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36a3d2e4dc0e3f2/Documents/Investing/Stocks/Lumine/"/>
    </mc:Choice>
  </mc:AlternateContent>
  <xr:revisionPtr revIDLastSave="0" documentId="8_{BADB7E32-7E5A-432D-B108-CCDF4EE76C03}" xr6:coauthVersionLast="47" xr6:coauthVersionMax="47" xr10:uidLastSave="{00000000-0000-0000-0000-000000000000}"/>
  <bookViews>
    <workbookView xWindow="-28920" yWindow="-120" windowWidth="29040" windowHeight="15720" tabRatio="869" xr2:uid="{CD86EF51-8529-4F1E-8B92-E7A64AAF4DCE}"/>
  </bookViews>
  <sheets>
    <sheet name="DCF" sheetId="9" r:id="rId1"/>
    <sheet name="Lumine Model" sheetId="1" r:id="rId2"/>
    <sheet name="YTD M&amp;A Allocation" sheetId="5" r:id="rId3"/>
    <sheet name="WideOrbit Model" sheetId="4" r:id="rId4"/>
    <sheet name="Multiple to IRR" sheetId="6" r:id="rId5"/>
    <sheet name="WideOrbit IRR" sheetId="14" r:id="rId6"/>
    <sheet name="Quarterly Summary Data" sheetId="3" r:id="rId7"/>
  </sheets>
  <definedNames>
    <definedName name="_xlnm._FilterDatabase" localSheetId="0" hidden="1">DCF!#REF!</definedName>
    <definedName name="CIQWBGuid" localSheetId="0" hidden="1">"ddb1e6c7-4c75-49bf-a966-d33940e1cd5a"</definedName>
    <definedName name="CIQWBGuid" hidden="1">"ddb1e6c7-4c75-49bf-a966-d33940e1cd5a"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"07/27/2022 18:40:21"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" i="4" l="1"/>
  <c r="H2" i="4"/>
  <c r="G5" i="4"/>
  <c r="H5" i="4"/>
  <c r="J5" i="4" s="1"/>
  <c r="I5" i="4"/>
  <c r="C6" i="4"/>
  <c r="D6" i="4"/>
  <c r="D13" i="4" s="1"/>
  <c r="E6" i="4"/>
  <c r="E24" i="4" s="1"/>
  <c r="G7" i="4"/>
  <c r="H7" i="4"/>
  <c r="I7" i="4"/>
  <c r="G8" i="4"/>
  <c r="H8" i="4"/>
  <c r="I8" i="4"/>
  <c r="G9" i="4"/>
  <c r="H9" i="4"/>
  <c r="I9" i="4"/>
  <c r="G10" i="4"/>
  <c r="H10" i="4"/>
  <c r="I10" i="4"/>
  <c r="G11" i="4"/>
  <c r="J11" i="4" s="1"/>
  <c r="H11" i="4"/>
  <c r="I11" i="4"/>
  <c r="G12" i="4"/>
  <c r="H12" i="4"/>
  <c r="I12" i="4"/>
  <c r="C13" i="4"/>
  <c r="C22" i="4" s="1"/>
  <c r="G14" i="4"/>
  <c r="H14" i="4"/>
  <c r="I14" i="4"/>
  <c r="G15" i="4"/>
  <c r="H15" i="4"/>
  <c r="J15" i="4" s="1"/>
  <c r="I15" i="4"/>
  <c r="G16" i="4"/>
  <c r="H16" i="4"/>
  <c r="I16" i="4"/>
  <c r="G17" i="4"/>
  <c r="H17" i="4"/>
  <c r="I17" i="4"/>
  <c r="G19" i="4"/>
  <c r="J19" i="4" s="1"/>
  <c r="H19" i="4"/>
  <c r="I19" i="4"/>
  <c r="C24" i="4"/>
  <c r="C33" i="4"/>
  <c r="C34" i="4" s="1"/>
  <c r="D33" i="4"/>
  <c r="D34" i="4" s="1"/>
  <c r="E33" i="4"/>
  <c r="E34" i="4" s="1"/>
  <c r="C39" i="4"/>
  <c r="D39" i="4"/>
  <c r="E39" i="4"/>
  <c r="C40" i="4"/>
  <c r="D40" i="4"/>
  <c r="E40" i="4"/>
  <c r="C41" i="4"/>
  <c r="D41" i="4"/>
  <c r="E41" i="4"/>
  <c r="C42" i="4"/>
  <c r="D42" i="4"/>
  <c r="E42" i="4"/>
  <c r="C45" i="4"/>
  <c r="C46" i="4"/>
  <c r="D46" i="4"/>
  <c r="D45" i="4" s="1"/>
  <c r="E46" i="4"/>
  <c r="E45" i="4" s="1"/>
  <c r="C52" i="4"/>
  <c r="D52" i="4"/>
  <c r="E52" i="4"/>
  <c r="C61" i="4"/>
  <c r="D61" i="4"/>
  <c r="E61" i="4"/>
  <c r="E64" i="4"/>
  <c r="J16" i="4" l="1"/>
  <c r="E13" i="4"/>
  <c r="J12" i="4"/>
  <c r="J17" i="4"/>
  <c r="D64" i="4"/>
  <c r="C64" i="4"/>
  <c r="D24" i="4"/>
  <c r="J14" i="4"/>
  <c r="J10" i="4"/>
  <c r="J9" i="4"/>
  <c r="J8" i="4"/>
  <c r="J7" i="4"/>
  <c r="C23" i="4"/>
  <c r="G22" i="4"/>
  <c r="D22" i="4"/>
  <c r="D18" i="4"/>
  <c r="D20" i="4" s="1"/>
  <c r="D37" i="4" s="1"/>
  <c r="D44" i="4" s="1"/>
  <c r="E22" i="4"/>
  <c r="C18" i="4"/>
  <c r="C20" i="4" s="1"/>
  <c r="C37" i="4" s="1"/>
  <c r="C44" i="4" s="1"/>
  <c r="C3" i="14"/>
  <c r="E18" i="4" l="1"/>
  <c r="E20" i="4" s="1"/>
  <c r="E37" i="4" s="1"/>
  <c r="E44" i="4" s="1"/>
  <c r="I22" i="4"/>
  <c r="E23" i="4"/>
  <c r="H22" i="4"/>
  <c r="J22" i="4" s="1"/>
  <c r="D23" i="4"/>
  <c r="R332" i="1"/>
  <c r="O37" i="1" l="1"/>
  <c r="O38" i="1"/>
  <c r="P38" i="1"/>
  <c r="Q38" i="1"/>
  <c r="R38" i="1"/>
  <c r="S38" i="1"/>
  <c r="T38" i="1"/>
  <c r="U38" i="1"/>
  <c r="V38" i="1"/>
  <c r="W38" i="1"/>
  <c r="X38" i="1"/>
  <c r="N38" i="1"/>
  <c r="O66" i="6"/>
  <c r="E67" i="6"/>
  <c r="G66" i="6"/>
  <c r="H66" i="6" s="1"/>
  <c r="I66" i="6" s="1"/>
  <c r="J66" i="6" s="1"/>
  <c r="K66" i="6" s="1"/>
  <c r="L66" i="6" s="1"/>
  <c r="M66" i="6" s="1"/>
  <c r="N66" i="6" s="1"/>
  <c r="F66" i="6"/>
  <c r="O34" i="1"/>
  <c r="P37" i="1" l="1"/>
  <c r="F67" i="6"/>
  <c r="P34" i="1"/>
  <c r="G67" i="6" l="1"/>
  <c r="Q37" i="1"/>
  <c r="Q34" i="1"/>
  <c r="H67" i="6" l="1"/>
  <c r="R37" i="1"/>
  <c r="R34" i="1"/>
  <c r="I67" i="6" l="1"/>
  <c r="S37" i="1"/>
  <c r="S34" i="1"/>
  <c r="J67" i="6" l="1"/>
  <c r="T37" i="1"/>
  <c r="T34" i="1"/>
  <c r="K67" i="6" l="1"/>
  <c r="U37" i="1"/>
  <c r="U34" i="1"/>
  <c r="L67" i="6" l="1"/>
  <c r="V37" i="1"/>
  <c r="V34" i="1"/>
  <c r="M67" i="6" l="1"/>
  <c r="W37" i="1"/>
  <c r="W34" i="1"/>
  <c r="N67" i="6" l="1"/>
  <c r="X37" i="1"/>
  <c r="X34" i="1"/>
  <c r="O67" i="6" s="1"/>
  <c r="L23" i="1" l="1"/>
  <c r="L22" i="1"/>
  <c r="L21" i="1"/>
  <c r="L20" i="1"/>
  <c r="L24" i="1" l="1"/>
  <c r="C6" i="14"/>
  <c r="C4" i="14"/>
  <c r="C5" i="14" s="1"/>
  <c r="D12" i="14"/>
  <c r="E12" i="14" s="1"/>
  <c r="E10" i="14"/>
  <c r="F10" i="14" s="1"/>
  <c r="G10" i="14" s="1"/>
  <c r="H10" i="14" s="1"/>
  <c r="I10" i="14" s="1"/>
  <c r="J10" i="14" s="1"/>
  <c r="K10" i="14" s="1"/>
  <c r="L10" i="14" s="1"/>
  <c r="M10" i="14" s="1"/>
  <c r="N10" i="14" s="1"/>
  <c r="O10" i="14" s="1"/>
  <c r="P10" i="14" s="1"/>
  <c r="Q10" i="14" s="1"/>
  <c r="R10" i="14" s="1"/>
  <c r="S10" i="14" s="1"/>
  <c r="T10" i="14" s="1"/>
  <c r="U10" i="14" s="1"/>
  <c r="V10" i="14" s="1"/>
  <c r="W10" i="14" s="1"/>
  <c r="X10" i="14" s="1"/>
  <c r="D60" i="14"/>
  <c r="E57" i="14" s="1"/>
  <c r="E59" i="14" l="1"/>
  <c r="E60" i="14" s="1"/>
  <c r="E63" i="14" s="1"/>
  <c r="E15" i="14"/>
  <c r="C7" i="14"/>
  <c r="D27" i="14" s="1"/>
  <c r="F12" i="14"/>
  <c r="D43" i="14"/>
  <c r="D36" i="14"/>
  <c r="E34" i="14" s="1"/>
  <c r="D51" i="14"/>
  <c r="E35" i="14" l="1"/>
  <c r="E17" i="14" s="1"/>
  <c r="E40" i="14"/>
  <c r="E42" i="14" s="1"/>
  <c r="D45" i="14"/>
  <c r="E45" i="14" s="1"/>
  <c r="E26" i="14"/>
  <c r="F57" i="14"/>
  <c r="G12" i="14"/>
  <c r="F15" i="14"/>
  <c r="D53" i="14"/>
  <c r="E53" i="14" s="1"/>
  <c r="E48" i="14"/>
  <c r="E50" i="14" s="1"/>
  <c r="D25" i="5"/>
  <c r="C25" i="5"/>
  <c r="D24" i="5"/>
  <c r="E16" i="14" l="1"/>
  <c r="E18" i="14" s="1"/>
  <c r="F59" i="14"/>
  <c r="F60" i="14" s="1"/>
  <c r="H12" i="14"/>
  <c r="G15" i="14"/>
  <c r="F53" i="14"/>
  <c r="E51" i="14"/>
  <c r="F45" i="14"/>
  <c r="E43" i="14"/>
  <c r="E41" i="14" s="1"/>
  <c r="E36" i="14"/>
  <c r="F34" i="14" s="1"/>
  <c r="E24" i="14" l="1"/>
  <c r="F63" i="14"/>
  <c r="F26" i="14"/>
  <c r="G57" i="14"/>
  <c r="E25" i="14"/>
  <c r="F40" i="14"/>
  <c r="F42" i="14" s="1"/>
  <c r="I12" i="14"/>
  <c r="H15" i="14"/>
  <c r="G45" i="14"/>
  <c r="F43" i="14"/>
  <c r="F41" i="14" s="1"/>
  <c r="E55" i="14"/>
  <c r="E19" i="14" s="1"/>
  <c r="E20" i="14" s="1"/>
  <c r="F48" i="14"/>
  <c r="F50" i="14" s="1"/>
  <c r="E49" i="14"/>
  <c r="F35" i="14"/>
  <c r="F17" i="14" s="1"/>
  <c r="G53" i="14"/>
  <c r="F51" i="14"/>
  <c r="F36" i="14" l="1"/>
  <c r="G34" i="14" s="1"/>
  <c r="G35" i="14" s="1"/>
  <c r="G17" i="14" s="1"/>
  <c r="H45" i="14"/>
  <c r="G43" i="14"/>
  <c r="G59" i="14"/>
  <c r="G60" i="14" s="1"/>
  <c r="H53" i="14"/>
  <c r="G51" i="14"/>
  <c r="G40" i="14"/>
  <c r="G42" i="14" s="1"/>
  <c r="F25" i="14"/>
  <c r="I15" i="14"/>
  <c r="J12" i="14"/>
  <c r="G48" i="14"/>
  <c r="G50" i="14" s="1"/>
  <c r="F49" i="14"/>
  <c r="F55" i="14"/>
  <c r="F19" i="14" s="1"/>
  <c r="E22" i="14"/>
  <c r="E23" i="14" s="1"/>
  <c r="E27" i="14" s="1"/>
  <c r="F16" i="14"/>
  <c r="F18" i="14" s="1"/>
  <c r="G41" i="14" l="1"/>
  <c r="G63" i="14"/>
  <c r="H57" i="14"/>
  <c r="G26" i="14"/>
  <c r="I53" i="14"/>
  <c r="H51" i="14"/>
  <c r="F20" i="14"/>
  <c r="F24" i="14"/>
  <c r="K12" i="14"/>
  <c r="J15" i="14"/>
  <c r="I45" i="14"/>
  <c r="H43" i="14"/>
  <c r="G16" i="14"/>
  <c r="G18" i="14" s="1"/>
  <c r="H40" i="14"/>
  <c r="H42" i="14" s="1"/>
  <c r="G25" i="14"/>
  <c r="G49" i="14"/>
  <c r="G55" i="14"/>
  <c r="H48" i="14"/>
  <c r="H50" i="14" s="1"/>
  <c r="G36" i="14"/>
  <c r="H34" i="14" s="1"/>
  <c r="H41" i="14" l="1"/>
  <c r="G24" i="14"/>
  <c r="L12" i="14"/>
  <c r="K15" i="14"/>
  <c r="F22" i="14"/>
  <c r="F23" i="14" s="1"/>
  <c r="F27" i="14" s="1"/>
  <c r="H25" i="14"/>
  <c r="I40" i="14"/>
  <c r="I42" i="14" s="1"/>
  <c r="H55" i="14"/>
  <c r="H49" i="14"/>
  <c r="I48" i="14"/>
  <c r="I50" i="14" s="1"/>
  <c r="H59" i="14"/>
  <c r="H60" i="14" s="1"/>
  <c r="H35" i="14"/>
  <c r="H17" i="14" s="1"/>
  <c r="H16" i="14"/>
  <c r="J45" i="14"/>
  <c r="I43" i="14"/>
  <c r="J53" i="14"/>
  <c r="I51" i="14"/>
  <c r="G19" i="14"/>
  <c r="G20" i="14" s="1"/>
  <c r="I41" i="14" l="1"/>
  <c r="I25" i="14" s="1"/>
  <c r="H36" i="14"/>
  <c r="I34" i="14" s="1"/>
  <c r="I35" i="14" s="1"/>
  <c r="I17" i="14" s="1"/>
  <c r="I16" i="14"/>
  <c r="H18" i="14"/>
  <c r="G22" i="14"/>
  <c r="G23" i="14" s="1"/>
  <c r="G27" i="14" s="1"/>
  <c r="H63" i="14"/>
  <c r="H19" i="14" s="1"/>
  <c r="I57" i="14"/>
  <c r="H26" i="14"/>
  <c r="I55" i="14"/>
  <c r="J48" i="14"/>
  <c r="J50" i="14" s="1"/>
  <c r="I49" i="14"/>
  <c r="J40" i="14"/>
  <c r="J42" i="14" s="1"/>
  <c r="K45" i="14"/>
  <c r="J43" i="14"/>
  <c r="K53" i="14"/>
  <c r="J51" i="14"/>
  <c r="H24" i="14"/>
  <c r="M12" i="14"/>
  <c r="L15" i="14"/>
  <c r="J41" i="14" l="1"/>
  <c r="I24" i="14"/>
  <c r="J16" i="14"/>
  <c r="H20" i="14"/>
  <c r="H22" i="14" s="1"/>
  <c r="H23" i="14" s="1"/>
  <c r="H27" i="14" s="1"/>
  <c r="I18" i="14"/>
  <c r="I36" i="14"/>
  <c r="J34" i="14" s="1"/>
  <c r="J35" i="14" s="1"/>
  <c r="J17" i="14" s="1"/>
  <c r="K48" i="14"/>
  <c r="K50" i="14" s="1"/>
  <c r="J49" i="14"/>
  <c r="J55" i="14"/>
  <c r="L53" i="14"/>
  <c r="K51" i="14"/>
  <c r="M15" i="14"/>
  <c r="N12" i="14"/>
  <c r="L45" i="14"/>
  <c r="K43" i="14"/>
  <c r="J25" i="14"/>
  <c r="K40" i="14"/>
  <c r="K42" i="14" s="1"/>
  <c r="I59" i="14"/>
  <c r="I60" i="14" s="1"/>
  <c r="K41" i="14" l="1"/>
  <c r="J24" i="14"/>
  <c r="K16" i="14"/>
  <c r="J57" i="14"/>
  <c r="I26" i="14"/>
  <c r="I63" i="14"/>
  <c r="I19" i="14" s="1"/>
  <c r="I20" i="14" s="1"/>
  <c r="M45" i="14"/>
  <c r="L43" i="14"/>
  <c r="L41" i="14" s="1"/>
  <c r="M53" i="14"/>
  <c r="L51" i="14"/>
  <c r="O12" i="14"/>
  <c r="N15" i="14"/>
  <c r="K49" i="14"/>
  <c r="L48" i="14"/>
  <c r="L50" i="14" s="1"/>
  <c r="K55" i="14"/>
  <c r="J36" i="14"/>
  <c r="K34" i="14" s="1"/>
  <c r="L40" i="14"/>
  <c r="L42" i="14" s="1"/>
  <c r="K25" i="14"/>
  <c r="J18" i="14"/>
  <c r="I22" i="14" l="1"/>
  <c r="I23" i="14" s="1"/>
  <c r="I27" i="14" s="1"/>
  <c r="L16" i="14"/>
  <c r="L25" i="14"/>
  <c r="M40" i="14"/>
  <c r="M42" i="14" s="1"/>
  <c r="P12" i="14"/>
  <c r="O15" i="14"/>
  <c r="N53" i="14"/>
  <c r="M51" i="14"/>
  <c r="K35" i="14"/>
  <c r="K17" i="14" s="1"/>
  <c r="L55" i="14"/>
  <c r="M48" i="14"/>
  <c r="M50" i="14" s="1"/>
  <c r="L49" i="14"/>
  <c r="N45" i="14"/>
  <c r="M43" i="14"/>
  <c r="J59" i="14"/>
  <c r="J60" i="14" s="1"/>
  <c r="C13" i="9"/>
  <c r="D331" i="1" s="1"/>
  <c r="M41" i="14" l="1"/>
  <c r="M25" i="14" s="1"/>
  <c r="K57" i="14"/>
  <c r="J26" i="14"/>
  <c r="J63" i="14"/>
  <c r="J19" i="14" s="1"/>
  <c r="J20" i="14" s="1"/>
  <c r="M55" i="14"/>
  <c r="N48" i="14"/>
  <c r="N50" i="14" s="1"/>
  <c r="M49" i="14"/>
  <c r="O45" i="14"/>
  <c r="N43" i="14"/>
  <c r="O53" i="14"/>
  <c r="N51" i="14"/>
  <c r="N40" i="14"/>
  <c r="N42" i="14" s="1"/>
  <c r="K24" i="14"/>
  <c r="K18" i="14"/>
  <c r="K36" i="14"/>
  <c r="L34" i="14" s="1"/>
  <c r="Q12" i="14"/>
  <c r="P15" i="14"/>
  <c r="M16" i="14"/>
  <c r="N41" i="14" l="1"/>
  <c r="N16" i="14"/>
  <c r="P45" i="14"/>
  <c r="O43" i="14"/>
  <c r="O48" i="14"/>
  <c r="O50" i="14" s="1"/>
  <c r="N49" i="14"/>
  <c r="N55" i="14"/>
  <c r="Q15" i="14"/>
  <c r="R12" i="14"/>
  <c r="N25" i="14"/>
  <c r="O40" i="14"/>
  <c r="O42" i="14" s="1"/>
  <c r="J22" i="14"/>
  <c r="J23" i="14" s="1"/>
  <c r="J27" i="14" s="1"/>
  <c r="L35" i="14"/>
  <c r="L17" i="14" s="1"/>
  <c r="P53" i="14"/>
  <c r="O51" i="14"/>
  <c r="K59" i="14"/>
  <c r="K60" i="14" s="1"/>
  <c r="C30" i="9"/>
  <c r="C34" i="9"/>
  <c r="D34" i="9" s="1"/>
  <c r="E34" i="9" s="1"/>
  <c r="F34" i="9" s="1"/>
  <c r="G34" i="9" s="1"/>
  <c r="H34" i="9" s="1"/>
  <c r="I34" i="9" s="1"/>
  <c r="J34" i="9" s="1"/>
  <c r="K34" i="9" s="1"/>
  <c r="L34" i="9" s="1"/>
  <c r="M34" i="9" s="1"/>
  <c r="D33" i="9"/>
  <c r="E33" i="9" s="1"/>
  <c r="F33" i="9" s="1"/>
  <c r="G33" i="9" s="1"/>
  <c r="H33" i="9" s="1"/>
  <c r="I33" i="9" s="1"/>
  <c r="J33" i="9" s="1"/>
  <c r="K33" i="9" s="1"/>
  <c r="L33" i="9" s="1"/>
  <c r="M33" i="9" s="1"/>
  <c r="L213" i="1"/>
  <c r="C77" i="9"/>
  <c r="D77" i="9" s="1"/>
  <c r="E77" i="9" s="1"/>
  <c r="F77" i="9" s="1"/>
  <c r="G77" i="9" s="1"/>
  <c r="H77" i="9" s="1"/>
  <c r="I77" i="9" s="1"/>
  <c r="J77" i="9" s="1"/>
  <c r="K77" i="9" s="1"/>
  <c r="L77" i="9" s="1"/>
  <c r="K67" i="9" s="1"/>
  <c r="D76" i="9"/>
  <c r="E76" i="9" s="1"/>
  <c r="F76" i="9" s="1"/>
  <c r="G76" i="9" s="1"/>
  <c r="H76" i="9" s="1"/>
  <c r="I76" i="9" s="1"/>
  <c r="J76" i="9" s="1"/>
  <c r="K76" i="9" s="1"/>
  <c r="L76" i="9" s="1"/>
  <c r="M76" i="9" s="1"/>
  <c r="C73" i="9"/>
  <c r="C21" i="9"/>
  <c r="K18" i="9"/>
  <c r="J18" i="9"/>
  <c r="J20" i="9" s="1"/>
  <c r="L116" i="9" s="1"/>
  <c r="C17" i="9"/>
  <c r="C9" i="9"/>
  <c r="L29" i="9" s="1"/>
  <c r="M5" i="9"/>
  <c r="O41" i="14" l="1"/>
  <c r="O25" i="14" s="1"/>
  <c r="O16" i="14"/>
  <c r="K63" i="14"/>
  <c r="K19" i="14" s="1"/>
  <c r="K20" i="14" s="1"/>
  <c r="L57" i="14"/>
  <c r="K26" i="14"/>
  <c r="Q53" i="14"/>
  <c r="P51" i="14"/>
  <c r="L24" i="14"/>
  <c r="L18" i="14"/>
  <c r="P40" i="14"/>
  <c r="P42" i="14" s="1"/>
  <c r="S12" i="14"/>
  <c r="R15" i="14"/>
  <c r="L36" i="14"/>
  <c r="M34" i="14" s="1"/>
  <c r="Q45" i="14"/>
  <c r="P43" i="14"/>
  <c r="O49" i="14"/>
  <c r="O55" i="14"/>
  <c r="P48" i="14"/>
  <c r="P50" i="14" s="1"/>
  <c r="M29" i="9"/>
  <c r="K22" i="9"/>
  <c r="L58" i="9"/>
  <c r="C29" i="9"/>
  <c r="K115" i="9"/>
  <c r="M77" i="9"/>
  <c r="P41" i="14" l="1"/>
  <c r="P25" i="14" s="1"/>
  <c r="P16" i="14"/>
  <c r="T12" i="14"/>
  <c r="S15" i="14"/>
  <c r="R53" i="14"/>
  <c r="Q51" i="14"/>
  <c r="Q40" i="14"/>
  <c r="Q42" i="14" s="1"/>
  <c r="M35" i="14"/>
  <c r="M17" i="14" s="1"/>
  <c r="L59" i="14"/>
  <c r="L60" i="14" s="1"/>
  <c r="R45" i="14"/>
  <c r="Q43" i="14"/>
  <c r="Q41" i="14" s="1"/>
  <c r="P55" i="14"/>
  <c r="P49" i="14"/>
  <c r="Q48" i="14"/>
  <c r="Q50" i="14" s="1"/>
  <c r="K22" i="14"/>
  <c r="K23" i="14" s="1"/>
  <c r="K27" i="14" s="1"/>
  <c r="C58" i="9"/>
  <c r="D29" i="9"/>
  <c r="E29" i="9" s="1"/>
  <c r="F29" i="9" s="1"/>
  <c r="G29" i="9" s="1"/>
  <c r="H29" i="9" s="1"/>
  <c r="I29" i="9" s="1"/>
  <c r="J29" i="9" s="1"/>
  <c r="K29" i="9" s="1"/>
  <c r="M36" i="14" l="1"/>
  <c r="N34" i="14" s="1"/>
  <c r="L63" i="14"/>
  <c r="L19" i="14" s="1"/>
  <c r="L20" i="14" s="1"/>
  <c r="M57" i="14"/>
  <c r="L26" i="14"/>
  <c r="S45" i="14"/>
  <c r="R43" i="14"/>
  <c r="Q16" i="14"/>
  <c r="Q55" i="14"/>
  <c r="R48" i="14"/>
  <c r="R50" i="14" s="1"/>
  <c r="Q49" i="14"/>
  <c r="R40" i="14"/>
  <c r="R42" i="14" s="1"/>
  <c r="Q25" i="14"/>
  <c r="N35" i="14"/>
  <c r="N17" i="14" s="1"/>
  <c r="M24" i="14"/>
  <c r="M18" i="14"/>
  <c r="U12" i="14"/>
  <c r="T15" i="14"/>
  <c r="S53" i="14"/>
  <c r="R51" i="14"/>
  <c r="D58" i="9"/>
  <c r="R41" i="14" l="1"/>
  <c r="N36" i="14"/>
  <c r="O34" i="14" s="1"/>
  <c r="O35" i="14" s="1"/>
  <c r="O17" i="14" s="1"/>
  <c r="T45" i="14"/>
  <c r="S43" i="14"/>
  <c r="U15" i="14"/>
  <c r="V12" i="14"/>
  <c r="S48" i="14"/>
  <c r="S50" i="14" s="1"/>
  <c r="R49" i="14"/>
  <c r="R55" i="14"/>
  <c r="R16" i="14"/>
  <c r="M59" i="14"/>
  <c r="M60" i="14" s="1"/>
  <c r="T53" i="14"/>
  <c r="S51" i="14"/>
  <c r="N24" i="14"/>
  <c r="N18" i="14"/>
  <c r="S40" i="14"/>
  <c r="S42" i="14" s="1"/>
  <c r="R25" i="14"/>
  <c r="L22" i="14"/>
  <c r="L23" i="14" s="1"/>
  <c r="L27" i="14" s="1"/>
  <c r="E58" i="9"/>
  <c r="S41" i="14" l="1"/>
  <c r="M63" i="14"/>
  <c r="M19" i="14" s="1"/>
  <c r="M20" i="14" s="1"/>
  <c r="M26" i="14"/>
  <c r="N57" i="14"/>
  <c r="O24" i="14"/>
  <c r="O18" i="14"/>
  <c r="S49" i="14"/>
  <c r="T48" i="14"/>
  <c r="T50" i="14" s="1"/>
  <c r="S55" i="14"/>
  <c r="O36" i="14"/>
  <c r="P34" i="14" s="1"/>
  <c r="S16" i="14"/>
  <c r="U53" i="14"/>
  <c r="T51" i="14"/>
  <c r="V15" i="14"/>
  <c r="W12" i="14"/>
  <c r="T40" i="14"/>
  <c r="T42" i="14" s="1"/>
  <c r="S25" i="14"/>
  <c r="U45" i="14"/>
  <c r="T43" i="14"/>
  <c r="F58" i="9"/>
  <c r="T41" i="14" l="1"/>
  <c r="N59" i="14"/>
  <c r="N60" i="14" s="1"/>
  <c r="V45" i="14"/>
  <c r="U43" i="14"/>
  <c r="T16" i="14"/>
  <c r="T55" i="14"/>
  <c r="U48" i="14"/>
  <c r="U50" i="14" s="1"/>
  <c r="T49" i="14"/>
  <c r="T25" i="14"/>
  <c r="U40" i="14"/>
  <c r="U42" i="14" s="1"/>
  <c r="V53" i="14"/>
  <c r="U51" i="14"/>
  <c r="X12" i="14"/>
  <c r="W15" i="14"/>
  <c r="P35" i="14"/>
  <c r="P17" i="14" s="1"/>
  <c r="M22" i="14"/>
  <c r="M23" i="14" s="1"/>
  <c r="M27" i="14" s="1"/>
  <c r="G58" i="9"/>
  <c r="U41" i="14" l="1"/>
  <c r="U25" i="14" s="1"/>
  <c r="U16" i="14"/>
  <c r="N63" i="14"/>
  <c r="N19" i="14" s="1"/>
  <c r="N20" i="14" s="1"/>
  <c r="N26" i="14"/>
  <c r="O57" i="14"/>
  <c r="V40" i="14"/>
  <c r="V42" i="14" s="1"/>
  <c r="P24" i="14"/>
  <c r="P18" i="14"/>
  <c r="P36" i="14"/>
  <c r="Q34" i="14" s="1"/>
  <c r="W45" i="14"/>
  <c r="V43" i="14"/>
  <c r="V41" i="14" s="1"/>
  <c r="U55" i="14"/>
  <c r="V48" i="14"/>
  <c r="V50" i="14" s="1"/>
  <c r="U49" i="14"/>
  <c r="X15" i="14"/>
  <c r="W53" i="14"/>
  <c r="V51" i="14"/>
  <c r="H58" i="9"/>
  <c r="W48" i="14" l="1"/>
  <c r="W50" i="14" s="1"/>
  <c r="V49" i="14"/>
  <c r="V55" i="14"/>
  <c r="W40" i="14"/>
  <c r="W42" i="14" s="1"/>
  <c r="V25" i="14"/>
  <c r="X53" i="14"/>
  <c r="X51" i="14" s="1"/>
  <c r="W51" i="14"/>
  <c r="X45" i="14"/>
  <c r="X43" i="14" s="1"/>
  <c r="W43" i="14"/>
  <c r="O59" i="14"/>
  <c r="O60" i="14" s="1"/>
  <c r="Q35" i="14"/>
  <c r="Q17" i="14" s="1"/>
  <c r="V16" i="14"/>
  <c r="N22" i="14"/>
  <c r="N23" i="14" s="1"/>
  <c r="N27" i="14" s="1"/>
  <c r="I58" i="9"/>
  <c r="W41" i="14" l="1"/>
  <c r="W25" i="14" s="1"/>
  <c r="Q36" i="14"/>
  <c r="R34" i="14" s="1"/>
  <c r="R35" i="14" s="1"/>
  <c r="R17" i="14" s="1"/>
  <c r="W16" i="14"/>
  <c r="O63" i="14"/>
  <c r="O19" i="14" s="1"/>
  <c r="O20" i="14" s="1"/>
  <c r="P57" i="14"/>
  <c r="O26" i="14"/>
  <c r="W49" i="14"/>
  <c r="W55" i="14"/>
  <c r="X48" i="14"/>
  <c r="X50" i="14" s="1"/>
  <c r="X49" i="14" s="1"/>
  <c r="Q24" i="14"/>
  <c r="Q18" i="14"/>
  <c r="X40" i="14"/>
  <c r="X42" i="14" s="1"/>
  <c r="X41" i="14" s="1"/>
  <c r="K58" i="9"/>
  <c r="J58" i="9"/>
  <c r="X16" i="14" l="1"/>
  <c r="X55" i="14"/>
  <c r="X25" i="14"/>
  <c r="R24" i="14"/>
  <c r="R18" i="14"/>
  <c r="R36" i="14"/>
  <c r="S34" i="14" s="1"/>
  <c r="P59" i="14"/>
  <c r="P60" i="14" s="1"/>
  <c r="O22" i="14"/>
  <c r="O23" i="14" s="1"/>
  <c r="O27" i="14" s="1"/>
  <c r="P63" i="14" l="1"/>
  <c r="P19" i="14" s="1"/>
  <c r="P20" i="14" s="1"/>
  <c r="Q57" i="14"/>
  <c r="P26" i="14"/>
  <c r="S35" i="14"/>
  <c r="S17" i="14" s="1"/>
  <c r="S36" i="14" l="1"/>
  <c r="T34" i="14" s="1"/>
  <c r="T35" i="14" s="1"/>
  <c r="T17" i="14" s="1"/>
  <c r="Q59" i="14"/>
  <c r="Q60" i="14" s="1"/>
  <c r="S24" i="14"/>
  <c r="S18" i="14"/>
  <c r="P22" i="14"/>
  <c r="P23" i="14" s="1"/>
  <c r="P27" i="14" s="1"/>
  <c r="R57" i="14" l="1"/>
  <c r="Q26" i="14"/>
  <c r="Q63" i="14"/>
  <c r="Q19" i="14" s="1"/>
  <c r="Q20" i="14" s="1"/>
  <c r="T24" i="14"/>
  <c r="T18" i="14"/>
  <c r="T36" i="14"/>
  <c r="U34" i="14" s="1"/>
  <c r="U35" i="14" l="1"/>
  <c r="U17" i="14" s="1"/>
  <c r="Q22" i="14"/>
  <c r="Q23" i="14" s="1"/>
  <c r="Q27" i="14" s="1"/>
  <c r="R59" i="14"/>
  <c r="R60" i="14" s="1"/>
  <c r="U36" i="14" l="1"/>
  <c r="V34" i="14" s="1"/>
  <c r="V35" i="14" s="1"/>
  <c r="S57" i="14"/>
  <c r="R26" i="14"/>
  <c r="R63" i="14"/>
  <c r="R19" i="14" s="1"/>
  <c r="R20" i="14" s="1"/>
  <c r="U24" i="14"/>
  <c r="U18" i="14"/>
  <c r="V17" i="14" l="1"/>
  <c r="V18" i="14" s="1"/>
  <c r="V36" i="14"/>
  <c r="W34" i="14" s="1"/>
  <c r="W35" i="14" s="1"/>
  <c r="W17" i="14" s="1"/>
  <c r="R22" i="14"/>
  <c r="R23" i="14" s="1"/>
  <c r="R27" i="14" s="1"/>
  <c r="S59" i="14"/>
  <c r="S60" i="14" s="1"/>
  <c r="V24" i="14" l="1"/>
  <c r="S63" i="14"/>
  <c r="S19" i="14" s="1"/>
  <c r="S20" i="14" s="1"/>
  <c r="T57" i="14"/>
  <c r="S26" i="14"/>
  <c r="W24" i="14"/>
  <c r="W18" i="14"/>
  <c r="W36" i="14"/>
  <c r="X34" i="14" s="1"/>
  <c r="X35" i="14" l="1"/>
  <c r="X17" i="14" s="1"/>
  <c r="T59" i="14"/>
  <c r="T60" i="14" s="1"/>
  <c r="S22" i="14"/>
  <c r="S23" i="14" s="1"/>
  <c r="S27" i="14" s="1"/>
  <c r="T63" i="14" l="1"/>
  <c r="T19" i="14" s="1"/>
  <c r="T20" i="14" s="1"/>
  <c r="U57" i="14"/>
  <c r="T26" i="14"/>
  <c r="X24" i="14"/>
  <c r="X18" i="14"/>
  <c r="X36" i="14"/>
  <c r="U59" i="14" l="1"/>
  <c r="U60" i="14" s="1"/>
  <c r="T22" i="14"/>
  <c r="T23" i="14" s="1"/>
  <c r="T27" i="14" s="1"/>
  <c r="U63" i="14" l="1"/>
  <c r="U19" i="14" s="1"/>
  <c r="U20" i="14" s="1"/>
  <c r="U26" i="14"/>
  <c r="V57" i="14"/>
  <c r="V59" i="14" l="1"/>
  <c r="V60" i="14" s="1"/>
  <c r="U22" i="14"/>
  <c r="U23" i="14" s="1"/>
  <c r="U27" i="14" s="1"/>
  <c r="L50" i="1"/>
  <c r="K50" i="1"/>
  <c r="C5" i="6"/>
  <c r="D12" i="6"/>
  <c r="E12" i="6" s="1"/>
  <c r="F12" i="6" s="1"/>
  <c r="G12" i="6" s="1"/>
  <c r="H12" i="6" s="1"/>
  <c r="I12" i="6" s="1"/>
  <c r="J12" i="6" s="1"/>
  <c r="K12" i="6" s="1"/>
  <c r="L12" i="6" s="1"/>
  <c r="M12" i="6" s="1"/>
  <c r="N12" i="6" s="1"/>
  <c r="O12" i="6" s="1"/>
  <c r="P12" i="6" s="1"/>
  <c r="Q12" i="6" s="1"/>
  <c r="R12" i="6" s="1"/>
  <c r="S12" i="6" s="1"/>
  <c r="T12" i="6" s="1"/>
  <c r="U12" i="6" s="1"/>
  <c r="V12" i="6" s="1"/>
  <c r="W12" i="6" s="1"/>
  <c r="X12" i="6" s="1"/>
  <c r="X15" i="6" s="1"/>
  <c r="E10" i="6"/>
  <c r="F10" i="6" s="1"/>
  <c r="G10" i="6" s="1"/>
  <c r="H10" i="6" s="1"/>
  <c r="I10" i="6" s="1"/>
  <c r="J10" i="6" s="1"/>
  <c r="K10" i="6" s="1"/>
  <c r="L10" i="6" s="1"/>
  <c r="M10" i="6" s="1"/>
  <c r="N10" i="6" s="1"/>
  <c r="O10" i="6" s="1"/>
  <c r="P10" i="6" s="1"/>
  <c r="Q10" i="6" s="1"/>
  <c r="R10" i="6" s="1"/>
  <c r="S10" i="6" s="1"/>
  <c r="T10" i="6" s="1"/>
  <c r="U10" i="6" s="1"/>
  <c r="V10" i="6" s="1"/>
  <c r="W10" i="6" s="1"/>
  <c r="X10" i="6" s="1"/>
  <c r="C3" i="6"/>
  <c r="D43" i="6" l="1"/>
  <c r="E40" i="6" s="1"/>
  <c r="V63" i="14"/>
  <c r="V19" i="14" s="1"/>
  <c r="V20" i="14" s="1"/>
  <c r="V26" i="14"/>
  <c r="W57" i="14"/>
  <c r="E15" i="6"/>
  <c r="D51" i="6"/>
  <c r="D53" i="6" s="1"/>
  <c r="C8" i="6"/>
  <c r="D36" i="6"/>
  <c r="E34" i="6" s="1"/>
  <c r="E35" i="6" s="1"/>
  <c r="E17" i="6" s="1"/>
  <c r="S15" i="6"/>
  <c r="K15" i="6"/>
  <c r="G15" i="6"/>
  <c r="V15" i="6"/>
  <c r="R15" i="6"/>
  <c r="N15" i="6"/>
  <c r="J15" i="6"/>
  <c r="F15" i="6"/>
  <c r="T15" i="6"/>
  <c r="P15" i="6"/>
  <c r="L15" i="6"/>
  <c r="H15" i="6"/>
  <c r="W15" i="6"/>
  <c r="O15" i="6"/>
  <c r="U15" i="6"/>
  <c r="Q15" i="6"/>
  <c r="M15" i="6"/>
  <c r="I15" i="6"/>
  <c r="D45" i="6" l="1"/>
  <c r="E45" i="6" s="1"/>
  <c r="E43" i="6" s="1"/>
  <c r="F40" i="6" s="1"/>
  <c r="W59" i="14"/>
  <c r="W60" i="14" s="1"/>
  <c r="V22" i="14"/>
  <c r="V23" i="14" s="1"/>
  <c r="V27" i="14" s="1"/>
  <c r="E42" i="6"/>
  <c r="C7" i="6"/>
  <c r="D27" i="6" s="1"/>
  <c r="D60" i="6"/>
  <c r="E57" i="6" s="1"/>
  <c r="E48" i="6"/>
  <c r="E50" i="6" s="1"/>
  <c r="E53" i="6"/>
  <c r="E36" i="6"/>
  <c r="F34" i="6" s="1"/>
  <c r="F35" i="6" s="1"/>
  <c r="F17" i="6" s="1"/>
  <c r="F45" i="6" l="1"/>
  <c r="G45" i="6" s="1"/>
  <c r="H45" i="6" s="1"/>
  <c r="E41" i="6"/>
  <c r="E25" i="6" s="1"/>
  <c r="W63" i="14"/>
  <c r="W19" i="14" s="1"/>
  <c r="W20" i="14" s="1"/>
  <c r="X57" i="14"/>
  <c r="W26" i="14"/>
  <c r="E59" i="6"/>
  <c r="E60" i="6" s="1"/>
  <c r="E26" i="6" s="1"/>
  <c r="F53" i="6"/>
  <c r="E51" i="6"/>
  <c r="E55" i="6" s="1"/>
  <c r="F42" i="6"/>
  <c r="E16" i="6"/>
  <c r="E24" i="6" s="1"/>
  <c r="F36" i="6"/>
  <c r="G34" i="6" s="1"/>
  <c r="N316" i="1"/>
  <c r="N317" i="1" s="1"/>
  <c r="N323" i="1" s="1"/>
  <c r="N306" i="1"/>
  <c r="N307" i="1" s="1"/>
  <c r="N310" i="1" s="1"/>
  <c r="N312" i="1" s="1"/>
  <c r="M318" i="1"/>
  <c r="N318" i="1" s="1"/>
  <c r="O318" i="1" s="1"/>
  <c r="P318" i="1" s="1"/>
  <c r="Q318" i="1" s="1"/>
  <c r="R318" i="1" s="1"/>
  <c r="S318" i="1" s="1"/>
  <c r="T318" i="1" s="1"/>
  <c r="U318" i="1" s="1"/>
  <c r="V318" i="1" s="1"/>
  <c r="W318" i="1" s="1"/>
  <c r="X318" i="1" s="1"/>
  <c r="M317" i="1"/>
  <c r="M308" i="1"/>
  <c r="N308" i="1" s="1"/>
  <c r="M307" i="1"/>
  <c r="M310" i="1" s="1"/>
  <c r="M312" i="1" s="1"/>
  <c r="M292" i="1"/>
  <c r="F43" i="6" l="1"/>
  <c r="G40" i="6" s="1"/>
  <c r="G42" i="6" s="1"/>
  <c r="G43" i="6"/>
  <c r="H40" i="6" s="1"/>
  <c r="M296" i="1"/>
  <c r="M295" i="1"/>
  <c r="M294" i="1"/>
  <c r="X59" i="14"/>
  <c r="X60" i="14" s="1"/>
  <c r="W22" i="14"/>
  <c r="W23" i="14" s="1"/>
  <c r="W27" i="14" s="1"/>
  <c r="E325" i="1"/>
  <c r="F57" i="6"/>
  <c r="E63" i="6"/>
  <c r="E19" i="6" s="1"/>
  <c r="E18" i="6"/>
  <c r="G53" i="6"/>
  <c r="F51" i="6"/>
  <c r="E49" i="6"/>
  <c r="F48" i="6"/>
  <c r="F50" i="6" s="1"/>
  <c r="I45" i="6"/>
  <c r="H43" i="6"/>
  <c r="G35" i="6"/>
  <c r="M313" i="1"/>
  <c r="M320" i="1"/>
  <c r="M322" i="1" s="1"/>
  <c r="M323" i="1"/>
  <c r="M175" i="1"/>
  <c r="N175" i="1"/>
  <c r="N313" i="1"/>
  <c r="N320" i="1"/>
  <c r="N322" i="1" s="1"/>
  <c r="N78" i="1" s="1"/>
  <c r="N179" i="1"/>
  <c r="M179" i="1"/>
  <c r="O316" i="1"/>
  <c r="P316" i="1" s="1"/>
  <c r="Q316" i="1" s="1"/>
  <c r="M130" i="1"/>
  <c r="N151" i="1"/>
  <c r="E326" i="1" l="1"/>
  <c r="F41" i="6"/>
  <c r="F25" i="6" s="1"/>
  <c r="X63" i="14"/>
  <c r="X19" i="14" s="1"/>
  <c r="X20" i="14" s="1"/>
  <c r="X26" i="14"/>
  <c r="O317" i="1"/>
  <c r="O323" i="1" s="1"/>
  <c r="G48" i="6"/>
  <c r="G50" i="6" s="1"/>
  <c r="G16" i="6" s="1"/>
  <c r="F55" i="6"/>
  <c r="F16" i="6"/>
  <c r="F24" i="6" s="1"/>
  <c r="E20" i="6"/>
  <c r="E22" i="6" s="1"/>
  <c r="E23" i="6" s="1"/>
  <c r="E27" i="6" s="1"/>
  <c r="F59" i="6"/>
  <c r="F60" i="6" s="1"/>
  <c r="H42" i="6"/>
  <c r="H41" i="6" s="1"/>
  <c r="G41" i="6"/>
  <c r="F49" i="6"/>
  <c r="H53" i="6"/>
  <c r="G51" i="6"/>
  <c r="G36" i="6"/>
  <c r="H34" i="6" s="1"/>
  <c r="H35" i="6" s="1"/>
  <c r="G17" i="6"/>
  <c r="J45" i="6"/>
  <c r="I43" i="6"/>
  <c r="I40" i="6"/>
  <c r="M297" i="1"/>
  <c r="M300" i="1" s="1"/>
  <c r="P317" i="1"/>
  <c r="P323" i="1" s="1"/>
  <c r="R316" i="1"/>
  <c r="Q317" i="1"/>
  <c r="Q323" i="1" s="1"/>
  <c r="N332" i="1"/>
  <c r="O332" i="1"/>
  <c r="P332" i="1"/>
  <c r="Q332" i="1"/>
  <c r="L332" i="1"/>
  <c r="K332" i="1"/>
  <c r="M332" i="1"/>
  <c r="E327" i="1" l="1"/>
  <c r="M301" i="1"/>
  <c r="X22" i="14"/>
  <c r="X23" i="14" s="1"/>
  <c r="X27" i="14" s="1"/>
  <c r="C29" i="14" s="1"/>
  <c r="G55" i="6"/>
  <c r="C120" i="9"/>
  <c r="N334" i="1"/>
  <c r="C107" i="9"/>
  <c r="C22" i="9" s="1"/>
  <c r="M334" i="1"/>
  <c r="M335" i="1" s="1"/>
  <c r="M79" i="1" s="1"/>
  <c r="M115" i="1" s="1"/>
  <c r="F120" i="9"/>
  <c r="Q334" i="1"/>
  <c r="E120" i="9"/>
  <c r="P334" i="1"/>
  <c r="D120" i="9"/>
  <c r="O334" i="1"/>
  <c r="K333" i="1"/>
  <c r="L334" i="1"/>
  <c r="L335" i="1" s="1"/>
  <c r="O179" i="1"/>
  <c r="P179" i="1"/>
  <c r="O320" i="1"/>
  <c r="O322" i="1" s="1"/>
  <c r="G25" i="6"/>
  <c r="F18" i="6"/>
  <c r="G57" i="6"/>
  <c r="F63" i="6"/>
  <c r="F19" i="6" s="1"/>
  <c r="F26" i="6"/>
  <c r="I53" i="6"/>
  <c r="H51" i="6"/>
  <c r="I42" i="6"/>
  <c r="I41" i="6" s="1"/>
  <c r="G18" i="6"/>
  <c r="G24" i="6"/>
  <c r="H36" i="6"/>
  <c r="I34" i="6" s="1"/>
  <c r="I35" i="6" s="1"/>
  <c r="H17" i="6"/>
  <c r="K45" i="6"/>
  <c r="J43" i="6"/>
  <c r="J40" i="6"/>
  <c r="P320" i="1"/>
  <c r="P322" i="1" s="1"/>
  <c r="M299" i="1"/>
  <c r="Q320" i="1"/>
  <c r="Q322" i="1" s="1"/>
  <c r="Q179" i="1"/>
  <c r="R317" i="1"/>
  <c r="R323" i="1" s="1"/>
  <c r="S316" i="1"/>
  <c r="M127" i="1"/>
  <c r="M176" i="1" s="1"/>
  <c r="Q127" i="1"/>
  <c r="F53" i="9" s="1"/>
  <c r="K334" i="1"/>
  <c r="K335" i="1" s="1"/>
  <c r="P127" i="1"/>
  <c r="E53" i="9" s="1"/>
  <c r="O127" i="1"/>
  <c r="D53" i="9" s="1"/>
  <c r="L333" i="1"/>
  <c r="N127" i="1"/>
  <c r="C53" i="9" s="1"/>
  <c r="K115" i="1"/>
  <c r="L115" i="1"/>
  <c r="O292" i="1"/>
  <c r="O295" i="1" s="1"/>
  <c r="P292" i="1"/>
  <c r="P295" i="1" s="1"/>
  <c r="Q292" i="1"/>
  <c r="Q296" i="1" s="1"/>
  <c r="R292" i="1"/>
  <c r="R295" i="1" s="1"/>
  <c r="S292" i="1"/>
  <c r="S294" i="1" s="1"/>
  <c r="T292" i="1"/>
  <c r="T296" i="1" s="1"/>
  <c r="U292" i="1"/>
  <c r="U296" i="1" s="1"/>
  <c r="V292" i="1"/>
  <c r="V295" i="1" s="1"/>
  <c r="W292" i="1"/>
  <c r="X292" i="1"/>
  <c r="X296" i="1" s="1"/>
  <c r="F6" i="5"/>
  <c r="F5" i="5"/>
  <c r="F4" i="5"/>
  <c r="M226" i="1" s="1"/>
  <c r="M134" i="1" s="1"/>
  <c r="D22" i="5"/>
  <c r="D17" i="5"/>
  <c r="D20" i="5" s="1"/>
  <c r="D21" i="5" s="1"/>
  <c r="M227" i="1"/>
  <c r="O308" i="1"/>
  <c r="P308" i="1" s="1"/>
  <c r="Q308" i="1" s="1"/>
  <c r="R308" i="1" s="1"/>
  <c r="S308" i="1" s="1"/>
  <c r="T308" i="1" s="1"/>
  <c r="U308" i="1" s="1"/>
  <c r="V308" i="1" s="1"/>
  <c r="W308" i="1" s="1"/>
  <c r="X308" i="1" s="1"/>
  <c r="O306" i="1"/>
  <c r="N292" i="1"/>
  <c r="C64" i="9" s="1"/>
  <c r="M32" i="1"/>
  <c r="F19" i="5"/>
  <c r="M241" i="1" s="1"/>
  <c r="F18" i="5"/>
  <c r="M240" i="1" s="1"/>
  <c r="F16" i="5"/>
  <c r="M238" i="1" s="1"/>
  <c r="F15" i="5"/>
  <c r="M237" i="1" s="1"/>
  <c r="F14" i="5"/>
  <c r="M236" i="1" s="1"/>
  <c r="F13" i="5"/>
  <c r="M235" i="1" s="1"/>
  <c r="F12" i="5"/>
  <c r="M234" i="1" s="1"/>
  <c r="F11" i="5"/>
  <c r="M233" i="1" s="1"/>
  <c r="F10" i="5"/>
  <c r="M232" i="1" s="1"/>
  <c r="F9" i="5"/>
  <c r="M231" i="1" s="1"/>
  <c r="F8" i="5"/>
  <c r="M230" i="1" s="1"/>
  <c r="F7" i="5"/>
  <c r="M229" i="1" s="1"/>
  <c r="C22" i="5"/>
  <c r="C17" i="5"/>
  <c r="C20" i="5" s="1"/>
  <c r="C21" i="5" s="1"/>
  <c r="M302" i="1" l="1"/>
  <c r="N335" i="1"/>
  <c r="N79" i="1" s="1"/>
  <c r="N115" i="1" s="1"/>
  <c r="P335" i="1"/>
  <c r="P79" i="1" s="1"/>
  <c r="O335" i="1"/>
  <c r="O79" i="1" s="1"/>
  <c r="Q335" i="1"/>
  <c r="Q79" i="1" s="1"/>
  <c r="N296" i="1"/>
  <c r="W294" i="1"/>
  <c r="L64" i="9"/>
  <c r="L112" i="9" s="1"/>
  <c r="F20" i="6"/>
  <c r="F22" i="6" s="1"/>
  <c r="F23" i="6" s="1"/>
  <c r="F27" i="6" s="1"/>
  <c r="G59" i="6"/>
  <c r="G60" i="6" s="1"/>
  <c r="J42" i="6"/>
  <c r="J41" i="6" s="1"/>
  <c r="J53" i="6"/>
  <c r="I51" i="6"/>
  <c r="H48" i="6"/>
  <c r="H50" i="6" s="1"/>
  <c r="H25" i="6" s="1"/>
  <c r="G49" i="6"/>
  <c r="I36" i="6"/>
  <c r="J34" i="6" s="1"/>
  <c r="J35" i="6" s="1"/>
  <c r="I17" i="6"/>
  <c r="L45" i="6"/>
  <c r="K43" i="6"/>
  <c r="K40" i="6"/>
  <c r="O307" i="1"/>
  <c r="O175" i="1" s="1"/>
  <c r="O313" i="1"/>
  <c r="R320" i="1"/>
  <c r="R322" i="1" s="1"/>
  <c r="R179" i="1"/>
  <c r="T316" i="1"/>
  <c r="S317" i="1"/>
  <c r="S323" i="1" s="1"/>
  <c r="N176" i="1"/>
  <c r="M333" i="1"/>
  <c r="U295" i="1"/>
  <c r="V294" i="1"/>
  <c r="R294" i="1"/>
  <c r="U294" i="1"/>
  <c r="Q295" i="1"/>
  <c r="Q294" i="1"/>
  <c r="P296" i="1"/>
  <c r="W296" i="1"/>
  <c r="X295" i="1"/>
  <c r="T295" i="1"/>
  <c r="V296" i="1"/>
  <c r="R296" i="1"/>
  <c r="W295" i="1"/>
  <c r="S295" i="1"/>
  <c r="X294" i="1"/>
  <c r="T294" i="1"/>
  <c r="P294" i="1"/>
  <c r="S296" i="1"/>
  <c r="O296" i="1"/>
  <c r="O294" i="1"/>
  <c r="O310" i="1"/>
  <c r="O312" i="1" s="1"/>
  <c r="P306" i="1"/>
  <c r="F22" i="5"/>
  <c r="M228" i="1"/>
  <c r="N295" i="1"/>
  <c r="N294" i="1"/>
  <c r="M219" i="1"/>
  <c r="F17" i="5"/>
  <c r="C112" i="9" l="1"/>
  <c r="C18" i="9"/>
  <c r="H55" i="6"/>
  <c r="G63" i="6"/>
  <c r="G26" i="6"/>
  <c r="H57" i="6"/>
  <c r="K42" i="6"/>
  <c r="H16" i="6"/>
  <c r="K53" i="6"/>
  <c r="J51" i="6"/>
  <c r="I48" i="6"/>
  <c r="I50" i="6" s="1"/>
  <c r="I25" i="6" s="1"/>
  <c r="H49" i="6"/>
  <c r="J36" i="6"/>
  <c r="K34" i="6" s="1"/>
  <c r="K35" i="6" s="1"/>
  <c r="J17" i="6"/>
  <c r="M45" i="6"/>
  <c r="L43" i="6"/>
  <c r="L40" i="6"/>
  <c r="P307" i="1"/>
  <c r="P175" i="1" s="1"/>
  <c r="P313" i="1"/>
  <c r="O78" i="1"/>
  <c r="O115" i="1" s="1"/>
  <c r="S320" i="1"/>
  <c r="S322" i="1" s="1"/>
  <c r="S179" i="1"/>
  <c r="U316" i="1"/>
  <c r="T317" i="1"/>
  <c r="T323" i="1" s="1"/>
  <c r="U297" i="1"/>
  <c r="U300" i="1" s="1"/>
  <c r="O176" i="1"/>
  <c r="N333" i="1"/>
  <c r="P297" i="1"/>
  <c r="P299" i="1" s="1"/>
  <c r="Q297" i="1"/>
  <c r="S297" i="1"/>
  <c r="S299" i="1" s="1"/>
  <c r="V297" i="1"/>
  <c r="V301" i="1" s="1"/>
  <c r="X297" i="1"/>
  <c r="X301" i="1" s="1"/>
  <c r="W297" i="1"/>
  <c r="W299" i="1" s="1"/>
  <c r="T297" i="1"/>
  <c r="T301" i="1" s="1"/>
  <c r="R297" i="1"/>
  <c r="R301" i="1" s="1"/>
  <c r="O297" i="1"/>
  <c r="O300" i="1" s="1"/>
  <c r="Q306" i="1"/>
  <c r="P310" i="1"/>
  <c r="P312" i="1" s="1"/>
  <c r="N297" i="1"/>
  <c r="N301" i="1" s="1"/>
  <c r="F20" i="5"/>
  <c r="F21" i="5" s="1"/>
  <c r="G19" i="6" l="1"/>
  <c r="G20" i="6" s="1"/>
  <c r="G22" i="6" s="1"/>
  <c r="G23" i="6" s="1"/>
  <c r="G27" i="6" s="1"/>
  <c r="I55" i="6"/>
  <c r="H59" i="6"/>
  <c r="H60" i="6" s="1"/>
  <c r="H24" i="6"/>
  <c r="H18" i="6"/>
  <c r="L53" i="6"/>
  <c r="K51" i="6"/>
  <c r="K41" i="6"/>
  <c r="L42" i="6"/>
  <c r="I16" i="6"/>
  <c r="I49" i="6"/>
  <c r="J48" i="6"/>
  <c r="J50" i="6" s="1"/>
  <c r="J25" i="6" s="1"/>
  <c r="K36" i="6"/>
  <c r="L34" i="6" s="1"/>
  <c r="L35" i="6" s="1"/>
  <c r="K17" i="6"/>
  <c r="N45" i="6"/>
  <c r="M43" i="6"/>
  <c r="M40" i="6"/>
  <c r="Q307" i="1"/>
  <c r="Q175" i="1" s="1"/>
  <c r="Q313" i="1"/>
  <c r="P78" i="1"/>
  <c r="P115" i="1" s="1"/>
  <c r="T320" i="1"/>
  <c r="T322" i="1" s="1"/>
  <c r="T179" i="1"/>
  <c r="V316" i="1"/>
  <c r="U317" i="1"/>
  <c r="U323" i="1" s="1"/>
  <c r="S300" i="1"/>
  <c r="U301" i="1"/>
  <c r="P300" i="1"/>
  <c r="U299" i="1"/>
  <c r="P301" i="1"/>
  <c r="P176" i="1"/>
  <c r="O333" i="1"/>
  <c r="X299" i="1"/>
  <c r="S301" i="1"/>
  <c r="S302" i="1" s="1"/>
  <c r="X300" i="1"/>
  <c r="W300" i="1"/>
  <c r="Q301" i="1"/>
  <c r="Q299" i="1"/>
  <c r="Q300" i="1"/>
  <c r="N300" i="1"/>
  <c r="O299" i="1"/>
  <c r="T300" i="1"/>
  <c r="W301" i="1"/>
  <c r="R300" i="1"/>
  <c r="R299" i="1"/>
  <c r="T299" i="1"/>
  <c r="V300" i="1"/>
  <c r="V299" i="1"/>
  <c r="O301" i="1"/>
  <c r="R306" i="1"/>
  <c r="Q310" i="1"/>
  <c r="Q312" i="1" s="1"/>
  <c r="N299" i="1"/>
  <c r="J55" i="6" l="1"/>
  <c r="H63" i="6"/>
  <c r="H26" i="6"/>
  <c r="I57" i="6"/>
  <c r="M42" i="6"/>
  <c r="M41" i="6" s="1"/>
  <c r="I24" i="6"/>
  <c r="I18" i="6"/>
  <c r="M53" i="6"/>
  <c r="L51" i="6"/>
  <c r="L41" i="6"/>
  <c r="J16" i="6"/>
  <c r="K48" i="6"/>
  <c r="K50" i="6" s="1"/>
  <c r="K16" i="6" s="1"/>
  <c r="K24" i="6" s="1"/>
  <c r="J49" i="6"/>
  <c r="L36" i="6"/>
  <c r="M34" i="6" s="1"/>
  <c r="M35" i="6" s="1"/>
  <c r="L17" i="6"/>
  <c r="O45" i="6"/>
  <c r="N43" i="6"/>
  <c r="N40" i="6"/>
  <c r="R307" i="1"/>
  <c r="R175" i="1" s="1"/>
  <c r="R313" i="1"/>
  <c r="Q78" i="1"/>
  <c r="Q115" i="1" s="1"/>
  <c r="U302" i="1"/>
  <c r="U320" i="1"/>
  <c r="U322" i="1" s="1"/>
  <c r="U179" i="1"/>
  <c r="V317" i="1"/>
  <c r="V323" i="1" s="1"/>
  <c r="W316" i="1"/>
  <c r="W302" i="1"/>
  <c r="P302" i="1"/>
  <c r="Q176" i="1"/>
  <c r="P333" i="1"/>
  <c r="X302" i="1"/>
  <c r="O302" i="1"/>
  <c r="V302" i="1"/>
  <c r="Q302" i="1"/>
  <c r="T302" i="1"/>
  <c r="R302" i="1"/>
  <c r="S306" i="1"/>
  <c r="N302" i="1"/>
  <c r="M239" i="1"/>
  <c r="M242" i="1" s="1"/>
  <c r="M244" i="1"/>
  <c r="M172" i="1"/>
  <c r="N172" i="1" s="1"/>
  <c r="O172" i="1" s="1"/>
  <c r="P172" i="1" s="1"/>
  <c r="Q172" i="1" s="1"/>
  <c r="R172" i="1" s="1"/>
  <c r="S172" i="1" s="1"/>
  <c r="T172" i="1" s="1"/>
  <c r="U172" i="1" s="1"/>
  <c r="V172" i="1" s="1"/>
  <c r="W172" i="1" s="1"/>
  <c r="X172" i="1" s="1"/>
  <c r="M167" i="1"/>
  <c r="N167" i="1" s="1"/>
  <c r="O167" i="1" s="1"/>
  <c r="P167" i="1" s="1"/>
  <c r="Q167" i="1" s="1"/>
  <c r="R167" i="1" s="1"/>
  <c r="S167" i="1" s="1"/>
  <c r="T167" i="1" s="1"/>
  <c r="U167" i="1" s="1"/>
  <c r="V167" i="1" s="1"/>
  <c r="W167" i="1" s="1"/>
  <c r="X167" i="1" s="1"/>
  <c r="L184" i="1"/>
  <c r="M165" i="1"/>
  <c r="N165" i="1" s="1"/>
  <c r="O165" i="1" s="1"/>
  <c r="P165" i="1" s="1"/>
  <c r="Q165" i="1" s="1"/>
  <c r="R165" i="1" s="1"/>
  <c r="S165" i="1" s="1"/>
  <c r="T165" i="1" s="1"/>
  <c r="U165" i="1" s="1"/>
  <c r="V165" i="1" s="1"/>
  <c r="W165" i="1" s="1"/>
  <c r="X165" i="1" s="1"/>
  <c r="M164" i="1"/>
  <c r="N164" i="1" s="1"/>
  <c r="O164" i="1" s="1"/>
  <c r="P164" i="1" s="1"/>
  <c r="Q164" i="1" s="1"/>
  <c r="R164" i="1" s="1"/>
  <c r="S164" i="1" s="1"/>
  <c r="T164" i="1" s="1"/>
  <c r="U164" i="1" s="1"/>
  <c r="V164" i="1" s="1"/>
  <c r="W164" i="1" s="1"/>
  <c r="X164" i="1" s="1"/>
  <c r="M166" i="1"/>
  <c r="N166" i="1" s="1"/>
  <c r="O166" i="1" s="1"/>
  <c r="P166" i="1" s="1"/>
  <c r="Q166" i="1" s="1"/>
  <c r="R166" i="1" s="1"/>
  <c r="S166" i="1" s="1"/>
  <c r="T166" i="1" s="1"/>
  <c r="U166" i="1" s="1"/>
  <c r="V166" i="1" s="1"/>
  <c r="W166" i="1" s="1"/>
  <c r="X166" i="1" s="1"/>
  <c r="K184" i="1"/>
  <c r="J184" i="1"/>
  <c r="L244" i="1"/>
  <c r="K244" i="1"/>
  <c r="L261" i="1"/>
  <c r="K261" i="1"/>
  <c r="O260" i="1"/>
  <c r="O253" i="1" s="1"/>
  <c r="P260" i="1"/>
  <c r="P253" i="1" s="1"/>
  <c r="Q260" i="1"/>
  <c r="Q253" i="1" s="1"/>
  <c r="R260" i="1"/>
  <c r="R253" i="1" s="1"/>
  <c r="S260" i="1"/>
  <c r="S253" i="1" s="1"/>
  <c r="T260" i="1"/>
  <c r="T253" i="1" s="1"/>
  <c r="U260" i="1"/>
  <c r="U253" i="1" s="1"/>
  <c r="V260" i="1"/>
  <c r="V253" i="1" s="1"/>
  <c r="W260" i="1"/>
  <c r="W253" i="1" s="1"/>
  <c r="X260" i="1"/>
  <c r="X253" i="1" s="1"/>
  <c r="N260" i="1"/>
  <c r="N253" i="1" s="1"/>
  <c r="M133" i="1"/>
  <c r="N33" i="1"/>
  <c r="K190" i="1"/>
  <c r="L190" i="1"/>
  <c r="L134" i="1"/>
  <c r="K134" i="1"/>
  <c r="L133" i="1"/>
  <c r="K133" i="1"/>
  <c r="N113" i="1"/>
  <c r="O113" i="1"/>
  <c r="P113" i="1"/>
  <c r="Q113" i="1"/>
  <c r="R113" i="1"/>
  <c r="S113" i="1"/>
  <c r="T113" i="1"/>
  <c r="U113" i="1"/>
  <c r="V113" i="1"/>
  <c r="W113" i="1"/>
  <c r="X113" i="1"/>
  <c r="M113" i="1"/>
  <c r="K113" i="1"/>
  <c r="L113" i="1"/>
  <c r="M199" i="1"/>
  <c r="K199" i="1"/>
  <c r="L199" i="1"/>
  <c r="K219" i="1"/>
  <c r="L219" i="1"/>
  <c r="K218" i="1"/>
  <c r="L218" i="1"/>
  <c r="K198" i="1"/>
  <c r="L198" i="1"/>
  <c r="O33" i="1"/>
  <c r="P33" i="1"/>
  <c r="Q33" i="1"/>
  <c r="R33" i="1"/>
  <c r="S33" i="1"/>
  <c r="T33" i="1"/>
  <c r="J170" i="1"/>
  <c r="J177" i="1" s="1"/>
  <c r="J181" i="1" s="1"/>
  <c r="J155" i="1"/>
  <c r="J162" i="1" s="1"/>
  <c r="L260" i="1"/>
  <c r="L32" i="1" s="1"/>
  <c r="K260" i="1"/>
  <c r="K32" i="1" s="1"/>
  <c r="M281" i="1"/>
  <c r="N281" i="1"/>
  <c r="O281" i="1"/>
  <c r="P281" i="1"/>
  <c r="Q281" i="1"/>
  <c r="R281" i="1"/>
  <c r="S281" i="1"/>
  <c r="T281" i="1"/>
  <c r="U281" i="1"/>
  <c r="V281" i="1"/>
  <c r="W281" i="1"/>
  <c r="X281" i="1"/>
  <c r="L280" i="1"/>
  <c r="L279" i="1" s="1"/>
  <c r="K280" i="1"/>
  <c r="M278" i="1"/>
  <c r="K281" i="1"/>
  <c r="L281" i="1"/>
  <c r="L89" i="1"/>
  <c r="L88" i="1" s="1"/>
  <c r="K89" i="1"/>
  <c r="K88" i="1" s="1"/>
  <c r="L278" i="1"/>
  <c r="L81" i="1"/>
  <c r="L100" i="1" s="1"/>
  <c r="L114" i="1" s="1"/>
  <c r="K81" i="1"/>
  <c r="K213" i="1"/>
  <c r="M168" i="1"/>
  <c r="N168" i="1" s="1"/>
  <c r="O168" i="1" s="1"/>
  <c r="P168" i="1" s="1"/>
  <c r="Q168" i="1" s="1"/>
  <c r="R168" i="1" s="1"/>
  <c r="S168" i="1" s="1"/>
  <c r="T168" i="1" s="1"/>
  <c r="U168" i="1" s="1"/>
  <c r="V168" i="1" s="1"/>
  <c r="W168" i="1" s="1"/>
  <c r="X168" i="1" s="1"/>
  <c r="M169" i="1"/>
  <c r="K196" i="1"/>
  <c r="L196" i="1"/>
  <c r="K99" i="1"/>
  <c r="K112" i="1" s="1"/>
  <c r="L99" i="1"/>
  <c r="L112" i="1" s="1"/>
  <c r="K239" i="1"/>
  <c r="L239" i="1"/>
  <c r="K215" i="1"/>
  <c r="K223" i="1" s="1"/>
  <c r="K221" i="1"/>
  <c r="L221" i="1"/>
  <c r="M215" i="1" s="1"/>
  <c r="M217" i="1" s="1"/>
  <c r="K205" i="1"/>
  <c r="K211" i="1" s="1"/>
  <c r="K209" i="1"/>
  <c r="L205" i="1" s="1"/>
  <c r="L211" i="1" s="1"/>
  <c r="L209" i="1"/>
  <c r="M205" i="1" s="1"/>
  <c r="M207" i="1" s="1"/>
  <c r="M125" i="1" s="1"/>
  <c r="K195" i="1"/>
  <c r="K203" i="1" s="1"/>
  <c r="K201" i="1"/>
  <c r="L195" i="1" s="1"/>
  <c r="L203" i="1" s="1"/>
  <c r="L201" i="1"/>
  <c r="L29" i="1"/>
  <c r="L28" i="1"/>
  <c r="L27" i="1"/>
  <c r="L26" i="1"/>
  <c r="L170" i="1"/>
  <c r="L177" i="1" s="1"/>
  <c r="L181" i="1" s="1"/>
  <c r="K170" i="1"/>
  <c r="K177" i="1" s="1"/>
  <c r="K181" i="1" s="1"/>
  <c r="L155" i="1"/>
  <c r="L162" i="1" s="1"/>
  <c r="K155" i="1"/>
  <c r="K162" i="1" s="1"/>
  <c r="L131" i="1"/>
  <c r="K131" i="1"/>
  <c r="L116" i="1"/>
  <c r="K116" i="1"/>
  <c r="K111" i="1"/>
  <c r="L111" i="1"/>
  <c r="L72" i="1"/>
  <c r="L56" i="1" s="1"/>
  <c r="L64" i="1" s="1"/>
  <c r="L98" i="1" s="1"/>
  <c r="K72" i="1"/>
  <c r="K56" i="1" s="1"/>
  <c r="K64" i="1" s="1"/>
  <c r="K98" i="1" s="1"/>
  <c r="K24" i="1"/>
  <c r="L11" i="1"/>
  <c r="K11" i="1"/>
  <c r="F26" i="3"/>
  <c r="E26" i="3"/>
  <c r="D26" i="3"/>
  <c r="C26" i="3"/>
  <c r="F25" i="3"/>
  <c r="E25" i="3"/>
  <c r="D25" i="3"/>
  <c r="C25" i="3"/>
  <c r="L26" i="3"/>
  <c r="K26" i="3"/>
  <c r="J26" i="3"/>
  <c r="I26" i="3"/>
  <c r="H26" i="3"/>
  <c r="G26" i="3"/>
  <c r="L25" i="3"/>
  <c r="K25" i="3"/>
  <c r="J25" i="3"/>
  <c r="I25" i="3"/>
  <c r="H25" i="3"/>
  <c r="G25" i="3"/>
  <c r="M26" i="3"/>
  <c r="M25" i="3"/>
  <c r="H24" i="3"/>
  <c r="I24" i="3"/>
  <c r="J24" i="3"/>
  <c r="K24" i="3"/>
  <c r="L24" i="3"/>
  <c r="M24" i="3"/>
  <c r="G24" i="3"/>
  <c r="G2" i="3"/>
  <c r="K2" i="3" s="1"/>
  <c r="G3" i="3"/>
  <c r="K3" i="3" s="1"/>
  <c r="D3" i="3"/>
  <c r="H3" i="3" s="1"/>
  <c r="L3" i="3" s="1"/>
  <c r="D2" i="3"/>
  <c r="H2" i="3" s="1"/>
  <c r="L2" i="3" s="1"/>
  <c r="E4" i="1"/>
  <c r="T31" i="1" l="1"/>
  <c r="T239" i="1" s="1"/>
  <c r="T242" i="1" s="1"/>
  <c r="T282" i="1" s="1"/>
  <c r="P31" i="1"/>
  <c r="P239" i="1" s="1"/>
  <c r="P242" i="1" s="1"/>
  <c r="P282" i="1" s="1"/>
  <c r="N31" i="1"/>
  <c r="N239" i="1" s="1"/>
  <c r="N242" i="1" s="1"/>
  <c r="N240" i="1" s="1"/>
  <c r="N133" i="1" s="1"/>
  <c r="S31" i="1"/>
  <c r="S239" i="1" s="1"/>
  <c r="S242" i="1" s="1"/>
  <c r="S240" i="1" s="1"/>
  <c r="S133" i="1" s="1"/>
  <c r="O31" i="1"/>
  <c r="O239" i="1" s="1"/>
  <c r="O242" i="1" s="1"/>
  <c r="O240" i="1" s="1"/>
  <c r="O133" i="1" s="1"/>
  <c r="Q31" i="1"/>
  <c r="Q239" i="1" s="1"/>
  <c r="Q242" i="1" s="1"/>
  <c r="Q282" i="1" s="1"/>
  <c r="R31" i="1"/>
  <c r="R239" i="1" s="1"/>
  <c r="R242" i="1" s="1"/>
  <c r="R240" i="1" s="1"/>
  <c r="R133" i="1" s="1"/>
  <c r="J27" i="3"/>
  <c r="I27" i="3"/>
  <c r="G27" i="3"/>
  <c r="K27" i="3"/>
  <c r="L27" i="3"/>
  <c r="H27" i="3"/>
  <c r="M27" i="3"/>
  <c r="K286" i="1"/>
  <c r="K279" i="1"/>
  <c r="K285" i="1" s="1"/>
  <c r="K54" i="1"/>
  <c r="K51" i="1"/>
  <c r="L54" i="1"/>
  <c r="L65" i="1" s="1"/>
  <c r="L51" i="1"/>
  <c r="K100" i="1"/>
  <c r="K114" i="1" s="1"/>
  <c r="H19" i="6"/>
  <c r="H20" i="6" s="1"/>
  <c r="H22" i="6" s="1"/>
  <c r="H23" i="6" s="1"/>
  <c r="H27" i="6" s="1"/>
  <c r="F4" i="1"/>
  <c r="K55" i="6"/>
  <c r="K18" i="6"/>
  <c r="K25" i="6"/>
  <c r="I59" i="6"/>
  <c r="I60" i="6" s="1"/>
  <c r="N42" i="6"/>
  <c r="N41" i="6" s="1"/>
  <c r="J24" i="6"/>
  <c r="J18" i="6"/>
  <c r="N53" i="6"/>
  <c r="M51" i="6"/>
  <c r="K49" i="6"/>
  <c r="L48" i="6"/>
  <c r="L50" i="6" s="1"/>
  <c r="L16" i="6" s="1"/>
  <c r="L18" i="6" s="1"/>
  <c r="M36" i="6"/>
  <c r="N34" i="6" s="1"/>
  <c r="N35" i="6" s="1"/>
  <c r="M17" i="6"/>
  <c r="P45" i="6"/>
  <c r="O43" i="6"/>
  <c r="O40" i="6"/>
  <c r="R310" i="1"/>
  <c r="R312" i="1" s="1"/>
  <c r="R78" i="1" s="1"/>
  <c r="S307" i="1"/>
  <c r="S175" i="1" s="1"/>
  <c r="S313" i="1"/>
  <c r="V320" i="1"/>
  <c r="V322" i="1" s="1"/>
  <c r="V179" i="1"/>
  <c r="W317" i="1"/>
  <c r="W323" i="1" s="1"/>
  <c r="X316" i="1"/>
  <c r="X317" i="1" s="1"/>
  <c r="X323" i="1" s="1"/>
  <c r="Q333" i="1"/>
  <c r="L17" i="1"/>
  <c r="T306" i="1"/>
  <c r="K269" i="1"/>
  <c r="L269" i="1"/>
  <c r="M282" i="1"/>
  <c r="L273" i="1"/>
  <c r="K266" i="1"/>
  <c r="K188" i="1"/>
  <c r="L138" i="1"/>
  <c r="L188" i="1"/>
  <c r="L267" i="1"/>
  <c r="L272" i="1"/>
  <c r="K263" i="1"/>
  <c r="K275" i="1"/>
  <c r="K271" i="1"/>
  <c r="L263" i="1"/>
  <c r="K265" i="1"/>
  <c r="L266" i="1"/>
  <c r="K270" i="1"/>
  <c r="L271" i="1"/>
  <c r="K274" i="1"/>
  <c r="L275" i="1"/>
  <c r="L187" i="1"/>
  <c r="K138" i="1"/>
  <c r="M31" i="1"/>
  <c r="K264" i="1"/>
  <c r="L265" i="1"/>
  <c r="K268" i="1"/>
  <c r="L270" i="1"/>
  <c r="K273" i="1"/>
  <c r="L274" i="1"/>
  <c r="L264" i="1"/>
  <c r="K267" i="1"/>
  <c r="L268" i="1"/>
  <c r="K272" i="1"/>
  <c r="K187" i="1"/>
  <c r="K220" i="1"/>
  <c r="K200" i="1"/>
  <c r="L200" i="1"/>
  <c r="L30" i="1"/>
  <c r="L43" i="1" s="1"/>
  <c r="L31" i="1"/>
  <c r="L33" i="1" s="1"/>
  <c r="J182" i="1"/>
  <c r="K31" i="1"/>
  <c r="L285" i="1"/>
  <c r="L286" i="1"/>
  <c r="M280" i="1"/>
  <c r="M75" i="1" s="1"/>
  <c r="M170" i="1"/>
  <c r="L242" i="1"/>
  <c r="K242" i="1"/>
  <c r="N169" i="1"/>
  <c r="L215" i="1"/>
  <c r="L220" i="1" s="1"/>
  <c r="K208" i="1"/>
  <c r="M195" i="1"/>
  <c r="M197" i="1" s="1"/>
  <c r="M63" i="1" s="1"/>
  <c r="M111" i="1" s="1"/>
  <c r="L208" i="1"/>
  <c r="L182" i="1"/>
  <c r="K182" i="1"/>
  <c r="L97" i="1"/>
  <c r="L101" i="1" s="1"/>
  <c r="L105" i="1" s="1"/>
  <c r="K97" i="1"/>
  <c r="K202" i="1" s="1"/>
  <c r="E3" i="3"/>
  <c r="E2" i="3"/>
  <c r="K65" i="1" l="1"/>
  <c r="N65" i="1" s="1"/>
  <c r="O65" i="1" s="1"/>
  <c r="P65" i="1" s="1"/>
  <c r="Q65" i="1" s="1"/>
  <c r="R65" i="1" s="1"/>
  <c r="S65" i="1" s="1"/>
  <c r="T65" i="1" s="1"/>
  <c r="U65" i="1" s="1"/>
  <c r="V65" i="1" s="1"/>
  <c r="W65" i="1" s="1"/>
  <c r="X65" i="1" s="1"/>
  <c r="L8" i="4"/>
  <c r="M8" i="4" s="1"/>
  <c r="L7" i="4"/>
  <c r="M7" i="4" s="1"/>
  <c r="L9" i="4"/>
  <c r="M9" i="4" s="1"/>
  <c r="O282" i="1"/>
  <c r="L37" i="1"/>
  <c r="L73" i="1"/>
  <c r="U33" i="1"/>
  <c r="M279" i="1"/>
  <c r="M135" i="1" s="1"/>
  <c r="K92" i="1"/>
  <c r="K145" i="1" s="1"/>
  <c r="K90" i="1"/>
  <c r="L90" i="1"/>
  <c r="L92" i="1"/>
  <c r="L145" i="1" s="1"/>
  <c r="K73" i="1"/>
  <c r="S310" i="1"/>
  <c r="S312" i="1" s="1"/>
  <c r="S78" i="1" s="1"/>
  <c r="G4" i="1"/>
  <c r="L55" i="6"/>
  <c r="L24" i="6"/>
  <c r="L25" i="6"/>
  <c r="I63" i="6"/>
  <c r="J57" i="6"/>
  <c r="I26" i="6"/>
  <c r="O42" i="6"/>
  <c r="O41" i="6" s="1"/>
  <c r="O53" i="6"/>
  <c r="N51" i="6"/>
  <c r="M48" i="6"/>
  <c r="M50" i="6" s="1"/>
  <c r="M25" i="6" s="1"/>
  <c r="L49" i="6"/>
  <c r="N36" i="6"/>
  <c r="O34" i="6" s="1"/>
  <c r="O35" i="6" s="1"/>
  <c r="N17" i="6"/>
  <c r="Q45" i="6"/>
  <c r="P43" i="6"/>
  <c r="P40" i="6"/>
  <c r="T307" i="1"/>
  <c r="T175" i="1" s="1"/>
  <c r="T313" i="1"/>
  <c r="X320" i="1"/>
  <c r="X322" i="1" s="1"/>
  <c r="X179" i="1"/>
  <c r="W320" i="1"/>
  <c r="W322" i="1" s="1"/>
  <c r="W179" i="1"/>
  <c r="U306" i="1"/>
  <c r="M243" i="1"/>
  <c r="S282" i="1"/>
  <c r="L276" i="1"/>
  <c r="K276" i="1"/>
  <c r="N282" i="1"/>
  <c r="P240" i="1"/>
  <c r="P133" i="1" s="1"/>
  <c r="R282" i="1"/>
  <c r="Q240" i="1"/>
  <c r="Q133" i="1" s="1"/>
  <c r="L185" i="1"/>
  <c r="K185" i="1"/>
  <c r="T240" i="1"/>
  <c r="T133" i="1" s="1"/>
  <c r="K33" i="1"/>
  <c r="L34" i="1"/>
  <c r="L189" i="1"/>
  <c r="L191" i="1" s="1"/>
  <c r="K189" i="1"/>
  <c r="K191" i="1" s="1"/>
  <c r="K282" i="1"/>
  <c r="K283" i="1" s="1"/>
  <c r="K243" i="1"/>
  <c r="L282" i="1"/>
  <c r="L283" i="1" s="1"/>
  <c r="L243" i="1"/>
  <c r="N170" i="1"/>
  <c r="O169" i="1"/>
  <c r="L223" i="1"/>
  <c r="M99" i="1"/>
  <c r="L222" i="1"/>
  <c r="L210" i="1"/>
  <c r="K101" i="1"/>
  <c r="K105" i="1" s="1"/>
  <c r="K222" i="1"/>
  <c r="K210" i="1"/>
  <c r="L202" i="1"/>
  <c r="L103" i="1"/>
  <c r="L106" i="1"/>
  <c r="L110" i="1" s="1"/>
  <c r="L118" i="1" s="1"/>
  <c r="F3" i="3"/>
  <c r="J3" i="3" s="1"/>
  <c r="I3" i="3"/>
  <c r="M3" i="3" s="1"/>
  <c r="I2" i="3"/>
  <c r="M2" i="3" s="1"/>
  <c r="F2" i="3"/>
  <c r="J2" i="3" s="1"/>
  <c r="M112" i="1" l="1"/>
  <c r="K37" i="1"/>
  <c r="M284" i="1"/>
  <c r="M174" i="1" s="1"/>
  <c r="U31" i="1"/>
  <c r="U239" i="1" s="1"/>
  <c r="U242" i="1" s="1"/>
  <c r="U282" i="1" s="1"/>
  <c r="V33" i="1"/>
  <c r="L120" i="1"/>
  <c r="L144" i="1"/>
  <c r="L146" i="1" s="1"/>
  <c r="L93" i="1"/>
  <c r="L337" i="1"/>
  <c r="L336" i="1"/>
  <c r="K93" i="1"/>
  <c r="K336" i="1"/>
  <c r="K337" i="1"/>
  <c r="T310" i="1"/>
  <c r="T312" i="1" s="1"/>
  <c r="T78" i="1" s="1"/>
  <c r="I19" i="6"/>
  <c r="I20" i="6" s="1"/>
  <c r="I22" i="6" s="1"/>
  <c r="I23" i="6" s="1"/>
  <c r="I27" i="6" s="1"/>
  <c r="H4" i="1"/>
  <c r="M55" i="6"/>
  <c r="J59" i="6"/>
  <c r="J60" i="6" s="1"/>
  <c r="M16" i="6"/>
  <c r="P53" i="6"/>
  <c r="O51" i="6"/>
  <c r="P42" i="6"/>
  <c r="P41" i="6" s="1"/>
  <c r="M49" i="6"/>
  <c r="N48" i="6"/>
  <c r="N50" i="6" s="1"/>
  <c r="N25" i="6" s="1"/>
  <c r="O36" i="6"/>
  <c r="P34" i="6" s="1"/>
  <c r="P35" i="6" s="1"/>
  <c r="O17" i="6"/>
  <c r="R45" i="6"/>
  <c r="Q43" i="6"/>
  <c r="Q40" i="6"/>
  <c r="U307" i="1"/>
  <c r="U175" i="1" s="1"/>
  <c r="U313" i="1"/>
  <c r="V306" i="1"/>
  <c r="O170" i="1"/>
  <c r="P169" i="1"/>
  <c r="K103" i="1"/>
  <c r="K106" i="1"/>
  <c r="K110" i="1" s="1"/>
  <c r="K118" i="1" s="1"/>
  <c r="L22" i="4" l="1"/>
  <c r="M22" i="4" s="1"/>
  <c r="M25" i="4" s="1"/>
  <c r="N73" i="1" s="1"/>
  <c r="N278" i="1"/>
  <c r="L141" i="1"/>
  <c r="L143" i="1"/>
  <c r="U240" i="1"/>
  <c r="U133" i="1" s="1"/>
  <c r="V31" i="1"/>
  <c r="V239" i="1" s="1"/>
  <c r="V242" i="1" s="1"/>
  <c r="V282" i="1" s="1"/>
  <c r="U310" i="1"/>
  <c r="U312" i="1" s="1"/>
  <c r="X33" i="1"/>
  <c r="X31" i="1" s="1"/>
  <c r="X239" i="1" s="1"/>
  <c r="W33" i="1"/>
  <c r="L35" i="1"/>
  <c r="K120" i="1"/>
  <c r="K143" i="1" s="1"/>
  <c r="K144" i="1"/>
  <c r="K146" i="1" s="1"/>
  <c r="N280" i="1"/>
  <c r="N75" i="1" s="1"/>
  <c r="I4" i="1"/>
  <c r="N55" i="6"/>
  <c r="J63" i="6"/>
  <c r="J26" i="6"/>
  <c r="K57" i="6"/>
  <c r="N16" i="6"/>
  <c r="Q42" i="6"/>
  <c r="M18" i="6"/>
  <c r="M24" i="6"/>
  <c r="Q53" i="6"/>
  <c r="P51" i="6"/>
  <c r="N49" i="6"/>
  <c r="O48" i="6"/>
  <c r="O50" i="6" s="1"/>
  <c r="O25" i="6" s="1"/>
  <c r="P36" i="6"/>
  <c r="Q34" i="6" s="1"/>
  <c r="Q35" i="6" s="1"/>
  <c r="P17" i="6"/>
  <c r="S45" i="6"/>
  <c r="R43" i="6"/>
  <c r="R40" i="6"/>
  <c r="V307" i="1"/>
  <c r="V175" i="1" s="1"/>
  <c r="V313" i="1"/>
  <c r="U78" i="1"/>
  <c r="W306" i="1"/>
  <c r="Q169" i="1"/>
  <c r="P170" i="1"/>
  <c r="K141" i="1" l="1"/>
  <c r="W31" i="1"/>
  <c r="W239" i="1" s="1"/>
  <c r="W242" i="1" s="1"/>
  <c r="W282" i="1" s="1"/>
  <c r="V240" i="1"/>
  <c r="V133" i="1" s="1"/>
  <c r="X242" i="1"/>
  <c r="X282" i="1" s="1"/>
  <c r="N279" i="1"/>
  <c r="N135" i="1" s="1"/>
  <c r="J19" i="6"/>
  <c r="J20" i="6" s="1"/>
  <c r="J22" i="6" s="1"/>
  <c r="J23" i="6" s="1"/>
  <c r="J27" i="6" s="1"/>
  <c r="J4" i="1"/>
  <c r="O55" i="6"/>
  <c r="K59" i="6"/>
  <c r="K60" i="6" s="1"/>
  <c r="Q41" i="6"/>
  <c r="N18" i="6"/>
  <c r="N24" i="6"/>
  <c r="O16" i="6"/>
  <c r="R42" i="6"/>
  <c r="R41" i="6" s="1"/>
  <c r="R53" i="6"/>
  <c r="Q51" i="6"/>
  <c r="P48" i="6"/>
  <c r="P50" i="6" s="1"/>
  <c r="P25" i="6" s="1"/>
  <c r="O49" i="6"/>
  <c r="Q36" i="6"/>
  <c r="R34" i="6" s="1"/>
  <c r="R35" i="6" s="1"/>
  <c r="Q17" i="6"/>
  <c r="T45" i="6"/>
  <c r="S43" i="6"/>
  <c r="S40" i="6"/>
  <c r="V310" i="1"/>
  <c r="V312" i="1" s="1"/>
  <c r="V78" i="1" s="1"/>
  <c r="W307" i="1"/>
  <c r="W175" i="1" s="1"/>
  <c r="W313" i="1"/>
  <c r="X306" i="1"/>
  <c r="X313" i="1" s="1"/>
  <c r="N30" i="1"/>
  <c r="O30" i="1"/>
  <c r="R169" i="1"/>
  <c r="Q170" i="1"/>
  <c r="W240" i="1" l="1"/>
  <c r="W133" i="1" s="1"/>
  <c r="N284" i="1"/>
  <c r="N174" i="1" s="1"/>
  <c r="X240" i="1"/>
  <c r="X133" i="1" s="1"/>
  <c r="K4" i="1"/>
  <c r="P55" i="6"/>
  <c r="K63" i="6"/>
  <c r="K26" i="6"/>
  <c r="L57" i="6"/>
  <c r="O18" i="6"/>
  <c r="O24" i="6"/>
  <c r="S53" i="6"/>
  <c r="R51" i="6"/>
  <c r="S42" i="6"/>
  <c r="P16" i="6"/>
  <c r="Q48" i="6"/>
  <c r="Q50" i="6" s="1"/>
  <c r="Q16" i="6" s="1"/>
  <c r="Q24" i="6" s="1"/>
  <c r="P49" i="6"/>
  <c r="R36" i="6"/>
  <c r="S34" i="6" s="1"/>
  <c r="S35" i="6" s="1"/>
  <c r="R17" i="6"/>
  <c r="U45" i="6"/>
  <c r="T43" i="6"/>
  <c r="T40" i="6"/>
  <c r="W310" i="1"/>
  <c r="W312" i="1" s="1"/>
  <c r="W78" i="1" s="1"/>
  <c r="X307" i="1"/>
  <c r="P30" i="1"/>
  <c r="R170" i="1"/>
  <c r="S169" i="1"/>
  <c r="O278" i="1" l="1"/>
  <c r="O280" i="1" s="1"/>
  <c r="O75" i="1" s="1"/>
  <c r="K19" i="6"/>
  <c r="K20" i="6" s="1"/>
  <c r="K22" i="6" s="1"/>
  <c r="K23" i="6" s="1"/>
  <c r="K27" i="6" s="1"/>
  <c r="L4" i="1"/>
  <c r="K18" i="1"/>
  <c r="K41" i="1"/>
  <c r="Q55" i="6"/>
  <c r="Q18" i="6"/>
  <c r="Q25" i="6"/>
  <c r="L59" i="6"/>
  <c r="L60" i="6" s="1"/>
  <c r="T42" i="6"/>
  <c r="T41" i="6" s="1"/>
  <c r="P24" i="6"/>
  <c r="P18" i="6"/>
  <c r="S41" i="6"/>
  <c r="T53" i="6"/>
  <c r="S51" i="6"/>
  <c r="Q49" i="6"/>
  <c r="R48" i="6"/>
  <c r="R50" i="6" s="1"/>
  <c r="R25" i="6" s="1"/>
  <c r="S36" i="6"/>
  <c r="T34" i="6" s="1"/>
  <c r="T35" i="6" s="1"/>
  <c r="S17" i="6"/>
  <c r="V45" i="6"/>
  <c r="U43" i="6"/>
  <c r="U40" i="6"/>
  <c r="X310" i="1"/>
  <c r="X312" i="1" s="1"/>
  <c r="X175" i="1"/>
  <c r="Q30" i="1"/>
  <c r="T169" i="1"/>
  <c r="S170" i="1"/>
  <c r="O279" i="1" l="1"/>
  <c r="O284" i="1" s="1"/>
  <c r="O174" i="1" s="1"/>
  <c r="K40" i="1"/>
  <c r="M4" i="1"/>
  <c r="L18" i="1"/>
  <c r="L41" i="1"/>
  <c r="L40" i="1" s="1"/>
  <c r="R55" i="6"/>
  <c r="L63" i="6"/>
  <c r="M57" i="6"/>
  <c r="L26" i="6"/>
  <c r="U42" i="6"/>
  <c r="U41" i="6" s="1"/>
  <c r="U53" i="6"/>
  <c r="T51" i="6"/>
  <c r="R16" i="6"/>
  <c r="S48" i="6"/>
  <c r="S50" i="6" s="1"/>
  <c r="S16" i="6" s="1"/>
  <c r="S18" i="6" s="1"/>
  <c r="R49" i="6"/>
  <c r="T36" i="6"/>
  <c r="U34" i="6" s="1"/>
  <c r="U35" i="6" s="1"/>
  <c r="T17" i="6"/>
  <c r="W45" i="6"/>
  <c r="V43" i="6"/>
  <c r="V40" i="6"/>
  <c r="X78" i="1"/>
  <c r="R30" i="1"/>
  <c r="T170" i="1"/>
  <c r="U169" i="1"/>
  <c r="L44" i="1" l="1"/>
  <c r="L45" i="1" s="1"/>
  <c r="O135" i="1"/>
  <c r="L19" i="6"/>
  <c r="L20" i="6" s="1"/>
  <c r="L22" i="6" s="1"/>
  <c r="L23" i="6" s="1"/>
  <c r="L27" i="6" s="1"/>
  <c r="N4" i="1"/>
  <c r="O4" i="1" s="1"/>
  <c r="P4" i="1" s="1"/>
  <c r="Q4" i="1" s="1"/>
  <c r="R4" i="1" s="1"/>
  <c r="S4" i="1" s="1"/>
  <c r="T4" i="1" s="1"/>
  <c r="U4" i="1" s="1"/>
  <c r="V4" i="1" s="1"/>
  <c r="W4" i="1" s="1"/>
  <c r="X4" i="1" s="1"/>
  <c r="M41" i="1"/>
  <c r="M18" i="1"/>
  <c r="S55" i="6"/>
  <c r="S25" i="6"/>
  <c r="M59" i="6"/>
  <c r="M60" i="6" s="1"/>
  <c r="S24" i="6"/>
  <c r="R18" i="6"/>
  <c r="R24" i="6"/>
  <c r="V53" i="6"/>
  <c r="U51" i="6"/>
  <c r="V42" i="6"/>
  <c r="V41" i="6" s="1"/>
  <c r="S49" i="6"/>
  <c r="T48" i="6"/>
  <c r="T50" i="6" s="1"/>
  <c r="T25" i="6" s="1"/>
  <c r="U36" i="6"/>
  <c r="V34" i="6" s="1"/>
  <c r="V35" i="6" s="1"/>
  <c r="U17" i="6"/>
  <c r="X45" i="6"/>
  <c r="X43" i="6" s="1"/>
  <c r="W43" i="6"/>
  <c r="W40" i="6"/>
  <c r="P278" i="1"/>
  <c r="S30" i="1"/>
  <c r="U170" i="1"/>
  <c r="V169" i="1"/>
  <c r="M40" i="1" l="1"/>
  <c r="T55" i="6"/>
  <c r="M63" i="6"/>
  <c r="N57" i="6"/>
  <c r="M26" i="6"/>
  <c r="W42" i="6"/>
  <c r="W53" i="6"/>
  <c r="V51" i="6"/>
  <c r="T16" i="6"/>
  <c r="U48" i="6"/>
  <c r="U50" i="6" s="1"/>
  <c r="U25" i="6" s="1"/>
  <c r="T49" i="6"/>
  <c r="V36" i="6"/>
  <c r="W34" i="6" s="1"/>
  <c r="W35" i="6" s="1"/>
  <c r="V17" i="6"/>
  <c r="X40" i="6"/>
  <c r="P280" i="1"/>
  <c r="P75" i="1" s="1"/>
  <c r="T30" i="1"/>
  <c r="V170" i="1"/>
  <c r="W169" i="1"/>
  <c r="P279" i="1" l="1"/>
  <c r="P135" i="1" s="1"/>
  <c r="M19" i="6"/>
  <c r="M20" i="6" s="1"/>
  <c r="M22" i="6" s="1"/>
  <c r="M23" i="6" s="1"/>
  <c r="M27" i="6" s="1"/>
  <c r="U55" i="6"/>
  <c r="N59" i="6"/>
  <c r="N60" i="6" s="1"/>
  <c r="X53" i="6"/>
  <c r="X51" i="6" s="1"/>
  <c r="W51" i="6"/>
  <c r="X42" i="6"/>
  <c r="U16" i="6"/>
  <c r="W41" i="6"/>
  <c r="T24" i="6"/>
  <c r="T18" i="6"/>
  <c r="U49" i="6"/>
  <c r="V48" i="6"/>
  <c r="V50" i="6" s="1"/>
  <c r="V25" i="6" s="1"/>
  <c r="W36" i="6"/>
  <c r="X34" i="6" s="1"/>
  <c r="X35" i="6" s="1"/>
  <c r="W17" i="6"/>
  <c r="U30" i="1"/>
  <c r="W170" i="1"/>
  <c r="X169" i="1"/>
  <c r="X170" i="1" s="1"/>
  <c r="P284" i="1" l="1"/>
  <c r="P174" i="1" s="1"/>
  <c r="V55" i="6"/>
  <c r="N63" i="6"/>
  <c r="O57" i="6"/>
  <c r="N26" i="6"/>
  <c r="V16" i="6"/>
  <c r="U18" i="6"/>
  <c r="U24" i="6"/>
  <c r="X41" i="6"/>
  <c r="W48" i="6"/>
  <c r="W50" i="6" s="1"/>
  <c r="W16" i="6" s="1"/>
  <c r="W18" i="6" s="1"/>
  <c r="V49" i="6"/>
  <c r="X36" i="6"/>
  <c r="X17" i="6"/>
  <c r="V30" i="1"/>
  <c r="Q278" i="1" l="1"/>
  <c r="Q280" i="1" s="1"/>
  <c r="Q75" i="1" s="1"/>
  <c r="N19" i="6"/>
  <c r="N20" i="6" s="1"/>
  <c r="N22" i="6" s="1"/>
  <c r="N23" i="6" s="1"/>
  <c r="N27" i="6" s="1"/>
  <c r="W55" i="6"/>
  <c r="W24" i="6"/>
  <c r="W25" i="6"/>
  <c r="O59" i="6"/>
  <c r="O60" i="6" s="1"/>
  <c r="V24" i="6"/>
  <c r="V18" i="6"/>
  <c r="X48" i="6"/>
  <c r="W49" i="6"/>
  <c r="W30" i="1"/>
  <c r="Q279" i="1" l="1"/>
  <c r="Q135" i="1" s="1"/>
  <c r="X50" i="6"/>
  <c r="X25" i="6" s="1"/>
  <c r="X55" i="6"/>
  <c r="O63" i="6"/>
  <c r="P57" i="6"/>
  <c r="O26" i="6"/>
  <c r="X49" i="6" l="1"/>
  <c r="Q284" i="1"/>
  <c r="Q174" i="1" s="1"/>
  <c r="O19" i="6"/>
  <c r="O20" i="6" s="1"/>
  <c r="O22" i="6" s="1"/>
  <c r="O23" i="6" s="1"/>
  <c r="O27" i="6" s="1"/>
  <c r="X16" i="6"/>
  <c r="X24" i="6" s="1"/>
  <c r="P59" i="6"/>
  <c r="P60" i="6" s="1"/>
  <c r="X30" i="1"/>
  <c r="R278" i="1" l="1"/>
  <c r="R280" i="1" s="1"/>
  <c r="R75" i="1" s="1"/>
  <c r="X18" i="6"/>
  <c r="P63" i="6"/>
  <c r="P26" i="6"/>
  <c r="Q57" i="6"/>
  <c r="R279" i="1" l="1"/>
  <c r="R284" i="1" s="1"/>
  <c r="R174" i="1" s="1"/>
  <c r="P19" i="6"/>
  <c r="P20" i="6" s="1"/>
  <c r="P22" i="6" s="1"/>
  <c r="P23" i="6" s="1"/>
  <c r="P27" i="6" s="1"/>
  <c r="Q59" i="6"/>
  <c r="Q60" i="6" s="1"/>
  <c r="R135" i="1" l="1"/>
  <c r="S278" i="1"/>
  <c r="Q63" i="6"/>
  <c r="R57" i="6"/>
  <c r="Q26" i="6"/>
  <c r="S280" i="1" l="1"/>
  <c r="S75" i="1" s="1"/>
  <c r="Q19" i="6"/>
  <c r="Q20" i="6" s="1"/>
  <c r="Q22" i="6" s="1"/>
  <c r="Q23" i="6" s="1"/>
  <c r="Q27" i="6" s="1"/>
  <c r="R59" i="6"/>
  <c r="R60" i="6" s="1"/>
  <c r="S279" i="1" l="1"/>
  <c r="R63" i="6"/>
  <c r="R26" i="6"/>
  <c r="S57" i="6"/>
  <c r="S135" i="1" l="1"/>
  <c r="S284" i="1"/>
  <c r="R19" i="6"/>
  <c r="R20" i="6" s="1"/>
  <c r="R22" i="6" s="1"/>
  <c r="R23" i="6" s="1"/>
  <c r="R27" i="6" s="1"/>
  <c r="S59" i="6"/>
  <c r="S60" i="6" s="1"/>
  <c r="S174" i="1" l="1"/>
  <c r="T278" i="1"/>
  <c r="S63" i="6"/>
  <c r="T57" i="6"/>
  <c r="S26" i="6"/>
  <c r="T280" i="1" l="1"/>
  <c r="T75" i="1" s="1"/>
  <c r="S19" i="6"/>
  <c r="S20" i="6" s="1"/>
  <c r="S22" i="6" s="1"/>
  <c r="S23" i="6" s="1"/>
  <c r="S27" i="6" s="1"/>
  <c r="T59" i="6"/>
  <c r="T60" i="6" s="1"/>
  <c r="T279" i="1" l="1"/>
  <c r="T63" i="6"/>
  <c r="T26" i="6"/>
  <c r="U57" i="6"/>
  <c r="T284" i="1" l="1"/>
  <c r="T135" i="1"/>
  <c r="T19" i="6"/>
  <c r="T20" i="6" s="1"/>
  <c r="T22" i="6" s="1"/>
  <c r="T23" i="6" s="1"/>
  <c r="T27" i="6" s="1"/>
  <c r="U59" i="6"/>
  <c r="U60" i="6" s="1"/>
  <c r="T174" i="1" l="1"/>
  <c r="U278" i="1"/>
  <c r="U280" i="1" s="1"/>
  <c r="U63" i="6"/>
  <c r="V57" i="6"/>
  <c r="U26" i="6"/>
  <c r="U75" i="1" l="1"/>
  <c r="U19" i="6"/>
  <c r="U20" i="6" s="1"/>
  <c r="U22" i="6" s="1"/>
  <c r="U23" i="6" s="1"/>
  <c r="U27" i="6" s="1"/>
  <c r="V59" i="6"/>
  <c r="V60" i="6" s="1"/>
  <c r="U279" i="1" l="1"/>
  <c r="V63" i="6"/>
  <c r="W57" i="6"/>
  <c r="V26" i="6"/>
  <c r="U135" i="1" l="1"/>
  <c r="U284" i="1"/>
  <c r="V19" i="6"/>
  <c r="V20" i="6" s="1"/>
  <c r="V22" i="6" s="1"/>
  <c r="V23" i="6" s="1"/>
  <c r="V27" i="6" s="1"/>
  <c r="W59" i="6"/>
  <c r="W60" i="6" s="1"/>
  <c r="V278" i="1" l="1"/>
  <c r="U174" i="1"/>
  <c r="W63" i="6"/>
  <c r="W26" i="6"/>
  <c r="X57" i="6"/>
  <c r="X59" i="6" s="1"/>
  <c r="X60" i="6" s="1"/>
  <c r="V280" i="1" l="1"/>
  <c r="V75" i="1" s="1"/>
  <c r="W19" i="6"/>
  <c r="W20" i="6" s="1"/>
  <c r="W22" i="6" s="1"/>
  <c r="W23" i="6" s="1"/>
  <c r="W27" i="6" s="1"/>
  <c r="X26" i="6"/>
  <c r="X63" i="6"/>
  <c r="V279" i="1" l="1"/>
  <c r="X19" i="6"/>
  <c r="X20" i="6" s="1"/>
  <c r="X22" i="6" s="1"/>
  <c r="X23" i="6" s="1"/>
  <c r="X27" i="6" s="1"/>
  <c r="C29" i="6" s="1"/>
  <c r="D68" i="6" s="1"/>
  <c r="V135" i="1" l="1"/>
  <c r="V284" i="1"/>
  <c r="W278" i="1" l="1"/>
  <c r="V174" i="1"/>
  <c r="M33" i="1"/>
  <c r="O151" i="1"/>
  <c r="P151" i="1" s="1"/>
  <c r="Q151" i="1" s="1"/>
  <c r="R151" i="1" s="1"/>
  <c r="S151" i="1" s="1"/>
  <c r="T151" i="1" s="1"/>
  <c r="U151" i="1" s="1"/>
  <c r="V151" i="1" s="1"/>
  <c r="W151" i="1" s="1"/>
  <c r="X151" i="1" s="1"/>
  <c r="M260" i="1"/>
  <c r="M34" i="1" l="1"/>
  <c r="M30" i="1" s="1"/>
  <c r="M43" i="1" s="1"/>
  <c r="M42" i="1" s="1"/>
  <c r="W280" i="1"/>
  <c r="W75" i="1" s="1"/>
  <c r="M37" i="1"/>
  <c r="W279" i="1" l="1"/>
  <c r="M44" i="1"/>
  <c r="M11" i="1" s="1"/>
  <c r="W135" i="1" l="1"/>
  <c r="W284" i="1"/>
  <c r="M45" i="1"/>
  <c r="N43" i="1"/>
  <c r="M97" i="1"/>
  <c r="M54" i="1"/>
  <c r="N42" i="1"/>
  <c r="X278" i="1" l="1"/>
  <c r="W174" i="1"/>
  <c r="M72" i="1"/>
  <c r="M56" i="1" s="1"/>
  <c r="M83" i="1"/>
  <c r="M84" i="1"/>
  <c r="M88" i="1"/>
  <c r="M59" i="1"/>
  <c r="M60" i="1"/>
  <c r="M61" i="1"/>
  <c r="M58" i="1"/>
  <c r="M57" i="1"/>
  <c r="N44" i="1"/>
  <c r="M201" i="1"/>
  <c r="M156" i="1" s="1"/>
  <c r="M209" i="1"/>
  <c r="M184" i="1"/>
  <c r="M187" i="1" s="1"/>
  <c r="X280" i="1" l="1"/>
  <c r="X75" i="1" s="1"/>
  <c r="M159" i="1"/>
  <c r="M152" i="1"/>
  <c r="M212" i="1"/>
  <c r="M122" i="1" s="1"/>
  <c r="M76" i="1" s="1"/>
  <c r="M157" i="1"/>
  <c r="M173" i="1" s="1"/>
  <c r="M150" i="1"/>
  <c r="M154" i="1"/>
  <c r="M153" i="1"/>
  <c r="N11" i="1"/>
  <c r="O40" i="1" s="1"/>
  <c r="M206" i="1"/>
  <c r="N205" i="1"/>
  <c r="N207" i="1" s="1"/>
  <c r="N125" i="1" s="1"/>
  <c r="C49" i="9" s="1"/>
  <c r="C94" i="9" s="1"/>
  <c r="M89" i="1"/>
  <c r="M62" i="1" s="1"/>
  <c r="M64" i="1" s="1"/>
  <c r="N195" i="1"/>
  <c r="N197" i="1" s="1"/>
  <c r="X279" i="1" l="1"/>
  <c r="N63" i="1"/>
  <c r="N111" i="1" s="1"/>
  <c r="C45" i="9" s="1"/>
  <c r="C90" i="9" s="1"/>
  <c r="N54" i="1"/>
  <c r="O43" i="1"/>
  <c r="N97" i="1"/>
  <c r="C38" i="9" s="1"/>
  <c r="C81" i="9" s="1"/>
  <c r="M81" i="1"/>
  <c r="M100" i="1" s="1"/>
  <c r="M114" i="1" s="1"/>
  <c r="N45" i="1"/>
  <c r="M98" i="1"/>
  <c r="M92" i="1"/>
  <c r="M145" i="1" s="1"/>
  <c r="O44" i="1" l="1"/>
  <c r="O11" i="1" s="1"/>
  <c r="P40" i="1" s="1"/>
  <c r="M93" i="1"/>
  <c r="M336" i="1"/>
  <c r="X135" i="1"/>
  <c r="X284" i="1"/>
  <c r="X174" i="1" s="1"/>
  <c r="M101" i="1"/>
  <c r="M104" i="1" s="1"/>
  <c r="N209" i="1"/>
  <c r="N184" i="1"/>
  <c r="N187" i="1" s="1"/>
  <c r="N201" i="1"/>
  <c r="N58" i="1"/>
  <c r="N59" i="1"/>
  <c r="N83" i="1"/>
  <c r="N60" i="1"/>
  <c r="N84" i="1"/>
  <c r="N61" i="1"/>
  <c r="N88" i="1"/>
  <c r="N57" i="1"/>
  <c r="N72" i="1"/>
  <c r="N56" i="1" s="1"/>
  <c r="M35" i="1" l="1"/>
  <c r="O45" i="1"/>
  <c r="M103" i="1"/>
  <c r="M102" i="1" s="1"/>
  <c r="O195" i="1"/>
  <c r="O197" i="1" s="1"/>
  <c r="N156" i="1"/>
  <c r="N159" i="1"/>
  <c r="N153" i="1"/>
  <c r="N154" i="1"/>
  <c r="N152" i="1"/>
  <c r="N150" i="1"/>
  <c r="P43" i="1"/>
  <c r="O97" i="1"/>
  <c r="D38" i="9" s="1"/>
  <c r="O54" i="1"/>
  <c r="N89" i="1"/>
  <c r="N62" i="1" s="1"/>
  <c r="N64" i="1" s="1"/>
  <c r="N92" i="1" s="1"/>
  <c r="N157" i="1"/>
  <c r="N173" i="1" s="1"/>
  <c r="N212" i="1"/>
  <c r="N122" i="1" s="1"/>
  <c r="N206" i="1"/>
  <c r="O205" i="1"/>
  <c r="O207" i="1" s="1"/>
  <c r="O125" i="1" s="1"/>
  <c r="D49" i="9" s="1"/>
  <c r="D94" i="9" s="1"/>
  <c r="N76" i="1" l="1"/>
  <c r="P44" i="1"/>
  <c r="P11" i="1" s="1"/>
  <c r="N145" i="1"/>
  <c r="C40" i="9"/>
  <c r="C42" i="9" s="1"/>
  <c r="N336" i="1"/>
  <c r="D81" i="9"/>
  <c r="D82" i="9" s="1"/>
  <c r="D39" i="9"/>
  <c r="M106" i="1"/>
  <c r="M116" i="1"/>
  <c r="M117" i="1"/>
  <c r="O201" i="1"/>
  <c r="O184" i="1"/>
  <c r="O187" i="1" s="1"/>
  <c r="O209" i="1"/>
  <c r="N81" i="1"/>
  <c r="N98" i="1"/>
  <c r="N93" i="1"/>
  <c r="O57" i="1"/>
  <c r="O61" i="1"/>
  <c r="O88" i="1"/>
  <c r="O58" i="1"/>
  <c r="O59" i="1"/>
  <c r="O83" i="1"/>
  <c r="O60" i="1"/>
  <c r="O84" i="1"/>
  <c r="O72" i="1"/>
  <c r="O56" i="1" s="1"/>
  <c r="O63" i="1"/>
  <c r="O111" i="1" s="1"/>
  <c r="D45" i="9" s="1"/>
  <c r="D90" i="9" s="1"/>
  <c r="N100" i="1" l="1"/>
  <c r="N114" i="1" s="1"/>
  <c r="C52" i="9" s="1"/>
  <c r="C97" i="9" s="1"/>
  <c r="P54" i="1"/>
  <c r="P57" i="1" s="1"/>
  <c r="Q40" i="1"/>
  <c r="M110" i="1"/>
  <c r="M180" i="1" s="1"/>
  <c r="C83" i="9"/>
  <c r="C85" i="9" s="1"/>
  <c r="N35" i="1"/>
  <c r="P45" i="1"/>
  <c r="Q43" i="1"/>
  <c r="P97" i="1"/>
  <c r="E38" i="9" s="1"/>
  <c r="E81" i="9" s="1"/>
  <c r="E82" i="9" s="1"/>
  <c r="O89" i="1"/>
  <c r="O62" i="1" s="1"/>
  <c r="O64" i="1" s="1"/>
  <c r="P60" i="1"/>
  <c r="O156" i="1"/>
  <c r="P195" i="1"/>
  <c r="P197" i="1" s="1"/>
  <c r="O159" i="1"/>
  <c r="O153" i="1"/>
  <c r="O154" i="1"/>
  <c r="O150" i="1"/>
  <c r="O157" i="1"/>
  <c r="O173" i="1" s="1"/>
  <c r="O212" i="1"/>
  <c r="O122" i="1" s="1"/>
  <c r="O76" i="1" s="1"/>
  <c r="P205" i="1"/>
  <c r="P207" i="1" s="1"/>
  <c r="P125" i="1" s="1"/>
  <c r="E49" i="9" s="1"/>
  <c r="E94" i="9" s="1"/>
  <c r="O206" i="1"/>
  <c r="O152" i="1"/>
  <c r="P88" i="1" l="1"/>
  <c r="P84" i="1"/>
  <c r="M118" i="1"/>
  <c r="P83" i="1"/>
  <c r="P59" i="1"/>
  <c r="P72" i="1"/>
  <c r="P56" i="1" s="1"/>
  <c r="P58" i="1"/>
  <c r="P61" i="1"/>
  <c r="Q44" i="1"/>
  <c r="Q11" i="1" s="1"/>
  <c r="P209" i="1"/>
  <c r="P212" i="1" s="1"/>
  <c r="P122" i="1" s="1"/>
  <c r="P76" i="1" s="1"/>
  <c r="P201" i="1"/>
  <c r="P156" i="1" s="1"/>
  <c r="P184" i="1"/>
  <c r="P187" i="1" s="1"/>
  <c r="P159" i="1" s="1"/>
  <c r="E39" i="9"/>
  <c r="P63" i="1"/>
  <c r="P111" i="1" s="1"/>
  <c r="E45" i="9" s="1"/>
  <c r="E90" i="9" s="1"/>
  <c r="O81" i="1"/>
  <c r="O100" i="1" s="1"/>
  <c r="O114" i="1" s="1"/>
  <c r="O98" i="1"/>
  <c r="O92" i="1"/>
  <c r="P89" i="1" l="1"/>
  <c r="P62" i="1" s="1"/>
  <c r="P64" i="1" s="1"/>
  <c r="P92" i="1" s="1"/>
  <c r="Q97" i="1"/>
  <c r="F38" i="9" s="1"/>
  <c r="F39" i="9" s="1"/>
  <c r="R40" i="1"/>
  <c r="P157" i="1"/>
  <c r="P173" i="1" s="1"/>
  <c r="Q205" i="1"/>
  <c r="Q207" i="1" s="1"/>
  <c r="Q125" i="1" s="1"/>
  <c r="F49" i="9" s="1"/>
  <c r="F94" i="9" s="1"/>
  <c r="P150" i="1"/>
  <c r="P152" i="1"/>
  <c r="Q195" i="1"/>
  <c r="Q197" i="1" s="1"/>
  <c r="Q54" i="1"/>
  <c r="Q83" i="1" s="1"/>
  <c r="R43" i="1"/>
  <c r="Q45" i="1"/>
  <c r="P153" i="1"/>
  <c r="P206" i="1"/>
  <c r="P154" i="1"/>
  <c r="O336" i="1"/>
  <c r="O145" i="1"/>
  <c r="D52" i="9"/>
  <c r="D97" i="9" s="1"/>
  <c r="O93" i="1"/>
  <c r="D40" i="9"/>
  <c r="P81" i="1"/>
  <c r="P100" i="1" s="1"/>
  <c r="P114" i="1" s="1"/>
  <c r="Q201" i="1" l="1"/>
  <c r="Q156" i="1" s="1"/>
  <c r="Q184" i="1"/>
  <c r="Q187" i="1" s="1"/>
  <c r="Q154" i="1" s="1"/>
  <c r="Q209" i="1"/>
  <c r="Q212" i="1" s="1"/>
  <c r="Q122" i="1" s="1"/>
  <c r="Q76" i="1" s="1"/>
  <c r="Q81" i="1" s="1"/>
  <c r="Q100" i="1" s="1"/>
  <c r="Q114" i="1" s="1"/>
  <c r="F81" i="9"/>
  <c r="F82" i="9" s="1"/>
  <c r="Q84" i="1"/>
  <c r="Q60" i="1"/>
  <c r="Q72" i="1"/>
  <c r="Q56" i="1" s="1"/>
  <c r="Q58" i="1"/>
  <c r="Q57" i="1"/>
  <c r="Q88" i="1"/>
  <c r="Q61" i="1"/>
  <c r="Q59" i="1"/>
  <c r="Q63" i="1"/>
  <c r="Q111" i="1" s="1"/>
  <c r="F45" i="9" s="1"/>
  <c r="F90" i="9" s="1"/>
  <c r="R44" i="1"/>
  <c r="R11" i="1" s="1"/>
  <c r="Q159" i="1"/>
  <c r="O35" i="1"/>
  <c r="P336" i="1"/>
  <c r="P145" i="1"/>
  <c r="E52" i="9"/>
  <c r="E97" i="9" s="1"/>
  <c r="P93" i="1"/>
  <c r="E40" i="9"/>
  <c r="D83" i="9"/>
  <c r="D42" i="9"/>
  <c r="D41" i="9"/>
  <c r="P98" i="1"/>
  <c r="Q153" i="1" l="1"/>
  <c r="Q152" i="1"/>
  <c r="Q150" i="1"/>
  <c r="R205" i="1"/>
  <c r="R207" i="1" s="1"/>
  <c r="R125" i="1" s="1"/>
  <c r="G49" i="9" s="1"/>
  <c r="G94" i="9" s="1"/>
  <c r="Q157" i="1"/>
  <c r="Q173" i="1" s="1"/>
  <c r="Q206" i="1"/>
  <c r="R195" i="1"/>
  <c r="R197" i="1" s="1"/>
  <c r="S40" i="1"/>
  <c r="Q89" i="1"/>
  <c r="Q62" i="1" s="1"/>
  <c r="Q64" i="1" s="1"/>
  <c r="R97" i="1"/>
  <c r="R209" i="1" s="1"/>
  <c r="R54" i="1"/>
  <c r="R57" i="1" s="1"/>
  <c r="R45" i="1"/>
  <c r="S43" i="1"/>
  <c r="P35" i="1"/>
  <c r="F52" i="9"/>
  <c r="F97" i="9" s="1"/>
  <c r="D85" i="9"/>
  <c r="D84" i="9"/>
  <c r="E83" i="9"/>
  <c r="E41" i="9"/>
  <c r="E42" i="9"/>
  <c r="R63" i="1" l="1"/>
  <c r="R111" i="1" s="1"/>
  <c r="G45" i="9" s="1"/>
  <c r="G90" i="9" s="1"/>
  <c r="S44" i="1"/>
  <c r="S11" i="1" s="1"/>
  <c r="T40" i="1" s="1"/>
  <c r="Q98" i="1"/>
  <c r="Q92" i="1"/>
  <c r="Q145" i="1" s="1"/>
  <c r="R184" i="1"/>
  <c r="R187" i="1" s="1"/>
  <c r="R153" i="1" s="1"/>
  <c r="R60" i="1"/>
  <c r="R72" i="1"/>
  <c r="R56" i="1" s="1"/>
  <c r="R61" i="1"/>
  <c r="R88" i="1"/>
  <c r="R83" i="1"/>
  <c r="R84" i="1"/>
  <c r="R58" i="1"/>
  <c r="R59" i="1"/>
  <c r="G38" i="9"/>
  <c r="R201" i="1"/>
  <c r="R212" i="1"/>
  <c r="R122" i="1" s="1"/>
  <c r="R76" i="1" s="1"/>
  <c r="S205" i="1"/>
  <c r="S207" i="1" s="1"/>
  <c r="R157" i="1"/>
  <c r="R173" i="1" s="1"/>
  <c r="R206" i="1"/>
  <c r="Q336" i="1"/>
  <c r="E85" i="9"/>
  <c r="E84" i="9"/>
  <c r="F40" i="9" l="1"/>
  <c r="F83" i="9" s="1"/>
  <c r="Q93" i="1"/>
  <c r="S45" i="1"/>
  <c r="S97" i="1"/>
  <c r="H38" i="9" s="1"/>
  <c r="H81" i="9" s="1"/>
  <c r="S54" i="1"/>
  <c r="S72" i="1" s="1"/>
  <c r="S56" i="1" s="1"/>
  <c r="T43" i="1"/>
  <c r="T44" i="1" s="1"/>
  <c r="T11" i="1" s="1"/>
  <c r="R152" i="1"/>
  <c r="R150" i="1"/>
  <c r="R159" i="1"/>
  <c r="R154" i="1"/>
  <c r="R89" i="1"/>
  <c r="R62" i="1" s="1"/>
  <c r="R64" i="1" s="1"/>
  <c r="R92" i="1" s="1"/>
  <c r="S195" i="1"/>
  <c r="S197" i="1" s="1"/>
  <c r="S63" i="1" s="1"/>
  <c r="S111" i="1" s="1"/>
  <c r="H45" i="9" s="1"/>
  <c r="H90" i="9" s="1"/>
  <c r="R156" i="1"/>
  <c r="G81" i="9"/>
  <c r="G82" i="9" s="1"/>
  <c r="G39" i="9"/>
  <c r="Q35" i="1"/>
  <c r="S125" i="1"/>
  <c r="H49" i="9" s="1"/>
  <c r="H94" i="9" s="1"/>
  <c r="F42" i="9"/>
  <c r="F41" i="9"/>
  <c r="S184" i="1" l="1"/>
  <c r="S187" i="1" s="1"/>
  <c r="S201" i="1"/>
  <c r="T195" i="1" s="1"/>
  <c r="T197" i="1" s="1"/>
  <c r="S209" i="1"/>
  <c r="T205" i="1" s="1"/>
  <c r="T207" i="1" s="1"/>
  <c r="T125" i="1" s="1"/>
  <c r="I49" i="9" s="1"/>
  <c r="I94" i="9" s="1"/>
  <c r="H39" i="9"/>
  <c r="S58" i="1"/>
  <c r="S59" i="1"/>
  <c r="S88" i="1"/>
  <c r="S84" i="1"/>
  <c r="S60" i="1"/>
  <c r="S57" i="1"/>
  <c r="S61" i="1"/>
  <c r="S83" i="1"/>
  <c r="U40" i="1"/>
  <c r="R98" i="1"/>
  <c r="S212" i="1"/>
  <c r="S122" i="1" s="1"/>
  <c r="S76" i="1" s="1"/>
  <c r="S157" i="1"/>
  <c r="S173" i="1" s="1"/>
  <c r="S153" i="1"/>
  <c r="S150" i="1"/>
  <c r="S152" i="1"/>
  <c r="S206" i="1"/>
  <c r="S154" i="1"/>
  <c r="S159" i="1"/>
  <c r="S156" i="1"/>
  <c r="H82" i="9"/>
  <c r="T54" i="1"/>
  <c r="U43" i="1"/>
  <c r="T45" i="1"/>
  <c r="T97" i="1"/>
  <c r="I38" i="9" s="1"/>
  <c r="I81" i="9" s="1"/>
  <c r="I82" i="9" s="1"/>
  <c r="R145" i="1"/>
  <c r="R93" i="1"/>
  <c r="G40" i="9"/>
  <c r="T63" i="1"/>
  <c r="T111" i="1" s="1"/>
  <c r="I45" i="9" s="1"/>
  <c r="I90" i="9" s="1"/>
  <c r="F85" i="9"/>
  <c r="F84" i="9"/>
  <c r="S89" i="1" l="1"/>
  <c r="S62" i="1" s="1"/>
  <c r="S64" i="1" s="1"/>
  <c r="S92" i="1" s="1"/>
  <c r="S145" i="1" s="1"/>
  <c r="T84" i="1"/>
  <c r="U44" i="1"/>
  <c r="U11" i="1" s="1"/>
  <c r="V43" i="1" s="1"/>
  <c r="T88" i="1"/>
  <c r="T58" i="1"/>
  <c r="T201" i="1"/>
  <c r="T156" i="1" s="1"/>
  <c r="T209" i="1"/>
  <c r="T157" i="1" s="1"/>
  <c r="T173" i="1" s="1"/>
  <c r="I39" i="9"/>
  <c r="T184" i="1"/>
  <c r="T187" i="1" s="1"/>
  <c r="T60" i="1"/>
  <c r="T57" i="1"/>
  <c r="T83" i="1"/>
  <c r="T59" i="1"/>
  <c r="T72" i="1"/>
  <c r="T56" i="1" s="1"/>
  <c r="T61" i="1"/>
  <c r="R35" i="1"/>
  <c r="G83" i="9"/>
  <c r="G42" i="9"/>
  <c r="G41" i="9"/>
  <c r="S332" i="1" l="1"/>
  <c r="S331" i="1" s="1"/>
  <c r="S334" i="1" s="1"/>
  <c r="H40" i="9"/>
  <c r="H41" i="9" s="1"/>
  <c r="S98" i="1"/>
  <c r="S93" i="1"/>
  <c r="S35" i="1" s="1"/>
  <c r="U54" i="1"/>
  <c r="U72" i="1" s="1"/>
  <c r="U56" i="1" s="1"/>
  <c r="U45" i="1"/>
  <c r="U97" i="1"/>
  <c r="J38" i="9" s="1"/>
  <c r="J81" i="9" s="1"/>
  <c r="J82" i="9" s="1"/>
  <c r="V40" i="1"/>
  <c r="V44" i="1" s="1"/>
  <c r="V11" i="1" s="1"/>
  <c r="T89" i="1"/>
  <c r="T62" i="1" s="1"/>
  <c r="T64" i="1" s="1"/>
  <c r="T92" i="1" s="1"/>
  <c r="U205" i="1"/>
  <c r="U207" i="1" s="1"/>
  <c r="U125" i="1" s="1"/>
  <c r="J49" i="9" s="1"/>
  <c r="J94" i="9" s="1"/>
  <c r="T212" i="1"/>
  <c r="T122" i="1" s="1"/>
  <c r="T76" i="1" s="1"/>
  <c r="T206" i="1"/>
  <c r="U195" i="1"/>
  <c r="U197" i="1" s="1"/>
  <c r="T150" i="1"/>
  <c r="T154" i="1"/>
  <c r="T153" i="1"/>
  <c r="T159" i="1"/>
  <c r="T152" i="1"/>
  <c r="U60" i="1"/>
  <c r="H42" i="9"/>
  <c r="H83" i="9"/>
  <c r="H85" i="9" s="1"/>
  <c r="G85" i="9"/>
  <c r="G84" i="9"/>
  <c r="H120" i="9" l="1"/>
  <c r="U209" i="1"/>
  <c r="V205" i="1" s="1"/>
  <c r="V207" i="1" s="1"/>
  <c r="V125" i="1" s="1"/>
  <c r="K49" i="9" s="1"/>
  <c r="K94" i="9" s="1"/>
  <c r="U61" i="1"/>
  <c r="U57" i="1"/>
  <c r="U83" i="1"/>
  <c r="U88" i="1"/>
  <c r="U58" i="1"/>
  <c r="U84" i="1"/>
  <c r="U59" i="1"/>
  <c r="J39" i="9"/>
  <c r="U184" i="1"/>
  <c r="U187" i="1" s="1"/>
  <c r="U159" i="1" s="1"/>
  <c r="U201" i="1"/>
  <c r="V195" i="1" s="1"/>
  <c r="V197" i="1" s="1"/>
  <c r="V54" i="1"/>
  <c r="V97" i="1"/>
  <c r="V209" i="1" s="1"/>
  <c r="W43" i="1"/>
  <c r="W40" i="1"/>
  <c r="V45" i="1"/>
  <c r="T98" i="1"/>
  <c r="U206" i="1"/>
  <c r="U63" i="1"/>
  <c r="U111" i="1" s="1"/>
  <c r="J45" i="9" s="1"/>
  <c r="J90" i="9" s="1"/>
  <c r="T332" i="1"/>
  <c r="T127" i="1" s="1"/>
  <c r="I53" i="9" s="1"/>
  <c r="T145" i="1"/>
  <c r="I40" i="9"/>
  <c r="I83" i="9" s="1"/>
  <c r="T93" i="1"/>
  <c r="H84" i="9"/>
  <c r="U153" i="1" l="1"/>
  <c r="U150" i="1"/>
  <c r="V57" i="1"/>
  <c r="U154" i="1"/>
  <c r="V154" i="1" s="1"/>
  <c r="U152" i="1"/>
  <c r="U212" i="1"/>
  <c r="U122" i="1" s="1"/>
  <c r="U76" i="1" s="1"/>
  <c r="V59" i="1"/>
  <c r="U89" i="1"/>
  <c r="U62" i="1" s="1"/>
  <c r="U64" i="1" s="1"/>
  <c r="U92" i="1" s="1"/>
  <c r="J40" i="9" s="1"/>
  <c r="U157" i="1"/>
  <c r="U173" i="1" s="1"/>
  <c r="V63" i="1"/>
  <c r="V111" i="1" s="1"/>
  <c r="K45" i="9" s="1"/>
  <c r="K90" i="9" s="1"/>
  <c r="V72" i="1"/>
  <c r="V56" i="1" s="1"/>
  <c r="V88" i="1"/>
  <c r="V84" i="1"/>
  <c r="V58" i="1"/>
  <c r="U156" i="1"/>
  <c r="K38" i="9"/>
  <c r="K39" i="9" s="1"/>
  <c r="V201" i="1"/>
  <c r="W195" i="1" s="1"/>
  <c r="W197" i="1" s="1"/>
  <c r="V60" i="1"/>
  <c r="V61" i="1"/>
  <c r="V83" i="1"/>
  <c r="V89" i="1" s="1"/>
  <c r="V62" i="1" s="1"/>
  <c r="V184" i="1"/>
  <c r="V187" i="1" s="1"/>
  <c r="W44" i="1"/>
  <c r="I120" i="9"/>
  <c r="I41" i="9"/>
  <c r="T35" i="1"/>
  <c r="I42" i="9"/>
  <c r="T331" i="1"/>
  <c r="T334" i="1" s="1"/>
  <c r="T335" i="1" s="1"/>
  <c r="T79" i="1" s="1"/>
  <c r="W11" i="1"/>
  <c r="V157" i="1"/>
  <c r="V206" i="1"/>
  <c r="W205" i="1"/>
  <c r="W207" i="1" s="1"/>
  <c r="W125" i="1" s="1"/>
  <c r="L49" i="9" s="1"/>
  <c r="L94" i="9" s="1"/>
  <c r="I84" i="9"/>
  <c r="I85" i="9"/>
  <c r="K81" i="9" l="1"/>
  <c r="K82" i="9" s="1"/>
  <c r="V159" i="1"/>
  <c r="V150" i="1"/>
  <c r="V173" i="1"/>
  <c r="V212" i="1"/>
  <c r="V122" i="1" s="1"/>
  <c r="V76" i="1" s="1"/>
  <c r="V156" i="1"/>
  <c r="V153" i="1"/>
  <c r="V152" i="1"/>
  <c r="V64" i="1"/>
  <c r="V98" i="1" s="1"/>
  <c r="W45" i="1"/>
  <c r="X40" i="1"/>
  <c r="U145" i="1"/>
  <c r="U98" i="1"/>
  <c r="J83" i="9"/>
  <c r="J84" i="9" s="1"/>
  <c r="J42" i="9"/>
  <c r="J41" i="9"/>
  <c r="U332" i="1"/>
  <c r="U93" i="1"/>
  <c r="T115" i="1"/>
  <c r="T81" i="1"/>
  <c r="T100" i="1" s="1"/>
  <c r="T114" i="1" s="1"/>
  <c r="W63" i="1"/>
  <c r="W111" i="1" s="1"/>
  <c r="L45" i="9" s="1"/>
  <c r="L90" i="9" s="1"/>
  <c r="W54" i="1"/>
  <c r="X43" i="1"/>
  <c r="W97" i="1"/>
  <c r="V92" i="1" l="1"/>
  <c r="V332" i="1" s="1"/>
  <c r="V331" i="1" s="1"/>
  <c r="V334" i="1" s="1"/>
  <c r="V335" i="1" s="1"/>
  <c r="V79" i="1" s="1"/>
  <c r="V115" i="1" s="1"/>
  <c r="I52" i="9"/>
  <c r="I97" i="9" s="1"/>
  <c r="J85" i="9"/>
  <c r="K40" i="9"/>
  <c r="K83" i="9" s="1"/>
  <c r="V145" i="1"/>
  <c r="J120" i="9"/>
  <c r="U331" i="1"/>
  <c r="U334" i="1" s="1"/>
  <c r="U335" i="1" s="1"/>
  <c r="U79" i="1" s="1"/>
  <c r="U127" i="1"/>
  <c r="J53" i="9" s="1"/>
  <c r="U35" i="1"/>
  <c r="X44" i="1"/>
  <c r="X11" i="1" s="1"/>
  <c r="X45" i="1" s="1"/>
  <c r="L38" i="9"/>
  <c r="W184" i="1"/>
  <c r="W187" i="1" s="1"/>
  <c r="W201" i="1"/>
  <c r="W209" i="1"/>
  <c r="W83" i="1"/>
  <c r="W61" i="1"/>
  <c r="W88" i="1"/>
  <c r="W72" i="1"/>
  <c r="W56" i="1" s="1"/>
  <c r="W84" i="1"/>
  <c r="W58" i="1"/>
  <c r="W60" i="1"/>
  <c r="W57" i="1"/>
  <c r="W59" i="1"/>
  <c r="V93" i="1" l="1"/>
  <c r="V35" i="1" s="1"/>
  <c r="V127" i="1"/>
  <c r="K53" i="9" s="1"/>
  <c r="K120" i="9"/>
  <c r="V81" i="1"/>
  <c r="V100" i="1" s="1"/>
  <c r="V114" i="1" s="1"/>
  <c r="K52" i="9" s="1"/>
  <c r="K97" i="9" s="1"/>
  <c r="K41" i="9"/>
  <c r="K42" i="9"/>
  <c r="U115" i="1"/>
  <c r="U81" i="1"/>
  <c r="U100" i="1" s="1"/>
  <c r="U114" i="1" s="1"/>
  <c r="X54" i="1"/>
  <c r="X97" i="1"/>
  <c r="W212" i="1"/>
  <c r="W122" i="1" s="1"/>
  <c r="W76" i="1" s="1"/>
  <c r="W206" i="1"/>
  <c r="W157" i="1"/>
  <c r="W173" i="1" s="1"/>
  <c r="X205" i="1"/>
  <c r="X207" i="1" s="1"/>
  <c r="X125" i="1" s="1"/>
  <c r="M49" i="9" s="1"/>
  <c r="M94" i="9" s="1"/>
  <c r="X195" i="1"/>
  <c r="X197" i="1" s="1"/>
  <c r="W156" i="1"/>
  <c r="W150" i="1"/>
  <c r="W153" i="1"/>
  <c r="W159" i="1"/>
  <c r="W152" i="1"/>
  <c r="W154" i="1"/>
  <c r="W89" i="1"/>
  <c r="W62" i="1" s="1"/>
  <c r="W64" i="1" s="1"/>
  <c r="L39" i="9"/>
  <c r="L81" i="9"/>
  <c r="K84" i="9"/>
  <c r="K85" i="9"/>
  <c r="J52" i="9" l="1"/>
  <c r="J97" i="9" s="1"/>
  <c r="X63" i="1"/>
  <c r="X111" i="1" s="1"/>
  <c r="M45" i="9" s="1"/>
  <c r="M90" i="9" s="1"/>
  <c r="L82" i="9"/>
  <c r="M81" i="9"/>
  <c r="M82" i="9" s="1"/>
  <c r="W92" i="1"/>
  <c r="W98" i="1"/>
  <c r="X184" i="1"/>
  <c r="X187" i="1" s="1"/>
  <c r="X159" i="1" s="1"/>
  <c r="X201" i="1"/>
  <c r="X156" i="1" s="1"/>
  <c r="X209" i="1"/>
  <c r="X59" i="1"/>
  <c r="X84" i="1"/>
  <c r="X60" i="1"/>
  <c r="X61" i="1"/>
  <c r="X58" i="1"/>
  <c r="X88" i="1"/>
  <c r="X57" i="1"/>
  <c r="X72" i="1"/>
  <c r="X56" i="1" s="1"/>
  <c r="X83" i="1"/>
  <c r="X150" i="1" l="1"/>
  <c r="X154" i="1"/>
  <c r="X89" i="1"/>
  <c r="X62" i="1" s="1"/>
  <c r="X64" i="1" s="1"/>
  <c r="X153" i="1"/>
  <c r="X152" i="1"/>
  <c r="X157" i="1"/>
  <c r="X173" i="1" s="1"/>
  <c r="X212" i="1"/>
  <c r="X122" i="1" s="1"/>
  <c r="X76" i="1" s="1"/>
  <c r="X206" i="1"/>
  <c r="W145" i="1"/>
  <c r="W93" i="1"/>
  <c r="W332" i="1"/>
  <c r="L40" i="9"/>
  <c r="W331" i="1" l="1"/>
  <c r="W334" i="1" s="1"/>
  <c r="W335" i="1" s="1"/>
  <c r="W79" i="1" s="1"/>
  <c r="W35" i="1"/>
  <c r="X92" i="1"/>
  <c r="X98" i="1"/>
  <c r="L42" i="9"/>
  <c r="L83" i="9"/>
  <c r="L41" i="9"/>
  <c r="L120" i="9"/>
  <c r="L107" i="9"/>
  <c r="W127" i="1"/>
  <c r="W115" i="1" l="1"/>
  <c r="W81" i="1"/>
  <c r="W100" i="1" s="1"/>
  <c r="W114" i="1" s="1"/>
  <c r="M83" i="9"/>
  <c r="L84" i="9"/>
  <c r="L85" i="9"/>
  <c r="L53" i="9"/>
  <c r="X145" i="1"/>
  <c r="X332" i="1"/>
  <c r="X331" i="1" s="1"/>
  <c r="X93" i="1"/>
  <c r="X35" i="1" s="1"/>
  <c r="L52" i="9" l="1"/>
  <c r="L97" i="9" s="1"/>
  <c r="M84" i="9"/>
  <c r="M85" i="9"/>
  <c r="X334" i="1"/>
  <c r="X335" i="1" s="1"/>
  <c r="X79" i="1" s="1"/>
  <c r="X127" i="1"/>
  <c r="X115" i="1" l="1"/>
  <c r="X81" i="1"/>
  <c r="X100" i="1" s="1"/>
  <c r="X114" i="1" s="1"/>
  <c r="M52" i="9" l="1"/>
  <c r="M97" i="9" s="1"/>
  <c r="J21" i="9" l="1"/>
  <c r="K21" i="9" s="1"/>
  <c r="N226" i="1"/>
  <c r="N134" i="1" s="1"/>
  <c r="N247" i="1"/>
  <c r="N124" i="1" s="1"/>
  <c r="N131" i="1" s="1"/>
  <c r="O263" i="1"/>
  <c r="P263" i="1" s="1"/>
  <c r="Q263" i="1" s="1"/>
  <c r="Q226" i="1" l="1"/>
  <c r="Q134" i="1" s="1"/>
  <c r="Q247" i="1"/>
  <c r="Q124" i="1" s="1"/>
  <c r="Q131" i="1" s="1"/>
  <c r="R263" i="1"/>
  <c r="P226" i="1"/>
  <c r="P134" i="1" s="1"/>
  <c r="P247" i="1"/>
  <c r="P124" i="1" s="1"/>
  <c r="P131" i="1" s="1"/>
  <c r="O247" i="1"/>
  <c r="O124" i="1" s="1"/>
  <c r="O131" i="1" s="1"/>
  <c r="O226" i="1"/>
  <c r="O134" i="1" s="1"/>
  <c r="C51" i="9"/>
  <c r="C96" i="9" s="1"/>
  <c r="E51" i="9" l="1"/>
  <c r="E96" i="9" s="1"/>
  <c r="D51" i="9"/>
  <c r="D96" i="9" s="1"/>
  <c r="R226" i="1"/>
  <c r="R134" i="1" s="1"/>
  <c r="R247" i="1"/>
  <c r="R124" i="1" s="1"/>
  <c r="S263" i="1"/>
  <c r="F51" i="9"/>
  <c r="F96" i="9" s="1"/>
  <c r="T263" i="1" l="1"/>
  <c r="S226" i="1"/>
  <c r="S134" i="1" s="1"/>
  <c r="S247" i="1"/>
  <c r="S124" i="1" s="1"/>
  <c r="G51" i="9"/>
  <c r="G96" i="9" s="1"/>
  <c r="H51" i="9" l="1"/>
  <c r="H96" i="9" s="1"/>
  <c r="T226" i="1"/>
  <c r="T134" i="1" s="1"/>
  <c r="T247" i="1"/>
  <c r="T124" i="1" s="1"/>
  <c r="T131" i="1" s="1"/>
  <c r="U263" i="1"/>
  <c r="I51" i="9" l="1"/>
  <c r="I96" i="9" s="1"/>
  <c r="U226" i="1"/>
  <c r="U134" i="1" s="1"/>
  <c r="U247" i="1"/>
  <c r="U124" i="1" s="1"/>
  <c r="U131" i="1" s="1"/>
  <c r="V263" i="1"/>
  <c r="J51" i="9" l="1"/>
  <c r="J96" i="9" s="1"/>
  <c r="V226" i="1"/>
  <c r="V134" i="1" s="1"/>
  <c r="V247" i="1"/>
  <c r="V124" i="1" s="1"/>
  <c r="V131" i="1" s="1"/>
  <c r="W263" i="1"/>
  <c r="K51" i="9" l="1"/>
  <c r="K96" i="9" s="1"/>
  <c r="X263" i="1"/>
  <c r="W226" i="1"/>
  <c r="W134" i="1" s="1"/>
  <c r="W247" i="1"/>
  <c r="W124" i="1" s="1"/>
  <c r="W131" i="1" s="1"/>
  <c r="X226" i="1" l="1"/>
  <c r="X134" i="1" s="1"/>
  <c r="X247" i="1"/>
  <c r="X124" i="1" s="1"/>
  <c r="X131" i="1" s="1"/>
  <c r="L51" i="9"/>
  <c r="L96" i="9" s="1"/>
  <c r="N237" i="1"/>
  <c r="N258" i="1"/>
  <c r="O274" i="1"/>
  <c r="P274" i="1" l="1"/>
  <c r="O237" i="1"/>
  <c r="O258" i="1"/>
  <c r="P237" i="1" l="1"/>
  <c r="P258" i="1"/>
  <c r="Q274" i="1"/>
  <c r="Q237" i="1" l="1"/>
  <c r="Q258" i="1"/>
  <c r="R274" i="1"/>
  <c r="R237" i="1" l="1"/>
  <c r="R258" i="1"/>
  <c r="S274" i="1"/>
  <c r="T274" i="1" l="1"/>
  <c r="S237" i="1"/>
  <c r="S258" i="1"/>
  <c r="U274" i="1" l="1"/>
  <c r="T237" i="1"/>
  <c r="T258" i="1"/>
  <c r="U237" i="1" l="1"/>
  <c r="U258" i="1"/>
  <c r="V274" i="1"/>
  <c r="V237" i="1" l="1"/>
  <c r="V258" i="1"/>
  <c r="W274" i="1"/>
  <c r="X274" i="1" l="1"/>
  <c r="W237" i="1"/>
  <c r="W258" i="1"/>
  <c r="X237" i="1" l="1"/>
  <c r="X258" i="1"/>
  <c r="N229" i="1"/>
  <c r="N199" i="1" s="1"/>
  <c r="N250" i="1"/>
  <c r="N198" i="1" s="1"/>
  <c r="O266" i="1"/>
  <c r="O229" i="1" s="1"/>
  <c r="O199" i="1" s="1"/>
  <c r="N196" i="1" l="1"/>
  <c r="N136" i="1" s="1"/>
  <c r="O250" i="1"/>
  <c r="O198" i="1" s="1"/>
  <c r="O196" i="1" s="1"/>
  <c r="O136" i="1" s="1"/>
  <c r="D50" i="9" s="1"/>
  <c r="D95" i="9" s="1"/>
  <c r="P266" i="1"/>
  <c r="N138" i="1" l="1"/>
  <c r="C50" i="9"/>
  <c r="C95" i="9" s="1"/>
  <c r="O138" i="1"/>
  <c r="P250" i="1"/>
  <c r="P198" i="1" s="1"/>
  <c r="P229" i="1"/>
  <c r="P199" i="1" s="1"/>
  <c r="Q266" i="1"/>
  <c r="P196" i="1" l="1"/>
  <c r="P136" i="1" s="1"/>
  <c r="Q229" i="1"/>
  <c r="Q199" i="1" s="1"/>
  <c r="R266" i="1"/>
  <c r="Q250" i="1"/>
  <c r="Q198" i="1" s="1"/>
  <c r="Q196" i="1" l="1"/>
  <c r="Q136" i="1" s="1"/>
  <c r="Q138" i="1" s="1"/>
  <c r="R229" i="1"/>
  <c r="R199" i="1" s="1"/>
  <c r="S266" i="1"/>
  <c r="R250" i="1"/>
  <c r="R198" i="1" s="1"/>
  <c r="E50" i="9"/>
  <c r="E95" i="9" s="1"/>
  <c r="P138" i="1"/>
  <c r="F50" i="9" l="1"/>
  <c r="F95" i="9" s="1"/>
  <c r="R196" i="1"/>
  <c r="R136" i="1" s="1"/>
  <c r="R138" i="1" s="1"/>
  <c r="S229" i="1"/>
  <c r="S199" i="1" s="1"/>
  <c r="T266" i="1"/>
  <c r="S250" i="1"/>
  <c r="S198" i="1" s="1"/>
  <c r="S196" i="1" l="1"/>
  <c r="S136" i="1" s="1"/>
  <c r="H50" i="9" s="1"/>
  <c r="H95" i="9" s="1"/>
  <c r="G50" i="9"/>
  <c r="G95" i="9" s="1"/>
  <c r="T250" i="1"/>
  <c r="T198" i="1" s="1"/>
  <c r="T229" i="1"/>
  <c r="T199" i="1" s="1"/>
  <c r="U266" i="1"/>
  <c r="S138" i="1" l="1"/>
  <c r="T196" i="1"/>
  <c r="T136" i="1" s="1"/>
  <c r="U229" i="1"/>
  <c r="U199" i="1" s="1"/>
  <c r="V266" i="1"/>
  <c r="U250" i="1"/>
  <c r="U198" i="1" s="1"/>
  <c r="U196" i="1" l="1"/>
  <c r="U136" i="1" s="1"/>
  <c r="U138" i="1" s="1"/>
  <c r="V229" i="1"/>
  <c r="V199" i="1" s="1"/>
  <c r="W266" i="1"/>
  <c r="V250" i="1"/>
  <c r="V198" i="1" s="1"/>
  <c r="I50" i="9"/>
  <c r="I95" i="9" s="1"/>
  <c r="T138" i="1"/>
  <c r="J50" i="9" l="1"/>
  <c r="J95" i="9" s="1"/>
  <c r="V196" i="1"/>
  <c r="V136" i="1" s="1"/>
  <c r="K50" i="9" s="1"/>
  <c r="K95" i="9" s="1"/>
  <c r="W229" i="1"/>
  <c r="W199" i="1" s="1"/>
  <c r="X266" i="1"/>
  <c r="W250" i="1"/>
  <c r="W198" i="1" s="1"/>
  <c r="V138" i="1" l="1"/>
  <c r="W196" i="1"/>
  <c r="W136" i="1" s="1"/>
  <c r="X250" i="1"/>
  <c r="X198" i="1" s="1"/>
  <c r="X229" i="1"/>
  <c r="X199" i="1" s="1"/>
  <c r="L50" i="9" l="1"/>
  <c r="L95" i="9" s="1"/>
  <c r="X196" i="1"/>
  <c r="X136" i="1" s="1"/>
  <c r="M50" i="9" s="1"/>
  <c r="M95" i="9" s="1"/>
  <c r="W138" i="1"/>
  <c r="N233" i="1"/>
  <c r="N254" i="1"/>
  <c r="O270" i="1"/>
  <c r="O254" i="1" s="1"/>
  <c r="X138" i="1" l="1"/>
  <c r="O233" i="1"/>
  <c r="P270" i="1"/>
  <c r="P254" i="1" l="1"/>
  <c r="Q270" i="1"/>
  <c r="P233" i="1"/>
  <c r="Q233" i="1" l="1"/>
  <c r="Q254" i="1"/>
  <c r="R270" i="1"/>
  <c r="R233" i="1" l="1"/>
  <c r="S270" i="1"/>
  <c r="R254" i="1"/>
  <c r="S254" i="1" l="1"/>
  <c r="T270" i="1"/>
  <c r="S233" i="1"/>
  <c r="T233" i="1" l="1"/>
  <c r="T254" i="1"/>
  <c r="U270" i="1"/>
  <c r="U233" i="1" l="1"/>
  <c r="U254" i="1"/>
  <c r="V270" i="1"/>
  <c r="V254" i="1" l="1"/>
  <c r="V233" i="1"/>
  <c r="W270" i="1"/>
  <c r="W254" i="1" l="1"/>
  <c r="X270" i="1"/>
  <c r="W233" i="1"/>
  <c r="X254" i="1" l="1"/>
  <c r="X233" i="1"/>
  <c r="N234" i="1"/>
  <c r="N219" i="1" s="1"/>
  <c r="N255" i="1"/>
  <c r="N218" i="1" s="1"/>
  <c r="O271" i="1"/>
  <c r="P271" i="1" s="1"/>
  <c r="P234" i="1" l="1"/>
  <c r="P219" i="1" s="1"/>
  <c r="P255" i="1"/>
  <c r="P218" i="1" s="1"/>
  <c r="Q271" i="1"/>
  <c r="O255" i="1"/>
  <c r="O218" i="1" s="1"/>
  <c r="O234" i="1"/>
  <c r="O219" i="1" s="1"/>
  <c r="Q234" i="1" l="1"/>
  <c r="Q219" i="1" s="1"/>
  <c r="Q255" i="1"/>
  <c r="Q218" i="1" s="1"/>
  <c r="R271" i="1"/>
  <c r="S271" i="1" l="1"/>
  <c r="R234" i="1"/>
  <c r="R219" i="1" s="1"/>
  <c r="R255" i="1"/>
  <c r="R218" i="1" s="1"/>
  <c r="T271" i="1" l="1"/>
  <c r="S234" i="1"/>
  <c r="S219" i="1" s="1"/>
  <c r="S255" i="1"/>
  <c r="S218" i="1" s="1"/>
  <c r="T234" i="1" l="1"/>
  <c r="T219" i="1" s="1"/>
  <c r="T255" i="1"/>
  <c r="T218" i="1" s="1"/>
  <c r="U271" i="1"/>
  <c r="U234" i="1" l="1"/>
  <c r="U219" i="1" s="1"/>
  <c r="U255" i="1"/>
  <c r="U218" i="1" s="1"/>
  <c r="V271" i="1"/>
  <c r="W271" i="1" l="1"/>
  <c r="V234" i="1"/>
  <c r="V219" i="1" s="1"/>
  <c r="V255" i="1"/>
  <c r="V218" i="1" s="1"/>
  <c r="X271" i="1" l="1"/>
  <c r="W255" i="1"/>
  <c r="W218" i="1" s="1"/>
  <c r="W234" i="1"/>
  <c r="W219" i="1" s="1"/>
  <c r="X234" i="1" l="1"/>
  <c r="X219" i="1" s="1"/>
  <c r="X255" i="1"/>
  <c r="X218" i="1" s="1"/>
  <c r="N235" i="1"/>
  <c r="N256" i="1"/>
  <c r="O272" i="1"/>
  <c r="O235" i="1" s="1"/>
  <c r="O256" i="1" l="1"/>
  <c r="P272" i="1"/>
  <c r="P235" i="1" l="1"/>
  <c r="Q272" i="1"/>
  <c r="P256" i="1"/>
  <c r="Q256" i="1" l="1"/>
  <c r="Q235" i="1"/>
  <c r="R272" i="1"/>
  <c r="S272" i="1" l="1"/>
  <c r="R256" i="1"/>
  <c r="R235" i="1"/>
  <c r="S235" i="1" l="1"/>
  <c r="T272" i="1"/>
  <c r="S256" i="1"/>
  <c r="T235" i="1" l="1"/>
  <c r="U272" i="1"/>
  <c r="T256" i="1"/>
  <c r="U256" i="1" l="1"/>
  <c r="U235" i="1"/>
  <c r="V272" i="1"/>
  <c r="V256" i="1" l="1"/>
  <c r="W272" i="1"/>
  <c r="V235" i="1"/>
  <c r="W235" i="1" l="1"/>
  <c r="X272" i="1"/>
  <c r="W256" i="1"/>
  <c r="X235" i="1" l="1"/>
  <c r="X256" i="1"/>
  <c r="G120" i="9"/>
  <c r="R127" i="1"/>
  <c r="S127" i="1"/>
  <c r="H53" i="9" s="1"/>
  <c r="R334" i="1"/>
  <c r="R335" i="1" s="1"/>
  <c r="R79" i="1" s="1"/>
  <c r="S335" i="1"/>
  <c r="S79" i="1" s="1"/>
  <c r="R336" i="1"/>
  <c r="S131" i="1" l="1"/>
  <c r="S115" i="1"/>
  <c r="S81" i="1"/>
  <c r="S100" i="1" s="1"/>
  <c r="S114" i="1" s="1"/>
  <c r="R81" i="1"/>
  <c r="R100" i="1" s="1"/>
  <c r="R114" i="1" s="1"/>
  <c r="R115" i="1"/>
  <c r="G53" i="9"/>
  <c r="R131" i="1"/>
  <c r="R176" i="1"/>
  <c r="H52" i="9" l="1"/>
  <c r="H97" i="9" s="1"/>
  <c r="G52" i="9"/>
  <c r="G97" i="9" s="1"/>
  <c r="R333" i="1"/>
  <c r="S176" i="1"/>
  <c r="T176" i="1" l="1"/>
  <c r="S333" i="1"/>
  <c r="U176" i="1" l="1"/>
  <c r="T333" i="1"/>
  <c r="V176" i="1" l="1"/>
  <c r="U333" i="1"/>
  <c r="W176" i="1" l="1"/>
  <c r="V333" i="1"/>
  <c r="X176" i="1" l="1"/>
  <c r="X333" i="1" s="1"/>
  <c r="W333" i="1"/>
  <c r="C19" i="9"/>
  <c r="C20" i="9" s="1"/>
  <c r="D21" i="9" s="1"/>
  <c r="D22" i="9" l="1"/>
  <c r="D20" i="9"/>
  <c r="C24" i="9" l="1"/>
  <c r="M9" i="9" l="1"/>
  <c r="M10" i="9"/>
  <c r="M11" i="9"/>
  <c r="K19" i="9"/>
  <c r="K20" i="9"/>
  <c r="J22" i="9"/>
  <c r="J23" i="9"/>
  <c r="K23" i="9"/>
  <c r="K24" i="9"/>
  <c r="C25" i="9"/>
  <c r="J25" i="9"/>
  <c r="K25" i="9"/>
  <c r="C36" i="9"/>
  <c r="D36" i="9"/>
  <c r="E36" i="9"/>
  <c r="F36" i="9"/>
  <c r="G36" i="9"/>
  <c r="H36" i="9"/>
  <c r="I36" i="9"/>
  <c r="J36" i="9"/>
  <c r="K36" i="9"/>
  <c r="L36" i="9"/>
  <c r="M36" i="9"/>
  <c r="D37" i="9"/>
  <c r="E37" i="9"/>
  <c r="F37" i="9"/>
  <c r="G37" i="9"/>
  <c r="H37" i="9"/>
  <c r="I37" i="9"/>
  <c r="J37" i="9"/>
  <c r="K37" i="9"/>
  <c r="L37" i="9"/>
  <c r="M37" i="9"/>
  <c r="M38" i="9"/>
  <c r="M39" i="9"/>
  <c r="M40" i="9"/>
  <c r="M41" i="9"/>
  <c r="M42" i="9"/>
  <c r="C44" i="9"/>
  <c r="D44" i="9"/>
  <c r="E44" i="9"/>
  <c r="F44" i="9"/>
  <c r="G44" i="9"/>
  <c r="H44" i="9"/>
  <c r="I44" i="9"/>
  <c r="J44" i="9"/>
  <c r="K44" i="9"/>
  <c r="L44" i="9"/>
  <c r="M44" i="9"/>
  <c r="C46" i="9"/>
  <c r="D46" i="9"/>
  <c r="E46" i="9"/>
  <c r="F46" i="9"/>
  <c r="G46" i="9"/>
  <c r="H46" i="9"/>
  <c r="I46" i="9"/>
  <c r="J46" i="9"/>
  <c r="K46" i="9"/>
  <c r="L46" i="9"/>
  <c r="M46" i="9"/>
  <c r="C47" i="9"/>
  <c r="D47" i="9"/>
  <c r="E47" i="9"/>
  <c r="F47" i="9"/>
  <c r="G47" i="9"/>
  <c r="H47" i="9"/>
  <c r="I47" i="9"/>
  <c r="J47" i="9"/>
  <c r="K47" i="9"/>
  <c r="L47" i="9"/>
  <c r="M47" i="9"/>
  <c r="C48" i="9"/>
  <c r="D48" i="9"/>
  <c r="E48" i="9"/>
  <c r="F48" i="9"/>
  <c r="G48" i="9"/>
  <c r="H48" i="9"/>
  <c r="I48" i="9"/>
  <c r="J48" i="9"/>
  <c r="K48" i="9"/>
  <c r="L48" i="9"/>
  <c r="M48" i="9"/>
  <c r="M51" i="9"/>
  <c r="C54" i="9"/>
  <c r="D54" i="9"/>
  <c r="E54" i="9"/>
  <c r="F54" i="9"/>
  <c r="G54" i="9"/>
  <c r="H54" i="9"/>
  <c r="I54" i="9"/>
  <c r="J54" i="9"/>
  <c r="K54" i="9"/>
  <c r="L54" i="9"/>
  <c r="M54" i="9"/>
  <c r="C55" i="9"/>
  <c r="D55" i="9"/>
  <c r="E55" i="9"/>
  <c r="F55" i="9"/>
  <c r="G55" i="9"/>
  <c r="H55" i="9"/>
  <c r="I55" i="9"/>
  <c r="J55" i="9"/>
  <c r="K55" i="9"/>
  <c r="L55" i="9"/>
  <c r="M55" i="9"/>
  <c r="C57" i="9"/>
  <c r="D57" i="9"/>
  <c r="E57" i="9"/>
  <c r="F57" i="9"/>
  <c r="G57" i="9"/>
  <c r="H57" i="9"/>
  <c r="I57" i="9"/>
  <c r="J57" i="9"/>
  <c r="K57" i="9"/>
  <c r="L57" i="9"/>
  <c r="C59" i="9"/>
  <c r="D59" i="9"/>
  <c r="E59" i="9"/>
  <c r="F59" i="9"/>
  <c r="G59" i="9"/>
  <c r="H59" i="9"/>
  <c r="I59" i="9"/>
  <c r="J59" i="9"/>
  <c r="K59" i="9"/>
  <c r="L59" i="9"/>
  <c r="C61" i="9"/>
  <c r="C62" i="9"/>
  <c r="C63" i="9"/>
  <c r="L63" i="9"/>
  <c r="C65" i="9"/>
  <c r="L65" i="9"/>
  <c r="L66" i="9"/>
  <c r="L67" i="9"/>
  <c r="L68" i="9"/>
  <c r="C72" i="9"/>
  <c r="D72" i="9"/>
  <c r="E72" i="9"/>
  <c r="F72" i="9"/>
  <c r="G72" i="9"/>
  <c r="H72" i="9"/>
  <c r="I72" i="9"/>
  <c r="J72" i="9"/>
  <c r="K72" i="9"/>
  <c r="L72" i="9"/>
  <c r="M72" i="9"/>
  <c r="C79" i="9"/>
  <c r="D79" i="9"/>
  <c r="E79" i="9"/>
  <c r="F79" i="9"/>
  <c r="G79" i="9"/>
  <c r="H79" i="9"/>
  <c r="I79" i="9"/>
  <c r="J79" i="9"/>
  <c r="K79" i="9"/>
  <c r="L79" i="9"/>
  <c r="M79" i="9"/>
  <c r="D80" i="9"/>
  <c r="E80" i="9"/>
  <c r="F80" i="9"/>
  <c r="G80" i="9"/>
  <c r="H80" i="9"/>
  <c r="I80" i="9"/>
  <c r="J80" i="9"/>
  <c r="K80" i="9"/>
  <c r="L80" i="9"/>
  <c r="M80" i="9"/>
  <c r="C87" i="9"/>
  <c r="D87" i="9"/>
  <c r="E87" i="9"/>
  <c r="F87" i="9"/>
  <c r="G87" i="9"/>
  <c r="H87" i="9"/>
  <c r="I87" i="9"/>
  <c r="J87" i="9"/>
  <c r="K87" i="9"/>
  <c r="L87" i="9"/>
  <c r="M87" i="9"/>
  <c r="C88" i="9"/>
  <c r="D88" i="9"/>
  <c r="E88" i="9"/>
  <c r="F88" i="9"/>
  <c r="G88" i="9"/>
  <c r="H88" i="9"/>
  <c r="I88" i="9"/>
  <c r="J88" i="9"/>
  <c r="K88" i="9"/>
  <c r="L88" i="9"/>
  <c r="M88" i="9"/>
  <c r="C89" i="9"/>
  <c r="D89" i="9"/>
  <c r="E89" i="9"/>
  <c r="F89" i="9"/>
  <c r="G89" i="9"/>
  <c r="H89" i="9"/>
  <c r="I89" i="9"/>
  <c r="J89" i="9"/>
  <c r="K89" i="9"/>
  <c r="L89" i="9"/>
  <c r="M89" i="9"/>
  <c r="C91" i="9"/>
  <c r="D91" i="9"/>
  <c r="E91" i="9"/>
  <c r="F91" i="9"/>
  <c r="G91" i="9"/>
  <c r="H91" i="9"/>
  <c r="I91" i="9"/>
  <c r="J91" i="9"/>
  <c r="K91" i="9"/>
  <c r="L91" i="9"/>
  <c r="M91" i="9"/>
  <c r="C92" i="9"/>
  <c r="D92" i="9"/>
  <c r="E92" i="9"/>
  <c r="F92" i="9"/>
  <c r="G92" i="9"/>
  <c r="H92" i="9"/>
  <c r="I92" i="9"/>
  <c r="J92" i="9"/>
  <c r="K92" i="9"/>
  <c r="L92" i="9"/>
  <c r="M92" i="9"/>
  <c r="C93" i="9"/>
  <c r="D93" i="9"/>
  <c r="E93" i="9"/>
  <c r="F93" i="9"/>
  <c r="G93" i="9"/>
  <c r="H93" i="9"/>
  <c r="I93" i="9"/>
  <c r="J93" i="9"/>
  <c r="K93" i="9"/>
  <c r="L93" i="9"/>
  <c r="M93" i="9"/>
  <c r="M96" i="9"/>
  <c r="C98" i="9"/>
  <c r="D98" i="9"/>
  <c r="E98" i="9"/>
  <c r="F98" i="9"/>
  <c r="G98" i="9"/>
  <c r="H98" i="9"/>
  <c r="I98" i="9"/>
  <c r="J98" i="9"/>
  <c r="K98" i="9"/>
  <c r="L98" i="9"/>
  <c r="M98" i="9"/>
  <c r="C99" i="9"/>
  <c r="D99" i="9"/>
  <c r="E99" i="9"/>
  <c r="F99" i="9"/>
  <c r="G99" i="9"/>
  <c r="H99" i="9"/>
  <c r="I99" i="9"/>
  <c r="J99" i="9"/>
  <c r="K99" i="9"/>
  <c r="L99" i="9"/>
  <c r="M99" i="9"/>
  <c r="D100" i="9"/>
  <c r="E100" i="9"/>
  <c r="F100" i="9"/>
  <c r="G100" i="9"/>
  <c r="H100" i="9"/>
  <c r="I100" i="9"/>
  <c r="J100" i="9"/>
  <c r="K100" i="9"/>
  <c r="L100" i="9"/>
  <c r="M100" i="9"/>
  <c r="C102" i="9"/>
  <c r="D102" i="9"/>
  <c r="E102" i="9"/>
  <c r="F102" i="9"/>
  <c r="G102" i="9"/>
  <c r="H102" i="9"/>
  <c r="I102" i="9"/>
  <c r="J102" i="9"/>
  <c r="K102" i="9"/>
  <c r="L102" i="9"/>
  <c r="C103" i="9"/>
  <c r="D103" i="9"/>
  <c r="E103" i="9"/>
  <c r="F103" i="9"/>
  <c r="G103" i="9"/>
  <c r="H103" i="9"/>
  <c r="I103" i="9"/>
  <c r="J103" i="9"/>
  <c r="K103" i="9"/>
  <c r="L103" i="9"/>
  <c r="C104" i="9"/>
  <c r="D104" i="9"/>
  <c r="E104" i="9"/>
  <c r="F104" i="9"/>
  <c r="G104" i="9"/>
  <c r="H104" i="9"/>
  <c r="I104" i="9"/>
  <c r="J104" i="9"/>
  <c r="K104" i="9"/>
  <c r="L104" i="9"/>
  <c r="C106" i="9"/>
  <c r="L106" i="9"/>
  <c r="C110" i="9"/>
  <c r="L110" i="9"/>
  <c r="C111" i="9"/>
  <c r="L111" i="9"/>
  <c r="C113" i="9"/>
  <c r="L115" i="9"/>
  <c r="C119" i="9"/>
  <c r="D119" i="9"/>
  <c r="E119" i="9"/>
  <c r="F119" i="9"/>
  <c r="G119" i="9"/>
  <c r="H119" i="9"/>
  <c r="I119" i="9"/>
  <c r="J119" i="9"/>
  <c r="K119" i="9"/>
  <c r="L119" i="9"/>
  <c r="C121" i="9"/>
  <c r="D121" i="9"/>
  <c r="E121" i="9"/>
  <c r="F121" i="9"/>
  <c r="G121" i="9"/>
  <c r="H121" i="9"/>
  <c r="I121" i="9"/>
  <c r="J121" i="9"/>
  <c r="K121" i="9"/>
  <c r="L121" i="9"/>
  <c r="C122" i="9"/>
  <c r="D122" i="9"/>
  <c r="E122" i="9"/>
  <c r="F122" i="9"/>
  <c r="G122" i="9"/>
  <c r="H122" i="9"/>
  <c r="I122" i="9"/>
  <c r="J122" i="9"/>
  <c r="K122" i="9"/>
  <c r="L122" i="9"/>
  <c r="C123" i="9"/>
  <c r="D123" i="9"/>
  <c r="E123" i="9"/>
  <c r="F123" i="9"/>
  <c r="G123" i="9"/>
  <c r="H123" i="9"/>
  <c r="I123" i="9"/>
  <c r="J123" i="9"/>
  <c r="K123" i="9"/>
  <c r="L123" i="9"/>
  <c r="C124" i="9"/>
  <c r="D124" i="9"/>
  <c r="E124" i="9"/>
  <c r="F124" i="9"/>
  <c r="G124" i="9"/>
  <c r="H124" i="9"/>
  <c r="I124" i="9"/>
  <c r="J124" i="9"/>
  <c r="K124" i="9"/>
  <c r="L124" i="9"/>
  <c r="B127" i="9"/>
  <c r="C127" i="9"/>
  <c r="D127" i="9"/>
  <c r="E127" i="9"/>
  <c r="F127" i="9"/>
  <c r="G127" i="9"/>
  <c r="H127" i="9"/>
  <c r="I127" i="9"/>
  <c r="J127" i="9"/>
  <c r="K127" i="9"/>
  <c r="L127" i="9"/>
  <c r="B128" i="9"/>
  <c r="C1" i="1"/>
  <c r="C2" i="1"/>
  <c r="N99" i="1"/>
  <c r="O99" i="1"/>
  <c r="P99" i="1"/>
  <c r="Q99" i="1"/>
  <c r="R99" i="1"/>
  <c r="S99" i="1"/>
  <c r="T99" i="1"/>
  <c r="U99" i="1"/>
  <c r="V99" i="1"/>
  <c r="W99" i="1"/>
  <c r="X99" i="1"/>
  <c r="N101" i="1"/>
  <c r="O101" i="1"/>
  <c r="P101" i="1"/>
  <c r="Q101" i="1"/>
  <c r="R101" i="1"/>
  <c r="S101" i="1"/>
  <c r="T101" i="1"/>
  <c r="U101" i="1"/>
  <c r="V101" i="1"/>
  <c r="W101" i="1"/>
  <c r="X101" i="1"/>
  <c r="N102" i="1"/>
  <c r="O102" i="1"/>
  <c r="P102" i="1"/>
  <c r="Q102" i="1"/>
  <c r="R102" i="1"/>
  <c r="S102" i="1"/>
  <c r="T102" i="1"/>
  <c r="U102" i="1"/>
  <c r="V102" i="1"/>
  <c r="W102" i="1"/>
  <c r="X102" i="1"/>
  <c r="N103" i="1"/>
  <c r="O103" i="1"/>
  <c r="P103" i="1"/>
  <c r="Q103" i="1"/>
  <c r="R103" i="1"/>
  <c r="S103" i="1"/>
  <c r="T103" i="1"/>
  <c r="U103" i="1"/>
  <c r="V103" i="1"/>
  <c r="W103" i="1"/>
  <c r="X103" i="1"/>
  <c r="N104" i="1"/>
  <c r="O104" i="1"/>
  <c r="P104" i="1"/>
  <c r="Q104" i="1"/>
  <c r="R104" i="1"/>
  <c r="S104" i="1"/>
  <c r="T104" i="1"/>
  <c r="U104" i="1"/>
  <c r="V104" i="1"/>
  <c r="W104" i="1"/>
  <c r="X104" i="1"/>
  <c r="N106" i="1"/>
  <c r="O106" i="1"/>
  <c r="P106" i="1"/>
  <c r="Q106" i="1"/>
  <c r="R106" i="1"/>
  <c r="S106" i="1"/>
  <c r="T106" i="1"/>
  <c r="U106" i="1"/>
  <c r="V106" i="1"/>
  <c r="W106" i="1"/>
  <c r="X106" i="1"/>
  <c r="N107" i="1"/>
  <c r="O107" i="1"/>
  <c r="P107" i="1"/>
  <c r="Q107" i="1"/>
  <c r="R107" i="1"/>
  <c r="S107" i="1"/>
  <c r="T107" i="1"/>
  <c r="U107" i="1"/>
  <c r="V107" i="1"/>
  <c r="W107" i="1"/>
  <c r="X107" i="1"/>
  <c r="N110" i="1"/>
  <c r="O110" i="1"/>
  <c r="P110" i="1"/>
  <c r="Q110" i="1"/>
  <c r="R110" i="1"/>
  <c r="S110" i="1"/>
  <c r="T110" i="1"/>
  <c r="U110" i="1"/>
  <c r="V110" i="1"/>
  <c r="W110" i="1"/>
  <c r="X110" i="1"/>
  <c r="N112" i="1"/>
  <c r="O112" i="1"/>
  <c r="P112" i="1"/>
  <c r="Q112" i="1"/>
  <c r="R112" i="1"/>
  <c r="S112" i="1"/>
  <c r="T112" i="1"/>
  <c r="U112" i="1"/>
  <c r="V112" i="1"/>
  <c r="W112" i="1"/>
  <c r="X112" i="1"/>
  <c r="N116" i="1"/>
  <c r="O116" i="1"/>
  <c r="P116" i="1"/>
  <c r="Q116" i="1"/>
  <c r="R116" i="1"/>
  <c r="S116" i="1"/>
  <c r="T116" i="1"/>
  <c r="U116" i="1"/>
  <c r="V116" i="1"/>
  <c r="W116" i="1"/>
  <c r="X116" i="1"/>
  <c r="N117" i="1"/>
  <c r="O117" i="1"/>
  <c r="P117" i="1"/>
  <c r="Q117" i="1"/>
  <c r="R117" i="1"/>
  <c r="S117" i="1"/>
  <c r="T117" i="1"/>
  <c r="U117" i="1"/>
  <c r="V117" i="1"/>
  <c r="W117" i="1"/>
  <c r="X117" i="1"/>
  <c r="N118" i="1"/>
  <c r="O118" i="1"/>
  <c r="P118" i="1"/>
  <c r="Q118" i="1"/>
  <c r="R118" i="1"/>
  <c r="S118" i="1"/>
  <c r="T118" i="1"/>
  <c r="U118" i="1"/>
  <c r="V118" i="1"/>
  <c r="W118" i="1"/>
  <c r="X118" i="1"/>
  <c r="M119" i="1"/>
  <c r="N119" i="1"/>
  <c r="O119" i="1"/>
  <c r="P119" i="1"/>
  <c r="Q119" i="1"/>
  <c r="R119" i="1"/>
  <c r="S119" i="1"/>
  <c r="T119" i="1"/>
  <c r="U119" i="1"/>
  <c r="V119" i="1"/>
  <c r="W119" i="1"/>
  <c r="X119" i="1"/>
  <c r="M120" i="1"/>
  <c r="N120" i="1"/>
  <c r="O120" i="1"/>
  <c r="P120" i="1"/>
  <c r="Q120" i="1"/>
  <c r="R120" i="1"/>
  <c r="S120" i="1"/>
  <c r="T120" i="1"/>
  <c r="U120" i="1"/>
  <c r="V120" i="1"/>
  <c r="W120" i="1"/>
  <c r="X120" i="1"/>
  <c r="M124" i="1"/>
  <c r="M131" i="1"/>
  <c r="M136" i="1"/>
  <c r="M138" i="1"/>
  <c r="M141" i="1"/>
  <c r="N141" i="1"/>
  <c r="O141" i="1"/>
  <c r="P141" i="1"/>
  <c r="Q141" i="1"/>
  <c r="R141" i="1"/>
  <c r="S141" i="1"/>
  <c r="T141" i="1"/>
  <c r="U141" i="1"/>
  <c r="V141" i="1"/>
  <c r="W141" i="1"/>
  <c r="X141" i="1"/>
  <c r="M143" i="1"/>
  <c r="N143" i="1"/>
  <c r="O143" i="1"/>
  <c r="P143" i="1"/>
  <c r="Q143" i="1"/>
  <c r="R143" i="1"/>
  <c r="S143" i="1"/>
  <c r="T143" i="1"/>
  <c r="U143" i="1"/>
  <c r="V143" i="1"/>
  <c r="W143" i="1"/>
  <c r="X143" i="1"/>
  <c r="M144" i="1"/>
  <c r="N144" i="1"/>
  <c r="O144" i="1"/>
  <c r="P144" i="1"/>
  <c r="Q144" i="1"/>
  <c r="R144" i="1"/>
  <c r="S144" i="1"/>
  <c r="T144" i="1"/>
  <c r="U144" i="1"/>
  <c r="V144" i="1"/>
  <c r="W144" i="1"/>
  <c r="X144" i="1"/>
  <c r="M146" i="1"/>
  <c r="N146" i="1"/>
  <c r="O146" i="1"/>
  <c r="P146" i="1"/>
  <c r="Q146" i="1"/>
  <c r="R146" i="1"/>
  <c r="S146" i="1"/>
  <c r="T146" i="1"/>
  <c r="U146" i="1"/>
  <c r="V146" i="1"/>
  <c r="W146" i="1"/>
  <c r="X146" i="1"/>
  <c r="M149" i="1"/>
  <c r="N149" i="1"/>
  <c r="O149" i="1"/>
  <c r="P149" i="1"/>
  <c r="Q149" i="1"/>
  <c r="R149" i="1"/>
  <c r="S149" i="1"/>
  <c r="T149" i="1"/>
  <c r="U149" i="1"/>
  <c r="V149" i="1"/>
  <c r="W149" i="1"/>
  <c r="X149" i="1"/>
  <c r="M155" i="1"/>
  <c r="N155" i="1"/>
  <c r="O155" i="1"/>
  <c r="P155" i="1"/>
  <c r="Q155" i="1"/>
  <c r="R155" i="1"/>
  <c r="S155" i="1"/>
  <c r="T155" i="1"/>
  <c r="U155" i="1"/>
  <c r="V155" i="1"/>
  <c r="W155" i="1"/>
  <c r="X155" i="1"/>
  <c r="M158" i="1"/>
  <c r="N158" i="1"/>
  <c r="O158" i="1"/>
  <c r="P158" i="1"/>
  <c r="Q158" i="1"/>
  <c r="R158" i="1"/>
  <c r="S158" i="1"/>
  <c r="T158" i="1"/>
  <c r="U158" i="1"/>
  <c r="V158" i="1"/>
  <c r="W158" i="1"/>
  <c r="X158" i="1"/>
  <c r="M160" i="1"/>
  <c r="N160" i="1"/>
  <c r="O160" i="1"/>
  <c r="P160" i="1"/>
  <c r="Q160" i="1"/>
  <c r="R160" i="1"/>
  <c r="S160" i="1"/>
  <c r="T160" i="1"/>
  <c r="U160" i="1"/>
  <c r="V160" i="1"/>
  <c r="W160" i="1"/>
  <c r="X160" i="1"/>
  <c r="M161" i="1"/>
  <c r="N161" i="1"/>
  <c r="O161" i="1"/>
  <c r="P161" i="1"/>
  <c r="Q161" i="1"/>
  <c r="R161" i="1"/>
  <c r="S161" i="1"/>
  <c r="T161" i="1"/>
  <c r="U161" i="1"/>
  <c r="V161" i="1"/>
  <c r="W161" i="1"/>
  <c r="X161" i="1"/>
  <c r="M162" i="1"/>
  <c r="N162" i="1"/>
  <c r="O162" i="1"/>
  <c r="P162" i="1"/>
  <c r="Q162" i="1"/>
  <c r="R162" i="1"/>
  <c r="S162" i="1"/>
  <c r="T162" i="1"/>
  <c r="U162" i="1"/>
  <c r="V162" i="1"/>
  <c r="W162" i="1"/>
  <c r="X162" i="1"/>
  <c r="M171" i="1"/>
  <c r="N171" i="1"/>
  <c r="O171" i="1"/>
  <c r="P171" i="1"/>
  <c r="Q171" i="1"/>
  <c r="R171" i="1"/>
  <c r="S171" i="1"/>
  <c r="T171" i="1"/>
  <c r="U171" i="1"/>
  <c r="V171" i="1"/>
  <c r="W171" i="1"/>
  <c r="X171" i="1"/>
  <c r="M177" i="1"/>
  <c r="N177" i="1"/>
  <c r="O177" i="1"/>
  <c r="P177" i="1"/>
  <c r="Q177" i="1"/>
  <c r="R177" i="1"/>
  <c r="S177" i="1"/>
  <c r="T177" i="1"/>
  <c r="U177" i="1"/>
  <c r="V177" i="1"/>
  <c r="W177" i="1"/>
  <c r="X177" i="1"/>
  <c r="N180" i="1"/>
  <c r="O180" i="1"/>
  <c r="P180" i="1"/>
  <c r="Q180" i="1"/>
  <c r="R180" i="1"/>
  <c r="S180" i="1"/>
  <c r="T180" i="1"/>
  <c r="U180" i="1"/>
  <c r="V180" i="1"/>
  <c r="W180" i="1"/>
  <c r="X180" i="1"/>
  <c r="M181" i="1"/>
  <c r="N181" i="1"/>
  <c r="O181" i="1"/>
  <c r="P181" i="1"/>
  <c r="Q181" i="1"/>
  <c r="R181" i="1"/>
  <c r="S181" i="1"/>
  <c r="T181" i="1"/>
  <c r="U181" i="1"/>
  <c r="V181" i="1"/>
  <c r="W181" i="1"/>
  <c r="X181" i="1"/>
  <c r="M182" i="1"/>
  <c r="N182" i="1"/>
  <c r="O182" i="1"/>
  <c r="P182" i="1"/>
  <c r="Q182" i="1"/>
  <c r="R182" i="1"/>
  <c r="S182" i="1"/>
  <c r="T182" i="1"/>
  <c r="U182" i="1"/>
  <c r="V182" i="1"/>
  <c r="W182" i="1"/>
  <c r="X182" i="1"/>
  <c r="M188" i="1"/>
  <c r="N188" i="1"/>
  <c r="O188" i="1"/>
  <c r="P188" i="1"/>
  <c r="Q188" i="1"/>
  <c r="R188" i="1"/>
  <c r="S188" i="1"/>
  <c r="T188" i="1"/>
  <c r="U188" i="1"/>
  <c r="V188" i="1"/>
  <c r="W188" i="1"/>
  <c r="X188" i="1"/>
  <c r="M189" i="1"/>
  <c r="N189" i="1"/>
  <c r="O189" i="1"/>
  <c r="P189" i="1"/>
  <c r="Q189" i="1"/>
  <c r="R189" i="1"/>
  <c r="S189" i="1"/>
  <c r="T189" i="1"/>
  <c r="U189" i="1"/>
  <c r="V189" i="1"/>
  <c r="W189" i="1"/>
  <c r="X189" i="1"/>
  <c r="M190" i="1"/>
  <c r="N190" i="1"/>
  <c r="O190" i="1"/>
  <c r="P190" i="1"/>
  <c r="Q190" i="1"/>
  <c r="R190" i="1"/>
  <c r="S190" i="1"/>
  <c r="T190" i="1"/>
  <c r="U190" i="1"/>
  <c r="V190" i="1"/>
  <c r="W190" i="1"/>
  <c r="X190" i="1"/>
  <c r="M196" i="1"/>
  <c r="M198" i="1"/>
  <c r="N215" i="1"/>
  <c r="O215" i="1"/>
  <c r="P215" i="1"/>
  <c r="Q215" i="1"/>
  <c r="R215" i="1"/>
  <c r="S215" i="1"/>
  <c r="T215" i="1"/>
  <c r="U215" i="1"/>
  <c r="V215" i="1"/>
  <c r="W215" i="1"/>
  <c r="X215" i="1"/>
  <c r="N217" i="1"/>
  <c r="O217" i="1"/>
  <c r="P217" i="1"/>
  <c r="Q217" i="1"/>
  <c r="R217" i="1"/>
  <c r="S217" i="1"/>
  <c r="T217" i="1"/>
  <c r="U217" i="1"/>
  <c r="V217" i="1"/>
  <c r="W217" i="1"/>
  <c r="X217" i="1"/>
  <c r="M218" i="1"/>
  <c r="M221" i="1"/>
  <c r="N221" i="1"/>
  <c r="O221" i="1"/>
  <c r="P221" i="1"/>
  <c r="Q221" i="1"/>
  <c r="R221" i="1"/>
  <c r="S221" i="1"/>
  <c r="T221" i="1"/>
  <c r="U221" i="1"/>
  <c r="V221" i="1"/>
  <c r="W221" i="1"/>
  <c r="X221" i="1"/>
  <c r="M222" i="1"/>
  <c r="N222" i="1"/>
  <c r="O222" i="1"/>
  <c r="P222" i="1"/>
  <c r="Q222" i="1"/>
  <c r="R222" i="1"/>
  <c r="S222" i="1"/>
  <c r="T222" i="1"/>
  <c r="U222" i="1"/>
  <c r="V222" i="1"/>
  <c r="W222" i="1"/>
  <c r="X222" i="1"/>
  <c r="N223" i="1"/>
  <c r="O223" i="1"/>
  <c r="P223" i="1"/>
  <c r="Q223" i="1"/>
  <c r="R223" i="1"/>
  <c r="S223" i="1"/>
  <c r="T223" i="1"/>
  <c r="U223" i="1"/>
  <c r="V223" i="1"/>
  <c r="W223" i="1"/>
  <c r="X223" i="1"/>
  <c r="N227" i="1"/>
  <c r="O227" i="1"/>
  <c r="P227" i="1"/>
  <c r="Q227" i="1"/>
  <c r="R227" i="1"/>
  <c r="S227" i="1"/>
  <c r="T227" i="1"/>
  <c r="U227" i="1"/>
  <c r="V227" i="1"/>
  <c r="W227" i="1"/>
  <c r="X227" i="1"/>
  <c r="N228" i="1"/>
  <c r="O228" i="1"/>
  <c r="P228" i="1"/>
  <c r="Q228" i="1"/>
  <c r="R228" i="1"/>
  <c r="S228" i="1"/>
  <c r="T228" i="1"/>
  <c r="U228" i="1"/>
  <c r="V228" i="1"/>
  <c r="W228" i="1"/>
  <c r="X228" i="1"/>
  <c r="N230" i="1"/>
  <c r="O230" i="1"/>
  <c r="P230" i="1"/>
  <c r="Q230" i="1"/>
  <c r="R230" i="1"/>
  <c r="S230" i="1"/>
  <c r="T230" i="1"/>
  <c r="U230" i="1"/>
  <c r="V230" i="1"/>
  <c r="W230" i="1"/>
  <c r="X230" i="1"/>
  <c r="N231" i="1"/>
  <c r="O231" i="1"/>
  <c r="P231" i="1"/>
  <c r="Q231" i="1"/>
  <c r="R231" i="1"/>
  <c r="S231" i="1"/>
  <c r="T231" i="1"/>
  <c r="U231" i="1"/>
  <c r="V231" i="1"/>
  <c r="W231" i="1"/>
  <c r="X231" i="1"/>
  <c r="N236" i="1"/>
  <c r="O236" i="1"/>
  <c r="P236" i="1"/>
  <c r="Q236" i="1"/>
  <c r="R236" i="1"/>
  <c r="S236" i="1"/>
  <c r="T236" i="1"/>
  <c r="U236" i="1"/>
  <c r="V236" i="1"/>
  <c r="W236" i="1"/>
  <c r="X236" i="1"/>
  <c r="N238" i="1"/>
  <c r="O238" i="1"/>
  <c r="P238" i="1"/>
  <c r="Q238" i="1"/>
  <c r="R238" i="1"/>
  <c r="S238" i="1"/>
  <c r="T238" i="1"/>
  <c r="U238" i="1"/>
  <c r="V238" i="1"/>
  <c r="W238" i="1"/>
  <c r="X238" i="1"/>
  <c r="N244" i="1"/>
  <c r="O244" i="1"/>
  <c r="P244" i="1"/>
  <c r="Q244" i="1"/>
  <c r="R244" i="1"/>
  <c r="S244" i="1"/>
  <c r="T244" i="1"/>
  <c r="U244" i="1"/>
  <c r="V244" i="1"/>
  <c r="W244" i="1"/>
  <c r="X244" i="1"/>
  <c r="M247" i="1"/>
  <c r="M248" i="1"/>
  <c r="N248" i="1"/>
  <c r="O248" i="1"/>
  <c r="P248" i="1"/>
  <c r="Q248" i="1"/>
  <c r="R248" i="1"/>
  <c r="S248" i="1"/>
  <c r="T248" i="1"/>
  <c r="U248" i="1"/>
  <c r="V248" i="1"/>
  <c r="W248" i="1"/>
  <c r="X248" i="1"/>
  <c r="M249" i="1"/>
  <c r="N249" i="1"/>
  <c r="O249" i="1"/>
  <c r="P249" i="1"/>
  <c r="Q249" i="1"/>
  <c r="R249" i="1"/>
  <c r="S249" i="1"/>
  <c r="T249" i="1"/>
  <c r="U249" i="1"/>
  <c r="V249" i="1"/>
  <c r="W249" i="1"/>
  <c r="X249" i="1"/>
  <c r="M250" i="1"/>
  <c r="M251" i="1"/>
  <c r="N251" i="1"/>
  <c r="O251" i="1"/>
  <c r="P251" i="1"/>
  <c r="Q251" i="1"/>
  <c r="R251" i="1"/>
  <c r="S251" i="1"/>
  <c r="T251" i="1"/>
  <c r="U251" i="1"/>
  <c r="V251" i="1"/>
  <c r="W251" i="1"/>
  <c r="X251" i="1"/>
  <c r="M252" i="1"/>
  <c r="N252" i="1"/>
  <c r="O252" i="1"/>
  <c r="P252" i="1"/>
  <c r="Q252" i="1"/>
  <c r="R252" i="1"/>
  <c r="S252" i="1"/>
  <c r="T252" i="1"/>
  <c r="U252" i="1"/>
  <c r="V252" i="1"/>
  <c r="W252" i="1"/>
  <c r="X252" i="1"/>
  <c r="M253" i="1"/>
  <c r="M254" i="1"/>
  <c r="M255" i="1"/>
  <c r="M256" i="1"/>
  <c r="M257" i="1"/>
  <c r="N257" i="1"/>
  <c r="O257" i="1"/>
  <c r="P257" i="1"/>
  <c r="Q257" i="1"/>
  <c r="R257" i="1"/>
  <c r="S257" i="1"/>
  <c r="T257" i="1"/>
  <c r="U257" i="1"/>
  <c r="V257" i="1"/>
  <c r="W257" i="1"/>
  <c r="X257" i="1"/>
  <c r="M258" i="1"/>
  <c r="M259" i="1"/>
  <c r="N259" i="1"/>
  <c r="O259" i="1"/>
  <c r="P259" i="1"/>
  <c r="Q259" i="1"/>
  <c r="R259" i="1"/>
  <c r="S259" i="1"/>
  <c r="T259" i="1"/>
  <c r="U259" i="1"/>
  <c r="V259" i="1"/>
  <c r="W259" i="1"/>
  <c r="X259" i="1"/>
  <c r="M261" i="1"/>
  <c r="N261" i="1"/>
  <c r="O261" i="1"/>
  <c r="P261" i="1"/>
  <c r="Q261" i="1"/>
  <c r="R261" i="1"/>
  <c r="S261" i="1"/>
  <c r="T261" i="1"/>
  <c r="U261" i="1"/>
  <c r="V261" i="1"/>
  <c r="W261" i="1"/>
  <c r="X261" i="1"/>
  <c r="M263" i="1"/>
  <c r="M264" i="1"/>
  <c r="N264" i="1"/>
  <c r="O264" i="1"/>
  <c r="P264" i="1"/>
  <c r="Q264" i="1"/>
  <c r="R264" i="1"/>
  <c r="S264" i="1"/>
  <c r="T264" i="1"/>
  <c r="U264" i="1"/>
  <c r="V264" i="1"/>
  <c r="W264" i="1"/>
  <c r="X264" i="1"/>
  <c r="M265" i="1"/>
  <c r="N265" i="1"/>
  <c r="O265" i="1"/>
  <c r="P265" i="1"/>
  <c r="Q265" i="1"/>
  <c r="R265" i="1"/>
  <c r="S265" i="1"/>
  <c r="T265" i="1"/>
  <c r="U265" i="1"/>
  <c r="V265" i="1"/>
  <c r="W265" i="1"/>
  <c r="X265" i="1"/>
  <c r="M266" i="1"/>
  <c r="M267" i="1"/>
  <c r="N267" i="1"/>
  <c r="O267" i="1"/>
  <c r="P267" i="1"/>
  <c r="Q267" i="1"/>
  <c r="R267" i="1"/>
  <c r="S267" i="1"/>
  <c r="T267" i="1"/>
  <c r="U267" i="1"/>
  <c r="V267" i="1"/>
  <c r="W267" i="1"/>
  <c r="X267" i="1"/>
  <c r="M268" i="1"/>
  <c r="N268" i="1"/>
  <c r="O268" i="1"/>
  <c r="P268" i="1"/>
  <c r="Q268" i="1"/>
  <c r="R268" i="1"/>
  <c r="S268" i="1"/>
  <c r="T268" i="1"/>
  <c r="U268" i="1"/>
  <c r="V268" i="1"/>
  <c r="W268" i="1"/>
  <c r="X268" i="1"/>
  <c r="M269" i="1"/>
  <c r="M270" i="1"/>
  <c r="M271" i="1"/>
  <c r="M272" i="1"/>
  <c r="M273" i="1"/>
  <c r="N273" i="1"/>
  <c r="O273" i="1"/>
  <c r="P273" i="1"/>
  <c r="Q273" i="1"/>
  <c r="R273" i="1"/>
  <c r="S273" i="1"/>
  <c r="T273" i="1"/>
  <c r="U273" i="1"/>
  <c r="V273" i="1"/>
  <c r="W273" i="1"/>
  <c r="X273" i="1"/>
  <c r="M274" i="1"/>
  <c r="M275" i="1"/>
  <c r="N275" i="1"/>
  <c r="O275" i="1"/>
  <c r="P275" i="1"/>
  <c r="Q275" i="1"/>
  <c r="R275" i="1"/>
  <c r="S275" i="1"/>
  <c r="T275" i="1"/>
  <c r="U275" i="1"/>
  <c r="V275" i="1"/>
  <c r="W275" i="1"/>
  <c r="X275" i="1"/>
  <c r="M276" i="1"/>
  <c r="N276" i="1"/>
  <c r="O276" i="1"/>
  <c r="P276" i="1"/>
  <c r="Q276" i="1"/>
  <c r="R276" i="1"/>
  <c r="S276" i="1"/>
  <c r="T276" i="1"/>
  <c r="U276" i="1"/>
  <c r="V276" i="1"/>
  <c r="W276" i="1"/>
  <c r="X276" i="1"/>
  <c r="M337" i="1"/>
  <c r="N337" i="1"/>
  <c r="O337" i="1"/>
  <c r="P337" i="1"/>
  <c r="Q337" i="1"/>
  <c r="R337" i="1"/>
  <c r="S337" i="1"/>
  <c r="T337" i="1"/>
  <c r="U337" i="1"/>
  <c r="V337" i="1"/>
  <c r="W337" i="1"/>
  <c r="X337" i="1"/>
</calcChain>
</file>

<file path=xl/sharedStrings.xml><?xml version="1.0" encoding="utf-8"?>
<sst xmlns="http://schemas.openxmlformats.org/spreadsheetml/2006/main" count="674" uniqueCount="364">
  <si>
    <t>Segment Analysis</t>
  </si>
  <si>
    <t>Segment Summary</t>
  </si>
  <si>
    <t>Financial Statements</t>
  </si>
  <si>
    <t>Income Statement</t>
  </si>
  <si>
    <t>Cash Flow Statement</t>
  </si>
  <si>
    <t>Balance Sheet</t>
  </si>
  <si>
    <t>Model Drivers</t>
  </si>
  <si>
    <t>Wiztivi</t>
  </si>
  <si>
    <t>Licenses</t>
  </si>
  <si>
    <t>Professional services</t>
  </si>
  <si>
    <t>Hardware and other</t>
  </si>
  <si>
    <t>Maintenance and recurring</t>
  </si>
  <si>
    <t>Total Revenue growth y/y</t>
  </si>
  <si>
    <t>Total Organic Revenue growth y/y</t>
  </si>
  <si>
    <t>Total Organic Revenue growth y/y (cc)</t>
  </si>
  <si>
    <t>Total Revenue</t>
  </si>
  <si>
    <t>Net Income</t>
  </si>
  <si>
    <t>Organic CC</t>
  </si>
  <si>
    <t>FX</t>
  </si>
  <si>
    <t>M&amp;A</t>
  </si>
  <si>
    <t>Total Organic Revenue Growth y/y</t>
  </si>
  <si>
    <t>Incremental Revenue from M&amp;A</t>
  </si>
  <si>
    <t>Incremental Organic Revenue</t>
  </si>
  <si>
    <t>Avg. From Quarterly Tab</t>
  </si>
  <si>
    <t>Revenue</t>
  </si>
  <si>
    <t>Staff</t>
  </si>
  <si>
    <t>Hardware</t>
  </si>
  <si>
    <t>Third party license, maintenance, prof. services</t>
  </si>
  <si>
    <t>Occupancy</t>
  </si>
  <si>
    <t>Travel, Tele., Supplies, Software/Equipment</t>
  </si>
  <si>
    <t>Professional fees</t>
  </si>
  <si>
    <t>Other</t>
  </si>
  <si>
    <t>Depreciation</t>
  </si>
  <si>
    <t>Total Expenses</t>
  </si>
  <si>
    <t>Maintenance</t>
  </si>
  <si>
    <t>R&amp;D</t>
  </si>
  <si>
    <t>S&amp;M</t>
  </si>
  <si>
    <t>G&amp;A</t>
  </si>
  <si>
    <t>Total Staff Expenses</t>
  </si>
  <si>
    <t>Core Expenses</t>
  </si>
  <si>
    <t>Amortization of intangibles</t>
  </si>
  <si>
    <t>Finance and other</t>
  </si>
  <si>
    <t>EBT</t>
  </si>
  <si>
    <t>Current taxes</t>
  </si>
  <si>
    <t>Current tax rate</t>
  </si>
  <si>
    <t>Deferred taxes</t>
  </si>
  <si>
    <t>Deferred tax rate</t>
  </si>
  <si>
    <t>Amortization of intangible assets</t>
  </si>
  <si>
    <t>Contingent consideration adjustments</t>
  </si>
  <si>
    <t>Finance and other expenses</t>
  </si>
  <si>
    <t>Income tax expense</t>
  </si>
  <si>
    <t>Income taxes paid</t>
  </si>
  <si>
    <t>Cash flow from operations ex NWC</t>
  </si>
  <si>
    <t>Cash flow from operations</t>
  </si>
  <si>
    <t>NWC (ex impact of M&amp;A)</t>
  </si>
  <si>
    <t>Interest paid on leases</t>
  </si>
  <si>
    <t>Cash transferred from (to) Parent</t>
  </si>
  <si>
    <t>Cash obtained w/ M&amp;A</t>
  </si>
  <si>
    <t>Payments of leases</t>
  </si>
  <si>
    <t>Cash flow from financing</t>
  </si>
  <si>
    <t>Cash obtained w/ M&amp;A by Parent</t>
  </si>
  <si>
    <t>Post-acquisition settlement payments</t>
  </si>
  <si>
    <t>Capex</t>
  </si>
  <si>
    <t>Change in cash</t>
  </si>
  <si>
    <t>Cash</t>
  </si>
  <si>
    <t>AR</t>
  </si>
  <si>
    <t>Due from related parties</t>
  </si>
  <si>
    <t>Unbilled revenue</t>
  </si>
  <si>
    <t>Inventory</t>
  </si>
  <si>
    <t>Other assets</t>
  </si>
  <si>
    <t>Current Assets</t>
  </si>
  <si>
    <t>PP&amp;E</t>
  </si>
  <si>
    <t>ROU</t>
  </si>
  <si>
    <t>Intangibles</t>
  </si>
  <si>
    <t>Total Assets</t>
  </si>
  <si>
    <t>AP and accrued liabilities</t>
  </si>
  <si>
    <t>Deferred revenue</t>
  </si>
  <si>
    <t>Acquisition holdback payables</t>
  </si>
  <si>
    <t>Lease obligations</t>
  </si>
  <si>
    <t>Income taxes payable</t>
  </si>
  <si>
    <t>Current Liabilities</t>
  </si>
  <si>
    <t>Other liabilities</t>
  </si>
  <si>
    <t>Total Liabilities</t>
  </si>
  <si>
    <t>Net Parent Equity</t>
  </si>
  <si>
    <t>Total Liabilities and Equity</t>
  </si>
  <si>
    <t>EBITDA</t>
  </si>
  <si>
    <t>EBITDA Margin</t>
  </si>
  <si>
    <t>Total Revenue Growth</t>
  </si>
  <si>
    <t>Organic growth (CC)</t>
  </si>
  <si>
    <t>Check</t>
  </si>
  <si>
    <t>PP&amp;E, ROU, and Intangibles</t>
  </si>
  <si>
    <t>Ending Net PP&amp;E</t>
  </si>
  <si>
    <t>Beginning Net PP&amp;E</t>
  </si>
  <si>
    <t>As % of Revenue</t>
  </si>
  <si>
    <t>Beginning ROU</t>
  </si>
  <si>
    <t>Ending ROU</t>
  </si>
  <si>
    <t>Additions</t>
  </si>
  <si>
    <t>Beginning Intangibles</t>
  </si>
  <si>
    <t>Ending Intangibles</t>
  </si>
  <si>
    <t>Transfer from the Parent</t>
  </si>
  <si>
    <t>Other (incl. direct M&amp;A/FX)</t>
  </si>
  <si>
    <t>Useful Life (years)</t>
  </si>
  <si>
    <t>Other current assets</t>
  </si>
  <si>
    <t>Other non-current assets</t>
  </si>
  <si>
    <t>Technology assets</t>
  </si>
  <si>
    <t>Customer assets</t>
  </si>
  <si>
    <t>Current liabilities</t>
  </si>
  <si>
    <t>Deferred income tax liabilities</t>
  </si>
  <si>
    <t>Other non-current liabilities</t>
  </si>
  <si>
    <t>Total Consideration</t>
  </si>
  <si>
    <t>Deferred income tax assets</t>
  </si>
  <si>
    <t>Holdbacks</t>
  </si>
  <si>
    <t>Contingent consideration</t>
  </si>
  <si>
    <t>Lease Liabilities</t>
  </si>
  <si>
    <t>Interest on Lease</t>
  </si>
  <si>
    <t>Interest expense on contingent consideration</t>
  </si>
  <si>
    <t>Interest expense on lease obligations</t>
  </si>
  <si>
    <t>Total Finance and Other</t>
  </si>
  <si>
    <t>Beginning Contingent Consideration</t>
  </si>
  <si>
    <t>Ending Contingent Consideration</t>
  </si>
  <si>
    <t>Advertising/Promotion</t>
  </si>
  <si>
    <t>Recruitment/Training</t>
  </si>
  <si>
    <t>R&amp;D tax credit</t>
  </si>
  <si>
    <t>Government assistance</t>
  </si>
  <si>
    <t>Other expense, net</t>
  </si>
  <si>
    <t>Total Other, net</t>
  </si>
  <si>
    <t>Other, net</t>
  </si>
  <si>
    <t>Settlements</t>
  </si>
  <si>
    <t>Change in Fair Value of Existing</t>
  </si>
  <si>
    <t>Other (incl. FX)</t>
  </si>
  <si>
    <t>Other (incl. FX and assumed from Parent)</t>
  </si>
  <si>
    <t>Interest on contingent consideration</t>
  </si>
  <si>
    <t>Settlement Period (years)</t>
  </si>
  <si>
    <t>Interest Expense</t>
  </si>
  <si>
    <t>Contingent Consideration revaluation</t>
  </si>
  <si>
    <t>Contingent consideration %</t>
  </si>
  <si>
    <t>New Equity</t>
  </si>
  <si>
    <t>Prefs</t>
  </si>
  <si>
    <t>Debt</t>
  </si>
  <si>
    <t>NWC</t>
  </si>
  <si>
    <t>Change in NWC (B.S.)</t>
  </si>
  <si>
    <t>Delta</t>
  </si>
  <si>
    <t>Change in NWC (CF - ex. M&amp;A)</t>
  </si>
  <si>
    <t>Gross M&amp;A (Direct)</t>
  </si>
  <si>
    <t xml:space="preserve">Transfer from parent </t>
  </si>
  <si>
    <t>M&amp;A Allocation - Direct</t>
  </si>
  <si>
    <t>M&amp;A Allocation - Transfer from Parent</t>
  </si>
  <si>
    <t>Change in NWC (from M&amp;A/transfers)</t>
  </si>
  <si>
    <t>Organic Change in NWC</t>
  </si>
  <si>
    <t>Total Gross M&amp;A</t>
  </si>
  <si>
    <t>EV/Sales</t>
  </si>
  <si>
    <t>Implied EV/EBITDA</t>
  </si>
  <si>
    <t>Number of Acquisitions</t>
  </si>
  <si>
    <t>Average Deal Size</t>
  </si>
  <si>
    <t>First 3Q</t>
  </si>
  <si>
    <t>Transfer from parent</t>
  </si>
  <si>
    <t>Direct M&amp;A</t>
  </si>
  <si>
    <t>Expenses (ex. Staff, DD&amp;A, Other) as % of Revenue</t>
  </si>
  <si>
    <t>Staff Expense as % of Revenue</t>
  </si>
  <si>
    <t>Core Other, net as % of Revenue</t>
  </si>
  <si>
    <t>Non-cash NWC</t>
  </si>
  <si>
    <t>Non-cash NWC as % of Revenue</t>
  </si>
  <si>
    <t>Provisions</t>
  </si>
  <si>
    <t>Amortization</t>
  </si>
  <si>
    <t>Partial Year M&amp;A adj.</t>
  </si>
  <si>
    <t>2022YTD</t>
  </si>
  <si>
    <t>Cost of sales</t>
  </si>
  <si>
    <t>Gross Profit</t>
  </si>
  <si>
    <t>Impairment of intangibles</t>
  </si>
  <si>
    <t>Impairment of ROU</t>
  </si>
  <si>
    <t>EBIT</t>
  </si>
  <si>
    <t>Finance costs, net</t>
  </si>
  <si>
    <t>Gain (loss) on fair valuation of warrants</t>
  </si>
  <si>
    <t>Gain (loss) on fair valuation of prefs</t>
  </si>
  <si>
    <t>Gain on sale of cash generating unit</t>
  </si>
  <si>
    <t>Taxes</t>
  </si>
  <si>
    <t>Cash flow statement</t>
  </si>
  <si>
    <t>DD&amp;A</t>
  </si>
  <si>
    <t>Income tax paid</t>
  </si>
  <si>
    <t>Net M&amp;A</t>
  </si>
  <si>
    <t>Proceeds of exercise of stock options</t>
  </si>
  <si>
    <t>Principal payments on leases</t>
  </si>
  <si>
    <t>Proceeds from borrowings on term loan</t>
  </si>
  <si>
    <t>Repayments of borrowings on term loan</t>
  </si>
  <si>
    <t>Payment relating to tender sales/debt issuance</t>
  </si>
  <si>
    <t>Change in common stock</t>
  </si>
  <si>
    <t>Gross Margin</t>
  </si>
  <si>
    <t>WideOrbit</t>
  </si>
  <si>
    <t>Goodwill</t>
  </si>
  <si>
    <t>Total</t>
  </si>
  <si>
    <t>Morse</t>
  </si>
  <si>
    <t>Cash/Equity</t>
  </si>
  <si>
    <t>Change in prefs</t>
  </si>
  <si>
    <t>Change in debt</t>
  </si>
  <si>
    <t>Cash flow from investing</t>
  </si>
  <si>
    <t>T3Y Avg.</t>
  </si>
  <si>
    <t>Lumine Group T2Y Avg.</t>
  </si>
  <si>
    <t>US$mn</t>
  </si>
  <si>
    <t>Pro Forma EBITDA Margin Impact of Acquisition</t>
  </si>
  <si>
    <t>T9M Lumine Revenue (US$mn)</t>
  </si>
  <si>
    <t>T9M WideOrbit Revenue (US$mn)</t>
  </si>
  <si>
    <t>Capital Structure</t>
  </si>
  <si>
    <t>Preferred Shares (units)</t>
  </si>
  <si>
    <t>Subordinate Voting Shares</t>
  </si>
  <si>
    <t>CSU Convertible Preferred Shares</t>
  </si>
  <si>
    <t>Total f.d. Subordinate Voting Shares</t>
  </si>
  <si>
    <t>Rollover Shares (f.d. into Subordinate Shares)</t>
  </si>
  <si>
    <t>Ownership split</t>
  </si>
  <si>
    <t>Conversion Ratio</t>
  </si>
  <si>
    <t>CSU Super Voting Share % of Votes</t>
  </si>
  <si>
    <t>Percentage of Votes</t>
  </si>
  <si>
    <t>Public shareholders</t>
  </si>
  <si>
    <t>CSU</t>
  </si>
  <si>
    <t>Rollover Shareholders</t>
  </si>
  <si>
    <t>Dividend yield</t>
  </si>
  <si>
    <t>na</t>
  </si>
  <si>
    <t>Days Outstanding</t>
  </si>
  <si>
    <t>Interest expense on debt</t>
  </si>
  <si>
    <t>Prefs/Interest on debt</t>
  </si>
  <si>
    <t>FCFE before M&amp;A</t>
  </si>
  <si>
    <t>Other Financing</t>
  </si>
  <si>
    <t>Total Debt</t>
  </si>
  <si>
    <t>Term Loan (2026)</t>
  </si>
  <si>
    <t>Related Party note payable (5Y term)</t>
  </si>
  <si>
    <t>W.A. Interest Rate</t>
  </si>
  <si>
    <t>Remaining net WideOrbit funding</t>
  </si>
  <si>
    <t>Rollover Shareholders Special Shares</t>
  </si>
  <si>
    <t>Special Share Units</t>
  </si>
  <si>
    <t>Special Shares Initial Face Value (US$mn)</t>
  </si>
  <si>
    <t>Preferred Shares Initial Face Value (US$mn)</t>
  </si>
  <si>
    <t>Prorata Dividend Expense on Prefs</t>
  </si>
  <si>
    <t>Prorata Dividend Expense on Special Shares</t>
  </si>
  <si>
    <t>Preferred/Special Share Dividends</t>
  </si>
  <si>
    <t>Initial Face Value (US$/share)</t>
  </si>
  <si>
    <t>Floor Price where add'l dilution kicks (US$/share)</t>
  </si>
  <si>
    <t>Total Dilution at $X/share (mn Sub Voting Shares)</t>
  </si>
  <si>
    <t>Total f.d. Subordinate Voting Shares p. conversion</t>
  </si>
  <si>
    <t>Public Ownership Dilution (%)</t>
  </si>
  <si>
    <t>Organic growth</t>
  </si>
  <si>
    <t>Intangible Allocation</t>
  </si>
  <si>
    <t>Starting Intangibles</t>
  </si>
  <si>
    <t>Amortization Years</t>
  </si>
  <si>
    <t>Starting PP&amp;E</t>
  </si>
  <si>
    <t>PP&amp;E Allocation</t>
  </si>
  <si>
    <t>Gross Purchase Price</t>
  </si>
  <si>
    <t>PP&amp;E as % of Reveue</t>
  </si>
  <si>
    <t>Useful Life (Years)</t>
  </si>
  <si>
    <t>Debt Funding</t>
  </si>
  <si>
    <t>Equity</t>
  </si>
  <si>
    <t>Starting Debt</t>
  </si>
  <si>
    <t>Ending Debt</t>
  </si>
  <si>
    <t>Tax Rate</t>
  </si>
  <si>
    <t>Add back DD&amp;A</t>
  </si>
  <si>
    <t>FCFE</t>
  </si>
  <si>
    <t>ROU Allocation</t>
  </si>
  <si>
    <t>Starting ROU</t>
  </si>
  <si>
    <t>ROU as % of Reveue</t>
  </si>
  <si>
    <t>Less Capex/ROU</t>
  </si>
  <si>
    <t>IRR</t>
  </si>
  <si>
    <t>Repayment</t>
  </si>
  <si>
    <t>Term (years)</t>
  </si>
  <si>
    <t>Interest Rate</t>
  </si>
  <si>
    <t>Schedules</t>
  </si>
  <si>
    <t>Year</t>
  </si>
  <si>
    <t>Lease Payment</t>
  </si>
  <si>
    <t>EMEA</t>
  </si>
  <si>
    <t>Americas</t>
  </si>
  <si>
    <t>APAC</t>
  </si>
  <si>
    <t>Ticker Details</t>
  </si>
  <si>
    <t>TSX</t>
  </si>
  <si>
    <t>WACC</t>
  </si>
  <si>
    <t>Current year</t>
  </si>
  <si>
    <t>Risk free rate</t>
  </si>
  <si>
    <t>Terminal Growth</t>
  </si>
  <si>
    <t>EQRP</t>
  </si>
  <si>
    <t>Beta</t>
  </si>
  <si>
    <t>Cost of Equity</t>
  </si>
  <si>
    <t>Cost of Prefs</t>
  </si>
  <si>
    <t>10Y Treasury Rate</t>
  </si>
  <si>
    <t>Terminal D/Cap</t>
  </si>
  <si>
    <t>Credit Spread</t>
  </si>
  <si>
    <t>Cost of Debt</t>
  </si>
  <si>
    <t>Terminal Value Assumptions - EV</t>
  </si>
  <si>
    <t>After-tax Cost of Debt</t>
  </si>
  <si>
    <t>Shares Outstanding</t>
  </si>
  <si>
    <t>Current Price</t>
  </si>
  <si>
    <t>Terminal Growth Spread</t>
  </si>
  <si>
    <t>Equity Value</t>
  </si>
  <si>
    <t>Pref Value</t>
  </si>
  <si>
    <t>Debt Value</t>
  </si>
  <si>
    <t>Cost of Capital</t>
  </si>
  <si>
    <t>Current period adjustment</t>
  </si>
  <si>
    <t>Half-year adjustemnt</t>
  </si>
  <si>
    <t>Period</t>
  </si>
  <si>
    <t>EPS</t>
  </si>
  <si>
    <t>Y/Y EPS Growth</t>
  </si>
  <si>
    <t>Y/Y Revenue Growth</t>
  </si>
  <si>
    <t>Y/Y EBITDA Growth</t>
  </si>
  <si>
    <t>EBITDA Margins</t>
  </si>
  <si>
    <t>EBIT*(1-Tax Rate)</t>
  </si>
  <si>
    <t>Change in NWC</t>
  </si>
  <si>
    <t>Free Cash Flow to Firm</t>
  </si>
  <si>
    <t>Y/Y FCFF Growth</t>
  </si>
  <si>
    <t>FV FCFF</t>
  </si>
  <si>
    <t>Discount Factor</t>
  </si>
  <si>
    <t>PV FCFF</t>
  </si>
  <si>
    <t>Enterprise Value</t>
  </si>
  <si>
    <t>Terminal Enterprise Value</t>
  </si>
  <si>
    <t>Less: Debt</t>
  </si>
  <si>
    <t>Less: Prefs</t>
  </si>
  <si>
    <t>Less: Minority Interest</t>
  </si>
  <si>
    <t>Plus: Net Cash</t>
  </si>
  <si>
    <t>Terminal Equity Value</t>
  </si>
  <si>
    <t>Intrinsic value/share</t>
  </si>
  <si>
    <t>Exit Share Price</t>
  </si>
  <si>
    <t>Implied Exit P/E (1Y Forward)</t>
  </si>
  <si>
    <t>Terminal Growth Rate</t>
  </si>
  <si>
    <t>Discounted Cash Flow (DCF - FCFF)</t>
  </si>
  <si>
    <t>Date</t>
  </si>
  <si>
    <t>Exchange</t>
  </si>
  <si>
    <t>Ticker</t>
  </si>
  <si>
    <t>Discounted Cash Flow (DCF - FCFE)</t>
  </si>
  <si>
    <t>EPS (f.d.)</t>
  </si>
  <si>
    <t>Amortization of Intangibles</t>
  </si>
  <si>
    <t>Lease payments</t>
  </si>
  <si>
    <t>Change in Debt</t>
  </si>
  <si>
    <t>Free Cash Flow to Equity</t>
  </si>
  <si>
    <t>PV FCFE</t>
  </si>
  <si>
    <t>Shares Outstanding (f.d.)</t>
  </si>
  <si>
    <t>FV FCFE</t>
  </si>
  <si>
    <t>FCFE ex. Growth Capital</t>
  </si>
  <si>
    <t>ROIC</t>
  </si>
  <si>
    <t>ROE</t>
  </si>
  <si>
    <t>Reinvest. Rate</t>
  </si>
  <si>
    <t>Terminal ROIC/ROE</t>
  </si>
  <si>
    <t>Term License &amp; Support</t>
  </si>
  <si>
    <t>Professional Services</t>
  </si>
  <si>
    <t>Data &amp; Royalties</t>
  </si>
  <si>
    <t>Advertising and Content Delivery Services</t>
  </si>
  <si>
    <t>Software License Sales</t>
  </si>
  <si>
    <t>D/EBITDA</t>
  </si>
  <si>
    <t>ND/EBITDA</t>
  </si>
  <si>
    <t>FCFE before M&amp;A (ex NWC)</t>
  </si>
  <si>
    <t>EBITDA Conversion</t>
  </si>
  <si>
    <t>Adjusted</t>
  </si>
  <si>
    <t>CSU Organic Revenue growth y/y (cc)</t>
  </si>
  <si>
    <t>CSU Organic Maintenance growth y/y (cc)</t>
  </si>
  <si>
    <t>Revenue Estimate</t>
  </si>
  <si>
    <t>Excess ROIC/ROE</t>
  </si>
  <si>
    <t>Lumine IRRs</t>
  </si>
  <si>
    <t>Implied unlevered a-tax IRR</t>
  </si>
  <si>
    <t>Plus: Cash</t>
  </si>
  <si>
    <t>PV of FCFE</t>
  </si>
  <si>
    <t>Equity Value (FCFE)</t>
  </si>
  <si>
    <t>Equity Value (FCFF)</t>
  </si>
  <si>
    <t>10Y IRR</t>
  </si>
  <si>
    <t>EV</t>
  </si>
  <si>
    <t>D/Cap</t>
  </si>
  <si>
    <t>A-tax Cost of Debt</t>
  </si>
  <si>
    <t>Day 1 WACC</t>
  </si>
  <si>
    <t>10Y Average WACC</t>
  </si>
  <si>
    <t>n/a</t>
  </si>
  <si>
    <t>Dynamic WACC Calculation</t>
  </si>
  <si>
    <t>Dividends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</si>
</sst>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0.0%"/>
    <numFmt numFmtId="165" formatCode="#,##0.0"/>
    <numFmt numFmtId="166" formatCode="0.0"/>
    <numFmt numFmtId="167" formatCode="#,##0.000"/>
    <numFmt numFmtId="168" formatCode="0.0\x"/>
    <numFmt numFmtId="169" formatCode="&quot;$&quot;#,##0.0"/>
    <numFmt numFmtId="170" formatCode="&quot;$&quot;#,##0.00"/>
    <numFmt numFmtId="171" formatCode="#,##0.00000000"/>
    <numFmt numFmtId="172" formatCode="0.00\x"/>
    <numFmt numFmtId="173" formatCode="yy\-mm\-dd;@"/>
    <numFmt numFmtId="174" formatCode=";;;"/>
    <numFmt numFmtId="175" formatCode="0.000"/>
    <numFmt numFmtId="176" formatCode="0.000000"/>
  </numFmts>
  <fonts count="1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4"/>
      <name val="Calibri"/>
      <family val="2"/>
      <scheme val="minor"/>
    </font>
    <font>
      <b/>
      <sz val="11"/>
      <color theme="4"/>
      <name val="Calibri"/>
      <family val="2"/>
      <scheme val="minor"/>
    </font>
    <font>
      <sz val="1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color theme="0"/>
      <name val="Calibri"/>
      <family val="2"/>
      <scheme val="minor"/>
    </font>
    <font>
      <sz val="11"/>
      <color theme="6" tint="-0.249977111117893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/>
      <diagonal/>
    </border>
    <border>
      <left style="hair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/>
    </border>
    <border>
      <left/>
      <right style="hair">
        <color theme="6" tint="-0.499984740745262"/>
      </right>
      <top/>
      <bottom/>
      <diagonal/>
    </border>
    <border>
      <left/>
      <right style="hair">
        <color theme="6" tint="-0.499984740745262"/>
      </right>
      <top style="hair">
        <color theme="6" tint="-0.499984740745262"/>
      </top>
      <bottom/>
      <diagonal/>
    </border>
    <border>
      <left/>
      <right style="hair">
        <color theme="6" tint="-0.499984740745262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theme="6" tint="-0.499984740745262"/>
      </bottom>
      <diagonal/>
    </border>
    <border>
      <left/>
      <right style="hair">
        <color theme="6" tint="-0.499984740745262"/>
      </right>
      <top/>
      <bottom style="medium">
        <color indexed="64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6">
    <xf numFmtId="0" fontId="0" fillId="0" borderId="0" xfId="0"/>
    <xf numFmtId="0" fontId="1" fillId="0" borderId="0" xfId="0" applyFont="1"/>
    <xf numFmtId="10" fontId="0" fillId="0" borderId="0" xfId="0" applyNumberFormat="1"/>
    <xf numFmtId="0" fontId="1" fillId="2" borderId="0" xfId="0" applyFont="1" applyFill="1"/>
    <xf numFmtId="0" fontId="3" fillId="2" borderId="0" xfId="0" applyFont="1" applyFill="1"/>
    <xf numFmtId="4" fontId="3" fillId="2" borderId="0" xfId="0" applyNumberFormat="1" applyFont="1" applyFill="1"/>
    <xf numFmtId="0" fontId="2" fillId="3" borderId="0" xfId="0" applyFont="1" applyFill="1"/>
    <xf numFmtId="0" fontId="0" fillId="3" borderId="0" xfId="0" applyFill="1"/>
    <xf numFmtId="4" fontId="0" fillId="3" borderId="0" xfId="0" applyNumberFormat="1" applyFill="1"/>
    <xf numFmtId="0" fontId="2" fillId="0" borderId="0" xfId="0" applyFont="1"/>
    <xf numFmtId="0" fontId="2" fillId="0" borderId="1" xfId="0" applyFont="1" applyBorder="1"/>
    <xf numFmtId="9" fontId="4" fillId="0" borderId="0" xfId="0" applyNumberFormat="1" applyFont="1"/>
    <xf numFmtId="9" fontId="5" fillId="0" borderId="1" xfId="0" applyNumberFormat="1" applyFont="1" applyBorder="1"/>
    <xf numFmtId="3" fontId="0" fillId="0" borderId="0" xfId="0" applyNumberFormat="1"/>
    <xf numFmtId="3" fontId="4" fillId="0" borderId="0" xfId="0" applyNumberFormat="1" applyFont="1"/>
    <xf numFmtId="9" fontId="6" fillId="0" borderId="0" xfId="0" applyNumberFormat="1" applyFont="1"/>
    <xf numFmtId="0" fontId="0" fillId="0" borderId="0" xfId="0" applyAlignment="1">
      <alignment horizontal="left" indent="1"/>
    </xf>
    <xf numFmtId="0" fontId="0" fillId="0" borderId="1" xfId="0" applyBorder="1"/>
    <xf numFmtId="0" fontId="4" fillId="0" borderId="0" xfId="0" applyFont="1"/>
    <xf numFmtId="3" fontId="2" fillId="0" borderId="1" xfId="0" applyNumberFormat="1" applyFont="1" applyBorder="1"/>
    <xf numFmtId="9" fontId="2" fillId="0" borderId="1" xfId="0" applyNumberFormat="1" applyFont="1" applyBorder="1"/>
    <xf numFmtId="3" fontId="6" fillId="0" borderId="0" xfId="0" applyNumberFormat="1" applyFont="1"/>
    <xf numFmtId="164" fontId="2" fillId="0" borderId="1" xfId="0" applyNumberFormat="1" applyFont="1" applyBorder="1"/>
    <xf numFmtId="164" fontId="2" fillId="0" borderId="0" xfId="0" applyNumberFormat="1" applyFont="1"/>
    <xf numFmtId="164" fontId="5" fillId="0" borderId="0" xfId="0" applyNumberFormat="1" applyFont="1"/>
    <xf numFmtId="165" fontId="4" fillId="0" borderId="0" xfId="0" applyNumberFormat="1" applyFont="1"/>
    <xf numFmtId="165" fontId="2" fillId="0" borderId="1" xfId="0" applyNumberFormat="1" applyFont="1" applyBorder="1"/>
    <xf numFmtId="165" fontId="6" fillId="0" borderId="0" xfId="0" applyNumberFormat="1" applyFont="1"/>
    <xf numFmtId="165" fontId="0" fillId="0" borderId="0" xfId="0" applyNumberFormat="1"/>
    <xf numFmtId="0" fontId="0" fillId="0" borderId="0" xfId="0" applyAlignment="1">
      <alignment horizontal="left"/>
    </xf>
    <xf numFmtId="10" fontId="4" fillId="0" borderId="0" xfId="0" applyNumberFormat="1" applyFont="1"/>
    <xf numFmtId="10" fontId="6" fillId="0" borderId="0" xfId="0" applyNumberFormat="1" applyFont="1"/>
    <xf numFmtId="164" fontId="6" fillId="0" borderId="0" xfId="0" applyNumberFormat="1" applyFont="1"/>
    <xf numFmtId="0" fontId="0" fillId="0" borderId="0" xfId="0" applyAlignment="1">
      <alignment horizontal="right"/>
    </xf>
    <xf numFmtId="164" fontId="0" fillId="0" borderId="0" xfId="0" applyNumberFormat="1"/>
    <xf numFmtId="164" fontId="7" fillId="0" borderId="0" xfId="0" applyNumberFormat="1" applyFont="1"/>
    <xf numFmtId="165" fontId="8" fillId="0" borderId="1" xfId="0" applyNumberFormat="1" applyFont="1" applyBorder="1"/>
    <xf numFmtId="164" fontId="4" fillId="0" borderId="0" xfId="0" applyNumberFormat="1" applyFont="1"/>
    <xf numFmtId="4" fontId="4" fillId="0" borderId="0" xfId="0" applyNumberFormat="1" applyFont="1"/>
    <xf numFmtId="2" fontId="0" fillId="0" borderId="0" xfId="0" applyNumberFormat="1"/>
    <xf numFmtId="2" fontId="4" fillId="0" borderId="0" xfId="0" applyNumberFormat="1" applyFont="1"/>
    <xf numFmtId="0" fontId="9" fillId="0" borderId="0" xfId="0" applyFont="1"/>
    <xf numFmtId="0" fontId="0" fillId="0" borderId="1" xfId="0" applyBorder="1" applyAlignment="1">
      <alignment horizontal="left" indent="1"/>
    </xf>
    <xf numFmtId="166" fontId="4" fillId="0" borderId="0" xfId="0" applyNumberFormat="1" applyFont="1"/>
    <xf numFmtId="166" fontId="4" fillId="0" borderId="1" xfId="0" applyNumberFormat="1" applyFont="1" applyBorder="1"/>
    <xf numFmtId="166" fontId="2" fillId="0" borderId="1" xfId="0" applyNumberFormat="1" applyFont="1" applyBorder="1"/>
    <xf numFmtId="166" fontId="6" fillId="0" borderId="0" xfId="0" applyNumberFormat="1" applyFont="1"/>
    <xf numFmtId="9" fontId="6" fillId="0" borderId="1" xfId="0" applyNumberFormat="1" applyFont="1" applyBorder="1"/>
    <xf numFmtId="9" fontId="10" fillId="0" borderId="1" xfId="0" applyNumberFormat="1" applyFont="1" applyBorder="1"/>
    <xf numFmtId="166" fontId="0" fillId="0" borderId="0" xfId="0" applyNumberFormat="1"/>
    <xf numFmtId="165" fontId="7" fillId="0" borderId="0" xfId="0" applyNumberFormat="1" applyFont="1"/>
    <xf numFmtId="165" fontId="5" fillId="0" borderId="0" xfId="0" applyNumberFormat="1" applyFont="1"/>
    <xf numFmtId="0" fontId="2" fillId="0" borderId="1" xfId="0" applyFont="1" applyBorder="1" applyAlignment="1">
      <alignment horizontal="left"/>
    </xf>
    <xf numFmtId="166" fontId="5" fillId="0" borderId="1" xfId="0" applyNumberFormat="1" applyFont="1" applyBorder="1"/>
    <xf numFmtId="167" fontId="0" fillId="0" borderId="0" xfId="0" applyNumberFormat="1"/>
    <xf numFmtId="166" fontId="7" fillId="0" borderId="0" xfId="0" applyNumberFormat="1" applyFont="1"/>
    <xf numFmtId="1" fontId="0" fillId="0" borderId="0" xfId="0" applyNumberFormat="1"/>
    <xf numFmtId="168" fontId="0" fillId="0" borderId="0" xfId="0" applyNumberFormat="1"/>
    <xf numFmtId="168" fontId="4" fillId="0" borderId="0" xfId="0" applyNumberFormat="1" applyFont="1"/>
    <xf numFmtId="169" fontId="0" fillId="0" borderId="0" xfId="0" applyNumberFormat="1"/>
    <xf numFmtId="169" fontId="4" fillId="0" borderId="0" xfId="0" applyNumberFormat="1" applyFont="1"/>
    <xf numFmtId="3" fontId="8" fillId="0" borderId="1" xfId="0" applyNumberFormat="1" applyFont="1" applyBorder="1"/>
    <xf numFmtId="164" fontId="8" fillId="0" borderId="1" xfId="0" applyNumberFormat="1" applyFont="1" applyBorder="1"/>
    <xf numFmtId="0" fontId="2" fillId="0" borderId="0" xfId="0" applyFont="1" applyAlignment="1">
      <alignment horizontal="right"/>
    </xf>
    <xf numFmtId="3" fontId="2" fillId="0" borderId="0" xfId="0" applyNumberFormat="1" applyFont="1"/>
    <xf numFmtId="165" fontId="0" fillId="3" borderId="0" xfId="0" applyNumberFormat="1" applyFill="1"/>
    <xf numFmtId="165" fontId="5" fillId="0" borderId="1" xfId="0" applyNumberFormat="1" applyFont="1" applyBorder="1"/>
    <xf numFmtId="9" fontId="4" fillId="0" borderId="1" xfId="0" applyNumberFormat="1" applyFont="1" applyBorder="1"/>
    <xf numFmtId="166" fontId="8" fillId="0" borderId="1" xfId="0" applyNumberFormat="1" applyFont="1" applyBorder="1"/>
    <xf numFmtId="166" fontId="6" fillId="0" borderId="1" xfId="0" applyNumberFormat="1" applyFont="1" applyBorder="1"/>
    <xf numFmtId="9" fontId="0" fillId="0" borderId="0" xfId="0" applyNumberFormat="1"/>
    <xf numFmtId="0" fontId="1" fillId="2" borderId="0" xfId="0" applyFont="1" applyFill="1" applyAlignment="1">
      <alignment horizontal="right"/>
    </xf>
    <xf numFmtId="3" fontId="0" fillId="0" borderId="0" xfId="0" applyNumberFormat="1" applyAlignment="1">
      <alignment horizontal="left" indent="1"/>
    </xf>
    <xf numFmtId="0" fontId="10" fillId="0" borderId="1" xfId="0" applyFont="1" applyBorder="1"/>
    <xf numFmtId="3" fontId="10" fillId="0" borderId="1" xfId="0" applyNumberFormat="1" applyFont="1" applyBorder="1"/>
    <xf numFmtId="3" fontId="5" fillId="0" borderId="1" xfId="0" applyNumberFormat="1" applyFont="1" applyBorder="1"/>
    <xf numFmtId="166" fontId="7" fillId="0" borderId="1" xfId="0" applyNumberFormat="1" applyFont="1" applyBorder="1"/>
    <xf numFmtId="3" fontId="4" fillId="0" borderId="0" xfId="0" applyNumberFormat="1" applyFont="1" applyProtection="1">
      <protection locked="0"/>
    </xf>
    <xf numFmtId="0" fontId="11" fillId="2" borderId="0" xfId="0" applyFont="1" applyFill="1"/>
    <xf numFmtId="164" fontId="10" fillId="0" borderId="1" xfId="0" applyNumberFormat="1" applyFont="1" applyBorder="1"/>
    <xf numFmtId="164" fontId="10" fillId="0" borderId="0" xfId="0" applyNumberFormat="1" applyFont="1"/>
    <xf numFmtId="165" fontId="2" fillId="0" borderId="0" xfId="0" applyNumberFormat="1" applyFont="1"/>
    <xf numFmtId="170" fontId="0" fillId="0" borderId="0" xfId="0" applyNumberFormat="1"/>
    <xf numFmtId="3" fontId="7" fillId="0" borderId="0" xfId="0" applyNumberFormat="1" applyFont="1"/>
    <xf numFmtId="166" fontId="4" fillId="0" borderId="0" xfId="0" applyNumberFormat="1" applyFont="1" applyAlignment="1">
      <alignment horizontal="right"/>
    </xf>
    <xf numFmtId="166" fontId="4" fillId="0" borderId="1" xfId="0" applyNumberFormat="1" applyFont="1" applyBorder="1" applyAlignment="1">
      <alignment horizontal="right"/>
    </xf>
    <xf numFmtId="166" fontId="5" fillId="0" borderId="1" xfId="0" applyNumberFormat="1" applyFont="1" applyBorder="1" applyAlignment="1">
      <alignment horizontal="right"/>
    </xf>
    <xf numFmtId="9" fontId="4" fillId="0" borderId="0" xfId="0" applyNumberFormat="1" applyFont="1" applyAlignment="1">
      <alignment horizontal="right"/>
    </xf>
    <xf numFmtId="168" fontId="7" fillId="0" borderId="0" xfId="0" applyNumberFormat="1" applyFont="1"/>
    <xf numFmtId="170" fontId="4" fillId="0" borderId="0" xfId="0" applyNumberFormat="1" applyFont="1"/>
    <xf numFmtId="171" fontId="0" fillId="0" borderId="0" xfId="0" applyNumberFormat="1"/>
    <xf numFmtId="0" fontId="7" fillId="0" borderId="0" xfId="0" applyFont="1"/>
    <xf numFmtId="10" fontId="7" fillId="0" borderId="0" xfId="0" applyNumberFormat="1" applyFont="1"/>
    <xf numFmtId="164" fontId="4" fillId="0" borderId="0" xfId="0" applyNumberFormat="1" applyFont="1" applyAlignment="1">
      <alignment horizontal="right"/>
    </xf>
    <xf numFmtId="172" fontId="4" fillId="0" borderId="0" xfId="0" applyNumberFormat="1" applyFont="1"/>
    <xf numFmtId="172" fontId="6" fillId="0" borderId="0" xfId="0" applyNumberFormat="1" applyFont="1"/>
    <xf numFmtId="164" fontId="2" fillId="3" borderId="2" xfId="0" applyNumberFormat="1" applyFont="1" applyFill="1" applyBorder="1"/>
    <xf numFmtId="0" fontId="0" fillId="4" borderId="0" xfId="0" applyFill="1"/>
    <xf numFmtId="0" fontId="2" fillId="4" borderId="0" xfId="0" applyFont="1" applyFill="1"/>
    <xf numFmtId="0" fontId="2" fillId="0" borderId="0" xfId="0" applyFont="1" applyAlignment="1">
      <alignment horizontal="center"/>
    </xf>
    <xf numFmtId="0" fontId="5" fillId="0" borderId="0" xfId="0" applyFont="1"/>
    <xf numFmtId="164" fontId="0" fillId="0" borderId="0" xfId="0" applyNumberFormat="1" applyAlignment="1">
      <alignment horizontal="center"/>
    </xf>
    <xf numFmtId="174" fontId="0" fillId="0" borderId="0" xfId="0" applyNumberFormat="1"/>
    <xf numFmtId="164" fontId="6" fillId="0" borderId="0" xfId="0" applyNumberFormat="1" applyFont="1" applyAlignment="1">
      <alignment horizontal="center"/>
    </xf>
    <xf numFmtId="0" fontId="12" fillId="0" borderId="0" xfId="0" applyFont="1"/>
    <xf numFmtId="10" fontId="0" fillId="0" borderId="3" xfId="0" applyNumberFormat="1" applyBorder="1"/>
    <xf numFmtId="4" fontId="0" fillId="6" borderId="4" xfId="0" applyNumberFormat="1" applyFill="1" applyBorder="1"/>
    <xf numFmtId="10" fontId="6" fillId="0" borderId="0" xfId="0" applyNumberFormat="1" applyFont="1" applyAlignment="1">
      <alignment horizontal="center"/>
    </xf>
    <xf numFmtId="10" fontId="4" fillId="0" borderId="0" xfId="0" applyNumberFormat="1" applyFont="1" applyAlignment="1">
      <alignment horizontal="center"/>
    </xf>
    <xf numFmtId="10" fontId="10" fillId="0" borderId="0" xfId="0" applyNumberFormat="1" applyFont="1" applyAlignment="1">
      <alignment horizontal="center"/>
    </xf>
    <xf numFmtId="3" fontId="0" fillId="6" borderId="5" xfId="0" applyNumberFormat="1" applyFill="1" applyBorder="1"/>
    <xf numFmtId="3" fontId="0" fillId="6" borderId="6" xfId="0" applyNumberFormat="1" applyFill="1" applyBorder="1"/>
    <xf numFmtId="164" fontId="4" fillId="0" borderId="0" xfId="0" applyNumberFormat="1" applyFont="1" applyAlignment="1">
      <alignment horizontal="center"/>
    </xf>
    <xf numFmtId="10" fontId="10" fillId="0" borderId="1" xfId="0" applyNumberFormat="1" applyFont="1" applyBorder="1" applyAlignment="1">
      <alignment horizontal="center"/>
    </xf>
    <xf numFmtId="2" fontId="6" fillId="0" borderId="0" xfId="0" applyNumberFormat="1" applyFont="1"/>
    <xf numFmtId="0" fontId="13" fillId="0" borderId="0" xfId="0" applyFont="1"/>
    <xf numFmtId="4" fontId="0" fillId="0" borderId="0" xfId="0" applyNumberFormat="1"/>
    <xf numFmtId="0" fontId="13" fillId="0" borderId="0" xfId="0" applyFont="1" applyAlignment="1">
      <alignment horizontal="left" indent="1"/>
    </xf>
    <xf numFmtId="164" fontId="13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3" fontId="8" fillId="0" borderId="0" xfId="0" applyNumberFormat="1" applyFont="1"/>
    <xf numFmtId="3" fontId="0" fillId="0" borderId="3" xfId="0" applyNumberFormat="1" applyBorder="1"/>
    <xf numFmtId="0" fontId="0" fillId="0" borderId="7" xfId="0" applyBorder="1"/>
    <xf numFmtId="3" fontId="0" fillId="6" borderId="8" xfId="0" applyNumberFormat="1" applyFill="1" applyBorder="1"/>
    <xf numFmtId="0" fontId="0" fillId="0" borderId="7" xfId="0" applyBorder="1" applyAlignment="1">
      <alignment horizontal="right"/>
    </xf>
    <xf numFmtId="0" fontId="0" fillId="0" borderId="9" xfId="0" applyBorder="1"/>
    <xf numFmtId="3" fontId="0" fillId="6" borderId="9" xfId="0" applyNumberFormat="1" applyFill="1" applyBorder="1"/>
    <xf numFmtId="0" fontId="0" fillId="0" borderId="9" xfId="0" applyBorder="1" applyAlignment="1">
      <alignment horizontal="right"/>
    </xf>
    <xf numFmtId="3" fontId="0" fillId="0" borderId="10" xfId="0" applyNumberFormat="1" applyBorder="1"/>
    <xf numFmtId="10" fontId="0" fillId="0" borderId="1" xfId="0" applyNumberFormat="1" applyBorder="1"/>
    <xf numFmtId="0" fontId="2" fillId="0" borderId="1" xfId="0" applyFont="1" applyBorder="1" applyAlignment="1">
      <alignment horizontal="right"/>
    </xf>
    <xf numFmtId="0" fontId="0" fillId="0" borderId="11" xfId="0" applyBorder="1"/>
    <xf numFmtId="3" fontId="0" fillId="6" borderId="12" xfId="0" applyNumberFormat="1" applyFill="1" applyBorder="1"/>
    <xf numFmtId="0" fontId="2" fillId="5" borderId="13" xfId="0" applyFont="1" applyFill="1" applyBorder="1"/>
    <xf numFmtId="168" fontId="6" fillId="0" borderId="0" xfId="0" applyNumberFormat="1" applyFont="1" applyAlignment="1">
      <alignment horizontal="right"/>
    </xf>
    <xf numFmtId="10" fontId="2" fillId="0" borderId="0" xfId="0" applyNumberFormat="1" applyFont="1" applyAlignment="1">
      <alignment horizontal="right"/>
    </xf>
    <xf numFmtId="0" fontId="10" fillId="3" borderId="0" xfId="0" applyFont="1" applyFill="1"/>
    <xf numFmtId="4" fontId="7" fillId="0" borderId="0" xfId="0" applyNumberFormat="1" applyFont="1"/>
    <xf numFmtId="173" fontId="0" fillId="0" borderId="0" xfId="0" applyNumberFormat="1" applyAlignment="1">
      <alignment horizontal="right"/>
    </xf>
    <xf numFmtId="0" fontId="5" fillId="0" borderId="0" xfId="0" applyFont="1" applyAlignment="1">
      <alignment horizontal="right"/>
    </xf>
    <xf numFmtId="3" fontId="4" fillId="6" borderId="7" xfId="0" applyNumberFormat="1" applyFont="1" applyFill="1" applyBorder="1"/>
    <xf numFmtId="170" fontId="2" fillId="5" borderId="14" xfId="0" applyNumberFormat="1" applyFont="1" applyFill="1" applyBorder="1"/>
    <xf numFmtId="3" fontId="13" fillId="0" borderId="0" xfId="0" applyNumberFormat="1" applyFont="1"/>
    <xf numFmtId="170" fontId="2" fillId="0" borderId="0" xfId="0" applyNumberFormat="1" applyFont="1" applyAlignment="1">
      <alignment horizontal="center"/>
    </xf>
    <xf numFmtId="170" fontId="0" fillId="0" borderId="1" xfId="0" applyNumberFormat="1" applyBorder="1"/>
    <xf numFmtId="9" fontId="6" fillId="0" borderId="0" xfId="0" applyNumberFormat="1" applyFont="1" applyAlignment="1">
      <alignment horizontal="center"/>
    </xf>
    <xf numFmtId="3" fontId="14" fillId="0" borderId="0" xfId="0" applyNumberFormat="1" applyFont="1" applyAlignment="1">
      <alignment horizontal="left" indent="1"/>
    </xf>
    <xf numFmtId="3" fontId="15" fillId="0" borderId="0" xfId="0" applyNumberFormat="1" applyFont="1" applyAlignment="1">
      <alignment horizontal="right"/>
    </xf>
    <xf numFmtId="3" fontId="10" fillId="0" borderId="0" xfId="0" applyNumberFormat="1" applyFont="1"/>
    <xf numFmtId="168" fontId="10" fillId="0" borderId="0" xfId="0" applyNumberFormat="1" applyFont="1"/>
    <xf numFmtId="3" fontId="0" fillId="3" borderId="0" xfId="0" applyNumberFormat="1" applyFill="1"/>
    <xf numFmtId="4" fontId="2" fillId="0" borderId="0" xfId="0" applyNumberFormat="1" applyFont="1"/>
    <xf numFmtId="170" fontId="6" fillId="6" borderId="4" xfId="0" applyNumberFormat="1" applyFont="1" applyFill="1" applyBorder="1"/>
    <xf numFmtId="9" fontId="5" fillId="0" borderId="0" xfId="0" applyNumberFormat="1" applyFont="1"/>
    <xf numFmtId="164" fontId="5" fillId="0" borderId="1" xfId="0" applyNumberFormat="1" applyFont="1" applyBorder="1"/>
    <xf numFmtId="175" fontId="0" fillId="0" borderId="0" xfId="0" applyNumberFormat="1"/>
    <xf numFmtId="165" fontId="3" fillId="2" borderId="0" xfId="0" applyNumberFormat="1" applyFont="1" applyFill="1"/>
    <xf numFmtId="10" fontId="5" fillId="0" borderId="1" xfId="0" applyNumberFormat="1" applyFont="1" applyBorder="1" applyAlignment="1">
      <alignment horizontal="center"/>
    </xf>
    <xf numFmtId="170" fontId="4" fillId="6" borderId="4" xfId="0" applyNumberFormat="1" applyFont="1" applyFill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6" fillId="0" borderId="0" xfId="0" applyNumberFormat="1" applyFont="1" applyAlignment="1">
      <alignment horizontal="right"/>
    </xf>
    <xf numFmtId="10" fontId="2" fillId="3" borderId="2" xfId="0" applyNumberFormat="1" applyFont="1" applyFill="1" applyBorder="1"/>
    <xf numFmtId="10" fontId="2" fillId="0" borderId="0" xfId="0" applyNumberFormat="1" applyFont="1"/>
    <xf numFmtId="176" fontId="13" fillId="0" borderId="0" xfId="0" applyNumberFormat="1" applyFont="1"/>
    <xf numFmtId="4" fontId="13" fillId="0" borderId="0" xfId="0" applyNumberFormat="1" applyFont="1"/>
    <xf numFmtId="170" fontId="5" fillId="0" borderId="0" xfId="0" applyNumberFormat="1" applyFont="1"/>
  </cellXfs>
  <cellStyles count="1"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D1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D53F9-5778-410D-9B97-905ED6580F57}">
  <sheetPr>
    <tabColor theme="9" tint="-0.499984740745262"/>
  </sheetPr>
  <dimension ref="B1:XCZ128"/>
  <sheetViews>
    <sheetView showGridLines="0" tabSelected="1" zoomScale="85" zoomScaleNormal="85" workbookViewId="0">
      <selection activeCell="E15" sqref="E15"/>
    </sheetView>
  </sheetViews>
  <sheetFormatPr defaultRowHeight="14.5" x14ac:dyDescent="0.35"/>
  <cols>
    <col min="2" max="2" width="27.90625" bestFit="1" customWidth="1"/>
    <col min="3" max="13" width="9.7265625" customWidth="1"/>
  </cols>
  <sheetData>
    <row r="1" spans="2:13" x14ac:dyDescent="0.35">
      <c r="F1" s="2"/>
      <c r="G1" s="2"/>
      <c r="H1" s="2"/>
      <c r="I1" s="34"/>
    </row>
    <row r="2" spans="2:13" ht="5.15" customHeight="1" x14ac:dyDescent="0.35"/>
    <row r="3" spans="2:13" x14ac:dyDescent="0.35">
      <c r="B3" s="3" t="s">
        <v>270</v>
      </c>
      <c r="C3" s="4"/>
      <c r="D3" s="4"/>
      <c r="E3" s="4"/>
      <c r="G3" s="3" t="s">
        <v>268</v>
      </c>
      <c r="H3" s="3"/>
      <c r="I3" s="3"/>
      <c r="J3" s="3"/>
      <c r="K3" s="3"/>
      <c r="L3" s="3"/>
      <c r="M3" s="3"/>
    </row>
    <row r="4" spans="2:13" ht="5.15" customHeight="1" x14ac:dyDescent="0.35"/>
    <row r="5" spans="2:13" x14ac:dyDescent="0.35">
      <c r="B5" t="s">
        <v>271</v>
      </c>
      <c r="C5" s="100">
        <v>2023</v>
      </c>
      <c r="G5" s="9" t="s">
        <v>318</v>
      </c>
      <c r="M5" s="138">
        <f ca="1">TODAY()</f>
        <v>44943</v>
      </c>
    </row>
    <row r="6" spans="2:13" x14ac:dyDescent="0.35">
      <c r="B6" t="s">
        <v>272</v>
      </c>
      <c r="C6" s="37">
        <v>0.03</v>
      </c>
      <c r="G6" s="9" t="s">
        <v>319</v>
      </c>
      <c r="M6" s="139" t="s">
        <v>269</v>
      </c>
    </row>
    <row r="7" spans="2:13" x14ac:dyDescent="0.35">
      <c r="B7" t="s">
        <v>274</v>
      </c>
      <c r="C7" s="37">
        <v>0.06</v>
      </c>
      <c r="G7" s="9" t="s">
        <v>320</v>
      </c>
      <c r="M7" s="139" t="s">
        <v>361</v>
      </c>
    </row>
    <row r="8" spans="2:13" x14ac:dyDescent="0.35">
      <c r="B8" t="s">
        <v>275</v>
      </c>
      <c r="C8" s="40">
        <v>1</v>
      </c>
      <c r="G8" s="9" t="s">
        <v>285</v>
      </c>
      <c r="M8" s="158">
        <v>13.21</v>
      </c>
    </row>
    <row r="9" spans="2:13" x14ac:dyDescent="0.35">
      <c r="B9" t="s">
        <v>276</v>
      </c>
      <c r="C9" s="2">
        <f>+C6+C7*C8</f>
        <v>0.09</v>
      </c>
      <c r="G9" s="9" t="s">
        <v>353</v>
      </c>
      <c r="M9" s="82">
        <f ca="1">+C65</f>
        <v>13.211216407822626</v>
      </c>
    </row>
    <row r="10" spans="2:13" x14ac:dyDescent="0.35">
      <c r="B10" t="s">
        <v>277</v>
      </c>
      <c r="C10" s="30">
        <v>0.05</v>
      </c>
      <c r="G10" s="9" t="s">
        <v>354</v>
      </c>
      <c r="M10" s="82">
        <f ca="1">+C113</f>
        <v>13.19139933464413</v>
      </c>
    </row>
    <row r="11" spans="2:13" x14ac:dyDescent="0.35">
      <c r="B11" t="s">
        <v>278</v>
      </c>
      <c r="C11" s="37">
        <v>0.03</v>
      </c>
      <c r="G11" s="9" t="s">
        <v>355</v>
      </c>
      <c r="M11" s="2">
        <f ca="1">+B128</f>
        <v>9.0026014913227856E-2</v>
      </c>
    </row>
    <row r="12" spans="2:13" x14ac:dyDescent="0.35">
      <c r="B12" t="s">
        <v>280</v>
      </c>
      <c r="C12" s="30">
        <v>0.03</v>
      </c>
    </row>
    <row r="13" spans="2:13" x14ac:dyDescent="0.35">
      <c r="B13" t="s">
        <v>281</v>
      </c>
      <c r="C13" s="31">
        <f>+C11+C12</f>
        <v>0.06</v>
      </c>
    </row>
    <row r="14" spans="2:13" ht="5.15" customHeight="1" x14ac:dyDescent="0.35">
      <c r="C14" s="104"/>
    </row>
    <row r="15" spans="2:13" x14ac:dyDescent="0.35">
      <c r="B15" t="s">
        <v>251</v>
      </c>
      <c r="C15" s="30">
        <v>0.25</v>
      </c>
      <c r="G15" s="3" t="s">
        <v>282</v>
      </c>
      <c r="H15" s="4"/>
      <c r="I15" s="4"/>
      <c r="J15" s="4"/>
      <c r="K15" s="4"/>
      <c r="L15" s="4"/>
      <c r="M15" s="4"/>
    </row>
    <row r="16" spans="2:13" ht="5.15" customHeight="1" x14ac:dyDescent="0.35"/>
    <row r="17" spans="2:13" x14ac:dyDescent="0.35">
      <c r="B17" t="s">
        <v>283</v>
      </c>
      <c r="C17" s="105">
        <f>+C13*(1-C15)</f>
        <v>4.4999999999999998E-2</v>
      </c>
      <c r="J17" s="99" t="s">
        <v>331</v>
      </c>
      <c r="K17" s="99" t="s">
        <v>332</v>
      </c>
    </row>
    <row r="18" spans="2:13" x14ac:dyDescent="0.35">
      <c r="B18" t="s">
        <v>284</v>
      </c>
      <c r="C18" s="106">
        <f>+C64</f>
        <v>253.10497100000003</v>
      </c>
      <c r="D18" s="34"/>
      <c r="G18" t="s">
        <v>272</v>
      </c>
      <c r="I18" s="102"/>
      <c r="J18" s="107">
        <f>+$C$6</f>
        <v>0.03</v>
      </c>
      <c r="K18" s="107">
        <f>+$C$6</f>
        <v>0.03</v>
      </c>
    </row>
    <row r="19" spans="2:13" x14ac:dyDescent="0.35">
      <c r="B19" t="s">
        <v>285</v>
      </c>
      <c r="C19" s="152">
        <f>+M8</f>
        <v>13.21</v>
      </c>
      <c r="D19" s="34"/>
      <c r="E19" s="82"/>
      <c r="G19" t="s">
        <v>286</v>
      </c>
      <c r="I19" s="102"/>
      <c r="J19" s="108">
        <v>0.01</v>
      </c>
      <c r="K19" s="107">
        <f ca="1">+K20-K18</f>
        <v>1.0000000000000002E-2</v>
      </c>
    </row>
    <row r="20" spans="2:13" x14ac:dyDescent="0.35">
      <c r="B20" t="s">
        <v>287</v>
      </c>
      <c r="C20" s="13">
        <f>+C19*C18</f>
        <v>3343.5166669100008</v>
      </c>
      <c r="D20" s="34">
        <f>+C20/SUM($C$20:$C$22)</f>
        <v>0.96180473385530818</v>
      </c>
      <c r="G20" t="s">
        <v>273</v>
      </c>
      <c r="I20" s="102"/>
      <c r="J20" s="109">
        <f>+J18+J19</f>
        <v>0.04</v>
      </c>
      <c r="K20" s="109">
        <f ca="1">+K21*K24</f>
        <v>0.04</v>
      </c>
    </row>
    <row r="21" spans="2:13" x14ac:dyDescent="0.35">
      <c r="B21" t="s">
        <v>288</v>
      </c>
      <c r="C21" s="110">
        <f>-C108</f>
        <v>0</v>
      </c>
      <c r="D21" s="34">
        <f>+C21/SUM($C$20:$C$22)</f>
        <v>0</v>
      </c>
      <c r="G21" t="s">
        <v>333</v>
      </c>
      <c r="J21" s="145">
        <f>+J20/J24</f>
        <v>0.26666666666666666</v>
      </c>
      <c r="K21" s="145">
        <f>+J21</f>
        <v>0.26666666666666666</v>
      </c>
    </row>
    <row r="22" spans="2:13" x14ac:dyDescent="0.35">
      <c r="B22" t="s">
        <v>289</v>
      </c>
      <c r="C22" s="111">
        <f>-C107</f>
        <v>132.77800000000002</v>
      </c>
      <c r="D22" s="34">
        <f>+C22/SUM($C$20:$C$22)</f>
        <v>3.8195266144691743E-2</v>
      </c>
      <c r="G22" t="s">
        <v>290</v>
      </c>
      <c r="J22" s="103">
        <f ca="1">+L72</f>
        <v>0.09</v>
      </c>
      <c r="K22" s="103">
        <f>+L29</f>
        <v>0.09</v>
      </c>
    </row>
    <row r="23" spans="2:13" ht="15.75" customHeight="1" x14ac:dyDescent="0.35">
      <c r="G23" t="s">
        <v>348</v>
      </c>
      <c r="J23" s="103">
        <f ca="1">+J24-J22</f>
        <v>0.06</v>
      </c>
      <c r="K23" s="103">
        <f ca="1">+K24-K22</f>
        <v>0.06</v>
      </c>
      <c r="L23" s="2"/>
      <c r="M23" s="112"/>
    </row>
    <row r="24" spans="2:13" x14ac:dyDescent="0.35">
      <c r="B24" t="s">
        <v>359</v>
      </c>
      <c r="C24" s="34">
        <f>+(D20*C9)+(D21*C10)+(C17*D22)</f>
        <v>8.8281213023488861E-2</v>
      </c>
      <c r="G24" s="10" t="s">
        <v>334</v>
      </c>
      <c r="H24" s="10"/>
      <c r="I24" s="10"/>
      <c r="J24" s="157">
        <v>0.15</v>
      </c>
      <c r="K24" s="113">
        <f ca="1">(J24-(J25*C17))/(1-J25)</f>
        <v>0.15</v>
      </c>
      <c r="L24" s="101"/>
    </row>
    <row r="25" spans="2:13" x14ac:dyDescent="0.35">
      <c r="B25" t="s">
        <v>360</v>
      </c>
      <c r="C25" s="34">
        <f ca="1">AVERAGE(C72:L72)</f>
        <v>8.9208530647809994E-2</v>
      </c>
      <c r="G25" t="s">
        <v>279</v>
      </c>
      <c r="J25" s="101">
        <f ca="1">-L107/L106</f>
        <v>0</v>
      </c>
      <c r="K25" s="101">
        <f ca="1">+J25</f>
        <v>0</v>
      </c>
    </row>
    <row r="26" spans="2:13" ht="5.15" customHeight="1" x14ac:dyDescent="0.35"/>
    <row r="27" spans="2:13" x14ac:dyDescent="0.35">
      <c r="B27" s="3" t="s">
        <v>321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</row>
    <row r="28" spans="2:13" ht="5.15" customHeight="1" x14ac:dyDescent="0.35"/>
    <row r="29" spans="2:13" x14ac:dyDescent="0.35">
      <c r="B29" t="s">
        <v>276</v>
      </c>
      <c r="C29" s="80">
        <f>+C9</f>
        <v>0.09</v>
      </c>
      <c r="D29" s="32">
        <f>C29-($C$29-$L$29)/8</f>
        <v>0.09</v>
      </c>
      <c r="E29" s="32">
        <f t="shared" ref="E29:K29" si="0">D29-($C$29-$L$29)/8</f>
        <v>0.09</v>
      </c>
      <c r="F29" s="32">
        <f t="shared" si="0"/>
        <v>0.09</v>
      </c>
      <c r="G29" s="32">
        <f t="shared" si="0"/>
        <v>0.09</v>
      </c>
      <c r="H29" s="32">
        <f t="shared" si="0"/>
        <v>0.09</v>
      </c>
      <c r="I29" s="32">
        <f t="shared" si="0"/>
        <v>0.09</v>
      </c>
      <c r="J29" s="32">
        <f t="shared" si="0"/>
        <v>0.09</v>
      </c>
      <c r="K29" s="32">
        <f t="shared" si="0"/>
        <v>0.09</v>
      </c>
      <c r="L29" s="37">
        <f>+C9</f>
        <v>0.09</v>
      </c>
      <c r="M29" s="32">
        <f>+L29</f>
        <v>0.09</v>
      </c>
    </row>
    <row r="30" spans="2:13" x14ac:dyDescent="0.35">
      <c r="B30" t="s">
        <v>291</v>
      </c>
      <c r="C30" s="114">
        <f ca="1">IF($C$5&lt;YEAR(TODAY()),1+(DAY(TODAY())+MONTH(TODAY())*30-30)/365,(DAY(TODAY())+MONTH(TODAY())*30-30)/365)</f>
        <v>4.6575342465753428E-2</v>
      </c>
    </row>
    <row r="31" spans="2:13" x14ac:dyDescent="0.35">
      <c r="B31" t="s">
        <v>292</v>
      </c>
      <c r="C31" s="40">
        <v>0.5</v>
      </c>
    </row>
    <row r="32" spans="2:13" ht="5.15" customHeight="1" x14ac:dyDescent="0.35"/>
    <row r="33" spans="2:16328" x14ac:dyDescent="0.35">
      <c r="B33" s="136" t="s">
        <v>293</v>
      </c>
      <c r="C33" s="136">
        <v>1</v>
      </c>
      <c r="D33" s="136">
        <f>+C33+1</f>
        <v>2</v>
      </c>
      <c r="E33" s="136">
        <f>+D33+1</f>
        <v>3</v>
      </c>
      <c r="F33" s="136">
        <f>+E33+1</f>
        <v>4</v>
      </c>
      <c r="G33" s="136">
        <f>+F33+1</f>
        <v>5</v>
      </c>
      <c r="H33" s="136">
        <f>+G33+1</f>
        <v>6</v>
      </c>
      <c r="I33" s="136">
        <f t="shared" ref="I33:I34" si="1">+H33+1</f>
        <v>7</v>
      </c>
      <c r="J33" s="136">
        <f t="shared" ref="J33:J34" si="2">+I33+1</f>
        <v>8</v>
      </c>
      <c r="K33" s="136">
        <f t="shared" ref="K33:K34" si="3">+J33+1</f>
        <v>9</v>
      </c>
      <c r="L33" s="136">
        <f t="shared" ref="L33:L34" si="4">+K33+1</f>
        <v>10</v>
      </c>
      <c r="M33" s="136">
        <f t="shared" ref="M33" si="5">+L33+1</f>
        <v>11</v>
      </c>
    </row>
    <row r="34" spans="2:16328" x14ac:dyDescent="0.35">
      <c r="B34" s="136" t="s">
        <v>263</v>
      </c>
      <c r="C34" s="136">
        <f>+C5</f>
        <v>2023</v>
      </c>
      <c r="D34" s="136">
        <f>+C34+1</f>
        <v>2024</v>
      </c>
      <c r="E34" s="136">
        <f t="shared" ref="E34" si="6">+D34+1</f>
        <v>2025</v>
      </c>
      <c r="F34" s="136">
        <f t="shared" ref="F34" si="7">+E34+1</f>
        <v>2026</v>
      </c>
      <c r="G34" s="136">
        <f>+F34+1</f>
        <v>2027</v>
      </c>
      <c r="H34" s="136">
        <f t="shared" ref="H34" si="8">+G34+1</f>
        <v>2028</v>
      </c>
      <c r="I34" s="136">
        <f t="shared" si="1"/>
        <v>2029</v>
      </c>
      <c r="J34" s="136">
        <f t="shared" si="2"/>
        <v>2030</v>
      </c>
      <c r="K34" s="136">
        <f t="shared" si="3"/>
        <v>2031</v>
      </c>
      <c r="L34" s="136">
        <f t="shared" si="4"/>
        <v>2032</v>
      </c>
      <c r="M34" s="136">
        <f>+L34+1</f>
        <v>2033</v>
      </c>
    </row>
    <row r="35" spans="2:16328" ht="5.15" customHeight="1" x14ac:dyDescent="0.35"/>
    <row r="36" spans="2:16328" x14ac:dyDescent="0.35">
      <c r="B36" t="s">
        <v>322</v>
      </c>
      <c r="C36" s="116">
        <f ca="1">+'Lumine Model'!N107</f>
        <v>-6.1991259207839419E-2</v>
      </c>
      <c r="D36" s="116">
        <f ca="1">+'Lumine Model'!O107</f>
        <v>0.22336353445967899</v>
      </c>
      <c r="E36" s="116">
        <f ca="1">+'Lumine Model'!P107</f>
        <v>0.30878919852119158</v>
      </c>
      <c r="F36" s="116">
        <f ca="1">+'Lumine Model'!Q107</f>
        <v>0.38181357753518719</v>
      </c>
      <c r="G36" s="116">
        <f ca="1">+'Lumine Model'!R107</f>
        <v>0.46658207944724389</v>
      </c>
      <c r="H36" s="116">
        <f ca="1">+'Lumine Model'!S107</f>
        <v>0.56593169515507191</v>
      </c>
      <c r="I36" s="116">
        <f ca="1">+'Lumine Model'!T107</f>
        <v>0.65724758546384088</v>
      </c>
      <c r="J36" s="116">
        <f ca="1">+'Lumine Model'!U107</f>
        <v>0.75643968916174398</v>
      </c>
      <c r="K36" s="116">
        <f ca="1">+'Lumine Model'!V107</f>
        <v>0.86373365946167158</v>
      </c>
      <c r="L36" s="116">
        <f ca="1">+'Lumine Model'!W107</f>
        <v>0.97044300921012672</v>
      </c>
      <c r="M36" s="137">
        <f ca="1">+L36*(1+$K$20)</f>
        <v>1.0092607295785319</v>
      </c>
      <c r="O36" s="164"/>
      <c r="P36" s="115"/>
      <c r="Q36" s="115"/>
      <c r="R36" s="115"/>
      <c r="S36" s="115"/>
      <c r="T36" s="115"/>
      <c r="U36" s="115"/>
      <c r="V36" s="115"/>
      <c r="W36" s="115"/>
      <c r="X36" s="115"/>
      <c r="Y36" s="115"/>
      <c r="Z36" s="115"/>
      <c r="AA36" s="115"/>
      <c r="AB36" s="115"/>
      <c r="AC36" s="115"/>
      <c r="AD36" s="115"/>
      <c r="AE36" s="115"/>
      <c r="AF36" s="115"/>
      <c r="AG36" s="115"/>
      <c r="AH36" s="115"/>
      <c r="AI36" s="115"/>
      <c r="AJ36" s="115"/>
      <c r="AK36" s="115"/>
      <c r="AL36" s="115"/>
      <c r="AM36" s="115"/>
      <c r="AN36" s="115"/>
      <c r="AO36" s="115"/>
      <c r="AP36" s="115"/>
      <c r="AQ36" s="115"/>
      <c r="AR36" s="115"/>
      <c r="AS36" s="115"/>
      <c r="AT36" s="115"/>
      <c r="AU36" s="115"/>
      <c r="AV36" s="115"/>
      <c r="AW36" s="115"/>
      <c r="AX36" s="115"/>
      <c r="AY36" s="115"/>
      <c r="AZ36" s="115"/>
      <c r="BA36" s="115"/>
      <c r="BB36" s="115"/>
      <c r="BC36" s="115"/>
      <c r="BD36" s="115"/>
      <c r="BE36" s="115"/>
      <c r="BF36" s="115"/>
      <c r="BG36" s="115"/>
      <c r="BH36" s="115"/>
      <c r="BI36" s="115"/>
      <c r="BJ36" s="115"/>
      <c r="BK36" s="115"/>
      <c r="BL36" s="115"/>
      <c r="BM36" s="115"/>
      <c r="BN36" s="115"/>
      <c r="BO36" s="115"/>
      <c r="BP36" s="115"/>
      <c r="BQ36" s="115"/>
      <c r="BR36" s="115"/>
      <c r="BS36" s="115"/>
      <c r="BT36" s="115"/>
      <c r="BU36" s="115"/>
      <c r="BV36" s="115"/>
      <c r="BW36" s="115"/>
      <c r="BX36" s="115"/>
      <c r="BY36" s="115"/>
      <c r="BZ36" s="115"/>
      <c r="CA36" s="115"/>
      <c r="CB36" s="115"/>
      <c r="CC36" s="115"/>
      <c r="CD36" s="115"/>
      <c r="CE36" s="115"/>
      <c r="CF36" s="115"/>
      <c r="CG36" s="115"/>
      <c r="CH36" s="115"/>
      <c r="CI36" s="115"/>
      <c r="CJ36" s="115"/>
      <c r="CK36" s="115"/>
      <c r="CL36" s="115"/>
      <c r="CM36" s="115"/>
      <c r="CN36" s="115"/>
      <c r="CO36" s="115"/>
      <c r="CP36" s="115"/>
      <c r="CQ36" s="115"/>
      <c r="CR36" s="115"/>
      <c r="CS36" s="115"/>
      <c r="CT36" s="115"/>
      <c r="CU36" s="115"/>
      <c r="CV36" s="115"/>
      <c r="CW36" s="115"/>
      <c r="CX36" s="115"/>
      <c r="CY36" s="115"/>
      <c r="CZ36" s="115"/>
      <c r="DA36" s="115"/>
      <c r="DB36" s="115"/>
      <c r="DC36" s="115"/>
      <c r="DD36" s="115"/>
      <c r="DE36" s="115"/>
      <c r="DF36" s="115"/>
      <c r="DG36" s="115"/>
      <c r="DH36" s="115"/>
      <c r="DI36" s="115"/>
      <c r="DJ36" s="115"/>
      <c r="DK36" s="115"/>
      <c r="DL36" s="115"/>
      <c r="DM36" s="115"/>
      <c r="DN36" s="115"/>
      <c r="DO36" s="115"/>
      <c r="DP36" s="115"/>
      <c r="DQ36" s="115"/>
      <c r="DR36" s="115"/>
      <c r="DS36" s="115"/>
      <c r="DT36" s="115"/>
      <c r="DU36" s="115"/>
      <c r="DV36" s="115"/>
      <c r="DW36" s="115"/>
      <c r="DX36" s="115"/>
      <c r="DY36" s="115"/>
      <c r="DZ36" s="115"/>
      <c r="EA36" s="115"/>
      <c r="EB36" s="115"/>
      <c r="EC36" s="115"/>
      <c r="ED36" s="115"/>
      <c r="EE36" s="115"/>
      <c r="EF36" s="115"/>
      <c r="EG36" s="115"/>
      <c r="EH36" s="115"/>
      <c r="EI36" s="115"/>
      <c r="EJ36" s="115"/>
      <c r="EK36" s="115"/>
      <c r="EL36" s="115"/>
      <c r="EM36" s="115"/>
      <c r="EN36" s="115"/>
      <c r="EO36" s="115"/>
      <c r="EP36" s="115"/>
      <c r="EQ36" s="115"/>
      <c r="ER36" s="115"/>
      <c r="ES36" s="115"/>
      <c r="ET36" s="115"/>
      <c r="EU36" s="115"/>
      <c r="EV36" s="115"/>
      <c r="EW36" s="115"/>
      <c r="EX36" s="115"/>
      <c r="EY36" s="115"/>
      <c r="EZ36" s="115"/>
      <c r="FA36" s="115"/>
      <c r="FB36" s="115"/>
      <c r="FC36" s="115"/>
      <c r="FD36" s="115"/>
      <c r="FE36" s="115"/>
      <c r="FF36" s="115"/>
      <c r="FG36" s="115"/>
      <c r="FH36" s="115"/>
      <c r="FI36" s="115"/>
      <c r="FJ36" s="115"/>
      <c r="FK36" s="115"/>
      <c r="FL36" s="115"/>
      <c r="FM36" s="115"/>
      <c r="FN36" s="115"/>
      <c r="FO36" s="115"/>
      <c r="FP36" s="115"/>
      <c r="FQ36" s="115"/>
      <c r="FR36" s="115"/>
      <c r="FS36" s="115"/>
      <c r="FT36" s="115"/>
      <c r="FU36" s="115"/>
      <c r="FV36" s="115"/>
      <c r="FW36" s="115"/>
      <c r="FX36" s="115"/>
      <c r="FY36" s="115"/>
      <c r="FZ36" s="115"/>
      <c r="GA36" s="115"/>
      <c r="GB36" s="115"/>
      <c r="GC36" s="115"/>
      <c r="GD36" s="115"/>
      <c r="GE36" s="115"/>
      <c r="GF36" s="115"/>
      <c r="GG36" s="115"/>
      <c r="GH36" s="115"/>
      <c r="GI36" s="115"/>
      <c r="GJ36" s="115"/>
      <c r="GK36" s="115"/>
      <c r="GL36" s="115"/>
      <c r="GM36" s="115"/>
      <c r="GN36" s="115"/>
      <c r="GO36" s="115"/>
      <c r="GP36" s="115"/>
      <c r="GQ36" s="115"/>
      <c r="GR36" s="115"/>
      <c r="GS36" s="115"/>
      <c r="GT36" s="115"/>
      <c r="GU36" s="115"/>
      <c r="GV36" s="115"/>
      <c r="GW36" s="115"/>
      <c r="GX36" s="115"/>
      <c r="GY36" s="115"/>
      <c r="GZ36" s="115"/>
      <c r="HA36" s="115"/>
      <c r="HB36" s="115"/>
      <c r="HC36" s="115"/>
      <c r="HD36" s="115"/>
      <c r="HE36" s="115"/>
      <c r="HF36" s="115"/>
      <c r="HG36" s="115"/>
      <c r="HH36" s="115"/>
      <c r="HI36" s="115"/>
      <c r="HJ36" s="115"/>
      <c r="HK36" s="115"/>
      <c r="HL36" s="115"/>
      <c r="HM36" s="115"/>
      <c r="HN36" s="115"/>
      <c r="HO36" s="115"/>
      <c r="HP36" s="115"/>
      <c r="HQ36" s="115"/>
      <c r="HR36" s="115"/>
      <c r="HS36" s="115"/>
      <c r="HT36" s="115"/>
      <c r="HU36" s="115"/>
      <c r="HV36" s="115"/>
      <c r="HW36" s="115"/>
      <c r="HX36" s="115"/>
      <c r="HY36" s="115"/>
      <c r="HZ36" s="115"/>
      <c r="IA36" s="115"/>
      <c r="IB36" s="115"/>
      <c r="IC36" s="115"/>
      <c r="ID36" s="115"/>
      <c r="IE36" s="115"/>
      <c r="IF36" s="115"/>
      <c r="IG36" s="115"/>
      <c r="IH36" s="115"/>
      <c r="II36" s="115"/>
      <c r="IJ36" s="115"/>
      <c r="IK36" s="115"/>
      <c r="IL36" s="115"/>
      <c r="IM36" s="115"/>
      <c r="IN36" s="115"/>
      <c r="IO36" s="115"/>
      <c r="IP36" s="115"/>
      <c r="IQ36" s="115"/>
      <c r="IR36" s="115"/>
      <c r="IS36" s="115"/>
      <c r="IT36" s="115"/>
      <c r="IU36" s="115"/>
      <c r="IV36" s="115"/>
      <c r="IW36" s="115"/>
      <c r="IX36" s="115"/>
      <c r="IY36" s="115"/>
      <c r="IZ36" s="115"/>
      <c r="JA36" s="115"/>
      <c r="JB36" s="115"/>
      <c r="JC36" s="115"/>
      <c r="JD36" s="115"/>
      <c r="JE36" s="115"/>
      <c r="JF36" s="115"/>
      <c r="JG36" s="115"/>
      <c r="JH36" s="115"/>
      <c r="JI36" s="115"/>
      <c r="JJ36" s="115"/>
      <c r="JK36" s="115"/>
      <c r="JL36" s="115"/>
      <c r="JM36" s="115"/>
      <c r="JN36" s="115"/>
      <c r="JO36" s="115"/>
      <c r="JP36" s="115"/>
      <c r="JQ36" s="115"/>
      <c r="JR36" s="115"/>
      <c r="JS36" s="115"/>
      <c r="JT36" s="115"/>
      <c r="JU36" s="115"/>
      <c r="JV36" s="115"/>
      <c r="JW36" s="115"/>
      <c r="JX36" s="115"/>
      <c r="JY36" s="115"/>
      <c r="JZ36" s="115"/>
      <c r="KA36" s="115"/>
      <c r="KB36" s="115"/>
      <c r="KC36" s="115"/>
      <c r="KD36" s="115"/>
      <c r="KE36" s="115"/>
      <c r="KF36" s="115"/>
      <c r="KG36" s="115"/>
      <c r="KH36" s="115"/>
      <c r="KI36" s="115"/>
      <c r="KJ36" s="115"/>
      <c r="KK36" s="115"/>
      <c r="KL36" s="115"/>
      <c r="KM36" s="115"/>
      <c r="KN36" s="115"/>
      <c r="KO36" s="115"/>
      <c r="KP36" s="115"/>
      <c r="KQ36" s="115"/>
      <c r="KR36" s="115"/>
      <c r="KS36" s="115"/>
      <c r="KT36" s="115"/>
      <c r="KU36" s="115"/>
      <c r="KV36" s="115"/>
      <c r="KW36" s="115"/>
      <c r="KX36" s="115"/>
      <c r="KY36" s="115"/>
      <c r="KZ36" s="115"/>
      <c r="LA36" s="115"/>
      <c r="LB36" s="115"/>
      <c r="LC36" s="115"/>
      <c r="LD36" s="115"/>
      <c r="LE36" s="115"/>
      <c r="LF36" s="115"/>
      <c r="LG36" s="115"/>
      <c r="LH36" s="115"/>
      <c r="LI36" s="115"/>
      <c r="LJ36" s="115"/>
      <c r="LK36" s="115"/>
      <c r="LL36" s="115"/>
      <c r="LM36" s="115"/>
      <c r="LN36" s="115"/>
      <c r="LO36" s="115"/>
      <c r="LP36" s="115"/>
      <c r="LQ36" s="115"/>
      <c r="LR36" s="115"/>
      <c r="LS36" s="115"/>
      <c r="LT36" s="115"/>
      <c r="LU36" s="115"/>
      <c r="LV36" s="115"/>
      <c r="LW36" s="115"/>
      <c r="LX36" s="115"/>
      <c r="LY36" s="115"/>
      <c r="LZ36" s="115"/>
      <c r="MA36" s="115"/>
      <c r="MB36" s="115"/>
      <c r="MC36" s="115"/>
      <c r="MD36" s="115"/>
      <c r="ME36" s="115"/>
      <c r="MF36" s="115"/>
      <c r="MG36" s="115"/>
      <c r="MH36" s="115"/>
      <c r="MI36" s="115"/>
      <c r="MJ36" s="115"/>
      <c r="MK36" s="115"/>
      <c r="ML36" s="115"/>
      <c r="MM36" s="115"/>
      <c r="MN36" s="115"/>
      <c r="MO36" s="115"/>
      <c r="MP36" s="115"/>
      <c r="MQ36" s="115"/>
      <c r="MR36" s="115"/>
      <c r="MS36" s="115"/>
      <c r="MT36" s="115"/>
      <c r="MU36" s="115"/>
      <c r="MV36" s="115"/>
      <c r="MW36" s="115"/>
      <c r="MX36" s="115"/>
      <c r="MY36" s="115"/>
      <c r="MZ36" s="115"/>
      <c r="NA36" s="115"/>
      <c r="NB36" s="115"/>
      <c r="NC36" s="115"/>
      <c r="ND36" s="115"/>
      <c r="NE36" s="115"/>
      <c r="NF36" s="115"/>
      <c r="NG36" s="115"/>
      <c r="NH36" s="115"/>
      <c r="NI36" s="115"/>
      <c r="NJ36" s="115"/>
      <c r="NK36" s="115"/>
      <c r="NL36" s="115"/>
      <c r="NM36" s="115"/>
      <c r="NN36" s="115"/>
      <c r="NO36" s="115"/>
      <c r="NP36" s="115"/>
      <c r="NQ36" s="115"/>
      <c r="NR36" s="115"/>
      <c r="NS36" s="115"/>
      <c r="NT36" s="115"/>
      <c r="NU36" s="115"/>
      <c r="NV36" s="115"/>
      <c r="NW36" s="115"/>
      <c r="NX36" s="115"/>
      <c r="NY36" s="115"/>
      <c r="NZ36" s="115"/>
      <c r="OA36" s="115"/>
      <c r="OB36" s="115"/>
      <c r="OC36" s="115"/>
      <c r="OD36" s="115"/>
      <c r="OE36" s="115"/>
      <c r="OF36" s="115"/>
      <c r="OG36" s="115"/>
      <c r="OH36" s="115"/>
      <c r="OI36" s="115"/>
      <c r="OJ36" s="115"/>
      <c r="OK36" s="115"/>
      <c r="OL36" s="115"/>
      <c r="OM36" s="115"/>
      <c r="ON36" s="115"/>
      <c r="OO36" s="115"/>
      <c r="OP36" s="115"/>
      <c r="OQ36" s="115"/>
      <c r="OR36" s="115"/>
      <c r="OS36" s="115"/>
      <c r="OT36" s="115"/>
      <c r="OU36" s="115"/>
      <c r="OV36" s="115"/>
      <c r="OW36" s="115"/>
      <c r="OX36" s="115"/>
      <c r="OY36" s="115"/>
      <c r="OZ36" s="115"/>
      <c r="PA36" s="115"/>
      <c r="PB36" s="115"/>
      <c r="PC36" s="115"/>
      <c r="PD36" s="115"/>
      <c r="PE36" s="115"/>
      <c r="PF36" s="115"/>
      <c r="PG36" s="115"/>
      <c r="PH36" s="115"/>
      <c r="PI36" s="115"/>
      <c r="PJ36" s="115"/>
      <c r="PK36" s="115"/>
      <c r="PL36" s="115"/>
      <c r="PM36" s="115"/>
      <c r="PN36" s="115"/>
      <c r="PO36" s="115"/>
      <c r="PP36" s="115"/>
      <c r="PQ36" s="115"/>
      <c r="PR36" s="115"/>
      <c r="PS36" s="115"/>
      <c r="PT36" s="115"/>
      <c r="PU36" s="115"/>
      <c r="PV36" s="115"/>
      <c r="PW36" s="115"/>
      <c r="PX36" s="115"/>
      <c r="PY36" s="115"/>
      <c r="PZ36" s="115"/>
      <c r="QA36" s="115"/>
      <c r="QB36" s="115"/>
      <c r="QC36" s="115"/>
      <c r="QD36" s="115"/>
      <c r="QE36" s="115"/>
      <c r="QF36" s="115"/>
      <c r="QG36" s="115"/>
      <c r="QH36" s="115"/>
      <c r="QI36" s="115"/>
      <c r="QJ36" s="115"/>
      <c r="QK36" s="115"/>
      <c r="QL36" s="115"/>
      <c r="QM36" s="115"/>
      <c r="QN36" s="115"/>
      <c r="QO36" s="115"/>
      <c r="QP36" s="115"/>
      <c r="QQ36" s="115"/>
      <c r="QR36" s="115"/>
      <c r="QS36" s="115"/>
      <c r="QT36" s="115"/>
      <c r="QU36" s="115"/>
      <c r="QV36" s="115"/>
      <c r="QW36" s="115"/>
      <c r="QX36" s="115"/>
      <c r="QY36" s="115"/>
      <c r="QZ36" s="115"/>
      <c r="RA36" s="115"/>
      <c r="RB36" s="115"/>
      <c r="RC36" s="115"/>
      <c r="RD36" s="115"/>
      <c r="RE36" s="115"/>
      <c r="RF36" s="115"/>
      <c r="RG36" s="115"/>
      <c r="RH36" s="115"/>
      <c r="RI36" s="115"/>
      <c r="RJ36" s="115"/>
      <c r="RK36" s="115"/>
      <c r="RL36" s="115"/>
      <c r="RM36" s="115"/>
      <c r="RN36" s="115"/>
      <c r="RO36" s="115"/>
      <c r="RP36" s="115"/>
      <c r="RQ36" s="115"/>
      <c r="RR36" s="115"/>
      <c r="RS36" s="115"/>
      <c r="RT36" s="115"/>
      <c r="RU36" s="115"/>
      <c r="RV36" s="115"/>
      <c r="RW36" s="115"/>
      <c r="RX36" s="115"/>
      <c r="RY36" s="115"/>
      <c r="RZ36" s="115"/>
      <c r="SA36" s="115"/>
      <c r="SB36" s="115"/>
      <c r="SC36" s="115"/>
      <c r="SD36" s="115"/>
      <c r="SE36" s="115"/>
      <c r="SF36" s="115"/>
      <c r="SG36" s="115"/>
      <c r="SH36" s="115"/>
      <c r="SI36" s="115"/>
      <c r="SJ36" s="115"/>
      <c r="SK36" s="115"/>
      <c r="SL36" s="115"/>
      <c r="SM36" s="115"/>
      <c r="SN36" s="115"/>
      <c r="SO36" s="115"/>
      <c r="SP36" s="115"/>
      <c r="SQ36" s="115"/>
      <c r="SR36" s="115"/>
      <c r="SS36" s="115"/>
      <c r="ST36" s="115"/>
      <c r="SU36" s="115"/>
      <c r="SV36" s="115"/>
      <c r="SW36" s="115"/>
      <c r="SX36" s="115"/>
      <c r="SY36" s="115"/>
      <c r="SZ36" s="115"/>
      <c r="TA36" s="115"/>
      <c r="TB36" s="115"/>
      <c r="TC36" s="115"/>
      <c r="TD36" s="115"/>
      <c r="TE36" s="115"/>
      <c r="TF36" s="115"/>
      <c r="TG36" s="115"/>
      <c r="TH36" s="115"/>
      <c r="TI36" s="115"/>
      <c r="TJ36" s="115"/>
      <c r="TK36" s="115"/>
      <c r="TL36" s="115"/>
      <c r="TM36" s="115"/>
      <c r="TN36" s="115"/>
      <c r="TO36" s="115"/>
      <c r="TP36" s="115"/>
      <c r="TQ36" s="115"/>
      <c r="TR36" s="115"/>
      <c r="TS36" s="115"/>
      <c r="TT36" s="115"/>
      <c r="TU36" s="115"/>
      <c r="TV36" s="115"/>
      <c r="TW36" s="115"/>
      <c r="TX36" s="115"/>
      <c r="TY36" s="115"/>
      <c r="TZ36" s="115"/>
      <c r="UA36" s="115"/>
      <c r="UB36" s="115"/>
      <c r="UC36" s="115"/>
      <c r="UD36" s="115"/>
      <c r="UE36" s="115"/>
      <c r="UF36" s="115"/>
      <c r="UG36" s="115"/>
      <c r="UH36" s="115"/>
      <c r="UI36" s="115"/>
      <c r="UJ36" s="115"/>
      <c r="UK36" s="115"/>
      <c r="UL36" s="115"/>
      <c r="UM36" s="115"/>
      <c r="UN36" s="115"/>
      <c r="UO36" s="115"/>
      <c r="UP36" s="115"/>
      <c r="UQ36" s="115"/>
      <c r="UR36" s="115"/>
      <c r="US36" s="115"/>
      <c r="UT36" s="115"/>
      <c r="UU36" s="115"/>
      <c r="UV36" s="115"/>
      <c r="UW36" s="115"/>
      <c r="UX36" s="115"/>
      <c r="UY36" s="115"/>
      <c r="UZ36" s="115"/>
      <c r="VA36" s="115"/>
      <c r="VB36" s="115"/>
      <c r="VC36" s="115"/>
      <c r="VD36" s="115"/>
      <c r="VE36" s="115"/>
      <c r="VF36" s="115"/>
      <c r="VG36" s="115"/>
      <c r="VH36" s="115"/>
      <c r="VI36" s="115"/>
      <c r="VJ36" s="115"/>
      <c r="VK36" s="115"/>
      <c r="VL36" s="115"/>
      <c r="VM36" s="115"/>
      <c r="VN36" s="115"/>
      <c r="VO36" s="115"/>
      <c r="VP36" s="115"/>
      <c r="VQ36" s="115"/>
      <c r="VR36" s="115"/>
      <c r="VS36" s="115"/>
      <c r="VT36" s="115"/>
      <c r="VU36" s="115"/>
      <c r="VV36" s="115"/>
      <c r="VW36" s="115"/>
      <c r="VX36" s="115"/>
      <c r="VY36" s="115"/>
      <c r="VZ36" s="115"/>
      <c r="WA36" s="115"/>
      <c r="WB36" s="115"/>
      <c r="WC36" s="115"/>
      <c r="WD36" s="115"/>
      <c r="WE36" s="115"/>
      <c r="WF36" s="115"/>
      <c r="WG36" s="115"/>
      <c r="WH36" s="115"/>
      <c r="WI36" s="115"/>
      <c r="WJ36" s="115"/>
      <c r="WK36" s="115"/>
      <c r="WL36" s="115"/>
      <c r="WM36" s="115"/>
      <c r="WN36" s="115"/>
      <c r="WO36" s="115"/>
      <c r="WP36" s="115"/>
      <c r="WQ36" s="115"/>
      <c r="WR36" s="115"/>
      <c r="WS36" s="115"/>
      <c r="WT36" s="115"/>
      <c r="WU36" s="115"/>
      <c r="WV36" s="115"/>
      <c r="WW36" s="115"/>
      <c r="WX36" s="115"/>
      <c r="WY36" s="115"/>
      <c r="WZ36" s="115"/>
      <c r="XA36" s="115"/>
      <c r="XB36" s="115"/>
      <c r="XC36" s="115"/>
      <c r="XD36" s="115"/>
      <c r="XE36" s="115"/>
      <c r="XF36" s="115"/>
      <c r="XG36" s="115"/>
      <c r="XH36" s="115"/>
      <c r="XI36" s="115"/>
      <c r="XJ36" s="115"/>
      <c r="XK36" s="115"/>
      <c r="XL36" s="115"/>
      <c r="XM36" s="115"/>
      <c r="XN36" s="115"/>
      <c r="XO36" s="115"/>
      <c r="XP36" s="115"/>
      <c r="XQ36" s="115"/>
      <c r="XR36" s="115"/>
      <c r="XS36" s="115"/>
      <c r="XT36" s="115"/>
      <c r="XU36" s="115"/>
      <c r="XV36" s="115"/>
      <c r="XW36" s="115"/>
      <c r="XX36" s="115"/>
      <c r="XY36" s="115"/>
      <c r="XZ36" s="115"/>
      <c r="YA36" s="115"/>
      <c r="YB36" s="115"/>
      <c r="YC36" s="115"/>
      <c r="YD36" s="115"/>
      <c r="YE36" s="115"/>
      <c r="YF36" s="115"/>
      <c r="YG36" s="115"/>
      <c r="YH36" s="115"/>
      <c r="YI36" s="115"/>
      <c r="YJ36" s="115"/>
      <c r="YK36" s="115"/>
      <c r="YL36" s="115"/>
      <c r="YM36" s="115"/>
      <c r="YN36" s="115"/>
      <c r="YO36" s="115"/>
      <c r="YP36" s="115"/>
      <c r="YQ36" s="115"/>
      <c r="YR36" s="115"/>
      <c r="YS36" s="115"/>
      <c r="YT36" s="115"/>
      <c r="YU36" s="115"/>
      <c r="YV36" s="115"/>
      <c r="YW36" s="115"/>
      <c r="YX36" s="115"/>
      <c r="YY36" s="115"/>
      <c r="YZ36" s="115"/>
      <c r="ZA36" s="115"/>
      <c r="ZB36" s="115"/>
      <c r="ZC36" s="115"/>
      <c r="ZD36" s="115"/>
      <c r="ZE36" s="115"/>
      <c r="ZF36" s="115"/>
      <c r="ZG36" s="115"/>
      <c r="ZH36" s="115"/>
      <c r="ZI36" s="115"/>
      <c r="ZJ36" s="115"/>
      <c r="ZK36" s="115"/>
      <c r="ZL36" s="115"/>
      <c r="ZM36" s="115"/>
      <c r="ZN36" s="115"/>
      <c r="ZO36" s="115"/>
      <c r="ZP36" s="115"/>
      <c r="ZQ36" s="115"/>
      <c r="ZR36" s="115"/>
      <c r="ZS36" s="115"/>
      <c r="ZT36" s="115"/>
      <c r="ZU36" s="115"/>
      <c r="ZV36" s="115"/>
      <c r="ZW36" s="115"/>
      <c r="ZX36" s="115"/>
      <c r="ZY36" s="115"/>
      <c r="ZZ36" s="115"/>
      <c r="AAA36" s="115"/>
      <c r="AAB36" s="115"/>
      <c r="AAC36" s="115"/>
      <c r="AAD36" s="115"/>
      <c r="AAE36" s="115"/>
      <c r="AAF36" s="115"/>
      <c r="AAG36" s="115"/>
      <c r="AAH36" s="115"/>
      <c r="AAI36" s="115"/>
      <c r="AAJ36" s="115"/>
      <c r="AAK36" s="115"/>
      <c r="AAL36" s="115"/>
      <c r="AAM36" s="115"/>
      <c r="AAN36" s="115"/>
      <c r="AAO36" s="115"/>
      <c r="AAP36" s="115"/>
      <c r="AAQ36" s="115"/>
      <c r="AAR36" s="115"/>
      <c r="AAS36" s="115"/>
      <c r="AAT36" s="115"/>
      <c r="AAU36" s="115"/>
      <c r="AAV36" s="115"/>
      <c r="AAW36" s="115"/>
      <c r="AAX36" s="115"/>
      <c r="AAY36" s="115"/>
      <c r="AAZ36" s="115"/>
      <c r="ABA36" s="115"/>
      <c r="ABB36" s="115"/>
      <c r="ABC36" s="115"/>
      <c r="ABD36" s="115"/>
      <c r="ABE36" s="115"/>
      <c r="ABF36" s="115"/>
      <c r="ABG36" s="115"/>
      <c r="ABH36" s="115"/>
      <c r="ABI36" s="115"/>
      <c r="ABJ36" s="115"/>
      <c r="ABK36" s="115"/>
      <c r="ABL36" s="115"/>
      <c r="ABM36" s="115"/>
      <c r="ABN36" s="115"/>
      <c r="ABO36" s="115"/>
      <c r="ABP36" s="115"/>
      <c r="ABQ36" s="115"/>
      <c r="ABR36" s="115"/>
      <c r="ABS36" s="115"/>
      <c r="ABT36" s="115"/>
      <c r="ABU36" s="115"/>
      <c r="ABV36" s="115"/>
      <c r="ABW36" s="115"/>
      <c r="ABX36" s="115"/>
      <c r="ABY36" s="115"/>
      <c r="ABZ36" s="115"/>
      <c r="ACA36" s="115"/>
      <c r="ACB36" s="115"/>
      <c r="ACC36" s="115"/>
      <c r="ACD36" s="115"/>
      <c r="ACE36" s="115"/>
      <c r="ACF36" s="115"/>
      <c r="ACG36" s="115"/>
      <c r="ACH36" s="115"/>
      <c r="ACI36" s="115"/>
      <c r="ACJ36" s="115"/>
      <c r="ACK36" s="115"/>
      <c r="ACL36" s="115"/>
      <c r="ACM36" s="115"/>
      <c r="ACN36" s="115"/>
      <c r="ACO36" s="115"/>
      <c r="ACP36" s="115"/>
      <c r="ACQ36" s="115"/>
      <c r="ACR36" s="115"/>
      <c r="ACS36" s="115"/>
      <c r="ACT36" s="115"/>
      <c r="ACU36" s="115"/>
      <c r="ACV36" s="115"/>
      <c r="ACW36" s="115"/>
      <c r="ACX36" s="115"/>
      <c r="ACY36" s="115"/>
      <c r="ACZ36" s="115"/>
      <c r="ADA36" s="115"/>
      <c r="ADB36" s="115"/>
      <c r="ADC36" s="115"/>
      <c r="ADD36" s="115"/>
      <c r="ADE36" s="115"/>
      <c r="ADF36" s="115"/>
      <c r="ADG36" s="115"/>
      <c r="ADH36" s="115"/>
      <c r="ADI36" s="115"/>
      <c r="ADJ36" s="115"/>
      <c r="ADK36" s="115"/>
      <c r="ADL36" s="115"/>
      <c r="ADM36" s="115"/>
      <c r="ADN36" s="115"/>
      <c r="ADO36" s="115"/>
      <c r="ADP36" s="115"/>
      <c r="ADQ36" s="115"/>
      <c r="ADR36" s="115"/>
      <c r="ADS36" s="115"/>
      <c r="ADT36" s="115"/>
      <c r="ADU36" s="115"/>
      <c r="ADV36" s="115"/>
      <c r="ADW36" s="115"/>
      <c r="ADX36" s="115"/>
      <c r="ADY36" s="115"/>
      <c r="ADZ36" s="115"/>
      <c r="AEA36" s="115"/>
      <c r="AEB36" s="115"/>
      <c r="AEC36" s="115"/>
      <c r="AED36" s="115"/>
      <c r="AEE36" s="115"/>
      <c r="AEF36" s="115"/>
      <c r="AEG36" s="115"/>
      <c r="AEH36" s="115"/>
      <c r="AEI36" s="115"/>
      <c r="AEJ36" s="115"/>
      <c r="AEK36" s="115"/>
      <c r="AEL36" s="115"/>
      <c r="AEM36" s="115"/>
      <c r="AEN36" s="115"/>
      <c r="AEO36" s="115"/>
      <c r="AEP36" s="115"/>
      <c r="AEQ36" s="115"/>
      <c r="AER36" s="115"/>
      <c r="AES36" s="115"/>
      <c r="AET36" s="115"/>
      <c r="AEU36" s="115"/>
      <c r="AEV36" s="115"/>
      <c r="AEW36" s="115"/>
      <c r="AEX36" s="115"/>
      <c r="AEY36" s="115"/>
      <c r="AEZ36" s="115"/>
      <c r="AFA36" s="115"/>
      <c r="AFB36" s="115"/>
      <c r="AFC36" s="115"/>
      <c r="AFD36" s="115"/>
      <c r="AFE36" s="115"/>
      <c r="AFF36" s="115"/>
      <c r="AFG36" s="115"/>
      <c r="AFH36" s="115"/>
      <c r="AFI36" s="115"/>
      <c r="AFJ36" s="115"/>
      <c r="AFK36" s="115"/>
      <c r="AFL36" s="115"/>
      <c r="AFM36" s="115"/>
      <c r="AFN36" s="115"/>
      <c r="AFO36" s="115"/>
      <c r="AFP36" s="115"/>
      <c r="AFQ36" s="115"/>
      <c r="AFR36" s="115"/>
      <c r="AFS36" s="115"/>
      <c r="AFT36" s="115"/>
      <c r="AFU36" s="115"/>
      <c r="AFV36" s="115"/>
      <c r="AFW36" s="115"/>
      <c r="AFX36" s="115"/>
      <c r="AFY36" s="115"/>
      <c r="AFZ36" s="115"/>
      <c r="AGA36" s="115"/>
      <c r="AGB36" s="115"/>
      <c r="AGC36" s="115"/>
      <c r="AGD36" s="115"/>
      <c r="AGE36" s="115"/>
      <c r="AGF36" s="115"/>
      <c r="AGG36" s="115"/>
      <c r="AGH36" s="115"/>
      <c r="AGI36" s="115"/>
      <c r="AGJ36" s="115"/>
      <c r="AGK36" s="115"/>
      <c r="AGL36" s="115"/>
      <c r="AGM36" s="115"/>
      <c r="AGN36" s="115"/>
      <c r="AGO36" s="115"/>
      <c r="AGP36" s="115"/>
      <c r="AGQ36" s="115"/>
      <c r="AGR36" s="115"/>
      <c r="AGS36" s="115"/>
      <c r="AGT36" s="115"/>
      <c r="AGU36" s="115"/>
      <c r="AGV36" s="115"/>
      <c r="AGW36" s="115"/>
      <c r="AGX36" s="115"/>
      <c r="AGY36" s="115"/>
      <c r="AGZ36" s="115"/>
      <c r="AHA36" s="115"/>
      <c r="AHB36" s="115"/>
      <c r="AHC36" s="115"/>
      <c r="AHD36" s="115"/>
      <c r="AHE36" s="115"/>
      <c r="AHF36" s="115"/>
      <c r="AHG36" s="115"/>
      <c r="AHH36" s="115"/>
      <c r="AHI36" s="115"/>
      <c r="AHJ36" s="115"/>
      <c r="AHK36" s="115"/>
      <c r="AHL36" s="115"/>
      <c r="AHM36" s="115"/>
      <c r="AHN36" s="115"/>
      <c r="AHO36" s="115"/>
      <c r="AHP36" s="115"/>
      <c r="AHQ36" s="115"/>
      <c r="AHR36" s="115"/>
      <c r="AHS36" s="115"/>
      <c r="AHT36" s="115"/>
      <c r="AHU36" s="115"/>
      <c r="AHV36" s="115"/>
      <c r="AHW36" s="115"/>
      <c r="AHX36" s="115"/>
      <c r="AHY36" s="115"/>
      <c r="AHZ36" s="115"/>
      <c r="AIA36" s="115"/>
      <c r="AIB36" s="115"/>
      <c r="AIC36" s="115"/>
      <c r="AID36" s="115"/>
      <c r="AIE36" s="115"/>
      <c r="AIF36" s="115"/>
      <c r="AIG36" s="115"/>
      <c r="AIH36" s="115"/>
      <c r="AII36" s="115"/>
      <c r="AIJ36" s="115"/>
      <c r="AIK36" s="115"/>
      <c r="AIL36" s="115"/>
      <c r="AIM36" s="115"/>
      <c r="AIN36" s="115"/>
      <c r="AIO36" s="115"/>
      <c r="AIP36" s="115"/>
      <c r="AIQ36" s="115"/>
      <c r="AIR36" s="115"/>
      <c r="AIS36" s="115"/>
      <c r="AIT36" s="115"/>
      <c r="AIU36" s="115"/>
      <c r="AIV36" s="115"/>
      <c r="AIW36" s="115"/>
      <c r="AIX36" s="115"/>
      <c r="AIY36" s="115"/>
      <c r="AIZ36" s="115"/>
      <c r="AJA36" s="115"/>
      <c r="AJB36" s="115"/>
      <c r="AJC36" s="115"/>
      <c r="AJD36" s="115"/>
      <c r="AJE36" s="115"/>
      <c r="AJF36" s="115"/>
      <c r="AJG36" s="115"/>
      <c r="AJH36" s="115"/>
      <c r="AJI36" s="115"/>
      <c r="AJJ36" s="115"/>
      <c r="AJK36" s="115"/>
      <c r="AJL36" s="115"/>
      <c r="AJM36" s="115"/>
      <c r="AJN36" s="115"/>
      <c r="AJO36" s="115"/>
      <c r="AJP36" s="115"/>
      <c r="AJQ36" s="115"/>
      <c r="AJR36" s="115"/>
      <c r="AJS36" s="115"/>
      <c r="AJT36" s="115"/>
      <c r="AJU36" s="115"/>
      <c r="AJV36" s="115"/>
      <c r="AJW36" s="115"/>
      <c r="AJX36" s="115"/>
      <c r="AJY36" s="115"/>
      <c r="AJZ36" s="115"/>
      <c r="AKA36" s="115"/>
      <c r="AKB36" s="115"/>
      <c r="AKC36" s="115"/>
      <c r="AKD36" s="115"/>
      <c r="AKE36" s="115"/>
      <c r="AKF36" s="115"/>
      <c r="AKG36" s="115"/>
      <c r="AKH36" s="115"/>
      <c r="AKI36" s="115"/>
      <c r="AKJ36" s="115"/>
      <c r="AKK36" s="115"/>
      <c r="AKL36" s="115"/>
      <c r="AKM36" s="115"/>
      <c r="AKN36" s="115"/>
      <c r="AKO36" s="115"/>
      <c r="AKP36" s="115"/>
      <c r="AKQ36" s="115"/>
      <c r="AKR36" s="115"/>
      <c r="AKS36" s="115"/>
      <c r="AKT36" s="115"/>
      <c r="AKU36" s="115"/>
      <c r="AKV36" s="115"/>
      <c r="AKW36" s="115"/>
      <c r="AKX36" s="115"/>
      <c r="AKY36" s="115"/>
      <c r="AKZ36" s="115"/>
      <c r="ALA36" s="115"/>
      <c r="ALB36" s="115"/>
      <c r="ALC36" s="115"/>
      <c r="ALD36" s="115"/>
      <c r="ALE36" s="115"/>
      <c r="ALF36" s="115"/>
      <c r="ALG36" s="115"/>
      <c r="ALH36" s="115"/>
      <c r="ALI36" s="115"/>
      <c r="ALJ36" s="115"/>
      <c r="ALK36" s="115"/>
      <c r="ALL36" s="115"/>
      <c r="ALM36" s="115"/>
      <c r="ALN36" s="115"/>
      <c r="ALO36" s="115"/>
      <c r="ALP36" s="115"/>
      <c r="ALQ36" s="115"/>
      <c r="ALR36" s="115"/>
      <c r="ALS36" s="115"/>
      <c r="ALT36" s="115"/>
      <c r="ALU36" s="115"/>
      <c r="ALV36" s="115"/>
      <c r="ALW36" s="115"/>
      <c r="ALX36" s="115"/>
      <c r="ALY36" s="115"/>
      <c r="ALZ36" s="115"/>
      <c r="AMA36" s="115"/>
      <c r="AMB36" s="115"/>
      <c r="AMC36" s="115"/>
      <c r="AMD36" s="115"/>
      <c r="AME36" s="115"/>
      <c r="AMF36" s="115"/>
      <c r="AMG36" s="115"/>
      <c r="AMH36" s="115"/>
      <c r="AMI36" s="115"/>
      <c r="AMJ36" s="115"/>
      <c r="AMK36" s="115"/>
      <c r="AML36" s="115"/>
      <c r="AMM36" s="115"/>
      <c r="AMN36" s="115"/>
      <c r="AMO36" s="115"/>
      <c r="AMP36" s="115"/>
      <c r="AMQ36" s="115"/>
      <c r="AMR36" s="115"/>
      <c r="AMS36" s="115"/>
      <c r="AMT36" s="115"/>
      <c r="AMU36" s="115"/>
      <c r="AMV36" s="115"/>
      <c r="AMW36" s="115"/>
      <c r="AMX36" s="115"/>
      <c r="AMY36" s="115"/>
      <c r="AMZ36" s="115"/>
      <c r="ANA36" s="115"/>
      <c r="ANB36" s="115"/>
      <c r="ANC36" s="115"/>
      <c r="AND36" s="115"/>
      <c r="ANE36" s="115"/>
      <c r="ANF36" s="115"/>
      <c r="ANG36" s="115"/>
      <c r="ANH36" s="115"/>
      <c r="ANI36" s="115"/>
      <c r="ANJ36" s="115"/>
      <c r="ANK36" s="115"/>
      <c r="ANL36" s="115"/>
      <c r="ANM36" s="115"/>
      <c r="ANN36" s="115"/>
      <c r="ANO36" s="115"/>
      <c r="ANP36" s="115"/>
      <c r="ANQ36" s="115"/>
      <c r="ANR36" s="115"/>
      <c r="ANS36" s="115"/>
      <c r="ANT36" s="115"/>
      <c r="ANU36" s="115"/>
      <c r="ANV36" s="115"/>
      <c r="ANW36" s="115"/>
      <c r="ANX36" s="115"/>
      <c r="ANY36" s="115"/>
      <c r="ANZ36" s="115"/>
      <c r="AOA36" s="115"/>
      <c r="AOB36" s="115"/>
      <c r="AOC36" s="115"/>
      <c r="AOD36" s="115"/>
      <c r="AOE36" s="115"/>
      <c r="AOF36" s="115"/>
      <c r="AOG36" s="115"/>
      <c r="AOH36" s="115"/>
      <c r="AOI36" s="115"/>
      <c r="AOJ36" s="115"/>
      <c r="AOK36" s="115"/>
      <c r="AOL36" s="115"/>
      <c r="AOM36" s="115"/>
      <c r="AON36" s="115"/>
      <c r="AOO36" s="115"/>
      <c r="AOP36" s="115"/>
      <c r="AOQ36" s="115"/>
      <c r="AOR36" s="115"/>
      <c r="AOS36" s="115"/>
      <c r="AOT36" s="115"/>
      <c r="AOU36" s="115"/>
      <c r="AOV36" s="115"/>
      <c r="AOW36" s="115"/>
      <c r="AOX36" s="115"/>
      <c r="AOY36" s="115"/>
      <c r="AOZ36" s="115"/>
      <c r="APA36" s="115"/>
      <c r="APB36" s="115"/>
      <c r="APC36" s="115"/>
      <c r="APD36" s="115"/>
      <c r="APE36" s="115"/>
      <c r="APF36" s="115"/>
      <c r="APG36" s="115"/>
      <c r="APH36" s="115"/>
      <c r="API36" s="115"/>
      <c r="APJ36" s="115"/>
      <c r="APK36" s="115"/>
      <c r="APL36" s="115"/>
      <c r="APM36" s="115"/>
      <c r="APN36" s="115"/>
      <c r="APO36" s="115"/>
      <c r="APP36" s="115"/>
      <c r="APQ36" s="115"/>
      <c r="APR36" s="115"/>
      <c r="APS36" s="115"/>
      <c r="APT36" s="115"/>
      <c r="APU36" s="115"/>
      <c r="APV36" s="115"/>
      <c r="APW36" s="115"/>
      <c r="APX36" s="115"/>
      <c r="APY36" s="115"/>
      <c r="APZ36" s="115"/>
      <c r="AQA36" s="115"/>
      <c r="AQB36" s="115"/>
      <c r="AQC36" s="115"/>
      <c r="AQD36" s="115"/>
      <c r="AQE36" s="115"/>
      <c r="AQF36" s="115"/>
      <c r="AQG36" s="115"/>
      <c r="AQH36" s="115"/>
      <c r="AQI36" s="115"/>
      <c r="AQJ36" s="115"/>
      <c r="AQK36" s="115"/>
      <c r="AQL36" s="115"/>
      <c r="AQM36" s="115"/>
      <c r="AQN36" s="115"/>
      <c r="AQO36" s="115"/>
      <c r="AQP36" s="115"/>
      <c r="AQQ36" s="115"/>
      <c r="AQR36" s="115"/>
      <c r="AQS36" s="115"/>
      <c r="AQT36" s="115"/>
      <c r="AQU36" s="115"/>
      <c r="AQV36" s="115"/>
      <c r="AQW36" s="115"/>
      <c r="AQX36" s="115"/>
      <c r="AQY36" s="115"/>
      <c r="AQZ36" s="115"/>
      <c r="ARA36" s="115"/>
      <c r="ARB36" s="115"/>
      <c r="ARC36" s="115"/>
      <c r="ARD36" s="115"/>
      <c r="ARE36" s="115"/>
      <c r="ARF36" s="115"/>
      <c r="ARG36" s="115"/>
      <c r="ARH36" s="115"/>
      <c r="ARI36" s="115"/>
      <c r="ARJ36" s="115"/>
      <c r="ARK36" s="115"/>
      <c r="ARL36" s="115"/>
      <c r="ARM36" s="115"/>
      <c r="ARN36" s="115"/>
      <c r="ARO36" s="115"/>
      <c r="ARP36" s="115"/>
      <c r="ARQ36" s="115"/>
      <c r="ARR36" s="115"/>
      <c r="ARS36" s="115"/>
      <c r="ART36" s="115"/>
      <c r="ARU36" s="115"/>
      <c r="ARV36" s="115"/>
      <c r="ARW36" s="115"/>
      <c r="ARX36" s="115"/>
      <c r="ARY36" s="115"/>
      <c r="ARZ36" s="115"/>
      <c r="ASA36" s="115"/>
      <c r="ASB36" s="115"/>
      <c r="ASC36" s="115"/>
      <c r="ASD36" s="115"/>
      <c r="ASE36" s="115"/>
      <c r="ASF36" s="115"/>
      <c r="ASG36" s="115"/>
      <c r="ASH36" s="115"/>
      <c r="ASI36" s="115"/>
      <c r="ASJ36" s="115"/>
      <c r="ASK36" s="115"/>
      <c r="ASL36" s="115"/>
      <c r="ASM36" s="115"/>
      <c r="ASN36" s="115"/>
      <c r="ASO36" s="115"/>
      <c r="ASP36" s="115"/>
      <c r="ASQ36" s="115"/>
      <c r="ASR36" s="115"/>
      <c r="ASS36" s="115"/>
      <c r="AST36" s="115"/>
      <c r="ASU36" s="115"/>
      <c r="ASV36" s="115"/>
      <c r="ASW36" s="115"/>
      <c r="ASX36" s="115"/>
      <c r="ASY36" s="115"/>
      <c r="ASZ36" s="115"/>
      <c r="ATA36" s="115"/>
      <c r="ATB36" s="115"/>
      <c r="ATC36" s="115"/>
      <c r="ATD36" s="115"/>
      <c r="ATE36" s="115"/>
      <c r="ATF36" s="115"/>
      <c r="ATG36" s="115"/>
      <c r="ATH36" s="115"/>
      <c r="ATI36" s="115"/>
      <c r="ATJ36" s="115"/>
      <c r="ATK36" s="115"/>
      <c r="ATL36" s="115"/>
      <c r="ATM36" s="115"/>
      <c r="ATN36" s="115"/>
      <c r="ATO36" s="115"/>
      <c r="ATP36" s="115"/>
      <c r="ATQ36" s="115"/>
      <c r="ATR36" s="115"/>
      <c r="ATS36" s="115"/>
      <c r="ATT36" s="115"/>
      <c r="ATU36" s="115"/>
      <c r="ATV36" s="115"/>
      <c r="ATW36" s="115"/>
      <c r="ATX36" s="115"/>
      <c r="ATY36" s="115"/>
      <c r="ATZ36" s="115"/>
      <c r="AUA36" s="115"/>
      <c r="AUB36" s="115"/>
      <c r="AUC36" s="115"/>
      <c r="AUD36" s="115"/>
      <c r="AUE36" s="115"/>
      <c r="AUF36" s="115"/>
      <c r="AUG36" s="115"/>
      <c r="AUH36" s="115"/>
      <c r="AUI36" s="115"/>
      <c r="AUJ36" s="115"/>
      <c r="AUK36" s="115"/>
      <c r="AUL36" s="115"/>
      <c r="AUM36" s="115"/>
      <c r="AUN36" s="115"/>
      <c r="AUO36" s="115"/>
      <c r="AUP36" s="115"/>
      <c r="AUQ36" s="115"/>
      <c r="AUR36" s="115"/>
      <c r="AUS36" s="115"/>
      <c r="AUT36" s="115"/>
      <c r="AUU36" s="115"/>
      <c r="AUV36" s="115"/>
      <c r="AUW36" s="115"/>
      <c r="AUX36" s="115"/>
      <c r="AUY36" s="115"/>
      <c r="AUZ36" s="115"/>
      <c r="AVA36" s="115"/>
      <c r="AVB36" s="115"/>
      <c r="AVC36" s="115"/>
      <c r="AVD36" s="115"/>
      <c r="AVE36" s="115"/>
      <c r="AVF36" s="115"/>
      <c r="AVG36" s="115"/>
      <c r="AVH36" s="115"/>
      <c r="AVI36" s="115"/>
      <c r="AVJ36" s="115"/>
      <c r="AVK36" s="115"/>
      <c r="AVL36" s="115"/>
      <c r="AVM36" s="115"/>
      <c r="AVN36" s="115"/>
      <c r="AVO36" s="115"/>
      <c r="AVP36" s="115"/>
      <c r="AVQ36" s="115"/>
      <c r="AVR36" s="115"/>
      <c r="AVS36" s="115"/>
      <c r="AVT36" s="115"/>
      <c r="AVU36" s="115"/>
      <c r="AVV36" s="115"/>
      <c r="AVW36" s="115"/>
      <c r="AVX36" s="115"/>
      <c r="AVY36" s="115"/>
      <c r="AVZ36" s="115"/>
      <c r="AWA36" s="115"/>
      <c r="AWB36" s="115"/>
      <c r="AWC36" s="115"/>
      <c r="AWD36" s="115"/>
      <c r="AWE36" s="115"/>
      <c r="AWF36" s="115"/>
      <c r="AWG36" s="115"/>
      <c r="AWH36" s="115"/>
      <c r="AWI36" s="115"/>
      <c r="AWJ36" s="115"/>
      <c r="AWK36" s="115"/>
      <c r="AWL36" s="115"/>
      <c r="AWM36" s="115"/>
      <c r="AWN36" s="115"/>
      <c r="AWO36" s="115"/>
      <c r="AWP36" s="115"/>
      <c r="AWQ36" s="115"/>
      <c r="AWR36" s="115"/>
      <c r="AWS36" s="115"/>
      <c r="AWT36" s="115"/>
      <c r="AWU36" s="115"/>
      <c r="AWV36" s="115"/>
      <c r="AWW36" s="115"/>
      <c r="AWX36" s="115"/>
      <c r="AWY36" s="115"/>
      <c r="AWZ36" s="115"/>
      <c r="AXA36" s="115"/>
      <c r="AXB36" s="115"/>
      <c r="AXC36" s="115"/>
      <c r="AXD36" s="115"/>
      <c r="AXE36" s="115"/>
      <c r="AXF36" s="115"/>
      <c r="AXG36" s="115"/>
      <c r="AXH36" s="115"/>
      <c r="AXI36" s="115"/>
      <c r="AXJ36" s="115"/>
      <c r="AXK36" s="115"/>
      <c r="AXL36" s="115"/>
      <c r="AXM36" s="115"/>
      <c r="AXN36" s="115"/>
      <c r="AXO36" s="115"/>
      <c r="AXP36" s="115"/>
      <c r="AXQ36" s="115"/>
      <c r="AXR36" s="115"/>
      <c r="AXS36" s="115"/>
      <c r="AXT36" s="115"/>
      <c r="AXU36" s="115"/>
      <c r="AXV36" s="115"/>
      <c r="AXW36" s="115"/>
      <c r="AXX36" s="115"/>
      <c r="AXY36" s="115"/>
      <c r="AXZ36" s="115"/>
      <c r="AYA36" s="115"/>
      <c r="AYB36" s="115"/>
      <c r="AYC36" s="115"/>
      <c r="AYD36" s="115"/>
      <c r="AYE36" s="115"/>
      <c r="AYF36" s="115"/>
      <c r="AYG36" s="115"/>
      <c r="AYH36" s="115"/>
      <c r="AYI36" s="115"/>
      <c r="AYJ36" s="115"/>
      <c r="AYK36" s="115"/>
      <c r="AYL36" s="115"/>
      <c r="AYM36" s="115"/>
      <c r="AYN36" s="115"/>
      <c r="AYO36" s="115"/>
      <c r="AYP36" s="115"/>
      <c r="AYQ36" s="115"/>
      <c r="AYR36" s="115"/>
      <c r="AYS36" s="115"/>
      <c r="AYT36" s="115"/>
      <c r="AYU36" s="115"/>
      <c r="AYV36" s="115"/>
      <c r="AYW36" s="115"/>
      <c r="AYX36" s="115"/>
      <c r="AYY36" s="115"/>
      <c r="AYZ36" s="115"/>
      <c r="AZA36" s="115"/>
      <c r="AZB36" s="115"/>
      <c r="AZC36" s="115"/>
      <c r="AZD36" s="115"/>
      <c r="AZE36" s="115"/>
      <c r="AZF36" s="115"/>
      <c r="AZG36" s="115"/>
      <c r="AZH36" s="115"/>
      <c r="AZI36" s="115"/>
      <c r="AZJ36" s="115"/>
      <c r="AZK36" s="115"/>
      <c r="AZL36" s="115"/>
      <c r="AZM36" s="115"/>
      <c r="AZN36" s="115"/>
      <c r="AZO36" s="115"/>
      <c r="AZP36" s="115"/>
      <c r="AZQ36" s="115"/>
      <c r="AZR36" s="115"/>
      <c r="AZS36" s="115"/>
      <c r="AZT36" s="115"/>
      <c r="AZU36" s="115"/>
      <c r="AZV36" s="115"/>
      <c r="AZW36" s="115"/>
      <c r="AZX36" s="115"/>
      <c r="AZY36" s="115"/>
      <c r="AZZ36" s="115"/>
      <c r="BAA36" s="115"/>
      <c r="BAB36" s="115"/>
      <c r="BAC36" s="115"/>
      <c r="BAD36" s="115"/>
      <c r="BAE36" s="115"/>
      <c r="BAF36" s="115"/>
      <c r="BAG36" s="115"/>
      <c r="BAH36" s="115"/>
      <c r="BAI36" s="115"/>
      <c r="BAJ36" s="115"/>
      <c r="BAK36" s="115"/>
      <c r="BAL36" s="115"/>
      <c r="BAM36" s="115"/>
      <c r="BAN36" s="115"/>
      <c r="BAO36" s="115"/>
      <c r="BAP36" s="115"/>
      <c r="BAQ36" s="115"/>
      <c r="BAR36" s="115"/>
      <c r="BAS36" s="115"/>
      <c r="BAT36" s="115"/>
      <c r="BAU36" s="115"/>
      <c r="BAV36" s="115"/>
      <c r="BAW36" s="115"/>
      <c r="BAX36" s="115"/>
      <c r="BAY36" s="115"/>
      <c r="BAZ36" s="115"/>
      <c r="BBA36" s="115"/>
      <c r="BBB36" s="115"/>
      <c r="BBC36" s="115"/>
      <c r="BBD36" s="115"/>
      <c r="BBE36" s="115"/>
      <c r="BBF36" s="115"/>
      <c r="BBG36" s="115"/>
      <c r="BBH36" s="115"/>
      <c r="BBI36" s="115"/>
      <c r="BBJ36" s="115"/>
      <c r="BBK36" s="115"/>
      <c r="BBL36" s="115"/>
      <c r="BBM36" s="115"/>
      <c r="BBN36" s="115"/>
      <c r="BBO36" s="115"/>
      <c r="BBP36" s="115"/>
      <c r="BBQ36" s="115"/>
      <c r="BBR36" s="115"/>
      <c r="BBS36" s="115"/>
      <c r="BBT36" s="115"/>
      <c r="BBU36" s="115"/>
      <c r="BBV36" s="115"/>
      <c r="BBW36" s="115"/>
      <c r="BBX36" s="115"/>
      <c r="BBY36" s="115"/>
      <c r="BBZ36" s="115"/>
      <c r="BCA36" s="115"/>
      <c r="BCB36" s="115"/>
      <c r="BCC36" s="115"/>
      <c r="BCD36" s="115"/>
      <c r="BCE36" s="115"/>
      <c r="BCF36" s="115"/>
      <c r="BCG36" s="115"/>
      <c r="BCH36" s="115"/>
      <c r="BCI36" s="115"/>
      <c r="BCJ36" s="115"/>
      <c r="BCK36" s="115"/>
      <c r="BCL36" s="115"/>
      <c r="BCM36" s="115"/>
      <c r="BCN36" s="115"/>
      <c r="BCO36" s="115"/>
      <c r="BCP36" s="115"/>
      <c r="BCQ36" s="115"/>
      <c r="BCR36" s="115"/>
      <c r="BCS36" s="115"/>
      <c r="BCT36" s="115"/>
      <c r="BCU36" s="115"/>
      <c r="BCV36" s="115"/>
      <c r="BCW36" s="115"/>
      <c r="BCX36" s="115"/>
      <c r="BCY36" s="115"/>
      <c r="BCZ36" s="115"/>
      <c r="BDA36" s="115"/>
      <c r="BDB36" s="115"/>
      <c r="BDC36" s="115"/>
      <c r="BDD36" s="115"/>
      <c r="BDE36" s="115"/>
      <c r="BDF36" s="115"/>
      <c r="BDG36" s="115"/>
      <c r="BDH36" s="115"/>
      <c r="BDI36" s="115"/>
      <c r="BDJ36" s="115"/>
      <c r="BDK36" s="115"/>
      <c r="BDL36" s="115"/>
      <c r="BDM36" s="115"/>
      <c r="BDN36" s="115"/>
      <c r="BDO36" s="115"/>
      <c r="BDP36" s="115"/>
      <c r="BDQ36" s="115"/>
      <c r="BDR36" s="115"/>
      <c r="BDS36" s="115"/>
      <c r="BDT36" s="115"/>
      <c r="BDU36" s="115"/>
      <c r="BDV36" s="115"/>
      <c r="BDW36" s="115"/>
      <c r="BDX36" s="115"/>
      <c r="BDY36" s="115"/>
      <c r="BDZ36" s="115"/>
      <c r="BEA36" s="115"/>
      <c r="BEB36" s="115"/>
      <c r="BEC36" s="115"/>
      <c r="BED36" s="115"/>
      <c r="BEE36" s="115"/>
      <c r="BEF36" s="115"/>
      <c r="BEG36" s="115"/>
      <c r="BEH36" s="115"/>
      <c r="BEI36" s="115"/>
      <c r="BEJ36" s="115"/>
      <c r="BEK36" s="115"/>
      <c r="BEL36" s="115"/>
      <c r="BEM36" s="115"/>
      <c r="BEN36" s="115"/>
      <c r="BEO36" s="115"/>
      <c r="BEP36" s="115"/>
      <c r="BEQ36" s="115"/>
      <c r="BER36" s="115"/>
      <c r="BES36" s="115"/>
      <c r="BET36" s="115"/>
      <c r="BEU36" s="115"/>
      <c r="BEV36" s="115"/>
      <c r="BEW36" s="115"/>
      <c r="BEX36" s="115"/>
      <c r="BEY36" s="115"/>
      <c r="BEZ36" s="115"/>
      <c r="BFA36" s="115"/>
      <c r="BFB36" s="115"/>
      <c r="BFC36" s="115"/>
      <c r="BFD36" s="115"/>
      <c r="BFE36" s="115"/>
      <c r="BFF36" s="115"/>
      <c r="BFG36" s="115"/>
      <c r="BFH36" s="115"/>
      <c r="BFI36" s="115"/>
      <c r="BFJ36" s="115"/>
      <c r="BFK36" s="115"/>
      <c r="BFL36" s="115"/>
      <c r="BFM36" s="115"/>
      <c r="BFN36" s="115"/>
      <c r="BFO36" s="115"/>
      <c r="BFP36" s="115"/>
      <c r="BFQ36" s="115"/>
      <c r="BFR36" s="115"/>
      <c r="BFS36" s="115"/>
      <c r="BFT36" s="115"/>
      <c r="BFU36" s="115"/>
      <c r="BFV36" s="115"/>
      <c r="BFW36" s="115"/>
      <c r="BFX36" s="115"/>
      <c r="BFY36" s="115"/>
      <c r="BFZ36" s="115"/>
      <c r="BGA36" s="115"/>
      <c r="BGB36" s="115"/>
      <c r="BGC36" s="115"/>
      <c r="BGD36" s="115"/>
      <c r="BGE36" s="115"/>
      <c r="BGF36" s="115"/>
      <c r="BGG36" s="115"/>
      <c r="BGH36" s="115"/>
      <c r="BGI36" s="115"/>
      <c r="BGJ36" s="115"/>
      <c r="BGK36" s="115"/>
      <c r="BGL36" s="115"/>
      <c r="BGM36" s="115"/>
      <c r="BGN36" s="115"/>
      <c r="BGO36" s="115"/>
      <c r="BGP36" s="115"/>
      <c r="BGQ36" s="115"/>
      <c r="BGR36" s="115"/>
      <c r="BGS36" s="115"/>
      <c r="BGT36" s="115"/>
      <c r="BGU36" s="115"/>
      <c r="BGV36" s="115"/>
      <c r="BGW36" s="115"/>
      <c r="BGX36" s="115"/>
      <c r="BGY36" s="115"/>
      <c r="BGZ36" s="115"/>
      <c r="BHA36" s="115"/>
      <c r="BHB36" s="115"/>
      <c r="BHC36" s="115"/>
      <c r="BHD36" s="115"/>
      <c r="BHE36" s="115"/>
      <c r="BHF36" s="115"/>
      <c r="BHG36" s="115"/>
      <c r="BHH36" s="115"/>
      <c r="BHI36" s="115"/>
      <c r="BHJ36" s="115"/>
      <c r="BHK36" s="115"/>
      <c r="BHL36" s="115"/>
      <c r="BHM36" s="115"/>
      <c r="BHN36" s="115"/>
      <c r="BHO36" s="115"/>
      <c r="BHP36" s="115"/>
      <c r="BHQ36" s="115"/>
      <c r="BHR36" s="115"/>
      <c r="BHS36" s="115"/>
      <c r="BHT36" s="115"/>
      <c r="BHU36" s="115"/>
      <c r="BHV36" s="115"/>
      <c r="BHW36" s="115"/>
      <c r="BHX36" s="115"/>
      <c r="BHY36" s="115"/>
      <c r="BHZ36" s="115"/>
      <c r="BIA36" s="115"/>
      <c r="BIB36" s="115"/>
      <c r="BIC36" s="115"/>
      <c r="BID36" s="115"/>
      <c r="BIE36" s="115"/>
      <c r="BIF36" s="115"/>
      <c r="BIG36" s="115"/>
      <c r="BIH36" s="115"/>
      <c r="BII36" s="115"/>
      <c r="BIJ36" s="115"/>
      <c r="BIK36" s="115"/>
      <c r="BIL36" s="115"/>
      <c r="BIM36" s="115"/>
      <c r="BIN36" s="115"/>
      <c r="BIO36" s="115"/>
      <c r="BIP36" s="115"/>
      <c r="BIQ36" s="115"/>
      <c r="BIR36" s="115"/>
      <c r="BIS36" s="115"/>
      <c r="BIT36" s="115"/>
      <c r="BIU36" s="115"/>
      <c r="BIV36" s="115"/>
      <c r="BIW36" s="115"/>
      <c r="BIX36" s="115"/>
      <c r="BIY36" s="115"/>
      <c r="BIZ36" s="115"/>
      <c r="BJA36" s="115"/>
      <c r="BJB36" s="115"/>
      <c r="BJC36" s="115"/>
      <c r="BJD36" s="115"/>
      <c r="BJE36" s="115"/>
      <c r="BJF36" s="115"/>
      <c r="BJG36" s="115"/>
      <c r="BJH36" s="115"/>
      <c r="BJI36" s="115"/>
      <c r="BJJ36" s="115"/>
      <c r="BJK36" s="115"/>
      <c r="BJL36" s="115"/>
      <c r="BJM36" s="115"/>
      <c r="BJN36" s="115"/>
      <c r="BJO36" s="115"/>
      <c r="BJP36" s="115"/>
      <c r="BJQ36" s="115"/>
      <c r="BJR36" s="115"/>
      <c r="BJS36" s="115"/>
      <c r="BJT36" s="115"/>
      <c r="BJU36" s="115"/>
      <c r="BJV36" s="115"/>
      <c r="BJW36" s="115"/>
      <c r="BJX36" s="115"/>
      <c r="BJY36" s="115"/>
      <c r="BJZ36" s="115"/>
      <c r="BKA36" s="115"/>
      <c r="BKB36" s="115"/>
      <c r="BKC36" s="115"/>
      <c r="BKD36" s="115"/>
      <c r="BKE36" s="115"/>
      <c r="BKF36" s="115"/>
      <c r="BKG36" s="115"/>
      <c r="BKH36" s="115"/>
      <c r="BKI36" s="115"/>
      <c r="BKJ36" s="115"/>
      <c r="BKK36" s="115"/>
      <c r="BKL36" s="115"/>
      <c r="BKM36" s="115"/>
      <c r="BKN36" s="115"/>
      <c r="BKO36" s="115"/>
      <c r="BKP36" s="115"/>
      <c r="BKQ36" s="115"/>
      <c r="BKR36" s="115"/>
      <c r="BKS36" s="115"/>
      <c r="BKT36" s="115"/>
      <c r="BKU36" s="115"/>
      <c r="BKV36" s="115"/>
      <c r="BKW36" s="115"/>
      <c r="BKX36" s="115"/>
      <c r="BKY36" s="115"/>
      <c r="BKZ36" s="115"/>
      <c r="BLA36" s="115"/>
      <c r="BLB36" s="115"/>
      <c r="BLC36" s="115"/>
      <c r="BLD36" s="115"/>
      <c r="BLE36" s="115"/>
      <c r="BLF36" s="115"/>
      <c r="BLG36" s="115"/>
      <c r="BLH36" s="115"/>
      <c r="BLI36" s="115"/>
      <c r="BLJ36" s="115"/>
      <c r="BLK36" s="115"/>
      <c r="BLL36" s="115"/>
      <c r="BLM36" s="115"/>
      <c r="BLN36" s="115"/>
      <c r="BLO36" s="115"/>
      <c r="BLP36" s="115"/>
      <c r="BLQ36" s="115"/>
      <c r="BLR36" s="115"/>
      <c r="BLS36" s="115"/>
      <c r="BLT36" s="115"/>
      <c r="BLU36" s="115"/>
      <c r="BLV36" s="115"/>
      <c r="BLW36" s="115"/>
      <c r="BLX36" s="115"/>
      <c r="BLY36" s="115"/>
      <c r="BLZ36" s="115"/>
      <c r="BMA36" s="115"/>
      <c r="BMB36" s="115"/>
      <c r="BMC36" s="115"/>
      <c r="BMD36" s="115"/>
      <c r="BME36" s="115"/>
      <c r="BMF36" s="115"/>
      <c r="BMG36" s="115"/>
      <c r="BMH36" s="115"/>
      <c r="BMI36" s="115"/>
      <c r="BMJ36" s="115"/>
      <c r="BMK36" s="115"/>
      <c r="BML36" s="115"/>
      <c r="BMM36" s="115"/>
      <c r="BMN36" s="115"/>
      <c r="BMO36" s="115"/>
      <c r="BMP36" s="115"/>
      <c r="BMQ36" s="115"/>
      <c r="BMR36" s="115"/>
      <c r="BMS36" s="115"/>
      <c r="BMT36" s="115"/>
      <c r="BMU36" s="115"/>
      <c r="BMV36" s="115"/>
      <c r="BMW36" s="115"/>
      <c r="BMX36" s="115"/>
      <c r="BMY36" s="115"/>
      <c r="BMZ36" s="115"/>
      <c r="BNA36" s="115"/>
      <c r="BNB36" s="115"/>
      <c r="BNC36" s="115"/>
      <c r="BND36" s="115"/>
      <c r="BNE36" s="115"/>
      <c r="BNF36" s="115"/>
      <c r="BNG36" s="115"/>
      <c r="BNH36" s="115"/>
      <c r="BNI36" s="115"/>
      <c r="BNJ36" s="115"/>
      <c r="BNK36" s="115"/>
      <c r="BNL36" s="115"/>
      <c r="BNM36" s="115"/>
      <c r="BNN36" s="115"/>
      <c r="BNO36" s="115"/>
      <c r="BNP36" s="115"/>
      <c r="BNQ36" s="115"/>
      <c r="BNR36" s="115"/>
      <c r="BNS36" s="115"/>
      <c r="BNT36" s="115"/>
      <c r="BNU36" s="115"/>
      <c r="BNV36" s="115"/>
      <c r="BNW36" s="115"/>
      <c r="BNX36" s="115"/>
      <c r="BNY36" s="115"/>
      <c r="BNZ36" s="115"/>
      <c r="BOA36" s="115"/>
      <c r="BOB36" s="115"/>
      <c r="BOC36" s="115"/>
      <c r="BOD36" s="115"/>
      <c r="BOE36" s="115"/>
      <c r="BOF36" s="115"/>
      <c r="BOG36" s="115"/>
      <c r="BOH36" s="115"/>
      <c r="BOI36" s="115"/>
      <c r="BOJ36" s="115"/>
      <c r="BOK36" s="115"/>
      <c r="BOL36" s="115"/>
      <c r="BOM36" s="115"/>
      <c r="BON36" s="115"/>
      <c r="BOO36" s="115"/>
      <c r="BOP36" s="115"/>
      <c r="BOQ36" s="115"/>
      <c r="BOR36" s="115"/>
      <c r="BOS36" s="115"/>
      <c r="BOT36" s="115"/>
      <c r="BOU36" s="115"/>
      <c r="BOV36" s="115"/>
      <c r="BOW36" s="115"/>
      <c r="BOX36" s="115"/>
      <c r="BOY36" s="115"/>
      <c r="BOZ36" s="115"/>
      <c r="BPA36" s="115"/>
      <c r="BPB36" s="115"/>
      <c r="BPC36" s="115"/>
      <c r="BPD36" s="115"/>
      <c r="BPE36" s="115"/>
      <c r="BPF36" s="115"/>
      <c r="BPG36" s="115"/>
      <c r="BPH36" s="115"/>
      <c r="BPI36" s="115"/>
      <c r="BPJ36" s="115"/>
      <c r="BPK36" s="115"/>
      <c r="BPL36" s="115"/>
      <c r="BPM36" s="115"/>
      <c r="BPN36" s="115"/>
      <c r="BPO36" s="115"/>
      <c r="BPP36" s="115"/>
      <c r="BPQ36" s="115"/>
      <c r="BPR36" s="115"/>
      <c r="BPS36" s="115"/>
      <c r="BPT36" s="115"/>
      <c r="BPU36" s="115"/>
      <c r="BPV36" s="115"/>
      <c r="BPW36" s="115"/>
      <c r="BPX36" s="115"/>
      <c r="BPY36" s="115"/>
      <c r="BPZ36" s="115"/>
      <c r="BQA36" s="115"/>
      <c r="BQB36" s="115"/>
      <c r="BQC36" s="115"/>
      <c r="BQD36" s="115"/>
      <c r="BQE36" s="115"/>
      <c r="BQF36" s="115"/>
      <c r="BQG36" s="115"/>
      <c r="BQH36" s="115"/>
      <c r="BQI36" s="115"/>
      <c r="BQJ36" s="115"/>
      <c r="BQK36" s="115"/>
      <c r="BQL36" s="115"/>
      <c r="BQM36" s="115"/>
      <c r="BQN36" s="115"/>
      <c r="BQO36" s="115"/>
      <c r="BQP36" s="115"/>
      <c r="BQQ36" s="115"/>
      <c r="BQR36" s="115"/>
      <c r="BQS36" s="115"/>
      <c r="BQT36" s="115"/>
      <c r="BQU36" s="115"/>
      <c r="BQV36" s="115"/>
      <c r="BQW36" s="115"/>
      <c r="BQX36" s="115"/>
      <c r="BQY36" s="115"/>
      <c r="BQZ36" s="115"/>
      <c r="BRA36" s="115"/>
      <c r="BRB36" s="115"/>
      <c r="BRC36" s="115"/>
      <c r="BRD36" s="115"/>
      <c r="BRE36" s="115"/>
      <c r="BRF36" s="115"/>
      <c r="BRG36" s="115"/>
      <c r="BRH36" s="115"/>
      <c r="BRI36" s="115"/>
      <c r="BRJ36" s="115"/>
      <c r="BRK36" s="115"/>
      <c r="BRL36" s="115"/>
      <c r="BRM36" s="115"/>
      <c r="BRN36" s="115"/>
      <c r="BRO36" s="115"/>
      <c r="BRP36" s="115"/>
      <c r="BRQ36" s="115"/>
      <c r="BRR36" s="115"/>
      <c r="BRS36" s="115"/>
      <c r="BRT36" s="115"/>
      <c r="BRU36" s="115"/>
      <c r="BRV36" s="115"/>
      <c r="BRW36" s="115"/>
      <c r="BRX36" s="115"/>
      <c r="BRY36" s="115"/>
      <c r="BRZ36" s="115"/>
      <c r="BSA36" s="115"/>
      <c r="BSB36" s="115"/>
      <c r="BSC36" s="115"/>
      <c r="BSD36" s="115"/>
      <c r="BSE36" s="115"/>
      <c r="BSF36" s="115"/>
      <c r="BSG36" s="115"/>
      <c r="BSH36" s="115"/>
      <c r="BSI36" s="115"/>
      <c r="BSJ36" s="115"/>
      <c r="BSK36" s="115"/>
      <c r="BSL36" s="115"/>
      <c r="BSM36" s="115"/>
      <c r="BSN36" s="115"/>
      <c r="BSO36" s="115"/>
      <c r="BSP36" s="115"/>
      <c r="BSQ36" s="115"/>
      <c r="BSR36" s="115"/>
      <c r="BSS36" s="115"/>
      <c r="BST36" s="115"/>
      <c r="BSU36" s="115"/>
      <c r="BSV36" s="115"/>
      <c r="BSW36" s="115"/>
      <c r="BSX36" s="115"/>
      <c r="BSY36" s="115"/>
      <c r="BSZ36" s="115"/>
      <c r="BTA36" s="115"/>
      <c r="BTB36" s="115"/>
      <c r="BTC36" s="115"/>
      <c r="BTD36" s="115"/>
      <c r="BTE36" s="115"/>
      <c r="BTF36" s="115"/>
      <c r="BTG36" s="115"/>
      <c r="BTH36" s="115"/>
      <c r="BTI36" s="115"/>
      <c r="BTJ36" s="115"/>
      <c r="BTK36" s="115"/>
      <c r="BTL36" s="115"/>
      <c r="BTM36" s="115"/>
      <c r="BTN36" s="115"/>
      <c r="BTO36" s="115"/>
      <c r="BTP36" s="115"/>
      <c r="BTQ36" s="115"/>
      <c r="BTR36" s="115"/>
      <c r="BTS36" s="115"/>
      <c r="BTT36" s="115"/>
      <c r="BTU36" s="115"/>
      <c r="BTV36" s="115"/>
      <c r="BTW36" s="115"/>
      <c r="BTX36" s="115"/>
      <c r="BTY36" s="115"/>
      <c r="BTZ36" s="115"/>
      <c r="BUA36" s="115"/>
      <c r="BUB36" s="115"/>
      <c r="BUC36" s="115"/>
      <c r="BUD36" s="115"/>
      <c r="BUE36" s="115"/>
      <c r="BUF36" s="115"/>
      <c r="BUG36" s="115"/>
      <c r="BUH36" s="115"/>
      <c r="BUI36" s="115"/>
      <c r="BUJ36" s="115"/>
      <c r="BUK36" s="115"/>
      <c r="BUL36" s="115"/>
      <c r="BUM36" s="115"/>
      <c r="BUN36" s="115"/>
      <c r="BUO36" s="115"/>
      <c r="BUP36" s="115"/>
      <c r="BUQ36" s="115"/>
      <c r="BUR36" s="115"/>
      <c r="BUS36" s="115"/>
      <c r="BUT36" s="115"/>
      <c r="BUU36" s="115"/>
      <c r="BUV36" s="115"/>
      <c r="BUW36" s="115"/>
      <c r="BUX36" s="115"/>
      <c r="BUY36" s="115"/>
      <c r="BUZ36" s="115"/>
      <c r="BVA36" s="115"/>
      <c r="BVB36" s="115"/>
      <c r="BVC36" s="115"/>
      <c r="BVD36" s="115"/>
      <c r="BVE36" s="115"/>
      <c r="BVF36" s="115"/>
      <c r="BVG36" s="115"/>
      <c r="BVH36" s="115"/>
      <c r="BVI36" s="115"/>
      <c r="BVJ36" s="115"/>
      <c r="BVK36" s="115"/>
      <c r="BVL36" s="115"/>
      <c r="BVM36" s="115"/>
      <c r="BVN36" s="115"/>
      <c r="BVO36" s="115"/>
      <c r="BVP36" s="115"/>
      <c r="BVQ36" s="115"/>
      <c r="BVR36" s="115"/>
      <c r="BVS36" s="115"/>
      <c r="BVT36" s="115"/>
      <c r="BVU36" s="115"/>
      <c r="BVV36" s="115"/>
      <c r="BVW36" s="115"/>
      <c r="BVX36" s="115"/>
      <c r="BVY36" s="115"/>
      <c r="BVZ36" s="115"/>
      <c r="BWA36" s="115"/>
      <c r="BWB36" s="115"/>
      <c r="BWC36" s="115"/>
      <c r="BWD36" s="115"/>
      <c r="BWE36" s="115"/>
      <c r="BWF36" s="115"/>
      <c r="BWG36" s="115"/>
      <c r="BWH36" s="115"/>
      <c r="BWI36" s="115"/>
      <c r="BWJ36" s="115"/>
      <c r="BWK36" s="115"/>
      <c r="BWL36" s="115"/>
      <c r="BWM36" s="115"/>
      <c r="BWN36" s="115"/>
      <c r="BWO36" s="115"/>
      <c r="BWP36" s="115"/>
      <c r="BWQ36" s="115"/>
      <c r="BWR36" s="115"/>
      <c r="BWS36" s="115"/>
      <c r="BWT36" s="115"/>
      <c r="BWU36" s="115"/>
      <c r="BWV36" s="115"/>
      <c r="BWW36" s="115"/>
      <c r="BWX36" s="115"/>
      <c r="BWY36" s="115"/>
      <c r="BWZ36" s="115"/>
      <c r="BXA36" s="115"/>
      <c r="BXB36" s="115"/>
      <c r="BXC36" s="115"/>
      <c r="BXD36" s="115"/>
      <c r="BXE36" s="115"/>
      <c r="BXF36" s="115"/>
      <c r="BXG36" s="115"/>
      <c r="BXH36" s="115"/>
      <c r="BXI36" s="115"/>
      <c r="BXJ36" s="115"/>
      <c r="BXK36" s="115"/>
      <c r="BXL36" s="115"/>
      <c r="BXM36" s="115"/>
      <c r="BXN36" s="115"/>
      <c r="BXO36" s="115"/>
      <c r="BXP36" s="115"/>
      <c r="BXQ36" s="115"/>
      <c r="BXR36" s="115"/>
      <c r="BXS36" s="115"/>
      <c r="BXT36" s="115"/>
      <c r="BXU36" s="115"/>
      <c r="BXV36" s="115"/>
      <c r="BXW36" s="115"/>
      <c r="BXX36" s="115"/>
      <c r="BXY36" s="115"/>
      <c r="BXZ36" s="115"/>
      <c r="BYA36" s="115"/>
      <c r="BYB36" s="115"/>
      <c r="BYC36" s="115"/>
      <c r="BYD36" s="115"/>
      <c r="BYE36" s="115"/>
      <c r="BYF36" s="115"/>
      <c r="BYG36" s="115"/>
      <c r="BYH36" s="115"/>
      <c r="BYI36" s="115"/>
      <c r="BYJ36" s="115"/>
      <c r="BYK36" s="115"/>
      <c r="BYL36" s="115"/>
      <c r="BYM36" s="115"/>
      <c r="BYN36" s="115"/>
      <c r="BYO36" s="115"/>
      <c r="BYP36" s="115"/>
      <c r="BYQ36" s="115"/>
      <c r="BYR36" s="115"/>
      <c r="BYS36" s="115"/>
      <c r="BYT36" s="115"/>
      <c r="BYU36" s="115"/>
      <c r="BYV36" s="115"/>
      <c r="BYW36" s="115"/>
      <c r="BYX36" s="115"/>
      <c r="BYY36" s="115"/>
      <c r="BYZ36" s="115"/>
      <c r="BZA36" s="115"/>
      <c r="BZB36" s="115"/>
      <c r="BZC36" s="115"/>
      <c r="BZD36" s="115"/>
      <c r="BZE36" s="115"/>
      <c r="BZF36" s="115"/>
      <c r="BZG36" s="115"/>
      <c r="BZH36" s="115"/>
      <c r="BZI36" s="115"/>
      <c r="BZJ36" s="115"/>
      <c r="BZK36" s="115"/>
      <c r="BZL36" s="115"/>
      <c r="BZM36" s="115"/>
      <c r="BZN36" s="115"/>
      <c r="BZO36" s="115"/>
      <c r="BZP36" s="115"/>
      <c r="BZQ36" s="115"/>
      <c r="BZR36" s="115"/>
      <c r="BZS36" s="115"/>
      <c r="BZT36" s="115"/>
      <c r="BZU36" s="115"/>
      <c r="BZV36" s="115"/>
      <c r="BZW36" s="115"/>
      <c r="BZX36" s="115"/>
      <c r="BZY36" s="115"/>
      <c r="BZZ36" s="115"/>
      <c r="CAA36" s="115"/>
      <c r="CAB36" s="115"/>
      <c r="CAC36" s="115"/>
      <c r="CAD36" s="115"/>
      <c r="CAE36" s="115"/>
      <c r="CAF36" s="115"/>
      <c r="CAG36" s="115"/>
      <c r="CAH36" s="115"/>
      <c r="CAI36" s="115"/>
      <c r="CAJ36" s="115"/>
      <c r="CAK36" s="115"/>
      <c r="CAL36" s="115"/>
      <c r="CAM36" s="115"/>
      <c r="CAN36" s="115"/>
      <c r="CAO36" s="115"/>
      <c r="CAP36" s="115"/>
      <c r="CAQ36" s="115"/>
      <c r="CAR36" s="115"/>
      <c r="CAS36" s="115"/>
      <c r="CAT36" s="115"/>
      <c r="CAU36" s="115"/>
      <c r="CAV36" s="115"/>
      <c r="CAW36" s="115"/>
      <c r="CAX36" s="115"/>
      <c r="CAY36" s="115"/>
      <c r="CAZ36" s="115"/>
      <c r="CBA36" s="115"/>
      <c r="CBB36" s="115"/>
      <c r="CBC36" s="115"/>
      <c r="CBD36" s="115"/>
      <c r="CBE36" s="115"/>
      <c r="CBF36" s="115"/>
      <c r="CBG36" s="115"/>
      <c r="CBH36" s="115"/>
      <c r="CBI36" s="115"/>
      <c r="CBJ36" s="115"/>
      <c r="CBK36" s="115"/>
      <c r="CBL36" s="115"/>
      <c r="CBM36" s="115"/>
      <c r="CBN36" s="115"/>
      <c r="CBO36" s="115"/>
      <c r="CBP36" s="115"/>
      <c r="CBQ36" s="115"/>
      <c r="CBR36" s="115"/>
      <c r="CBS36" s="115"/>
      <c r="CBT36" s="115"/>
      <c r="CBU36" s="115"/>
      <c r="CBV36" s="115"/>
      <c r="CBW36" s="115"/>
      <c r="CBX36" s="115"/>
      <c r="CBY36" s="115"/>
      <c r="CBZ36" s="115"/>
      <c r="CCA36" s="115"/>
      <c r="CCB36" s="115"/>
      <c r="CCC36" s="115"/>
      <c r="CCD36" s="115"/>
      <c r="CCE36" s="115"/>
      <c r="CCF36" s="115"/>
      <c r="CCG36" s="115"/>
      <c r="CCH36" s="115"/>
      <c r="CCI36" s="115"/>
      <c r="CCJ36" s="115"/>
      <c r="CCK36" s="115"/>
      <c r="CCL36" s="115"/>
      <c r="CCM36" s="115"/>
      <c r="CCN36" s="115"/>
      <c r="CCO36" s="115"/>
      <c r="CCP36" s="115"/>
      <c r="CCQ36" s="115"/>
      <c r="CCR36" s="115"/>
      <c r="CCS36" s="115"/>
      <c r="CCT36" s="115"/>
      <c r="CCU36" s="115"/>
      <c r="CCV36" s="115"/>
      <c r="CCW36" s="115"/>
      <c r="CCX36" s="115"/>
      <c r="CCY36" s="115"/>
      <c r="CCZ36" s="115"/>
      <c r="CDA36" s="115"/>
      <c r="CDB36" s="115"/>
      <c r="CDC36" s="115"/>
      <c r="CDD36" s="115"/>
      <c r="CDE36" s="115"/>
      <c r="CDF36" s="115"/>
      <c r="CDG36" s="115"/>
      <c r="CDH36" s="115"/>
      <c r="CDI36" s="115"/>
      <c r="CDJ36" s="115"/>
      <c r="CDK36" s="115"/>
      <c r="CDL36" s="115"/>
      <c r="CDM36" s="115"/>
      <c r="CDN36" s="115"/>
      <c r="CDO36" s="115"/>
      <c r="CDP36" s="115"/>
      <c r="CDQ36" s="115"/>
      <c r="CDR36" s="115"/>
      <c r="CDS36" s="115"/>
      <c r="CDT36" s="115"/>
      <c r="CDU36" s="115"/>
      <c r="CDV36" s="115"/>
      <c r="CDW36" s="115"/>
      <c r="CDX36" s="115"/>
      <c r="CDY36" s="115"/>
      <c r="CDZ36" s="115"/>
      <c r="CEA36" s="115"/>
      <c r="CEB36" s="115"/>
      <c r="CEC36" s="115"/>
      <c r="CED36" s="115"/>
      <c r="CEE36" s="115"/>
      <c r="CEF36" s="115"/>
      <c r="CEG36" s="115"/>
      <c r="CEH36" s="115"/>
      <c r="CEI36" s="115"/>
      <c r="CEJ36" s="115"/>
      <c r="CEK36" s="115"/>
      <c r="CEL36" s="115"/>
      <c r="CEM36" s="115"/>
      <c r="CEN36" s="115"/>
      <c r="CEO36" s="115"/>
      <c r="CEP36" s="115"/>
      <c r="CEQ36" s="115"/>
      <c r="CER36" s="115"/>
      <c r="CES36" s="115"/>
      <c r="CET36" s="115"/>
      <c r="CEU36" s="115"/>
      <c r="CEV36" s="115"/>
      <c r="CEW36" s="115"/>
      <c r="CEX36" s="115"/>
      <c r="CEY36" s="115"/>
      <c r="CEZ36" s="115"/>
      <c r="CFA36" s="115"/>
      <c r="CFB36" s="115"/>
      <c r="CFC36" s="115"/>
      <c r="CFD36" s="115"/>
      <c r="CFE36" s="115"/>
      <c r="CFF36" s="115"/>
      <c r="CFG36" s="115"/>
      <c r="CFH36" s="115"/>
      <c r="CFI36" s="115"/>
      <c r="CFJ36" s="115"/>
      <c r="CFK36" s="115"/>
      <c r="CFL36" s="115"/>
      <c r="CFM36" s="115"/>
      <c r="CFN36" s="115"/>
      <c r="CFO36" s="115"/>
      <c r="CFP36" s="115"/>
      <c r="CFQ36" s="115"/>
      <c r="CFR36" s="115"/>
      <c r="CFS36" s="115"/>
      <c r="CFT36" s="115"/>
      <c r="CFU36" s="115"/>
      <c r="CFV36" s="115"/>
      <c r="CFW36" s="115"/>
      <c r="CFX36" s="115"/>
      <c r="CFY36" s="115"/>
      <c r="CFZ36" s="115"/>
      <c r="CGA36" s="115"/>
      <c r="CGB36" s="115"/>
      <c r="CGC36" s="115"/>
      <c r="CGD36" s="115"/>
      <c r="CGE36" s="115"/>
      <c r="CGF36" s="115"/>
      <c r="CGG36" s="115"/>
      <c r="CGH36" s="115"/>
      <c r="CGI36" s="115"/>
      <c r="CGJ36" s="115"/>
      <c r="CGK36" s="115"/>
      <c r="CGL36" s="115"/>
      <c r="CGM36" s="115"/>
      <c r="CGN36" s="115"/>
      <c r="CGO36" s="115"/>
      <c r="CGP36" s="115"/>
      <c r="CGQ36" s="115"/>
      <c r="CGR36" s="115"/>
      <c r="CGS36" s="115"/>
      <c r="CGT36" s="115"/>
      <c r="CGU36" s="115"/>
      <c r="CGV36" s="115"/>
      <c r="CGW36" s="115"/>
      <c r="CGX36" s="115"/>
      <c r="CGY36" s="115"/>
      <c r="CGZ36" s="115"/>
      <c r="CHA36" s="115"/>
      <c r="CHB36" s="115"/>
      <c r="CHC36" s="115"/>
      <c r="CHD36" s="115"/>
      <c r="CHE36" s="115"/>
      <c r="CHF36" s="115"/>
      <c r="CHG36" s="115"/>
      <c r="CHH36" s="115"/>
      <c r="CHI36" s="115"/>
      <c r="CHJ36" s="115"/>
      <c r="CHK36" s="115"/>
      <c r="CHL36" s="115"/>
      <c r="CHM36" s="115"/>
      <c r="CHN36" s="115"/>
      <c r="CHO36" s="115"/>
      <c r="CHP36" s="115"/>
      <c r="CHQ36" s="115"/>
      <c r="CHR36" s="115"/>
      <c r="CHS36" s="115"/>
      <c r="CHT36" s="115"/>
      <c r="CHU36" s="115"/>
      <c r="CHV36" s="115"/>
      <c r="CHW36" s="115"/>
      <c r="CHX36" s="115"/>
      <c r="CHY36" s="115"/>
      <c r="CHZ36" s="115"/>
      <c r="CIA36" s="115"/>
      <c r="CIB36" s="115"/>
      <c r="CIC36" s="115"/>
      <c r="CID36" s="115"/>
      <c r="CIE36" s="115"/>
      <c r="CIF36" s="115"/>
      <c r="CIG36" s="115"/>
      <c r="CIH36" s="115"/>
      <c r="CII36" s="115"/>
      <c r="CIJ36" s="115"/>
      <c r="CIK36" s="115"/>
      <c r="CIL36" s="115"/>
      <c r="CIM36" s="115"/>
      <c r="CIN36" s="115"/>
      <c r="CIO36" s="115"/>
      <c r="CIP36" s="115"/>
      <c r="CIQ36" s="115"/>
      <c r="CIR36" s="115"/>
      <c r="CIS36" s="115"/>
      <c r="CIT36" s="115"/>
      <c r="CIU36" s="115"/>
      <c r="CIV36" s="115"/>
      <c r="CIW36" s="115"/>
      <c r="CIX36" s="115"/>
      <c r="CIY36" s="115"/>
      <c r="CIZ36" s="115"/>
      <c r="CJA36" s="115"/>
      <c r="CJB36" s="115"/>
      <c r="CJC36" s="115"/>
      <c r="CJD36" s="115"/>
      <c r="CJE36" s="115"/>
      <c r="CJF36" s="115"/>
      <c r="CJG36" s="115"/>
      <c r="CJH36" s="115"/>
      <c r="CJI36" s="115"/>
      <c r="CJJ36" s="115"/>
      <c r="CJK36" s="115"/>
      <c r="CJL36" s="115"/>
      <c r="CJM36" s="115"/>
      <c r="CJN36" s="115"/>
      <c r="CJO36" s="115"/>
      <c r="CJP36" s="115"/>
      <c r="CJQ36" s="115"/>
      <c r="CJR36" s="115"/>
      <c r="CJS36" s="115"/>
      <c r="CJT36" s="115"/>
      <c r="CJU36" s="115"/>
      <c r="CJV36" s="115"/>
      <c r="CJW36" s="115"/>
      <c r="CJX36" s="115"/>
      <c r="CJY36" s="115"/>
      <c r="CJZ36" s="115"/>
      <c r="CKA36" s="115"/>
      <c r="CKB36" s="115"/>
      <c r="CKC36" s="115"/>
      <c r="CKD36" s="115"/>
      <c r="CKE36" s="115"/>
      <c r="CKF36" s="115"/>
      <c r="CKG36" s="115"/>
      <c r="CKH36" s="115"/>
      <c r="CKI36" s="115"/>
      <c r="CKJ36" s="115"/>
      <c r="CKK36" s="115"/>
      <c r="CKL36" s="115"/>
      <c r="CKM36" s="115"/>
      <c r="CKN36" s="115"/>
      <c r="CKO36" s="115"/>
      <c r="CKP36" s="115"/>
      <c r="CKQ36" s="115"/>
      <c r="CKR36" s="115"/>
      <c r="CKS36" s="115"/>
      <c r="CKT36" s="115"/>
      <c r="CKU36" s="115"/>
      <c r="CKV36" s="115"/>
      <c r="CKW36" s="115"/>
      <c r="CKX36" s="115"/>
      <c r="CKY36" s="115"/>
      <c r="CKZ36" s="115"/>
      <c r="CLA36" s="115"/>
      <c r="CLB36" s="115"/>
      <c r="CLC36" s="115"/>
      <c r="CLD36" s="115"/>
      <c r="CLE36" s="115"/>
      <c r="CLF36" s="115"/>
      <c r="CLG36" s="115"/>
      <c r="CLH36" s="115"/>
      <c r="CLI36" s="115"/>
      <c r="CLJ36" s="115"/>
      <c r="CLK36" s="115"/>
      <c r="CLL36" s="115"/>
      <c r="CLM36" s="115"/>
      <c r="CLN36" s="115"/>
      <c r="CLO36" s="115"/>
      <c r="CLP36" s="115"/>
      <c r="CLQ36" s="115"/>
      <c r="CLR36" s="115"/>
      <c r="CLS36" s="115"/>
      <c r="CLT36" s="115"/>
      <c r="CLU36" s="115"/>
      <c r="CLV36" s="115"/>
      <c r="CLW36" s="115"/>
      <c r="CLX36" s="115"/>
      <c r="CLY36" s="115"/>
      <c r="CLZ36" s="115"/>
      <c r="CMA36" s="115"/>
      <c r="CMB36" s="115"/>
      <c r="CMC36" s="115"/>
      <c r="CMD36" s="115"/>
      <c r="CME36" s="115"/>
      <c r="CMF36" s="115"/>
      <c r="CMG36" s="115"/>
      <c r="CMH36" s="115"/>
      <c r="CMI36" s="115"/>
      <c r="CMJ36" s="115"/>
      <c r="CMK36" s="115"/>
      <c r="CML36" s="115"/>
      <c r="CMM36" s="115"/>
      <c r="CMN36" s="115"/>
      <c r="CMO36" s="115"/>
      <c r="CMP36" s="115"/>
      <c r="CMQ36" s="115"/>
      <c r="CMR36" s="115"/>
      <c r="CMS36" s="115"/>
      <c r="CMT36" s="115"/>
      <c r="CMU36" s="115"/>
      <c r="CMV36" s="115"/>
      <c r="CMW36" s="115"/>
      <c r="CMX36" s="115"/>
      <c r="CMY36" s="115"/>
      <c r="CMZ36" s="115"/>
      <c r="CNA36" s="115"/>
      <c r="CNB36" s="115"/>
      <c r="CNC36" s="115"/>
      <c r="CND36" s="115"/>
      <c r="CNE36" s="115"/>
      <c r="CNF36" s="115"/>
      <c r="CNG36" s="115"/>
      <c r="CNH36" s="115"/>
      <c r="CNI36" s="115"/>
      <c r="CNJ36" s="115"/>
      <c r="CNK36" s="115"/>
      <c r="CNL36" s="115"/>
      <c r="CNM36" s="115"/>
      <c r="CNN36" s="115"/>
      <c r="CNO36" s="115"/>
      <c r="CNP36" s="115"/>
      <c r="CNQ36" s="115"/>
      <c r="CNR36" s="115"/>
      <c r="CNS36" s="115"/>
      <c r="CNT36" s="115"/>
      <c r="CNU36" s="115"/>
      <c r="CNV36" s="115"/>
      <c r="CNW36" s="115"/>
      <c r="CNX36" s="115"/>
      <c r="CNY36" s="115"/>
      <c r="CNZ36" s="115"/>
      <c r="COA36" s="115"/>
      <c r="COB36" s="115"/>
      <c r="COC36" s="115"/>
      <c r="COD36" s="115"/>
      <c r="COE36" s="115"/>
      <c r="COF36" s="115"/>
      <c r="COG36" s="115"/>
      <c r="COH36" s="115"/>
      <c r="COI36" s="115"/>
      <c r="COJ36" s="115"/>
      <c r="COK36" s="115"/>
      <c r="COL36" s="115"/>
      <c r="COM36" s="115"/>
      <c r="CON36" s="115"/>
      <c r="COO36" s="115"/>
      <c r="COP36" s="115"/>
      <c r="COQ36" s="115"/>
      <c r="COR36" s="115"/>
      <c r="COS36" s="115"/>
      <c r="COT36" s="115"/>
      <c r="COU36" s="115"/>
      <c r="COV36" s="115"/>
      <c r="COW36" s="115"/>
      <c r="COX36" s="115"/>
      <c r="COY36" s="115"/>
      <c r="COZ36" s="115"/>
      <c r="CPA36" s="115"/>
      <c r="CPB36" s="115"/>
      <c r="CPC36" s="115"/>
      <c r="CPD36" s="115"/>
      <c r="CPE36" s="115"/>
      <c r="CPF36" s="115"/>
      <c r="CPG36" s="115"/>
      <c r="CPH36" s="115"/>
      <c r="CPI36" s="115"/>
      <c r="CPJ36" s="115"/>
      <c r="CPK36" s="115"/>
      <c r="CPL36" s="115"/>
      <c r="CPM36" s="115"/>
      <c r="CPN36" s="115"/>
      <c r="CPO36" s="115"/>
      <c r="CPP36" s="115"/>
      <c r="CPQ36" s="115"/>
      <c r="CPR36" s="115"/>
      <c r="CPS36" s="115"/>
      <c r="CPT36" s="115"/>
      <c r="CPU36" s="115"/>
      <c r="CPV36" s="115"/>
      <c r="CPW36" s="115"/>
      <c r="CPX36" s="115"/>
      <c r="CPY36" s="115"/>
      <c r="CPZ36" s="115"/>
      <c r="CQA36" s="115"/>
      <c r="CQB36" s="115"/>
      <c r="CQC36" s="115"/>
      <c r="CQD36" s="115"/>
      <c r="CQE36" s="115"/>
      <c r="CQF36" s="115"/>
      <c r="CQG36" s="115"/>
      <c r="CQH36" s="115"/>
      <c r="CQI36" s="115"/>
      <c r="CQJ36" s="115"/>
      <c r="CQK36" s="115"/>
      <c r="CQL36" s="115"/>
      <c r="CQM36" s="115"/>
      <c r="CQN36" s="115"/>
      <c r="CQO36" s="115"/>
      <c r="CQP36" s="115"/>
      <c r="CQQ36" s="115"/>
      <c r="CQR36" s="115"/>
      <c r="CQS36" s="115"/>
      <c r="CQT36" s="115"/>
      <c r="CQU36" s="115"/>
      <c r="CQV36" s="115"/>
      <c r="CQW36" s="115"/>
      <c r="CQX36" s="115"/>
      <c r="CQY36" s="115"/>
      <c r="CQZ36" s="115"/>
      <c r="CRA36" s="115"/>
      <c r="CRB36" s="115"/>
      <c r="CRC36" s="115"/>
      <c r="CRD36" s="115"/>
      <c r="CRE36" s="115"/>
      <c r="CRF36" s="115"/>
      <c r="CRG36" s="115"/>
      <c r="CRH36" s="115"/>
      <c r="CRI36" s="115"/>
      <c r="CRJ36" s="115"/>
      <c r="CRK36" s="115"/>
      <c r="CRL36" s="115"/>
      <c r="CRM36" s="115"/>
      <c r="CRN36" s="115"/>
      <c r="CRO36" s="115"/>
      <c r="CRP36" s="115"/>
      <c r="CRQ36" s="115"/>
      <c r="CRR36" s="115"/>
      <c r="CRS36" s="115"/>
      <c r="CRT36" s="115"/>
      <c r="CRU36" s="115"/>
      <c r="CRV36" s="115"/>
      <c r="CRW36" s="115"/>
      <c r="CRX36" s="115"/>
      <c r="CRY36" s="115"/>
      <c r="CRZ36" s="115"/>
      <c r="CSA36" s="115"/>
      <c r="CSB36" s="115"/>
      <c r="CSC36" s="115"/>
      <c r="CSD36" s="115"/>
      <c r="CSE36" s="115"/>
      <c r="CSF36" s="115"/>
      <c r="CSG36" s="115"/>
      <c r="CSH36" s="115"/>
      <c r="CSI36" s="115"/>
      <c r="CSJ36" s="115"/>
      <c r="CSK36" s="115"/>
      <c r="CSL36" s="115"/>
      <c r="CSM36" s="115"/>
      <c r="CSN36" s="115"/>
      <c r="CSO36" s="115"/>
      <c r="CSP36" s="115"/>
      <c r="CSQ36" s="115"/>
      <c r="CSR36" s="115"/>
      <c r="CSS36" s="115"/>
      <c r="CST36" s="115"/>
      <c r="CSU36" s="115"/>
      <c r="CSV36" s="115"/>
      <c r="CSW36" s="115"/>
      <c r="CSX36" s="115"/>
      <c r="CSY36" s="115"/>
      <c r="CSZ36" s="115"/>
      <c r="CTA36" s="115"/>
      <c r="CTB36" s="115"/>
      <c r="CTC36" s="115"/>
      <c r="CTD36" s="115"/>
      <c r="CTE36" s="115"/>
      <c r="CTF36" s="115"/>
      <c r="CTG36" s="115"/>
      <c r="CTH36" s="115"/>
      <c r="CTI36" s="115"/>
      <c r="CTJ36" s="115"/>
      <c r="CTK36" s="115"/>
      <c r="CTL36" s="115"/>
      <c r="CTM36" s="115"/>
      <c r="CTN36" s="115"/>
      <c r="CTO36" s="115"/>
      <c r="CTP36" s="115"/>
      <c r="CTQ36" s="115"/>
      <c r="CTR36" s="115"/>
      <c r="CTS36" s="115"/>
      <c r="CTT36" s="115"/>
      <c r="CTU36" s="115"/>
      <c r="CTV36" s="115"/>
      <c r="CTW36" s="115"/>
      <c r="CTX36" s="115"/>
      <c r="CTY36" s="115"/>
      <c r="CTZ36" s="115"/>
      <c r="CUA36" s="115"/>
      <c r="CUB36" s="115"/>
      <c r="CUC36" s="115"/>
      <c r="CUD36" s="115"/>
      <c r="CUE36" s="115"/>
      <c r="CUF36" s="115"/>
      <c r="CUG36" s="115"/>
      <c r="CUH36" s="115"/>
      <c r="CUI36" s="115"/>
      <c r="CUJ36" s="115"/>
      <c r="CUK36" s="115"/>
      <c r="CUL36" s="115"/>
      <c r="CUM36" s="115"/>
      <c r="CUN36" s="115"/>
      <c r="CUO36" s="115"/>
      <c r="CUP36" s="115"/>
      <c r="CUQ36" s="115"/>
      <c r="CUR36" s="115"/>
      <c r="CUS36" s="115"/>
      <c r="CUT36" s="115"/>
      <c r="CUU36" s="115"/>
      <c r="CUV36" s="115"/>
      <c r="CUW36" s="115"/>
      <c r="CUX36" s="115"/>
      <c r="CUY36" s="115"/>
      <c r="CUZ36" s="115"/>
      <c r="CVA36" s="115"/>
      <c r="CVB36" s="115"/>
      <c r="CVC36" s="115"/>
      <c r="CVD36" s="115"/>
      <c r="CVE36" s="115"/>
      <c r="CVF36" s="115"/>
      <c r="CVG36" s="115"/>
      <c r="CVH36" s="115"/>
      <c r="CVI36" s="115"/>
      <c r="CVJ36" s="115"/>
      <c r="CVK36" s="115"/>
      <c r="CVL36" s="115"/>
      <c r="CVM36" s="115"/>
      <c r="CVN36" s="115"/>
      <c r="CVO36" s="115"/>
      <c r="CVP36" s="115"/>
      <c r="CVQ36" s="115"/>
      <c r="CVR36" s="115"/>
      <c r="CVS36" s="115"/>
      <c r="CVT36" s="115"/>
      <c r="CVU36" s="115"/>
      <c r="CVV36" s="115"/>
      <c r="CVW36" s="115"/>
      <c r="CVX36" s="115"/>
      <c r="CVY36" s="115"/>
      <c r="CVZ36" s="115"/>
      <c r="CWA36" s="115"/>
      <c r="CWB36" s="115"/>
      <c r="CWC36" s="115"/>
      <c r="CWD36" s="115"/>
      <c r="CWE36" s="115"/>
      <c r="CWF36" s="115"/>
      <c r="CWG36" s="115"/>
      <c r="CWH36" s="115"/>
      <c r="CWI36" s="115"/>
      <c r="CWJ36" s="115"/>
      <c r="CWK36" s="115"/>
      <c r="CWL36" s="115"/>
      <c r="CWM36" s="115"/>
      <c r="CWN36" s="115"/>
      <c r="CWO36" s="115"/>
      <c r="CWP36" s="115"/>
      <c r="CWQ36" s="115"/>
      <c r="CWR36" s="115"/>
      <c r="CWS36" s="115"/>
      <c r="CWT36" s="115"/>
      <c r="CWU36" s="115"/>
      <c r="CWV36" s="115"/>
      <c r="CWW36" s="115"/>
      <c r="CWX36" s="115"/>
      <c r="CWY36" s="115"/>
      <c r="CWZ36" s="115"/>
      <c r="CXA36" s="115"/>
      <c r="CXB36" s="115"/>
      <c r="CXC36" s="115"/>
      <c r="CXD36" s="115"/>
      <c r="CXE36" s="115"/>
      <c r="CXF36" s="115"/>
      <c r="CXG36" s="115"/>
      <c r="CXH36" s="115"/>
      <c r="CXI36" s="115"/>
      <c r="CXJ36" s="115"/>
      <c r="CXK36" s="115"/>
      <c r="CXL36" s="115"/>
      <c r="CXM36" s="115"/>
      <c r="CXN36" s="115"/>
      <c r="CXO36" s="115"/>
      <c r="CXP36" s="115"/>
      <c r="CXQ36" s="115"/>
      <c r="CXR36" s="115"/>
      <c r="CXS36" s="115"/>
      <c r="CXT36" s="115"/>
      <c r="CXU36" s="115"/>
      <c r="CXV36" s="115"/>
      <c r="CXW36" s="115"/>
      <c r="CXX36" s="115"/>
      <c r="CXY36" s="115"/>
      <c r="CXZ36" s="115"/>
      <c r="CYA36" s="115"/>
      <c r="CYB36" s="115"/>
      <c r="CYC36" s="115"/>
      <c r="CYD36" s="115"/>
      <c r="CYE36" s="115"/>
      <c r="CYF36" s="115"/>
      <c r="CYG36" s="115"/>
      <c r="CYH36" s="115"/>
      <c r="CYI36" s="115"/>
      <c r="CYJ36" s="115"/>
      <c r="CYK36" s="115"/>
      <c r="CYL36" s="115"/>
      <c r="CYM36" s="115"/>
      <c r="CYN36" s="115"/>
      <c r="CYO36" s="115"/>
      <c r="CYP36" s="115"/>
      <c r="CYQ36" s="115"/>
      <c r="CYR36" s="115"/>
      <c r="CYS36" s="115"/>
      <c r="CYT36" s="115"/>
      <c r="CYU36" s="115"/>
      <c r="CYV36" s="115"/>
      <c r="CYW36" s="115"/>
      <c r="CYX36" s="115"/>
      <c r="CYY36" s="115"/>
      <c r="CYZ36" s="115"/>
      <c r="CZA36" s="115"/>
      <c r="CZB36" s="115"/>
      <c r="CZC36" s="115"/>
      <c r="CZD36" s="115"/>
      <c r="CZE36" s="115"/>
      <c r="CZF36" s="115"/>
      <c r="CZG36" s="115"/>
      <c r="CZH36" s="115"/>
      <c r="CZI36" s="115"/>
      <c r="CZJ36" s="115"/>
      <c r="CZK36" s="115"/>
      <c r="CZL36" s="115"/>
      <c r="CZM36" s="115"/>
      <c r="CZN36" s="115"/>
      <c r="CZO36" s="115"/>
      <c r="CZP36" s="115"/>
      <c r="CZQ36" s="115"/>
      <c r="CZR36" s="115"/>
      <c r="CZS36" s="115"/>
      <c r="CZT36" s="115"/>
      <c r="CZU36" s="115"/>
      <c r="CZV36" s="115"/>
      <c r="CZW36" s="115"/>
      <c r="CZX36" s="115"/>
      <c r="CZY36" s="115"/>
      <c r="CZZ36" s="115"/>
      <c r="DAA36" s="115"/>
      <c r="DAB36" s="115"/>
      <c r="DAC36" s="115"/>
      <c r="DAD36" s="115"/>
      <c r="DAE36" s="115"/>
      <c r="DAF36" s="115"/>
      <c r="DAG36" s="115"/>
      <c r="DAH36" s="115"/>
      <c r="DAI36" s="115"/>
      <c r="DAJ36" s="115"/>
      <c r="DAK36" s="115"/>
      <c r="DAL36" s="115"/>
      <c r="DAM36" s="115"/>
      <c r="DAN36" s="115"/>
      <c r="DAO36" s="115"/>
      <c r="DAP36" s="115"/>
      <c r="DAQ36" s="115"/>
      <c r="DAR36" s="115"/>
      <c r="DAS36" s="115"/>
      <c r="DAT36" s="115"/>
      <c r="DAU36" s="115"/>
      <c r="DAV36" s="115"/>
      <c r="DAW36" s="115"/>
      <c r="DAX36" s="115"/>
      <c r="DAY36" s="115"/>
      <c r="DAZ36" s="115"/>
      <c r="DBA36" s="115"/>
      <c r="DBB36" s="115"/>
      <c r="DBC36" s="115"/>
      <c r="DBD36" s="115"/>
      <c r="DBE36" s="115"/>
      <c r="DBF36" s="115"/>
      <c r="DBG36" s="115"/>
      <c r="DBH36" s="115"/>
      <c r="DBI36" s="115"/>
      <c r="DBJ36" s="115"/>
      <c r="DBK36" s="115"/>
      <c r="DBL36" s="115"/>
      <c r="DBM36" s="115"/>
      <c r="DBN36" s="115"/>
      <c r="DBO36" s="115"/>
      <c r="DBP36" s="115"/>
      <c r="DBQ36" s="115"/>
      <c r="DBR36" s="115"/>
      <c r="DBS36" s="115"/>
      <c r="DBT36" s="115"/>
      <c r="DBU36" s="115"/>
      <c r="DBV36" s="115"/>
      <c r="DBW36" s="115"/>
      <c r="DBX36" s="115"/>
      <c r="DBY36" s="115"/>
      <c r="DBZ36" s="115"/>
      <c r="DCA36" s="115"/>
      <c r="DCB36" s="115"/>
      <c r="DCC36" s="115"/>
      <c r="DCD36" s="115"/>
      <c r="DCE36" s="115"/>
      <c r="DCF36" s="115"/>
      <c r="DCG36" s="115"/>
      <c r="DCH36" s="115"/>
      <c r="DCI36" s="115"/>
      <c r="DCJ36" s="115"/>
      <c r="DCK36" s="115"/>
      <c r="DCL36" s="115"/>
      <c r="DCM36" s="115"/>
      <c r="DCN36" s="115"/>
      <c r="DCO36" s="115"/>
      <c r="DCP36" s="115"/>
      <c r="DCQ36" s="115"/>
      <c r="DCR36" s="115"/>
      <c r="DCS36" s="115"/>
      <c r="DCT36" s="115"/>
      <c r="DCU36" s="115"/>
      <c r="DCV36" s="115"/>
      <c r="DCW36" s="115"/>
      <c r="DCX36" s="115"/>
      <c r="DCY36" s="115"/>
      <c r="DCZ36" s="115"/>
      <c r="DDA36" s="115"/>
      <c r="DDB36" s="115"/>
      <c r="DDC36" s="115"/>
      <c r="DDD36" s="115"/>
      <c r="DDE36" s="115"/>
      <c r="DDF36" s="115"/>
      <c r="DDG36" s="115"/>
      <c r="DDH36" s="115"/>
      <c r="DDI36" s="115"/>
      <c r="DDJ36" s="115"/>
      <c r="DDK36" s="115"/>
      <c r="DDL36" s="115"/>
      <c r="DDM36" s="115"/>
      <c r="DDN36" s="115"/>
      <c r="DDO36" s="115"/>
      <c r="DDP36" s="115"/>
      <c r="DDQ36" s="115"/>
      <c r="DDR36" s="115"/>
      <c r="DDS36" s="115"/>
      <c r="DDT36" s="115"/>
      <c r="DDU36" s="115"/>
      <c r="DDV36" s="115"/>
      <c r="DDW36" s="115"/>
      <c r="DDX36" s="115"/>
      <c r="DDY36" s="115"/>
      <c r="DDZ36" s="115"/>
      <c r="DEA36" s="115"/>
      <c r="DEB36" s="115"/>
      <c r="DEC36" s="115"/>
      <c r="DED36" s="115"/>
      <c r="DEE36" s="115"/>
      <c r="DEF36" s="115"/>
      <c r="DEG36" s="115"/>
      <c r="DEH36" s="115"/>
      <c r="DEI36" s="115"/>
      <c r="DEJ36" s="115"/>
      <c r="DEK36" s="115"/>
      <c r="DEL36" s="115"/>
      <c r="DEM36" s="115"/>
      <c r="DEN36" s="115"/>
      <c r="DEO36" s="115"/>
      <c r="DEP36" s="115"/>
      <c r="DEQ36" s="115"/>
      <c r="DER36" s="115"/>
      <c r="DES36" s="115"/>
      <c r="DET36" s="115"/>
      <c r="DEU36" s="115"/>
      <c r="DEV36" s="115"/>
      <c r="DEW36" s="115"/>
      <c r="DEX36" s="115"/>
      <c r="DEY36" s="115"/>
      <c r="DEZ36" s="115"/>
      <c r="DFA36" s="115"/>
      <c r="DFB36" s="115"/>
      <c r="DFC36" s="115"/>
      <c r="DFD36" s="115"/>
      <c r="DFE36" s="115"/>
      <c r="DFF36" s="115"/>
      <c r="DFG36" s="115"/>
      <c r="DFH36" s="115"/>
      <c r="DFI36" s="115"/>
      <c r="DFJ36" s="115"/>
      <c r="DFK36" s="115"/>
      <c r="DFL36" s="115"/>
      <c r="DFM36" s="115"/>
      <c r="DFN36" s="115"/>
      <c r="DFO36" s="115"/>
      <c r="DFP36" s="115"/>
      <c r="DFQ36" s="115"/>
      <c r="DFR36" s="115"/>
      <c r="DFS36" s="115"/>
      <c r="DFT36" s="115"/>
      <c r="DFU36" s="115"/>
      <c r="DFV36" s="115"/>
      <c r="DFW36" s="115"/>
      <c r="DFX36" s="115"/>
      <c r="DFY36" s="115"/>
      <c r="DFZ36" s="115"/>
      <c r="DGA36" s="115"/>
      <c r="DGB36" s="115"/>
      <c r="DGC36" s="115"/>
      <c r="DGD36" s="115"/>
      <c r="DGE36" s="115"/>
      <c r="DGF36" s="115"/>
      <c r="DGG36" s="115"/>
      <c r="DGH36" s="115"/>
      <c r="DGI36" s="115"/>
      <c r="DGJ36" s="115"/>
      <c r="DGK36" s="115"/>
      <c r="DGL36" s="115"/>
      <c r="DGM36" s="115"/>
      <c r="DGN36" s="115"/>
      <c r="DGO36" s="115"/>
      <c r="DGP36" s="115"/>
      <c r="DGQ36" s="115"/>
      <c r="DGR36" s="115"/>
      <c r="DGS36" s="115"/>
      <c r="DGT36" s="115"/>
      <c r="DGU36" s="115"/>
      <c r="DGV36" s="115"/>
      <c r="DGW36" s="115"/>
      <c r="DGX36" s="115"/>
      <c r="DGY36" s="115"/>
      <c r="DGZ36" s="115"/>
      <c r="DHA36" s="115"/>
      <c r="DHB36" s="115"/>
      <c r="DHC36" s="115"/>
      <c r="DHD36" s="115"/>
      <c r="DHE36" s="115"/>
      <c r="DHF36" s="115"/>
      <c r="DHG36" s="115"/>
      <c r="DHH36" s="115"/>
      <c r="DHI36" s="115"/>
      <c r="DHJ36" s="115"/>
      <c r="DHK36" s="115"/>
      <c r="DHL36" s="115"/>
      <c r="DHM36" s="115"/>
      <c r="DHN36" s="115"/>
      <c r="DHO36" s="115"/>
      <c r="DHP36" s="115"/>
      <c r="DHQ36" s="115"/>
      <c r="DHR36" s="115"/>
      <c r="DHS36" s="115"/>
      <c r="DHT36" s="115"/>
      <c r="DHU36" s="115"/>
      <c r="DHV36" s="115"/>
      <c r="DHW36" s="115"/>
      <c r="DHX36" s="115"/>
      <c r="DHY36" s="115"/>
      <c r="DHZ36" s="115"/>
      <c r="DIA36" s="115"/>
      <c r="DIB36" s="115"/>
      <c r="DIC36" s="115"/>
      <c r="DID36" s="115"/>
      <c r="DIE36" s="115"/>
      <c r="DIF36" s="115"/>
      <c r="DIG36" s="115"/>
      <c r="DIH36" s="115"/>
      <c r="DII36" s="115"/>
      <c r="DIJ36" s="115"/>
      <c r="DIK36" s="115"/>
      <c r="DIL36" s="115"/>
      <c r="DIM36" s="115"/>
      <c r="DIN36" s="115"/>
      <c r="DIO36" s="115"/>
      <c r="DIP36" s="115"/>
      <c r="DIQ36" s="115"/>
      <c r="DIR36" s="115"/>
      <c r="DIS36" s="115"/>
      <c r="DIT36" s="115"/>
      <c r="DIU36" s="115"/>
      <c r="DIV36" s="115"/>
      <c r="DIW36" s="115"/>
      <c r="DIX36" s="115"/>
      <c r="DIY36" s="115"/>
      <c r="DIZ36" s="115"/>
      <c r="DJA36" s="115"/>
      <c r="DJB36" s="115"/>
      <c r="DJC36" s="115"/>
      <c r="DJD36" s="115"/>
      <c r="DJE36" s="115"/>
      <c r="DJF36" s="115"/>
      <c r="DJG36" s="115"/>
      <c r="DJH36" s="115"/>
      <c r="DJI36" s="115"/>
      <c r="DJJ36" s="115"/>
      <c r="DJK36" s="115"/>
      <c r="DJL36" s="115"/>
      <c r="DJM36" s="115"/>
      <c r="DJN36" s="115"/>
      <c r="DJO36" s="115"/>
      <c r="DJP36" s="115"/>
      <c r="DJQ36" s="115"/>
      <c r="DJR36" s="115"/>
      <c r="DJS36" s="115"/>
      <c r="DJT36" s="115"/>
      <c r="DJU36" s="115"/>
      <c r="DJV36" s="115"/>
      <c r="DJW36" s="115"/>
      <c r="DJX36" s="115"/>
      <c r="DJY36" s="115"/>
      <c r="DJZ36" s="115"/>
      <c r="DKA36" s="115"/>
      <c r="DKB36" s="115"/>
      <c r="DKC36" s="115"/>
      <c r="DKD36" s="115"/>
      <c r="DKE36" s="115"/>
      <c r="DKF36" s="115"/>
      <c r="DKG36" s="115"/>
      <c r="DKH36" s="115"/>
      <c r="DKI36" s="115"/>
      <c r="DKJ36" s="115"/>
      <c r="DKK36" s="115"/>
      <c r="DKL36" s="115"/>
      <c r="DKM36" s="115"/>
      <c r="DKN36" s="115"/>
      <c r="DKO36" s="115"/>
      <c r="DKP36" s="115"/>
      <c r="DKQ36" s="115"/>
      <c r="DKR36" s="115"/>
      <c r="DKS36" s="115"/>
      <c r="DKT36" s="115"/>
      <c r="DKU36" s="115"/>
      <c r="DKV36" s="115"/>
      <c r="DKW36" s="115"/>
      <c r="DKX36" s="115"/>
      <c r="DKY36" s="115"/>
      <c r="DKZ36" s="115"/>
      <c r="DLA36" s="115"/>
      <c r="DLB36" s="115"/>
      <c r="DLC36" s="115"/>
      <c r="DLD36" s="115"/>
      <c r="DLE36" s="115"/>
      <c r="DLF36" s="115"/>
      <c r="DLG36" s="115"/>
      <c r="DLH36" s="115"/>
      <c r="DLI36" s="115"/>
      <c r="DLJ36" s="115"/>
      <c r="DLK36" s="115"/>
      <c r="DLL36" s="115"/>
      <c r="DLM36" s="115"/>
      <c r="DLN36" s="115"/>
      <c r="DLO36" s="115"/>
      <c r="DLP36" s="115"/>
      <c r="DLQ36" s="115"/>
      <c r="DLR36" s="115"/>
      <c r="DLS36" s="115"/>
      <c r="DLT36" s="115"/>
      <c r="DLU36" s="115"/>
      <c r="DLV36" s="115"/>
      <c r="DLW36" s="115"/>
      <c r="DLX36" s="115"/>
      <c r="DLY36" s="115"/>
      <c r="DLZ36" s="115"/>
      <c r="DMA36" s="115"/>
      <c r="DMB36" s="115"/>
      <c r="DMC36" s="115"/>
      <c r="DMD36" s="115"/>
      <c r="DME36" s="115"/>
      <c r="DMF36" s="115"/>
      <c r="DMG36" s="115"/>
      <c r="DMH36" s="115"/>
      <c r="DMI36" s="115"/>
      <c r="DMJ36" s="115"/>
      <c r="DMK36" s="115"/>
      <c r="DML36" s="115"/>
      <c r="DMM36" s="115"/>
      <c r="DMN36" s="115"/>
      <c r="DMO36" s="115"/>
      <c r="DMP36" s="115"/>
      <c r="DMQ36" s="115"/>
      <c r="DMR36" s="115"/>
      <c r="DMS36" s="115"/>
      <c r="DMT36" s="115"/>
      <c r="DMU36" s="115"/>
      <c r="DMV36" s="115"/>
      <c r="DMW36" s="115"/>
      <c r="DMX36" s="115"/>
      <c r="DMY36" s="115"/>
      <c r="DMZ36" s="115"/>
      <c r="DNA36" s="115"/>
      <c r="DNB36" s="115"/>
      <c r="DNC36" s="115"/>
      <c r="DND36" s="115"/>
      <c r="DNE36" s="115"/>
      <c r="DNF36" s="115"/>
      <c r="DNG36" s="115"/>
      <c r="DNH36" s="115"/>
      <c r="DNI36" s="115"/>
      <c r="DNJ36" s="115"/>
      <c r="DNK36" s="115"/>
      <c r="DNL36" s="115"/>
      <c r="DNM36" s="115"/>
      <c r="DNN36" s="115"/>
      <c r="DNO36" s="115"/>
      <c r="DNP36" s="115"/>
      <c r="DNQ36" s="115"/>
      <c r="DNR36" s="115"/>
      <c r="DNS36" s="115"/>
      <c r="DNT36" s="115"/>
      <c r="DNU36" s="115"/>
      <c r="DNV36" s="115"/>
      <c r="DNW36" s="115"/>
      <c r="DNX36" s="115"/>
      <c r="DNY36" s="115"/>
      <c r="DNZ36" s="115"/>
      <c r="DOA36" s="115"/>
      <c r="DOB36" s="115"/>
      <c r="DOC36" s="115"/>
      <c r="DOD36" s="115"/>
      <c r="DOE36" s="115"/>
      <c r="DOF36" s="115"/>
      <c r="DOG36" s="115"/>
      <c r="DOH36" s="115"/>
      <c r="DOI36" s="115"/>
      <c r="DOJ36" s="115"/>
      <c r="DOK36" s="115"/>
      <c r="DOL36" s="115"/>
      <c r="DOM36" s="115"/>
      <c r="DON36" s="115"/>
      <c r="DOO36" s="115"/>
      <c r="DOP36" s="115"/>
      <c r="DOQ36" s="115"/>
      <c r="DOR36" s="115"/>
      <c r="DOS36" s="115"/>
      <c r="DOT36" s="115"/>
      <c r="DOU36" s="115"/>
      <c r="DOV36" s="115"/>
      <c r="DOW36" s="115"/>
      <c r="DOX36" s="115"/>
      <c r="DOY36" s="115"/>
      <c r="DOZ36" s="115"/>
      <c r="DPA36" s="115"/>
      <c r="DPB36" s="115"/>
      <c r="DPC36" s="115"/>
      <c r="DPD36" s="115"/>
      <c r="DPE36" s="115"/>
      <c r="DPF36" s="115"/>
      <c r="DPG36" s="115"/>
      <c r="DPH36" s="115"/>
      <c r="DPI36" s="115"/>
      <c r="DPJ36" s="115"/>
      <c r="DPK36" s="115"/>
      <c r="DPL36" s="115"/>
      <c r="DPM36" s="115"/>
      <c r="DPN36" s="115"/>
      <c r="DPO36" s="115"/>
      <c r="DPP36" s="115"/>
      <c r="DPQ36" s="115"/>
      <c r="DPR36" s="115"/>
      <c r="DPS36" s="115"/>
      <c r="DPT36" s="115"/>
      <c r="DPU36" s="115"/>
      <c r="DPV36" s="115"/>
      <c r="DPW36" s="115"/>
      <c r="DPX36" s="115"/>
      <c r="DPY36" s="115"/>
      <c r="DPZ36" s="115"/>
      <c r="DQA36" s="115"/>
      <c r="DQB36" s="115"/>
      <c r="DQC36" s="115"/>
      <c r="DQD36" s="115"/>
      <c r="DQE36" s="115"/>
      <c r="DQF36" s="115"/>
      <c r="DQG36" s="115"/>
      <c r="DQH36" s="115"/>
      <c r="DQI36" s="115"/>
      <c r="DQJ36" s="115"/>
      <c r="DQK36" s="115"/>
      <c r="DQL36" s="115"/>
      <c r="DQM36" s="115"/>
      <c r="DQN36" s="115"/>
      <c r="DQO36" s="115"/>
      <c r="DQP36" s="115"/>
      <c r="DQQ36" s="115"/>
      <c r="DQR36" s="115"/>
      <c r="DQS36" s="115"/>
      <c r="DQT36" s="115"/>
      <c r="DQU36" s="115"/>
      <c r="DQV36" s="115"/>
      <c r="DQW36" s="115"/>
      <c r="DQX36" s="115"/>
      <c r="DQY36" s="115"/>
      <c r="DQZ36" s="115"/>
      <c r="DRA36" s="115"/>
      <c r="DRB36" s="115"/>
      <c r="DRC36" s="115"/>
      <c r="DRD36" s="115"/>
      <c r="DRE36" s="115"/>
      <c r="DRF36" s="115"/>
      <c r="DRG36" s="115"/>
      <c r="DRH36" s="115"/>
      <c r="DRI36" s="115"/>
      <c r="DRJ36" s="115"/>
      <c r="DRK36" s="115"/>
      <c r="DRL36" s="115"/>
      <c r="DRM36" s="115"/>
      <c r="DRN36" s="115"/>
      <c r="DRO36" s="115"/>
      <c r="DRP36" s="115"/>
      <c r="DRQ36" s="115"/>
      <c r="DRR36" s="115"/>
      <c r="DRS36" s="115"/>
      <c r="DRT36" s="115"/>
      <c r="DRU36" s="115"/>
      <c r="DRV36" s="115"/>
      <c r="DRW36" s="115"/>
      <c r="DRX36" s="115"/>
      <c r="DRY36" s="115"/>
      <c r="DRZ36" s="115"/>
      <c r="DSA36" s="115"/>
      <c r="DSB36" s="115"/>
      <c r="DSC36" s="115"/>
      <c r="DSD36" s="115"/>
      <c r="DSE36" s="115"/>
      <c r="DSF36" s="115"/>
      <c r="DSG36" s="115"/>
      <c r="DSH36" s="115"/>
      <c r="DSI36" s="115"/>
      <c r="DSJ36" s="115"/>
      <c r="DSK36" s="115"/>
      <c r="DSL36" s="115"/>
      <c r="DSM36" s="115"/>
      <c r="DSN36" s="115"/>
      <c r="DSO36" s="115"/>
      <c r="DSP36" s="115"/>
      <c r="DSQ36" s="115"/>
      <c r="DSR36" s="115"/>
      <c r="DSS36" s="115"/>
      <c r="DST36" s="115"/>
      <c r="DSU36" s="115"/>
      <c r="DSV36" s="115"/>
      <c r="DSW36" s="115"/>
      <c r="DSX36" s="115"/>
      <c r="DSY36" s="115"/>
      <c r="DSZ36" s="115"/>
      <c r="DTA36" s="115"/>
      <c r="DTB36" s="115"/>
      <c r="DTC36" s="115"/>
      <c r="DTD36" s="115"/>
      <c r="DTE36" s="115"/>
      <c r="DTF36" s="115"/>
      <c r="DTG36" s="115"/>
      <c r="DTH36" s="115"/>
      <c r="DTI36" s="115"/>
      <c r="DTJ36" s="115"/>
      <c r="DTK36" s="115"/>
      <c r="DTL36" s="115"/>
      <c r="DTM36" s="115"/>
      <c r="DTN36" s="115"/>
      <c r="DTO36" s="115"/>
      <c r="DTP36" s="115"/>
      <c r="DTQ36" s="115"/>
      <c r="DTR36" s="115"/>
      <c r="DTS36" s="115"/>
      <c r="DTT36" s="115"/>
      <c r="DTU36" s="115"/>
      <c r="DTV36" s="115"/>
      <c r="DTW36" s="115"/>
      <c r="DTX36" s="115"/>
      <c r="DTY36" s="115"/>
      <c r="DTZ36" s="115"/>
      <c r="DUA36" s="115"/>
      <c r="DUB36" s="115"/>
      <c r="DUC36" s="115"/>
      <c r="DUD36" s="115"/>
      <c r="DUE36" s="115"/>
      <c r="DUF36" s="115"/>
      <c r="DUG36" s="115"/>
      <c r="DUH36" s="115"/>
      <c r="DUI36" s="115"/>
      <c r="DUJ36" s="115"/>
      <c r="DUK36" s="115"/>
      <c r="DUL36" s="115"/>
      <c r="DUM36" s="115"/>
      <c r="DUN36" s="115"/>
      <c r="DUO36" s="115"/>
      <c r="DUP36" s="115"/>
      <c r="DUQ36" s="115"/>
      <c r="DUR36" s="115"/>
      <c r="DUS36" s="115"/>
      <c r="DUT36" s="115"/>
      <c r="DUU36" s="115"/>
      <c r="DUV36" s="115"/>
      <c r="DUW36" s="115"/>
      <c r="DUX36" s="115"/>
      <c r="DUY36" s="115"/>
      <c r="DUZ36" s="115"/>
      <c r="DVA36" s="115"/>
      <c r="DVB36" s="115"/>
      <c r="DVC36" s="115"/>
      <c r="DVD36" s="115"/>
      <c r="DVE36" s="115"/>
      <c r="DVF36" s="115"/>
      <c r="DVG36" s="115"/>
      <c r="DVH36" s="115"/>
      <c r="DVI36" s="115"/>
      <c r="DVJ36" s="115"/>
      <c r="DVK36" s="115"/>
      <c r="DVL36" s="115"/>
      <c r="DVM36" s="115"/>
      <c r="DVN36" s="115"/>
      <c r="DVO36" s="115"/>
      <c r="DVP36" s="115"/>
      <c r="DVQ36" s="115"/>
      <c r="DVR36" s="115"/>
      <c r="DVS36" s="115"/>
      <c r="DVT36" s="115"/>
      <c r="DVU36" s="115"/>
      <c r="DVV36" s="115"/>
      <c r="DVW36" s="115"/>
      <c r="DVX36" s="115"/>
      <c r="DVY36" s="115"/>
      <c r="DVZ36" s="115"/>
      <c r="DWA36" s="115"/>
      <c r="DWB36" s="115"/>
      <c r="DWC36" s="115"/>
      <c r="DWD36" s="115"/>
      <c r="DWE36" s="115"/>
      <c r="DWF36" s="115"/>
      <c r="DWG36" s="115"/>
      <c r="DWH36" s="115"/>
      <c r="DWI36" s="115"/>
      <c r="DWJ36" s="115"/>
      <c r="DWK36" s="115"/>
      <c r="DWL36" s="115"/>
      <c r="DWM36" s="115"/>
      <c r="DWN36" s="115"/>
      <c r="DWO36" s="115"/>
      <c r="DWP36" s="115"/>
      <c r="DWQ36" s="115"/>
      <c r="DWR36" s="115"/>
      <c r="DWS36" s="115"/>
      <c r="DWT36" s="115"/>
      <c r="DWU36" s="115"/>
      <c r="DWV36" s="115"/>
      <c r="DWW36" s="115"/>
      <c r="DWX36" s="115"/>
      <c r="DWY36" s="115"/>
      <c r="DWZ36" s="115"/>
      <c r="DXA36" s="115"/>
      <c r="DXB36" s="115"/>
      <c r="DXC36" s="115"/>
      <c r="DXD36" s="115"/>
      <c r="DXE36" s="115"/>
      <c r="DXF36" s="115"/>
      <c r="DXG36" s="115"/>
      <c r="DXH36" s="115"/>
      <c r="DXI36" s="115"/>
      <c r="DXJ36" s="115"/>
      <c r="DXK36" s="115"/>
      <c r="DXL36" s="115"/>
      <c r="DXM36" s="115"/>
      <c r="DXN36" s="115"/>
      <c r="DXO36" s="115"/>
      <c r="DXP36" s="115"/>
      <c r="DXQ36" s="115"/>
      <c r="DXR36" s="115"/>
      <c r="DXS36" s="115"/>
      <c r="DXT36" s="115"/>
      <c r="DXU36" s="115"/>
      <c r="DXV36" s="115"/>
      <c r="DXW36" s="115"/>
      <c r="DXX36" s="115"/>
      <c r="DXY36" s="115"/>
      <c r="DXZ36" s="115"/>
      <c r="DYA36" s="115"/>
      <c r="DYB36" s="115"/>
      <c r="DYC36" s="115"/>
      <c r="DYD36" s="115"/>
      <c r="DYE36" s="115"/>
      <c r="DYF36" s="115"/>
      <c r="DYG36" s="115"/>
      <c r="DYH36" s="115"/>
      <c r="DYI36" s="115"/>
      <c r="DYJ36" s="115"/>
      <c r="DYK36" s="115"/>
      <c r="DYL36" s="115"/>
      <c r="DYM36" s="115"/>
      <c r="DYN36" s="115"/>
      <c r="DYO36" s="115"/>
      <c r="DYP36" s="115"/>
      <c r="DYQ36" s="115"/>
      <c r="DYR36" s="115"/>
      <c r="DYS36" s="115"/>
      <c r="DYT36" s="115"/>
      <c r="DYU36" s="115"/>
      <c r="DYV36" s="115"/>
      <c r="DYW36" s="115"/>
      <c r="DYX36" s="115"/>
      <c r="DYY36" s="115"/>
      <c r="DYZ36" s="115"/>
      <c r="DZA36" s="115"/>
      <c r="DZB36" s="115"/>
      <c r="DZC36" s="115"/>
      <c r="DZD36" s="115"/>
      <c r="DZE36" s="115"/>
      <c r="DZF36" s="115"/>
      <c r="DZG36" s="115"/>
      <c r="DZH36" s="115"/>
      <c r="DZI36" s="115"/>
      <c r="DZJ36" s="115"/>
      <c r="DZK36" s="115"/>
      <c r="DZL36" s="115"/>
      <c r="DZM36" s="115"/>
      <c r="DZN36" s="115"/>
      <c r="DZO36" s="115"/>
      <c r="DZP36" s="115"/>
      <c r="DZQ36" s="115"/>
      <c r="DZR36" s="115"/>
      <c r="DZS36" s="115"/>
      <c r="DZT36" s="115"/>
      <c r="DZU36" s="115"/>
      <c r="DZV36" s="115"/>
      <c r="DZW36" s="115"/>
      <c r="DZX36" s="115"/>
      <c r="DZY36" s="115"/>
      <c r="DZZ36" s="115"/>
      <c r="EAA36" s="115"/>
      <c r="EAB36" s="115"/>
      <c r="EAC36" s="115"/>
      <c r="EAD36" s="115"/>
      <c r="EAE36" s="115"/>
      <c r="EAF36" s="115"/>
      <c r="EAG36" s="115"/>
      <c r="EAH36" s="115"/>
      <c r="EAI36" s="115"/>
      <c r="EAJ36" s="115"/>
      <c r="EAK36" s="115"/>
      <c r="EAL36" s="115"/>
      <c r="EAM36" s="115"/>
      <c r="EAN36" s="115"/>
      <c r="EAO36" s="115"/>
      <c r="EAP36" s="115"/>
      <c r="EAQ36" s="115"/>
      <c r="EAR36" s="115"/>
      <c r="EAS36" s="115"/>
      <c r="EAT36" s="115"/>
      <c r="EAU36" s="115"/>
      <c r="EAV36" s="115"/>
      <c r="EAW36" s="115"/>
      <c r="EAX36" s="115"/>
      <c r="EAY36" s="115"/>
      <c r="EAZ36" s="115"/>
      <c r="EBA36" s="115"/>
      <c r="EBB36" s="115"/>
      <c r="EBC36" s="115"/>
      <c r="EBD36" s="115"/>
      <c r="EBE36" s="115"/>
      <c r="EBF36" s="115"/>
      <c r="EBG36" s="115"/>
      <c r="EBH36" s="115"/>
      <c r="EBI36" s="115"/>
      <c r="EBJ36" s="115"/>
      <c r="EBK36" s="115"/>
      <c r="EBL36" s="115"/>
      <c r="EBM36" s="115"/>
      <c r="EBN36" s="115"/>
      <c r="EBO36" s="115"/>
      <c r="EBP36" s="115"/>
      <c r="EBQ36" s="115"/>
      <c r="EBR36" s="115"/>
      <c r="EBS36" s="115"/>
      <c r="EBT36" s="115"/>
      <c r="EBU36" s="115"/>
      <c r="EBV36" s="115"/>
      <c r="EBW36" s="115"/>
      <c r="EBX36" s="115"/>
      <c r="EBY36" s="115"/>
      <c r="EBZ36" s="115"/>
      <c r="ECA36" s="115"/>
      <c r="ECB36" s="115"/>
      <c r="ECC36" s="115"/>
      <c r="ECD36" s="115"/>
      <c r="ECE36" s="115"/>
      <c r="ECF36" s="115"/>
      <c r="ECG36" s="115"/>
      <c r="ECH36" s="115"/>
      <c r="ECI36" s="115"/>
      <c r="ECJ36" s="115"/>
      <c r="ECK36" s="115"/>
      <c r="ECL36" s="115"/>
      <c r="ECM36" s="115"/>
      <c r="ECN36" s="115"/>
      <c r="ECO36" s="115"/>
      <c r="ECP36" s="115"/>
      <c r="ECQ36" s="115"/>
      <c r="ECR36" s="115"/>
      <c r="ECS36" s="115"/>
      <c r="ECT36" s="115"/>
      <c r="ECU36" s="115"/>
      <c r="ECV36" s="115"/>
      <c r="ECW36" s="115"/>
      <c r="ECX36" s="115"/>
      <c r="ECY36" s="115"/>
      <c r="ECZ36" s="115"/>
      <c r="EDA36" s="115"/>
      <c r="EDB36" s="115"/>
      <c r="EDC36" s="115"/>
      <c r="EDD36" s="115"/>
      <c r="EDE36" s="115"/>
      <c r="EDF36" s="115"/>
      <c r="EDG36" s="115"/>
      <c r="EDH36" s="115"/>
      <c r="EDI36" s="115"/>
      <c r="EDJ36" s="115"/>
      <c r="EDK36" s="115"/>
      <c r="EDL36" s="115"/>
      <c r="EDM36" s="115"/>
      <c r="EDN36" s="115"/>
      <c r="EDO36" s="115"/>
      <c r="EDP36" s="115"/>
      <c r="EDQ36" s="115"/>
      <c r="EDR36" s="115"/>
      <c r="EDS36" s="115"/>
      <c r="EDT36" s="115"/>
      <c r="EDU36" s="115"/>
      <c r="EDV36" s="115"/>
      <c r="EDW36" s="115"/>
      <c r="EDX36" s="115"/>
      <c r="EDY36" s="115"/>
      <c r="EDZ36" s="115"/>
      <c r="EEA36" s="115"/>
      <c r="EEB36" s="115"/>
      <c r="EEC36" s="115"/>
      <c r="EED36" s="115"/>
      <c r="EEE36" s="115"/>
      <c r="EEF36" s="115"/>
      <c r="EEG36" s="115"/>
      <c r="EEH36" s="115"/>
      <c r="EEI36" s="115"/>
      <c r="EEJ36" s="115"/>
      <c r="EEK36" s="115"/>
      <c r="EEL36" s="115"/>
      <c r="EEM36" s="115"/>
      <c r="EEN36" s="115"/>
      <c r="EEO36" s="115"/>
      <c r="EEP36" s="115"/>
      <c r="EEQ36" s="115"/>
      <c r="EER36" s="115"/>
      <c r="EES36" s="115"/>
      <c r="EET36" s="115"/>
      <c r="EEU36" s="115"/>
      <c r="EEV36" s="115"/>
      <c r="EEW36" s="115"/>
      <c r="EEX36" s="115"/>
      <c r="EEY36" s="115"/>
      <c r="EEZ36" s="115"/>
      <c r="EFA36" s="115"/>
      <c r="EFB36" s="115"/>
      <c r="EFC36" s="115"/>
      <c r="EFD36" s="115"/>
      <c r="EFE36" s="115"/>
      <c r="EFF36" s="115"/>
      <c r="EFG36" s="115"/>
      <c r="EFH36" s="115"/>
      <c r="EFI36" s="115"/>
      <c r="EFJ36" s="115"/>
      <c r="EFK36" s="115"/>
      <c r="EFL36" s="115"/>
      <c r="EFM36" s="115"/>
      <c r="EFN36" s="115"/>
      <c r="EFO36" s="115"/>
      <c r="EFP36" s="115"/>
      <c r="EFQ36" s="115"/>
      <c r="EFR36" s="115"/>
      <c r="EFS36" s="115"/>
      <c r="EFT36" s="115"/>
      <c r="EFU36" s="115"/>
      <c r="EFV36" s="115"/>
      <c r="EFW36" s="115"/>
      <c r="EFX36" s="115"/>
      <c r="EFY36" s="115"/>
      <c r="EFZ36" s="115"/>
      <c r="EGA36" s="115"/>
      <c r="EGB36" s="115"/>
      <c r="EGC36" s="115"/>
      <c r="EGD36" s="115"/>
      <c r="EGE36" s="115"/>
      <c r="EGF36" s="115"/>
      <c r="EGG36" s="115"/>
      <c r="EGH36" s="115"/>
      <c r="EGI36" s="115"/>
      <c r="EGJ36" s="115"/>
      <c r="EGK36" s="115"/>
      <c r="EGL36" s="115"/>
      <c r="EGM36" s="115"/>
      <c r="EGN36" s="115"/>
      <c r="EGO36" s="115"/>
      <c r="EGP36" s="115"/>
      <c r="EGQ36" s="115"/>
      <c r="EGR36" s="115"/>
      <c r="EGS36" s="115"/>
      <c r="EGT36" s="115"/>
      <c r="EGU36" s="115"/>
      <c r="EGV36" s="115"/>
      <c r="EGW36" s="115"/>
      <c r="EGX36" s="115"/>
      <c r="EGY36" s="115"/>
      <c r="EGZ36" s="115"/>
      <c r="EHA36" s="115"/>
      <c r="EHB36" s="115"/>
      <c r="EHC36" s="115"/>
      <c r="EHD36" s="115"/>
      <c r="EHE36" s="115"/>
      <c r="EHF36" s="115"/>
      <c r="EHG36" s="115"/>
      <c r="EHH36" s="115"/>
      <c r="EHI36" s="115"/>
      <c r="EHJ36" s="115"/>
      <c r="EHK36" s="115"/>
      <c r="EHL36" s="115"/>
      <c r="EHM36" s="115"/>
      <c r="EHN36" s="115"/>
      <c r="EHO36" s="115"/>
      <c r="EHP36" s="115"/>
      <c r="EHQ36" s="115"/>
      <c r="EHR36" s="115"/>
      <c r="EHS36" s="115"/>
      <c r="EHT36" s="115"/>
      <c r="EHU36" s="115"/>
      <c r="EHV36" s="115"/>
      <c r="EHW36" s="115"/>
      <c r="EHX36" s="115"/>
      <c r="EHY36" s="115"/>
      <c r="EHZ36" s="115"/>
      <c r="EIA36" s="115"/>
      <c r="EIB36" s="115"/>
      <c r="EIC36" s="115"/>
      <c r="EID36" s="115"/>
      <c r="EIE36" s="115"/>
      <c r="EIF36" s="115"/>
      <c r="EIG36" s="115"/>
      <c r="EIH36" s="115"/>
      <c r="EII36" s="115"/>
      <c r="EIJ36" s="115"/>
      <c r="EIK36" s="115"/>
      <c r="EIL36" s="115"/>
      <c r="EIM36" s="115"/>
      <c r="EIN36" s="115"/>
      <c r="EIO36" s="115"/>
      <c r="EIP36" s="115"/>
      <c r="EIQ36" s="115"/>
      <c r="EIR36" s="115"/>
      <c r="EIS36" s="115"/>
      <c r="EIT36" s="115"/>
      <c r="EIU36" s="115"/>
      <c r="EIV36" s="115"/>
      <c r="EIW36" s="115"/>
      <c r="EIX36" s="115"/>
      <c r="EIY36" s="115"/>
      <c r="EIZ36" s="115"/>
      <c r="EJA36" s="115"/>
      <c r="EJB36" s="115"/>
      <c r="EJC36" s="115"/>
      <c r="EJD36" s="115"/>
      <c r="EJE36" s="115"/>
      <c r="EJF36" s="115"/>
      <c r="EJG36" s="115"/>
      <c r="EJH36" s="115"/>
      <c r="EJI36" s="115"/>
      <c r="EJJ36" s="115"/>
      <c r="EJK36" s="115"/>
      <c r="EJL36" s="115"/>
      <c r="EJM36" s="115"/>
      <c r="EJN36" s="115"/>
      <c r="EJO36" s="115"/>
      <c r="EJP36" s="115"/>
      <c r="EJQ36" s="115"/>
      <c r="EJR36" s="115"/>
      <c r="EJS36" s="115"/>
      <c r="EJT36" s="115"/>
      <c r="EJU36" s="115"/>
      <c r="EJV36" s="115"/>
      <c r="EJW36" s="115"/>
      <c r="EJX36" s="115"/>
      <c r="EJY36" s="115"/>
      <c r="EJZ36" s="115"/>
      <c r="EKA36" s="115"/>
      <c r="EKB36" s="115"/>
      <c r="EKC36" s="115"/>
      <c r="EKD36" s="115"/>
      <c r="EKE36" s="115"/>
      <c r="EKF36" s="115"/>
      <c r="EKG36" s="115"/>
      <c r="EKH36" s="115"/>
      <c r="EKI36" s="115"/>
      <c r="EKJ36" s="115"/>
      <c r="EKK36" s="115"/>
      <c r="EKL36" s="115"/>
      <c r="EKM36" s="115"/>
      <c r="EKN36" s="115"/>
      <c r="EKO36" s="115"/>
      <c r="EKP36" s="115"/>
      <c r="EKQ36" s="115"/>
      <c r="EKR36" s="115"/>
      <c r="EKS36" s="115"/>
      <c r="EKT36" s="115"/>
      <c r="EKU36" s="115"/>
      <c r="EKV36" s="115"/>
      <c r="EKW36" s="115"/>
      <c r="EKX36" s="115"/>
      <c r="EKY36" s="115"/>
      <c r="EKZ36" s="115"/>
      <c r="ELA36" s="115"/>
      <c r="ELB36" s="115"/>
      <c r="ELC36" s="115"/>
      <c r="ELD36" s="115"/>
      <c r="ELE36" s="115"/>
      <c r="ELF36" s="115"/>
      <c r="ELG36" s="115"/>
      <c r="ELH36" s="115"/>
      <c r="ELI36" s="115"/>
      <c r="ELJ36" s="115"/>
      <c r="ELK36" s="115"/>
      <c r="ELL36" s="115"/>
      <c r="ELM36" s="115"/>
      <c r="ELN36" s="115"/>
      <c r="ELO36" s="115"/>
      <c r="ELP36" s="115"/>
      <c r="ELQ36" s="115"/>
      <c r="ELR36" s="115"/>
      <c r="ELS36" s="115"/>
      <c r="ELT36" s="115"/>
      <c r="ELU36" s="115"/>
      <c r="ELV36" s="115"/>
      <c r="ELW36" s="115"/>
      <c r="ELX36" s="115"/>
      <c r="ELY36" s="115"/>
      <c r="ELZ36" s="115"/>
      <c r="EMA36" s="115"/>
      <c r="EMB36" s="115"/>
      <c r="EMC36" s="115"/>
      <c r="EMD36" s="115"/>
      <c r="EME36" s="115"/>
      <c r="EMF36" s="115"/>
      <c r="EMG36" s="115"/>
      <c r="EMH36" s="115"/>
      <c r="EMI36" s="115"/>
      <c r="EMJ36" s="115"/>
      <c r="EMK36" s="115"/>
      <c r="EML36" s="115"/>
      <c r="EMM36" s="115"/>
      <c r="EMN36" s="115"/>
      <c r="EMO36" s="115"/>
      <c r="EMP36" s="115"/>
      <c r="EMQ36" s="115"/>
      <c r="EMR36" s="115"/>
      <c r="EMS36" s="115"/>
      <c r="EMT36" s="115"/>
      <c r="EMU36" s="115"/>
      <c r="EMV36" s="115"/>
      <c r="EMW36" s="115"/>
      <c r="EMX36" s="115"/>
      <c r="EMY36" s="115"/>
      <c r="EMZ36" s="115"/>
      <c r="ENA36" s="115"/>
      <c r="ENB36" s="115"/>
      <c r="ENC36" s="115"/>
      <c r="END36" s="115"/>
      <c r="ENE36" s="115"/>
      <c r="ENF36" s="115"/>
      <c r="ENG36" s="115"/>
      <c r="ENH36" s="115"/>
      <c r="ENI36" s="115"/>
      <c r="ENJ36" s="115"/>
      <c r="ENK36" s="115"/>
      <c r="ENL36" s="115"/>
      <c r="ENM36" s="115"/>
      <c r="ENN36" s="115"/>
      <c r="ENO36" s="115"/>
      <c r="ENP36" s="115"/>
      <c r="ENQ36" s="115"/>
      <c r="ENR36" s="115"/>
      <c r="ENS36" s="115"/>
      <c r="ENT36" s="115"/>
      <c r="ENU36" s="115"/>
      <c r="ENV36" s="115"/>
      <c r="ENW36" s="115"/>
      <c r="ENX36" s="115"/>
      <c r="ENY36" s="115"/>
      <c r="ENZ36" s="115"/>
      <c r="EOA36" s="115"/>
      <c r="EOB36" s="115"/>
      <c r="EOC36" s="115"/>
      <c r="EOD36" s="115"/>
      <c r="EOE36" s="115"/>
      <c r="EOF36" s="115"/>
      <c r="EOG36" s="115"/>
      <c r="EOH36" s="115"/>
      <c r="EOI36" s="115"/>
      <c r="EOJ36" s="115"/>
      <c r="EOK36" s="115"/>
      <c r="EOL36" s="115"/>
      <c r="EOM36" s="115"/>
      <c r="EON36" s="115"/>
      <c r="EOO36" s="115"/>
      <c r="EOP36" s="115"/>
      <c r="EOQ36" s="115"/>
      <c r="EOR36" s="115"/>
      <c r="EOS36" s="115"/>
      <c r="EOT36" s="115"/>
      <c r="EOU36" s="115"/>
      <c r="EOV36" s="115"/>
      <c r="EOW36" s="115"/>
      <c r="EOX36" s="115"/>
      <c r="EOY36" s="115"/>
      <c r="EOZ36" s="115"/>
      <c r="EPA36" s="115"/>
      <c r="EPB36" s="115"/>
      <c r="EPC36" s="115"/>
      <c r="EPD36" s="115"/>
      <c r="EPE36" s="115"/>
      <c r="EPF36" s="115"/>
      <c r="EPG36" s="115"/>
      <c r="EPH36" s="115"/>
      <c r="EPI36" s="115"/>
      <c r="EPJ36" s="115"/>
      <c r="EPK36" s="115"/>
      <c r="EPL36" s="115"/>
      <c r="EPM36" s="115"/>
      <c r="EPN36" s="115"/>
      <c r="EPO36" s="115"/>
      <c r="EPP36" s="115"/>
      <c r="EPQ36" s="115"/>
      <c r="EPR36" s="115"/>
      <c r="EPS36" s="115"/>
      <c r="EPT36" s="115"/>
      <c r="EPU36" s="115"/>
      <c r="EPV36" s="115"/>
      <c r="EPW36" s="115"/>
      <c r="EPX36" s="115"/>
      <c r="EPY36" s="115"/>
      <c r="EPZ36" s="115"/>
      <c r="EQA36" s="115"/>
      <c r="EQB36" s="115"/>
      <c r="EQC36" s="115"/>
      <c r="EQD36" s="115"/>
      <c r="EQE36" s="115"/>
      <c r="EQF36" s="115"/>
      <c r="EQG36" s="115"/>
      <c r="EQH36" s="115"/>
      <c r="EQI36" s="115"/>
      <c r="EQJ36" s="115"/>
      <c r="EQK36" s="115"/>
      <c r="EQL36" s="115"/>
      <c r="EQM36" s="115"/>
      <c r="EQN36" s="115"/>
      <c r="EQO36" s="115"/>
      <c r="EQP36" s="115"/>
      <c r="EQQ36" s="115"/>
      <c r="EQR36" s="115"/>
      <c r="EQS36" s="115"/>
      <c r="EQT36" s="115"/>
      <c r="EQU36" s="115"/>
      <c r="EQV36" s="115"/>
      <c r="EQW36" s="115"/>
      <c r="EQX36" s="115"/>
      <c r="EQY36" s="115"/>
      <c r="EQZ36" s="115"/>
      <c r="ERA36" s="115"/>
      <c r="ERB36" s="115"/>
      <c r="ERC36" s="115"/>
      <c r="ERD36" s="115"/>
      <c r="ERE36" s="115"/>
      <c r="ERF36" s="115"/>
      <c r="ERG36" s="115"/>
      <c r="ERH36" s="115"/>
      <c r="ERI36" s="115"/>
      <c r="ERJ36" s="115"/>
      <c r="ERK36" s="115"/>
      <c r="ERL36" s="115"/>
      <c r="ERM36" s="115"/>
      <c r="ERN36" s="115"/>
      <c r="ERO36" s="115"/>
      <c r="ERP36" s="115"/>
      <c r="ERQ36" s="115"/>
      <c r="ERR36" s="115"/>
      <c r="ERS36" s="115"/>
      <c r="ERT36" s="115"/>
      <c r="ERU36" s="115"/>
      <c r="ERV36" s="115"/>
      <c r="ERW36" s="115"/>
      <c r="ERX36" s="115"/>
      <c r="ERY36" s="115"/>
      <c r="ERZ36" s="115"/>
      <c r="ESA36" s="115"/>
      <c r="ESB36" s="115"/>
      <c r="ESC36" s="115"/>
      <c r="ESD36" s="115"/>
      <c r="ESE36" s="115"/>
      <c r="ESF36" s="115"/>
      <c r="ESG36" s="115"/>
      <c r="ESH36" s="115"/>
      <c r="ESI36" s="115"/>
      <c r="ESJ36" s="115"/>
      <c r="ESK36" s="115"/>
      <c r="ESL36" s="115"/>
      <c r="ESM36" s="115"/>
      <c r="ESN36" s="115"/>
      <c r="ESO36" s="115"/>
      <c r="ESP36" s="115"/>
      <c r="ESQ36" s="115"/>
      <c r="ESR36" s="115"/>
      <c r="ESS36" s="115"/>
      <c r="EST36" s="115"/>
      <c r="ESU36" s="115"/>
      <c r="ESV36" s="115"/>
      <c r="ESW36" s="115"/>
      <c r="ESX36" s="115"/>
      <c r="ESY36" s="115"/>
      <c r="ESZ36" s="115"/>
      <c r="ETA36" s="115"/>
      <c r="ETB36" s="115"/>
      <c r="ETC36" s="115"/>
      <c r="ETD36" s="115"/>
      <c r="ETE36" s="115"/>
      <c r="ETF36" s="115"/>
      <c r="ETG36" s="115"/>
      <c r="ETH36" s="115"/>
      <c r="ETI36" s="115"/>
      <c r="ETJ36" s="115"/>
      <c r="ETK36" s="115"/>
      <c r="ETL36" s="115"/>
      <c r="ETM36" s="115"/>
      <c r="ETN36" s="115"/>
      <c r="ETO36" s="115"/>
      <c r="ETP36" s="115"/>
      <c r="ETQ36" s="115"/>
      <c r="ETR36" s="115"/>
      <c r="ETS36" s="115"/>
      <c r="ETT36" s="115"/>
      <c r="ETU36" s="115"/>
      <c r="ETV36" s="115"/>
      <c r="ETW36" s="115"/>
      <c r="ETX36" s="115"/>
      <c r="ETY36" s="115"/>
      <c r="ETZ36" s="115"/>
      <c r="EUA36" s="115"/>
      <c r="EUB36" s="115"/>
      <c r="EUC36" s="115"/>
      <c r="EUD36" s="115"/>
      <c r="EUE36" s="115"/>
      <c r="EUF36" s="115"/>
      <c r="EUG36" s="115"/>
      <c r="EUH36" s="115"/>
      <c r="EUI36" s="115"/>
      <c r="EUJ36" s="115"/>
      <c r="EUK36" s="115"/>
      <c r="EUL36" s="115"/>
      <c r="EUM36" s="115"/>
      <c r="EUN36" s="115"/>
      <c r="EUO36" s="115"/>
      <c r="EUP36" s="115"/>
      <c r="EUQ36" s="115"/>
      <c r="EUR36" s="115"/>
      <c r="EUS36" s="115"/>
      <c r="EUT36" s="115"/>
      <c r="EUU36" s="115"/>
      <c r="EUV36" s="115"/>
      <c r="EUW36" s="115"/>
      <c r="EUX36" s="115"/>
      <c r="EUY36" s="115"/>
      <c r="EUZ36" s="115"/>
      <c r="EVA36" s="115"/>
      <c r="EVB36" s="115"/>
      <c r="EVC36" s="115"/>
      <c r="EVD36" s="115"/>
      <c r="EVE36" s="115"/>
      <c r="EVF36" s="115"/>
      <c r="EVG36" s="115"/>
      <c r="EVH36" s="115"/>
      <c r="EVI36" s="115"/>
      <c r="EVJ36" s="115"/>
      <c r="EVK36" s="115"/>
      <c r="EVL36" s="115"/>
      <c r="EVM36" s="115"/>
      <c r="EVN36" s="115"/>
      <c r="EVO36" s="115"/>
      <c r="EVP36" s="115"/>
      <c r="EVQ36" s="115"/>
      <c r="EVR36" s="115"/>
      <c r="EVS36" s="115"/>
      <c r="EVT36" s="115"/>
      <c r="EVU36" s="115"/>
      <c r="EVV36" s="115"/>
      <c r="EVW36" s="115"/>
      <c r="EVX36" s="115"/>
      <c r="EVY36" s="115"/>
      <c r="EVZ36" s="115"/>
      <c r="EWA36" s="115"/>
      <c r="EWB36" s="115"/>
      <c r="EWC36" s="115"/>
      <c r="EWD36" s="115"/>
      <c r="EWE36" s="115"/>
      <c r="EWF36" s="115"/>
      <c r="EWG36" s="115"/>
      <c r="EWH36" s="115"/>
      <c r="EWI36" s="115"/>
      <c r="EWJ36" s="115"/>
      <c r="EWK36" s="115"/>
      <c r="EWL36" s="115"/>
      <c r="EWM36" s="115"/>
      <c r="EWN36" s="115"/>
      <c r="EWO36" s="115"/>
      <c r="EWP36" s="115"/>
      <c r="EWQ36" s="115"/>
      <c r="EWR36" s="115"/>
      <c r="EWS36" s="115"/>
      <c r="EWT36" s="115"/>
      <c r="EWU36" s="115"/>
      <c r="EWV36" s="115"/>
      <c r="EWW36" s="115"/>
      <c r="EWX36" s="115"/>
      <c r="EWY36" s="115"/>
      <c r="EWZ36" s="115"/>
      <c r="EXA36" s="115"/>
      <c r="EXB36" s="115"/>
      <c r="EXC36" s="115"/>
      <c r="EXD36" s="115"/>
      <c r="EXE36" s="115"/>
      <c r="EXF36" s="115"/>
      <c r="EXG36" s="115"/>
      <c r="EXH36" s="115"/>
      <c r="EXI36" s="115"/>
      <c r="EXJ36" s="115"/>
      <c r="EXK36" s="115"/>
      <c r="EXL36" s="115"/>
      <c r="EXM36" s="115"/>
      <c r="EXN36" s="115"/>
      <c r="EXO36" s="115"/>
      <c r="EXP36" s="115"/>
      <c r="EXQ36" s="115"/>
      <c r="EXR36" s="115"/>
      <c r="EXS36" s="115"/>
      <c r="EXT36" s="115"/>
      <c r="EXU36" s="115"/>
      <c r="EXV36" s="115"/>
      <c r="EXW36" s="115"/>
      <c r="EXX36" s="115"/>
      <c r="EXY36" s="115"/>
      <c r="EXZ36" s="115"/>
      <c r="EYA36" s="115"/>
      <c r="EYB36" s="115"/>
      <c r="EYC36" s="115"/>
      <c r="EYD36" s="115"/>
      <c r="EYE36" s="115"/>
      <c r="EYF36" s="115"/>
      <c r="EYG36" s="115"/>
      <c r="EYH36" s="115"/>
      <c r="EYI36" s="115"/>
      <c r="EYJ36" s="115"/>
      <c r="EYK36" s="115"/>
      <c r="EYL36" s="115"/>
      <c r="EYM36" s="115"/>
      <c r="EYN36" s="115"/>
      <c r="EYO36" s="115"/>
      <c r="EYP36" s="115"/>
      <c r="EYQ36" s="115"/>
      <c r="EYR36" s="115"/>
      <c r="EYS36" s="115"/>
      <c r="EYT36" s="115"/>
      <c r="EYU36" s="115"/>
      <c r="EYV36" s="115"/>
      <c r="EYW36" s="115"/>
      <c r="EYX36" s="115"/>
      <c r="EYY36" s="115"/>
      <c r="EYZ36" s="115"/>
      <c r="EZA36" s="115"/>
      <c r="EZB36" s="115"/>
      <c r="EZC36" s="115"/>
      <c r="EZD36" s="115"/>
      <c r="EZE36" s="115"/>
      <c r="EZF36" s="115"/>
      <c r="EZG36" s="115"/>
      <c r="EZH36" s="115"/>
      <c r="EZI36" s="115"/>
      <c r="EZJ36" s="115"/>
      <c r="EZK36" s="115"/>
      <c r="EZL36" s="115"/>
      <c r="EZM36" s="115"/>
      <c r="EZN36" s="115"/>
      <c r="EZO36" s="115"/>
      <c r="EZP36" s="115"/>
      <c r="EZQ36" s="115"/>
      <c r="EZR36" s="115"/>
      <c r="EZS36" s="115"/>
      <c r="EZT36" s="115"/>
      <c r="EZU36" s="115"/>
      <c r="EZV36" s="115"/>
      <c r="EZW36" s="115"/>
      <c r="EZX36" s="115"/>
      <c r="EZY36" s="115"/>
      <c r="EZZ36" s="115"/>
      <c r="FAA36" s="115"/>
      <c r="FAB36" s="115"/>
      <c r="FAC36" s="115"/>
      <c r="FAD36" s="115"/>
      <c r="FAE36" s="115"/>
      <c r="FAF36" s="115"/>
      <c r="FAG36" s="115"/>
      <c r="FAH36" s="115"/>
      <c r="FAI36" s="115"/>
      <c r="FAJ36" s="115"/>
      <c r="FAK36" s="115"/>
      <c r="FAL36" s="115"/>
      <c r="FAM36" s="115"/>
      <c r="FAN36" s="115"/>
      <c r="FAO36" s="115"/>
      <c r="FAP36" s="115"/>
      <c r="FAQ36" s="115"/>
      <c r="FAR36" s="115"/>
      <c r="FAS36" s="115"/>
      <c r="FAT36" s="115"/>
      <c r="FAU36" s="115"/>
      <c r="FAV36" s="115"/>
      <c r="FAW36" s="115"/>
      <c r="FAX36" s="115"/>
      <c r="FAY36" s="115"/>
      <c r="FAZ36" s="115"/>
      <c r="FBA36" s="115"/>
      <c r="FBB36" s="115"/>
      <c r="FBC36" s="115"/>
      <c r="FBD36" s="115"/>
      <c r="FBE36" s="115"/>
      <c r="FBF36" s="115"/>
      <c r="FBG36" s="115"/>
      <c r="FBH36" s="115"/>
      <c r="FBI36" s="115"/>
      <c r="FBJ36" s="115"/>
      <c r="FBK36" s="115"/>
      <c r="FBL36" s="115"/>
      <c r="FBM36" s="115"/>
      <c r="FBN36" s="115"/>
      <c r="FBO36" s="115"/>
      <c r="FBP36" s="115"/>
      <c r="FBQ36" s="115"/>
      <c r="FBR36" s="115"/>
      <c r="FBS36" s="115"/>
      <c r="FBT36" s="115"/>
      <c r="FBU36" s="115"/>
      <c r="FBV36" s="115"/>
      <c r="FBW36" s="115"/>
      <c r="FBX36" s="115"/>
      <c r="FBY36" s="115"/>
      <c r="FBZ36" s="115"/>
      <c r="FCA36" s="115"/>
      <c r="FCB36" s="115"/>
      <c r="FCC36" s="115"/>
      <c r="FCD36" s="115"/>
      <c r="FCE36" s="115"/>
      <c r="FCF36" s="115"/>
      <c r="FCG36" s="115"/>
      <c r="FCH36" s="115"/>
      <c r="FCI36" s="115"/>
      <c r="FCJ36" s="115"/>
      <c r="FCK36" s="115"/>
      <c r="FCL36" s="115"/>
      <c r="FCM36" s="115"/>
      <c r="FCN36" s="115"/>
      <c r="FCO36" s="115"/>
      <c r="FCP36" s="115"/>
      <c r="FCQ36" s="115"/>
      <c r="FCR36" s="115"/>
      <c r="FCS36" s="115"/>
      <c r="FCT36" s="115"/>
      <c r="FCU36" s="115"/>
      <c r="FCV36" s="115"/>
      <c r="FCW36" s="115"/>
      <c r="FCX36" s="115"/>
      <c r="FCY36" s="115"/>
      <c r="FCZ36" s="115"/>
      <c r="FDA36" s="115"/>
      <c r="FDB36" s="115"/>
      <c r="FDC36" s="115"/>
      <c r="FDD36" s="115"/>
      <c r="FDE36" s="115"/>
      <c r="FDF36" s="115"/>
      <c r="FDG36" s="115"/>
      <c r="FDH36" s="115"/>
      <c r="FDI36" s="115"/>
      <c r="FDJ36" s="115"/>
      <c r="FDK36" s="115"/>
      <c r="FDL36" s="115"/>
      <c r="FDM36" s="115"/>
      <c r="FDN36" s="115"/>
      <c r="FDO36" s="115"/>
      <c r="FDP36" s="115"/>
      <c r="FDQ36" s="115"/>
      <c r="FDR36" s="115"/>
      <c r="FDS36" s="115"/>
      <c r="FDT36" s="115"/>
      <c r="FDU36" s="115"/>
      <c r="FDV36" s="115"/>
      <c r="FDW36" s="115"/>
      <c r="FDX36" s="115"/>
      <c r="FDY36" s="115"/>
      <c r="FDZ36" s="115"/>
      <c r="FEA36" s="115"/>
      <c r="FEB36" s="115"/>
      <c r="FEC36" s="115"/>
      <c r="FED36" s="115"/>
      <c r="FEE36" s="115"/>
      <c r="FEF36" s="115"/>
      <c r="FEG36" s="115"/>
      <c r="FEH36" s="115"/>
      <c r="FEI36" s="115"/>
      <c r="FEJ36" s="115"/>
      <c r="FEK36" s="115"/>
      <c r="FEL36" s="115"/>
      <c r="FEM36" s="115"/>
      <c r="FEN36" s="115"/>
      <c r="FEO36" s="115"/>
      <c r="FEP36" s="115"/>
      <c r="FEQ36" s="115"/>
      <c r="FER36" s="115"/>
      <c r="FES36" s="115"/>
      <c r="FET36" s="115"/>
      <c r="FEU36" s="115"/>
      <c r="FEV36" s="115"/>
      <c r="FEW36" s="115"/>
      <c r="FEX36" s="115"/>
      <c r="FEY36" s="115"/>
      <c r="FEZ36" s="115"/>
      <c r="FFA36" s="115"/>
      <c r="FFB36" s="115"/>
      <c r="FFC36" s="115"/>
      <c r="FFD36" s="115"/>
      <c r="FFE36" s="115"/>
      <c r="FFF36" s="115"/>
      <c r="FFG36" s="115"/>
      <c r="FFH36" s="115"/>
      <c r="FFI36" s="115"/>
      <c r="FFJ36" s="115"/>
      <c r="FFK36" s="115"/>
      <c r="FFL36" s="115"/>
      <c r="FFM36" s="115"/>
      <c r="FFN36" s="115"/>
      <c r="FFO36" s="115"/>
      <c r="FFP36" s="115"/>
      <c r="FFQ36" s="115"/>
      <c r="FFR36" s="115"/>
      <c r="FFS36" s="115"/>
      <c r="FFT36" s="115"/>
      <c r="FFU36" s="115"/>
      <c r="FFV36" s="115"/>
      <c r="FFW36" s="115"/>
      <c r="FFX36" s="115"/>
      <c r="FFY36" s="115"/>
      <c r="FFZ36" s="115"/>
      <c r="FGA36" s="115"/>
      <c r="FGB36" s="115"/>
      <c r="FGC36" s="115"/>
      <c r="FGD36" s="115"/>
      <c r="FGE36" s="115"/>
      <c r="FGF36" s="115"/>
      <c r="FGG36" s="115"/>
      <c r="FGH36" s="115"/>
      <c r="FGI36" s="115"/>
      <c r="FGJ36" s="115"/>
      <c r="FGK36" s="115"/>
      <c r="FGL36" s="115"/>
      <c r="FGM36" s="115"/>
      <c r="FGN36" s="115"/>
      <c r="FGO36" s="115"/>
      <c r="FGP36" s="115"/>
      <c r="FGQ36" s="115"/>
      <c r="FGR36" s="115"/>
      <c r="FGS36" s="115"/>
      <c r="FGT36" s="115"/>
      <c r="FGU36" s="115"/>
      <c r="FGV36" s="115"/>
      <c r="FGW36" s="115"/>
      <c r="FGX36" s="115"/>
      <c r="FGY36" s="115"/>
      <c r="FGZ36" s="115"/>
      <c r="FHA36" s="115"/>
      <c r="FHB36" s="115"/>
      <c r="FHC36" s="115"/>
      <c r="FHD36" s="115"/>
      <c r="FHE36" s="115"/>
      <c r="FHF36" s="115"/>
      <c r="FHG36" s="115"/>
      <c r="FHH36" s="115"/>
      <c r="FHI36" s="115"/>
      <c r="FHJ36" s="115"/>
      <c r="FHK36" s="115"/>
      <c r="FHL36" s="115"/>
      <c r="FHM36" s="115"/>
      <c r="FHN36" s="115"/>
      <c r="FHO36" s="115"/>
      <c r="FHP36" s="115"/>
      <c r="FHQ36" s="115"/>
      <c r="FHR36" s="115"/>
      <c r="FHS36" s="115"/>
      <c r="FHT36" s="115"/>
      <c r="FHU36" s="115"/>
      <c r="FHV36" s="115"/>
      <c r="FHW36" s="115"/>
      <c r="FHX36" s="115"/>
      <c r="FHY36" s="115"/>
      <c r="FHZ36" s="115"/>
      <c r="FIA36" s="115"/>
      <c r="FIB36" s="115"/>
      <c r="FIC36" s="115"/>
      <c r="FID36" s="115"/>
      <c r="FIE36" s="115"/>
      <c r="FIF36" s="115"/>
      <c r="FIG36" s="115"/>
      <c r="FIH36" s="115"/>
      <c r="FII36" s="115"/>
      <c r="FIJ36" s="115"/>
      <c r="FIK36" s="115"/>
      <c r="FIL36" s="115"/>
      <c r="FIM36" s="115"/>
      <c r="FIN36" s="115"/>
      <c r="FIO36" s="115"/>
      <c r="FIP36" s="115"/>
      <c r="FIQ36" s="115"/>
      <c r="FIR36" s="115"/>
      <c r="FIS36" s="115"/>
      <c r="FIT36" s="115"/>
      <c r="FIU36" s="115"/>
      <c r="FIV36" s="115"/>
      <c r="FIW36" s="115"/>
      <c r="FIX36" s="115"/>
      <c r="FIY36" s="115"/>
      <c r="FIZ36" s="115"/>
      <c r="FJA36" s="115"/>
      <c r="FJB36" s="115"/>
      <c r="FJC36" s="115"/>
      <c r="FJD36" s="115"/>
      <c r="FJE36" s="115"/>
      <c r="FJF36" s="115"/>
      <c r="FJG36" s="115"/>
      <c r="FJH36" s="115"/>
      <c r="FJI36" s="115"/>
      <c r="FJJ36" s="115"/>
      <c r="FJK36" s="115"/>
      <c r="FJL36" s="115"/>
      <c r="FJM36" s="115"/>
      <c r="FJN36" s="115"/>
      <c r="FJO36" s="115"/>
      <c r="FJP36" s="115"/>
      <c r="FJQ36" s="115"/>
      <c r="FJR36" s="115"/>
      <c r="FJS36" s="115"/>
      <c r="FJT36" s="115"/>
      <c r="FJU36" s="115"/>
      <c r="FJV36" s="115"/>
      <c r="FJW36" s="115"/>
      <c r="FJX36" s="115"/>
      <c r="FJY36" s="115"/>
      <c r="FJZ36" s="115"/>
      <c r="FKA36" s="115"/>
      <c r="FKB36" s="115"/>
      <c r="FKC36" s="115"/>
      <c r="FKD36" s="115"/>
      <c r="FKE36" s="115"/>
      <c r="FKF36" s="115"/>
      <c r="FKG36" s="115"/>
      <c r="FKH36" s="115"/>
      <c r="FKI36" s="115"/>
      <c r="FKJ36" s="115"/>
      <c r="FKK36" s="115"/>
      <c r="FKL36" s="115"/>
      <c r="FKM36" s="115"/>
      <c r="FKN36" s="115"/>
      <c r="FKO36" s="115"/>
      <c r="FKP36" s="115"/>
      <c r="FKQ36" s="115"/>
      <c r="FKR36" s="115"/>
      <c r="FKS36" s="115"/>
      <c r="FKT36" s="115"/>
      <c r="FKU36" s="115"/>
      <c r="FKV36" s="115"/>
      <c r="FKW36" s="115"/>
      <c r="FKX36" s="115"/>
      <c r="FKY36" s="115"/>
      <c r="FKZ36" s="115"/>
      <c r="FLA36" s="115"/>
      <c r="FLB36" s="115"/>
      <c r="FLC36" s="115"/>
      <c r="FLD36" s="115"/>
      <c r="FLE36" s="115"/>
      <c r="FLF36" s="115"/>
      <c r="FLG36" s="115"/>
      <c r="FLH36" s="115"/>
      <c r="FLI36" s="115"/>
      <c r="FLJ36" s="115"/>
      <c r="FLK36" s="115"/>
      <c r="FLL36" s="115"/>
      <c r="FLM36" s="115"/>
      <c r="FLN36" s="115"/>
      <c r="FLO36" s="115"/>
      <c r="FLP36" s="115"/>
      <c r="FLQ36" s="115"/>
      <c r="FLR36" s="115"/>
      <c r="FLS36" s="115"/>
      <c r="FLT36" s="115"/>
      <c r="FLU36" s="115"/>
      <c r="FLV36" s="115"/>
      <c r="FLW36" s="115"/>
      <c r="FLX36" s="115"/>
      <c r="FLY36" s="115"/>
      <c r="FLZ36" s="115"/>
      <c r="FMA36" s="115"/>
      <c r="FMB36" s="115"/>
      <c r="FMC36" s="115"/>
      <c r="FMD36" s="115"/>
      <c r="FME36" s="115"/>
      <c r="FMF36" s="115"/>
      <c r="FMG36" s="115"/>
      <c r="FMH36" s="115"/>
      <c r="FMI36" s="115"/>
      <c r="FMJ36" s="115"/>
      <c r="FMK36" s="115"/>
      <c r="FML36" s="115"/>
      <c r="FMM36" s="115"/>
      <c r="FMN36" s="115"/>
      <c r="FMO36" s="115"/>
      <c r="FMP36" s="115"/>
      <c r="FMQ36" s="115"/>
      <c r="FMR36" s="115"/>
      <c r="FMS36" s="115"/>
      <c r="FMT36" s="115"/>
      <c r="FMU36" s="115"/>
      <c r="FMV36" s="115"/>
      <c r="FMW36" s="115"/>
      <c r="FMX36" s="115"/>
      <c r="FMY36" s="115"/>
      <c r="FMZ36" s="115"/>
      <c r="FNA36" s="115"/>
      <c r="FNB36" s="115"/>
      <c r="FNC36" s="115"/>
      <c r="FND36" s="115"/>
      <c r="FNE36" s="115"/>
      <c r="FNF36" s="115"/>
      <c r="FNG36" s="115"/>
      <c r="FNH36" s="115"/>
      <c r="FNI36" s="115"/>
      <c r="FNJ36" s="115"/>
      <c r="FNK36" s="115"/>
      <c r="FNL36" s="115"/>
      <c r="FNM36" s="115"/>
      <c r="FNN36" s="115"/>
      <c r="FNO36" s="115"/>
      <c r="FNP36" s="115"/>
      <c r="FNQ36" s="115"/>
      <c r="FNR36" s="115"/>
      <c r="FNS36" s="115"/>
      <c r="FNT36" s="115"/>
      <c r="FNU36" s="115"/>
      <c r="FNV36" s="115"/>
      <c r="FNW36" s="115"/>
      <c r="FNX36" s="115"/>
      <c r="FNY36" s="115"/>
      <c r="FNZ36" s="115"/>
      <c r="FOA36" s="115"/>
      <c r="FOB36" s="115"/>
      <c r="FOC36" s="115"/>
      <c r="FOD36" s="115"/>
      <c r="FOE36" s="115"/>
      <c r="FOF36" s="115"/>
      <c r="FOG36" s="115"/>
      <c r="FOH36" s="115"/>
      <c r="FOI36" s="115"/>
      <c r="FOJ36" s="115"/>
      <c r="FOK36" s="115"/>
      <c r="FOL36" s="115"/>
      <c r="FOM36" s="115"/>
      <c r="FON36" s="115"/>
      <c r="FOO36" s="115"/>
      <c r="FOP36" s="115"/>
      <c r="FOQ36" s="115"/>
      <c r="FOR36" s="115"/>
      <c r="FOS36" s="115"/>
      <c r="FOT36" s="115"/>
      <c r="FOU36" s="115"/>
      <c r="FOV36" s="115"/>
      <c r="FOW36" s="115"/>
      <c r="FOX36" s="115"/>
      <c r="FOY36" s="115"/>
      <c r="FOZ36" s="115"/>
      <c r="FPA36" s="115"/>
      <c r="FPB36" s="115"/>
      <c r="FPC36" s="115"/>
      <c r="FPD36" s="115"/>
      <c r="FPE36" s="115"/>
      <c r="FPF36" s="115"/>
      <c r="FPG36" s="115"/>
      <c r="FPH36" s="115"/>
      <c r="FPI36" s="115"/>
      <c r="FPJ36" s="115"/>
      <c r="FPK36" s="115"/>
      <c r="FPL36" s="115"/>
      <c r="FPM36" s="115"/>
      <c r="FPN36" s="115"/>
      <c r="FPO36" s="115"/>
      <c r="FPP36" s="115"/>
      <c r="FPQ36" s="115"/>
      <c r="FPR36" s="115"/>
      <c r="FPS36" s="115"/>
      <c r="FPT36" s="115"/>
      <c r="FPU36" s="115"/>
      <c r="FPV36" s="115"/>
      <c r="FPW36" s="115"/>
      <c r="FPX36" s="115"/>
      <c r="FPY36" s="115"/>
      <c r="FPZ36" s="115"/>
      <c r="FQA36" s="115"/>
      <c r="FQB36" s="115"/>
      <c r="FQC36" s="115"/>
      <c r="FQD36" s="115"/>
      <c r="FQE36" s="115"/>
      <c r="FQF36" s="115"/>
      <c r="FQG36" s="115"/>
      <c r="FQH36" s="115"/>
      <c r="FQI36" s="115"/>
      <c r="FQJ36" s="115"/>
      <c r="FQK36" s="115"/>
      <c r="FQL36" s="115"/>
      <c r="FQM36" s="115"/>
      <c r="FQN36" s="115"/>
      <c r="FQO36" s="115"/>
      <c r="FQP36" s="115"/>
      <c r="FQQ36" s="115"/>
      <c r="FQR36" s="115"/>
      <c r="FQS36" s="115"/>
      <c r="FQT36" s="115"/>
      <c r="FQU36" s="115"/>
      <c r="FQV36" s="115"/>
      <c r="FQW36" s="115"/>
      <c r="FQX36" s="115"/>
      <c r="FQY36" s="115"/>
      <c r="FQZ36" s="115"/>
      <c r="FRA36" s="115"/>
      <c r="FRB36" s="115"/>
      <c r="FRC36" s="115"/>
      <c r="FRD36" s="115"/>
      <c r="FRE36" s="115"/>
      <c r="FRF36" s="115"/>
      <c r="FRG36" s="115"/>
      <c r="FRH36" s="115"/>
      <c r="FRI36" s="115"/>
      <c r="FRJ36" s="115"/>
      <c r="FRK36" s="115"/>
      <c r="FRL36" s="115"/>
      <c r="FRM36" s="115"/>
      <c r="FRN36" s="115"/>
      <c r="FRO36" s="115"/>
      <c r="FRP36" s="115"/>
      <c r="FRQ36" s="115"/>
      <c r="FRR36" s="115"/>
      <c r="FRS36" s="115"/>
      <c r="FRT36" s="115"/>
      <c r="FRU36" s="115"/>
      <c r="FRV36" s="115"/>
      <c r="FRW36" s="115"/>
      <c r="FRX36" s="115"/>
      <c r="FRY36" s="115"/>
      <c r="FRZ36" s="115"/>
      <c r="FSA36" s="115"/>
      <c r="FSB36" s="115"/>
      <c r="FSC36" s="115"/>
      <c r="FSD36" s="115"/>
      <c r="FSE36" s="115"/>
      <c r="FSF36" s="115"/>
      <c r="FSG36" s="115"/>
      <c r="FSH36" s="115"/>
      <c r="FSI36" s="115"/>
      <c r="FSJ36" s="115"/>
      <c r="FSK36" s="115"/>
      <c r="FSL36" s="115"/>
      <c r="FSM36" s="115"/>
      <c r="FSN36" s="115"/>
      <c r="FSO36" s="115"/>
      <c r="FSP36" s="115"/>
      <c r="FSQ36" s="115"/>
      <c r="FSR36" s="115"/>
      <c r="FSS36" s="115"/>
      <c r="FST36" s="115"/>
      <c r="FSU36" s="115"/>
      <c r="FSV36" s="115"/>
      <c r="FSW36" s="115"/>
      <c r="FSX36" s="115"/>
      <c r="FSY36" s="115"/>
      <c r="FSZ36" s="115"/>
      <c r="FTA36" s="115"/>
      <c r="FTB36" s="115"/>
      <c r="FTC36" s="115"/>
      <c r="FTD36" s="115"/>
      <c r="FTE36" s="115"/>
      <c r="FTF36" s="115"/>
      <c r="FTG36" s="115"/>
      <c r="FTH36" s="115"/>
      <c r="FTI36" s="115"/>
      <c r="FTJ36" s="115"/>
      <c r="FTK36" s="115"/>
      <c r="FTL36" s="115"/>
      <c r="FTM36" s="115"/>
      <c r="FTN36" s="115"/>
      <c r="FTO36" s="115"/>
      <c r="FTP36" s="115"/>
      <c r="FTQ36" s="115"/>
      <c r="FTR36" s="115"/>
      <c r="FTS36" s="115"/>
      <c r="FTT36" s="115"/>
      <c r="FTU36" s="115"/>
      <c r="FTV36" s="115"/>
      <c r="FTW36" s="115"/>
      <c r="FTX36" s="115"/>
      <c r="FTY36" s="115"/>
      <c r="FTZ36" s="115"/>
      <c r="FUA36" s="115"/>
      <c r="FUB36" s="115"/>
      <c r="FUC36" s="115"/>
      <c r="FUD36" s="115"/>
      <c r="FUE36" s="115"/>
      <c r="FUF36" s="115"/>
      <c r="FUG36" s="115"/>
      <c r="FUH36" s="115"/>
      <c r="FUI36" s="115"/>
      <c r="FUJ36" s="115"/>
      <c r="FUK36" s="115"/>
      <c r="FUL36" s="115"/>
      <c r="FUM36" s="115"/>
      <c r="FUN36" s="115"/>
      <c r="FUO36" s="115"/>
      <c r="FUP36" s="115"/>
      <c r="FUQ36" s="115"/>
      <c r="FUR36" s="115"/>
      <c r="FUS36" s="115"/>
      <c r="FUT36" s="115"/>
      <c r="FUU36" s="115"/>
      <c r="FUV36" s="115"/>
      <c r="FUW36" s="115"/>
      <c r="FUX36" s="115"/>
      <c r="FUY36" s="115"/>
      <c r="FUZ36" s="115"/>
      <c r="FVA36" s="115"/>
      <c r="FVB36" s="115"/>
      <c r="FVC36" s="115"/>
      <c r="FVD36" s="115"/>
      <c r="FVE36" s="115"/>
      <c r="FVF36" s="115"/>
      <c r="FVG36" s="115"/>
      <c r="FVH36" s="115"/>
      <c r="FVI36" s="115"/>
      <c r="FVJ36" s="115"/>
      <c r="FVK36" s="115"/>
      <c r="FVL36" s="115"/>
      <c r="FVM36" s="115"/>
      <c r="FVN36" s="115"/>
      <c r="FVO36" s="115"/>
      <c r="FVP36" s="115"/>
      <c r="FVQ36" s="115"/>
      <c r="FVR36" s="115"/>
      <c r="FVS36" s="115"/>
      <c r="FVT36" s="115"/>
      <c r="FVU36" s="115"/>
      <c r="FVV36" s="115"/>
      <c r="FVW36" s="115"/>
      <c r="FVX36" s="115"/>
      <c r="FVY36" s="115"/>
      <c r="FVZ36" s="115"/>
      <c r="FWA36" s="115"/>
      <c r="FWB36" s="115"/>
      <c r="FWC36" s="115"/>
      <c r="FWD36" s="115"/>
      <c r="FWE36" s="115"/>
      <c r="FWF36" s="115"/>
      <c r="FWG36" s="115"/>
      <c r="FWH36" s="115"/>
      <c r="FWI36" s="115"/>
      <c r="FWJ36" s="115"/>
      <c r="FWK36" s="115"/>
      <c r="FWL36" s="115"/>
      <c r="FWM36" s="115"/>
      <c r="FWN36" s="115"/>
      <c r="FWO36" s="115"/>
      <c r="FWP36" s="115"/>
      <c r="FWQ36" s="115"/>
      <c r="FWR36" s="115"/>
      <c r="FWS36" s="115"/>
      <c r="FWT36" s="115"/>
      <c r="FWU36" s="115"/>
      <c r="FWV36" s="115"/>
      <c r="FWW36" s="115"/>
      <c r="FWX36" s="115"/>
      <c r="FWY36" s="115"/>
      <c r="FWZ36" s="115"/>
      <c r="FXA36" s="115"/>
      <c r="FXB36" s="115"/>
      <c r="FXC36" s="115"/>
      <c r="FXD36" s="115"/>
      <c r="FXE36" s="115"/>
      <c r="FXF36" s="115"/>
      <c r="FXG36" s="115"/>
      <c r="FXH36" s="115"/>
      <c r="FXI36" s="115"/>
      <c r="FXJ36" s="115"/>
      <c r="FXK36" s="115"/>
      <c r="FXL36" s="115"/>
      <c r="FXM36" s="115"/>
      <c r="FXN36" s="115"/>
      <c r="FXO36" s="115"/>
      <c r="FXP36" s="115"/>
      <c r="FXQ36" s="115"/>
      <c r="FXR36" s="115"/>
      <c r="FXS36" s="115"/>
      <c r="FXT36" s="115"/>
      <c r="FXU36" s="115"/>
      <c r="FXV36" s="115"/>
      <c r="FXW36" s="115"/>
      <c r="FXX36" s="115"/>
      <c r="FXY36" s="115"/>
      <c r="FXZ36" s="115"/>
      <c r="FYA36" s="115"/>
      <c r="FYB36" s="115"/>
      <c r="FYC36" s="115"/>
      <c r="FYD36" s="115"/>
      <c r="FYE36" s="115"/>
      <c r="FYF36" s="115"/>
      <c r="FYG36" s="115"/>
      <c r="FYH36" s="115"/>
      <c r="FYI36" s="115"/>
      <c r="FYJ36" s="115"/>
      <c r="FYK36" s="115"/>
      <c r="FYL36" s="115"/>
      <c r="FYM36" s="115"/>
      <c r="FYN36" s="115"/>
      <c r="FYO36" s="115"/>
      <c r="FYP36" s="115"/>
      <c r="FYQ36" s="115"/>
      <c r="FYR36" s="115"/>
      <c r="FYS36" s="115"/>
      <c r="FYT36" s="115"/>
      <c r="FYU36" s="115"/>
      <c r="FYV36" s="115"/>
      <c r="FYW36" s="115"/>
      <c r="FYX36" s="115"/>
      <c r="FYY36" s="115"/>
      <c r="FYZ36" s="115"/>
      <c r="FZA36" s="115"/>
      <c r="FZB36" s="115"/>
      <c r="FZC36" s="115"/>
      <c r="FZD36" s="115"/>
      <c r="FZE36" s="115"/>
      <c r="FZF36" s="115"/>
      <c r="FZG36" s="115"/>
      <c r="FZH36" s="115"/>
      <c r="FZI36" s="115"/>
      <c r="FZJ36" s="115"/>
      <c r="FZK36" s="115"/>
      <c r="FZL36" s="115"/>
      <c r="FZM36" s="115"/>
      <c r="FZN36" s="115"/>
      <c r="FZO36" s="115"/>
      <c r="FZP36" s="115"/>
      <c r="FZQ36" s="115"/>
      <c r="FZR36" s="115"/>
      <c r="FZS36" s="115"/>
      <c r="FZT36" s="115"/>
      <c r="FZU36" s="115"/>
      <c r="FZV36" s="115"/>
      <c r="FZW36" s="115"/>
      <c r="FZX36" s="115"/>
      <c r="FZY36" s="115"/>
      <c r="FZZ36" s="115"/>
      <c r="GAA36" s="115"/>
      <c r="GAB36" s="115"/>
      <c r="GAC36" s="115"/>
      <c r="GAD36" s="115"/>
      <c r="GAE36" s="115"/>
      <c r="GAF36" s="115"/>
      <c r="GAG36" s="115"/>
      <c r="GAH36" s="115"/>
      <c r="GAI36" s="115"/>
      <c r="GAJ36" s="115"/>
      <c r="GAK36" s="115"/>
      <c r="GAL36" s="115"/>
      <c r="GAM36" s="115"/>
      <c r="GAN36" s="115"/>
      <c r="GAO36" s="115"/>
      <c r="GAP36" s="115"/>
      <c r="GAQ36" s="115"/>
      <c r="GAR36" s="115"/>
      <c r="GAS36" s="115"/>
      <c r="GAT36" s="115"/>
      <c r="GAU36" s="115"/>
      <c r="GAV36" s="115"/>
      <c r="GAW36" s="115"/>
      <c r="GAX36" s="115"/>
      <c r="GAY36" s="115"/>
      <c r="GAZ36" s="115"/>
      <c r="GBA36" s="115"/>
      <c r="GBB36" s="115"/>
      <c r="GBC36" s="115"/>
      <c r="GBD36" s="115"/>
      <c r="GBE36" s="115"/>
      <c r="GBF36" s="115"/>
      <c r="GBG36" s="115"/>
      <c r="GBH36" s="115"/>
      <c r="GBI36" s="115"/>
      <c r="GBJ36" s="115"/>
      <c r="GBK36" s="115"/>
      <c r="GBL36" s="115"/>
      <c r="GBM36" s="115"/>
      <c r="GBN36" s="115"/>
      <c r="GBO36" s="115"/>
      <c r="GBP36" s="115"/>
      <c r="GBQ36" s="115"/>
      <c r="GBR36" s="115"/>
      <c r="GBS36" s="115"/>
      <c r="GBT36" s="115"/>
      <c r="GBU36" s="115"/>
      <c r="GBV36" s="115"/>
      <c r="GBW36" s="115"/>
      <c r="GBX36" s="115"/>
      <c r="GBY36" s="115"/>
      <c r="GBZ36" s="115"/>
      <c r="GCA36" s="115"/>
      <c r="GCB36" s="115"/>
      <c r="GCC36" s="115"/>
      <c r="GCD36" s="115"/>
      <c r="GCE36" s="115"/>
      <c r="GCF36" s="115"/>
      <c r="GCG36" s="115"/>
      <c r="GCH36" s="115"/>
      <c r="GCI36" s="115"/>
      <c r="GCJ36" s="115"/>
      <c r="GCK36" s="115"/>
      <c r="GCL36" s="115"/>
      <c r="GCM36" s="115"/>
      <c r="GCN36" s="115"/>
      <c r="GCO36" s="115"/>
      <c r="GCP36" s="115"/>
      <c r="GCQ36" s="115"/>
      <c r="GCR36" s="115"/>
      <c r="GCS36" s="115"/>
      <c r="GCT36" s="115"/>
      <c r="GCU36" s="115"/>
      <c r="GCV36" s="115"/>
      <c r="GCW36" s="115"/>
      <c r="GCX36" s="115"/>
      <c r="GCY36" s="115"/>
      <c r="GCZ36" s="115"/>
      <c r="GDA36" s="115"/>
      <c r="GDB36" s="115"/>
      <c r="GDC36" s="115"/>
      <c r="GDD36" s="115"/>
      <c r="GDE36" s="115"/>
      <c r="GDF36" s="115"/>
      <c r="GDG36" s="115"/>
      <c r="GDH36" s="115"/>
      <c r="GDI36" s="115"/>
      <c r="GDJ36" s="115"/>
      <c r="GDK36" s="115"/>
      <c r="GDL36" s="115"/>
      <c r="GDM36" s="115"/>
      <c r="GDN36" s="115"/>
      <c r="GDO36" s="115"/>
      <c r="GDP36" s="115"/>
      <c r="GDQ36" s="115"/>
      <c r="GDR36" s="115"/>
      <c r="GDS36" s="115"/>
      <c r="GDT36" s="115"/>
      <c r="GDU36" s="115"/>
      <c r="GDV36" s="115"/>
      <c r="GDW36" s="115"/>
      <c r="GDX36" s="115"/>
      <c r="GDY36" s="115"/>
      <c r="GDZ36" s="115"/>
      <c r="GEA36" s="115"/>
      <c r="GEB36" s="115"/>
      <c r="GEC36" s="115"/>
      <c r="GED36" s="115"/>
      <c r="GEE36" s="115"/>
      <c r="GEF36" s="115"/>
      <c r="GEG36" s="115"/>
      <c r="GEH36" s="115"/>
      <c r="GEI36" s="115"/>
      <c r="GEJ36" s="115"/>
      <c r="GEK36" s="115"/>
      <c r="GEL36" s="115"/>
      <c r="GEM36" s="115"/>
      <c r="GEN36" s="115"/>
      <c r="GEO36" s="115"/>
      <c r="GEP36" s="115"/>
      <c r="GEQ36" s="115"/>
      <c r="GER36" s="115"/>
      <c r="GES36" s="115"/>
      <c r="GET36" s="115"/>
      <c r="GEU36" s="115"/>
      <c r="GEV36" s="115"/>
      <c r="GEW36" s="115"/>
      <c r="GEX36" s="115"/>
      <c r="GEY36" s="115"/>
      <c r="GEZ36" s="115"/>
      <c r="GFA36" s="115"/>
      <c r="GFB36" s="115"/>
      <c r="GFC36" s="115"/>
      <c r="GFD36" s="115"/>
      <c r="GFE36" s="115"/>
      <c r="GFF36" s="115"/>
      <c r="GFG36" s="115"/>
      <c r="GFH36" s="115"/>
      <c r="GFI36" s="115"/>
      <c r="GFJ36" s="115"/>
      <c r="GFK36" s="115"/>
      <c r="GFL36" s="115"/>
      <c r="GFM36" s="115"/>
      <c r="GFN36" s="115"/>
      <c r="GFO36" s="115"/>
      <c r="GFP36" s="115"/>
      <c r="GFQ36" s="115"/>
      <c r="GFR36" s="115"/>
      <c r="GFS36" s="115"/>
      <c r="GFT36" s="115"/>
      <c r="GFU36" s="115"/>
      <c r="GFV36" s="115"/>
      <c r="GFW36" s="115"/>
      <c r="GFX36" s="115"/>
      <c r="GFY36" s="115"/>
      <c r="GFZ36" s="115"/>
      <c r="GGA36" s="115"/>
      <c r="GGB36" s="115"/>
      <c r="GGC36" s="115"/>
      <c r="GGD36" s="115"/>
      <c r="GGE36" s="115"/>
      <c r="GGF36" s="115"/>
      <c r="GGG36" s="115"/>
      <c r="GGH36" s="115"/>
      <c r="GGI36" s="115"/>
      <c r="GGJ36" s="115"/>
      <c r="GGK36" s="115"/>
      <c r="GGL36" s="115"/>
      <c r="GGM36" s="115"/>
      <c r="GGN36" s="115"/>
      <c r="GGO36" s="115"/>
      <c r="GGP36" s="115"/>
      <c r="GGQ36" s="115"/>
      <c r="GGR36" s="115"/>
      <c r="GGS36" s="115"/>
      <c r="GGT36" s="115"/>
      <c r="GGU36" s="115"/>
      <c r="GGV36" s="115"/>
      <c r="GGW36" s="115"/>
      <c r="GGX36" s="115"/>
      <c r="GGY36" s="115"/>
      <c r="GGZ36" s="115"/>
      <c r="GHA36" s="115"/>
      <c r="GHB36" s="115"/>
      <c r="GHC36" s="115"/>
      <c r="GHD36" s="115"/>
      <c r="GHE36" s="115"/>
      <c r="GHF36" s="115"/>
      <c r="GHG36" s="115"/>
      <c r="GHH36" s="115"/>
      <c r="GHI36" s="115"/>
      <c r="GHJ36" s="115"/>
      <c r="GHK36" s="115"/>
      <c r="GHL36" s="115"/>
      <c r="GHM36" s="115"/>
      <c r="GHN36" s="115"/>
      <c r="GHO36" s="115"/>
      <c r="GHP36" s="115"/>
      <c r="GHQ36" s="115"/>
      <c r="GHR36" s="115"/>
      <c r="GHS36" s="115"/>
      <c r="GHT36" s="115"/>
      <c r="GHU36" s="115"/>
      <c r="GHV36" s="115"/>
      <c r="GHW36" s="115"/>
      <c r="GHX36" s="115"/>
      <c r="GHY36" s="115"/>
      <c r="GHZ36" s="115"/>
      <c r="GIA36" s="115"/>
      <c r="GIB36" s="115"/>
      <c r="GIC36" s="115"/>
      <c r="GID36" s="115"/>
      <c r="GIE36" s="115"/>
      <c r="GIF36" s="115"/>
      <c r="GIG36" s="115"/>
      <c r="GIH36" s="115"/>
      <c r="GII36" s="115"/>
      <c r="GIJ36" s="115"/>
      <c r="GIK36" s="115"/>
      <c r="GIL36" s="115"/>
      <c r="GIM36" s="115"/>
      <c r="GIN36" s="115"/>
      <c r="GIO36" s="115"/>
      <c r="GIP36" s="115"/>
      <c r="GIQ36" s="115"/>
      <c r="GIR36" s="115"/>
      <c r="GIS36" s="115"/>
      <c r="GIT36" s="115"/>
      <c r="GIU36" s="115"/>
      <c r="GIV36" s="115"/>
      <c r="GIW36" s="115"/>
      <c r="GIX36" s="115"/>
      <c r="GIY36" s="115"/>
      <c r="GIZ36" s="115"/>
      <c r="GJA36" s="115"/>
      <c r="GJB36" s="115"/>
      <c r="GJC36" s="115"/>
      <c r="GJD36" s="115"/>
      <c r="GJE36" s="115"/>
      <c r="GJF36" s="115"/>
      <c r="GJG36" s="115"/>
      <c r="GJH36" s="115"/>
      <c r="GJI36" s="115"/>
      <c r="GJJ36" s="115"/>
      <c r="GJK36" s="115"/>
      <c r="GJL36" s="115"/>
      <c r="GJM36" s="115"/>
      <c r="GJN36" s="115"/>
      <c r="GJO36" s="115"/>
      <c r="GJP36" s="115"/>
      <c r="GJQ36" s="115"/>
      <c r="GJR36" s="115"/>
      <c r="GJS36" s="115"/>
      <c r="GJT36" s="115"/>
      <c r="GJU36" s="115"/>
      <c r="GJV36" s="115"/>
      <c r="GJW36" s="115"/>
      <c r="GJX36" s="115"/>
      <c r="GJY36" s="115"/>
      <c r="GJZ36" s="115"/>
      <c r="GKA36" s="115"/>
      <c r="GKB36" s="115"/>
      <c r="GKC36" s="115"/>
      <c r="GKD36" s="115"/>
      <c r="GKE36" s="115"/>
      <c r="GKF36" s="115"/>
      <c r="GKG36" s="115"/>
      <c r="GKH36" s="115"/>
      <c r="GKI36" s="115"/>
      <c r="GKJ36" s="115"/>
      <c r="GKK36" s="115"/>
      <c r="GKL36" s="115"/>
      <c r="GKM36" s="115"/>
      <c r="GKN36" s="115"/>
      <c r="GKO36" s="115"/>
      <c r="GKP36" s="115"/>
      <c r="GKQ36" s="115"/>
      <c r="GKR36" s="115"/>
      <c r="GKS36" s="115"/>
      <c r="GKT36" s="115"/>
      <c r="GKU36" s="115"/>
      <c r="GKV36" s="115"/>
      <c r="GKW36" s="115"/>
      <c r="GKX36" s="115"/>
      <c r="GKY36" s="115"/>
      <c r="GKZ36" s="115"/>
      <c r="GLA36" s="115"/>
      <c r="GLB36" s="115"/>
      <c r="GLC36" s="115"/>
      <c r="GLD36" s="115"/>
      <c r="GLE36" s="115"/>
      <c r="GLF36" s="115"/>
      <c r="GLG36" s="115"/>
      <c r="GLH36" s="115"/>
      <c r="GLI36" s="115"/>
      <c r="GLJ36" s="115"/>
      <c r="GLK36" s="115"/>
      <c r="GLL36" s="115"/>
      <c r="GLM36" s="115"/>
      <c r="GLN36" s="115"/>
      <c r="GLO36" s="115"/>
      <c r="GLP36" s="115"/>
      <c r="GLQ36" s="115"/>
      <c r="GLR36" s="115"/>
      <c r="GLS36" s="115"/>
      <c r="GLT36" s="115"/>
      <c r="GLU36" s="115"/>
      <c r="GLV36" s="115"/>
      <c r="GLW36" s="115"/>
      <c r="GLX36" s="115"/>
      <c r="GLY36" s="115"/>
      <c r="GLZ36" s="115"/>
      <c r="GMA36" s="115"/>
      <c r="GMB36" s="115"/>
      <c r="GMC36" s="115"/>
      <c r="GMD36" s="115"/>
      <c r="GME36" s="115"/>
      <c r="GMF36" s="115"/>
      <c r="GMG36" s="115"/>
      <c r="GMH36" s="115"/>
      <c r="GMI36" s="115"/>
      <c r="GMJ36" s="115"/>
      <c r="GMK36" s="115"/>
      <c r="GML36" s="115"/>
      <c r="GMM36" s="115"/>
      <c r="GMN36" s="115"/>
      <c r="GMO36" s="115"/>
      <c r="GMP36" s="115"/>
      <c r="GMQ36" s="115"/>
      <c r="GMR36" s="115"/>
      <c r="GMS36" s="115"/>
      <c r="GMT36" s="115"/>
      <c r="GMU36" s="115"/>
      <c r="GMV36" s="115"/>
      <c r="GMW36" s="115"/>
      <c r="GMX36" s="115"/>
      <c r="GMY36" s="115"/>
      <c r="GMZ36" s="115"/>
      <c r="GNA36" s="115"/>
      <c r="GNB36" s="115"/>
      <c r="GNC36" s="115"/>
      <c r="GND36" s="115"/>
      <c r="GNE36" s="115"/>
      <c r="GNF36" s="115"/>
      <c r="GNG36" s="115"/>
      <c r="GNH36" s="115"/>
      <c r="GNI36" s="115"/>
      <c r="GNJ36" s="115"/>
      <c r="GNK36" s="115"/>
      <c r="GNL36" s="115"/>
      <c r="GNM36" s="115"/>
      <c r="GNN36" s="115"/>
      <c r="GNO36" s="115"/>
      <c r="GNP36" s="115"/>
      <c r="GNQ36" s="115"/>
      <c r="GNR36" s="115"/>
      <c r="GNS36" s="115"/>
      <c r="GNT36" s="115"/>
      <c r="GNU36" s="115"/>
      <c r="GNV36" s="115"/>
      <c r="GNW36" s="115"/>
      <c r="GNX36" s="115"/>
      <c r="GNY36" s="115"/>
      <c r="GNZ36" s="115"/>
      <c r="GOA36" s="115"/>
      <c r="GOB36" s="115"/>
      <c r="GOC36" s="115"/>
      <c r="GOD36" s="115"/>
      <c r="GOE36" s="115"/>
      <c r="GOF36" s="115"/>
      <c r="GOG36" s="115"/>
      <c r="GOH36" s="115"/>
      <c r="GOI36" s="115"/>
      <c r="GOJ36" s="115"/>
      <c r="GOK36" s="115"/>
      <c r="GOL36" s="115"/>
      <c r="GOM36" s="115"/>
      <c r="GON36" s="115"/>
      <c r="GOO36" s="115"/>
      <c r="GOP36" s="115"/>
      <c r="GOQ36" s="115"/>
      <c r="GOR36" s="115"/>
      <c r="GOS36" s="115"/>
      <c r="GOT36" s="115"/>
      <c r="GOU36" s="115"/>
      <c r="GOV36" s="115"/>
      <c r="GOW36" s="115"/>
      <c r="GOX36" s="115"/>
      <c r="GOY36" s="115"/>
      <c r="GOZ36" s="115"/>
      <c r="GPA36" s="115"/>
      <c r="GPB36" s="115"/>
      <c r="GPC36" s="115"/>
      <c r="GPD36" s="115"/>
      <c r="GPE36" s="115"/>
      <c r="GPF36" s="115"/>
      <c r="GPG36" s="115"/>
      <c r="GPH36" s="115"/>
      <c r="GPI36" s="115"/>
      <c r="GPJ36" s="115"/>
      <c r="GPK36" s="115"/>
      <c r="GPL36" s="115"/>
      <c r="GPM36" s="115"/>
      <c r="GPN36" s="115"/>
      <c r="GPO36" s="115"/>
      <c r="GPP36" s="115"/>
      <c r="GPQ36" s="115"/>
      <c r="GPR36" s="115"/>
      <c r="GPS36" s="115"/>
      <c r="GPT36" s="115"/>
      <c r="GPU36" s="115"/>
      <c r="GPV36" s="115"/>
      <c r="GPW36" s="115"/>
      <c r="GPX36" s="115"/>
      <c r="GPY36" s="115"/>
      <c r="GPZ36" s="115"/>
      <c r="GQA36" s="115"/>
      <c r="GQB36" s="115"/>
      <c r="GQC36" s="115"/>
      <c r="GQD36" s="115"/>
      <c r="GQE36" s="115"/>
      <c r="GQF36" s="115"/>
      <c r="GQG36" s="115"/>
      <c r="GQH36" s="115"/>
      <c r="GQI36" s="115"/>
      <c r="GQJ36" s="115"/>
      <c r="GQK36" s="115"/>
      <c r="GQL36" s="115"/>
      <c r="GQM36" s="115"/>
      <c r="GQN36" s="115"/>
      <c r="GQO36" s="115"/>
      <c r="GQP36" s="115"/>
      <c r="GQQ36" s="115"/>
      <c r="GQR36" s="115"/>
      <c r="GQS36" s="115"/>
      <c r="GQT36" s="115"/>
      <c r="GQU36" s="115"/>
      <c r="GQV36" s="115"/>
      <c r="GQW36" s="115"/>
      <c r="GQX36" s="115"/>
      <c r="GQY36" s="115"/>
      <c r="GQZ36" s="115"/>
      <c r="GRA36" s="115"/>
      <c r="GRB36" s="115"/>
      <c r="GRC36" s="115"/>
      <c r="GRD36" s="115"/>
      <c r="GRE36" s="115"/>
      <c r="GRF36" s="115"/>
      <c r="GRG36" s="115"/>
      <c r="GRH36" s="115"/>
      <c r="GRI36" s="115"/>
      <c r="GRJ36" s="115"/>
      <c r="GRK36" s="115"/>
      <c r="GRL36" s="115"/>
      <c r="GRM36" s="115"/>
      <c r="GRN36" s="115"/>
      <c r="GRO36" s="115"/>
      <c r="GRP36" s="115"/>
      <c r="GRQ36" s="115"/>
      <c r="GRR36" s="115"/>
      <c r="GRS36" s="115"/>
      <c r="GRT36" s="115"/>
      <c r="GRU36" s="115"/>
      <c r="GRV36" s="115"/>
      <c r="GRW36" s="115"/>
      <c r="GRX36" s="115"/>
      <c r="GRY36" s="115"/>
      <c r="GRZ36" s="115"/>
      <c r="GSA36" s="115"/>
      <c r="GSB36" s="115"/>
      <c r="GSC36" s="115"/>
      <c r="GSD36" s="115"/>
      <c r="GSE36" s="115"/>
      <c r="GSF36" s="115"/>
      <c r="GSG36" s="115"/>
      <c r="GSH36" s="115"/>
      <c r="GSI36" s="115"/>
      <c r="GSJ36" s="115"/>
      <c r="GSK36" s="115"/>
      <c r="GSL36" s="115"/>
      <c r="GSM36" s="115"/>
      <c r="GSN36" s="115"/>
      <c r="GSO36" s="115"/>
      <c r="GSP36" s="115"/>
      <c r="GSQ36" s="115"/>
      <c r="GSR36" s="115"/>
      <c r="GSS36" s="115"/>
      <c r="GST36" s="115"/>
      <c r="GSU36" s="115"/>
      <c r="GSV36" s="115"/>
      <c r="GSW36" s="115"/>
      <c r="GSX36" s="115"/>
      <c r="GSY36" s="115"/>
      <c r="GSZ36" s="115"/>
      <c r="GTA36" s="115"/>
      <c r="GTB36" s="115"/>
      <c r="GTC36" s="115"/>
      <c r="GTD36" s="115"/>
      <c r="GTE36" s="115"/>
      <c r="GTF36" s="115"/>
      <c r="GTG36" s="115"/>
      <c r="GTH36" s="115"/>
      <c r="GTI36" s="115"/>
      <c r="GTJ36" s="115"/>
      <c r="GTK36" s="115"/>
      <c r="GTL36" s="115"/>
      <c r="GTM36" s="115"/>
      <c r="GTN36" s="115"/>
      <c r="GTO36" s="115"/>
      <c r="GTP36" s="115"/>
      <c r="GTQ36" s="115"/>
      <c r="GTR36" s="115"/>
      <c r="GTS36" s="115"/>
      <c r="GTT36" s="115"/>
      <c r="GTU36" s="115"/>
      <c r="GTV36" s="115"/>
      <c r="GTW36" s="115"/>
      <c r="GTX36" s="115"/>
      <c r="GTY36" s="115"/>
      <c r="GTZ36" s="115"/>
      <c r="GUA36" s="115"/>
      <c r="GUB36" s="115"/>
      <c r="GUC36" s="115"/>
      <c r="GUD36" s="115"/>
      <c r="GUE36" s="115"/>
      <c r="GUF36" s="115"/>
      <c r="GUG36" s="115"/>
      <c r="GUH36" s="115"/>
      <c r="GUI36" s="115"/>
      <c r="GUJ36" s="115"/>
      <c r="GUK36" s="115"/>
      <c r="GUL36" s="115"/>
      <c r="GUM36" s="115"/>
      <c r="GUN36" s="115"/>
      <c r="GUO36" s="115"/>
      <c r="GUP36" s="115"/>
      <c r="GUQ36" s="115"/>
      <c r="GUR36" s="115"/>
      <c r="GUS36" s="115"/>
      <c r="GUT36" s="115"/>
      <c r="GUU36" s="115"/>
      <c r="GUV36" s="115"/>
      <c r="GUW36" s="115"/>
      <c r="GUX36" s="115"/>
      <c r="GUY36" s="115"/>
      <c r="GUZ36" s="115"/>
      <c r="GVA36" s="115"/>
      <c r="GVB36" s="115"/>
      <c r="GVC36" s="115"/>
      <c r="GVD36" s="115"/>
      <c r="GVE36" s="115"/>
      <c r="GVF36" s="115"/>
      <c r="GVG36" s="115"/>
      <c r="GVH36" s="115"/>
      <c r="GVI36" s="115"/>
      <c r="GVJ36" s="115"/>
      <c r="GVK36" s="115"/>
      <c r="GVL36" s="115"/>
      <c r="GVM36" s="115"/>
      <c r="GVN36" s="115"/>
      <c r="GVO36" s="115"/>
      <c r="GVP36" s="115"/>
      <c r="GVQ36" s="115"/>
      <c r="GVR36" s="115"/>
      <c r="GVS36" s="115"/>
      <c r="GVT36" s="115"/>
      <c r="GVU36" s="115"/>
      <c r="GVV36" s="115"/>
      <c r="GVW36" s="115"/>
      <c r="GVX36" s="115"/>
      <c r="GVY36" s="115"/>
      <c r="GVZ36" s="115"/>
      <c r="GWA36" s="115"/>
      <c r="GWB36" s="115"/>
      <c r="GWC36" s="115"/>
      <c r="GWD36" s="115"/>
      <c r="GWE36" s="115"/>
      <c r="GWF36" s="115"/>
      <c r="GWG36" s="115"/>
      <c r="GWH36" s="115"/>
      <c r="GWI36" s="115"/>
      <c r="GWJ36" s="115"/>
      <c r="GWK36" s="115"/>
      <c r="GWL36" s="115"/>
      <c r="GWM36" s="115"/>
      <c r="GWN36" s="115"/>
      <c r="GWO36" s="115"/>
      <c r="GWP36" s="115"/>
      <c r="GWQ36" s="115"/>
      <c r="GWR36" s="115"/>
      <c r="GWS36" s="115"/>
      <c r="GWT36" s="115"/>
      <c r="GWU36" s="115"/>
      <c r="GWV36" s="115"/>
      <c r="GWW36" s="115"/>
      <c r="GWX36" s="115"/>
      <c r="GWY36" s="115"/>
      <c r="GWZ36" s="115"/>
      <c r="GXA36" s="115"/>
      <c r="GXB36" s="115"/>
      <c r="GXC36" s="115"/>
      <c r="GXD36" s="115"/>
      <c r="GXE36" s="115"/>
      <c r="GXF36" s="115"/>
      <c r="GXG36" s="115"/>
      <c r="GXH36" s="115"/>
      <c r="GXI36" s="115"/>
      <c r="GXJ36" s="115"/>
      <c r="GXK36" s="115"/>
      <c r="GXL36" s="115"/>
      <c r="GXM36" s="115"/>
      <c r="GXN36" s="115"/>
      <c r="GXO36" s="115"/>
      <c r="GXP36" s="115"/>
      <c r="GXQ36" s="115"/>
      <c r="GXR36" s="115"/>
      <c r="GXS36" s="115"/>
      <c r="GXT36" s="115"/>
      <c r="GXU36" s="115"/>
      <c r="GXV36" s="115"/>
      <c r="GXW36" s="115"/>
      <c r="GXX36" s="115"/>
      <c r="GXY36" s="115"/>
      <c r="GXZ36" s="115"/>
      <c r="GYA36" s="115"/>
      <c r="GYB36" s="115"/>
      <c r="GYC36" s="115"/>
      <c r="GYD36" s="115"/>
      <c r="GYE36" s="115"/>
      <c r="GYF36" s="115"/>
      <c r="GYG36" s="115"/>
      <c r="GYH36" s="115"/>
      <c r="GYI36" s="115"/>
      <c r="GYJ36" s="115"/>
      <c r="GYK36" s="115"/>
      <c r="GYL36" s="115"/>
      <c r="GYM36" s="115"/>
      <c r="GYN36" s="115"/>
      <c r="GYO36" s="115"/>
      <c r="GYP36" s="115"/>
      <c r="GYQ36" s="115"/>
      <c r="GYR36" s="115"/>
      <c r="GYS36" s="115"/>
      <c r="GYT36" s="115"/>
      <c r="GYU36" s="115"/>
      <c r="GYV36" s="115"/>
      <c r="GYW36" s="115"/>
      <c r="GYX36" s="115"/>
      <c r="GYY36" s="115"/>
      <c r="GYZ36" s="115"/>
      <c r="GZA36" s="115"/>
      <c r="GZB36" s="115"/>
      <c r="GZC36" s="115"/>
      <c r="GZD36" s="115"/>
      <c r="GZE36" s="115"/>
      <c r="GZF36" s="115"/>
      <c r="GZG36" s="115"/>
      <c r="GZH36" s="115"/>
      <c r="GZI36" s="115"/>
      <c r="GZJ36" s="115"/>
      <c r="GZK36" s="115"/>
      <c r="GZL36" s="115"/>
      <c r="GZM36" s="115"/>
      <c r="GZN36" s="115"/>
      <c r="GZO36" s="115"/>
      <c r="GZP36" s="115"/>
      <c r="GZQ36" s="115"/>
      <c r="GZR36" s="115"/>
      <c r="GZS36" s="115"/>
      <c r="GZT36" s="115"/>
      <c r="GZU36" s="115"/>
      <c r="GZV36" s="115"/>
      <c r="GZW36" s="115"/>
      <c r="GZX36" s="115"/>
      <c r="GZY36" s="115"/>
      <c r="GZZ36" s="115"/>
      <c r="HAA36" s="115"/>
      <c r="HAB36" s="115"/>
      <c r="HAC36" s="115"/>
      <c r="HAD36" s="115"/>
      <c r="HAE36" s="115"/>
      <c r="HAF36" s="115"/>
      <c r="HAG36" s="115"/>
      <c r="HAH36" s="115"/>
      <c r="HAI36" s="115"/>
      <c r="HAJ36" s="115"/>
      <c r="HAK36" s="115"/>
      <c r="HAL36" s="115"/>
      <c r="HAM36" s="115"/>
      <c r="HAN36" s="115"/>
      <c r="HAO36" s="115"/>
      <c r="HAP36" s="115"/>
      <c r="HAQ36" s="115"/>
      <c r="HAR36" s="115"/>
      <c r="HAS36" s="115"/>
      <c r="HAT36" s="115"/>
      <c r="HAU36" s="115"/>
      <c r="HAV36" s="115"/>
      <c r="HAW36" s="115"/>
      <c r="HAX36" s="115"/>
      <c r="HAY36" s="115"/>
      <c r="HAZ36" s="115"/>
      <c r="HBA36" s="115"/>
      <c r="HBB36" s="115"/>
      <c r="HBC36" s="115"/>
      <c r="HBD36" s="115"/>
      <c r="HBE36" s="115"/>
      <c r="HBF36" s="115"/>
      <c r="HBG36" s="115"/>
      <c r="HBH36" s="115"/>
      <c r="HBI36" s="115"/>
      <c r="HBJ36" s="115"/>
      <c r="HBK36" s="115"/>
      <c r="HBL36" s="115"/>
      <c r="HBM36" s="115"/>
      <c r="HBN36" s="115"/>
      <c r="HBO36" s="115"/>
      <c r="HBP36" s="115"/>
      <c r="HBQ36" s="115"/>
      <c r="HBR36" s="115"/>
      <c r="HBS36" s="115"/>
      <c r="HBT36" s="115"/>
      <c r="HBU36" s="115"/>
      <c r="HBV36" s="115"/>
      <c r="HBW36" s="115"/>
      <c r="HBX36" s="115"/>
      <c r="HBY36" s="115"/>
      <c r="HBZ36" s="115"/>
      <c r="HCA36" s="115"/>
      <c r="HCB36" s="115"/>
      <c r="HCC36" s="115"/>
      <c r="HCD36" s="115"/>
      <c r="HCE36" s="115"/>
      <c r="HCF36" s="115"/>
      <c r="HCG36" s="115"/>
      <c r="HCH36" s="115"/>
      <c r="HCI36" s="115"/>
      <c r="HCJ36" s="115"/>
      <c r="HCK36" s="115"/>
      <c r="HCL36" s="115"/>
      <c r="HCM36" s="115"/>
      <c r="HCN36" s="115"/>
      <c r="HCO36" s="115"/>
      <c r="HCP36" s="115"/>
      <c r="HCQ36" s="115"/>
      <c r="HCR36" s="115"/>
      <c r="HCS36" s="115"/>
      <c r="HCT36" s="115"/>
      <c r="HCU36" s="115"/>
      <c r="HCV36" s="115"/>
      <c r="HCW36" s="115"/>
      <c r="HCX36" s="115"/>
      <c r="HCY36" s="115"/>
      <c r="HCZ36" s="115"/>
      <c r="HDA36" s="115"/>
      <c r="HDB36" s="115"/>
      <c r="HDC36" s="115"/>
      <c r="HDD36" s="115"/>
      <c r="HDE36" s="115"/>
      <c r="HDF36" s="115"/>
      <c r="HDG36" s="115"/>
      <c r="HDH36" s="115"/>
      <c r="HDI36" s="115"/>
      <c r="HDJ36" s="115"/>
      <c r="HDK36" s="115"/>
      <c r="HDL36" s="115"/>
      <c r="HDM36" s="115"/>
      <c r="HDN36" s="115"/>
      <c r="HDO36" s="115"/>
      <c r="HDP36" s="115"/>
      <c r="HDQ36" s="115"/>
      <c r="HDR36" s="115"/>
      <c r="HDS36" s="115"/>
      <c r="HDT36" s="115"/>
      <c r="HDU36" s="115"/>
      <c r="HDV36" s="115"/>
      <c r="HDW36" s="115"/>
      <c r="HDX36" s="115"/>
      <c r="HDY36" s="115"/>
      <c r="HDZ36" s="115"/>
      <c r="HEA36" s="115"/>
      <c r="HEB36" s="115"/>
      <c r="HEC36" s="115"/>
      <c r="HED36" s="115"/>
      <c r="HEE36" s="115"/>
      <c r="HEF36" s="115"/>
      <c r="HEG36" s="115"/>
      <c r="HEH36" s="115"/>
      <c r="HEI36" s="115"/>
      <c r="HEJ36" s="115"/>
      <c r="HEK36" s="115"/>
      <c r="HEL36" s="115"/>
      <c r="HEM36" s="115"/>
      <c r="HEN36" s="115"/>
      <c r="HEO36" s="115"/>
      <c r="HEP36" s="115"/>
      <c r="HEQ36" s="115"/>
      <c r="HER36" s="115"/>
      <c r="HES36" s="115"/>
      <c r="HET36" s="115"/>
      <c r="HEU36" s="115"/>
      <c r="HEV36" s="115"/>
      <c r="HEW36" s="115"/>
      <c r="HEX36" s="115"/>
      <c r="HEY36" s="115"/>
      <c r="HEZ36" s="115"/>
      <c r="HFA36" s="115"/>
      <c r="HFB36" s="115"/>
      <c r="HFC36" s="115"/>
      <c r="HFD36" s="115"/>
      <c r="HFE36" s="115"/>
      <c r="HFF36" s="115"/>
      <c r="HFG36" s="115"/>
      <c r="HFH36" s="115"/>
      <c r="HFI36" s="115"/>
      <c r="HFJ36" s="115"/>
      <c r="HFK36" s="115"/>
      <c r="HFL36" s="115"/>
      <c r="HFM36" s="115"/>
      <c r="HFN36" s="115"/>
      <c r="HFO36" s="115"/>
      <c r="HFP36" s="115"/>
      <c r="HFQ36" s="115"/>
      <c r="HFR36" s="115"/>
      <c r="HFS36" s="115"/>
      <c r="HFT36" s="115"/>
      <c r="HFU36" s="115"/>
      <c r="HFV36" s="115"/>
      <c r="HFW36" s="115"/>
      <c r="HFX36" s="115"/>
      <c r="HFY36" s="115"/>
      <c r="HFZ36" s="115"/>
      <c r="HGA36" s="115"/>
      <c r="HGB36" s="115"/>
      <c r="HGC36" s="115"/>
      <c r="HGD36" s="115"/>
      <c r="HGE36" s="115"/>
      <c r="HGF36" s="115"/>
      <c r="HGG36" s="115"/>
      <c r="HGH36" s="115"/>
      <c r="HGI36" s="115"/>
      <c r="HGJ36" s="115"/>
      <c r="HGK36" s="115"/>
      <c r="HGL36" s="115"/>
      <c r="HGM36" s="115"/>
      <c r="HGN36" s="115"/>
      <c r="HGO36" s="115"/>
      <c r="HGP36" s="115"/>
      <c r="HGQ36" s="115"/>
      <c r="HGR36" s="115"/>
      <c r="HGS36" s="115"/>
      <c r="HGT36" s="115"/>
      <c r="HGU36" s="115"/>
      <c r="HGV36" s="115"/>
      <c r="HGW36" s="115"/>
      <c r="HGX36" s="115"/>
      <c r="HGY36" s="115"/>
      <c r="HGZ36" s="115"/>
      <c r="HHA36" s="115"/>
      <c r="HHB36" s="115"/>
      <c r="HHC36" s="115"/>
      <c r="HHD36" s="115"/>
      <c r="HHE36" s="115"/>
      <c r="HHF36" s="115"/>
      <c r="HHG36" s="115"/>
      <c r="HHH36" s="115"/>
      <c r="HHI36" s="115"/>
      <c r="HHJ36" s="115"/>
      <c r="HHK36" s="115"/>
      <c r="HHL36" s="115"/>
      <c r="HHM36" s="115"/>
      <c r="HHN36" s="115"/>
      <c r="HHO36" s="115"/>
      <c r="HHP36" s="115"/>
      <c r="HHQ36" s="115"/>
      <c r="HHR36" s="115"/>
      <c r="HHS36" s="115"/>
      <c r="HHT36" s="115"/>
      <c r="HHU36" s="115"/>
      <c r="HHV36" s="115"/>
      <c r="HHW36" s="115"/>
      <c r="HHX36" s="115"/>
      <c r="HHY36" s="115"/>
      <c r="HHZ36" s="115"/>
      <c r="HIA36" s="115"/>
      <c r="HIB36" s="115"/>
      <c r="HIC36" s="115"/>
      <c r="HID36" s="115"/>
      <c r="HIE36" s="115"/>
      <c r="HIF36" s="115"/>
      <c r="HIG36" s="115"/>
      <c r="HIH36" s="115"/>
      <c r="HII36" s="115"/>
      <c r="HIJ36" s="115"/>
      <c r="HIK36" s="115"/>
      <c r="HIL36" s="115"/>
      <c r="HIM36" s="115"/>
      <c r="HIN36" s="115"/>
      <c r="HIO36" s="115"/>
      <c r="HIP36" s="115"/>
      <c r="HIQ36" s="115"/>
      <c r="HIR36" s="115"/>
      <c r="HIS36" s="115"/>
      <c r="HIT36" s="115"/>
      <c r="HIU36" s="115"/>
      <c r="HIV36" s="115"/>
      <c r="HIW36" s="115"/>
      <c r="HIX36" s="115"/>
      <c r="HIY36" s="115"/>
      <c r="HIZ36" s="115"/>
      <c r="HJA36" s="115"/>
      <c r="HJB36" s="115"/>
      <c r="HJC36" s="115"/>
      <c r="HJD36" s="115"/>
      <c r="HJE36" s="115"/>
      <c r="HJF36" s="115"/>
      <c r="HJG36" s="115"/>
      <c r="HJH36" s="115"/>
      <c r="HJI36" s="115"/>
      <c r="HJJ36" s="115"/>
      <c r="HJK36" s="115"/>
      <c r="HJL36" s="115"/>
      <c r="HJM36" s="115"/>
      <c r="HJN36" s="115"/>
      <c r="HJO36" s="115"/>
      <c r="HJP36" s="115"/>
      <c r="HJQ36" s="115"/>
      <c r="HJR36" s="115"/>
      <c r="HJS36" s="115"/>
      <c r="HJT36" s="115"/>
      <c r="HJU36" s="115"/>
      <c r="HJV36" s="115"/>
      <c r="HJW36" s="115"/>
      <c r="HJX36" s="115"/>
      <c r="HJY36" s="115"/>
      <c r="HJZ36" s="115"/>
      <c r="HKA36" s="115"/>
      <c r="HKB36" s="115"/>
      <c r="HKC36" s="115"/>
      <c r="HKD36" s="115"/>
      <c r="HKE36" s="115"/>
      <c r="HKF36" s="115"/>
      <c r="HKG36" s="115"/>
      <c r="HKH36" s="115"/>
      <c r="HKI36" s="115"/>
      <c r="HKJ36" s="115"/>
      <c r="HKK36" s="115"/>
      <c r="HKL36" s="115"/>
      <c r="HKM36" s="115"/>
      <c r="HKN36" s="115"/>
      <c r="HKO36" s="115"/>
      <c r="HKP36" s="115"/>
      <c r="HKQ36" s="115"/>
      <c r="HKR36" s="115"/>
      <c r="HKS36" s="115"/>
      <c r="HKT36" s="115"/>
      <c r="HKU36" s="115"/>
      <c r="HKV36" s="115"/>
      <c r="HKW36" s="115"/>
      <c r="HKX36" s="115"/>
      <c r="HKY36" s="115"/>
      <c r="HKZ36" s="115"/>
      <c r="HLA36" s="115"/>
      <c r="HLB36" s="115"/>
      <c r="HLC36" s="115"/>
      <c r="HLD36" s="115"/>
      <c r="HLE36" s="115"/>
      <c r="HLF36" s="115"/>
      <c r="HLG36" s="115"/>
      <c r="HLH36" s="115"/>
      <c r="HLI36" s="115"/>
      <c r="HLJ36" s="115"/>
      <c r="HLK36" s="115"/>
      <c r="HLL36" s="115"/>
      <c r="HLM36" s="115"/>
      <c r="HLN36" s="115"/>
      <c r="HLO36" s="115"/>
      <c r="HLP36" s="115"/>
      <c r="HLQ36" s="115"/>
      <c r="HLR36" s="115"/>
      <c r="HLS36" s="115"/>
      <c r="HLT36" s="115"/>
      <c r="HLU36" s="115"/>
      <c r="HLV36" s="115"/>
      <c r="HLW36" s="115"/>
      <c r="HLX36" s="115"/>
      <c r="HLY36" s="115"/>
      <c r="HLZ36" s="115"/>
      <c r="HMA36" s="115"/>
      <c r="HMB36" s="115"/>
      <c r="HMC36" s="115"/>
      <c r="HMD36" s="115"/>
      <c r="HME36" s="115"/>
      <c r="HMF36" s="115"/>
      <c r="HMG36" s="115"/>
      <c r="HMH36" s="115"/>
      <c r="HMI36" s="115"/>
      <c r="HMJ36" s="115"/>
      <c r="HMK36" s="115"/>
      <c r="HML36" s="115"/>
      <c r="HMM36" s="115"/>
      <c r="HMN36" s="115"/>
      <c r="HMO36" s="115"/>
      <c r="HMP36" s="115"/>
      <c r="HMQ36" s="115"/>
      <c r="HMR36" s="115"/>
      <c r="HMS36" s="115"/>
      <c r="HMT36" s="115"/>
      <c r="HMU36" s="115"/>
      <c r="HMV36" s="115"/>
      <c r="HMW36" s="115"/>
      <c r="HMX36" s="115"/>
      <c r="HMY36" s="115"/>
      <c r="HMZ36" s="115"/>
      <c r="HNA36" s="115"/>
      <c r="HNB36" s="115"/>
      <c r="HNC36" s="115"/>
      <c r="HND36" s="115"/>
      <c r="HNE36" s="115"/>
      <c r="HNF36" s="115"/>
      <c r="HNG36" s="115"/>
      <c r="HNH36" s="115"/>
      <c r="HNI36" s="115"/>
      <c r="HNJ36" s="115"/>
      <c r="HNK36" s="115"/>
      <c r="HNL36" s="115"/>
      <c r="HNM36" s="115"/>
      <c r="HNN36" s="115"/>
      <c r="HNO36" s="115"/>
      <c r="HNP36" s="115"/>
      <c r="HNQ36" s="115"/>
      <c r="HNR36" s="115"/>
      <c r="HNS36" s="115"/>
      <c r="HNT36" s="115"/>
      <c r="HNU36" s="115"/>
      <c r="HNV36" s="115"/>
      <c r="HNW36" s="115"/>
      <c r="HNX36" s="115"/>
      <c r="HNY36" s="115"/>
      <c r="HNZ36" s="115"/>
      <c r="HOA36" s="115"/>
      <c r="HOB36" s="115"/>
      <c r="HOC36" s="115"/>
      <c r="HOD36" s="115"/>
      <c r="HOE36" s="115"/>
      <c r="HOF36" s="115"/>
      <c r="HOG36" s="115"/>
      <c r="HOH36" s="115"/>
      <c r="HOI36" s="115"/>
      <c r="HOJ36" s="115"/>
      <c r="HOK36" s="115"/>
      <c r="HOL36" s="115"/>
      <c r="HOM36" s="115"/>
      <c r="HON36" s="115"/>
      <c r="HOO36" s="115"/>
      <c r="HOP36" s="115"/>
      <c r="HOQ36" s="115"/>
      <c r="HOR36" s="115"/>
      <c r="HOS36" s="115"/>
      <c r="HOT36" s="115"/>
      <c r="HOU36" s="115"/>
      <c r="HOV36" s="115"/>
      <c r="HOW36" s="115"/>
      <c r="HOX36" s="115"/>
      <c r="HOY36" s="115"/>
      <c r="HOZ36" s="115"/>
      <c r="HPA36" s="115"/>
      <c r="HPB36" s="115"/>
      <c r="HPC36" s="115"/>
      <c r="HPD36" s="115"/>
      <c r="HPE36" s="115"/>
      <c r="HPF36" s="115"/>
      <c r="HPG36" s="115"/>
      <c r="HPH36" s="115"/>
      <c r="HPI36" s="115"/>
      <c r="HPJ36" s="115"/>
      <c r="HPK36" s="115"/>
      <c r="HPL36" s="115"/>
      <c r="HPM36" s="115"/>
      <c r="HPN36" s="115"/>
      <c r="HPO36" s="115"/>
      <c r="HPP36" s="115"/>
      <c r="HPQ36" s="115"/>
      <c r="HPR36" s="115"/>
      <c r="HPS36" s="115"/>
      <c r="HPT36" s="115"/>
      <c r="HPU36" s="115"/>
      <c r="HPV36" s="115"/>
      <c r="HPW36" s="115"/>
      <c r="HPX36" s="115"/>
      <c r="HPY36" s="115"/>
      <c r="HPZ36" s="115"/>
      <c r="HQA36" s="115"/>
      <c r="HQB36" s="115"/>
      <c r="HQC36" s="115"/>
      <c r="HQD36" s="115"/>
      <c r="HQE36" s="115"/>
      <c r="HQF36" s="115"/>
      <c r="HQG36" s="115"/>
      <c r="HQH36" s="115"/>
      <c r="HQI36" s="115"/>
      <c r="HQJ36" s="115"/>
      <c r="HQK36" s="115"/>
      <c r="HQL36" s="115"/>
      <c r="HQM36" s="115"/>
      <c r="HQN36" s="115"/>
      <c r="HQO36" s="115"/>
      <c r="HQP36" s="115"/>
      <c r="HQQ36" s="115"/>
      <c r="HQR36" s="115"/>
      <c r="HQS36" s="115"/>
      <c r="HQT36" s="115"/>
      <c r="HQU36" s="115"/>
      <c r="HQV36" s="115"/>
      <c r="HQW36" s="115"/>
      <c r="HQX36" s="115"/>
      <c r="HQY36" s="115"/>
      <c r="HQZ36" s="115"/>
      <c r="HRA36" s="115"/>
      <c r="HRB36" s="115"/>
      <c r="HRC36" s="115"/>
      <c r="HRD36" s="115"/>
      <c r="HRE36" s="115"/>
      <c r="HRF36" s="115"/>
      <c r="HRG36" s="115"/>
      <c r="HRH36" s="115"/>
      <c r="HRI36" s="115"/>
      <c r="HRJ36" s="115"/>
      <c r="HRK36" s="115"/>
      <c r="HRL36" s="115"/>
      <c r="HRM36" s="115"/>
      <c r="HRN36" s="115"/>
      <c r="HRO36" s="115"/>
      <c r="HRP36" s="115"/>
      <c r="HRQ36" s="115"/>
      <c r="HRR36" s="115"/>
      <c r="HRS36" s="115"/>
      <c r="HRT36" s="115"/>
      <c r="HRU36" s="115"/>
      <c r="HRV36" s="115"/>
      <c r="HRW36" s="115"/>
      <c r="HRX36" s="115"/>
      <c r="HRY36" s="115"/>
      <c r="HRZ36" s="115"/>
      <c r="HSA36" s="115"/>
      <c r="HSB36" s="115"/>
      <c r="HSC36" s="115"/>
      <c r="HSD36" s="115"/>
      <c r="HSE36" s="115"/>
      <c r="HSF36" s="115"/>
      <c r="HSG36" s="115"/>
      <c r="HSH36" s="115"/>
      <c r="HSI36" s="115"/>
      <c r="HSJ36" s="115"/>
      <c r="HSK36" s="115"/>
      <c r="HSL36" s="115"/>
      <c r="HSM36" s="115"/>
      <c r="HSN36" s="115"/>
      <c r="HSO36" s="115"/>
      <c r="HSP36" s="115"/>
      <c r="HSQ36" s="115"/>
      <c r="HSR36" s="115"/>
      <c r="HSS36" s="115"/>
      <c r="HST36" s="115"/>
      <c r="HSU36" s="115"/>
      <c r="HSV36" s="115"/>
      <c r="HSW36" s="115"/>
      <c r="HSX36" s="115"/>
      <c r="HSY36" s="115"/>
      <c r="HSZ36" s="115"/>
      <c r="HTA36" s="115"/>
      <c r="HTB36" s="115"/>
      <c r="HTC36" s="115"/>
      <c r="HTD36" s="115"/>
      <c r="HTE36" s="115"/>
      <c r="HTF36" s="115"/>
      <c r="HTG36" s="115"/>
      <c r="HTH36" s="115"/>
      <c r="HTI36" s="115"/>
      <c r="HTJ36" s="115"/>
      <c r="HTK36" s="115"/>
      <c r="HTL36" s="115"/>
      <c r="HTM36" s="115"/>
      <c r="HTN36" s="115"/>
      <c r="HTO36" s="115"/>
      <c r="HTP36" s="115"/>
      <c r="HTQ36" s="115"/>
      <c r="HTR36" s="115"/>
      <c r="HTS36" s="115"/>
      <c r="HTT36" s="115"/>
      <c r="HTU36" s="115"/>
      <c r="HTV36" s="115"/>
      <c r="HTW36" s="115"/>
      <c r="HTX36" s="115"/>
      <c r="HTY36" s="115"/>
      <c r="HTZ36" s="115"/>
      <c r="HUA36" s="115"/>
      <c r="HUB36" s="115"/>
      <c r="HUC36" s="115"/>
      <c r="HUD36" s="115"/>
      <c r="HUE36" s="115"/>
      <c r="HUF36" s="115"/>
      <c r="HUG36" s="115"/>
      <c r="HUH36" s="115"/>
      <c r="HUI36" s="115"/>
      <c r="HUJ36" s="115"/>
      <c r="HUK36" s="115"/>
      <c r="HUL36" s="115"/>
      <c r="HUM36" s="115"/>
      <c r="HUN36" s="115"/>
      <c r="HUO36" s="115"/>
      <c r="HUP36" s="115"/>
      <c r="HUQ36" s="115"/>
      <c r="HUR36" s="115"/>
      <c r="HUS36" s="115"/>
      <c r="HUT36" s="115"/>
      <c r="HUU36" s="115"/>
      <c r="HUV36" s="115"/>
      <c r="HUW36" s="115"/>
      <c r="HUX36" s="115"/>
      <c r="HUY36" s="115"/>
      <c r="HUZ36" s="115"/>
      <c r="HVA36" s="115"/>
      <c r="HVB36" s="115"/>
      <c r="HVC36" s="115"/>
      <c r="HVD36" s="115"/>
      <c r="HVE36" s="115"/>
      <c r="HVF36" s="115"/>
      <c r="HVG36" s="115"/>
      <c r="HVH36" s="115"/>
      <c r="HVI36" s="115"/>
      <c r="HVJ36" s="115"/>
      <c r="HVK36" s="115"/>
      <c r="HVL36" s="115"/>
      <c r="HVM36" s="115"/>
      <c r="HVN36" s="115"/>
      <c r="HVO36" s="115"/>
      <c r="HVP36" s="115"/>
      <c r="HVQ36" s="115"/>
      <c r="HVR36" s="115"/>
      <c r="HVS36" s="115"/>
      <c r="HVT36" s="115"/>
      <c r="HVU36" s="115"/>
      <c r="HVV36" s="115"/>
      <c r="HVW36" s="115"/>
      <c r="HVX36" s="115"/>
      <c r="HVY36" s="115"/>
      <c r="HVZ36" s="115"/>
      <c r="HWA36" s="115"/>
      <c r="HWB36" s="115"/>
      <c r="HWC36" s="115"/>
      <c r="HWD36" s="115"/>
      <c r="HWE36" s="115"/>
      <c r="HWF36" s="115"/>
      <c r="HWG36" s="115"/>
      <c r="HWH36" s="115"/>
      <c r="HWI36" s="115"/>
      <c r="HWJ36" s="115"/>
      <c r="HWK36" s="115"/>
      <c r="HWL36" s="115"/>
      <c r="HWM36" s="115"/>
      <c r="HWN36" s="115"/>
      <c r="HWO36" s="115"/>
      <c r="HWP36" s="115"/>
      <c r="HWQ36" s="115"/>
      <c r="HWR36" s="115"/>
      <c r="HWS36" s="115"/>
      <c r="HWT36" s="115"/>
      <c r="HWU36" s="115"/>
      <c r="HWV36" s="115"/>
      <c r="HWW36" s="115"/>
      <c r="HWX36" s="115"/>
      <c r="HWY36" s="115"/>
      <c r="HWZ36" s="115"/>
      <c r="HXA36" s="115"/>
      <c r="HXB36" s="115"/>
      <c r="HXC36" s="115"/>
      <c r="HXD36" s="115"/>
      <c r="HXE36" s="115"/>
      <c r="HXF36" s="115"/>
      <c r="HXG36" s="115"/>
      <c r="HXH36" s="115"/>
      <c r="HXI36" s="115"/>
      <c r="HXJ36" s="115"/>
      <c r="HXK36" s="115"/>
      <c r="HXL36" s="115"/>
      <c r="HXM36" s="115"/>
      <c r="HXN36" s="115"/>
      <c r="HXO36" s="115"/>
      <c r="HXP36" s="115"/>
      <c r="HXQ36" s="115"/>
      <c r="HXR36" s="115"/>
      <c r="HXS36" s="115"/>
      <c r="HXT36" s="115"/>
      <c r="HXU36" s="115"/>
      <c r="HXV36" s="115"/>
      <c r="HXW36" s="115"/>
      <c r="HXX36" s="115"/>
      <c r="HXY36" s="115"/>
      <c r="HXZ36" s="115"/>
      <c r="HYA36" s="115"/>
      <c r="HYB36" s="115"/>
      <c r="HYC36" s="115"/>
      <c r="HYD36" s="115"/>
      <c r="HYE36" s="115"/>
      <c r="HYF36" s="115"/>
      <c r="HYG36" s="115"/>
      <c r="HYH36" s="115"/>
      <c r="HYI36" s="115"/>
      <c r="HYJ36" s="115"/>
      <c r="HYK36" s="115"/>
      <c r="HYL36" s="115"/>
      <c r="HYM36" s="115"/>
      <c r="HYN36" s="115"/>
      <c r="HYO36" s="115"/>
      <c r="HYP36" s="115"/>
      <c r="HYQ36" s="115"/>
      <c r="HYR36" s="115"/>
      <c r="HYS36" s="115"/>
      <c r="HYT36" s="115"/>
      <c r="HYU36" s="115"/>
      <c r="HYV36" s="115"/>
      <c r="HYW36" s="115"/>
      <c r="HYX36" s="115"/>
      <c r="HYY36" s="115"/>
      <c r="HYZ36" s="115"/>
      <c r="HZA36" s="115"/>
      <c r="HZB36" s="115"/>
      <c r="HZC36" s="115"/>
      <c r="HZD36" s="115"/>
      <c r="HZE36" s="115"/>
      <c r="HZF36" s="115"/>
      <c r="HZG36" s="115"/>
      <c r="HZH36" s="115"/>
      <c r="HZI36" s="115"/>
      <c r="HZJ36" s="115"/>
      <c r="HZK36" s="115"/>
      <c r="HZL36" s="115"/>
      <c r="HZM36" s="115"/>
      <c r="HZN36" s="115"/>
      <c r="HZO36" s="115"/>
      <c r="HZP36" s="115"/>
      <c r="HZQ36" s="115"/>
      <c r="HZR36" s="115"/>
      <c r="HZS36" s="115"/>
      <c r="HZT36" s="115"/>
      <c r="HZU36" s="115"/>
      <c r="HZV36" s="115"/>
      <c r="HZW36" s="115"/>
      <c r="HZX36" s="115"/>
      <c r="HZY36" s="115"/>
      <c r="HZZ36" s="115"/>
      <c r="IAA36" s="115"/>
      <c r="IAB36" s="115"/>
      <c r="IAC36" s="115"/>
      <c r="IAD36" s="115"/>
      <c r="IAE36" s="115"/>
      <c r="IAF36" s="115"/>
      <c r="IAG36" s="115"/>
      <c r="IAH36" s="115"/>
      <c r="IAI36" s="115"/>
      <c r="IAJ36" s="115"/>
      <c r="IAK36" s="115"/>
      <c r="IAL36" s="115"/>
      <c r="IAM36" s="115"/>
      <c r="IAN36" s="115"/>
      <c r="IAO36" s="115"/>
      <c r="IAP36" s="115"/>
      <c r="IAQ36" s="115"/>
      <c r="IAR36" s="115"/>
      <c r="IAS36" s="115"/>
      <c r="IAT36" s="115"/>
      <c r="IAU36" s="115"/>
      <c r="IAV36" s="115"/>
      <c r="IAW36" s="115"/>
      <c r="IAX36" s="115"/>
      <c r="IAY36" s="115"/>
      <c r="IAZ36" s="115"/>
      <c r="IBA36" s="115"/>
      <c r="IBB36" s="115"/>
      <c r="IBC36" s="115"/>
      <c r="IBD36" s="115"/>
      <c r="IBE36" s="115"/>
      <c r="IBF36" s="115"/>
      <c r="IBG36" s="115"/>
      <c r="IBH36" s="115"/>
      <c r="IBI36" s="115"/>
      <c r="IBJ36" s="115"/>
      <c r="IBK36" s="115"/>
      <c r="IBL36" s="115"/>
      <c r="IBM36" s="115"/>
      <c r="IBN36" s="115"/>
      <c r="IBO36" s="115"/>
      <c r="IBP36" s="115"/>
      <c r="IBQ36" s="115"/>
      <c r="IBR36" s="115"/>
      <c r="IBS36" s="115"/>
      <c r="IBT36" s="115"/>
      <c r="IBU36" s="115"/>
      <c r="IBV36" s="115"/>
      <c r="IBW36" s="115"/>
      <c r="IBX36" s="115"/>
      <c r="IBY36" s="115"/>
      <c r="IBZ36" s="115"/>
      <c r="ICA36" s="115"/>
      <c r="ICB36" s="115"/>
      <c r="ICC36" s="115"/>
      <c r="ICD36" s="115"/>
      <c r="ICE36" s="115"/>
      <c r="ICF36" s="115"/>
      <c r="ICG36" s="115"/>
      <c r="ICH36" s="115"/>
      <c r="ICI36" s="115"/>
      <c r="ICJ36" s="115"/>
      <c r="ICK36" s="115"/>
      <c r="ICL36" s="115"/>
      <c r="ICM36" s="115"/>
      <c r="ICN36" s="115"/>
      <c r="ICO36" s="115"/>
      <c r="ICP36" s="115"/>
      <c r="ICQ36" s="115"/>
      <c r="ICR36" s="115"/>
      <c r="ICS36" s="115"/>
      <c r="ICT36" s="115"/>
      <c r="ICU36" s="115"/>
      <c r="ICV36" s="115"/>
      <c r="ICW36" s="115"/>
      <c r="ICX36" s="115"/>
      <c r="ICY36" s="115"/>
      <c r="ICZ36" s="115"/>
      <c r="IDA36" s="115"/>
      <c r="IDB36" s="115"/>
      <c r="IDC36" s="115"/>
      <c r="IDD36" s="115"/>
      <c r="IDE36" s="115"/>
      <c r="IDF36" s="115"/>
      <c r="IDG36" s="115"/>
      <c r="IDH36" s="115"/>
      <c r="IDI36" s="115"/>
      <c r="IDJ36" s="115"/>
      <c r="IDK36" s="115"/>
      <c r="IDL36" s="115"/>
      <c r="IDM36" s="115"/>
      <c r="IDN36" s="115"/>
      <c r="IDO36" s="115"/>
      <c r="IDP36" s="115"/>
      <c r="IDQ36" s="115"/>
      <c r="IDR36" s="115"/>
      <c r="IDS36" s="115"/>
      <c r="IDT36" s="115"/>
      <c r="IDU36" s="115"/>
      <c r="IDV36" s="115"/>
      <c r="IDW36" s="115"/>
      <c r="IDX36" s="115"/>
      <c r="IDY36" s="115"/>
      <c r="IDZ36" s="115"/>
      <c r="IEA36" s="115"/>
      <c r="IEB36" s="115"/>
      <c r="IEC36" s="115"/>
      <c r="IED36" s="115"/>
      <c r="IEE36" s="115"/>
      <c r="IEF36" s="115"/>
      <c r="IEG36" s="115"/>
      <c r="IEH36" s="115"/>
      <c r="IEI36" s="115"/>
      <c r="IEJ36" s="115"/>
      <c r="IEK36" s="115"/>
      <c r="IEL36" s="115"/>
      <c r="IEM36" s="115"/>
      <c r="IEN36" s="115"/>
      <c r="IEO36" s="115"/>
      <c r="IEP36" s="115"/>
      <c r="IEQ36" s="115"/>
      <c r="IER36" s="115"/>
      <c r="IES36" s="115"/>
      <c r="IET36" s="115"/>
      <c r="IEU36" s="115"/>
      <c r="IEV36" s="115"/>
      <c r="IEW36" s="115"/>
      <c r="IEX36" s="115"/>
      <c r="IEY36" s="115"/>
      <c r="IEZ36" s="115"/>
      <c r="IFA36" s="115"/>
      <c r="IFB36" s="115"/>
      <c r="IFC36" s="115"/>
      <c r="IFD36" s="115"/>
      <c r="IFE36" s="115"/>
      <c r="IFF36" s="115"/>
      <c r="IFG36" s="115"/>
      <c r="IFH36" s="115"/>
      <c r="IFI36" s="115"/>
      <c r="IFJ36" s="115"/>
      <c r="IFK36" s="115"/>
      <c r="IFL36" s="115"/>
      <c r="IFM36" s="115"/>
      <c r="IFN36" s="115"/>
      <c r="IFO36" s="115"/>
      <c r="IFP36" s="115"/>
      <c r="IFQ36" s="115"/>
      <c r="IFR36" s="115"/>
      <c r="IFS36" s="115"/>
      <c r="IFT36" s="115"/>
      <c r="IFU36" s="115"/>
      <c r="IFV36" s="115"/>
      <c r="IFW36" s="115"/>
      <c r="IFX36" s="115"/>
      <c r="IFY36" s="115"/>
      <c r="IFZ36" s="115"/>
      <c r="IGA36" s="115"/>
      <c r="IGB36" s="115"/>
      <c r="IGC36" s="115"/>
      <c r="IGD36" s="115"/>
      <c r="IGE36" s="115"/>
      <c r="IGF36" s="115"/>
      <c r="IGG36" s="115"/>
      <c r="IGH36" s="115"/>
      <c r="IGI36" s="115"/>
      <c r="IGJ36" s="115"/>
      <c r="IGK36" s="115"/>
      <c r="IGL36" s="115"/>
      <c r="IGM36" s="115"/>
      <c r="IGN36" s="115"/>
      <c r="IGO36" s="115"/>
      <c r="IGP36" s="115"/>
      <c r="IGQ36" s="115"/>
      <c r="IGR36" s="115"/>
      <c r="IGS36" s="115"/>
      <c r="IGT36" s="115"/>
      <c r="IGU36" s="115"/>
      <c r="IGV36" s="115"/>
      <c r="IGW36" s="115"/>
      <c r="IGX36" s="115"/>
      <c r="IGY36" s="115"/>
      <c r="IGZ36" s="115"/>
      <c r="IHA36" s="115"/>
      <c r="IHB36" s="115"/>
      <c r="IHC36" s="115"/>
      <c r="IHD36" s="115"/>
      <c r="IHE36" s="115"/>
      <c r="IHF36" s="115"/>
      <c r="IHG36" s="115"/>
      <c r="IHH36" s="115"/>
      <c r="IHI36" s="115"/>
      <c r="IHJ36" s="115"/>
      <c r="IHK36" s="115"/>
      <c r="IHL36" s="115"/>
      <c r="IHM36" s="115"/>
      <c r="IHN36" s="115"/>
      <c r="IHO36" s="115"/>
      <c r="IHP36" s="115"/>
      <c r="IHQ36" s="115"/>
      <c r="IHR36" s="115"/>
      <c r="IHS36" s="115"/>
      <c r="IHT36" s="115"/>
      <c r="IHU36" s="115"/>
      <c r="IHV36" s="115"/>
      <c r="IHW36" s="115"/>
      <c r="IHX36" s="115"/>
      <c r="IHY36" s="115"/>
      <c r="IHZ36" s="115"/>
      <c r="IIA36" s="115"/>
      <c r="IIB36" s="115"/>
      <c r="IIC36" s="115"/>
      <c r="IID36" s="115"/>
      <c r="IIE36" s="115"/>
      <c r="IIF36" s="115"/>
      <c r="IIG36" s="115"/>
      <c r="IIH36" s="115"/>
      <c r="III36" s="115"/>
      <c r="IIJ36" s="115"/>
      <c r="IIK36" s="115"/>
      <c r="IIL36" s="115"/>
      <c r="IIM36" s="115"/>
      <c r="IIN36" s="115"/>
      <c r="IIO36" s="115"/>
      <c r="IIP36" s="115"/>
      <c r="IIQ36" s="115"/>
      <c r="IIR36" s="115"/>
      <c r="IIS36" s="115"/>
      <c r="IIT36" s="115"/>
      <c r="IIU36" s="115"/>
      <c r="IIV36" s="115"/>
      <c r="IIW36" s="115"/>
      <c r="IIX36" s="115"/>
      <c r="IIY36" s="115"/>
      <c r="IIZ36" s="115"/>
      <c r="IJA36" s="115"/>
      <c r="IJB36" s="115"/>
      <c r="IJC36" s="115"/>
      <c r="IJD36" s="115"/>
      <c r="IJE36" s="115"/>
      <c r="IJF36" s="115"/>
      <c r="IJG36" s="115"/>
      <c r="IJH36" s="115"/>
      <c r="IJI36" s="115"/>
      <c r="IJJ36" s="115"/>
      <c r="IJK36" s="115"/>
      <c r="IJL36" s="115"/>
      <c r="IJM36" s="115"/>
      <c r="IJN36" s="115"/>
      <c r="IJO36" s="115"/>
      <c r="IJP36" s="115"/>
      <c r="IJQ36" s="115"/>
      <c r="IJR36" s="115"/>
      <c r="IJS36" s="115"/>
      <c r="IJT36" s="115"/>
      <c r="IJU36" s="115"/>
      <c r="IJV36" s="115"/>
      <c r="IJW36" s="115"/>
      <c r="IJX36" s="115"/>
      <c r="IJY36" s="115"/>
      <c r="IJZ36" s="115"/>
      <c r="IKA36" s="115"/>
      <c r="IKB36" s="115"/>
      <c r="IKC36" s="115"/>
      <c r="IKD36" s="115"/>
      <c r="IKE36" s="115"/>
      <c r="IKF36" s="115"/>
      <c r="IKG36" s="115"/>
      <c r="IKH36" s="115"/>
      <c r="IKI36" s="115"/>
      <c r="IKJ36" s="115"/>
      <c r="IKK36" s="115"/>
      <c r="IKL36" s="115"/>
      <c r="IKM36" s="115"/>
      <c r="IKN36" s="115"/>
      <c r="IKO36" s="115"/>
      <c r="IKP36" s="115"/>
      <c r="IKQ36" s="115"/>
      <c r="IKR36" s="115"/>
      <c r="IKS36" s="115"/>
      <c r="IKT36" s="115"/>
      <c r="IKU36" s="115"/>
      <c r="IKV36" s="115"/>
      <c r="IKW36" s="115"/>
      <c r="IKX36" s="115"/>
      <c r="IKY36" s="115"/>
      <c r="IKZ36" s="115"/>
      <c r="ILA36" s="115"/>
      <c r="ILB36" s="115"/>
      <c r="ILC36" s="115"/>
      <c r="ILD36" s="115"/>
      <c r="ILE36" s="115"/>
      <c r="ILF36" s="115"/>
      <c r="ILG36" s="115"/>
      <c r="ILH36" s="115"/>
      <c r="ILI36" s="115"/>
      <c r="ILJ36" s="115"/>
      <c r="ILK36" s="115"/>
      <c r="ILL36" s="115"/>
      <c r="ILM36" s="115"/>
      <c r="ILN36" s="115"/>
      <c r="ILO36" s="115"/>
      <c r="ILP36" s="115"/>
      <c r="ILQ36" s="115"/>
      <c r="ILR36" s="115"/>
      <c r="ILS36" s="115"/>
      <c r="ILT36" s="115"/>
      <c r="ILU36" s="115"/>
      <c r="ILV36" s="115"/>
      <c r="ILW36" s="115"/>
      <c r="ILX36" s="115"/>
      <c r="ILY36" s="115"/>
      <c r="ILZ36" s="115"/>
      <c r="IMA36" s="115"/>
      <c r="IMB36" s="115"/>
      <c r="IMC36" s="115"/>
      <c r="IMD36" s="115"/>
      <c r="IME36" s="115"/>
      <c r="IMF36" s="115"/>
      <c r="IMG36" s="115"/>
      <c r="IMH36" s="115"/>
      <c r="IMI36" s="115"/>
      <c r="IMJ36" s="115"/>
      <c r="IMK36" s="115"/>
      <c r="IML36" s="115"/>
      <c r="IMM36" s="115"/>
      <c r="IMN36" s="115"/>
      <c r="IMO36" s="115"/>
      <c r="IMP36" s="115"/>
      <c r="IMQ36" s="115"/>
      <c r="IMR36" s="115"/>
      <c r="IMS36" s="115"/>
      <c r="IMT36" s="115"/>
      <c r="IMU36" s="115"/>
      <c r="IMV36" s="115"/>
      <c r="IMW36" s="115"/>
      <c r="IMX36" s="115"/>
      <c r="IMY36" s="115"/>
      <c r="IMZ36" s="115"/>
      <c r="INA36" s="115"/>
      <c r="INB36" s="115"/>
      <c r="INC36" s="115"/>
      <c r="IND36" s="115"/>
      <c r="INE36" s="115"/>
      <c r="INF36" s="115"/>
      <c r="ING36" s="115"/>
      <c r="INH36" s="115"/>
      <c r="INI36" s="115"/>
      <c r="INJ36" s="115"/>
      <c r="INK36" s="115"/>
      <c r="INL36" s="115"/>
      <c r="INM36" s="115"/>
      <c r="INN36" s="115"/>
      <c r="INO36" s="115"/>
      <c r="INP36" s="115"/>
      <c r="INQ36" s="115"/>
      <c r="INR36" s="115"/>
      <c r="INS36" s="115"/>
      <c r="INT36" s="115"/>
      <c r="INU36" s="115"/>
      <c r="INV36" s="115"/>
      <c r="INW36" s="115"/>
      <c r="INX36" s="115"/>
      <c r="INY36" s="115"/>
      <c r="INZ36" s="115"/>
      <c r="IOA36" s="115"/>
      <c r="IOB36" s="115"/>
      <c r="IOC36" s="115"/>
      <c r="IOD36" s="115"/>
      <c r="IOE36" s="115"/>
      <c r="IOF36" s="115"/>
      <c r="IOG36" s="115"/>
      <c r="IOH36" s="115"/>
      <c r="IOI36" s="115"/>
      <c r="IOJ36" s="115"/>
      <c r="IOK36" s="115"/>
      <c r="IOL36" s="115"/>
      <c r="IOM36" s="115"/>
      <c r="ION36" s="115"/>
      <c r="IOO36" s="115"/>
      <c r="IOP36" s="115"/>
      <c r="IOQ36" s="115"/>
      <c r="IOR36" s="115"/>
      <c r="IOS36" s="115"/>
      <c r="IOT36" s="115"/>
      <c r="IOU36" s="115"/>
      <c r="IOV36" s="115"/>
      <c r="IOW36" s="115"/>
      <c r="IOX36" s="115"/>
      <c r="IOY36" s="115"/>
      <c r="IOZ36" s="115"/>
      <c r="IPA36" s="115"/>
      <c r="IPB36" s="115"/>
      <c r="IPC36" s="115"/>
      <c r="IPD36" s="115"/>
      <c r="IPE36" s="115"/>
      <c r="IPF36" s="115"/>
      <c r="IPG36" s="115"/>
      <c r="IPH36" s="115"/>
      <c r="IPI36" s="115"/>
      <c r="IPJ36" s="115"/>
      <c r="IPK36" s="115"/>
      <c r="IPL36" s="115"/>
      <c r="IPM36" s="115"/>
      <c r="IPN36" s="115"/>
      <c r="IPO36" s="115"/>
      <c r="IPP36" s="115"/>
      <c r="IPQ36" s="115"/>
      <c r="IPR36" s="115"/>
      <c r="IPS36" s="115"/>
      <c r="IPT36" s="115"/>
      <c r="IPU36" s="115"/>
      <c r="IPV36" s="115"/>
      <c r="IPW36" s="115"/>
      <c r="IPX36" s="115"/>
      <c r="IPY36" s="115"/>
      <c r="IPZ36" s="115"/>
      <c r="IQA36" s="115"/>
      <c r="IQB36" s="115"/>
      <c r="IQC36" s="115"/>
      <c r="IQD36" s="115"/>
      <c r="IQE36" s="115"/>
      <c r="IQF36" s="115"/>
      <c r="IQG36" s="115"/>
      <c r="IQH36" s="115"/>
      <c r="IQI36" s="115"/>
      <c r="IQJ36" s="115"/>
      <c r="IQK36" s="115"/>
      <c r="IQL36" s="115"/>
      <c r="IQM36" s="115"/>
      <c r="IQN36" s="115"/>
      <c r="IQO36" s="115"/>
      <c r="IQP36" s="115"/>
      <c r="IQQ36" s="115"/>
      <c r="IQR36" s="115"/>
      <c r="IQS36" s="115"/>
      <c r="IQT36" s="115"/>
      <c r="IQU36" s="115"/>
      <c r="IQV36" s="115"/>
      <c r="IQW36" s="115"/>
      <c r="IQX36" s="115"/>
      <c r="IQY36" s="115"/>
      <c r="IQZ36" s="115"/>
      <c r="IRA36" s="115"/>
      <c r="IRB36" s="115"/>
      <c r="IRC36" s="115"/>
      <c r="IRD36" s="115"/>
      <c r="IRE36" s="115"/>
      <c r="IRF36" s="115"/>
      <c r="IRG36" s="115"/>
      <c r="IRH36" s="115"/>
      <c r="IRI36" s="115"/>
      <c r="IRJ36" s="115"/>
      <c r="IRK36" s="115"/>
      <c r="IRL36" s="115"/>
      <c r="IRM36" s="115"/>
      <c r="IRN36" s="115"/>
      <c r="IRO36" s="115"/>
      <c r="IRP36" s="115"/>
      <c r="IRQ36" s="115"/>
      <c r="IRR36" s="115"/>
      <c r="IRS36" s="115"/>
      <c r="IRT36" s="115"/>
      <c r="IRU36" s="115"/>
      <c r="IRV36" s="115"/>
      <c r="IRW36" s="115"/>
      <c r="IRX36" s="115"/>
      <c r="IRY36" s="115"/>
      <c r="IRZ36" s="115"/>
      <c r="ISA36" s="115"/>
      <c r="ISB36" s="115"/>
      <c r="ISC36" s="115"/>
      <c r="ISD36" s="115"/>
      <c r="ISE36" s="115"/>
      <c r="ISF36" s="115"/>
      <c r="ISG36" s="115"/>
      <c r="ISH36" s="115"/>
      <c r="ISI36" s="115"/>
      <c r="ISJ36" s="115"/>
      <c r="ISK36" s="115"/>
      <c r="ISL36" s="115"/>
      <c r="ISM36" s="115"/>
      <c r="ISN36" s="115"/>
      <c r="ISO36" s="115"/>
      <c r="ISP36" s="115"/>
      <c r="ISQ36" s="115"/>
      <c r="ISR36" s="115"/>
      <c r="ISS36" s="115"/>
      <c r="IST36" s="115"/>
      <c r="ISU36" s="115"/>
      <c r="ISV36" s="115"/>
      <c r="ISW36" s="115"/>
      <c r="ISX36" s="115"/>
      <c r="ISY36" s="115"/>
      <c r="ISZ36" s="115"/>
      <c r="ITA36" s="115"/>
      <c r="ITB36" s="115"/>
      <c r="ITC36" s="115"/>
      <c r="ITD36" s="115"/>
      <c r="ITE36" s="115"/>
      <c r="ITF36" s="115"/>
      <c r="ITG36" s="115"/>
      <c r="ITH36" s="115"/>
      <c r="ITI36" s="115"/>
      <c r="ITJ36" s="115"/>
      <c r="ITK36" s="115"/>
      <c r="ITL36" s="115"/>
      <c r="ITM36" s="115"/>
      <c r="ITN36" s="115"/>
      <c r="ITO36" s="115"/>
      <c r="ITP36" s="115"/>
      <c r="ITQ36" s="115"/>
      <c r="ITR36" s="115"/>
      <c r="ITS36" s="115"/>
      <c r="ITT36" s="115"/>
      <c r="ITU36" s="115"/>
      <c r="ITV36" s="115"/>
      <c r="ITW36" s="115"/>
      <c r="ITX36" s="115"/>
      <c r="ITY36" s="115"/>
      <c r="ITZ36" s="115"/>
      <c r="IUA36" s="115"/>
      <c r="IUB36" s="115"/>
      <c r="IUC36" s="115"/>
      <c r="IUD36" s="115"/>
      <c r="IUE36" s="115"/>
      <c r="IUF36" s="115"/>
      <c r="IUG36" s="115"/>
      <c r="IUH36" s="115"/>
      <c r="IUI36" s="115"/>
      <c r="IUJ36" s="115"/>
      <c r="IUK36" s="115"/>
      <c r="IUL36" s="115"/>
      <c r="IUM36" s="115"/>
      <c r="IUN36" s="115"/>
      <c r="IUO36" s="115"/>
      <c r="IUP36" s="115"/>
      <c r="IUQ36" s="115"/>
      <c r="IUR36" s="115"/>
      <c r="IUS36" s="115"/>
      <c r="IUT36" s="115"/>
      <c r="IUU36" s="115"/>
      <c r="IUV36" s="115"/>
      <c r="IUW36" s="115"/>
      <c r="IUX36" s="115"/>
      <c r="IUY36" s="115"/>
      <c r="IUZ36" s="115"/>
      <c r="IVA36" s="115"/>
      <c r="IVB36" s="115"/>
      <c r="IVC36" s="115"/>
      <c r="IVD36" s="115"/>
      <c r="IVE36" s="115"/>
      <c r="IVF36" s="115"/>
      <c r="IVG36" s="115"/>
      <c r="IVH36" s="115"/>
      <c r="IVI36" s="115"/>
      <c r="IVJ36" s="115"/>
      <c r="IVK36" s="115"/>
      <c r="IVL36" s="115"/>
      <c r="IVM36" s="115"/>
      <c r="IVN36" s="115"/>
      <c r="IVO36" s="115"/>
      <c r="IVP36" s="115"/>
      <c r="IVQ36" s="115"/>
      <c r="IVR36" s="115"/>
      <c r="IVS36" s="115"/>
      <c r="IVT36" s="115"/>
      <c r="IVU36" s="115"/>
      <c r="IVV36" s="115"/>
      <c r="IVW36" s="115"/>
      <c r="IVX36" s="115"/>
      <c r="IVY36" s="115"/>
      <c r="IVZ36" s="115"/>
      <c r="IWA36" s="115"/>
      <c r="IWB36" s="115"/>
      <c r="IWC36" s="115"/>
      <c r="IWD36" s="115"/>
      <c r="IWE36" s="115"/>
      <c r="IWF36" s="115"/>
      <c r="IWG36" s="115"/>
      <c r="IWH36" s="115"/>
      <c r="IWI36" s="115"/>
      <c r="IWJ36" s="115"/>
      <c r="IWK36" s="115"/>
      <c r="IWL36" s="115"/>
      <c r="IWM36" s="115"/>
      <c r="IWN36" s="115"/>
      <c r="IWO36" s="115"/>
      <c r="IWP36" s="115"/>
      <c r="IWQ36" s="115"/>
      <c r="IWR36" s="115"/>
      <c r="IWS36" s="115"/>
      <c r="IWT36" s="115"/>
      <c r="IWU36" s="115"/>
      <c r="IWV36" s="115"/>
      <c r="IWW36" s="115"/>
      <c r="IWX36" s="115"/>
      <c r="IWY36" s="115"/>
      <c r="IWZ36" s="115"/>
      <c r="IXA36" s="115"/>
      <c r="IXB36" s="115"/>
      <c r="IXC36" s="115"/>
      <c r="IXD36" s="115"/>
      <c r="IXE36" s="115"/>
      <c r="IXF36" s="115"/>
      <c r="IXG36" s="115"/>
      <c r="IXH36" s="115"/>
      <c r="IXI36" s="115"/>
      <c r="IXJ36" s="115"/>
      <c r="IXK36" s="115"/>
      <c r="IXL36" s="115"/>
      <c r="IXM36" s="115"/>
      <c r="IXN36" s="115"/>
      <c r="IXO36" s="115"/>
      <c r="IXP36" s="115"/>
      <c r="IXQ36" s="115"/>
      <c r="IXR36" s="115"/>
      <c r="IXS36" s="115"/>
      <c r="IXT36" s="115"/>
      <c r="IXU36" s="115"/>
      <c r="IXV36" s="115"/>
      <c r="IXW36" s="115"/>
      <c r="IXX36" s="115"/>
      <c r="IXY36" s="115"/>
      <c r="IXZ36" s="115"/>
      <c r="IYA36" s="115"/>
      <c r="IYB36" s="115"/>
      <c r="IYC36" s="115"/>
      <c r="IYD36" s="115"/>
      <c r="IYE36" s="115"/>
      <c r="IYF36" s="115"/>
      <c r="IYG36" s="115"/>
      <c r="IYH36" s="115"/>
      <c r="IYI36" s="115"/>
      <c r="IYJ36" s="115"/>
      <c r="IYK36" s="115"/>
      <c r="IYL36" s="115"/>
      <c r="IYM36" s="115"/>
      <c r="IYN36" s="115"/>
      <c r="IYO36" s="115"/>
      <c r="IYP36" s="115"/>
      <c r="IYQ36" s="115"/>
      <c r="IYR36" s="115"/>
      <c r="IYS36" s="115"/>
      <c r="IYT36" s="115"/>
      <c r="IYU36" s="115"/>
      <c r="IYV36" s="115"/>
      <c r="IYW36" s="115"/>
      <c r="IYX36" s="115"/>
      <c r="IYY36" s="115"/>
      <c r="IYZ36" s="115"/>
      <c r="IZA36" s="115"/>
      <c r="IZB36" s="115"/>
      <c r="IZC36" s="115"/>
      <c r="IZD36" s="115"/>
      <c r="IZE36" s="115"/>
      <c r="IZF36" s="115"/>
      <c r="IZG36" s="115"/>
      <c r="IZH36" s="115"/>
      <c r="IZI36" s="115"/>
      <c r="IZJ36" s="115"/>
      <c r="IZK36" s="115"/>
      <c r="IZL36" s="115"/>
      <c r="IZM36" s="115"/>
      <c r="IZN36" s="115"/>
      <c r="IZO36" s="115"/>
      <c r="IZP36" s="115"/>
      <c r="IZQ36" s="115"/>
      <c r="IZR36" s="115"/>
      <c r="IZS36" s="115"/>
      <c r="IZT36" s="115"/>
      <c r="IZU36" s="115"/>
      <c r="IZV36" s="115"/>
      <c r="IZW36" s="115"/>
      <c r="IZX36" s="115"/>
      <c r="IZY36" s="115"/>
      <c r="IZZ36" s="115"/>
      <c r="JAA36" s="115"/>
      <c r="JAB36" s="115"/>
      <c r="JAC36" s="115"/>
      <c r="JAD36" s="115"/>
      <c r="JAE36" s="115"/>
      <c r="JAF36" s="115"/>
      <c r="JAG36" s="115"/>
      <c r="JAH36" s="115"/>
      <c r="JAI36" s="115"/>
      <c r="JAJ36" s="115"/>
      <c r="JAK36" s="115"/>
      <c r="JAL36" s="115"/>
      <c r="JAM36" s="115"/>
      <c r="JAN36" s="115"/>
      <c r="JAO36" s="115"/>
      <c r="JAP36" s="115"/>
      <c r="JAQ36" s="115"/>
      <c r="JAR36" s="115"/>
      <c r="JAS36" s="115"/>
      <c r="JAT36" s="115"/>
      <c r="JAU36" s="115"/>
      <c r="JAV36" s="115"/>
      <c r="JAW36" s="115"/>
      <c r="JAX36" s="115"/>
      <c r="JAY36" s="115"/>
      <c r="JAZ36" s="115"/>
      <c r="JBA36" s="115"/>
      <c r="JBB36" s="115"/>
      <c r="JBC36" s="115"/>
      <c r="JBD36" s="115"/>
      <c r="JBE36" s="115"/>
      <c r="JBF36" s="115"/>
      <c r="JBG36" s="115"/>
      <c r="JBH36" s="115"/>
      <c r="JBI36" s="115"/>
      <c r="JBJ36" s="115"/>
      <c r="JBK36" s="115"/>
      <c r="JBL36" s="115"/>
      <c r="JBM36" s="115"/>
      <c r="JBN36" s="115"/>
      <c r="JBO36" s="115"/>
      <c r="JBP36" s="115"/>
      <c r="JBQ36" s="115"/>
      <c r="JBR36" s="115"/>
      <c r="JBS36" s="115"/>
      <c r="JBT36" s="115"/>
      <c r="JBU36" s="115"/>
      <c r="JBV36" s="115"/>
      <c r="JBW36" s="115"/>
      <c r="JBX36" s="115"/>
      <c r="JBY36" s="115"/>
      <c r="JBZ36" s="115"/>
      <c r="JCA36" s="115"/>
      <c r="JCB36" s="115"/>
      <c r="JCC36" s="115"/>
      <c r="JCD36" s="115"/>
      <c r="JCE36" s="115"/>
      <c r="JCF36" s="115"/>
      <c r="JCG36" s="115"/>
      <c r="JCH36" s="115"/>
      <c r="JCI36" s="115"/>
      <c r="JCJ36" s="115"/>
      <c r="JCK36" s="115"/>
      <c r="JCL36" s="115"/>
      <c r="JCM36" s="115"/>
      <c r="JCN36" s="115"/>
      <c r="JCO36" s="115"/>
      <c r="JCP36" s="115"/>
      <c r="JCQ36" s="115"/>
      <c r="JCR36" s="115"/>
      <c r="JCS36" s="115"/>
      <c r="JCT36" s="115"/>
      <c r="JCU36" s="115"/>
      <c r="JCV36" s="115"/>
      <c r="JCW36" s="115"/>
      <c r="JCX36" s="115"/>
      <c r="JCY36" s="115"/>
      <c r="JCZ36" s="115"/>
      <c r="JDA36" s="115"/>
      <c r="JDB36" s="115"/>
      <c r="JDC36" s="115"/>
      <c r="JDD36" s="115"/>
      <c r="JDE36" s="115"/>
      <c r="JDF36" s="115"/>
      <c r="JDG36" s="115"/>
      <c r="JDH36" s="115"/>
      <c r="JDI36" s="115"/>
      <c r="JDJ36" s="115"/>
      <c r="JDK36" s="115"/>
      <c r="JDL36" s="115"/>
      <c r="JDM36" s="115"/>
      <c r="JDN36" s="115"/>
      <c r="JDO36" s="115"/>
      <c r="JDP36" s="115"/>
      <c r="JDQ36" s="115"/>
      <c r="JDR36" s="115"/>
      <c r="JDS36" s="115"/>
      <c r="JDT36" s="115"/>
      <c r="JDU36" s="115"/>
      <c r="JDV36" s="115"/>
      <c r="JDW36" s="115"/>
      <c r="JDX36" s="115"/>
      <c r="JDY36" s="115"/>
      <c r="JDZ36" s="115"/>
      <c r="JEA36" s="115"/>
      <c r="JEB36" s="115"/>
      <c r="JEC36" s="115"/>
      <c r="JED36" s="115"/>
      <c r="JEE36" s="115"/>
      <c r="JEF36" s="115"/>
      <c r="JEG36" s="115"/>
      <c r="JEH36" s="115"/>
      <c r="JEI36" s="115"/>
      <c r="JEJ36" s="115"/>
      <c r="JEK36" s="115"/>
      <c r="JEL36" s="115"/>
      <c r="JEM36" s="115"/>
      <c r="JEN36" s="115"/>
      <c r="JEO36" s="115"/>
      <c r="JEP36" s="115"/>
      <c r="JEQ36" s="115"/>
      <c r="JER36" s="115"/>
      <c r="JES36" s="115"/>
      <c r="JET36" s="115"/>
      <c r="JEU36" s="115"/>
      <c r="JEV36" s="115"/>
      <c r="JEW36" s="115"/>
      <c r="JEX36" s="115"/>
      <c r="JEY36" s="115"/>
      <c r="JEZ36" s="115"/>
      <c r="JFA36" s="115"/>
      <c r="JFB36" s="115"/>
      <c r="JFC36" s="115"/>
      <c r="JFD36" s="115"/>
      <c r="JFE36" s="115"/>
      <c r="JFF36" s="115"/>
      <c r="JFG36" s="115"/>
      <c r="JFH36" s="115"/>
      <c r="JFI36" s="115"/>
      <c r="JFJ36" s="115"/>
      <c r="JFK36" s="115"/>
      <c r="JFL36" s="115"/>
      <c r="JFM36" s="115"/>
      <c r="JFN36" s="115"/>
      <c r="JFO36" s="115"/>
      <c r="JFP36" s="115"/>
      <c r="JFQ36" s="115"/>
      <c r="JFR36" s="115"/>
      <c r="JFS36" s="115"/>
      <c r="JFT36" s="115"/>
      <c r="JFU36" s="115"/>
      <c r="JFV36" s="115"/>
      <c r="JFW36" s="115"/>
      <c r="JFX36" s="115"/>
      <c r="JFY36" s="115"/>
      <c r="JFZ36" s="115"/>
      <c r="JGA36" s="115"/>
      <c r="JGB36" s="115"/>
      <c r="JGC36" s="115"/>
      <c r="JGD36" s="115"/>
      <c r="JGE36" s="115"/>
      <c r="JGF36" s="115"/>
      <c r="JGG36" s="115"/>
      <c r="JGH36" s="115"/>
      <c r="JGI36" s="115"/>
      <c r="JGJ36" s="115"/>
      <c r="JGK36" s="115"/>
      <c r="JGL36" s="115"/>
      <c r="JGM36" s="115"/>
      <c r="JGN36" s="115"/>
      <c r="JGO36" s="115"/>
      <c r="JGP36" s="115"/>
      <c r="JGQ36" s="115"/>
      <c r="JGR36" s="115"/>
      <c r="JGS36" s="115"/>
      <c r="JGT36" s="115"/>
      <c r="JGU36" s="115"/>
      <c r="JGV36" s="115"/>
      <c r="JGW36" s="115"/>
      <c r="JGX36" s="115"/>
      <c r="JGY36" s="115"/>
      <c r="JGZ36" s="115"/>
      <c r="JHA36" s="115"/>
      <c r="JHB36" s="115"/>
      <c r="JHC36" s="115"/>
      <c r="JHD36" s="115"/>
      <c r="JHE36" s="115"/>
      <c r="JHF36" s="115"/>
      <c r="JHG36" s="115"/>
      <c r="JHH36" s="115"/>
      <c r="JHI36" s="115"/>
      <c r="JHJ36" s="115"/>
      <c r="JHK36" s="115"/>
      <c r="JHL36" s="115"/>
      <c r="JHM36" s="115"/>
      <c r="JHN36" s="115"/>
      <c r="JHO36" s="115"/>
      <c r="JHP36" s="115"/>
      <c r="JHQ36" s="115"/>
      <c r="JHR36" s="115"/>
      <c r="JHS36" s="115"/>
      <c r="JHT36" s="115"/>
      <c r="JHU36" s="115"/>
      <c r="JHV36" s="115"/>
      <c r="JHW36" s="115"/>
      <c r="JHX36" s="115"/>
      <c r="JHY36" s="115"/>
      <c r="JHZ36" s="115"/>
      <c r="JIA36" s="115"/>
      <c r="JIB36" s="115"/>
      <c r="JIC36" s="115"/>
      <c r="JID36" s="115"/>
      <c r="JIE36" s="115"/>
      <c r="JIF36" s="115"/>
      <c r="JIG36" s="115"/>
      <c r="JIH36" s="115"/>
      <c r="JII36" s="115"/>
      <c r="JIJ36" s="115"/>
      <c r="JIK36" s="115"/>
      <c r="JIL36" s="115"/>
      <c r="JIM36" s="115"/>
      <c r="JIN36" s="115"/>
      <c r="JIO36" s="115"/>
      <c r="JIP36" s="115"/>
      <c r="JIQ36" s="115"/>
      <c r="JIR36" s="115"/>
      <c r="JIS36" s="115"/>
      <c r="JIT36" s="115"/>
      <c r="JIU36" s="115"/>
      <c r="JIV36" s="115"/>
      <c r="JIW36" s="115"/>
      <c r="JIX36" s="115"/>
      <c r="JIY36" s="115"/>
      <c r="JIZ36" s="115"/>
      <c r="JJA36" s="115"/>
      <c r="JJB36" s="115"/>
      <c r="JJC36" s="115"/>
      <c r="JJD36" s="115"/>
      <c r="JJE36" s="115"/>
      <c r="JJF36" s="115"/>
      <c r="JJG36" s="115"/>
      <c r="JJH36" s="115"/>
      <c r="JJI36" s="115"/>
      <c r="JJJ36" s="115"/>
      <c r="JJK36" s="115"/>
      <c r="JJL36" s="115"/>
      <c r="JJM36" s="115"/>
      <c r="JJN36" s="115"/>
      <c r="JJO36" s="115"/>
      <c r="JJP36" s="115"/>
      <c r="JJQ36" s="115"/>
      <c r="JJR36" s="115"/>
      <c r="JJS36" s="115"/>
      <c r="JJT36" s="115"/>
      <c r="JJU36" s="115"/>
      <c r="JJV36" s="115"/>
      <c r="JJW36" s="115"/>
      <c r="JJX36" s="115"/>
      <c r="JJY36" s="115"/>
      <c r="JJZ36" s="115"/>
      <c r="JKA36" s="115"/>
      <c r="JKB36" s="115"/>
      <c r="JKC36" s="115"/>
      <c r="JKD36" s="115"/>
      <c r="JKE36" s="115"/>
      <c r="JKF36" s="115"/>
      <c r="JKG36" s="115"/>
      <c r="JKH36" s="115"/>
      <c r="JKI36" s="115"/>
      <c r="JKJ36" s="115"/>
      <c r="JKK36" s="115"/>
      <c r="JKL36" s="115"/>
      <c r="JKM36" s="115"/>
      <c r="JKN36" s="115"/>
      <c r="JKO36" s="115"/>
      <c r="JKP36" s="115"/>
      <c r="JKQ36" s="115"/>
      <c r="JKR36" s="115"/>
      <c r="JKS36" s="115"/>
      <c r="JKT36" s="115"/>
      <c r="JKU36" s="115"/>
      <c r="JKV36" s="115"/>
      <c r="JKW36" s="115"/>
      <c r="JKX36" s="115"/>
      <c r="JKY36" s="115"/>
      <c r="JKZ36" s="115"/>
      <c r="JLA36" s="115"/>
      <c r="JLB36" s="115"/>
      <c r="JLC36" s="115"/>
      <c r="JLD36" s="115"/>
      <c r="JLE36" s="115"/>
      <c r="JLF36" s="115"/>
      <c r="JLG36" s="115"/>
      <c r="JLH36" s="115"/>
      <c r="JLI36" s="115"/>
      <c r="JLJ36" s="115"/>
      <c r="JLK36" s="115"/>
      <c r="JLL36" s="115"/>
      <c r="JLM36" s="115"/>
      <c r="JLN36" s="115"/>
      <c r="JLO36" s="115"/>
      <c r="JLP36" s="115"/>
      <c r="JLQ36" s="115"/>
      <c r="JLR36" s="115"/>
      <c r="JLS36" s="115"/>
      <c r="JLT36" s="115"/>
      <c r="JLU36" s="115"/>
      <c r="JLV36" s="115"/>
      <c r="JLW36" s="115"/>
      <c r="JLX36" s="115"/>
      <c r="JLY36" s="115"/>
      <c r="JLZ36" s="115"/>
      <c r="JMA36" s="115"/>
      <c r="JMB36" s="115"/>
      <c r="JMC36" s="115"/>
      <c r="JMD36" s="115"/>
      <c r="JME36" s="115"/>
      <c r="JMF36" s="115"/>
      <c r="JMG36" s="115"/>
      <c r="JMH36" s="115"/>
      <c r="JMI36" s="115"/>
      <c r="JMJ36" s="115"/>
      <c r="JMK36" s="115"/>
      <c r="JML36" s="115"/>
      <c r="JMM36" s="115"/>
      <c r="JMN36" s="115"/>
      <c r="JMO36" s="115"/>
      <c r="JMP36" s="115"/>
      <c r="JMQ36" s="115"/>
      <c r="JMR36" s="115"/>
      <c r="JMS36" s="115"/>
      <c r="JMT36" s="115"/>
      <c r="JMU36" s="115"/>
      <c r="JMV36" s="115"/>
      <c r="JMW36" s="115"/>
      <c r="JMX36" s="115"/>
      <c r="JMY36" s="115"/>
      <c r="JMZ36" s="115"/>
      <c r="JNA36" s="115"/>
      <c r="JNB36" s="115"/>
      <c r="JNC36" s="115"/>
      <c r="JND36" s="115"/>
      <c r="JNE36" s="115"/>
      <c r="JNF36" s="115"/>
      <c r="JNG36" s="115"/>
      <c r="JNH36" s="115"/>
      <c r="JNI36" s="115"/>
      <c r="JNJ36" s="115"/>
      <c r="JNK36" s="115"/>
      <c r="JNL36" s="115"/>
      <c r="JNM36" s="115"/>
      <c r="JNN36" s="115"/>
      <c r="JNO36" s="115"/>
      <c r="JNP36" s="115"/>
      <c r="JNQ36" s="115"/>
      <c r="JNR36" s="115"/>
      <c r="JNS36" s="115"/>
      <c r="JNT36" s="115"/>
      <c r="JNU36" s="115"/>
      <c r="JNV36" s="115"/>
      <c r="JNW36" s="115"/>
      <c r="JNX36" s="115"/>
      <c r="JNY36" s="115"/>
      <c r="JNZ36" s="115"/>
      <c r="JOA36" s="115"/>
      <c r="JOB36" s="115"/>
      <c r="JOC36" s="115"/>
      <c r="JOD36" s="115"/>
      <c r="JOE36" s="115"/>
      <c r="JOF36" s="115"/>
      <c r="JOG36" s="115"/>
      <c r="JOH36" s="115"/>
      <c r="JOI36" s="115"/>
      <c r="JOJ36" s="115"/>
      <c r="JOK36" s="115"/>
      <c r="JOL36" s="115"/>
      <c r="JOM36" s="115"/>
      <c r="JON36" s="115"/>
      <c r="JOO36" s="115"/>
      <c r="JOP36" s="115"/>
      <c r="JOQ36" s="115"/>
      <c r="JOR36" s="115"/>
      <c r="JOS36" s="115"/>
      <c r="JOT36" s="115"/>
      <c r="JOU36" s="115"/>
      <c r="JOV36" s="115"/>
      <c r="JOW36" s="115"/>
      <c r="JOX36" s="115"/>
      <c r="JOY36" s="115"/>
      <c r="JOZ36" s="115"/>
      <c r="JPA36" s="115"/>
      <c r="JPB36" s="115"/>
      <c r="JPC36" s="115"/>
      <c r="JPD36" s="115"/>
      <c r="JPE36" s="115"/>
      <c r="JPF36" s="115"/>
      <c r="JPG36" s="115"/>
      <c r="JPH36" s="115"/>
      <c r="JPI36" s="115"/>
      <c r="JPJ36" s="115"/>
      <c r="JPK36" s="115"/>
      <c r="JPL36" s="115"/>
      <c r="JPM36" s="115"/>
      <c r="JPN36" s="115"/>
      <c r="JPO36" s="115"/>
      <c r="JPP36" s="115"/>
      <c r="JPQ36" s="115"/>
      <c r="JPR36" s="115"/>
      <c r="JPS36" s="115"/>
      <c r="JPT36" s="115"/>
      <c r="JPU36" s="115"/>
      <c r="JPV36" s="115"/>
      <c r="JPW36" s="115"/>
      <c r="JPX36" s="115"/>
      <c r="JPY36" s="115"/>
      <c r="JPZ36" s="115"/>
      <c r="JQA36" s="115"/>
      <c r="JQB36" s="115"/>
      <c r="JQC36" s="115"/>
      <c r="JQD36" s="115"/>
      <c r="JQE36" s="115"/>
      <c r="JQF36" s="115"/>
      <c r="JQG36" s="115"/>
      <c r="JQH36" s="115"/>
      <c r="JQI36" s="115"/>
      <c r="JQJ36" s="115"/>
      <c r="JQK36" s="115"/>
      <c r="JQL36" s="115"/>
      <c r="JQM36" s="115"/>
      <c r="JQN36" s="115"/>
      <c r="JQO36" s="115"/>
      <c r="JQP36" s="115"/>
      <c r="JQQ36" s="115"/>
      <c r="JQR36" s="115"/>
      <c r="JQS36" s="115"/>
      <c r="JQT36" s="115"/>
      <c r="JQU36" s="115"/>
      <c r="JQV36" s="115"/>
      <c r="JQW36" s="115"/>
      <c r="JQX36" s="115"/>
      <c r="JQY36" s="115"/>
      <c r="JQZ36" s="115"/>
      <c r="JRA36" s="115"/>
      <c r="JRB36" s="115"/>
      <c r="JRC36" s="115"/>
      <c r="JRD36" s="115"/>
      <c r="JRE36" s="115"/>
      <c r="JRF36" s="115"/>
      <c r="JRG36" s="115"/>
      <c r="JRH36" s="115"/>
      <c r="JRI36" s="115"/>
      <c r="JRJ36" s="115"/>
      <c r="JRK36" s="115"/>
      <c r="JRL36" s="115"/>
      <c r="JRM36" s="115"/>
      <c r="JRN36" s="115"/>
      <c r="JRO36" s="115"/>
      <c r="JRP36" s="115"/>
      <c r="JRQ36" s="115"/>
      <c r="JRR36" s="115"/>
      <c r="JRS36" s="115"/>
      <c r="JRT36" s="115"/>
      <c r="JRU36" s="115"/>
      <c r="JRV36" s="115"/>
      <c r="JRW36" s="115"/>
      <c r="JRX36" s="115"/>
      <c r="JRY36" s="115"/>
      <c r="JRZ36" s="115"/>
      <c r="JSA36" s="115"/>
      <c r="JSB36" s="115"/>
      <c r="JSC36" s="115"/>
      <c r="JSD36" s="115"/>
      <c r="JSE36" s="115"/>
      <c r="JSF36" s="115"/>
      <c r="JSG36" s="115"/>
      <c r="JSH36" s="115"/>
      <c r="JSI36" s="115"/>
      <c r="JSJ36" s="115"/>
      <c r="JSK36" s="115"/>
      <c r="JSL36" s="115"/>
      <c r="JSM36" s="115"/>
      <c r="JSN36" s="115"/>
      <c r="JSO36" s="115"/>
      <c r="JSP36" s="115"/>
      <c r="JSQ36" s="115"/>
      <c r="JSR36" s="115"/>
      <c r="JSS36" s="115"/>
      <c r="JST36" s="115"/>
      <c r="JSU36" s="115"/>
      <c r="JSV36" s="115"/>
      <c r="JSW36" s="115"/>
      <c r="JSX36" s="115"/>
      <c r="JSY36" s="115"/>
      <c r="JSZ36" s="115"/>
      <c r="JTA36" s="115"/>
      <c r="JTB36" s="115"/>
      <c r="JTC36" s="115"/>
      <c r="JTD36" s="115"/>
      <c r="JTE36" s="115"/>
      <c r="JTF36" s="115"/>
      <c r="JTG36" s="115"/>
      <c r="JTH36" s="115"/>
      <c r="JTI36" s="115"/>
      <c r="JTJ36" s="115"/>
      <c r="JTK36" s="115"/>
      <c r="JTL36" s="115"/>
      <c r="JTM36" s="115"/>
      <c r="JTN36" s="115"/>
      <c r="JTO36" s="115"/>
      <c r="JTP36" s="115"/>
      <c r="JTQ36" s="115"/>
      <c r="JTR36" s="115"/>
      <c r="JTS36" s="115"/>
      <c r="JTT36" s="115"/>
      <c r="JTU36" s="115"/>
      <c r="JTV36" s="115"/>
      <c r="JTW36" s="115"/>
      <c r="JTX36" s="115"/>
      <c r="JTY36" s="115"/>
      <c r="JTZ36" s="115"/>
      <c r="JUA36" s="115"/>
      <c r="JUB36" s="115"/>
      <c r="JUC36" s="115"/>
      <c r="JUD36" s="115"/>
      <c r="JUE36" s="115"/>
      <c r="JUF36" s="115"/>
      <c r="JUG36" s="115"/>
      <c r="JUH36" s="115"/>
      <c r="JUI36" s="115"/>
      <c r="JUJ36" s="115"/>
      <c r="JUK36" s="115"/>
      <c r="JUL36" s="115"/>
      <c r="JUM36" s="115"/>
      <c r="JUN36" s="115"/>
      <c r="JUO36" s="115"/>
      <c r="JUP36" s="115"/>
      <c r="JUQ36" s="115"/>
      <c r="JUR36" s="115"/>
      <c r="JUS36" s="115"/>
      <c r="JUT36" s="115"/>
      <c r="JUU36" s="115"/>
      <c r="JUV36" s="115"/>
      <c r="JUW36" s="115"/>
      <c r="JUX36" s="115"/>
      <c r="JUY36" s="115"/>
      <c r="JUZ36" s="115"/>
      <c r="JVA36" s="115"/>
      <c r="JVB36" s="115"/>
      <c r="JVC36" s="115"/>
      <c r="JVD36" s="115"/>
      <c r="JVE36" s="115"/>
      <c r="JVF36" s="115"/>
      <c r="JVG36" s="115"/>
      <c r="JVH36" s="115"/>
      <c r="JVI36" s="115"/>
      <c r="JVJ36" s="115"/>
      <c r="JVK36" s="115"/>
      <c r="JVL36" s="115"/>
      <c r="JVM36" s="115"/>
      <c r="JVN36" s="115"/>
      <c r="JVO36" s="115"/>
      <c r="JVP36" s="115"/>
      <c r="JVQ36" s="115"/>
      <c r="JVR36" s="115"/>
      <c r="JVS36" s="115"/>
      <c r="JVT36" s="115"/>
      <c r="JVU36" s="115"/>
      <c r="JVV36" s="115"/>
      <c r="JVW36" s="115"/>
      <c r="JVX36" s="115"/>
      <c r="JVY36" s="115"/>
      <c r="JVZ36" s="115"/>
      <c r="JWA36" s="115"/>
      <c r="JWB36" s="115"/>
      <c r="JWC36" s="115"/>
      <c r="JWD36" s="115"/>
      <c r="JWE36" s="115"/>
      <c r="JWF36" s="115"/>
      <c r="JWG36" s="115"/>
      <c r="JWH36" s="115"/>
      <c r="JWI36" s="115"/>
      <c r="JWJ36" s="115"/>
      <c r="JWK36" s="115"/>
      <c r="JWL36" s="115"/>
      <c r="JWM36" s="115"/>
      <c r="JWN36" s="115"/>
      <c r="JWO36" s="115"/>
      <c r="JWP36" s="115"/>
      <c r="JWQ36" s="115"/>
      <c r="JWR36" s="115"/>
      <c r="JWS36" s="115"/>
      <c r="JWT36" s="115"/>
      <c r="JWU36" s="115"/>
      <c r="JWV36" s="115"/>
      <c r="JWW36" s="115"/>
      <c r="JWX36" s="115"/>
      <c r="JWY36" s="115"/>
      <c r="JWZ36" s="115"/>
      <c r="JXA36" s="115"/>
      <c r="JXB36" s="115"/>
      <c r="JXC36" s="115"/>
      <c r="JXD36" s="115"/>
      <c r="JXE36" s="115"/>
      <c r="JXF36" s="115"/>
      <c r="JXG36" s="115"/>
      <c r="JXH36" s="115"/>
      <c r="JXI36" s="115"/>
      <c r="JXJ36" s="115"/>
      <c r="JXK36" s="115"/>
      <c r="JXL36" s="115"/>
      <c r="JXM36" s="115"/>
      <c r="JXN36" s="115"/>
      <c r="JXO36" s="115"/>
      <c r="JXP36" s="115"/>
      <c r="JXQ36" s="115"/>
      <c r="JXR36" s="115"/>
      <c r="JXS36" s="115"/>
      <c r="JXT36" s="115"/>
      <c r="JXU36" s="115"/>
      <c r="JXV36" s="115"/>
      <c r="JXW36" s="115"/>
      <c r="JXX36" s="115"/>
      <c r="JXY36" s="115"/>
      <c r="JXZ36" s="115"/>
      <c r="JYA36" s="115"/>
      <c r="JYB36" s="115"/>
      <c r="JYC36" s="115"/>
      <c r="JYD36" s="115"/>
      <c r="JYE36" s="115"/>
      <c r="JYF36" s="115"/>
      <c r="JYG36" s="115"/>
      <c r="JYH36" s="115"/>
      <c r="JYI36" s="115"/>
      <c r="JYJ36" s="115"/>
      <c r="JYK36" s="115"/>
      <c r="JYL36" s="115"/>
      <c r="JYM36" s="115"/>
      <c r="JYN36" s="115"/>
      <c r="JYO36" s="115"/>
      <c r="JYP36" s="115"/>
      <c r="JYQ36" s="115"/>
      <c r="JYR36" s="115"/>
      <c r="JYS36" s="115"/>
      <c r="JYT36" s="115"/>
      <c r="JYU36" s="115"/>
      <c r="JYV36" s="115"/>
      <c r="JYW36" s="115"/>
      <c r="JYX36" s="115"/>
      <c r="JYY36" s="115"/>
      <c r="JYZ36" s="115"/>
      <c r="JZA36" s="115"/>
      <c r="JZB36" s="115"/>
      <c r="JZC36" s="115"/>
      <c r="JZD36" s="115"/>
      <c r="JZE36" s="115"/>
      <c r="JZF36" s="115"/>
      <c r="JZG36" s="115"/>
      <c r="JZH36" s="115"/>
      <c r="JZI36" s="115"/>
      <c r="JZJ36" s="115"/>
      <c r="JZK36" s="115"/>
      <c r="JZL36" s="115"/>
      <c r="JZM36" s="115"/>
      <c r="JZN36" s="115"/>
      <c r="JZO36" s="115"/>
      <c r="JZP36" s="115"/>
      <c r="JZQ36" s="115"/>
      <c r="JZR36" s="115"/>
      <c r="JZS36" s="115"/>
      <c r="JZT36" s="115"/>
      <c r="JZU36" s="115"/>
      <c r="JZV36" s="115"/>
      <c r="JZW36" s="115"/>
      <c r="JZX36" s="115"/>
      <c r="JZY36" s="115"/>
      <c r="JZZ36" s="115"/>
      <c r="KAA36" s="115"/>
      <c r="KAB36" s="115"/>
      <c r="KAC36" s="115"/>
      <c r="KAD36" s="115"/>
      <c r="KAE36" s="115"/>
      <c r="KAF36" s="115"/>
      <c r="KAG36" s="115"/>
      <c r="KAH36" s="115"/>
      <c r="KAI36" s="115"/>
      <c r="KAJ36" s="115"/>
      <c r="KAK36" s="115"/>
      <c r="KAL36" s="115"/>
      <c r="KAM36" s="115"/>
      <c r="KAN36" s="115"/>
      <c r="KAO36" s="115"/>
      <c r="KAP36" s="115"/>
      <c r="KAQ36" s="115"/>
      <c r="KAR36" s="115"/>
      <c r="KAS36" s="115"/>
      <c r="KAT36" s="115"/>
      <c r="KAU36" s="115"/>
      <c r="KAV36" s="115"/>
      <c r="KAW36" s="115"/>
      <c r="KAX36" s="115"/>
      <c r="KAY36" s="115"/>
      <c r="KAZ36" s="115"/>
      <c r="KBA36" s="115"/>
      <c r="KBB36" s="115"/>
      <c r="KBC36" s="115"/>
      <c r="KBD36" s="115"/>
      <c r="KBE36" s="115"/>
      <c r="KBF36" s="115"/>
      <c r="KBG36" s="115"/>
      <c r="KBH36" s="115"/>
      <c r="KBI36" s="115"/>
      <c r="KBJ36" s="115"/>
      <c r="KBK36" s="115"/>
      <c r="KBL36" s="115"/>
      <c r="KBM36" s="115"/>
      <c r="KBN36" s="115"/>
      <c r="KBO36" s="115"/>
      <c r="KBP36" s="115"/>
      <c r="KBQ36" s="115"/>
      <c r="KBR36" s="115"/>
      <c r="KBS36" s="115"/>
      <c r="KBT36" s="115"/>
      <c r="KBU36" s="115"/>
      <c r="KBV36" s="115"/>
      <c r="KBW36" s="115"/>
      <c r="KBX36" s="115"/>
      <c r="KBY36" s="115"/>
      <c r="KBZ36" s="115"/>
      <c r="KCA36" s="115"/>
      <c r="KCB36" s="115"/>
      <c r="KCC36" s="115"/>
      <c r="KCD36" s="115"/>
      <c r="KCE36" s="115"/>
      <c r="KCF36" s="115"/>
      <c r="KCG36" s="115"/>
      <c r="KCH36" s="115"/>
      <c r="KCI36" s="115"/>
      <c r="KCJ36" s="115"/>
      <c r="KCK36" s="115"/>
      <c r="KCL36" s="115"/>
      <c r="KCM36" s="115"/>
      <c r="KCN36" s="115"/>
      <c r="KCO36" s="115"/>
      <c r="KCP36" s="115"/>
      <c r="KCQ36" s="115"/>
      <c r="KCR36" s="115"/>
      <c r="KCS36" s="115"/>
      <c r="KCT36" s="115"/>
      <c r="KCU36" s="115"/>
      <c r="KCV36" s="115"/>
      <c r="KCW36" s="115"/>
      <c r="KCX36" s="115"/>
      <c r="KCY36" s="115"/>
      <c r="KCZ36" s="115"/>
      <c r="KDA36" s="115"/>
      <c r="KDB36" s="115"/>
      <c r="KDC36" s="115"/>
      <c r="KDD36" s="115"/>
      <c r="KDE36" s="115"/>
      <c r="KDF36" s="115"/>
      <c r="KDG36" s="115"/>
      <c r="KDH36" s="115"/>
      <c r="KDI36" s="115"/>
      <c r="KDJ36" s="115"/>
      <c r="KDK36" s="115"/>
      <c r="KDL36" s="115"/>
      <c r="KDM36" s="115"/>
      <c r="KDN36" s="115"/>
      <c r="KDO36" s="115"/>
      <c r="KDP36" s="115"/>
      <c r="KDQ36" s="115"/>
      <c r="KDR36" s="115"/>
      <c r="KDS36" s="115"/>
      <c r="KDT36" s="115"/>
      <c r="KDU36" s="115"/>
      <c r="KDV36" s="115"/>
      <c r="KDW36" s="115"/>
      <c r="KDX36" s="115"/>
      <c r="KDY36" s="115"/>
      <c r="KDZ36" s="115"/>
      <c r="KEA36" s="115"/>
      <c r="KEB36" s="115"/>
      <c r="KEC36" s="115"/>
      <c r="KED36" s="115"/>
      <c r="KEE36" s="115"/>
      <c r="KEF36" s="115"/>
      <c r="KEG36" s="115"/>
      <c r="KEH36" s="115"/>
      <c r="KEI36" s="115"/>
      <c r="KEJ36" s="115"/>
      <c r="KEK36" s="115"/>
      <c r="KEL36" s="115"/>
      <c r="KEM36" s="115"/>
      <c r="KEN36" s="115"/>
      <c r="KEO36" s="115"/>
      <c r="KEP36" s="115"/>
      <c r="KEQ36" s="115"/>
      <c r="KER36" s="115"/>
      <c r="KES36" s="115"/>
      <c r="KET36" s="115"/>
      <c r="KEU36" s="115"/>
      <c r="KEV36" s="115"/>
      <c r="KEW36" s="115"/>
      <c r="KEX36" s="115"/>
      <c r="KEY36" s="115"/>
      <c r="KEZ36" s="115"/>
      <c r="KFA36" s="115"/>
      <c r="KFB36" s="115"/>
      <c r="KFC36" s="115"/>
      <c r="KFD36" s="115"/>
      <c r="KFE36" s="115"/>
      <c r="KFF36" s="115"/>
      <c r="KFG36" s="115"/>
      <c r="KFH36" s="115"/>
      <c r="KFI36" s="115"/>
      <c r="KFJ36" s="115"/>
      <c r="KFK36" s="115"/>
      <c r="KFL36" s="115"/>
      <c r="KFM36" s="115"/>
      <c r="KFN36" s="115"/>
      <c r="KFO36" s="115"/>
      <c r="KFP36" s="115"/>
      <c r="KFQ36" s="115"/>
      <c r="KFR36" s="115"/>
      <c r="KFS36" s="115"/>
      <c r="KFT36" s="115"/>
      <c r="KFU36" s="115"/>
      <c r="KFV36" s="115"/>
      <c r="KFW36" s="115"/>
      <c r="KFX36" s="115"/>
      <c r="KFY36" s="115"/>
      <c r="KFZ36" s="115"/>
      <c r="KGA36" s="115"/>
      <c r="KGB36" s="115"/>
      <c r="KGC36" s="115"/>
      <c r="KGD36" s="115"/>
      <c r="KGE36" s="115"/>
      <c r="KGF36" s="115"/>
      <c r="KGG36" s="115"/>
      <c r="KGH36" s="115"/>
      <c r="KGI36" s="115"/>
      <c r="KGJ36" s="115"/>
      <c r="KGK36" s="115"/>
      <c r="KGL36" s="115"/>
      <c r="KGM36" s="115"/>
      <c r="KGN36" s="115"/>
      <c r="KGO36" s="115"/>
      <c r="KGP36" s="115"/>
      <c r="KGQ36" s="115"/>
      <c r="KGR36" s="115"/>
      <c r="KGS36" s="115"/>
      <c r="KGT36" s="115"/>
      <c r="KGU36" s="115"/>
      <c r="KGV36" s="115"/>
      <c r="KGW36" s="115"/>
      <c r="KGX36" s="115"/>
      <c r="KGY36" s="115"/>
      <c r="KGZ36" s="115"/>
      <c r="KHA36" s="115"/>
      <c r="KHB36" s="115"/>
      <c r="KHC36" s="115"/>
      <c r="KHD36" s="115"/>
      <c r="KHE36" s="115"/>
      <c r="KHF36" s="115"/>
      <c r="KHG36" s="115"/>
      <c r="KHH36" s="115"/>
      <c r="KHI36" s="115"/>
      <c r="KHJ36" s="115"/>
      <c r="KHK36" s="115"/>
      <c r="KHL36" s="115"/>
      <c r="KHM36" s="115"/>
      <c r="KHN36" s="115"/>
      <c r="KHO36" s="115"/>
      <c r="KHP36" s="115"/>
      <c r="KHQ36" s="115"/>
      <c r="KHR36" s="115"/>
      <c r="KHS36" s="115"/>
      <c r="KHT36" s="115"/>
      <c r="KHU36" s="115"/>
      <c r="KHV36" s="115"/>
      <c r="KHW36" s="115"/>
      <c r="KHX36" s="115"/>
      <c r="KHY36" s="115"/>
      <c r="KHZ36" s="115"/>
      <c r="KIA36" s="115"/>
      <c r="KIB36" s="115"/>
      <c r="KIC36" s="115"/>
      <c r="KID36" s="115"/>
      <c r="KIE36" s="115"/>
      <c r="KIF36" s="115"/>
      <c r="KIG36" s="115"/>
      <c r="KIH36" s="115"/>
      <c r="KII36" s="115"/>
      <c r="KIJ36" s="115"/>
      <c r="KIK36" s="115"/>
      <c r="KIL36" s="115"/>
      <c r="KIM36" s="115"/>
      <c r="KIN36" s="115"/>
      <c r="KIO36" s="115"/>
      <c r="KIP36" s="115"/>
      <c r="KIQ36" s="115"/>
      <c r="KIR36" s="115"/>
      <c r="KIS36" s="115"/>
      <c r="KIT36" s="115"/>
      <c r="KIU36" s="115"/>
      <c r="KIV36" s="115"/>
      <c r="KIW36" s="115"/>
      <c r="KIX36" s="115"/>
      <c r="KIY36" s="115"/>
      <c r="KIZ36" s="115"/>
      <c r="KJA36" s="115"/>
      <c r="KJB36" s="115"/>
      <c r="KJC36" s="115"/>
      <c r="KJD36" s="115"/>
      <c r="KJE36" s="115"/>
      <c r="KJF36" s="115"/>
      <c r="KJG36" s="115"/>
      <c r="KJH36" s="115"/>
      <c r="KJI36" s="115"/>
      <c r="KJJ36" s="115"/>
      <c r="KJK36" s="115"/>
      <c r="KJL36" s="115"/>
      <c r="KJM36" s="115"/>
      <c r="KJN36" s="115"/>
      <c r="KJO36" s="115"/>
      <c r="KJP36" s="115"/>
      <c r="KJQ36" s="115"/>
      <c r="KJR36" s="115"/>
      <c r="KJS36" s="115"/>
      <c r="KJT36" s="115"/>
      <c r="KJU36" s="115"/>
      <c r="KJV36" s="115"/>
      <c r="KJW36" s="115"/>
      <c r="KJX36" s="115"/>
      <c r="KJY36" s="115"/>
      <c r="KJZ36" s="115"/>
      <c r="KKA36" s="115"/>
      <c r="KKB36" s="115"/>
      <c r="KKC36" s="115"/>
      <c r="KKD36" s="115"/>
      <c r="KKE36" s="115"/>
      <c r="KKF36" s="115"/>
      <c r="KKG36" s="115"/>
      <c r="KKH36" s="115"/>
      <c r="KKI36" s="115"/>
      <c r="KKJ36" s="115"/>
      <c r="KKK36" s="115"/>
      <c r="KKL36" s="115"/>
      <c r="KKM36" s="115"/>
      <c r="KKN36" s="115"/>
      <c r="KKO36" s="115"/>
      <c r="KKP36" s="115"/>
      <c r="KKQ36" s="115"/>
      <c r="KKR36" s="115"/>
      <c r="KKS36" s="115"/>
      <c r="KKT36" s="115"/>
      <c r="KKU36" s="115"/>
      <c r="KKV36" s="115"/>
      <c r="KKW36" s="115"/>
      <c r="KKX36" s="115"/>
      <c r="KKY36" s="115"/>
      <c r="KKZ36" s="115"/>
      <c r="KLA36" s="115"/>
      <c r="KLB36" s="115"/>
      <c r="KLC36" s="115"/>
      <c r="KLD36" s="115"/>
      <c r="KLE36" s="115"/>
      <c r="KLF36" s="115"/>
      <c r="KLG36" s="115"/>
      <c r="KLH36" s="115"/>
      <c r="KLI36" s="115"/>
      <c r="KLJ36" s="115"/>
      <c r="KLK36" s="115"/>
      <c r="KLL36" s="115"/>
      <c r="KLM36" s="115"/>
      <c r="KLN36" s="115"/>
      <c r="KLO36" s="115"/>
      <c r="KLP36" s="115"/>
      <c r="KLQ36" s="115"/>
      <c r="KLR36" s="115"/>
      <c r="KLS36" s="115"/>
      <c r="KLT36" s="115"/>
      <c r="KLU36" s="115"/>
      <c r="KLV36" s="115"/>
      <c r="KLW36" s="115"/>
      <c r="KLX36" s="115"/>
      <c r="KLY36" s="115"/>
      <c r="KLZ36" s="115"/>
      <c r="KMA36" s="115"/>
      <c r="KMB36" s="115"/>
      <c r="KMC36" s="115"/>
      <c r="KMD36" s="115"/>
      <c r="KME36" s="115"/>
      <c r="KMF36" s="115"/>
      <c r="KMG36" s="115"/>
      <c r="KMH36" s="115"/>
      <c r="KMI36" s="115"/>
      <c r="KMJ36" s="115"/>
      <c r="KMK36" s="115"/>
      <c r="KML36" s="115"/>
      <c r="KMM36" s="115"/>
      <c r="KMN36" s="115"/>
      <c r="KMO36" s="115"/>
      <c r="KMP36" s="115"/>
      <c r="KMQ36" s="115"/>
      <c r="KMR36" s="115"/>
      <c r="KMS36" s="115"/>
      <c r="KMT36" s="115"/>
      <c r="KMU36" s="115"/>
      <c r="KMV36" s="115"/>
      <c r="KMW36" s="115"/>
      <c r="KMX36" s="115"/>
      <c r="KMY36" s="115"/>
      <c r="KMZ36" s="115"/>
      <c r="KNA36" s="115"/>
      <c r="KNB36" s="115"/>
      <c r="KNC36" s="115"/>
      <c r="KND36" s="115"/>
      <c r="KNE36" s="115"/>
      <c r="KNF36" s="115"/>
      <c r="KNG36" s="115"/>
      <c r="KNH36" s="115"/>
      <c r="KNI36" s="115"/>
      <c r="KNJ36" s="115"/>
      <c r="KNK36" s="115"/>
      <c r="KNL36" s="115"/>
      <c r="KNM36" s="115"/>
      <c r="KNN36" s="115"/>
      <c r="KNO36" s="115"/>
      <c r="KNP36" s="115"/>
      <c r="KNQ36" s="115"/>
      <c r="KNR36" s="115"/>
      <c r="KNS36" s="115"/>
      <c r="KNT36" s="115"/>
      <c r="KNU36" s="115"/>
      <c r="KNV36" s="115"/>
      <c r="KNW36" s="115"/>
      <c r="KNX36" s="115"/>
      <c r="KNY36" s="115"/>
      <c r="KNZ36" s="115"/>
      <c r="KOA36" s="115"/>
      <c r="KOB36" s="115"/>
      <c r="KOC36" s="115"/>
      <c r="KOD36" s="115"/>
      <c r="KOE36" s="115"/>
      <c r="KOF36" s="115"/>
      <c r="KOG36" s="115"/>
      <c r="KOH36" s="115"/>
      <c r="KOI36" s="115"/>
      <c r="KOJ36" s="115"/>
      <c r="KOK36" s="115"/>
      <c r="KOL36" s="115"/>
      <c r="KOM36" s="115"/>
      <c r="KON36" s="115"/>
      <c r="KOO36" s="115"/>
      <c r="KOP36" s="115"/>
      <c r="KOQ36" s="115"/>
      <c r="KOR36" s="115"/>
      <c r="KOS36" s="115"/>
      <c r="KOT36" s="115"/>
      <c r="KOU36" s="115"/>
      <c r="KOV36" s="115"/>
      <c r="KOW36" s="115"/>
      <c r="KOX36" s="115"/>
      <c r="KOY36" s="115"/>
      <c r="KOZ36" s="115"/>
      <c r="KPA36" s="115"/>
      <c r="KPB36" s="115"/>
      <c r="KPC36" s="115"/>
      <c r="KPD36" s="115"/>
      <c r="KPE36" s="115"/>
      <c r="KPF36" s="115"/>
      <c r="KPG36" s="115"/>
      <c r="KPH36" s="115"/>
      <c r="KPI36" s="115"/>
      <c r="KPJ36" s="115"/>
      <c r="KPK36" s="115"/>
      <c r="KPL36" s="115"/>
      <c r="KPM36" s="115"/>
      <c r="KPN36" s="115"/>
      <c r="KPO36" s="115"/>
      <c r="KPP36" s="115"/>
      <c r="KPQ36" s="115"/>
      <c r="KPR36" s="115"/>
      <c r="KPS36" s="115"/>
      <c r="KPT36" s="115"/>
      <c r="KPU36" s="115"/>
      <c r="KPV36" s="115"/>
      <c r="KPW36" s="115"/>
      <c r="KPX36" s="115"/>
      <c r="KPY36" s="115"/>
      <c r="KPZ36" s="115"/>
      <c r="KQA36" s="115"/>
      <c r="KQB36" s="115"/>
      <c r="KQC36" s="115"/>
      <c r="KQD36" s="115"/>
      <c r="KQE36" s="115"/>
      <c r="KQF36" s="115"/>
      <c r="KQG36" s="115"/>
      <c r="KQH36" s="115"/>
      <c r="KQI36" s="115"/>
      <c r="KQJ36" s="115"/>
      <c r="KQK36" s="115"/>
      <c r="KQL36" s="115"/>
      <c r="KQM36" s="115"/>
      <c r="KQN36" s="115"/>
      <c r="KQO36" s="115"/>
      <c r="KQP36" s="115"/>
      <c r="KQQ36" s="115"/>
      <c r="KQR36" s="115"/>
      <c r="KQS36" s="115"/>
      <c r="KQT36" s="115"/>
      <c r="KQU36" s="115"/>
      <c r="KQV36" s="115"/>
      <c r="KQW36" s="115"/>
      <c r="KQX36" s="115"/>
      <c r="KQY36" s="115"/>
      <c r="KQZ36" s="115"/>
      <c r="KRA36" s="115"/>
      <c r="KRB36" s="115"/>
      <c r="KRC36" s="115"/>
      <c r="KRD36" s="115"/>
      <c r="KRE36" s="115"/>
      <c r="KRF36" s="115"/>
      <c r="KRG36" s="115"/>
      <c r="KRH36" s="115"/>
      <c r="KRI36" s="115"/>
      <c r="KRJ36" s="115"/>
      <c r="KRK36" s="115"/>
      <c r="KRL36" s="115"/>
      <c r="KRM36" s="115"/>
      <c r="KRN36" s="115"/>
      <c r="KRO36" s="115"/>
      <c r="KRP36" s="115"/>
      <c r="KRQ36" s="115"/>
      <c r="KRR36" s="115"/>
      <c r="KRS36" s="115"/>
      <c r="KRT36" s="115"/>
      <c r="KRU36" s="115"/>
      <c r="KRV36" s="115"/>
      <c r="KRW36" s="115"/>
      <c r="KRX36" s="115"/>
      <c r="KRY36" s="115"/>
      <c r="KRZ36" s="115"/>
      <c r="KSA36" s="115"/>
      <c r="KSB36" s="115"/>
      <c r="KSC36" s="115"/>
      <c r="KSD36" s="115"/>
      <c r="KSE36" s="115"/>
      <c r="KSF36" s="115"/>
      <c r="KSG36" s="115"/>
      <c r="KSH36" s="115"/>
      <c r="KSI36" s="115"/>
      <c r="KSJ36" s="115"/>
      <c r="KSK36" s="115"/>
      <c r="KSL36" s="115"/>
      <c r="KSM36" s="115"/>
      <c r="KSN36" s="115"/>
      <c r="KSO36" s="115"/>
      <c r="KSP36" s="115"/>
      <c r="KSQ36" s="115"/>
      <c r="KSR36" s="115"/>
      <c r="KSS36" s="115"/>
      <c r="KST36" s="115"/>
      <c r="KSU36" s="115"/>
      <c r="KSV36" s="115"/>
      <c r="KSW36" s="115"/>
      <c r="KSX36" s="115"/>
      <c r="KSY36" s="115"/>
      <c r="KSZ36" s="115"/>
      <c r="KTA36" s="115"/>
      <c r="KTB36" s="115"/>
      <c r="KTC36" s="115"/>
      <c r="KTD36" s="115"/>
      <c r="KTE36" s="115"/>
      <c r="KTF36" s="115"/>
      <c r="KTG36" s="115"/>
      <c r="KTH36" s="115"/>
      <c r="KTI36" s="115"/>
      <c r="KTJ36" s="115"/>
      <c r="KTK36" s="115"/>
      <c r="KTL36" s="115"/>
      <c r="KTM36" s="115"/>
      <c r="KTN36" s="115"/>
      <c r="KTO36" s="115"/>
      <c r="KTP36" s="115"/>
      <c r="KTQ36" s="115"/>
      <c r="KTR36" s="115"/>
      <c r="KTS36" s="115"/>
      <c r="KTT36" s="115"/>
      <c r="KTU36" s="115"/>
      <c r="KTV36" s="115"/>
      <c r="KTW36" s="115"/>
      <c r="KTX36" s="115"/>
      <c r="KTY36" s="115"/>
      <c r="KTZ36" s="115"/>
      <c r="KUA36" s="115"/>
      <c r="KUB36" s="115"/>
      <c r="KUC36" s="115"/>
      <c r="KUD36" s="115"/>
      <c r="KUE36" s="115"/>
      <c r="KUF36" s="115"/>
      <c r="KUG36" s="115"/>
      <c r="KUH36" s="115"/>
      <c r="KUI36" s="115"/>
      <c r="KUJ36" s="115"/>
      <c r="KUK36" s="115"/>
      <c r="KUL36" s="115"/>
      <c r="KUM36" s="115"/>
      <c r="KUN36" s="115"/>
      <c r="KUO36" s="115"/>
      <c r="KUP36" s="115"/>
      <c r="KUQ36" s="115"/>
      <c r="KUR36" s="115"/>
      <c r="KUS36" s="115"/>
      <c r="KUT36" s="115"/>
      <c r="KUU36" s="115"/>
      <c r="KUV36" s="115"/>
      <c r="KUW36" s="115"/>
      <c r="KUX36" s="115"/>
      <c r="KUY36" s="115"/>
      <c r="KUZ36" s="115"/>
      <c r="KVA36" s="115"/>
      <c r="KVB36" s="115"/>
      <c r="KVC36" s="115"/>
      <c r="KVD36" s="115"/>
      <c r="KVE36" s="115"/>
      <c r="KVF36" s="115"/>
      <c r="KVG36" s="115"/>
      <c r="KVH36" s="115"/>
      <c r="KVI36" s="115"/>
      <c r="KVJ36" s="115"/>
      <c r="KVK36" s="115"/>
      <c r="KVL36" s="115"/>
      <c r="KVM36" s="115"/>
      <c r="KVN36" s="115"/>
      <c r="KVO36" s="115"/>
      <c r="KVP36" s="115"/>
      <c r="KVQ36" s="115"/>
      <c r="KVR36" s="115"/>
      <c r="KVS36" s="115"/>
      <c r="KVT36" s="115"/>
      <c r="KVU36" s="115"/>
      <c r="KVV36" s="115"/>
      <c r="KVW36" s="115"/>
      <c r="KVX36" s="115"/>
      <c r="KVY36" s="115"/>
      <c r="KVZ36" s="115"/>
      <c r="KWA36" s="115"/>
      <c r="KWB36" s="115"/>
      <c r="KWC36" s="115"/>
      <c r="KWD36" s="115"/>
      <c r="KWE36" s="115"/>
      <c r="KWF36" s="115"/>
      <c r="KWG36" s="115"/>
      <c r="KWH36" s="115"/>
      <c r="KWI36" s="115"/>
      <c r="KWJ36" s="115"/>
      <c r="KWK36" s="115"/>
      <c r="KWL36" s="115"/>
      <c r="KWM36" s="115"/>
      <c r="KWN36" s="115"/>
      <c r="KWO36" s="115"/>
      <c r="KWP36" s="115"/>
      <c r="KWQ36" s="115"/>
      <c r="KWR36" s="115"/>
      <c r="KWS36" s="115"/>
      <c r="KWT36" s="115"/>
      <c r="KWU36" s="115"/>
      <c r="KWV36" s="115"/>
      <c r="KWW36" s="115"/>
      <c r="KWX36" s="115"/>
      <c r="KWY36" s="115"/>
      <c r="KWZ36" s="115"/>
      <c r="KXA36" s="115"/>
      <c r="KXB36" s="115"/>
      <c r="KXC36" s="115"/>
      <c r="KXD36" s="115"/>
      <c r="KXE36" s="115"/>
      <c r="KXF36" s="115"/>
      <c r="KXG36" s="115"/>
      <c r="KXH36" s="115"/>
      <c r="KXI36" s="115"/>
      <c r="KXJ36" s="115"/>
      <c r="KXK36" s="115"/>
      <c r="KXL36" s="115"/>
      <c r="KXM36" s="115"/>
      <c r="KXN36" s="115"/>
      <c r="KXO36" s="115"/>
      <c r="KXP36" s="115"/>
      <c r="KXQ36" s="115"/>
      <c r="KXR36" s="115"/>
      <c r="KXS36" s="115"/>
      <c r="KXT36" s="115"/>
      <c r="KXU36" s="115"/>
      <c r="KXV36" s="115"/>
      <c r="KXW36" s="115"/>
      <c r="KXX36" s="115"/>
      <c r="KXY36" s="115"/>
      <c r="KXZ36" s="115"/>
      <c r="KYA36" s="115"/>
      <c r="KYB36" s="115"/>
      <c r="KYC36" s="115"/>
      <c r="KYD36" s="115"/>
      <c r="KYE36" s="115"/>
      <c r="KYF36" s="115"/>
      <c r="KYG36" s="115"/>
      <c r="KYH36" s="115"/>
      <c r="KYI36" s="115"/>
      <c r="KYJ36" s="115"/>
      <c r="KYK36" s="115"/>
      <c r="KYL36" s="115"/>
      <c r="KYM36" s="115"/>
      <c r="KYN36" s="115"/>
      <c r="KYO36" s="115"/>
      <c r="KYP36" s="115"/>
      <c r="KYQ36" s="115"/>
      <c r="KYR36" s="115"/>
      <c r="KYS36" s="115"/>
      <c r="KYT36" s="115"/>
      <c r="KYU36" s="115"/>
      <c r="KYV36" s="115"/>
      <c r="KYW36" s="115"/>
      <c r="KYX36" s="115"/>
      <c r="KYY36" s="115"/>
      <c r="KYZ36" s="115"/>
      <c r="KZA36" s="115"/>
      <c r="KZB36" s="115"/>
      <c r="KZC36" s="115"/>
      <c r="KZD36" s="115"/>
      <c r="KZE36" s="115"/>
      <c r="KZF36" s="115"/>
      <c r="KZG36" s="115"/>
      <c r="KZH36" s="115"/>
      <c r="KZI36" s="115"/>
      <c r="KZJ36" s="115"/>
      <c r="KZK36" s="115"/>
      <c r="KZL36" s="115"/>
      <c r="KZM36" s="115"/>
      <c r="KZN36" s="115"/>
      <c r="KZO36" s="115"/>
      <c r="KZP36" s="115"/>
      <c r="KZQ36" s="115"/>
      <c r="KZR36" s="115"/>
      <c r="KZS36" s="115"/>
      <c r="KZT36" s="115"/>
      <c r="KZU36" s="115"/>
      <c r="KZV36" s="115"/>
      <c r="KZW36" s="115"/>
      <c r="KZX36" s="115"/>
      <c r="KZY36" s="115"/>
      <c r="KZZ36" s="115"/>
      <c r="LAA36" s="115"/>
      <c r="LAB36" s="115"/>
      <c r="LAC36" s="115"/>
      <c r="LAD36" s="115"/>
      <c r="LAE36" s="115"/>
      <c r="LAF36" s="115"/>
      <c r="LAG36" s="115"/>
      <c r="LAH36" s="115"/>
      <c r="LAI36" s="115"/>
      <c r="LAJ36" s="115"/>
      <c r="LAK36" s="115"/>
      <c r="LAL36" s="115"/>
      <c r="LAM36" s="115"/>
      <c r="LAN36" s="115"/>
      <c r="LAO36" s="115"/>
      <c r="LAP36" s="115"/>
      <c r="LAQ36" s="115"/>
      <c r="LAR36" s="115"/>
      <c r="LAS36" s="115"/>
      <c r="LAT36" s="115"/>
      <c r="LAU36" s="115"/>
      <c r="LAV36" s="115"/>
      <c r="LAW36" s="115"/>
      <c r="LAX36" s="115"/>
      <c r="LAY36" s="115"/>
      <c r="LAZ36" s="115"/>
      <c r="LBA36" s="115"/>
      <c r="LBB36" s="115"/>
      <c r="LBC36" s="115"/>
      <c r="LBD36" s="115"/>
      <c r="LBE36" s="115"/>
      <c r="LBF36" s="115"/>
      <c r="LBG36" s="115"/>
      <c r="LBH36" s="115"/>
      <c r="LBI36" s="115"/>
      <c r="LBJ36" s="115"/>
      <c r="LBK36" s="115"/>
      <c r="LBL36" s="115"/>
      <c r="LBM36" s="115"/>
      <c r="LBN36" s="115"/>
      <c r="LBO36" s="115"/>
      <c r="LBP36" s="115"/>
      <c r="LBQ36" s="115"/>
      <c r="LBR36" s="115"/>
      <c r="LBS36" s="115"/>
      <c r="LBT36" s="115"/>
      <c r="LBU36" s="115"/>
      <c r="LBV36" s="115"/>
      <c r="LBW36" s="115"/>
      <c r="LBX36" s="115"/>
      <c r="LBY36" s="115"/>
      <c r="LBZ36" s="115"/>
      <c r="LCA36" s="115"/>
      <c r="LCB36" s="115"/>
      <c r="LCC36" s="115"/>
      <c r="LCD36" s="115"/>
      <c r="LCE36" s="115"/>
      <c r="LCF36" s="115"/>
      <c r="LCG36" s="115"/>
      <c r="LCH36" s="115"/>
      <c r="LCI36" s="115"/>
      <c r="LCJ36" s="115"/>
      <c r="LCK36" s="115"/>
      <c r="LCL36" s="115"/>
      <c r="LCM36" s="115"/>
      <c r="LCN36" s="115"/>
      <c r="LCO36" s="115"/>
      <c r="LCP36" s="115"/>
      <c r="LCQ36" s="115"/>
      <c r="LCR36" s="115"/>
      <c r="LCS36" s="115"/>
      <c r="LCT36" s="115"/>
      <c r="LCU36" s="115"/>
      <c r="LCV36" s="115"/>
      <c r="LCW36" s="115"/>
      <c r="LCX36" s="115"/>
      <c r="LCY36" s="115"/>
      <c r="LCZ36" s="115"/>
      <c r="LDA36" s="115"/>
      <c r="LDB36" s="115"/>
      <c r="LDC36" s="115"/>
      <c r="LDD36" s="115"/>
      <c r="LDE36" s="115"/>
      <c r="LDF36" s="115"/>
      <c r="LDG36" s="115"/>
      <c r="LDH36" s="115"/>
      <c r="LDI36" s="115"/>
      <c r="LDJ36" s="115"/>
      <c r="LDK36" s="115"/>
      <c r="LDL36" s="115"/>
      <c r="LDM36" s="115"/>
      <c r="LDN36" s="115"/>
      <c r="LDO36" s="115"/>
      <c r="LDP36" s="115"/>
      <c r="LDQ36" s="115"/>
      <c r="LDR36" s="115"/>
      <c r="LDS36" s="115"/>
      <c r="LDT36" s="115"/>
      <c r="LDU36" s="115"/>
      <c r="LDV36" s="115"/>
      <c r="LDW36" s="115"/>
      <c r="LDX36" s="115"/>
      <c r="LDY36" s="115"/>
      <c r="LDZ36" s="115"/>
      <c r="LEA36" s="115"/>
      <c r="LEB36" s="115"/>
      <c r="LEC36" s="115"/>
      <c r="LED36" s="115"/>
      <c r="LEE36" s="115"/>
      <c r="LEF36" s="115"/>
      <c r="LEG36" s="115"/>
      <c r="LEH36" s="115"/>
      <c r="LEI36" s="115"/>
      <c r="LEJ36" s="115"/>
      <c r="LEK36" s="115"/>
      <c r="LEL36" s="115"/>
      <c r="LEM36" s="115"/>
      <c r="LEN36" s="115"/>
      <c r="LEO36" s="115"/>
      <c r="LEP36" s="115"/>
      <c r="LEQ36" s="115"/>
      <c r="LER36" s="115"/>
      <c r="LES36" s="115"/>
      <c r="LET36" s="115"/>
      <c r="LEU36" s="115"/>
      <c r="LEV36" s="115"/>
      <c r="LEW36" s="115"/>
      <c r="LEX36" s="115"/>
      <c r="LEY36" s="115"/>
      <c r="LEZ36" s="115"/>
      <c r="LFA36" s="115"/>
      <c r="LFB36" s="115"/>
      <c r="LFC36" s="115"/>
      <c r="LFD36" s="115"/>
      <c r="LFE36" s="115"/>
      <c r="LFF36" s="115"/>
      <c r="LFG36" s="115"/>
      <c r="LFH36" s="115"/>
      <c r="LFI36" s="115"/>
      <c r="LFJ36" s="115"/>
      <c r="LFK36" s="115"/>
      <c r="LFL36" s="115"/>
      <c r="LFM36" s="115"/>
      <c r="LFN36" s="115"/>
      <c r="LFO36" s="115"/>
      <c r="LFP36" s="115"/>
      <c r="LFQ36" s="115"/>
      <c r="LFR36" s="115"/>
      <c r="LFS36" s="115"/>
      <c r="LFT36" s="115"/>
      <c r="LFU36" s="115"/>
      <c r="LFV36" s="115"/>
      <c r="LFW36" s="115"/>
      <c r="LFX36" s="115"/>
      <c r="LFY36" s="115"/>
      <c r="LFZ36" s="115"/>
      <c r="LGA36" s="115"/>
      <c r="LGB36" s="115"/>
      <c r="LGC36" s="115"/>
      <c r="LGD36" s="115"/>
      <c r="LGE36" s="115"/>
      <c r="LGF36" s="115"/>
      <c r="LGG36" s="115"/>
      <c r="LGH36" s="115"/>
      <c r="LGI36" s="115"/>
      <c r="LGJ36" s="115"/>
      <c r="LGK36" s="115"/>
      <c r="LGL36" s="115"/>
      <c r="LGM36" s="115"/>
      <c r="LGN36" s="115"/>
      <c r="LGO36" s="115"/>
      <c r="LGP36" s="115"/>
      <c r="LGQ36" s="115"/>
      <c r="LGR36" s="115"/>
      <c r="LGS36" s="115"/>
      <c r="LGT36" s="115"/>
      <c r="LGU36" s="115"/>
      <c r="LGV36" s="115"/>
      <c r="LGW36" s="115"/>
      <c r="LGX36" s="115"/>
      <c r="LGY36" s="115"/>
      <c r="LGZ36" s="115"/>
      <c r="LHA36" s="115"/>
      <c r="LHB36" s="115"/>
      <c r="LHC36" s="115"/>
      <c r="LHD36" s="115"/>
      <c r="LHE36" s="115"/>
      <c r="LHF36" s="115"/>
      <c r="LHG36" s="115"/>
      <c r="LHH36" s="115"/>
      <c r="LHI36" s="115"/>
      <c r="LHJ36" s="115"/>
      <c r="LHK36" s="115"/>
      <c r="LHL36" s="115"/>
      <c r="LHM36" s="115"/>
      <c r="LHN36" s="115"/>
      <c r="LHO36" s="115"/>
      <c r="LHP36" s="115"/>
      <c r="LHQ36" s="115"/>
      <c r="LHR36" s="115"/>
      <c r="LHS36" s="115"/>
      <c r="LHT36" s="115"/>
      <c r="LHU36" s="115"/>
      <c r="LHV36" s="115"/>
      <c r="LHW36" s="115"/>
      <c r="LHX36" s="115"/>
      <c r="LHY36" s="115"/>
      <c r="LHZ36" s="115"/>
      <c r="LIA36" s="115"/>
      <c r="LIB36" s="115"/>
      <c r="LIC36" s="115"/>
      <c r="LID36" s="115"/>
      <c r="LIE36" s="115"/>
      <c r="LIF36" s="115"/>
      <c r="LIG36" s="115"/>
      <c r="LIH36" s="115"/>
      <c r="LII36" s="115"/>
      <c r="LIJ36" s="115"/>
      <c r="LIK36" s="115"/>
      <c r="LIL36" s="115"/>
      <c r="LIM36" s="115"/>
      <c r="LIN36" s="115"/>
      <c r="LIO36" s="115"/>
      <c r="LIP36" s="115"/>
      <c r="LIQ36" s="115"/>
      <c r="LIR36" s="115"/>
      <c r="LIS36" s="115"/>
      <c r="LIT36" s="115"/>
      <c r="LIU36" s="115"/>
      <c r="LIV36" s="115"/>
      <c r="LIW36" s="115"/>
      <c r="LIX36" s="115"/>
      <c r="LIY36" s="115"/>
      <c r="LIZ36" s="115"/>
      <c r="LJA36" s="115"/>
      <c r="LJB36" s="115"/>
      <c r="LJC36" s="115"/>
      <c r="LJD36" s="115"/>
      <c r="LJE36" s="115"/>
      <c r="LJF36" s="115"/>
      <c r="LJG36" s="115"/>
      <c r="LJH36" s="115"/>
      <c r="LJI36" s="115"/>
      <c r="LJJ36" s="115"/>
      <c r="LJK36" s="115"/>
      <c r="LJL36" s="115"/>
      <c r="LJM36" s="115"/>
      <c r="LJN36" s="115"/>
      <c r="LJO36" s="115"/>
      <c r="LJP36" s="115"/>
      <c r="LJQ36" s="115"/>
      <c r="LJR36" s="115"/>
      <c r="LJS36" s="115"/>
      <c r="LJT36" s="115"/>
      <c r="LJU36" s="115"/>
      <c r="LJV36" s="115"/>
      <c r="LJW36" s="115"/>
      <c r="LJX36" s="115"/>
      <c r="LJY36" s="115"/>
      <c r="LJZ36" s="115"/>
      <c r="LKA36" s="115"/>
      <c r="LKB36" s="115"/>
      <c r="LKC36" s="115"/>
      <c r="LKD36" s="115"/>
      <c r="LKE36" s="115"/>
      <c r="LKF36" s="115"/>
      <c r="LKG36" s="115"/>
      <c r="LKH36" s="115"/>
      <c r="LKI36" s="115"/>
      <c r="LKJ36" s="115"/>
      <c r="LKK36" s="115"/>
      <c r="LKL36" s="115"/>
      <c r="LKM36" s="115"/>
      <c r="LKN36" s="115"/>
      <c r="LKO36" s="115"/>
      <c r="LKP36" s="115"/>
      <c r="LKQ36" s="115"/>
      <c r="LKR36" s="115"/>
      <c r="LKS36" s="115"/>
      <c r="LKT36" s="115"/>
      <c r="LKU36" s="115"/>
      <c r="LKV36" s="115"/>
      <c r="LKW36" s="115"/>
      <c r="LKX36" s="115"/>
      <c r="LKY36" s="115"/>
      <c r="LKZ36" s="115"/>
      <c r="LLA36" s="115"/>
      <c r="LLB36" s="115"/>
      <c r="LLC36" s="115"/>
      <c r="LLD36" s="115"/>
      <c r="LLE36" s="115"/>
      <c r="LLF36" s="115"/>
      <c r="LLG36" s="115"/>
      <c r="LLH36" s="115"/>
      <c r="LLI36" s="115"/>
      <c r="LLJ36" s="115"/>
      <c r="LLK36" s="115"/>
      <c r="LLL36" s="115"/>
      <c r="LLM36" s="115"/>
      <c r="LLN36" s="115"/>
      <c r="LLO36" s="115"/>
      <c r="LLP36" s="115"/>
      <c r="LLQ36" s="115"/>
      <c r="LLR36" s="115"/>
      <c r="LLS36" s="115"/>
      <c r="LLT36" s="115"/>
      <c r="LLU36" s="115"/>
      <c r="LLV36" s="115"/>
      <c r="LLW36" s="115"/>
      <c r="LLX36" s="115"/>
      <c r="LLY36" s="115"/>
      <c r="LLZ36" s="115"/>
      <c r="LMA36" s="115"/>
      <c r="LMB36" s="115"/>
      <c r="LMC36" s="115"/>
      <c r="LMD36" s="115"/>
      <c r="LME36" s="115"/>
      <c r="LMF36" s="115"/>
      <c r="LMG36" s="115"/>
      <c r="LMH36" s="115"/>
      <c r="LMI36" s="115"/>
      <c r="LMJ36" s="115"/>
      <c r="LMK36" s="115"/>
      <c r="LML36" s="115"/>
      <c r="LMM36" s="115"/>
      <c r="LMN36" s="115"/>
      <c r="LMO36" s="115"/>
      <c r="LMP36" s="115"/>
      <c r="LMQ36" s="115"/>
      <c r="LMR36" s="115"/>
      <c r="LMS36" s="115"/>
      <c r="LMT36" s="115"/>
      <c r="LMU36" s="115"/>
      <c r="LMV36" s="115"/>
      <c r="LMW36" s="115"/>
      <c r="LMX36" s="115"/>
      <c r="LMY36" s="115"/>
      <c r="LMZ36" s="115"/>
      <c r="LNA36" s="115"/>
      <c r="LNB36" s="115"/>
      <c r="LNC36" s="115"/>
      <c r="LND36" s="115"/>
      <c r="LNE36" s="115"/>
      <c r="LNF36" s="115"/>
      <c r="LNG36" s="115"/>
      <c r="LNH36" s="115"/>
      <c r="LNI36" s="115"/>
      <c r="LNJ36" s="115"/>
      <c r="LNK36" s="115"/>
      <c r="LNL36" s="115"/>
      <c r="LNM36" s="115"/>
      <c r="LNN36" s="115"/>
      <c r="LNO36" s="115"/>
      <c r="LNP36" s="115"/>
      <c r="LNQ36" s="115"/>
      <c r="LNR36" s="115"/>
      <c r="LNS36" s="115"/>
      <c r="LNT36" s="115"/>
      <c r="LNU36" s="115"/>
      <c r="LNV36" s="115"/>
      <c r="LNW36" s="115"/>
      <c r="LNX36" s="115"/>
      <c r="LNY36" s="115"/>
      <c r="LNZ36" s="115"/>
      <c r="LOA36" s="115"/>
      <c r="LOB36" s="115"/>
      <c r="LOC36" s="115"/>
      <c r="LOD36" s="115"/>
      <c r="LOE36" s="115"/>
      <c r="LOF36" s="115"/>
      <c r="LOG36" s="115"/>
      <c r="LOH36" s="115"/>
      <c r="LOI36" s="115"/>
      <c r="LOJ36" s="115"/>
      <c r="LOK36" s="115"/>
      <c r="LOL36" s="115"/>
      <c r="LOM36" s="115"/>
      <c r="LON36" s="115"/>
      <c r="LOO36" s="115"/>
      <c r="LOP36" s="115"/>
      <c r="LOQ36" s="115"/>
      <c r="LOR36" s="115"/>
      <c r="LOS36" s="115"/>
      <c r="LOT36" s="115"/>
      <c r="LOU36" s="115"/>
      <c r="LOV36" s="115"/>
      <c r="LOW36" s="115"/>
      <c r="LOX36" s="115"/>
      <c r="LOY36" s="115"/>
      <c r="LOZ36" s="115"/>
      <c r="LPA36" s="115"/>
      <c r="LPB36" s="115"/>
      <c r="LPC36" s="115"/>
      <c r="LPD36" s="115"/>
      <c r="LPE36" s="115"/>
      <c r="LPF36" s="115"/>
      <c r="LPG36" s="115"/>
      <c r="LPH36" s="115"/>
      <c r="LPI36" s="115"/>
      <c r="LPJ36" s="115"/>
      <c r="LPK36" s="115"/>
      <c r="LPL36" s="115"/>
      <c r="LPM36" s="115"/>
      <c r="LPN36" s="115"/>
      <c r="LPO36" s="115"/>
      <c r="LPP36" s="115"/>
      <c r="LPQ36" s="115"/>
      <c r="LPR36" s="115"/>
      <c r="LPS36" s="115"/>
      <c r="LPT36" s="115"/>
      <c r="LPU36" s="115"/>
      <c r="LPV36" s="115"/>
      <c r="LPW36" s="115"/>
      <c r="LPX36" s="115"/>
      <c r="LPY36" s="115"/>
      <c r="LPZ36" s="115"/>
      <c r="LQA36" s="115"/>
      <c r="LQB36" s="115"/>
      <c r="LQC36" s="115"/>
      <c r="LQD36" s="115"/>
      <c r="LQE36" s="115"/>
      <c r="LQF36" s="115"/>
      <c r="LQG36" s="115"/>
      <c r="LQH36" s="115"/>
      <c r="LQI36" s="115"/>
      <c r="LQJ36" s="115"/>
      <c r="LQK36" s="115"/>
      <c r="LQL36" s="115"/>
      <c r="LQM36" s="115"/>
      <c r="LQN36" s="115"/>
      <c r="LQO36" s="115"/>
      <c r="LQP36" s="115"/>
      <c r="LQQ36" s="115"/>
      <c r="LQR36" s="115"/>
      <c r="LQS36" s="115"/>
      <c r="LQT36" s="115"/>
      <c r="LQU36" s="115"/>
      <c r="LQV36" s="115"/>
      <c r="LQW36" s="115"/>
      <c r="LQX36" s="115"/>
      <c r="LQY36" s="115"/>
      <c r="LQZ36" s="115"/>
      <c r="LRA36" s="115"/>
      <c r="LRB36" s="115"/>
      <c r="LRC36" s="115"/>
      <c r="LRD36" s="115"/>
      <c r="LRE36" s="115"/>
      <c r="LRF36" s="115"/>
      <c r="LRG36" s="115"/>
      <c r="LRH36" s="115"/>
      <c r="LRI36" s="115"/>
      <c r="LRJ36" s="115"/>
      <c r="LRK36" s="115"/>
      <c r="LRL36" s="115"/>
      <c r="LRM36" s="115"/>
      <c r="LRN36" s="115"/>
      <c r="LRO36" s="115"/>
      <c r="LRP36" s="115"/>
      <c r="LRQ36" s="115"/>
      <c r="LRR36" s="115"/>
      <c r="LRS36" s="115"/>
      <c r="LRT36" s="115"/>
      <c r="LRU36" s="115"/>
      <c r="LRV36" s="115"/>
      <c r="LRW36" s="115"/>
      <c r="LRX36" s="115"/>
      <c r="LRY36" s="115"/>
      <c r="LRZ36" s="115"/>
      <c r="LSA36" s="115"/>
      <c r="LSB36" s="115"/>
      <c r="LSC36" s="115"/>
      <c r="LSD36" s="115"/>
      <c r="LSE36" s="115"/>
      <c r="LSF36" s="115"/>
      <c r="LSG36" s="115"/>
      <c r="LSH36" s="115"/>
      <c r="LSI36" s="115"/>
      <c r="LSJ36" s="115"/>
      <c r="LSK36" s="115"/>
      <c r="LSL36" s="115"/>
      <c r="LSM36" s="115"/>
      <c r="LSN36" s="115"/>
      <c r="LSO36" s="115"/>
      <c r="LSP36" s="115"/>
      <c r="LSQ36" s="115"/>
      <c r="LSR36" s="115"/>
      <c r="LSS36" s="115"/>
      <c r="LST36" s="115"/>
      <c r="LSU36" s="115"/>
      <c r="LSV36" s="115"/>
      <c r="LSW36" s="115"/>
      <c r="LSX36" s="115"/>
      <c r="LSY36" s="115"/>
      <c r="LSZ36" s="115"/>
      <c r="LTA36" s="115"/>
      <c r="LTB36" s="115"/>
      <c r="LTC36" s="115"/>
      <c r="LTD36" s="115"/>
      <c r="LTE36" s="115"/>
      <c r="LTF36" s="115"/>
      <c r="LTG36" s="115"/>
      <c r="LTH36" s="115"/>
      <c r="LTI36" s="115"/>
      <c r="LTJ36" s="115"/>
      <c r="LTK36" s="115"/>
      <c r="LTL36" s="115"/>
      <c r="LTM36" s="115"/>
      <c r="LTN36" s="115"/>
      <c r="LTO36" s="115"/>
      <c r="LTP36" s="115"/>
      <c r="LTQ36" s="115"/>
      <c r="LTR36" s="115"/>
      <c r="LTS36" s="115"/>
      <c r="LTT36" s="115"/>
      <c r="LTU36" s="115"/>
      <c r="LTV36" s="115"/>
      <c r="LTW36" s="115"/>
      <c r="LTX36" s="115"/>
      <c r="LTY36" s="115"/>
      <c r="LTZ36" s="115"/>
      <c r="LUA36" s="115"/>
      <c r="LUB36" s="115"/>
      <c r="LUC36" s="115"/>
      <c r="LUD36" s="115"/>
      <c r="LUE36" s="115"/>
      <c r="LUF36" s="115"/>
      <c r="LUG36" s="115"/>
      <c r="LUH36" s="115"/>
      <c r="LUI36" s="115"/>
      <c r="LUJ36" s="115"/>
      <c r="LUK36" s="115"/>
      <c r="LUL36" s="115"/>
      <c r="LUM36" s="115"/>
      <c r="LUN36" s="115"/>
      <c r="LUO36" s="115"/>
      <c r="LUP36" s="115"/>
      <c r="LUQ36" s="115"/>
      <c r="LUR36" s="115"/>
      <c r="LUS36" s="115"/>
      <c r="LUT36" s="115"/>
      <c r="LUU36" s="115"/>
      <c r="LUV36" s="115"/>
      <c r="LUW36" s="115"/>
      <c r="LUX36" s="115"/>
      <c r="LUY36" s="115"/>
      <c r="LUZ36" s="115"/>
      <c r="LVA36" s="115"/>
      <c r="LVB36" s="115"/>
      <c r="LVC36" s="115"/>
      <c r="LVD36" s="115"/>
      <c r="LVE36" s="115"/>
      <c r="LVF36" s="115"/>
      <c r="LVG36" s="115"/>
      <c r="LVH36" s="115"/>
      <c r="LVI36" s="115"/>
      <c r="LVJ36" s="115"/>
      <c r="LVK36" s="115"/>
      <c r="LVL36" s="115"/>
      <c r="LVM36" s="115"/>
      <c r="LVN36" s="115"/>
      <c r="LVO36" s="115"/>
      <c r="LVP36" s="115"/>
      <c r="LVQ36" s="115"/>
      <c r="LVR36" s="115"/>
      <c r="LVS36" s="115"/>
      <c r="LVT36" s="115"/>
      <c r="LVU36" s="115"/>
      <c r="LVV36" s="115"/>
      <c r="LVW36" s="115"/>
      <c r="LVX36" s="115"/>
      <c r="LVY36" s="115"/>
      <c r="LVZ36" s="115"/>
      <c r="LWA36" s="115"/>
      <c r="LWB36" s="115"/>
      <c r="LWC36" s="115"/>
      <c r="LWD36" s="115"/>
      <c r="LWE36" s="115"/>
      <c r="LWF36" s="115"/>
      <c r="LWG36" s="115"/>
      <c r="LWH36" s="115"/>
      <c r="LWI36" s="115"/>
      <c r="LWJ36" s="115"/>
      <c r="LWK36" s="115"/>
      <c r="LWL36" s="115"/>
      <c r="LWM36" s="115"/>
      <c r="LWN36" s="115"/>
      <c r="LWO36" s="115"/>
      <c r="LWP36" s="115"/>
      <c r="LWQ36" s="115"/>
      <c r="LWR36" s="115"/>
      <c r="LWS36" s="115"/>
      <c r="LWT36" s="115"/>
      <c r="LWU36" s="115"/>
      <c r="LWV36" s="115"/>
      <c r="LWW36" s="115"/>
      <c r="LWX36" s="115"/>
      <c r="LWY36" s="115"/>
      <c r="LWZ36" s="115"/>
      <c r="LXA36" s="115"/>
      <c r="LXB36" s="115"/>
      <c r="LXC36" s="115"/>
      <c r="LXD36" s="115"/>
      <c r="LXE36" s="115"/>
      <c r="LXF36" s="115"/>
      <c r="LXG36" s="115"/>
      <c r="LXH36" s="115"/>
      <c r="LXI36" s="115"/>
      <c r="LXJ36" s="115"/>
      <c r="LXK36" s="115"/>
      <c r="LXL36" s="115"/>
      <c r="LXM36" s="115"/>
      <c r="LXN36" s="115"/>
      <c r="LXO36" s="115"/>
      <c r="LXP36" s="115"/>
      <c r="LXQ36" s="115"/>
      <c r="LXR36" s="115"/>
      <c r="LXS36" s="115"/>
      <c r="LXT36" s="115"/>
      <c r="LXU36" s="115"/>
      <c r="LXV36" s="115"/>
      <c r="LXW36" s="115"/>
      <c r="LXX36" s="115"/>
      <c r="LXY36" s="115"/>
      <c r="LXZ36" s="115"/>
      <c r="LYA36" s="115"/>
      <c r="LYB36" s="115"/>
      <c r="LYC36" s="115"/>
      <c r="LYD36" s="115"/>
      <c r="LYE36" s="115"/>
      <c r="LYF36" s="115"/>
      <c r="LYG36" s="115"/>
      <c r="LYH36" s="115"/>
      <c r="LYI36" s="115"/>
      <c r="LYJ36" s="115"/>
      <c r="LYK36" s="115"/>
      <c r="LYL36" s="115"/>
      <c r="LYM36" s="115"/>
      <c r="LYN36" s="115"/>
      <c r="LYO36" s="115"/>
      <c r="LYP36" s="115"/>
      <c r="LYQ36" s="115"/>
      <c r="LYR36" s="115"/>
      <c r="LYS36" s="115"/>
      <c r="LYT36" s="115"/>
      <c r="LYU36" s="115"/>
      <c r="LYV36" s="115"/>
      <c r="LYW36" s="115"/>
      <c r="LYX36" s="115"/>
      <c r="LYY36" s="115"/>
      <c r="LYZ36" s="115"/>
      <c r="LZA36" s="115"/>
      <c r="LZB36" s="115"/>
      <c r="LZC36" s="115"/>
      <c r="LZD36" s="115"/>
      <c r="LZE36" s="115"/>
      <c r="LZF36" s="115"/>
      <c r="LZG36" s="115"/>
      <c r="LZH36" s="115"/>
      <c r="LZI36" s="115"/>
      <c r="LZJ36" s="115"/>
      <c r="LZK36" s="115"/>
      <c r="LZL36" s="115"/>
      <c r="LZM36" s="115"/>
      <c r="LZN36" s="115"/>
      <c r="LZO36" s="115"/>
      <c r="LZP36" s="115"/>
      <c r="LZQ36" s="115"/>
      <c r="LZR36" s="115"/>
      <c r="LZS36" s="115"/>
      <c r="LZT36" s="115"/>
      <c r="LZU36" s="115"/>
      <c r="LZV36" s="115"/>
      <c r="LZW36" s="115"/>
      <c r="LZX36" s="115"/>
      <c r="LZY36" s="115"/>
      <c r="LZZ36" s="115"/>
      <c r="MAA36" s="115"/>
      <c r="MAB36" s="115"/>
      <c r="MAC36" s="115"/>
      <c r="MAD36" s="115"/>
      <c r="MAE36" s="115"/>
      <c r="MAF36" s="115"/>
      <c r="MAG36" s="115"/>
      <c r="MAH36" s="115"/>
      <c r="MAI36" s="115"/>
      <c r="MAJ36" s="115"/>
      <c r="MAK36" s="115"/>
      <c r="MAL36" s="115"/>
      <c r="MAM36" s="115"/>
      <c r="MAN36" s="115"/>
      <c r="MAO36" s="115"/>
      <c r="MAP36" s="115"/>
      <c r="MAQ36" s="115"/>
      <c r="MAR36" s="115"/>
      <c r="MAS36" s="115"/>
      <c r="MAT36" s="115"/>
      <c r="MAU36" s="115"/>
      <c r="MAV36" s="115"/>
      <c r="MAW36" s="115"/>
      <c r="MAX36" s="115"/>
      <c r="MAY36" s="115"/>
      <c r="MAZ36" s="115"/>
      <c r="MBA36" s="115"/>
      <c r="MBB36" s="115"/>
      <c r="MBC36" s="115"/>
      <c r="MBD36" s="115"/>
      <c r="MBE36" s="115"/>
      <c r="MBF36" s="115"/>
      <c r="MBG36" s="115"/>
      <c r="MBH36" s="115"/>
      <c r="MBI36" s="115"/>
      <c r="MBJ36" s="115"/>
      <c r="MBK36" s="115"/>
      <c r="MBL36" s="115"/>
      <c r="MBM36" s="115"/>
      <c r="MBN36" s="115"/>
      <c r="MBO36" s="115"/>
      <c r="MBP36" s="115"/>
      <c r="MBQ36" s="115"/>
      <c r="MBR36" s="115"/>
      <c r="MBS36" s="115"/>
      <c r="MBT36" s="115"/>
      <c r="MBU36" s="115"/>
      <c r="MBV36" s="115"/>
      <c r="MBW36" s="115"/>
      <c r="MBX36" s="115"/>
      <c r="MBY36" s="115"/>
      <c r="MBZ36" s="115"/>
      <c r="MCA36" s="115"/>
      <c r="MCB36" s="115"/>
      <c r="MCC36" s="115"/>
      <c r="MCD36" s="115"/>
      <c r="MCE36" s="115"/>
      <c r="MCF36" s="115"/>
      <c r="MCG36" s="115"/>
      <c r="MCH36" s="115"/>
      <c r="MCI36" s="115"/>
      <c r="MCJ36" s="115"/>
      <c r="MCK36" s="115"/>
      <c r="MCL36" s="115"/>
      <c r="MCM36" s="115"/>
      <c r="MCN36" s="115"/>
      <c r="MCO36" s="115"/>
      <c r="MCP36" s="115"/>
      <c r="MCQ36" s="115"/>
      <c r="MCR36" s="115"/>
      <c r="MCS36" s="115"/>
      <c r="MCT36" s="115"/>
      <c r="MCU36" s="115"/>
      <c r="MCV36" s="115"/>
      <c r="MCW36" s="115"/>
      <c r="MCX36" s="115"/>
      <c r="MCY36" s="115"/>
      <c r="MCZ36" s="115"/>
      <c r="MDA36" s="115"/>
      <c r="MDB36" s="115"/>
      <c r="MDC36" s="115"/>
      <c r="MDD36" s="115"/>
      <c r="MDE36" s="115"/>
      <c r="MDF36" s="115"/>
      <c r="MDG36" s="115"/>
      <c r="MDH36" s="115"/>
      <c r="MDI36" s="115"/>
      <c r="MDJ36" s="115"/>
      <c r="MDK36" s="115"/>
      <c r="MDL36" s="115"/>
      <c r="MDM36" s="115"/>
      <c r="MDN36" s="115"/>
      <c r="MDO36" s="115"/>
      <c r="MDP36" s="115"/>
      <c r="MDQ36" s="115"/>
      <c r="MDR36" s="115"/>
      <c r="MDS36" s="115"/>
      <c r="MDT36" s="115"/>
      <c r="MDU36" s="115"/>
      <c r="MDV36" s="115"/>
      <c r="MDW36" s="115"/>
      <c r="MDX36" s="115"/>
      <c r="MDY36" s="115"/>
      <c r="MDZ36" s="115"/>
      <c r="MEA36" s="115"/>
      <c r="MEB36" s="115"/>
      <c r="MEC36" s="115"/>
      <c r="MED36" s="115"/>
      <c r="MEE36" s="115"/>
      <c r="MEF36" s="115"/>
      <c r="MEG36" s="115"/>
      <c r="MEH36" s="115"/>
      <c r="MEI36" s="115"/>
      <c r="MEJ36" s="115"/>
      <c r="MEK36" s="115"/>
      <c r="MEL36" s="115"/>
      <c r="MEM36" s="115"/>
      <c r="MEN36" s="115"/>
      <c r="MEO36" s="115"/>
      <c r="MEP36" s="115"/>
      <c r="MEQ36" s="115"/>
      <c r="MER36" s="115"/>
      <c r="MES36" s="115"/>
      <c r="MET36" s="115"/>
      <c r="MEU36" s="115"/>
      <c r="MEV36" s="115"/>
      <c r="MEW36" s="115"/>
      <c r="MEX36" s="115"/>
      <c r="MEY36" s="115"/>
      <c r="MEZ36" s="115"/>
      <c r="MFA36" s="115"/>
      <c r="MFB36" s="115"/>
      <c r="MFC36" s="115"/>
      <c r="MFD36" s="115"/>
      <c r="MFE36" s="115"/>
      <c r="MFF36" s="115"/>
      <c r="MFG36" s="115"/>
      <c r="MFH36" s="115"/>
      <c r="MFI36" s="115"/>
      <c r="MFJ36" s="115"/>
      <c r="MFK36" s="115"/>
      <c r="MFL36" s="115"/>
      <c r="MFM36" s="115"/>
      <c r="MFN36" s="115"/>
      <c r="MFO36" s="115"/>
      <c r="MFP36" s="115"/>
      <c r="MFQ36" s="115"/>
      <c r="MFR36" s="115"/>
      <c r="MFS36" s="115"/>
      <c r="MFT36" s="115"/>
      <c r="MFU36" s="115"/>
      <c r="MFV36" s="115"/>
      <c r="MFW36" s="115"/>
      <c r="MFX36" s="115"/>
      <c r="MFY36" s="115"/>
      <c r="MFZ36" s="115"/>
      <c r="MGA36" s="115"/>
      <c r="MGB36" s="115"/>
      <c r="MGC36" s="115"/>
      <c r="MGD36" s="115"/>
      <c r="MGE36" s="115"/>
      <c r="MGF36" s="115"/>
      <c r="MGG36" s="115"/>
      <c r="MGH36" s="115"/>
      <c r="MGI36" s="115"/>
      <c r="MGJ36" s="115"/>
      <c r="MGK36" s="115"/>
      <c r="MGL36" s="115"/>
      <c r="MGM36" s="115"/>
      <c r="MGN36" s="115"/>
      <c r="MGO36" s="115"/>
      <c r="MGP36" s="115"/>
      <c r="MGQ36" s="115"/>
      <c r="MGR36" s="115"/>
      <c r="MGS36" s="115"/>
      <c r="MGT36" s="115"/>
      <c r="MGU36" s="115"/>
      <c r="MGV36" s="115"/>
      <c r="MGW36" s="115"/>
      <c r="MGX36" s="115"/>
      <c r="MGY36" s="115"/>
      <c r="MGZ36" s="115"/>
      <c r="MHA36" s="115"/>
      <c r="MHB36" s="115"/>
      <c r="MHC36" s="115"/>
      <c r="MHD36" s="115"/>
      <c r="MHE36" s="115"/>
      <c r="MHF36" s="115"/>
      <c r="MHG36" s="115"/>
      <c r="MHH36" s="115"/>
      <c r="MHI36" s="115"/>
      <c r="MHJ36" s="115"/>
      <c r="MHK36" s="115"/>
      <c r="MHL36" s="115"/>
      <c r="MHM36" s="115"/>
      <c r="MHN36" s="115"/>
      <c r="MHO36" s="115"/>
      <c r="MHP36" s="115"/>
      <c r="MHQ36" s="115"/>
      <c r="MHR36" s="115"/>
      <c r="MHS36" s="115"/>
      <c r="MHT36" s="115"/>
      <c r="MHU36" s="115"/>
      <c r="MHV36" s="115"/>
      <c r="MHW36" s="115"/>
      <c r="MHX36" s="115"/>
      <c r="MHY36" s="115"/>
      <c r="MHZ36" s="115"/>
      <c r="MIA36" s="115"/>
      <c r="MIB36" s="115"/>
      <c r="MIC36" s="115"/>
      <c r="MID36" s="115"/>
      <c r="MIE36" s="115"/>
      <c r="MIF36" s="115"/>
      <c r="MIG36" s="115"/>
      <c r="MIH36" s="115"/>
      <c r="MII36" s="115"/>
      <c r="MIJ36" s="115"/>
      <c r="MIK36" s="115"/>
      <c r="MIL36" s="115"/>
      <c r="MIM36" s="115"/>
      <c r="MIN36" s="115"/>
      <c r="MIO36" s="115"/>
      <c r="MIP36" s="115"/>
      <c r="MIQ36" s="115"/>
      <c r="MIR36" s="115"/>
      <c r="MIS36" s="115"/>
      <c r="MIT36" s="115"/>
      <c r="MIU36" s="115"/>
      <c r="MIV36" s="115"/>
      <c r="MIW36" s="115"/>
      <c r="MIX36" s="115"/>
      <c r="MIY36" s="115"/>
      <c r="MIZ36" s="115"/>
      <c r="MJA36" s="115"/>
      <c r="MJB36" s="115"/>
      <c r="MJC36" s="115"/>
      <c r="MJD36" s="115"/>
      <c r="MJE36" s="115"/>
      <c r="MJF36" s="115"/>
      <c r="MJG36" s="115"/>
      <c r="MJH36" s="115"/>
      <c r="MJI36" s="115"/>
      <c r="MJJ36" s="115"/>
      <c r="MJK36" s="115"/>
      <c r="MJL36" s="115"/>
      <c r="MJM36" s="115"/>
      <c r="MJN36" s="115"/>
      <c r="MJO36" s="115"/>
      <c r="MJP36" s="115"/>
      <c r="MJQ36" s="115"/>
      <c r="MJR36" s="115"/>
      <c r="MJS36" s="115"/>
      <c r="MJT36" s="115"/>
      <c r="MJU36" s="115"/>
      <c r="MJV36" s="115"/>
      <c r="MJW36" s="115"/>
      <c r="MJX36" s="115"/>
      <c r="MJY36" s="115"/>
      <c r="MJZ36" s="115"/>
      <c r="MKA36" s="115"/>
      <c r="MKB36" s="115"/>
      <c r="MKC36" s="115"/>
      <c r="MKD36" s="115"/>
      <c r="MKE36" s="115"/>
      <c r="MKF36" s="115"/>
      <c r="MKG36" s="115"/>
      <c r="MKH36" s="115"/>
      <c r="MKI36" s="115"/>
      <c r="MKJ36" s="115"/>
      <c r="MKK36" s="115"/>
      <c r="MKL36" s="115"/>
      <c r="MKM36" s="115"/>
      <c r="MKN36" s="115"/>
      <c r="MKO36" s="115"/>
      <c r="MKP36" s="115"/>
      <c r="MKQ36" s="115"/>
      <c r="MKR36" s="115"/>
      <c r="MKS36" s="115"/>
      <c r="MKT36" s="115"/>
      <c r="MKU36" s="115"/>
      <c r="MKV36" s="115"/>
      <c r="MKW36" s="115"/>
      <c r="MKX36" s="115"/>
      <c r="MKY36" s="115"/>
      <c r="MKZ36" s="115"/>
      <c r="MLA36" s="115"/>
      <c r="MLB36" s="115"/>
      <c r="MLC36" s="115"/>
      <c r="MLD36" s="115"/>
      <c r="MLE36" s="115"/>
      <c r="MLF36" s="115"/>
      <c r="MLG36" s="115"/>
      <c r="MLH36" s="115"/>
      <c r="MLI36" s="115"/>
      <c r="MLJ36" s="115"/>
      <c r="MLK36" s="115"/>
      <c r="MLL36" s="115"/>
      <c r="MLM36" s="115"/>
      <c r="MLN36" s="115"/>
      <c r="MLO36" s="115"/>
      <c r="MLP36" s="115"/>
      <c r="MLQ36" s="115"/>
      <c r="MLR36" s="115"/>
      <c r="MLS36" s="115"/>
      <c r="MLT36" s="115"/>
      <c r="MLU36" s="115"/>
      <c r="MLV36" s="115"/>
      <c r="MLW36" s="115"/>
      <c r="MLX36" s="115"/>
      <c r="MLY36" s="115"/>
      <c r="MLZ36" s="115"/>
      <c r="MMA36" s="115"/>
      <c r="MMB36" s="115"/>
      <c r="MMC36" s="115"/>
      <c r="MMD36" s="115"/>
      <c r="MME36" s="115"/>
      <c r="MMF36" s="115"/>
      <c r="MMG36" s="115"/>
      <c r="MMH36" s="115"/>
      <c r="MMI36" s="115"/>
      <c r="MMJ36" s="115"/>
      <c r="MMK36" s="115"/>
      <c r="MML36" s="115"/>
      <c r="MMM36" s="115"/>
      <c r="MMN36" s="115"/>
      <c r="MMO36" s="115"/>
      <c r="MMP36" s="115"/>
      <c r="MMQ36" s="115"/>
      <c r="MMR36" s="115"/>
      <c r="MMS36" s="115"/>
      <c r="MMT36" s="115"/>
      <c r="MMU36" s="115"/>
      <c r="MMV36" s="115"/>
      <c r="MMW36" s="115"/>
      <c r="MMX36" s="115"/>
      <c r="MMY36" s="115"/>
      <c r="MMZ36" s="115"/>
      <c r="MNA36" s="115"/>
      <c r="MNB36" s="115"/>
      <c r="MNC36" s="115"/>
      <c r="MND36" s="115"/>
      <c r="MNE36" s="115"/>
      <c r="MNF36" s="115"/>
      <c r="MNG36" s="115"/>
      <c r="MNH36" s="115"/>
      <c r="MNI36" s="115"/>
      <c r="MNJ36" s="115"/>
      <c r="MNK36" s="115"/>
      <c r="MNL36" s="115"/>
      <c r="MNM36" s="115"/>
      <c r="MNN36" s="115"/>
      <c r="MNO36" s="115"/>
      <c r="MNP36" s="115"/>
      <c r="MNQ36" s="115"/>
      <c r="MNR36" s="115"/>
      <c r="MNS36" s="115"/>
      <c r="MNT36" s="115"/>
      <c r="MNU36" s="115"/>
      <c r="MNV36" s="115"/>
      <c r="MNW36" s="115"/>
      <c r="MNX36" s="115"/>
      <c r="MNY36" s="115"/>
      <c r="MNZ36" s="115"/>
      <c r="MOA36" s="115"/>
      <c r="MOB36" s="115"/>
      <c r="MOC36" s="115"/>
      <c r="MOD36" s="115"/>
      <c r="MOE36" s="115"/>
      <c r="MOF36" s="115"/>
      <c r="MOG36" s="115"/>
      <c r="MOH36" s="115"/>
      <c r="MOI36" s="115"/>
      <c r="MOJ36" s="115"/>
      <c r="MOK36" s="115"/>
      <c r="MOL36" s="115"/>
      <c r="MOM36" s="115"/>
      <c r="MON36" s="115"/>
      <c r="MOO36" s="115"/>
      <c r="MOP36" s="115"/>
      <c r="MOQ36" s="115"/>
      <c r="MOR36" s="115"/>
      <c r="MOS36" s="115"/>
      <c r="MOT36" s="115"/>
      <c r="MOU36" s="115"/>
      <c r="MOV36" s="115"/>
      <c r="MOW36" s="115"/>
      <c r="MOX36" s="115"/>
      <c r="MOY36" s="115"/>
      <c r="MOZ36" s="115"/>
      <c r="MPA36" s="115"/>
      <c r="MPB36" s="115"/>
      <c r="MPC36" s="115"/>
      <c r="MPD36" s="115"/>
      <c r="MPE36" s="115"/>
      <c r="MPF36" s="115"/>
      <c r="MPG36" s="115"/>
      <c r="MPH36" s="115"/>
      <c r="MPI36" s="115"/>
      <c r="MPJ36" s="115"/>
      <c r="MPK36" s="115"/>
      <c r="MPL36" s="115"/>
      <c r="MPM36" s="115"/>
      <c r="MPN36" s="115"/>
      <c r="MPO36" s="115"/>
      <c r="MPP36" s="115"/>
      <c r="MPQ36" s="115"/>
      <c r="MPR36" s="115"/>
      <c r="MPS36" s="115"/>
      <c r="MPT36" s="115"/>
      <c r="MPU36" s="115"/>
      <c r="MPV36" s="115"/>
      <c r="MPW36" s="115"/>
      <c r="MPX36" s="115"/>
      <c r="MPY36" s="115"/>
      <c r="MPZ36" s="115"/>
      <c r="MQA36" s="115"/>
      <c r="MQB36" s="115"/>
      <c r="MQC36" s="115"/>
      <c r="MQD36" s="115"/>
      <c r="MQE36" s="115"/>
      <c r="MQF36" s="115"/>
      <c r="MQG36" s="115"/>
      <c r="MQH36" s="115"/>
      <c r="MQI36" s="115"/>
      <c r="MQJ36" s="115"/>
      <c r="MQK36" s="115"/>
      <c r="MQL36" s="115"/>
      <c r="MQM36" s="115"/>
      <c r="MQN36" s="115"/>
      <c r="MQO36" s="115"/>
      <c r="MQP36" s="115"/>
      <c r="MQQ36" s="115"/>
      <c r="MQR36" s="115"/>
      <c r="MQS36" s="115"/>
      <c r="MQT36" s="115"/>
      <c r="MQU36" s="115"/>
      <c r="MQV36" s="115"/>
      <c r="MQW36" s="115"/>
      <c r="MQX36" s="115"/>
      <c r="MQY36" s="115"/>
      <c r="MQZ36" s="115"/>
      <c r="MRA36" s="115"/>
      <c r="MRB36" s="115"/>
      <c r="MRC36" s="115"/>
      <c r="MRD36" s="115"/>
      <c r="MRE36" s="115"/>
      <c r="MRF36" s="115"/>
      <c r="MRG36" s="115"/>
      <c r="MRH36" s="115"/>
      <c r="MRI36" s="115"/>
      <c r="MRJ36" s="115"/>
      <c r="MRK36" s="115"/>
      <c r="MRL36" s="115"/>
      <c r="MRM36" s="115"/>
      <c r="MRN36" s="115"/>
      <c r="MRO36" s="115"/>
      <c r="MRP36" s="115"/>
      <c r="MRQ36" s="115"/>
      <c r="MRR36" s="115"/>
      <c r="MRS36" s="115"/>
      <c r="MRT36" s="115"/>
      <c r="MRU36" s="115"/>
      <c r="MRV36" s="115"/>
      <c r="MRW36" s="115"/>
      <c r="MRX36" s="115"/>
      <c r="MRY36" s="115"/>
      <c r="MRZ36" s="115"/>
      <c r="MSA36" s="115"/>
      <c r="MSB36" s="115"/>
      <c r="MSC36" s="115"/>
      <c r="MSD36" s="115"/>
      <c r="MSE36" s="115"/>
      <c r="MSF36" s="115"/>
      <c r="MSG36" s="115"/>
      <c r="MSH36" s="115"/>
      <c r="MSI36" s="115"/>
      <c r="MSJ36" s="115"/>
      <c r="MSK36" s="115"/>
      <c r="MSL36" s="115"/>
      <c r="MSM36" s="115"/>
      <c r="MSN36" s="115"/>
      <c r="MSO36" s="115"/>
      <c r="MSP36" s="115"/>
      <c r="MSQ36" s="115"/>
      <c r="MSR36" s="115"/>
      <c r="MSS36" s="115"/>
      <c r="MST36" s="115"/>
      <c r="MSU36" s="115"/>
      <c r="MSV36" s="115"/>
      <c r="MSW36" s="115"/>
      <c r="MSX36" s="115"/>
      <c r="MSY36" s="115"/>
      <c r="MSZ36" s="115"/>
      <c r="MTA36" s="115"/>
      <c r="MTB36" s="115"/>
      <c r="MTC36" s="115"/>
      <c r="MTD36" s="115"/>
      <c r="MTE36" s="115"/>
      <c r="MTF36" s="115"/>
      <c r="MTG36" s="115"/>
      <c r="MTH36" s="115"/>
      <c r="MTI36" s="115"/>
      <c r="MTJ36" s="115"/>
      <c r="MTK36" s="115"/>
      <c r="MTL36" s="115"/>
      <c r="MTM36" s="115"/>
      <c r="MTN36" s="115"/>
      <c r="MTO36" s="115"/>
      <c r="MTP36" s="115"/>
      <c r="MTQ36" s="115"/>
      <c r="MTR36" s="115"/>
      <c r="MTS36" s="115"/>
      <c r="MTT36" s="115"/>
      <c r="MTU36" s="115"/>
      <c r="MTV36" s="115"/>
      <c r="MTW36" s="115"/>
      <c r="MTX36" s="115"/>
      <c r="MTY36" s="115"/>
      <c r="MTZ36" s="115"/>
      <c r="MUA36" s="115"/>
      <c r="MUB36" s="115"/>
      <c r="MUC36" s="115"/>
      <c r="MUD36" s="115"/>
      <c r="MUE36" s="115"/>
      <c r="MUF36" s="115"/>
      <c r="MUG36" s="115"/>
      <c r="MUH36" s="115"/>
      <c r="MUI36" s="115"/>
      <c r="MUJ36" s="115"/>
      <c r="MUK36" s="115"/>
      <c r="MUL36" s="115"/>
      <c r="MUM36" s="115"/>
      <c r="MUN36" s="115"/>
      <c r="MUO36" s="115"/>
      <c r="MUP36" s="115"/>
      <c r="MUQ36" s="115"/>
      <c r="MUR36" s="115"/>
      <c r="MUS36" s="115"/>
      <c r="MUT36" s="115"/>
      <c r="MUU36" s="115"/>
      <c r="MUV36" s="115"/>
      <c r="MUW36" s="115"/>
      <c r="MUX36" s="115"/>
      <c r="MUY36" s="115"/>
      <c r="MUZ36" s="115"/>
      <c r="MVA36" s="115"/>
      <c r="MVB36" s="115"/>
      <c r="MVC36" s="115"/>
      <c r="MVD36" s="115"/>
      <c r="MVE36" s="115"/>
      <c r="MVF36" s="115"/>
      <c r="MVG36" s="115"/>
      <c r="MVH36" s="115"/>
      <c r="MVI36" s="115"/>
      <c r="MVJ36" s="115"/>
      <c r="MVK36" s="115"/>
      <c r="MVL36" s="115"/>
      <c r="MVM36" s="115"/>
      <c r="MVN36" s="115"/>
      <c r="MVO36" s="115"/>
      <c r="MVP36" s="115"/>
      <c r="MVQ36" s="115"/>
      <c r="MVR36" s="115"/>
      <c r="MVS36" s="115"/>
      <c r="MVT36" s="115"/>
      <c r="MVU36" s="115"/>
      <c r="MVV36" s="115"/>
      <c r="MVW36" s="115"/>
      <c r="MVX36" s="115"/>
      <c r="MVY36" s="115"/>
      <c r="MVZ36" s="115"/>
      <c r="MWA36" s="115"/>
      <c r="MWB36" s="115"/>
      <c r="MWC36" s="115"/>
      <c r="MWD36" s="115"/>
      <c r="MWE36" s="115"/>
      <c r="MWF36" s="115"/>
      <c r="MWG36" s="115"/>
      <c r="MWH36" s="115"/>
      <c r="MWI36" s="115"/>
      <c r="MWJ36" s="115"/>
      <c r="MWK36" s="115"/>
      <c r="MWL36" s="115"/>
      <c r="MWM36" s="115"/>
      <c r="MWN36" s="115"/>
      <c r="MWO36" s="115"/>
      <c r="MWP36" s="115"/>
      <c r="MWQ36" s="115"/>
      <c r="MWR36" s="115"/>
      <c r="MWS36" s="115"/>
      <c r="MWT36" s="115"/>
      <c r="MWU36" s="115"/>
      <c r="MWV36" s="115"/>
      <c r="MWW36" s="115"/>
      <c r="MWX36" s="115"/>
      <c r="MWY36" s="115"/>
      <c r="MWZ36" s="115"/>
      <c r="MXA36" s="115"/>
      <c r="MXB36" s="115"/>
      <c r="MXC36" s="115"/>
      <c r="MXD36" s="115"/>
      <c r="MXE36" s="115"/>
      <c r="MXF36" s="115"/>
      <c r="MXG36" s="115"/>
      <c r="MXH36" s="115"/>
      <c r="MXI36" s="115"/>
      <c r="MXJ36" s="115"/>
      <c r="MXK36" s="115"/>
      <c r="MXL36" s="115"/>
      <c r="MXM36" s="115"/>
      <c r="MXN36" s="115"/>
      <c r="MXO36" s="115"/>
      <c r="MXP36" s="115"/>
      <c r="MXQ36" s="115"/>
      <c r="MXR36" s="115"/>
      <c r="MXS36" s="115"/>
      <c r="MXT36" s="115"/>
      <c r="MXU36" s="115"/>
      <c r="MXV36" s="115"/>
      <c r="MXW36" s="115"/>
      <c r="MXX36" s="115"/>
      <c r="MXY36" s="115"/>
      <c r="MXZ36" s="115"/>
      <c r="MYA36" s="115"/>
      <c r="MYB36" s="115"/>
      <c r="MYC36" s="115"/>
      <c r="MYD36" s="115"/>
      <c r="MYE36" s="115"/>
      <c r="MYF36" s="115"/>
      <c r="MYG36" s="115"/>
      <c r="MYH36" s="115"/>
      <c r="MYI36" s="115"/>
      <c r="MYJ36" s="115"/>
      <c r="MYK36" s="115"/>
      <c r="MYL36" s="115"/>
      <c r="MYM36" s="115"/>
      <c r="MYN36" s="115"/>
      <c r="MYO36" s="115"/>
      <c r="MYP36" s="115"/>
      <c r="MYQ36" s="115"/>
      <c r="MYR36" s="115"/>
      <c r="MYS36" s="115"/>
      <c r="MYT36" s="115"/>
      <c r="MYU36" s="115"/>
      <c r="MYV36" s="115"/>
      <c r="MYW36" s="115"/>
      <c r="MYX36" s="115"/>
      <c r="MYY36" s="115"/>
      <c r="MYZ36" s="115"/>
      <c r="MZA36" s="115"/>
      <c r="MZB36" s="115"/>
      <c r="MZC36" s="115"/>
      <c r="MZD36" s="115"/>
      <c r="MZE36" s="115"/>
      <c r="MZF36" s="115"/>
      <c r="MZG36" s="115"/>
      <c r="MZH36" s="115"/>
      <c r="MZI36" s="115"/>
      <c r="MZJ36" s="115"/>
      <c r="MZK36" s="115"/>
      <c r="MZL36" s="115"/>
      <c r="MZM36" s="115"/>
      <c r="MZN36" s="115"/>
      <c r="MZO36" s="115"/>
      <c r="MZP36" s="115"/>
      <c r="MZQ36" s="115"/>
      <c r="MZR36" s="115"/>
      <c r="MZS36" s="115"/>
      <c r="MZT36" s="115"/>
      <c r="MZU36" s="115"/>
      <c r="MZV36" s="115"/>
      <c r="MZW36" s="115"/>
      <c r="MZX36" s="115"/>
      <c r="MZY36" s="115"/>
      <c r="MZZ36" s="115"/>
      <c r="NAA36" s="115"/>
      <c r="NAB36" s="115"/>
      <c r="NAC36" s="115"/>
      <c r="NAD36" s="115"/>
      <c r="NAE36" s="115"/>
      <c r="NAF36" s="115"/>
      <c r="NAG36" s="115"/>
      <c r="NAH36" s="115"/>
      <c r="NAI36" s="115"/>
      <c r="NAJ36" s="115"/>
      <c r="NAK36" s="115"/>
      <c r="NAL36" s="115"/>
      <c r="NAM36" s="115"/>
      <c r="NAN36" s="115"/>
      <c r="NAO36" s="115"/>
      <c r="NAP36" s="115"/>
      <c r="NAQ36" s="115"/>
      <c r="NAR36" s="115"/>
      <c r="NAS36" s="115"/>
      <c r="NAT36" s="115"/>
      <c r="NAU36" s="115"/>
      <c r="NAV36" s="115"/>
      <c r="NAW36" s="115"/>
      <c r="NAX36" s="115"/>
      <c r="NAY36" s="115"/>
      <c r="NAZ36" s="115"/>
      <c r="NBA36" s="115"/>
      <c r="NBB36" s="115"/>
      <c r="NBC36" s="115"/>
      <c r="NBD36" s="115"/>
      <c r="NBE36" s="115"/>
      <c r="NBF36" s="115"/>
      <c r="NBG36" s="115"/>
      <c r="NBH36" s="115"/>
      <c r="NBI36" s="115"/>
      <c r="NBJ36" s="115"/>
      <c r="NBK36" s="115"/>
      <c r="NBL36" s="115"/>
      <c r="NBM36" s="115"/>
      <c r="NBN36" s="115"/>
      <c r="NBO36" s="115"/>
      <c r="NBP36" s="115"/>
      <c r="NBQ36" s="115"/>
      <c r="NBR36" s="115"/>
      <c r="NBS36" s="115"/>
      <c r="NBT36" s="115"/>
      <c r="NBU36" s="115"/>
      <c r="NBV36" s="115"/>
      <c r="NBW36" s="115"/>
      <c r="NBX36" s="115"/>
      <c r="NBY36" s="115"/>
      <c r="NBZ36" s="115"/>
      <c r="NCA36" s="115"/>
      <c r="NCB36" s="115"/>
      <c r="NCC36" s="115"/>
      <c r="NCD36" s="115"/>
      <c r="NCE36" s="115"/>
      <c r="NCF36" s="115"/>
      <c r="NCG36" s="115"/>
      <c r="NCH36" s="115"/>
      <c r="NCI36" s="115"/>
      <c r="NCJ36" s="115"/>
      <c r="NCK36" s="115"/>
      <c r="NCL36" s="115"/>
      <c r="NCM36" s="115"/>
      <c r="NCN36" s="115"/>
      <c r="NCO36" s="115"/>
      <c r="NCP36" s="115"/>
      <c r="NCQ36" s="115"/>
      <c r="NCR36" s="115"/>
      <c r="NCS36" s="115"/>
      <c r="NCT36" s="115"/>
      <c r="NCU36" s="115"/>
      <c r="NCV36" s="115"/>
      <c r="NCW36" s="115"/>
      <c r="NCX36" s="115"/>
      <c r="NCY36" s="115"/>
      <c r="NCZ36" s="115"/>
      <c r="NDA36" s="115"/>
      <c r="NDB36" s="115"/>
      <c r="NDC36" s="115"/>
      <c r="NDD36" s="115"/>
      <c r="NDE36" s="115"/>
      <c r="NDF36" s="115"/>
      <c r="NDG36" s="115"/>
      <c r="NDH36" s="115"/>
      <c r="NDI36" s="115"/>
      <c r="NDJ36" s="115"/>
      <c r="NDK36" s="115"/>
      <c r="NDL36" s="115"/>
      <c r="NDM36" s="115"/>
      <c r="NDN36" s="115"/>
      <c r="NDO36" s="115"/>
      <c r="NDP36" s="115"/>
      <c r="NDQ36" s="115"/>
      <c r="NDR36" s="115"/>
      <c r="NDS36" s="115"/>
      <c r="NDT36" s="115"/>
      <c r="NDU36" s="115"/>
      <c r="NDV36" s="115"/>
      <c r="NDW36" s="115"/>
      <c r="NDX36" s="115"/>
      <c r="NDY36" s="115"/>
      <c r="NDZ36" s="115"/>
      <c r="NEA36" s="115"/>
      <c r="NEB36" s="115"/>
      <c r="NEC36" s="115"/>
      <c r="NED36" s="115"/>
      <c r="NEE36" s="115"/>
      <c r="NEF36" s="115"/>
      <c r="NEG36" s="115"/>
      <c r="NEH36" s="115"/>
      <c r="NEI36" s="115"/>
      <c r="NEJ36" s="115"/>
      <c r="NEK36" s="115"/>
      <c r="NEL36" s="115"/>
      <c r="NEM36" s="115"/>
      <c r="NEN36" s="115"/>
      <c r="NEO36" s="115"/>
      <c r="NEP36" s="115"/>
      <c r="NEQ36" s="115"/>
      <c r="NER36" s="115"/>
      <c r="NES36" s="115"/>
      <c r="NET36" s="115"/>
      <c r="NEU36" s="115"/>
      <c r="NEV36" s="115"/>
      <c r="NEW36" s="115"/>
      <c r="NEX36" s="115"/>
      <c r="NEY36" s="115"/>
      <c r="NEZ36" s="115"/>
      <c r="NFA36" s="115"/>
      <c r="NFB36" s="115"/>
      <c r="NFC36" s="115"/>
      <c r="NFD36" s="115"/>
      <c r="NFE36" s="115"/>
      <c r="NFF36" s="115"/>
      <c r="NFG36" s="115"/>
      <c r="NFH36" s="115"/>
      <c r="NFI36" s="115"/>
      <c r="NFJ36" s="115"/>
      <c r="NFK36" s="115"/>
      <c r="NFL36" s="115"/>
      <c r="NFM36" s="115"/>
      <c r="NFN36" s="115"/>
      <c r="NFO36" s="115"/>
      <c r="NFP36" s="115"/>
      <c r="NFQ36" s="115"/>
      <c r="NFR36" s="115"/>
      <c r="NFS36" s="115"/>
      <c r="NFT36" s="115"/>
      <c r="NFU36" s="115"/>
      <c r="NFV36" s="115"/>
      <c r="NFW36" s="115"/>
      <c r="NFX36" s="115"/>
      <c r="NFY36" s="115"/>
      <c r="NFZ36" s="115"/>
      <c r="NGA36" s="115"/>
      <c r="NGB36" s="115"/>
      <c r="NGC36" s="115"/>
      <c r="NGD36" s="115"/>
      <c r="NGE36" s="115"/>
      <c r="NGF36" s="115"/>
      <c r="NGG36" s="115"/>
      <c r="NGH36" s="115"/>
      <c r="NGI36" s="115"/>
      <c r="NGJ36" s="115"/>
      <c r="NGK36" s="115"/>
      <c r="NGL36" s="115"/>
      <c r="NGM36" s="115"/>
      <c r="NGN36" s="115"/>
      <c r="NGO36" s="115"/>
      <c r="NGP36" s="115"/>
      <c r="NGQ36" s="115"/>
      <c r="NGR36" s="115"/>
      <c r="NGS36" s="115"/>
      <c r="NGT36" s="115"/>
      <c r="NGU36" s="115"/>
      <c r="NGV36" s="115"/>
      <c r="NGW36" s="115"/>
      <c r="NGX36" s="115"/>
      <c r="NGY36" s="115"/>
      <c r="NGZ36" s="115"/>
      <c r="NHA36" s="115"/>
      <c r="NHB36" s="115"/>
      <c r="NHC36" s="115"/>
      <c r="NHD36" s="115"/>
      <c r="NHE36" s="115"/>
      <c r="NHF36" s="115"/>
      <c r="NHG36" s="115"/>
      <c r="NHH36" s="115"/>
      <c r="NHI36" s="115"/>
      <c r="NHJ36" s="115"/>
      <c r="NHK36" s="115"/>
      <c r="NHL36" s="115"/>
      <c r="NHM36" s="115"/>
      <c r="NHN36" s="115"/>
      <c r="NHO36" s="115"/>
      <c r="NHP36" s="115"/>
      <c r="NHQ36" s="115"/>
      <c r="NHR36" s="115"/>
      <c r="NHS36" s="115"/>
      <c r="NHT36" s="115"/>
      <c r="NHU36" s="115"/>
      <c r="NHV36" s="115"/>
      <c r="NHW36" s="115"/>
      <c r="NHX36" s="115"/>
      <c r="NHY36" s="115"/>
      <c r="NHZ36" s="115"/>
      <c r="NIA36" s="115"/>
      <c r="NIB36" s="115"/>
      <c r="NIC36" s="115"/>
      <c r="NID36" s="115"/>
      <c r="NIE36" s="115"/>
      <c r="NIF36" s="115"/>
      <c r="NIG36" s="115"/>
      <c r="NIH36" s="115"/>
      <c r="NII36" s="115"/>
      <c r="NIJ36" s="115"/>
      <c r="NIK36" s="115"/>
      <c r="NIL36" s="115"/>
      <c r="NIM36" s="115"/>
      <c r="NIN36" s="115"/>
      <c r="NIO36" s="115"/>
      <c r="NIP36" s="115"/>
      <c r="NIQ36" s="115"/>
      <c r="NIR36" s="115"/>
      <c r="NIS36" s="115"/>
      <c r="NIT36" s="115"/>
      <c r="NIU36" s="115"/>
      <c r="NIV36" s="115"/>
      <c r="NIW36" s="115"/>
      <c r="NIX36" s="115"/>
      <c r="NIY36" s="115"/>
      <c r="NIZ36" s="115"/>
      <c r="NJA36" s="115"/>
      <c r="NJB36" s="115"/>
      <c r="NJC36" s="115"/>
      <c r="NJD36" s="115"/>
      <c r="NJE36" s="115"/>
      <c r="NJF36" s="115"/>
      <c r="NJG36" s="115"/>
      <c r="NJH36" s="115"/>
      <c r="NJI36" s="115"/>
      <c r="NJJ36" s="115"/>
      <c r="NJK36" s="115"/>
      <c r="NJL36" s="115"/>
      <c r="NJM36" s="115"/>
      <c r="NJN36" s="115"/>
      <c r="NJO36" s="115"/>
      <c r="NJP36" s="115"/>
      <c r="NJQ36" s="115"/>
      <c r="NJR36" s="115"/>
      <c r="NJS36" s="115"/>
      <c r="NJT36" s="115"/>
      <c r="NJU36" s="115"/>
      <c r="NJV36" s="115"/>
      <c r="NJW36" s="115"/>
      <c r="NJX36" s="115"/>
      <c r="NJY36" s="115"/>
      <c r="NJZ36" s="115"/>
      <c r="NKA36" s="115"/>
      <c r="NKB36" s="115"/>
      <c r="NKC36" s="115"/>
      <c r="NKD36" s="115"/>
      <c r="NKE36" s="115"/>
      <c r="NKF36" s="115"/>
      <c r="NKG36" s="115"/>
      <c r="NKH36" s="115"/>
      <c r="NKI36" s="115"/>
      <c r="NKJ36" s="115"/>
      <c r="NKK36" s="115"/>
      <c r="NKL36" s="115"/>
      <c r="NKM36" s="115"/>
      <c r="NKN36" s="115"/>
      <c r="NKO36" s="115"/>
      <c r="NKP36" s="115"/>
      <c r="NKQ36" s="115"/>
      <c r="NKR36" s="115"/>
      <c r="NKS36" s="115"/>
      <c r="NKT36" s="115"/>
      <c r="NKU36" s="115"/>
      <c r="NKV36" s="115"/>
      <c r="NKW36" s="115"/>
      <c r="NKX36" s="115"/>
      <c r="NKY36" s="115"/>
      <c r="NKZ36" s="115"/>
      <c r="NLA36" s="115"/>
      <c r="NLB36" s="115"/>
      <c r="NLC36" s="115"/>
      <c r="NLD36" s="115"/>
      <c r="NLE36" s="115"/>
      <c r="NLF36" s="115"/>
      <c r="NLG36" s="115"/>
      <c r="NLH36" s="115"/>
      <c r="NLI36" s="115"/>
      <c r="NLJ36" s="115"/>
      <c r="NLK36" s="115"/>
      <c r="NLL36" s="115"/>
      <c r="NLM36" s="115"/>
      <c r="NLN36" s="115"/>
      <c r="NLO36" s="115"/>
      <c r="NLP36" s="115"/>
      <c r="NLQ36" s="115"/>
      <c r="NLR36" s="115"/>
      <c r="NLS36" s="115"/>
      <c r="NLT36" s="115"/>
      <c r="NLU36" s="115"/>
      <c r="NLV36" s="115"/>
      <c r="NLW36" s="115"/>
      <c r="NLX36" s="115"/>
      <c r="NLY36" s="115"/>
      <c r="NLZ36" s="115"/>
      <c r="NMA36" s="115"/>
      <c r="NMB36" s="115"/>
      <c r="NMC36" s="115"/>
      <c r="NMD36" s="115"/>
      <c r="NME36" s="115"/>
      <c r="NMF36" s="115"/>
      <c r="NMG36" s="115"/>
      <c r="NMH36" s="115"/>
      <c r="NMI36" s="115"/>
      <c r="NMJ36" s="115"/>
      <c r="NMK36" s="115"/>
      <c r="NML36" s="115"/>
      <c r="NMM36" s="115"/>
      <c r="NMN36" s="115"/>
      <c r="NMO36" s="115"/>
      <c r="NMP36" s="115"/>
      <c r="NMQ36" s="115"/>
      <c r="NMR36" s="115"/>
      <c r="NMS36" s="115"/>
      <c r="NMT36" s="115"/>
      <c r="NMU36" s="115"/>
      <c r="NMV36" s="115"/>
      <c r="NMW36" s="115"/>
      <c r="NMX36" s="115"/>
      <c r="NMY36" s="115"/>
      <c r="NMZ36" s="115"/>
      <c r="NNA36" s="115"/>
      <c r="NNB36" s="115"/>
      <c r="NNC36" s="115"/>
      <c r="NND36" s="115"/>
      <c r="NNE36" s="115"/>
      <c r="NNF36" s="115"/>
      <c r="NNG36" s="115"/>
      <c r="NNH36" s="115"/>
      <c r="NNI36" s="115"/>
      <c r="NNJ36" s="115"/>
      <c r="NNK36" s="115"/>
      <c r="NNL36" s="115"/>
      <c r="NNM36" s="115"/>
      <c r="NNN36" s="115"/>
      <c r="NNO36" s="115"/>
      <c r="NNP36" s="115"/>
      <c r="NNQ36" s="115"/>
      <c r="NNR36" s="115"/>
      <c r="NNS36" s="115"/>
      <c r="NNT36" s="115"/>
      <c r="NNU36" s="115"/>
      <c r="NNV36" s="115"/>
      <c r="NNW36" s="115"/>
      <c r="NNX36" s="115"/>
      <c r="NNY36" s="115"/>
      <c r="NNZ36" s="115"/>
      <c r="NOA36" s="115"/>
      <c r="NOB36" s="115"/>
      <c r="NOC36" s="115"/>
      <c r="NOD36" s="115"/>
      <c r="NOE36" s="115"/>
      <c r="NOF36" s="115"/>
      <c r="NOG36" s="115"/>
      <c r="NOH36" s="115"/>
      <c r="NOI36" s="115"/>
      <c r="NOJ36" s="115"/>
      <c r="NOK36" s="115"/>
      <c r="NOL36" s="115"/>
      <c r="NOM36" s="115"/>
      <c r="NON36" s="115"/>
      <c r="NOO36" s="115"/>
      <c r="NOP36" s="115"/>
      <c r="NOQ36" s="115"/>
      <c r="NOR36" s="115"/>
      <c r="NOS36" s="115"/>
      <c r="NOT36" s="115"/>
      <c r="NOU36" s="115"/>
      <c r="NOV36" s="115"/>
      <c r="NOW36" s="115"/>
      <c r="NOX36" s="115"/>
      <c r="NOY36" s="115"/>
      <c r="NOZ36" s="115"/>
      <c r="NPA36" s="115"/>
      <c r="NPB36" s="115"/>
      <c r="NPC36" s="115"/>
      <c r="NPD36" s="115"/>
      <c r="NPE36" s="115"/>
      <c r="NPF36" s="115"/>
      <c r="NPG36" s="115"/>
      <c r="NPH36" s="115"/>
      <c r="NPI36" s="115"/>
      <c r="NPJ36" s="115"/>
      <c r="NPK36" s="115"/>
      <c r="NPL36" s="115"/>
      <c r="NPM36" s="115"/>
      <c r="NPN36" s="115"/>
      <c r="NPO36" s="115"/>
      <c r="NPP36" s="115"/>
      <c r="NPQ36" s="115"/>
      <c r="NPR36" s="115"/>
      <c r="NPS36" s="115"/>
      <c r="NPT36" s="115"/>
      <c r="NPU36" s="115"/>
      <c r="NPV36" s="115"/>
      <c r="NPW36" s="115"/>
      <c r="NPX36" s="115"/>
      <c r="NPY36" s="115"/>
      <c r="NPZ36" s="115"/>
      <c r="NQA36" s="115"/>
      <c r="NQB36" s="115"/>
      <c r="NQC36" s="115"/>
      <c r="NQD36" s="115"/>
      <c r="NQE36" s="115"/>
      <c r="NQF36" s="115"/>
      <c r="NQG36" s="115"/>
      <c r="NQH36" s="115"/>
      <c r="NQI36" s="115"/>
      <c r="NQJ36" s="115"/>
      <c r="NQK36" s="115"/>
      <c r="NQL36" s="115"/>
      <c r="NQM36" s="115"/>
      <c r="NQN36" s="115"/>
      <c r="NQO36" s="115"/>
      <c r="NQP36" s="115"/>
      <c r="NQQ36" s="115"/>
      <c r="NQR36" s="115"/>
      <c r="NQS36" s="115"/>
      <c r="NQT36" s="115"/>
      <c r="NQU36" s="115"/>
      <c r="NQV36" s="115"/>
      <c r="NQW36" s="115"/>
      <c r="NQX36" s="115"/>
      <c r="NQY36" s="115"/>
      <c r="NQZ36" s="115"/>
      <c r="NRA36" s="115"/>
      <c r="NRB36" s="115"/>
      <c r="NRC36" s="115"/>
      <c r="NRD36" s="115"/>
      <c r="NRE36" s="115"/>
      <c r="NRF36" s="115"/>
      <c r="NRG36" s="115"/>
      <c r="NRH36" s="115"/>
      <c r="NRI36" s="115"/>
      <c r="NRJ36" s="115"/>
      <c r="NRK36" s="115"/>
      <c r="NRL36" s="115"/>
      <c r="NRM36" s="115"/>
      <c r="NRN36" s="115"/>
      <c r="NRO36" s="115"/>
      <c r="NRP36" s="115"/>
      <c r="NRQ36" s="115"/>
      <c r="NRR36" s="115"/>
      <c r="NRS36" s="115"/>
      <c r="NRT36" s="115"/>
      <c r="NRU36" s="115"/>
      <c r="NRV36" s="115"/>
      <c r="NRW36" s="115"/>
      <c r="NRX36" s="115"/>
      <c r="NRY36" s="115"/>
      <c r="NRZ36" s="115"/>
      <c r="NSA36" s="115"/>
      <c r="NSB36" s="115"/>
      <c r="NSC36" s="115"/>
      <c r="NSD36" s="115"/>
      <c r="NSE36" s="115"/>
      <c r="NSF36" s="115"/>
      <c r="NSG36" s="115"/>
      <c r="NSH36" s="115"/>
      <c r="NSI36" s="115"/>
      <c r="NSJ36" s="115"/>
      <c r="NSK36" s="115"/>
      <c r="NSL36" s="115"/>
      <c r="NSM36" s="115"/>
      <c r="NSN36" s="115"/>
      <c r="NSO36" s="115"/>
      <c r="NSP36" s="115"/>
      <c r="NSQ36" s="115"/>
      <c r="NSR36" s="115"/>
      <c r="NSS36" s="115"/>
      <c r="NST36" s="115"/>
      <c r="NSU36" s="115"/>
      <c r="NSV36" s="115"/>
      <c r="NSW36" s="115"/>
      <c r="NSX36" s="115"/>
      <c r="NSY36" s="115"/>
      <c r="NSZ36" s="115"/>
      <c r="NTA36" s="115"/>
      <c r="NTB36" s="115"/>
      <c r="NTC36" s="115"/>
      <c r="NTD36" s="115"/>
      <c r="NTE36" s="115"/>
      <c r="NTF36" s="115"/>
      <c r="NTG36" s="115"/>
      <c r="NTH36" s="115"/>
      <c r="NTI36" s="115"/>
      <c r="NTJ36" s="115"/>
      <c r="NTK36" s="115"/>
      <c r="NTL36" s="115"/>
      <c r="NTM36" s="115"/>
      <c r="NTN36" s="115"/>
      <c r="NTO36" s="115"/>
      <c r="NTP36" s="115"/>
      <c r="NTQ36" s="115"/>
      <c r="NTR36" s="115"/>
      <c r="NTS36" s="115"/>
      <c r="NTT36" s="115"/>
      <c r="NTU36" s="115"/>
      <c r="NTV36" s="115"/>
      <c r="NTW36" s="115"/>
      <c r="NTX36" s="115"/>
      <c r="NTY36" s="115"/>
      <c r="NTZ36" s="115"/>
      <c r="NUA36" s="115"/>
      <c r="NUB36" s="115"/>
      <c r="NUC36" s="115"/>
      <c r="NUD36" s="115"/>
      <c r="NUE36" s="115"/>
      <c r="NUF36" s="115"/>
      <c r="NUG36" s="115"/>
      <c r="NUH36" s="115"/>
      <c r="NUI36" s="115"/>
      <c r="NUJ36" s="115"/>
      <c r="NUK36" s="115"/>
      <c r="NUL36" s="115"/>
      <c r="NUM36" s="115"/>
      <c r="NUN36" s="115"/>
      <c r="NUO36" s="115"/>
      <c r="NUP36" s="115"/>
      <c r="NUQ36" s="115"/>
      <c r="NUR36" s="115"/>
      <c r="NUS36" s="115"/>
      <c r="NUT36" s="115"/>
      <c r="NUU36" s="115"/>
      <c r="NUV36" s="115"/>
      <c r="NUW36" s="115"/>
      <c r="NUX36" s="115"/>
      <c r="NUY36" s="115"/>
      <c r="NUZ36" s="115"/>
      <c r="NVA36" s="115"/>
      <c r="NVB36" s="115"/>
      <c r="NVC36" s="115"/>
      <c r="NVD36" s="115"/>
      <c r="NVE36" s="115"/>
      <c r="NVF36" s="115"/>
      <c r="NVG36" s="115"/>
      <c r="NVH36" s="115"/>
      <c r="NVI36" s="115"/>
      <c r="NVJ36" s="115"/>
      <c r="NVK36" s="115"/>
      <c r="NVL36" s="115"/>
      <c r="NVM36" s="115"/>
      <c r="NVN36" s="115"/>
      <c r="NVO36" s="115"/>
      <c r="NVP36" s="115"/>
      <c r="NVQ36" s="115"/>
      <c r="NVR36" s="115"/>
      <c r="NVS36" s="115"/>
      <c r="NVT36" s="115"/>
      <c r="NVU36" s="115"/>
      <c r="NVV36" s="115"/>
      <c r="NVW36" s="115"/>
      <c r="NVX36" s="115"/>
      <c r="NVY36" s="115"/>
      <c r="NVZ36" s="115"/>
      <c r="NWA36" s="115"/>
      <c r="NWB36" s="115"/>
      <c r="NWC36" s="115"/>
      <c r="NWD36" s="115"/>
      <c r="NWE36" s="115"/>
      <c r="NWF36" s="115"/>
      <c r="NWG36" s="115"/>
      <c r="NWH36" s="115"/>
      <c r="NWI36" s="115"/>
      <c r="NWJ36" s="115"/>
      <c r="NWK36" s="115"/>
      <c r="NWL36" s="115"/>
      <c r="NWM36" s="115"/>
      <c r="NWN36" s="115"/>
      <c r="NWO36" s="115"/>
      <c r="NWP36" s="115"/>
      <c r="NWQ36" s="115"/>
      <c r="NWR36" s="115"/>
      <c r="NWS36" s="115"/>
      <c r="NWT36" s="115"/>
      <c r="NWU36" s="115"/>
      <c r="NWV36" s="115"/>
      <c r="NWW36" s="115"/>
      <c r="NWX36" s="115"/>
      <c r="NWY36" s="115"/>
      <c r="NWZ36" s="115"/>
      <c r="NXA36" s="115"/>
      <c r="NXB36" s="115"/>
      <c r="NXC36" s="115"/>
      <c r="NXD36" s="115"/>
      <c r="NXE36" s="115"/>
      <c r="NXF36" s="115"/>
      <c r="NXG36" s="115"/>
      <c r="NXH36" s="115"/>
      <c r="NXI36" s="115"/>
      <c r="NXJ36" s="115"/>
      <c r="NXK36" s="115"/>
      <c r="NXL36" s="115"/>
      <c r="NXM36" s="115"/>
      <c r="NXN36" s="115"/>
      <c r="NXO36" s="115"/>
      <c r="NXP36" s="115"/>
      <c r="NXQ36" s="115"/>
      <c r="NXR36" s="115"/>
      <c r="NXS36" s="115"/>
      <c r="NXT36" s="115"/>
      <c r="NXU36" s="115"/>
      <c r="NXV36" s="115"/>
      <c r="NXW36" s="115"/>
      <c r="NXX36" s="115"/>
      <c r="NXY36" s="115"/>
      <c r="NXZ36" s="115"/>
      <c r="NYA36" s="115"/>
      <c r="NYB36" s="115"/>
      <c r="NYC36" s="115"/>
      <c r="NYD36" s="115"/>
      <c r="NYE36" s="115"/>
      <c r="NYF36" s="115"/>
      <c r="NYG36" s="115"/>
      <c r="NYH36" s="115"/>
      <c r="NYI36" s="115"/>
      <c r="NYJ36" s="115"/>
      <c r="NYK36" s="115"/>
      <c r="NYL36" s="115"/>
      <c r="NYM36" s="115"/>
      <c r="NYN36" s="115"/>
      <c r="NYO36" s="115"/>
      <c r="NYP36" s="115"/>
      <c r="NYQ36" s="115"/>
      <c r="NYR36" s="115"/>
      <c r="NYS36" s="115"/>
      <c r="NYT36" s="115"/>
      <c r="NYU36" s="115"/>
      <c r="NYV36" s="115"/>
      <c r="NYW36" s="115"/>
      <c r="NYX36" s="115"/>
      <c r="NYY36" s="115"/>
      <c r="NYZ36" s="115"/>
      <c r="NZA36" s="115"/>
      <c r="NZB36" s="115"/>
      <c r="NZC36" s="115"/>
      <c r="NZD36" s="115"/>
      <c r="NZE36" s="115"/>
      <c r="NZF36" s="115"/>
      <c r="NZG36" s="115"/>
      <c r="NZH36" s="115"/>
      <c r="NZI36" s="115"/>
      <c r="NZJ36" s="115"/>
      <c r="NZK36" s="115"/>
      <c r="NZL36" s="115"/>
      <c r="NZM36" s="115"/>
      <c r="NZN36" s="115"/>
      <c r="NZO36" s="115"/>
      <c r="NZP36" s="115"/>
      <c r="NZQ36" s="115"/>
      <c r="NZR36" s="115"/>
      <c r="NZS36" s="115"/>
      <c r="NZT36" s="115"/>
      <c r="NZU36" s="115"/>
      <c r="NZV36" s="115"/>
      <c r="NZW36" s="115"/>
      <c r="NZX36" s="115"/>
      <c r="NZY36" s="115"/>
      <c r="NZZ36" s="115"/>
      <c r="OAA36" s="115"/>
      <c r="OAB36" s="115"/>
      <c r="OAC36" s="115"/>
      <c r="OAD36" s="115"/>
      <c r="OAE36" s="115"/>
      <c r="OAF36" s="115"/>
      <c r="OAG36" s="115"/>
      <c r="OAH36" s="115"/>
      <c r="OAI36" s="115"/>
      <c r="OAJ36" s="115"/>
      <c r="OAK36" s="115"/>
      <c r="OAL36" s="115"/>
      <c r="OAM36" s="115"/>
      <c r="OAN36" s="115"/>
      <c r="OAO36" s="115"/>
      <c r="OAP36" s="115"/>
      <c r="OAQ36" s="115"/>
      <c r="OAR36" s="115"/>
      <c r="OAS36" s="115"/>
      <c r="OAT36" s="115"/>
      <c r="OAU36" s="115"/>
      <c r="OAV36" s="115"/>
      <c r="OAW36" s="115"/>
      <c r="OAX36" s="115"/>
      <c r="OAY36" s="115"/>
      <c r="OAZ36" s="115"/>
      <c r="OBA36" s="115"/>
      <c r="OBB36" s="115"/>
      <c r="OBC36" s="115"/>
      <c r="OBD36" s="115"/>
      <c r="OBE36" s="115"/>
      <c r="OBF36" s="115"/>
      <c r="OBG36" s="115"/>
      <c r="OBH36" s="115"/>
      <c r="OBI36" s="115"/>
      <c r="OBJ36" s="115"/>
      <c r="OBK36" s="115"/>
      <c r="OBL36" s="115"/>
      <c r="OBM36" s="115"/>
      <c r="OBN36" s="115"/>
      <c r="OBO36" s="115"/>
      <c r="OBP36" s="115"/>
      <c r="OBQ36" s="115"/>
      <c r="OBR36" s="115"/>
      <c r="OBS36" s="115"/>
      <c r="OBT36" s="115"/>
      <c r="OBU36" s="115"/>
      <c r="OBV36" s="115"/>
      <c r="OBW36" s="115"/>
      <c r="OBX36" s="115"/>
      <c r="OBY36" s="115"/>
      <c r="OBZ36" s="115"/>
      <c r="OCA36" s="115"/>
      <c r="OCB36" s="115"/>
      <c r="OCC36" s="115"/>
      <c r="OCD36" s="115"/>
      <c r="OCE36" s="115"/>
      <c r="OCF36" s="115"/>
      <c r="OCG36" s="115"/>
      <c r="OCH36" s="115"/>
      <c r="OCI36" s="115"/>
      <c r="OCJ36" s="115"/>
      <c r="OCK36" s="115"/>
      <c r="OCL36" s="115"/>
      <c r="OCM36" s="115"/>
      <c r="OCN36" s="115"/>
      <c r="OCO36" s="115"/>
      <c r="OCP36" s="115"/>
      <c r="OCQ36" s="115"/>
      <c r="OCR36" s="115"/>
      <c r="OCS36" s="115"/>
      <c r="OCT36" s="115"/>
      <c r="OCU36" s="115"/>
      <c r="OCV36" s="115"/>
      <c r="OCW36" s="115"/>
      <c r="OCX36" s="115"/>
      <c r="OCY36" s="115"/>
      <c r="OCZ36" s="115"/>
      <c r="ODA36" s="115"/>
      <c r="ODB36" s="115"/>
      <c r="ODC36" s="115"/>
      <c r="ODD36" s="115"/>
      <c r="ODE36" s="115"/>
      <c r="ODF36" s="115"/>
      <c r="ODG36" s="115"/>
      <c r="ODH36" s="115"/>
      <c r="ODI36" s="115"/>
      <c r="ODJ36" s="115"/>
      <c r="ODK36" s="115"/>
      <c r="ODL36" s="115"/>
      <c r="ODM36" s="115"/>
      <c r="ODN36" s="115"/>
      <c r="ODO36" s="115"/>
      <c r="ODP36" s="115"/>
      <c r="ODQ36" s="115"/>
      <c r="ODR36" s="115"/>
      <c r="ODS36" s="115"/>
      <c r="ODT36" s="115"/>
      <c r="ODU36" s="115"/>
      <c r="ODV36" s="115"/>
      <c r="ODW36" s="115"/>
      <c r="ODX36" s="115"/>
      <c r="ODY36" s="115"/>
      <c r="ODZ36" s="115"/>
      <c r="OEA36" s="115"/>
      <c r="OEB36" s="115"/>
      <c r="OEC36" s="115"/>
      <c r="OED36" s="115"/>
      <c r="OEE36" s="115"/>
      <c r="OEF36" s="115"/>
      <c r="OEG36" s="115"/>
      <c r="OEH36" s="115"/>
      <c r="OEI36" s="115"/>
      <c r="OEJ36" s="115"/>
      <c r="OEK36" s="115"/>
      <c r="OEL36" s="115"/>
      <c r="OEM36" s="115"/>
      <c r="OEN36" s="115"/>
      <c r="OEO36" s="115"/>
      <c r="OEP36" s="115"/>
      <c r="OEQ36" s="115"/>
      <c r="OER36" s="115"/>
      <c r="OES36" s="115"/>
      <c r="OET36" s="115"/>
      <c r="OEU36" s="115"/>
      <c r="OEV36" s="115"/>
      <c r="OEW36" s="115"/>
      <c r="OEX36" s="115"/>
      <c r="OEY36" s="115"/>
      <c r="OEZ36" s="115"/>
      <c r="OFA36" s="115"/>
      <c r="OFB36" s="115"/>
      <c r="OFC36" s="115"/>
      <c r="OFD36" s="115"/>
      <c r="OFE36" s="115"/>
      <c r="OFF36" s="115"/>
      <c r="OFG36" s="115"/>
      <c r="OFH36" s="115"/>
      <c r="OFI36" s="115"/>
      <c r="OFJ36" s="115"/>
      <c r="OFK36" s="115"/>
      <c r="OFL36" s="115"/>
      <c r="OFM36" s="115"/>
      <c r="OFN36" s="115"/>
      <c r="OFO36" s="115"/>
      <c r="OFP36" s="115"/>
      <c r="OFQ36" s="115"/>
      <c r="OFR36" s="115"/>
      <c r="OFS36" s="115"/>
      <c r="OFT36" s="115"/>
      <c r="OFU36" s="115"/>
      <c r="OFV36" s="115"/>
      <c r="OFW36" s="115"/>
      <c r="OFX36" s="115"/>
      <c r="OFY36" s="115"/>
      <c r="OFZ36" s="115"/>
      <c r="OGA36" s="115"/>
      <c r="OGB36" s="115"/>
      <c r="OGC36" s="115"/>
      <c r="OGD36" s="115"/>
      <c r="OGE36" s="115"/>
      <c r="OGF36" s="115"/>
      <c r="OGG36" s="115"/>
      <c r="OGH36" s="115"/>
      <c r="OGI36" s="115"/>
      <c r="OGJ36" s="115"/>
      <c r="OGK36" s="115"/>
      <c r="OGL36" s="115"/>
      <c r="OGM36" s="115"/>
      <c r="OGN36" s="115"/>
      <c r="OGO36" s="115"/>
      <c r="OGP36" s="115"/>
      <c r="OGQ36" s="115"/>
      <c r="OGR36" s="115"/>
      <c r="OGS36" s="115"/>
      <c r="OGT36" s="115"/>
      <c r="OGU36" s="115"/>
      <c r="OGV36" s="115"/>
      <c r="OGW36" s="115"/>
      <c r="OGX36" s="115"/>
      <c r="OGY36" s="115"/>
      <c r="OGZ36" s="115"/>
      <c r="OHA36" s="115"/>
      <c r="OHB36" s="115"/>
      <c r="OHC36" s="115"/>
      <c r="OHD36" s="115"/>
      <c r="OHE36" s="115"/>
      <c r="OHF36" s="115"/>
      <c r="OHG36" s="115"/>
      <c r="OHH36" s="115"/>
      <c r="OHI36" s="115"/>
      <c r="OHJ36" s="115"/>
      <c r="OHK36" s="115"/>
      <c r="OHL36" s="115"/>
      <c r="OHM36" s="115"/>
      <c r="OHN36" s="115"/>
      <c r="OHO36" s="115"/>
      <c r="OHP36" s="115"/>
      <c r="OHQ36" s="115"/>
      <c r="OHR36" s="115"/>
      <c r="OHS36" s="115"/>
      <c r="OHT36" s="115"/>
      <c r="OHU36" s="115"/>
      <c r="OHV36" s="115"/>
      <c r="OHW36" s="115"/>
      <c r="OHX36" s="115"/>
      <c r="OHY36" s="115"/>
      <c r="OHZ36" s="115"/>
      <c r="OIA36" s="115"/>
      <c r="OIB36" s="115"/>
      <c r="OIC36" s="115"/>
      <c r="OID36" s="115"/>
      <c r="OIE36" s="115"/>
      <c r="OIF36" s="115"/>
      <c r="OIG36" s="115"/>
      <c r="OIH36" s="115"/>
      <c r="OII36" s="115"/>
      <c r="OIJ36" s="115"/>
      <c r="OIK36" s="115"/>
      <c r="OIL36" s="115"/>
      <c r="OIM36" s="115"/>
      <c r="OIN36" s="115"/>
      <c r="OIO36" s="115"/>
      <c r="OIP36" s="115"/>
      <c r="OIQ36" s="115"/>
      <c r="OIR36" s="115"/>
      <c r="OIS36" s="115"/>
      <c r="OIT36" s="115"/>
      <c r="OIU36" s="115"/>
      <c r="OIV36" s="115"/>
      <c r="OIW36" s="115"/>
      <c r="OIX36" s="115"/>
      <c r="OIY36" s="115"/>
      <c r="OIZ36" s="115"/>
      <c r="OJA36" s="115"/>
      <c r="OJB36" s="115"/>
      <c r="OJC36" s="115"/>
      <c r="OJD36" s="115"/>
      <c r="OJE36" s="115"/>
      <c r="OJF36" s="115"/>
      <c r="OJG36" s="115"/>
      <c r="OJH36" s="115"/>
      <c r="OJI36" s="115"/>
      <c r="OJJ36" s="115"/>
      <c r="OJK36" s="115"/>
      <c r="OJL36" s="115"/>
      <c r="OJM36" s="115"/>
      <c r="OJN36" s="115"/>
      <c r="OJO36" s="115"/>
      <c r="OJP36" s="115"/>
      <c r="OJQ36" s="115"/>
      <c r="OJR36" s="115"/>
      <c r="OJS36" s="115"/>
      <c r="OJT36" s="115"/>
      <c r="OJU36" s="115"/>
      <c r="OJV36" s="115"/>
      <c r="OJW36" s="115"/>
      <c r="OJX36" s="115"/>
      <c r="OJY36" s="115"/>
      <c r="OJZ36" s="115"/>
      <c r="OKA36" s="115"/>
      <c r="OKB36" s="115"/>
      <c r="OKC36" s="115"/>
      <c r="OKD36" s="115"/>
      <c r="OKE36" s="115"/>
      <c r="OKF36" s="115"/>
      <c r="OKG36" s="115"/>
      <c r="OKH36" s="115"/>
      <c r="OKI36" s="115"/>
      <c r="OKJ36" s="115"/>
      <c r="OKK36" s="115"/>
      <c r="OKL36" s="115"/>
      <c r="OKM36" s="115"/>
      <c r="OKN36" s="115"/>
      <c r="OKO36" s="115"/>
      <c r="OKP36" s="115"/>
      <c r="OKQ36" s="115"/>
      <c r="OKR36" s="115"/>
      <c r="OKS36" s="115"/>
      <c r="OKT36" s="115"/>
      <c r="OKU36" s="115"/>
      <c r="OKV36" s="115"/>
      <c r="OKW36" s="115"/>
      <c r="OKX36" s="115"/>
      <c r="OKY36" s="115"/>
      <c r="OKZ36" s="115"/>
      <c r="OLA36" s="115"/>
      <c r="OLB36" s="115"/>
      <c r="OLC36" s="115"/>
      <c r="OLD36" s="115"/>
      <c r="OLE36" s="115"/>
      <c r="OLF36" s="115"/>
      <c r="OLG36" s="115"/>
      <c r="OLH36" s="115"/>
      <c r="OLI36" s="115"/>
      <c r="OLJ36" s="115"/>
      <c r="OLK36" s="115"/>
      <c r="OLL36" s="115"/>
      <c r="OLM36" s="115"/>
      <c r="OLN36" s="115"/>
      <c r="OLO36" s="115"/>
      <c r="OLP36" s="115"/>
      <c r="OLQ36" s="115"/>
      <c r="OLR36" s="115"/>
      <c r="OLS36" s="115"/>
      <c r="OLT36" s="115"/>
      <c r="OLU36" s="115"/>
      <c r="OLV36" s="115"/>
      <c r="OLW36" s="115"/>
      <c r="OLX36" s="115"/>
      <c r="OLY36" s="115"/>
      <c r="OLZ36" s="115"/>
      <c r="OMA36" s="115"/>
      <c r="OMB36" s="115"/>
      <c r="OMC36" s="115"/>
      <c r="OMD36" s="115"/>
      <c r="OME36" s="115"/>
      <c r="OMF36" s="115"/>
      <c r="OMG36" s="115"/>
      <c r="OMH36" s="115"/>
      <c r="OMI36" s="115"/>
      <c r="OMJ36" s="115"/>
      <c r="OMK36" s="115"/>
      <c r="OML36" s="115"/>
      <c r="OMM36" s="115"/>
      <c r="OMN36" s="115"/>
      <c r="OMO36" s="115"/>
      <c r="OMP36" s="115"/>
      <c r="OMQ36" s="115"/>
      <c r="OMR36" s="115"/>
      <c r="OMS36" s="115"/>
      <c r="OMT36" s="115"/>
      <c r="OMU36" s="115"/>
      <c r="OMV36" s="115"/>
      <c r="OMW36" s="115"/>
      <c r="OMX36" s="115"/>
      <c r="OMY36" s="115"/>
      <c r="OMZ36" s="115"/>
      <c r="ONA36" s="115"/>
      <c r="ONB36" s="115"/>
      <c r="ONC36" s="115"/>
      <c r="OND36" s="115"/>
      <c r="ONE36" s="115"/>
      <c r="ONF36" s="115"/>
      <c r="ONG36" s="115"/>
      <c r="ONH36" s="115"/>
      <c r="ONI36" s="115"/>
      <c r="ONJ36" s="115"/>
      <c r="ONK36" s="115"/>
      <c r="ONL36" s="115"/>
      <c r="ONM36" s="115"/>
      <c r="ONN36" s="115"/>
      <c r="ONO36" s="115"/>
      <c r="ONP36" s="115"/>
      <c r="ONQ36" s="115"/>
      <c r="ONR36" s="115"/>
      <c r="ONS36" s="115"/>
      <c r="ONT36" s="115"/>
      <c r="ONU36" s="115"/>
      <c r="ONV36" s="115"/>
      <c r="ONW36" s="115"/>
      <c r="ONX36" s="115"/>
      <c r="ONY36" s="115"/>
      <c r="ONZ36" s="115"/>
      <c r="OOA36" s="115"/>
      <c r="OOB36" s="115"/>
      <c r="OOC36" s="115"/>
      <c r="OOD36" s="115"/>
      <c r="OOE36" s="115"/>
      <c r="OOF36" s="115"/>
      <c r="OOG36" s="115"/>
      <c r="OOH36" s="115"/>
      <c r="OOI36" s="115"/>
      <c r="OOJ36" s="115"/>
      <c r="OOK36" s="115"/>
      <c r="OOL36" s="115"/>
      <c r="OOM36" s="115"/>
      <c r="OON36" s="115"/>
      <c r="OOO36" s="115"/>
      <c r="OOP36" s="115"/>
      <c r="OOQ36" s="115"/>
      <c r="OOR36" s="115"/>
      <c r="OOS36" s="115"/>
      <c r="OOT36" s="115"/>
      <c r="OOU36" s="115"/>
      <c r="OOV36" s="115"/>
      <c r="OOW36" s="115"/>
      <c r="OOX36" s="115"/>
      <c r="OOY36" s="115"/>
      <c r="OOZ36" s="115"/>
      <c r="OPA36" s="115"/>
      <c r="OPB36" s="115"/>
      <c r="OPC36" s="115"/>
      <c r="OPD36" s="115"/>
      <c r="OPE36" s="115"/>
      <c r="OPF36" s="115"/>
      <c r="OPG36" s="115"/>
      <c r="OPH36" s="115"/>
      <c r="OPI36" s="115"/>
      <c r="OPJ36" s="115"/>
      <c r="OPK36" s="115"/>
      <c r="OPL36" s="115"/>
      <c r="OPM36" s="115"/>
      <c r="OPN36" s="115"/>
      <c r="OPO36" s="115"/>
      <c r="OPP36" s="115"/>
      <c r="OPQ36" s="115"/>
      <c r="OPR36" s="115"/>
      <c r="OPS36" s="115"/>
      <c r="OPT36" s="115"/>
      <c r="OPU36" s="115"/>
      <c r="OPV36" s="115"/>
      <c r="OPW36" s="115"/>
      <c r="OPX36" s="115"/>
      <c r="OPY36" s="115"/>
      <c r="OPZ36" s="115"/>
      <c r="OQA36" s="115"/>
      <c r="OQB36" s="115"/>
      <c r="OQC36" s="115"/>
      <c r="OQD36" s="115"/>
      <c r="OQE36" s="115"/>
      <c r="OQF36" s="115"/>
      <c r="OQG36" s="115"/>
      <c r="OQH36" s="115"/>
      <c r="OQI36" s="115"/>
      <c r="OQJ36" s="115"/>
      <c r="OQK36" s="115"/>
      <c r="OQL36" s="115"/>
      <c r="OQM36" s="115"/>
      <c r="OQN36" s="115"/>
      <c r="OQO36" s="115"/>
      <c r="OQP36" s="115"/>
      <c r="OQQ36" s="115"/>
      <c r="OQR36" s="115"/>
      <c r="OQS36" s="115"/>
      <c r="OQT36" s="115"/>
      <c r="OQU36" s="115"/>
      <c r="OQV36" s="115"/>
      <c r="OQW36" s="115"/>
      <c r="OQX36" s="115"/>
      <c r="OQY36" s="115"/>
      <c r="OQZ36" s="115"/>
      <c r="ORA36" s="115"/>
      <c r="ORB36" s="115"/>
      <c r="ORC36" s="115"/>
      <c r="ORD36" s="115"/>
      <c r="ORE36" s="115"/>
      <c r="ORF36" s="115"/>
      <c r="ORG36" s="115"/>
      <c r="ORH36" s="115"/>
      <c r="ORI36" s="115"/>
      <c r="ORJ36" s="115"/>
      <c r="ORK36" s="115"/>
      <c r="ORL36" s="115"/>
      <c r="ORM36" s="115"/>
      <c r="ORN36" s="115"/>
      <c r="ORO36" s="115"/>
      <c r="ORP36" s="115"/>
      <c r="ORQ36" s="115"/>
      <c r="ORR36" s="115"/>
      <c r="ORS36" s="115"/>
      <c r="ORT36" s="115"/>
      <c r="ORU36" s="115"/>
      <c r="ORV36" s="115"/>
      <c r="ORW36" s="115"/>
      <c r="ORX36" s="115"/>
      <c r="ORY36" s="115"/>
      <c r="ORZ36" s="115"/>
      <c r="OSA36" s="115"/>
      <c r="OSB36" s="115"/>
      <c r="OSC36" s="115"/>
      <c r="OSD36" s="115"/>
      <c r="OSE36" s="115"/>
      <c r="OSF36" s="115"/>
      <c r="OSG36" s="115"/>
      <c r="OSH36" s="115"/>
      <c r="OSI36" s="115"/>
      <c r="OSJ36" s="115"/>
      <c r="OSK36" s="115"/>
      <c r="OSL36" s="115"/>
      <c r="OSM36" s="115"/>
      <c r="OSN36" s="115"/>
      <c r="OSO36" s="115"/>
      <c r="OSP36" s="115"/>
      <c r="OSQ36" s="115"/>
      <c r="OSR36" s="115"/>
      <c r="OSS36" s="115"/>
      <c r="OST36" s="115"/>
      <c r="OSU36" s="115"/>
      <c r="OSV36" s="115"/>
      <c r="OSW36" s="115"/>
      <c r="OSX36" s="115"/>
      <c r="OSY36" s="115"/>
      <c r="OSZ36" s="115"/>
      <c r="OTA36" s="115"/>
      <c r="OTB36" s="115"/>
      <c r="OTC36" s="115"/>
      <c r="OTD36" s="115"/>
      <c r="OTE36" s="115"/>
      <c r="OTF36" s="115"/>
      <c r="OTG36" s="115"/>
      <c r="OTH36" s="115"/>
      <c r="OTI36" s="115"/>
      <c r="OTJ36" s="115"/>
      <c r="OTK36" s="115"/>
      <c r="OTL36" s="115"/>
      <c r="OTM36" s="115"/>
      <c r="OTN36" s="115"/>
      <c r="OTO36" s="115"/>
      <c r="OTP36" s="115"/>
      <c r="OTQ36" s="115"/>
      <c r="OTR36" s="115"/>
      <c r="OTS36" s="115"/>
      <c r="OTT36" s="115"/>
      <c r="OTU36" s="115"/>
      <c r="OTV36" s="115"/>
      <c r="OTW36" s="115"/>
      <c r="OTX36" s="115"/>
      <c r="OTY36" s="115"/>
      <c r="OTZ36" s="115"/>
      <c r="OUA36" s="115"/>
      <c r="OUB36" s="115"/>
      <c r="OUC36" s="115"/>
      <c r="OUD36" s="115"/>
      <c r="OUE36" s="115"/>
      <c r="OUF36" s="115"/>
      <c r="OUG36" s="115"/>
      <c r="OUH36" s="115"/>
      <c r="OUI36" s="115"/>
      <c r="OUJ36" s="115"/>
      <c r="OUK36" s="115"/>
      <c r="OUL36" s="115"/>
      <c r="OUM36" s="115"/>
      <c r="OUN36" s="115"/>
      <c r="OUO36" s="115"/>
      <c r="OUP36" s="115"/>
      <c r="OUQ36" s="115"/>
      <c r="OUR36" s="115"/>
      <c r="OUS36" s="115"/>
      <c r="OUT36" s="115"/>
      <c r="OUU36" s="115"/>
      <c r="OUV36" s="115"/>
      <c r="OUW36" s="115"/>
      <c r="OUX36" s="115"/>
      <c r="OUY36" s="115"/>
      <c r="OUZ36" s="115"/>
      <c r="OVA36" s="115"/>
      <c r="OVB36" s="115"/>
      <c r="OVC36" s="115"/>
      <c r="OVD36" s="115"/>
      <c r="OVE36" s="115"/>
      <c r="OVF36" s="115"/>
      <c r="OVG36" s="115"/>
      <c r="OVH36" s="115"/>
      <c r="OVI36" s="115"/>
      <c r="OVJ36" s="115"/>
      <c r="OVK36" s="115"/>
      <c r="OVL36" s="115"/>
      <c r="OVM36" s="115"/>
      <c r="OVN36" s="115"/>
      <c r="OVO36" s="115"/>
      <c r="OVP36" s="115"/>
      <c r="OVQ36" s="115"/>
      <c r="OVR36" s="115"/>
      <c r="OVS36" s="115"/>
      <c r="OVT36" s="115"/>
      <c r="OVU36" s="115"/>
      <c r="OVV36" s="115"/>
      <c r="OVW36" s="115"/>
      <c r="OVX36" s="115"/>
      <c r="OVY36" s="115"/>
      <c r="OVZ36" s="115"/>
      <c r="OWA36" s="115"/>
      <c r="OWB36" s="115"/>
      <c r="OWC36" s="115"/>
      <c r="OWD36" s="115"/>
      <c r="OWE36" s="115"/>
      <c r="OWF36" s="115"/>
      <c r="OWG36" s="115"/>
      <c r="OWH36" s="115"/>
      <c r="OWI36" s="115"/>
      <c r="OWJ36" s="115"/>
      <c r="OWK36" s="115"/>
      <c r="OWL36" s="115"/>
      <c r="OWM36" s="115"/>
      <c r="OWN36" s="115"/>
      <c r="OWO36" s="115"/>
      <c r="OWP36" s="115"/>
      <c r="OWQ36" s="115"/>
      <c r="OWR36" s="115"/>
      <c r="OWS36" s="115"/>
      <c r="OWT36" s="115"/>
      <c r="OWU36" s="115"/>
      <c r="OWV36" s="115"/>
      <c r="OWW36" s="115"/>
      <c r="OWX36" s="115"/>
      <c r="OWY36" s="115"/>
      <c r="OWZ36" s="115"/>
      <c r="OXA36" s="115"/>
      <c r="OXB36" s="115"/>
      <c r="OXC36" s="115"/>
      <c r="OXD36" s="115"/>
      <c r="OXE36" s="115"/>
      <c r="OXF36" s="115"/>
      <c r="OXG36" s="115"/>
      <c r="OXH36" s="115"/>
      <c r="OXI36" s="115"/>
      <c r="OXJ36" s="115"/>
      <c r="OXK36" s="115"/>
      <c r="OXL36" s="115"/>
      <c r="OXM36" s="115"/>
      <c r="OXN36" s="115"/>
      <c r="OXO36" s="115"/>
      <c r="OXP36" s="115"/>
      <c r="OXQ36" s="115"/>
      <c r="OXR36" s="115"/>
      <c r="OXS36" s="115"/>
      <c r="OXT36" s="115"/>
      <c r="OXU36" s="115"/>
      <c r="OXV36" s="115"/>
      <c r="OXW36" s="115"/>
      <c r="OXX36" s="115"/>
      <c r="OXY36" s="115"/>
      <c r="OXZ36" s="115"/>
      <c r="OYA36" s="115"/>
      <c r="OYB36" s="115"/>
      <c r="OYC36" s="115"/>
      <c r="OYD36" s="115"/>
      <c r="OYE36" s="115"/>
      <c r="OYF36" s="115"/>
      <c r="OYG36" s="115"/>
      <c r="OYH36" s="115"/>
      <c r="OYI36" s="115"/>
      <c r="OYJ36" s="115"/>
      <c r="OYK36" s="115"/>
      <c r="OYL36" s="115"/>
      <c r="OYM36" s="115"/>
      <c r="OYN36" s="115"/>
      <c r="OYO36" s="115"/>
      <c r="OYP36" s="115"/>
      <c r="OYQ36" s="115"/>
      <c r="OYR36" s="115"/>
      <c r="OYS36" s="115"/>
      <c r="OYT36" s="115"/>
      <c r="OYU36" s="115"/>
      <c r="OYV36" s="115"/>
      <c r="OYW36" s="115"/>
      <c r="OYX36" s="115"/>
      <c r="OYY36" s="115"/>
      <c r="OYZ36" s="115"/>
      <c r="OZA36" s="115"/>
      <c r="OZB36" s="115"/>
      <c r="OZC36" s="115"/>
      <c r="OZD36" s="115"/>
      <c r="OZE36" s="115"/>
      <c r="OZF36" s="115"/>
      <c r="OZG36" s="115"/>
      <c r="OZH36" s="115"/>
      <c r="OZI36" s="115"/>
      <c r="OZJ36" s="115"/>
      <c r="OZK36" s="115"/>
      <c r="OZL36" s="115"/>
      <c r="OZM36" s="115"/>
      <c r="OZN36" s="115"/>
      <c r="OZO36" s="115"/>
      <c r="OZP36" s="115"/>
      <c r="OZQ36" s="115"/>
      <c r="OZR36" s="115"/>
      <c r="OZS36" s="115"/>
      <c r="OZT36" s="115"/>
      <c r="OZU36" s="115"/>
      <c r="OZV36" s="115"/>
      <c r="OZW36" s="115"/>
      <c r="OZX36" s="115"/>
      <c r="OZY36" s="115"/>
      <c r="OZZ36" s="115"/>
      <c r="PAA36" s="115"/>
      <c r="PAB36" s="115"/>
      <c r="PAC36" s="115"/>
      <c r="PAD36" s="115"/>
      <c r="PAE36" s="115"/>
      <c r="PAF36" s="115"/>
      <c r="PAG36" s="115"/>
      <c r="PAH36" s="115"/>
      <c r="PAI36" s="115"/>
      <c r="PAJ36" s="115"/>
      <c r="PAK36" s="115"/>
      <c r="PAL36" s="115"/>
      <c r="PAM36" s="115"/>
      <c r="PAN36" s="115"/>
      <c r="PAO36" s="115"/>
      <c r="PAP36" s="115"/>
      <c r="PAQ36" s="115"/>
      <c r="PAR36" s="115"/>
      <c r="PAS36" s="115"/>
      <c r="PAT36" s="115"/>
      <c r="PAU36" s="115"/>
      <c r="PAV36" s="115"/>
      <c r="PAW36" s="115"/>
      <c r="PAX36" s="115"/>
      <c r="PAY36" s="115"/>
      <c r="PAZ36" s="115"/>
      <c r="PBA36" s="115"/>
      <c r="PBB36" s="115"/>
      <c r="PBC36" s="115"/>
      <c r="PBD36" s="115"/>
      <c r="PBE36" s="115"/>
      <c r="PBF36" s="115"/>
      <c r="PBG36" s="115"/>
      <c r="PBH36" s="115"/>
      <c r="PBI36" s="115"/>
      <c r="PBJ36" s="115"/>
      <c r="PBK36" s="115"/>
      <c r="PBL36" s="115"/>
      <c r="PBM36" s="115"/>
      <c r="PBN36" s="115"/>
      <c r="PBO36" s="115"/>
      <c r="PBP36" s="115"/>
      <c r="PBQ36" s="115"/>
      <c r="PBR36" s="115"/>
      <c r="PBS36" s="115"/>
      <c r="PBT36" s="115"/>
      <c r="PBU36" s="115"/>
      <c r="PBV36" s="115"/>
      <c r="PBW36" s="115"/>
      <c r="PBX36" s="115"/>
      <c r="PBY36" s="115"/>
      <c r="PBZ36" s="115"/>
      <c r="PCA36" s="115"/>
      <c r="PCB36" s="115"/>
      <c r="PCC36" s="115"/>
      <c r="PCD36" s="115"/>
      <c r="PCE36" s="115"/>
      <c r="PCF36" s="115"/>
      <c r="PCG36" s="115"/>
      <c r="PCH36" s="115"/>
      <c r="PCI36" s="115"/>
      <c r="PCJ36" s="115"/>
      <c r="PCK36" s="115"/>
      <c r="PCL36" s="115"/>
      <c r="PCM36" s="115"/>
      <c r="PCN36" s="115"/>
      <c r="PCO36" s="115"/>
      <c r="PCP36" s="115"/>
      <c r="PCQ36" s="115"/>
      <c r="PCR36" s="115"/>
      <c r="PCS36" s="115"/>
      <c r="PCT36" s="115"/>
      <c r="PCU36" s="115"/>
      <c r="PCV36" s="115"/>
      <c r="PCW36" s="115"/>
      <c r="PCX36" s="115"/>
      <c r="PCY36" s="115"/>
      <c r="PCZ36" s="115"/>
      <c r="PDA36" s="115"/>
      <c r="PDB36" s="115"/>
      <c r="PDC36" s="115"/>
      <c r="PDD36" s="115"/>
      <c r="PDE36" s="115"/>
      <c r="PDF36" s="115"/>
      <c r="PDG36" s="115"/>
      <c r="PDH36" s="115"/>
      <c r="PDI36" s="115"/>
      <c r="PDJ36" s="115"/>
      <c r="PDK36" s="115"/>
      <c r="PDL36" s="115"/>
      <c r="PDM36" s="115"/>
      <c r="PDN36" s="115"/>
      <c r="PDO36" s="115"/>
      <c r="PDP36" s="115"/>
      <c r="PDQ36" s="115"/>
      <c r="PDR36" s="115"/>
      <c r="PDS36" s="115"/>
      <c r="PDT36" s="115"/>
      <c r="PDU36" s="115"/>
      <c r="PDV36" s="115"/>
      <c r="PDW36" s="115"/>
      <c r="PDX36" s="115"/>
      <c r="PDY36" s="115"/>
      <c r="PDZ36" s="115"/>
      <c r="PEA36" s="115"/>
      <c r="PEB36" s="115"/>
      <c r="PEC36" s="115"/>
      <c r="PED36" s="115"/>
      <c r="PEE36" s="115"/>
      <c r="PEF36" s="115"/>
      <c r="PEG36" s="115"/>
      <c r="PEH36" s="115"/>
      <c r="PEI36" s="115"/>
      <c r="PEJ36" s="115"/>
      <c r="PEK36" s="115"/>
      <c r="PEL36" s="115"/>
      <c r="PEM36" s="115"/>
      <c r="PEN36" s="115"/>
      <c r="PEO36" s="115"/>
      <c r="PEP36" s="115"/>
      <c r="PEQ36" s="115"/>
      <c r="PER36" s="115"/>
      <c r="PES36" s="115"/>
      <c r="PET36" s="115"/>
      <c r="PEU36" s="115"/>
      <c r="PEV36" s="115"/>
      <c r="PEW36" s="115"/>
      <c r="PEX36" s="115"/>
      <c r="PEY36" s="115"/>
      <c r="PEZ36" s="115"/>
      <c r="PFA36" s="115"/>
      <c r="PFB36" s="115"/>
      <c r="PFC36" s="115"/>
      <c r="PFD36" s="115"/>
      <c r="PFE36" s="115"/>
      <c r="PFF36" s="115"/>
      <c r="PFG36" s="115"/>
      <c r="PFH36" s="115"/>
      <c r="PFI36" s="115"/>
      <c r="PFJ36" s="115"/>
      <c r="PFK36" s="115"/>
      <c r="PFL36" s="115"/>
      <c r="PFM36" s="115"/>
      <c r="PFN36" s="115"/>
      <c r="PFO36" s="115"/>
      <c r="PFP36" s="115"/>
      <c r="PFQ36" s="115"/>
      <c r="PFR36" s="115"/>
      <c r="PFS36" s="115"/>
      <c r="PFT36" s="115"/>
      <c r="PFU36" s="115"/>
      <c r="PFV36" s="115"/>
      <c r="PFW36" s="115"/>
      <c r="PFX36" s="115"/>
      <c r="PFY36" s="115"/>
      <c r="PFZ36" s="115"/>
      <c r="PGA36" s="115"/>
      <c r="PGB36" s="115"/>
      <c r="PGC36" s="115"/>
      <c r="PGD36" s="115"/>
      <c r="PGE36" s="115"/>
      <c r="PGF36" s="115"/>
      <c r="PGG36" s="115"/>
      <c r="PGH36" s="115"/>
      <c r="PGI36" s="115"/>
      <c r="PGJ36" s="115"/>
      <c r="PGK36" s="115"/>
      <c r="PGL36" s="115"/>
      <c r="PGM36" s="115"/>
      <c r="PGN36" s="115"/>
      <c r="PGO36" s="115"/>
      <c r="PGP36" s="115"/>
      <c r="PGQ36" s="115"/>
      <c r="PGR36" s="115"/>
      <c r="PGS36" s="115"/>
      <c r="PGT36" s="115"/>
      <c r="PGU36" s="115"/>
      <c r="PGV36" s="115"/>
      <c r="PGW36" s="115"/>
      <c r="PGX36" s="115"/>
      <c r="PGY36" s="115"/>
      <c r="PGZ36" s="115"/>
      <c r="PHA36" s="115"/>
      <c r="PHB36" s="115"/>
      <c r="PHC36" s="115"/>
      <c r="PHD36" s="115"/>
      <c r="PHE36" s="115"/>
      <c r="PHF36" s="115"/>
      <c r="PHG36" s="115"/>
      <c r="PHH36" s="115"/>
      <c r="PHI36" s="115"/>
      <c r="PHJ36" s="115"/>
      <c r="PHK36" s="115"/>
      <c r="PHL36" s="115"/>
      <c r="PHM36" s="115"/>
      <c r="PHN36" s="115"/>
      <c r="PHO36" s="115"/>
      <c r="PHP36" s="115"/>
      <c r="PHQ36" s="115"/>
      <c r="PHR36" s="115"/>
      <c r="PHS36" s="115"/>
      <c r="PHT36" s="115"/>
      <c r="PHU36" s="115"/>
      <c r="PHV36" s="115"/>
      <c r="PHW36" s="115"/>
      <c r="PHX36" s="115"/>
      <c r="PHY36" s="115"/>
      <c r="PHZ36" s="115"/>
      <c r="PIA36" s="115"/>
      <c r="PIB36" s="115"/>
      <c r="PIC36" s="115"/>
      <c r="PID36" s="115"/>
      <c r="PIE36" s="115"/>
      <c r="PIF36" s="115"/>
      <c r="PIG36" s="115"/>
      <c r="PIH36" s="115"/>
      <c r="PII36" s="115"/>
      <c r="PIJ36" s="115"/>
      <c r="PIK36" s="115"/>
      <c r="PIL36" s="115"/>
      <c r="PIM36" s="115"/>
      <c r="PIN36" s="115"/>
      <c r="PIO36" s="115"/>
      <c r="PIP36" s="115"/>
      <c r="PIQ36" s="115"/>
      <c r="PIR36" s="115"/>
      <c r="PIS36" s="115"/>
      <c r="PIT36" s="115"/>
      <c r="PIU36" s="115"/>
      <c r="PIV36" s="115"/>
      <c r="PIW36" s="115"/>
      <c r="PIX36" s="115"/>
      <c r="PIY36" s="115"/>
      <c r="PIZ36" s="115"/>
      <c r="PJA36" s="115"/>
      <c r="PJB36" s="115"/>
      <c r="PJC36" s="115"/>
      <c r="PJD36" s="115"/>
      <c r="PJE36" s="115"/>
      <c r="PJF36" s="115"/>
      <c r="PJG36" s="115"/>
      <c r="PJH36" s="115"/>
      <c r="PJI36" s="115"/>
      <c r="PJJ36" s="115"/>
      <c r="PJK36" s="115"/>
      <c r="PJL36" s="115"/>
      <c r="PJM36" s="115"/>
      <c r="PJN36" s="115"/>
      <c r="PJO36" s="115"/>
      <c r="PJP36" s="115"/>
      <c r="PJQ36" s="115"/>
      <c r="PJR36" s="115"/>
      <c r="PJS36" s="115"/>
      <c r="PJT36" s="115"/>
      <c r="PJU36" s="115"/>
      <c r="PJV36" s="115"/>
      <c r="PJW36" s="115"/>
      <c r="PJX36" s="115"/>
      <c r="PJY36" s="115"/>
      <c r="PJZ36" s="115"/>
      <c r="PKA36" s="115"/>
      <c r="PKB36" s="115"/>
      <c r="PKC36" s="115"/>
      <c r="PKD36" s="115"/>
      <c r="PKE36" s="115"/>
      <c r="PKF36" s="115"/>
      <c r="PKG36" s="115"/>
      <c r="PKH36" s="115"/>
      <c r="PKI36" s="115"/>
      <c r="PKJ36" s="115"/>
      <c r="PKK36" s="115"/>
      <c r="PKL36" s="115"/>
      <c r="PKM36" s="115"/>
      <c r="PKN36" s="115"/>
      <c r="PKO36" s="115"/>
      <c r="PKP36" s="115"/>
      <c r="PKQ36" s="115"/>
      <c r="PKR36" s="115"/>
      <c r="PKS36" s="115"/>
      <c r="PKT36" s="115"/>
      <c r="PKU36" s="115"/>
      <c r="PKV36" s="115"/>
      <c r="PKW36" s="115"/>
      <c r="PKX36" s="115"/>
      <c r="PKY36" s="115"/>
      <c r="PKZ36" s="115"/>
      <c r="PLA36" s="115"/>
      <c r="PLB36" s="115"/>
      <c r="PLC36" s="115"/>
      <c r="PLD36" s="115"/>
      <c r="PLE36" s="115"/>
      <c r="PLF36" s="115"/>
      <c r="PLG36" s="115"/>
      <c r="PLH36" s="115"/>
      <c r="PLI36" s="115"/>
      <c r="PLJ36" s="115"/>
      <c r="PLK36" s="115"/>
      <c r="PLL36" s="115"/>
      <c r="PLM36" s="115"/>
      <c r="PLN36" s="115"/>
      <c r="PLO36" s="115"/>
      <c r="PLP36" s="115"/>
      <c r="PLQ36" s="115"/>
      <c r="PLR36" s="115"/>
      <c r="PLS36" s="115"/>
      <c r="PLT36" s="115"/>
      <c r="PLU36" s="115"/>
      <c r="PLV36" s="115"/>
      <c r="PLW36" s="115"/>
      <c r="PLX36" s="115"/>
      <c r="PLY36" s="115"/>
      <c r="PLZ36" s="115"/>
      <c r="PMA36" s="115"/>
      <c r="PMB36" s="115"/>
      <c r="PMC36" s="115"/>
      <c r="PMD36" s="115"/>
      <c r="PME36" s="115"/>
      <c r="PMF36" s="115"/>
      <c r="PMG36" s="115"/>
      <c r="PMH36" s="115"/>
      <c r="PMI36" s="115"/>
      <c r="PMJ36" s="115"/>
      <c r="PMK36" s="115"/>
      <c r="PML36" s="115"/>
      <c r="PMM36" s="115"/>
      <c r="PMN36" s="115"/>
      <c r="PMO36" s="115"/>
      <c r="PMP36" s="115"/>
      <c r="PMQ36" s="115"/>
      <c r="PMR36" s="115"/>
      <c r="PMS36" s="115"/>
      <c r="PMT36" s="115"/>
      <c r="PMU36" s="115"/>
      <c r="PMV36" s="115"/>
      <c r="PMW36" s="115"/>
      <c r="PMX36" s="115"/>
      <c r="PMY36" s="115"/>
      <c r="PMZ36" s="115"/>
      <c r="PNA36" s="115"/>
      <c r="PNB36" s="115"/>
      <c r="PNC36" s="115"/>
      <c r="PND36" s="115"/>
      <c r="PNE36" s="115"/>
      <c r="PNF36" s="115"/>
      <c r="PNG36" s="115"/>
      <c r="PNH36" s="115"/>
      <c r="PNI36" s="115"/>
      <c r="PNJ36" s="115"/>
      <c r="PNK36" s="115"/>
      <c r="PNL36" s="115"/>
      <c r="PNM36" s="115"/>
      <c r="PNN36" s="115"/>
      <c r="PNO36" s="115"/>
      <c r="PNP36" s="115"/>
      <c r="PNQ36" s="115"/>
      <c r="PNR36" s="115"/>
      <c r="PNS36" s="115"/>
      <c r="PNT36" s="115"/>
      <c r="PNU36" s="115"/>
      <c r="PNV36" s="115"/>
      <c r="PNW36" s="115"/>
      <c r="PNX36" s="115"/>
      <c r="PNY36" s="115"/>
      <c r="PNZ36" s="115"/>
      <c r="POA36" s="115"/>
      <c r="POB36" s="115"/>
      <c r="POC36" s="115"/>
      <c r="POD36" s="115"/>
      <c r="POE36" s="115"/>
      <c r="POF36" s="115"/>
      <c r="POG36" s="115"/>
      <c r="POH36" s="115"/>
      <c r="POI36" s="115"/>
      <c r="POJ36" s="115"/>
      <c r="POK36" s="115"/>
      <c r="POL36" s="115"/>
      <c r="POM36" s="115"/>
      <c r="PON36" s="115"/>
      <c r="POO36" s="115"/>
      <c r="POP36" s="115"/>
      <c r="POQ36" s="115"/>
      <c r="POR36" s="115"/>
      <c r="POS36" s="115"/>
      <c r="POT36" s="115"/>
      <c r="POU36" s="115"/>
      <c r="POV36" s="115"/>
      <c r="POW36" s="115"/>
      <c r="POX36" s="115"/>
      <c r="POY36" s="115"/>
      <c r="POZ36" s="115"/>
      <c r="PPA36" s="115"/>
      <c r="PPB36" s="115"/>
      <c r="PPC36" s="115"/>
      <c r="PPD36" s="115"/>
      <c r="PPE36" s="115"/>
      <c r="PPF36" s="115"/>
      <c r="PPG36" s="115"/>
      <c r="PPH36" s="115"/>
      <c r="PPI36" s="115"/>
      <c r="PPJ36" s="115"/>
      <c r="PPK36" s="115"/>
      <c r="PPL36" s="115"/>
      <c r="PPM36" s="115"/>
      <c r="PPN36" s="115"/>
      <c r="PPO36" s="115"/>
      <c r="PPP36" s="115"/>
      <c r="PPQ36" s="115"/>
      <c r="PPR36" s="115"/>
      <c r="PPS36" s="115"/>
      <c r="PPT36" s="115"/>
      <c r="PPU36" s="115"/>
      <c r="PPV36" s="115"/>
      <c r="PPW36" s="115"/>
      <c r="PPX36" s="115"/>
      <c r="PPY36" s="115"/>
      <c r="PPZ36" s="115"/>
      <c r="PQA36" s="115"/>
      <c r="PQB36" s="115"/>
      <c r="PQC36" s="115"/>
      <c r="PQD36" s="115"/>
      <c r="PQE36" s="115"/>
      <c r="PQF36" s="115"/>
      <c r="PQG36" s="115"/>
      <c r="PQH36" s="115"/>
      <c r="PQI36" s="115"/>
      <c r="PQJ36" s="115"/>
      <c r="PQK36" s="115"/>
      <c r="PQL36" s="115"/>
      <c r="PQM36" s="115"/>
      <c r="PQN36" s="115"/>
      <c r="PQO36" s="115"/>
      <c r="PQP36" s="115"/>
      <c r="PQQ36" s="115"/>
      <c r="PQR36" s="115"/>
      <c r="PQS36" s="115"/>
      <c r="PQT36" s="115"/>
      <c r="PQU36" s="115"/>
      <c r="PQV36" s="115"/>
      <c r="PQW36" s="115"/>
      <c r="PQX36" s="115"/>
      <c r="PQY36" s="115"/>
      <c r="PQZ36" s="115"/>
      <c r="PRA36" s="115"/>
      <c r="PRB36" s="115"/>
      <c r="PRC36" s="115"/>
      <c r="PRD36" s="115"/>
      <c r="PRE36" s="115"/>
      <c r="PRF36" s="115"/>
      <c r="PRG36" s="115"/>
      <c r="PRH36" s="115"/>
      <c r="PRI36" s="115"/>
      <c r="PRJ36" s="115"/>
      <c r="PRK36" s="115"/>
      <c r="PRL36" s="115"/>
      <c r="PRM36" s="115"/>
      <c r="PRN36" s="115"/>
      <c r="PRO36" s="115"/>
      <c r="PRP36" s="115"/>
      <c r="PRQ36" s="115"/>
      <c r="PRR36" s="115"/>
      <c r="PRS36" s="115"/>
      <c r="PRT36" s="115"/>
      <c r="PRU36" s="115"/>
      <c r="PRV36" s="115"/>
      <c r="PRW36" s="115"/>
      <c r="PRX36" s="115"/>
      <c r="PRY36" s="115"/>
      <c r="PRZ36" s="115"/>
      <c r="PSA36" s="115"/>
      <c r="PSB36" s="115"/>
      <c r="PSC36" s="115"/>
      <c r="PSD36" s="115"/>
      <c r="PSE36" s="115"/>
      <c r="PSF36" s="115"/>
      <c r="PSG36" s="115"/>
      <c r="PSH36" s="115"/>
      <c r="PSI36" s="115"/>
      <c r="PSJ36" s="115"/>
      <c r="PSK36" s="115"/>
      <c r="PSL36" s="115"/>
      <c r="PSM36" s="115"/>
      <c r="PSN36" s="115"/>
      <c r="PSO36" s="115"/>
      <c r="PSP36" s="115"/>
      <c r="PSQ36" s="115"/>
      <c r="PSR36" s="115"/>
      <c r="PSS36" s="115"/>
      <c r="PST36" s="115"/>
      <c r="PSU36" s="115"/>
      <c r="PSV36" s="115"/>
      <c r="PSW36" s="115"/>
      <c r="PSX36" s="115"/>
      <c r="PSY36" s="115"/>
      <c r="PSZ36" s="115"/>
      <c r="PTA36" s="115"/>
      <c r="PTB36" s="115"/>
      <c r="PTC36" s="115"/>
      <c r="PTD36" s="115"/>
      <c r="PTE36" s="115"/>
      <c r="PTF36" s="115"/>
      <c r="PTG36" s="115"/>
      <c r="PTH36" s="115"/>
      <c r="PTI36" s="115"/>
      <c r="PTJ36" s="115"/>
      <c r="PTK36" s="115"/>
      <c r="PTL36" s="115"/>
      <c r="PTM36" s="115"/>
      <c r="PTN36" s="115"/>
      <c r="PTO36" s="115"/>
      <c r="PTP36" s="115"/>
      <c r="PTQ36" s="115"/>
      <c r="PTR36" s="115"/>
      <c r="PTS36" s="115"/>
      <c r="PTT36" s="115"/>
      <c r="PTU36" s="115"/>
      <c r="PTV36" s="115"/>
      <c r="PTW36" s="115"/>
      <c r="PTX36" s="115"/>
      <c r="PTY36" s="115"/>
      <c r="PTZ36" s="115"/>
      <c r="PUA36" s="115"/>
      <c r="PUB36" s="115"/>
      <c r="PUC36" s="115"/>
      <c r="PUD36" s="115"/>
      <c r="PUE36" s="115"/>
      <c r="PUF36" s="115"/>
      <c r="PUG36" s="115"/>
      <c r="PUH36" s="115"/>
      <c r="PUI36" s="115"/>
      <c r="PUJ36" s="115"/>
      <c r="PUK36" s="115"/>
      <c r="PUL36" s="115"/>
      <c r="PUM36" s="115"/>
      <c r="PUN36" s="115"/>
      <c r="PUO36" s="115"/>
      <c r="PUP36" s="115"/>
      <c r="PUQ36" s="115"/>
      <c r="PUR36" s="115"/>
      <c r="PUS36" s="115"/>
      <c r="PUT36" s="115"/>
      <c r="PUU36" s="115"/>
      <c r="PUV36" s="115"/>
      <c r="PUW36" s="115"/>
      <c r="PUX36" s="115"/>
      <c r="PUY36" s="115"/>
      <c r="PUZ36" s="115"/>
      <c r="PVA36" s="115"/>
      <c r="PVB36" s="115"/>
      <c r="PVC36" s="115"/>
      <c r="PVD36" s="115"/>
      <c r="PVE36" s="115"/>
      <c r="PVF36" s="115"/>
      <c r="PVG36" s="115"/>
      <c r="PVH36" s="115"/>
      <c r="PVI36" s="115"/>
      <c r="PVJ36" s="115"/>
      <c r="PVK36" s="115"/>
      <c r="PVL36" s="115"/>
      <c r="PVM36" s="115"/>
      <c r="PVN36" s="115"/>
      <c r="PVO36" s="115"/>
      <c r="PVP36" s="115"/>
      <c r="PVQ36" s="115"/>
      <c r="PVR36" s="115"/>
      <c r="PVS36" s="115"/>
      <c r="PVT36" s="115"/>
      <c r="PVU36" s="115"/>
      <c r="PVV36" s="115"/>
      <c r="PVW36" s="115"/>
      <c r="PVX36" s="115"/>
      <c r="PVY36" s="115"/>
      <c r="PVZ36" s="115"/>
      <c r="PWA36" s="115"/>
      <c r="PWB36" s="115"/>
      <c r="PWC36" s="115"/>
      <c r="PWD36" s="115"/>
      <c r="PWE36" s="115"/>
      <c r="PWF36" s="115"/>
      <c r="PWG36" s="115"/>
      <c r="PWH36" s="115"/>
      <c r="PWI36" s="115"/>
      <c r="PWJ36" s="115"/>
      <c r="PWK36" s="115"/>
      <c r="PWL36" s="115"/>
      <c r="PWM36" s="115"/>
      <c r="PWN36" s="115"/>
      <c r="PWO36" s="115"/>
      <c r="PWP36" s="115"/>
      <c r="PWQ36" s="115"/>
      <c r="PWR36" s="115"/>
      <c r="PWS36" s="115"/>
      <c r="PWT36" s="115"/>
      <c r="PWU36" s="115"/>
      <c r="PWV36" s="115"/>
      <c r="PWW36" s="115"/>
      <c r="PWX36" s="115"/>
      <c r="PWY36" s="115"/>
      <c r="PWZ36" s="115"/>
      <c r="PXA36" s="115"/>
      <c r="PXB36" s="115"/>
      <c r="PXC36" s="115"/>
      <c r="PXD36" s="115"/>
      <c r="PXE36" s="115"/>
      <c r="PXF36" s="115"/>
      <c r="PXG36" s="115"/>
      <c r="PXH36" s="115"/>
      <c r="PXI36" s="115"/>
      <c r="PXJ36" s="115"/>
      <c r="PXK36" s="115"/>
      <c r="PXL36" s="115"/>
      <c r="PXM36" s="115"/>
      <c r="PXN36" s="115"/>
      <c r="PXO36" s="115"/>
      <c r="PXP36" s="115"/>
      <c r="PXQ36" s="115"/>
      <c r="PXR36" s="115"/>
      <c r="PXS36" s="115"/>
      <c r="PXT36" s="115"/>
      <c r="PXU36" s="115"/>
      <c r="PXV36" s="115"/>
      <c r="PXW36" s="115"/>
      <c r="PXX36" s="115"/>
      <c r="PXY36" s="115"/>
      <c r="PXZ36" s="115"/>
      <c r="PYA36" s="115"/>
      <c r="PYB36" s="115"/>
      <c r="PYC36" s="115"/>
      <c r="PYD36" s="115"/>
      <c r="PYE36" s="115"/>
      <c r="PYF36" s="115"/>
      <c r="PYG36" s="115"/>
      <c r="PYH36" s="115"/>
      <c r="PYI36" s="115"/>
      <c r="PYJ36" s="115"/>
      <c r="PYK36" s="115"/>
      <c r="PYL36" s="115"/>
      <c r="PYM36" s="115"/>
      <c r="PYN36" s="115"/>
      <c r="PYO36" s="115"/>
      <c r="PYP36" s="115"/>
      <c r="PYQ36" s="115"/>
      <c r="PYR36" s="115"/>
      <c r="PYS36" s="115"/>
      <c r="PYT36" s="115"/>
      <c r="PYU36" s="115"/>
      <c r="PYV36" s="115"/>
      <c r="PYW36" s="115"/>
      <c r="PYX36" s="115"/>
      <c r="PYY36" s="115"/>
      <c r="PYZ36" s="115"/>
      <c r="PZA36" s="115"/>
      <c r="PZB36" s="115"/>
      <c r="PZC36" s="115"/>
      <c r="PZD36" s="115"/>
      <c r="PZE36" s="115"/>
      <c r="PZF36" s="115"/>
      <c r="PZG36" s="115"/>
      <c r="PZH36" s="115"/>
      <c r="PZI36" s="115"/>
      <c r="PZJ36" s="115"/>
      <c r="PZK36" s="115"/>
      <c r="PZL36" s="115"/>
      <c r="PZM36" s="115"/>
      <c r="PZN36" s="115"/>
      <c r="PZO36" s="115"/>
      <c r="PZP36" s="115"/>
      <c r="PZQ36" s="115"/>
      <c r="PZR36" s="115"/>
      <c r="PZS36" s="115"/>
      <c r="PZT36" s="115"/>
      <c r="PZU36" s="115"/>
      <c r="PZV36" s="115"/>
      <c r="PZW36" s="115"/>
      <c r="PZX36" s="115"/>
      <c r="PZY36" s="115"/>
      <c r="PZZ36" s="115"/>
      <c r="QAA36" s="115"/>
      <c r="QAB36" s="115"/>
      <c r="QAC36" s="115"/>
      <c r="QAD36" s="115"/>
      <c r="QAE36" s="115"/>
      <c r="QAF36" s="115"/>
      <c r="QAG36" s="115"/>
      <c r="QAH36" s="115"/>
      <c r="QAI36" s="115"/>
      <c r="QAJ36" s="115"/>
      <c r="QAK36" s="115"/>
      <c r="QAL36" s="115"/>
      <c r="QAM36" s="115"/>
      <c r="QAN36" s="115"/>
      <c r="QAO36" s="115"/>
      <c r="QAP36" s="115"/>
      <c r="QAQ36" s="115"/>
      <c r="QAR36" s="115"/>
      <c r="QAS36" s="115"/>
      <c r="QAT36" s="115"/>
      <c r="QAU36" s="115"/>
      <c r="QAV36" s="115"/>
      <c r="QAW36" s="115"/>
      <c r="QAX36" s="115"/>
      <c r="QAY36" s="115"/>
      <c r="QAZ36" s="115"/>
      <c r="QBA36" s="115"/>
      <c r="QBB36" s="115"/>
      <c r="QBC36" s="115"/>
      <c r="QBD36" s="115"/>
      <c r="QBE36" s="115"/>
      <c r="QBF36" s="115"/>
      <c r="QBG36" s="115"/>
      <c r="QBH36" s="115"/>
      <c r="QBI36" s="115"/>
      <c r="QBJ36" s="115"/>
      <c r="QBK36" s="115"/>
      <c r="QBL36" s="115"/>
      <c r="QBM36" s="115"/>
      <c r="QBN36" s="115"/>
      <c r="QBO36" s="115"/>
      <c r="QBP36" s="115"/>
      <c r="QBQ36" s="115"/>
      <c r="QBR36" s="115"/>
      <c r="QBS36" s="115"/>
      <c r="QBT36" s="115"/>
      <c r="QBU36" s="115"/>
      <c r="QBV36" s="115"/>
      <c r="QBW36" s="115"/>
      <c r="QBX36" s="115"/>
      <c r="QBY36" s="115"/>
      <c r="QBZ36" s="115"/>
      <c r="QCA36" s="115"/>
      <c r="QCB36" s="115"/>
      <c r="QCC36" s="115"/>
      <c r="QCD36" s="115"/>
      <c r="QCE36" s="115"/>
      <c r="QCF36" s="115"/>
      <c r="QCG36" s="115"/>
      <c r="QCH36" s="115"/>
      <c r="QCI36" s="115"/>
      <c r="QCJ36" s="115"/>
      <c r="QCK36" s="115"/>
      <c r="QCL36" s="115"/>
      <c r="QCM36" s="115"/>
      <c r="QCN36" s="115"/>
      <c r="QCO36" s="115"/>
      <c r="QCP36" s="115"/>
      <c r="QCQ36" s="115"/>
      <c r="QCR36" s="115"/>
      <c r="QCS36" s="115"/>
      <c r="QCT36" s="115"/>
      <c r="QCU36" s="115"/>
      <c r="QCV36" s="115"/>
      <c r="QCW36" s="115"/>
      <c r="QCX36" s="115"/>
      <c r="QCY36" s="115"/>
      <c r="QCZ36" s="115"/>
      <c r="QDA36" s="115"/>
      <c r="QDB36" s="115"/>
      <c r="QDC36" s="115"/>
      <c r="QDD36" s="115"/>
      <c r="QDE36" s="115"/>
      <c r="QDF36" s="115"/>
      <c r="QDG36" s="115"/>
      <c r="QDH36" s="115"/>
      <c r="QDI36" s="115"/>
      <c r="QDJ36" s="115"/>
      <c r="QDK36" s="115"/>
      <c r="QDL36" s="115"/>
      <c r="QDM36" s="115"/>
      <c r="QDN36" s="115"/>
      <c r="QDO36" s="115"/>
      <c r="QDP36" s="115"/>
      <c r="QDQ36" s="115"/>
      <c r="QDR36" s="115"/>
      <c r="QDS36" s="115"/>
      <c r="QDT36" s="115"/>
      <c r="QDU36" s="115"/>
      <c r="QDV36" s="115"/>
      <c r="QDW36" s="115"/>
      <c r="QDX36" s="115"/>
      <c r="QDY36" s="115"/>
      <c r="QDZ36" s="115"/>
      <c r="QEA36" s="115"/>
      <c r="QEB36" s="115"/>
      <c r="QEC36" s="115"/>
      <c r="QED36" s="115"/>
      <c r="QEE36" s="115"/>
      <c r="QEF36" s="115"/>
      <c r="QEG36" s="115"/>
      <c r="QEH36" s="115"/>
      <c r="QEI36" s="115"/>
      <c r="QEJ36" s="115"/>
      <c r="QEK36" s="115"/>
      <c r="QEL36" s="115"/>
      <c r="QEM36" s="115"/>
      <c r="QEN36" s="115"/>
      <c r="QEO36" s="115"/>
      <c r="QEP36" s="115"/>
      <c r="QEQ36" s="115"/>
      <c r="QER36" s="115"/>
      <c r="QES36" s="115"/>
      <c r="QET36" s="115"/>
      <c r="QEU36" s="115"/>
      <c r="QEV36" s="115"/>
      <c r="QEW36" s="115"/>
      <c r="QEX36" s="115"/>
      <c r="QEY36" s="115"/>
      <c r="QEZ36" s="115"/>
      <c r="QFA36" s="115"/>
      <c r="QFB36" s="115"/>
      <c r="QFC36" s="115"/>
      <c r="QFD36" s="115"/>
      <c r="QFE36" s="115"/>
      <c r="QFF36" s="115"/>
      <c r="QFG36" s="115"/>
      <c r="QFH36" s="115"/>
      <c r="QFI36" s="115"/>
      <c r="QFJ36" s="115"/>
      <c r="QFK36" s="115"/>
      <c r="QFL36" s="115"/>
      <c r="QFM36" s="115"/>
      <c r="QFN36" s="115"/>
      <c r="QFO36" s="115"/>
      <c r="QFP36" s="115"/>
      <c r="QFQ36" s="115"/>
      <c r="QFR36" s="115"/>
      <c r="QFS36" s="115"/>
      <c r="QFT36" s="115"/>
      <c r="QFU36" s="115"/>
      <c r="QFV36" s="115"/>
      <c r="QFW36" s="115"/>
      <c r="QFX36" s="115"/>
      <c r="QFY36" s="115"/>
      <c r="QFZ36" s="115"/>
      <c r="QGA36" s="115"/>
      <c r="QGB36" s="115"/>
      <c r="QGC36" s="115"/>
      <c r="QGD36" s="115"/>
      <c r="QGE36" s="115"/>
      <c r="QGF36" s="115"/>
      <c r="QGG36" s="115"/>
      <c r="QGH36" s="115"/>
      <c r="QGI36" s="115"/>
      <c r="QGJ36" s="115"/>
      <c r="QGK36" s="115"/>
      <c r="QGL36" s="115"/>
      <c r="QGM36" s="115"/>
      <c r="QGN36" s="115"/>
      <c r="QGO36" s="115"/>
      <c r="QGP36" s="115"/>
      <c r="QGQ36" s="115"/>
      <c r="QGR36" s="115"/>
      <c r="QGS36" s="115"/>
      <c r="QGT36" s="115"/>
      <c r="QGU36" s="115"/>
      <c r="QGV36" s="115"/>
      <c r="QGW36" s="115"/>
      <c r="QGX36" s="115"/>
      <c r="QGY36" s="115"/>
      <c r="QGZ36" s="115"/>
      <c r="QHA36" s="115"/>
      <c r="QHB36" s="115"/>
      <c r="QHC36" s="115"/>
      <c r="QHD36" s="115"/>
      <c r="QHE36" s="115"/>
      <c r="QHF36" s="115"/>
      <c r="QHG36" s="115"/>
      <c r="QHH36" s="115"/>
      <c r="QHI36" s="115"/>
      <c r="QHJ36" s="115"/>
      <c r="QHK36" s="115"/>
      <c r="QHL36" s="115"/>
      <c r="QHM36" s="115"/>
      <c r="QHN36" s="115"/>
      <c r="QHO36" s="115"/>
      <c r="QHP36" s="115"/>
      <c r="QHQ36" s="115"/>
      <c r="QHR36" s="115"/>
      <c r="QHS36" s="115"/>
      <c r="QHT36" s="115"/>
      <c r="QHU36" s="115"/>
      <c r="QHV36" s="115"/>
      <c r="QHW36" s="115"/>
      <c r="QHX36" s="115"/>
      <c r="QHY36" s="115"/>
      <c r="QHZ36" s="115"/>
      <c r="QIA36" s="115"/>
      <c r="QIB36" s="115"/>
      <c r="QIC36" s="115"/>
      <c r="QID36" s="115"/>
      <c r="QIE36" s="115"/>
      <c r="QIF36" s="115"/>
      <c r="QIG36" s="115"/>
      <c r="QIH36" s="115"/>
      <c r="QII36" s="115"/>
      <c r="QIJ36" s="115"/>
      <c r="QIK36" s="115"/>
      <c r="QIL36" s="115"/>
      <c r="QIM36" s="115"/>
      <c r="QIN36" s="115"/>
      <c r="QIO36" s="115"/>
      <c r="QIP36" s="115"/>
      <c r="QIQ36" s="115"/>
      <c r="QIR36" s="115"/>
      <c r="QIS36" s="115"/>
      <c r="QIT36" s="115"/>
      <c r="QIU36" s="115"/>
      <c r="QIV36" s="115"/>
      <c r="QIW36" s="115"/>
      <c r="QIX36" s="115"/>
      <c r="QIY36" s="115"/>
      <c r="QIZ36" s="115"/>
      <c r="QJA36" s="115"/>
      <c r="QJB36" s="115"/>
      <c r="QJC36" s="115"/>
      <c r="QJD36" s="115"/>
      <c r="QJE36" s="115"/>
      <c r="QJF36" s="115"/>
      <c r="QJG36" s="115"/>
      <c r="QJH36" s="115"/>
      <c r="QJI36" s="115"/>
      <c r="QJJ36" s="115"/>
      <c r="QJK36" s="115"/>
      <c r="QJL36" s="115"/>
      <c r="QJM36" s="115"/>
      <c r="QJN36" s="115"/>
      <c r="QJO36" s="115"/>
      <c r="QJP36" s="115"/>
      <c r="QJQ36" s="115"/>
      <c r="QJR36" s="115"/>
      <c r="QJS36" s="115"/>
      <c r="QJT36" s="115"/>
      <c r="QJU36" s="115"/>
      <c r="QJV36" s="115"/>
      <c r="QJW36" s="115"/>
      <c r="QJX36" s="115"/>
      <c r="QJY36" s="115"/>
      <c r="QJZ36" s="115"/>
      <c r="QKA36" s="115"/>
      <c r="QKB36" s="115"/>
      <c r="QKC36" s="115"/>
      <c r="QKD36" s="115"/>
      <c r="QKE36" s="115"/>
      <c r="QKF36" s="115"/>
      <c r="QKG36" s="115"/>
      <c r="QKH36" s="115"/>
      <c r="QKI36" s="115"/>
      <c r="QKJ36" s="115"/>
      <c r="QKK36" s="115"/>
      <c r="QKL36" s="115"/>
      <c r="QKM36" s="115"/>
      <c r="QKN36" s="115"/>
      <c r="QKO36" s="115"/>
      <c r="QKP36" s="115"/>
      <c r="QKQ36" s="115"/>
      <c r="QKR36" s="115"/>
      <c r="QKS36" s="115"/>
      <c r="QKT36" s="115"/>
      <c r="QKU36" s="115"/>
      <c r="QKV36" s="115"/>
      <c r="QKW36" s="115"/>
      <c r="QKX36" s="115"/>
      <c r="QKY36" s="115"/>
      <c r="QKZ36" s="115"/>
      <c r="QLA36" s="115"/>
      <c r="QLB36" s="115"/>
      <c r="QLC36" s="115"/>
      <c r="QLD36" s="115"/>
      <c r="QLE36" s="115"/>
      <c r="QLF36" s="115"/>
      <c r="QLG36" s="115"/>
      <c r="QLH36" s="115"/>
      <c r="QLI36" s="115"/>
      <c r="QLJ36" s="115"/>
      <c r="QLK36" s="115"/>
      <c r="QLL36" s="115"/>
      <c r="QLM36" s="115"/>
      <c r="QLN36" s="115"/>
      <c r="QLO36" s="115"/>
      <c r="QLP36" s="115"/>
      <c r="QLQ36" s="115"/>
      <c r="QLR36" s="115"/>
      <c r="QLS36" s="115"/>
      <c r="QLT36" s="115"/>
      <c r="QLU36" s="115"/>
      <c r="QLV36" s="115"/>
      <c r="QLW36" s="115"/>
      <c r="QLX36" s="115"/>
      <c r="QLY36" s="115"/>
      <c r="QLZ36" s="115"/>
      <c r="QMA36" s="115"/>
      <c r="QMB36" s="115"/>
      <c r="QMC36" s="115"/>
      <c r="QMD36" s="115"/>
      <c r="QME36" s="115"/>
      <c r="QMF36" s="115"/>
      <c r="QMG36" s="115"/>
      <c r="QMH36" s="115"/>
      <c r="QMI36" s="115"/>
      <c r="QMJ36" s="115"/>
      <c r="QMK36" s="115"/>
      <c r="QML36" s="115"/>
      <c r="QMM36" s="115"/>
      <c r="QMN36" s="115"/>
      <c r="QMO36" s="115"/>
      <c r="QMP36" s="115"/>
      <c r="QMQ36" s="115"/>
      <c r="QMR36" s="115"/>
      <c r="QMS36" s="115"/>
      <c r="QMT36" s="115"/>
      <c r="QMU36" s="115"/>
      <c r="QMV36" s="115"/>
      <c r="QMW36" s="115"/>
      <c r="QMX36" s="115"/>
      <c r="QMY36" s="115"/>
      <c r="QMZ36" s="115"/>
      <c r="QNA36" s="115"/>
      <c r="QNB36" s="115"/>
      <c r="QNC36" s="115"/>
      <c r="QND36" s="115"/>
      <c r="QNE36" s="115"/>
      <c r="QNF36" s="115"/>
      <c r="QNG36" s="115"/>
      <c r="QNH36" s="115"/>
      <c r="QNI36" s="115"/>
      <c r="QNJ36" s="115"/>
      <c r="QNK36" s="115"/>
      <c r="QNL36" s="115"/>
      <c r="QNM36" s="115"/>
      <c r="QNN36" s="115"/>
      <c r="QNO36" s="115"/>
      <c r="QNP36" s="115"/>
      <c r="QNQ36" s="115"/>
      <c r="QNR36" s="115"/>
      <c r="QNS36" s="115"/>
      <c r="QNT36" s="115"/>
      <c r="QNU36" s="115"/>
      <c r="QNV36" s="115"/>
      <c r="QNW36" s="115"/>
      <c r="QNX36" s="115"/>
      <c r="QNY36" s="115"/>
      <c r="QNZ36" s="115"/>
      <c r="QOA36" s="115"/>
      <c r="QOB36" s="115"/>
      <c r="QOC36" s="115"/>
      <c r="QOD36" s="115"/>
      <c r="QOE36" s="115"/>
      <c r="QOF36" s="115"/>
      <c r="QOG36" s="115"/>
      <c r="QOH36" s="115"/>
      <c r="QOI36" s="115"/>
      <c r="QOJ36" s="115"/>
      <c r="QOK36" s="115"/>
      <c r="QOL36" s="115"/>
      <c r="QOM36" s="115"/>
      <c r="QON36" s="115"/>
      <c r="QOO36" s="115"/>
      <c r="QOP36" s="115"/>
      <c r="QOQ36" s="115"/>
      <c r="QOR36" s="115"/>
      <c r="QOS36" s="115"/>
      <c r="QOT36" s="115"/>
      <c r="QOU36" s="115"/>
      <c r="QOV36" s="115"/>
      <c r="QOW36" s="115"/>
      <c r="QOX36" s="115"/>
      <c r="QOY36" s="115"/>
      <c r="QOZ36" s="115"/>
      <c r="QPA36" s="115"/>
      <c r="QPB36" s="115"/>
      <c r="QPC36" s="115"/>
      <c r="QPD36" s="115"/>
      <c r="QPE36" s="115"/>
      <c r="QPF36" s="115"/>
      <c r="QPG36" s="115"/>
      <c r="QPH36" s="115"/>
      <c r="QPI36" s="115"/>
      <c r="QPJ36" s="115"/>
      <c r="QPK36" s="115"/>
      <c r="QPL36" s="115"/>
      <c r="QPM36" s="115"/>
      <c r="QPN36" s="115"/>
      <c r="QPO36" s="115"/>
      <c r="QPP36" s="115"/>
      <c r="QPQ36" s="115"/>
      <c r="QPR36" s="115"/>
      <c r="QPS36" s="115"/>
      <c r="QPT36" s="115"/>
      <c r="QPU36" s="115"/>
      <c r="QPV36" s="115"/>
      <c r="QPW36" s="115"/>
      <c r="QPX36" s="115"/>
      <c r="QPY36" s="115"/>
      <c r="QPZ36" s="115"/>
      <c r="QQA36" s="115"/>
      <c r="QQB36" s="115"/>
      <c r="QQC36" s="115"/>
      <c r="QQD36" s="115"/>
      <c r="QQE36" s="115"/>
      <c r="QQF36" s="115"/>
      <c r="QQG36" s="115"/>
      <c r="QQH36" s="115"/>
      <c r="QQI36" s="115"/>
      <c r="QQJ36" s="115"/>
      <c r="QQK36" s="115"/>
      <c r="QQL36" s="115"/>
      <c r="QQM36" s="115"/>
      <c r="QQN36" s="115"/>
      <c r="QQO36" s="115"/>
      <c r="QQP36" s="115"/>
      <c r="QQQ36" s="115"/>
      <c r="QQR36" s="115"/>
      <c r="QQS36" s="115"/>
      <c r="QQT36" s="115"/>
      <c r="QQU36" s="115"/>
      <c r="QQV36" s="115"/>
      <c r="QQW36" s="115"/>
      <c r="QQX36" s="115"/>
      <c r="QQY36" s="115"/>
      <c r="QQZ36" s="115"/>
      <c r="QRA36" s="115"/>
      <c r="QRB36" s="115"/>
      <c r="QRC36" s="115"/>
      <c r="QRD36" s="115"/>
      <c r="QRE36" s="115"/>
      <c r="QRF36" s="115"/>
      <c r="QRG36" s="115"/>
      <c r="QRH36" s="115"/>
      <c r="QRI36" s="115"/>
      <c r="QRJ36" s="115"/>
      <c r="QRK36" s="115"/>
      <c r="QRL36" s="115"/>
      <c r="QRM36" s="115"/>
      <c r="QRN36" s="115"/>
      <c r="QRO36" s="115"/>
      <c r="QRP36" s="115"/>
      <c r="QRQ36" s="115"/>
      <c r="QRR36" s="115"/>
      <c r="QRS36" s="115"/>
      <c r="QRT36" s="115"/>
      <c r="QRU36" s="115"/>
      <c r="QRV36" s="115"/>
      <c r="QRW36" s="115"/>
      <c r="QRX36" s="115"/>
      <c r="QRY36" s="115"/>
      <c r="QRZ36" s="115"/>
      <c r="QSA36" s="115"/>
      <c r="QSB36" s="115"/>
      <c r="QSC36" s="115"/>
      <c r="QSD36" s="115"/>
      <c r="QSE36" s="115"/>
      <c r="QSF36" s="115"/>
      <c r="QSG36" s="115"/>
      <c r="QSH36" s="115"/>
      <c r="QSI36" s="115"/>
      <c r="QSJ36" s="115"/>
      <c r="QSK36" s="115"/>
      <c r="QSL36" s="115"/>
      <c r="QSM36" s="115"/>
      <c r="QSN36" s="115"/>
      <c r="QSO36" s="115"/>
      <c r="QSP36" s="115"/>
      <c r="QSQ36" s="115"/>
      <c r="QSR36" s="115"/>
      <c r="QSS36" s="115"/>
      <c r="QST36" s="115"/>
      <c r="QSU36" s="115"/>
      <c r="QSV36" s="115"/>
      <c r="QSW36" s="115"/>
      <c r="QSX36" s="115"/>
      <c r="QSY36" s="115"/>
      <c r="QSZ36" s="115"/>
      <c r="QTA36" s="115"/>
      <c r="QTB36" s="115"/>
      <c r="QTC36" s="115"/>
      <c r="QTD36" s="115"/>
      <c r="QTE36" s="115"/>
      <c r="QTF36" s="115"/>
      <c r="QTG36" s="115"/>
      <c r="QTH36" s="115"/>
      <c r="QTI36" s="115"/>
      <c r="QTJ36" s="115"/>
      <c r="QTK36" s="115"/>
      <c r="QTL36" s="115"/>
      <c r="QTM36" s="115"/>
      <c r="QTN36" s="115"/>
      <c r="QTO36" s="115"/>
      <c r="QTP36" s="115"/>
      <c r="QTQ36" s="115"/>
      <c r="QTR36" s="115"/>
      <c r="QTS36" s="115"/>
      <c r="QTT36" s="115"/>
      <c r="QTU36" s="115"/>
      <c r="QTV36" s="115"/>
      <c r="QTW36" s="115"/>
      <c r="QTX36" s="115"/>
      <c r="QTY36" s="115"/>
      <c r="QTZ36" s="115"/>
      <c r="QUA36" s="115"/>
      <c r="QUB36" s="115"/>
      <c r="QUC36" s="115"/>
      <c r="QUD36" s="115"/>
      <c r="QUE36" s="115"/>
      <c r="QUF36" s="115"/>
      <c r="QUG36" s="115"/>
      <c r="QUH36" s="115"/>
      <c r="QUI36" s="115"/>
      <c r="QUJ36" s="115"/>
      <c r="QUK36" s="115"/>
      <c r="QUL36" s="115"/>
      <c r="QUM36" s="115"/>
      <c r="QUN36" s="115"/>
      <c r="QUO36" s="115"/>
      <c r="QUP36" s="115"/>
      <c r="QUQ36" s="115"/>
      <c r="QUR36" s="115"/>
      <c r="QUS36" s="115"/>
      <c r="QUT36" s="115"/>
      <c r="QUU36" s="115"/>
      <c r="QUV36" s="115"/>
      <c r="QUW36" s="115"/>
      <c r="QUX36" s="115"/>
      <c r="QUY36" s="115"/>
      <c r="QUZ36" s="115"/>
      <c r="QVA36" s="115"/>
      <c r="QVB36" s="115"/>
      <c r="QVC36" s="115"/>
      <c r="QVD36" s="115"/>
      <c r="QVE36" s="115"/>
      <c r="QVF36" s="115"/>
      <c r="QVG36" s="115"/>
      <c r="QVH36" s="115"/>
      <c r="QVI36" s="115"/>
      <c r="QVJ36" s="115"/>
      <c r="QVK36" s="115"/>
      <c r="QVL36" s="115"/>
      <c r="QVM36" s="115"/>
      <c r="QVN36" s="115"/>
      <c r="QVO36" s="115"/>
      <c r="QVP36" s="115"/>
      <c r="QVQ36" s="115"/>
      <c r="QVR36" s="115"/>
      <c r="QVS36" s="115"/>
      <c r="QVT36" s="115"/>
      <c r="QVU36" s="115"/>
      <c r="QVV36" s="115"/>
      <c r="QVW36" s="115"/>
      <c r="QVX36" s="115"/>
      <c r="QVY36" s="115"/>
      <c r="QVZ36" s="115"/>
      <c r="QWA36" s="115"/>
      <c r="QWB36" s="115"/>
      <c r="QWC36" s="115"/>
      <c r="QWD36" s="115"/>
      <c r="QWE36" s="115"/>
      <c r="QWF36" s="115"/>
      <c r="QWG36" s="115"/>
      <c r="QWH36" s="115"/>
      <c r="QWI36" s="115"/>
      <c r="QWJ36" s="115"/>
      <c r="QWK36" s="115"/>
      <c r="QWL36" s="115"/>
      <c r="QWM36" s="115"/>
      <c r="QWN36" s="115"/>
      <c r="QWO36" s="115"/>
      <c r="QWP36" s="115"/>
      <c r="QWQ36" s="115"/>
      <c r="QWR36" s="115"/>
      <c r="QWS36" s="115"/>
      <c r="QWT36" s="115"/>
      <c r="QWU36" s="115"/>
      <c r="QWV36" s="115"/>
      <c r="QWW36" s="115"/>
      <c r="QWX36" s="115"/>
      <c r="QWY36" s="115"/>
      <c r="QWZ36" s="115"/>
      <c r="QXA36" s="115"/>
      <c r="QXB36" s="115"/>
      <c r="QXC36" s="115"/>
      <c r="QXD36" s="115"/>
      <c r="QXE36" s="115"/>
      <c r="QXF36" s="115"/>
      <c r="QXG36" s="115"/>
      <c r="QXH36" s="115"/>
      <c r="QXI36" s="115"/>
      <c r="QXJ36" s="115"/>
      <c r="QXK36" s="115"/>
      <c r="QXL36" s="115"/>
      <c r="QXM36" s="115"/>
      <c r="QXN36" s="115"/>
      <c r="QXO36" s="115"/>
      <c r="QXP36" s="115"/>
      <c r="QXQ36" s="115"/>
      <c r="QXR36" s="115"/>
      <c r="QXS36" s="115"/>
      <c r="QXT36" s="115"/>
      <c r="QXU36" s="115"/>
      <c r="QXV36" s="115"/>
      <c r="QXW36" s="115"/>
      <c r="QXX36" s="115"/>
      <c r="QXY36" s="115"/>
      <c r="QXZ36" s="115"/>
      <c r="QYA36" s="115"/>
      <c r="QYB36" s="115"/>
      <c r="QYC36" s="115"/>
      <c r="QYD36" s="115"/>
      <c r="QYE36" s="115"/>
      <c r="QYF36" s="115"/>
      <c r="QYG36" s="115"/>
      <c r="QYH36" s="115"/>
      <c r="QYI36" s="115"/>
      <c r="QYJ36" s="115"/>
      <c r="QYK36" s="115"/>
      <c r="QYL36" s="115"/>
      <c r="QYM36" s="115"/>
      <c r="QYN36" s="115"/>
      <c r="QYO36" s="115"/>
      <c r="QYP36" s="115"/>
      <c r="QYQ36" s="115"/>
      <c r="QYR36" s="115"/>
      <c r="QYS36" s="115"/>
      <c r="QYT36" s="115"/>
      <c r="QYU36" s="115"/>
      <c r="QYV36" s="115"/>
      <c r="QYW36" s="115"/>
      <c r="QYX36" s="115"/>
      <c r="QYY36" s="115"/>
      <c r="QYZ36" s="115"/>
      <c r="QZA36" s="115"/>
      <c r="QZB36" s="115"/>
      <c r="QZC36" s="115"/>
      <c r="QZD36" s="115"/>
      <c r="QZE36" s="115"/>
      <c r="QZF36" s="115"/>
      <c r="QZG36" s="115"/>
      <c r="QZH36" s="115"/>
      <c r="QZI36" s="115"/>
      <c r="QZJ36" s="115"/>
      <c r="QZK36" s="115"/>
      <c r="QZL36" s="115"/>
      <c r="QZM36" s="115"/>
      <c r="QZN36" s="115"/>
      <c r="QZO36" s="115"/>
      <c r="QZP36" s="115"/>
      <c r="QZQ36" s="115"/>
      <c r="QZR36" s="115"/>
      <c r="QZS36" s="115"/>
      <c r="QZT36" s="115"/>
      <c r="QZU36" s="115"/>
      <c r="QZV36" s="115"/>
      <c r="QZW36" s="115"/>
      <c r="QZX36" s="115"/>
      <c r="QZY36" s="115"/>
      <c r="QZZ36" s="115"/>
      <c r="RAA36" s="115"/>
      <c r="RAB36" s="115"/>
      <c r="RAC36" s="115"/>
      <c r="RAD36" s="115"/>
      <c r="RAE36" s="115"/>
      <c r="RAF36" s="115"/>
      <c r="RAG36" s="115"/>
      <c r="RAH36" s="115"/>
      <c r="RAI36" s="115"/>
      <c r="RAJ36" s="115"/>
      <c r="RAK36" s="115"/>
      <c r="RAL36" s="115"/>
      <c r="RAM36" s="115"/>
      <c r="RAN36" s="115"/>
      <c r="RAO36" s="115"/>
      <c r="RAP36" s="115"/>
      <c r="RAQ36" s="115"/>
      <c r="RAR36" s="115"/>
      <c r="RAS36" s="115"/>
      <c r="RAT36" s="115"/>
      <c r="RAU36" s="115"/>
      <c r="RAV36" s="115"/>
      <c r="RAW36" s="115"/>
      <c r="RAX36" s="115"/>
      <c r="RAY36" s="115"/>
      <c r="RAZ36" s="115"/>
      <c r="RBA36" s="115"/>
      <c r="RBB36" s="115"/>
      <c r="RBC36" s="115"/>
      <c r="RBD36" s="115"/>
      <c r="RBE36" s="115"/>
      <c r="RBF36" s="115"/>
      <c r="RBG36" s="115"/>
      <c r="RBH36" s="115"/>
      <c r="RBI36" s="115"/>
      <c r="RBJ36" s="115"/>
      <c r="RBK36" s="115"/>
      <c r="RBL36" s="115"/>
      <c r="RBM36" s="115"/>
      <c r="RBN36" s="115"/>
      <c r="RBO36" s="115"/>
      <c r="RBP36" s="115"/>
      <c r="RBQ36" s="115"/>
      <c r="RBR36" s="115"/>
      <c r="RBS36" s="115"/>
      <c r="RBT36" s="115"/>
      <c r="RBU36" s="115"/>
      <c r="RBV36" s="115"/>
      <c r="RBW36" s="115"/>
      <c r="RBX36" s="115"/>
      <c r="RBY36" s="115"/>
      <c r="RBZ36" s="115"/>
      <c r="RCA36" s="115"/>
      <c r="RCB36" s="115"/>
      <c r="RCC36" s="115"/>
      <c r="RCD36" s="115"/>
      <c r="RCE36" s="115"/>
      <c r="RCF36" s="115"/>
      <c r="RCG36" s="115"/>
      <c r="RCH36" s="115"/>
      <c r="RCI36" s="115"/>
      <c r="RCJ36" s="115"/>
      <c r="RCK36" s="115"/>
      <c r="RCL36" s="115"/>
      <c r="RCM36" s="115"/>
      <c r="RCN36" s="115"/>
      <c r="RCO36" s="115"/>
      <c r="RCP36" s="115"/>
      <c r="RCQ36" s="115"/>
      <c r="RCR36" s="115"/>
      <c r="RCS36" s="115"/>
      <c r="RCT36" s="115"/>
      <c r="RCU36" s="115"/>
      <c r="RCV36" s="115"/>
      <c r="RCW36" s="115"/>
      <c r="RCX36" s="115"/>
      <c r="RCY36" s="115"/>
      <c r="RCZ36" s="115"/>
      <c r="RDA36" s="115"/>
      <c r="RDB36" s="115"/>
      <c r="RDC36" s="115"/>
      <c r="RDD36" s="115"/>
      <c r="RDE36" s="115"/>
      <c r="RDF36" s="115"/>
      <c r="RDG36" s="115"/>
      <c r="RDH36" s="115"/>
      <c r="RDI36" s="115"/>
      <c r="RDJ36" s="115"/>
      <c r="RDK36" s="115"/>
      <c r="RDL36" s="115"/>
      <c r="RDM36" s="115"/>
      <c r="RDN36" s="115"/>
      <c r="RDO36" s="115"/>
      <c r="RDP36" s="115"/>
      <c r="RDQ36" s="115"/>
      <c r="RDR36" s="115"/>
      <c r="RDS36" s="115"/>
      <c r="RDT36" s="115"/>
      <c r="RDU36" s="115"/>
      <c r="RDV36" s="115"/>
      <c r="RDW36" s="115"/>
      <c r="RDX36" s="115"/>
      <c r="RDY36" s="115"/>
      <c r="RDZ36" s="115"/>
      <c r="REA36" s="115"/>
      <c r="REB36" s="115"/>
      <c r="REC36" s="115"/>
      <c r="RED36" s="115"/>
      <c r="REE36" s="115"/>
      <c r="REF36" s="115"/>
      <c r="REG36" s="115"/>
      <c r="REH36" s="115"/>
      <c r="REI36" s="115"/>
      <c r="REJ36" s="115"/>
      <c r="REK36" s="115"/>
      <c r="REL36" s="115"/>
      <c r="REM36" s="115"/>
      <c r="REN36" s="115"/>
      <c r="REO36" s="115"/>
      <c r="REP36" s="115"/>
      <c r="REQ36" s="115"/>
      <c r="RER36" s="115"/>
      <c r="RES36" s="115"/>
      <c r="RET36" s="115"/>
      <c r="REU36" s="115"/>
      <c r="REV36" s="115"/>
      <c r="REW36" s="115"/>
      <c r="REX36" s="115"/>
      <c r="REY36" s="115"/>
      <c r="REZ36" s="115"/>
      <c r="RFA36" s="115"/>
      <c r="RFB36" s="115"/>
      <c r="RFC36" s="115"/>
      <c r="RFD36" s="115"/>
      <c r="RFE36" s="115"/>
      <c r="RFF36" s="115"/>
      <c r="RFG36" s="115"/>
      <c r="RFH36" s="115"/>
      <c r="RFI36" s="115"/>
      <c r="RFJ36" s="115"/>
      <c r="RFK36" s="115"/>
      <c r="RFL36" s="115"/>
      <c r="RFM36" s="115"/>
      <c r="RFN36" s="115"/>
      <c r="RFO36" s="115"/>
      <c r="RFP36" s="115"/>
      <c r="RFQ36" s="115"/>
      <c r="RFR36" s="115"/>
      <c r="RFS36" s="115"/>
      <c r="RFT36" s="115"/>
      <c r="RFU36" s="115"/>
      <c r="RFV36" s="115"/>
      <c r="RFW36" s="115"/>
      <c r="RFX36" s="115"/>
      <c r="RFY36" s="115"/>
      <c r="RFZ36" s="115"/>
      <c r="RGA36" s="115"/>
      <c r="RGB36" s="115"/>
      <c r="RGC36" s="115"/>
      <c r="RGD36" s="115"/>
      <c r="RGE36" s="115"/>
      <c r="RGF36" s="115"/>
      <c r="RGG36" s="115"/>
      <c r="RGH36" s="115"/>
      <c r="RGI36" s="115"/>
      <c r="RGJ36" s="115"/>
      <c r="RGK36" s="115"/>
      <c r="RGL36" s="115"/>
      <c r="RGM36" s="115"/>
      <c r="RGN36" s="115"/>
      <c r="RGO36" s="115"/>
      <c r="RGP36" s="115"/>
      <c r="RGQ36" s="115"/>
      <c r="RGR36" s="115"/>
      <c r="RGS36" s="115"/>
      <c r="RGT36" s="115"/>
      <c r="RGU36" s="115"/>
      <c r="RGV36" s="115"/>
      <c r="RGW36" s="115"/>
      <c r="RGX36" s="115"/>
      <c r="RGY36" s="115"/>
      <c r="RGZ36" s="115"/>
      <c r="RHA36" s="115"/>
      <c r="RHB36" s="115"/>
      <c r="RHC36" s="115"/>
      <c r="RHD36" s="115"/>
      <c r="RHE36" s="115"/>
      <c r="RHF36" s="115"/>
      <c r="RHG36" s="115"/>
      <c r="RHH36" s="115"/>
      <c r="RHI36" s="115"/>
      <c r="RHJ36" s="115"/>
      <c r="RHK36" s="115"/>
      <c r="RHL36" s="115"/>
      <c r="RHM36" s="115"/>
      <c r="RHN36" s="115"/>
      <c r="RHO36" s="115"/>
      <c r="RHP36" s="115"/>
      <c r="RHQ36" s="115"/>
      <c r="RHR36" s="115"/>
      <c r="RHS36" s="115"/>
      <c r="RHT36" s="115"/>
      <c r="RHU36" s="115"/>
      <c r="RHV36" s="115"/>
      <c r="RHW36" s="115"/>
      <c r="RHX36" s="115"/>
      <c r="RHY36" s="115"/>
      <c r="RHZ36" s="115"/>
      <c r="RIA36" s="115"/>
      <c r="RIB36" s="115"/>
      <c r="RIC36" s="115"/>
      <c r="RID36" s="115"/>
      <c r="RIE36" s="115"/>
      <c r="RIF36" s="115"/>
      <c r="RIG36" s="115"/>
      <c r="RIH36" s="115"/>
      <c r="RII36" s="115"/>
      <c r="RIJ36" s="115"/>
      <c r="RIK36" s="115"/>
      <c r="RIL36" s="115"/>
      <c r="RIM36" s="115"/>
      <c r="RIN36" s="115"/>
      <c r="RIO36" s="115"/>
      <c r="RIP36" s="115"/>
      <c r="RIQ36" s="115"/>
      <c r="RIR36" s="115"/>
      <c r="RIS36" s="115"/>
      <c r="RIT36" s="115"/>
      <c r="RIU36" s="115"/>
      <c r="RIV36" s="115"/>
      <c r="RIW36" s="115"/>
      <c r="RIX36" s="115"/>
      <c r="RIY36" s="115"/>
      <c r="RIZ36" s="115"/>
      <c r="RJA36" s="115"/>
      <c r="RJB36" s="115"/>
      <c r="RJC36" s="115"/>
      <c r="RJD36" s="115"/>
      <c r="RJE36" s="115"/>
      <c r="RJF36" s="115"/>
      <c r="RJG36" s="115"/>
      <c r="RJH36" s="115"/>
      <c r="RJI36" s="115"/>
      <c r="RJJ36" s="115"/>
      <c r="RJK36" s="115"/>
      <c r="RJL36" s="115"/>
      <c r="RJM36" s="115"/>
      <c r="RJN36" s="115"/>
      <c r="RJO36" s="115"/>
      <c r="RJP36" s="115"/>
      <c r="RJQ36" s="115"/>
      <c r="RJR36" s="115"/>
      <c r="RJS36" s="115"/>
      <c r="RJT36" s="115"/>
      <c r="RJU36" s="115"/>
      <c r="RJV36" s="115"/>
      <c r="RJW36" s="115"/>
      <c r="RJX36" s="115"/>
      <c r="RJY36" s="115"/>
      <c r="RJZ36" s="115"/>
      <c r="RKA36" s="115"/>
      <c r="RKB36" s="115"/>
      <c r="RKC36" s="115"/>
      <c r="RKD36" s="115"/>
      <c r="RKE36" s="115"/>
      <c r="RKF36" s="115"/>
      <c r="RKG36" s="115"/>
      <c r="RKH36" s="115"/>
      <c r="RKI36" s="115"/>
      <c r="RKJ36" s="115"/>
      <c r="RKK36" s="115"/>
      <c r="RKL36" s="115"/>
      <c r="RKM36" s="115"/>
      <c r="RKN36" s="115"/>
      <c r="RKO36" s="115"/>
      <c r="RKP36" s="115"/>
      <c r="RKQ36" s="115"/>
      <c r="RKR36" s="115"/>
      <c r="RKS36" s="115"/>
      <c r="RKT36" s="115"/>
      <c r="RKU36" s="115"/>
      <c r="RKV36" s="115"/>
      <c r="RKW36" s="115"/>
      <c r="RKX36" s="115"/>
      <c r="RKY36" s="115"/>
      <c r="RKZ36" s="115"/>
      <c r="RLA36" s="115"/>
      <c r="RLB36" s="115"/>
      <c r="RLC36" s="115"/>
      <c r="RLD36" s="115"/>
      <c r="RLE36" s="115"/>
      <c r="RLF36" s="115"/>
      <c r="RLG36" s="115"/>
      <c r="RLH36" s="115"/>
      <c r="RLI36" s="115"/>
      <c r="RLJ36" s="115"/>
      <c r="RLK36" s="115"/>
      <c r="RLL36" s="115"/>
      <c r="RLM36" s="115"/>
      <c r="RLN36" s="115"/>
      <c r="RLO36" s="115"/>
      <c r="RLP36" s="115"/>
      <c r="RLQ36" s="115"/>
      <c r="RLR36" s="115"/>
      <c r="RLS36" s="115"/>
      <c r="RLT36" s="115"/>
      <c r="RLU36" s="115"/>
      <c r="RLV36" s="115"/>
      <c r="RLW36" s="115"/>
      <c r="RLX36" s="115"/>
      <c r="RLY36" s="115"/>
      <c r="RLZ36" s="115"/>
      <c r="RMA36" s="115"/>
      <c r="RMB36" s="115"/>
      <c r="RMC36" s="115"/>
      <c r="RMD36" s="115"/>
      <c r="RME36" s="115"/>
      <c r="RMF36" s="115"/>
      <c r="RMG36" s="115"/>
      <c r="RMH36" s="115"/>
      <c r="RMI36" s="115"/>
      <c r="RMJ36" s="115"/>
      <c r="RMK36" s="115"/>
      <c r="RML36" s="115"/>
      <c r="RMM36" s="115"/>
      <c r="RMN36" s="115"/>
      <c r="RMO36" s="115"/>
      <c r="RMP36" s="115"/>
      <c r="RMQ36" s="115"/>
      <c r="RMR36" s="115"/>
      <c r="RMS36" s="115"/>
      <c r="RMT36" s="115"/>
      <c r="RMU36" s="115"/>
      <c r="RMV36" s="115"/>
      <c r="RMW36" s="115"/>
      <c r="RMX36" s="115"/>
      <c r="RMY36" s="115"/>
      <c r="RMZ36" s="115"/>
      <c r="RNA36" s="115"/>
      <c r="RNB36" s="115"/>
      <c r="RNC36" s="115"/>
      <c r="RND36" s="115"/>
      <c r="RNE36" s="115"/>
      <c r="RNF36" s="115"/>
      <c r="RNG36" s="115"/>
      <c r="RNH36" s="115"/>
      <c r="RNI36" s="115"/>
      <c r="RNJ36" s="115"/>
      <c r="RNK36" s="115"/>
      <c r="RNL36" s="115"/>
      <c r="RNM36" s="115"/>
      <c r="RNN36" s="115"/>
      <c r="RNO36" s="115"/>
      <c r="RNP36" s="115"/>
      <c r="RNQ36" s="115"/>
      <c r="RNR36" s="115"/>
      <c r="RNS36" s="115"/>
      <c r="RNT36" s="115"/>
      <c r="RNU36" s="115"/>
      <c r="RNV36" s="115"/>
      <c r="RNW36" s="115"/>
      <c r="RNX36" s="115"/>
      <c r="RNY36" s="115"/>
      <c r="RNZ36" s="115"/>
      <c r="ROA36" s="115"/>
      <c r="ROB36" s="115"/>
      <c r="ROC36" s="115"/>
      <c r="ROD36" s="115"/>
      <c r="ROE36" s="115"/>
      <c r="ROF36" s="115"/>
      <c r="ROG36" s="115"/>
      <c r="ROH36" s="115"/>
      <c r="ROI36" s="115"/>
      <c r="ROJ36" s="115"/>
      <c r="ROK36" s="115"/>
      <c r="ROL36" s="115"/>
      <c r="ROM36" s="115"/>
      <c r="RON36" s="115"/>
      <c r="ROO36" s="115"/>
      <c r="ROP36" s="115"/>
      <c r="ROQ36" s="115"/>
      <c r="ROR36" s="115"/>
      <c r="ROS36" s="115"/>
      <c r="ROT36" s="115"/>
      <c r="ROU36" s="115"/>
      <c r="ROV36" s="115"/>
      <c r="ROW36" s="115"/>
      <c r="ROX36" s="115"/>
      <c r="ROY36" s="115"/>
      <c r="ROZ36" s="115"/>
      <c r="RPA36" s="115"/>
      <c r="RPB36" s="115"/>
      <c r="RPC36" s="115"/>
      <c r="RPD36" s="115"/>
      <c r="RPE36" s="115"/>
      <c r="RPF36" s="115"/>
      <c r="RPG36" s="115"/>
      <c r="RPH36" s="115"/>
      <c r="RPI36" s="115"/>
      <c r="RPJ36" s="115"/>
      <c r="RPK36" s="115"/>
      <c r="RPL36" s="115"/>
      <c r="RPM36" s="115"/>
      <c r="RPN36" s="115"/>
      <c r="RPO36" s="115"/>
      <c r="RPP36" s="115"/>
      <c r="RPQ36" s="115"/>
      <c r="RPR36" s="115"/>
      <c r="RPS36" s="115"/>
      <c r="RPT36" s="115"/>
      <c r="RPU36" s="115"/>
      <c r="RPV36" s="115"/>
      <c r="RPW36" s="115"/>
      <c r="RPX36" s="115"/>
      <c r="RPY36" s="115"/>
      <c r="RPZ36" s="115"/>
      <c r="RQA36" s="115"/>
      <c r="RQB36" s="115"/>
      <c r="RQC36" s="115"/>
      <c r="RQD36" s="115"/>
      <c r="RQE36" s="115"/>
      <c r="RQF36" s="115"/>
      <c r="RQG36" s="115"/>
      <c r="RQH36" s="115"/>
      <c r="RQI36" s="115"/>
      <c r="RQJ36" s="115"/>
      <c r="RQK36" s="115"/>
      <c r="RQL36" s="115"/>
      <c r="RQM36" s="115"/>
      <c r="RQN36" s="115"/>
      <c r="RQO36" s="115"/>
      <c r="RQP36" s="115"/>
      <c r="RQQ36" s="115"/>
      <c r="RQR36" s="115"/>
      <c r="RQS36" s="115"/>
      <c r="RQT36" s="115"/>
      <c r="RQU36" s="115"/>
      <c r="RQV36" s="115"/>
      <c r="RQW36" s="115"/>
      <c r="RQX36" s="115"/>
      <c r="RQY36" s="115"/>
      <c r="RQZ36" s="115"/>
      <c r="RRA36" s="115"/>
      <c r="RRB36" s="115"/>
      <c r="RRC36" s="115"/>
      <c r="RRD36" s="115"/>
      <c r="RRE36" s="115"/>
      <c r="RRF36" s="115"/>
      <c r="RRG36" s="115"/>
      <c r="RRH36" s="115"/>
      <c r="RRI36" s="115"/>
      <c r="RRJ36" s="115"/>
      <c r="RRK36" s="115"/>
      <c r="RRL36" s="115"/>
      <c r="RRM36" s="115"/>
      <c r="RRN36" s="115"/>
      <c r="RRO36" s="115"/>
      <c r="RRP36" s="115"/>
      <c r="RRQ36" s="115"/>
      <c r="RRR36" s="115"/>
      <c r="RRS36" s="115"/>
      <c r="RRT36" s="115"/>
      <c r="RRU36" s="115"/>
      <c r="RRV36" s="115"/>
      <c r="RRW36" s="115"/>
      <c r="RRX36" s="115"/>
      <c r="RRY36" s="115"/>
      <c r="RRZ36" s="115"/>
      <c r="RSA36" s="115"/>
      <c r="RSB36" s="115"/>
      <c r="RSC36" s="115"/>
      <c r="RSD36" s="115"/>
      <c r="RSE36" s="115"/>
      <c r="RSF36" s="115"/>
      <c r="RSG36" s="115"/>
      <c r="RSH36" s="115"/>
      <c r="RSI36" s="115"/>
      <c r="RSJ36" s="115"/>
      <c r="RSK36" s="115"/>
      <c r="RSL36" s="115"/>
      <c r="RSM36" s="115"/>
      <c r="RSN36" s="115"/>
      <c r="RSO36" s="115"/>
      <c r="RSP36" s="115"/>
      <c r="RSQ36" s="115"/>
      <c r="RSR36" s="115"/>
      <c r="RSS36" s="115"/>
      <c r="RST36" s="115"/>
      <c r="RSU36" s="115"/>
      <c r="RSV36" s="115"/>
      <c r="RSW36" s="115"/>
      <c r="RSX36" s="115"/>
      <c r="RSY36" s="115"/>
      <c r="RSZ36" s="115"/>
      <c r="RTA36" s="115"/>
      <c r="RTB36" s="115"/>
      <c r="RTC36" s="115"/>
      <c r="RTD36" s="115"/>
      <c r="RTE36" s="115"/>
      <c r="RTF36" s="115"/>
      <c r="RTG36" s="115"/>
      <c r="RTH36" s="115"/>
      <c r="RTI36" s="115"/>
      <c r="RTJ36" s="115"/>
      <c r="RTK36" s="115"/>
      <c r="RTL36" s="115"/>
      <c r="RTM36" s="115"/>
      <c r="RTN36" s="115"/>
      <c r="RTO36" s="115"/>
      <c r="RTP36" s="115"/>
      <c r="RTQ36" s="115"/>
      <c r="RTR36" s="115"/>
      <c r="RTS36" s="115"/>
      <c r="RTT36" s="115"/>
      <c r="RTU36" s="115"/>
      <c r="RTV36" s="115"/>
      <c r="RTW36" s="115"/>
      <c r="RTX36" s="115"/>
      <c r="RTY36" s="115"/>
      <c r="RTZ36" s="115"/>
      <c r="RUA36" s="115"/>
      <c r="RUB36" s="115"/>
      <c r="RUC36" s="115"/>
      <c r="RUD36" s="115"/>
      <c r="RUE36" s="115"/>
      <c r="RUF36" s="115"/>
      <c r="RUG36" s="115"/>
      <c r="RUH36" s="115"/>
      <c r="RUI36" s="115"/>
      <c r="RUJ36" s="115"/>
      <c r="RUK36" s="115"/>
      <c r="RUL36" s="115"/>
      <c r="RUM36" s="115"/>
      <c r="RUN36" s="115"/>
      <c r="RUO36" s="115"/>
      <c r="RUP36" s="115"/>
      <c r="RUQ36" s="115"/>
      <c r="RUR36" s="115"/>
      <c r="RUS36" s="115"/>
      <c r="RUT36" s="115"/>
      <c r="RUU36" s="115"/>
      <c r="RUV36" s="115"/>
      <c r="RUW36" s="115"/>
      <c r="RUX36" s="115"/>
      <c r="RUY36" s="115"/>
      <c r="RUZ36" s="115"/>
      <c r="RVA36" s="115"/>
      <c r="RVB36" s="115"/>
      <c r="RVC36" s="115"/>
      <c r="RVD36" s="115"/>
      <c r="RVE36" s="115"/>
      <c r="RVF36" s="115"/>
      <c r="RVG36" s="115"/>
      <c r="RVH36" s="115"/>
      <c r="RVI36" s="115"/>
      <c r="RVJ36" s="115"/>
      <c r="RVK36" s="115"/>
      <c r="RVL36" s="115"/>
      <c r="RVM36" s="115"/>
      <c r="RVN36" s="115"/>
      <c r="RVO36" s="115"/>
      <c r="RVP36" s="115"/>
      <c r="RVQ36" s="115"/>
      <c r="RVR36" s="115"/>
      <c r="RVS36" s="115"/>
      <c r="RVT36" s="115"/>
      <c r="RVU36" s="115"/>
      <c r="RVV36" s="115"/>
      <c r="RVW36" s="115"/>
      <c r="RVX36" s="115"/>
      <c r="RVY36" s="115"/>
      <c r="RVZ36" s="115"/>
      <c r="RWA36" s="115"/>
      <c r="RWB36" s="115"/>
      <c r="RWC36" s="115"/>
      <c r="RWD36" s="115"/>
      <c r="RWE36" s="115"/>
      <c r="RWF36" s="115"/>
      <c r="RWG36" s="115"/>
      <c r="RWH36" s="115"/>
      <c r="RWI36" s="115"/>
      <c r="RWJ36" s="115"/>
      <c r="RWK36" s="115"/>
      <c r="RWL36" s="115"/>
      <c r="RWM36" s="115"/>
      <c r="RWN36" s="115"/>
      <c r="RWO36" s="115"/>
      <c r="RWP36" s="115"/>
      <c r="RWQ36" s="115"/>
      <c r="RWR36" s="115"/>
      <c r="RWS36" s="115"/>
      <c r="RWT36" s="115"/>
      <c r="RWU36" s="115"/>
      <c r="RWV36" s="115"/>
      <c r="RWW36" s="115"/>
      <c r="RWX36" s="115"/>
      <c r="RWY36" s="115"/>
      <c r="RWZ36" s="115"/>
      <c r="RXA36" s="115"/>
      <c r="RXB36" s="115"/>
      <c r="RXC36" s="115"/>
      <c r="RXD36" s="115"/>
      <c r="RXE36" s="115"/>
      <c r="RXF36" s="115"/>
      <c r="RXG36" s="115"/>
      <c r="RXH36" s="115"/>
      <c r="RXI36" s="115"/>
      <c r="RXJ36" s="115"/>
      <c r="RXK36" s="115"/>
      <c r="RXL36" s="115"/>
      <c r="RXM36" s="115"/>
      <c r="RXN36" s="115"/>
      <c r="RXO36" s="115"/>
      <c r="RXP36" s="115"/>
      <c r="RXQ36" s="115"/>
      <c r="RXR36" s="115"/>
      <c r="RXS36" s="115"/>
      <c r="RXT36" s="115"/>
      <c r="RXU36" s="115"/>
      <c r="RXV36" s="115"/>
      <c r="RXW36" s="115"/>
      <c r="RXX36" s="115"/>
      <c r="RXY36" s="115"/>
      <c r="RXZ36" s="115"/>
      <c r="RYA36" s="115"/>
      <c r="RYB36" s="115"/>
      <c r="RYC36" s="115"/>
      <c r="RYD36" s="115"/>
      <c r="RYE36" s="115"/>
      <c r="RYF36" s="115"/>
      <c r="RYG36" s="115"/>
      <c r="RYH36" s="115"/>
      <c r="RYI36" s="115"/>
      <c r="RYJ36" s="115"/>
      <c r="RYK36" s="115"/>
      <c r="RYL36" s="115"/>
      <c r="RYM36" s="115"/>
      <c r="RYN36" s="115"/>
      <c r="RYO36" s="115"/>
      <c r="RYP36" s="115"/>
      <c r="RYQ36" s="115"/>
      <c r="RYR36" s="115"/>
      <c r="RYS36" s="115"/>
      <c r="RYT36" s="115"/>
      <c r="RYU36" s="115"/>
      <c r="RYV36" s="115"/>
      <c r="RYW36" s="115"/>
      <c r="RYX36" s="115"/>
      <c r="RYY36" s="115"/>
      <c r="RYZ36" s="115"/>
      <c r="RZA36" s="115"/>
      <c r="RZB36" s="115"/>
      <c r="RZC36" s="115"/>
      <c r="RZD36" s="115"/>
      <c r="RZE36" s="115"/>
      <c r="RZF36" s="115"/>
      <c r="RZG36" s="115"/>
      <c r="RZH36" s="115"/>
      <c r="RZI36" s="115"/>
      <c r="RZJ36" s="115"/>
      <c r="RZK36" s="115"/>
      <c r="RZL36" s="115"/>
      <c r="RZM36" s="115"/>
      <c r="RZN36" s="115"/>
      <c r="RZO36" s="115"/>
      <c r="RZP36" s="115"/>
      <c r="RZQ36" s="115"/>
      <c r="RZR36" s="115"/>
      <c r="RZS36" s="115"/>
      <c r="RZT36" s="115"/>
      <c r="RZU36" s="115"/>
      <c r="RZV36" s="115"/>
      <c r="RZW36" s="115"/>
      <c r="RZX36" s="115"/>
      <c r="RZY36" s="115"/>
      <c r="RZZ36" s="115"/>
      <c r="SAA36" s="115"/>
      <c r="SAB36" s="115"/>
      <c r="SAC36" s="115"/>
      <c r="SAD36" s="115"/>
      <c r="SAE36" s="115"/>
      <c r="SAF36" s="115"/>
      <c r="SAG36" s="115"/>
      <c r="SAH36" s="115"/>
      <c r="SAI36" s="115"/>
      <c r="SAJ36" s="115"/>
      <c r="SAK36" s="115"/>
      <c r="SAL36" s="115"/>
      <c r="SAM36" s="115"/>
      <c r="SAN36" s="115"/>
      <c r="SAO36" s="115"/>
      <c r="SAP36" s="115"/>
      <c r="SAQ36" s="115"/>
      <c r="SAR36" s="115"/>
      <c r="SAS36" s="115"/>
      <c r="SAT36" s="115"/>
      <c r="SAU36" s="115"/>
      <c r="SAV36" s="115"/>
      <c r="SAW36" s="115"/>
      <c r="SAX36" s="115"/>
      <c r="SAY36" s="115"/>
      <c r="SAZ36" s="115"/>
      <c r="SBA36" s="115"/>
      <c r="SBB36" s="115"/>
      <c r="SBC36" s="115"/>
      <c r="SBD36" s="115"/>
      <c r="SBE36" s="115"/>
      <c r="SBF36" s="115"/>
      <c r="SBG36" s="115"/>
      <c r="SBH36" s="115"/>
      <c r="SBI36" s="115"/>
      <c r="SBJ36" s="115"/>
      <c r="SBK36" s="115"/>
      <c r="SBL36" s="115"/>
      <c r="SBM36" s="115"/>
      <c r="SBN36" s="115"/>
      <c r="SBO36" s="115"/>
      <c r="SBP36" s="115"/>
      <c r="SBQ36" s="115"/>
      <c r="SBR36" s="115"/>
      <c r="SBS36" s="115"/>
      <c r="SBT36" s="115"/>
      <c r="SBU36" s="115"/>
      <c r="SBV36" s="115"/>
      <c r="SBW36" s="115"/>
      <c r="SBX36" s="115"/>
      <c r="SBY36" s="115"/>
      <c r="SBZ36" s="115"/>
      <c r="SCA36" s="115"/>
      <c r="SCB36" s="115"/>
      <c r="SCC36" s="115"/>
      <c r="SCD36" s="115"/>
      <c r="SCE36" s="115"/>
      <c r="SCF36" s="115"/>
      <c r="SCG36" s="115"/>
      <c r="SCH36" s="115"/>
      <c r="SCI36" s="115"/>
      <c r="SCJ36" s="115"/>
      <c r="SCK36" s="115"/>
      <c r="SCL36" s="115"/>
      <c r="SCM36" s="115"/>
      <c r="SCN36" s="115"/>
      <c r="SCO36" s="115"/>
      <c r="SCP36" s="115"/>
      <c r="SCQ36" s="115"/>
      <c r="SCR36" s="115"/>
      <c r="SCS36" s="115"/>
      <c r="SCT36" s="115"/>
      <c r="SCU36" s="115"/>
      <c r="SCV36" s="115"/>
      <c r="SCW36" s="115"/>
      <c r="SCX36" s="115"/>
      <c r="SCY36" s="115"/>
      <c r="SCZ36" s="115"/>
      <c r="SDA36" s="115"/>
      <c r="SDB36" s="115"/>
      <c r="SDC36" s="115"/>
      <c r="SDD36" s="115"/>
      <c r="SDE36" s="115"/>
      <c r="SDF36" s="115"/>
      <c r="SDG36" s="115"/>
      <c r="SDH36" s="115"/>
      <c r="SDI36" s="115"/>
      <c r="SDJ36" s="115"/>
      <c r="SDK36" s="115"/>
      <c r="SDL36" s="115"/>
      <c r="SDM36" s="115"/>
      <c r="SDN36" s="115"/>
      <c r="SDO36" s="115"/>
      <c r="SDP36" s="115"/>
      <c r="SDQ36" s="115"/>
      <c r="SDR36" s="115"/>
      <c r="SDS36" s="115"/>
      <c r="SDT36" s="115"/>
      <c r="SDU36" s="115"/>
      <c r="SDV36" s="115"/>
      <c r="SDW36" s="115"/>
      <c r="SDX36" s="115"/>
      <c r="SDY36" s="115"/>
      <c r="SDZ36" s="115"/>
      <c r="SEA36" s="115"/>
      <c r="SEB36" s="115"/>
      <c r="SEC36" s="115"/>
      <c r="SED36" s="115"/>
      <c r="SEE36" s="115"/>
      <c r="SEF36" s="115"/>
      <c r="SEG36" s="115"/>
      <c r="SEH36" s="115"/>
      <c r="SEI36" s="115"/>
      <c r="SEJ36" s="115"/>
      <c r="SEK36" s="115"/>
      <c r="SEL36" s="115"/>
      <c r="SEM36" s="115"/>
      <c r="SEN36" s="115"/>
      <c r="SEO36" s="115"/>
      <c r="SEP36" s="115"/>
      <c r="SEQ36" s="115"/>
      <c r="SER36" s="115"/>
      <c r="SES36" s="115"/>
      <c r="SET36" s="115"/>
      <c r="SEU36" s="115"/>
      <c r="SEV36" s="115"/>
      <c r="SEW36" s="115"/>
      <c r="SEX36" s="115"/>
      <c r="SEY36" s="115"/>
      <c r="SEZ36" s="115"/>
      <c r="SFA36" s="115"/>
      <c r="SFB36" s="115"/>
      <c r="SFC36" s="115"/>
      <c r="SFD36" s="115"/>
      <c r="SFE36" s="115"/>
      <c r="SFF36" s="115"/>
      <c r="SFG36" s="115"/>
      <c r="SFH36" s="115"/>
      <c r="SFI36" s="115"/>
      <c r="SFJ36" s="115"/>
      <c r="SFK36" s="115"/>
      <c r="SFL36" s="115"/>
      <c r="SFM36" s="115"/>
      <c r="SFN36" s="115"/>
      <c r="SFO36" s="115"/>
      <c r="SFP36" s="115"/>
      <c r="SFQ36" s="115"/>
      <c r="SFR36" s="115"/>
      <c r="SFS36" s="115"/>
      <c r="SFT36" s="115"/>
      <c r="SFU36" s="115"/>
      <c r="SFV36" s="115"/>
      <c r="SFW36" s="115"/>
      <c r="SFX36" s="115"/>
      <c r="SFY36" s="115"/>
      <c r="SFZ36" s="115"/>
      <c r="SGA36" s="115"/>
      <c r="SGB36" s="115"/>
      <c r="SGC36" s="115"/>
      <c r="SGD36" s="115"/>
      <c r="SGE36" s="115"/>
      <c r="SGF36" s="115"/>
      <c r="SGG36" s="115"/>
      <c r="SGH36" s="115"/>
      <c r="SGI36" s="115"/>
      <c r="SGJ36" s="115"/>
      <c r="SGK36" s="115"/>
      <c r="SGL36" s="115"/>
      <c r="SGM36" s="115"/>
      <c r="SGN36" s="115"/>
      <c r="SGO36" s="115"/>
      <c r="SGP36" s="115"/>
      <c r="SGQ36" s="115"/>
      <c r="SGR36" s="115"/>
      <c r="SGS36" s="115"/>
      <c r="SGT36" s="115"/>
      <c r="SGU36" s="115"/>
      <c r="SGV36" s="115"/>
      <c r="SGW36" s="115"/>
      <c r="SGX36" s="115"/>
      <c r="SGY36" s="115"/>
      <c r="SGZ36" s="115"/>
      <c r="SHA36" s="115"/>
      <c r="SHB36" s="115"/>
      <c r="SHC36" s="115"/>
      <c r="SHD36" s="115"/>
      <c r="SHE36" s="115"/>
      <c r="SHF36" s="115"/>
      <c r="SHG36" s="115"/>
      <c r="SHH36" s="115"/>
      <c r="SHI36" s="115"/>
      <c r="SHJ36" s="115"/>
      <c r="SHK36" s="115"/>
      <c r="SHL36" s="115"/>
      <c r="SHM36" s="115"/>
      <c r="SHN36" s="115"/>
      <c r="SHO36" s="115"/>
      <c r="SHP36" s="115"/>
      <c r="SHQ36" s="115"/>
      <c r="SHR36" s="115"/>
      <c r="SHS36" s="115"/>
      <c r="SHT36" s="115"/>
      <c r="SHU36" s="115"/>
      <c r="SHV36" s="115"/>
      <c r="SHW36" s="115"/>
      <c r="SHX36" s="115"/>
      <c r="SHY36" s="115"/>
      <c r="SHZ36" s="115"/>
      <c r="SIA36" s="115"/>
      <c r="SIB36" s="115"/>
      <c r="SIC36" s="115"/>
      <c r="SID36" s="115"/>
      <c r="SIE36" s="115"/>
      <c r="SIF36" s="115"/>
      <c r="SIG36" s="115"/>
      <c r="SIH36" s="115"/>
      <c r="SII36" s="115"/>
      <c r="SIJ36" s="115"/>
      <c r="SIK36" s="115"/>
      <c r="SIL36" s="115"/>
      <c r="SIM36" s="115"/>
      <c r="SIN36" s="115"/>
      <c r="SIO36" s="115"/>
      <c r="SIP36" s="115"/>
      <c r="SIQ36" s="115"/>
      <c r="SIR36" s="115"/>
      <c r="SIS36" s="115"/>
      <c r="SIT36" s="115"/>
      <c r="SIU36" s="115"/>
      <c r="SIV36" s="115"/>
      <c r="SIW36" s="115"/>
      <c r="SIX36" s="115"/>
      <c r="SIY36" s="115"/>
      <c r="SIZ36" s="115"/>
      <c r="SJA36" s="115"/>
      <c r="SJB36" s="115"/>
      <c r="SJC36" s="115"/>
      <c r="SJD36" s="115"/>
      <c r="SJE36" s="115"/>
      <c r="SJF36" s="115"/>
      <c r="SJG36" s="115"/>
      <c r="SJH36" s="115"/>
      <c r="SJI36" s="115"/>
      <c r="SJJ36" s="115"/>
      <c r="SJK36" s="115"/>
      <c r="SJL36" s="115"/>
      <c r="SJM36" s="115"/>
      <c r="SJN36" s="115"/>
      <c r="SJO36" s="115"/>
      <c r="SJP36" s="115"/>
      <c r="SJQ36" s="115"/>
      <c r="SJR36" s="115"/>
      <c r="SJS36" s="115"/>
      <c r="SJT36" s="115"/>
      <c r="SJU36" s="115"/>
      <c r="SJV36" s="115"/>
      <c r="SJW36" s="115"/>
      <c r="SJX36" s="115"/>
      <c r="SJY36" s="115"/>
      <c r="SJZ36" s="115"/>
      <c r="SKA36" s="115"/>
      <c r="SKB36" s="115"/>
      <c r="SKC36" s="115"/>
      <c r="SKD36" s="115"/>
      <c r="SKE36" s="115"/>
      <c r="SKF36" s="115"/>
      <c r="SKG36" s="115"/>
      <c r="SKH36" s="115"/>
      <c r="SKI36" s="115"/>
      <c r="SKJ36" s="115"/>
      <c r="SKK36" s="115"/>
      <c r="SKL36" s="115"/>
      <c r="SKM36" s="115"/>
      <c r="SKN36" s="115"/>
      <c r="SKO36" s="115"/>
      <c r="SKP36" s="115"/>
      <c r="SKQ36" s="115"/>
      <c r="SKR36" s="115"/>
      <c r="SKS36" s="115"/>
      <c r="SKT36" s="115"/>
      <c r="SKU36" s="115"/>
      <c r="SKV36" s="115"/>
      <c r="SKW36" s="115"/>
      <c r="SKX36" s="115"/>
      <c r="SKY36" s="115"/>
      <c r="SKZ36" s="115"/>
      <c r="SLA36" s="115"/>
      <c r="SLB36" s="115"/>
      <c r="SLC36" s="115"/>
      <c r="SLD36" s="115"/>
      <c r="SLE36" s="115"/>
      <c r="SLF36" s="115"/>
      <c r="SLG36" s="115"/>
      <c r="SLH36" s="115"/>
      <c r="SLI36" s="115"/>
      <c r="SLJ36" s="115"/>
      <c r="SLK36" s="115"/>
      <c r="SLL36" s="115"/>
      <c r="SLM36" s="115"/>
      <c r="SLN36" s="115"/>
      <c r="SLO36" s="115"/>
      <c r="SLP36" s="115"/>
      <c r="SLQ36" s="115"/>
      <c r="SLR36" s="115"/>
      <c r="SLS36" s="115"/>
      <c r="SLT36" s="115"/>
      <c r="SLU36" s="115"/>
      <c r="SLV36" s="115"/>
      <c r="SLW36" s="115"/>
      <c r="SLX36" s="115"/>
      <c r="SLY36" s="115"/>
      <c r="SLZ36" s="115"/>
      <c r="SMA36" s="115"/>
      <c r="SMB36" s="115"/>
      <c r="SMC36" s="115"/>
      <c r="SMD36" s="115"/>
      <c r="SME36" s="115"/>
      <c r="SMF36" s="115"/>
      <c r="SMG36" s="115"/>
      <c r="SMH36" s="115"/>
      <c r="SMI36" s="115"/>
      <c r="SMJ36" s="115"/>
      <c r="SMK36" s="115"/>
      <c r="SML36" s="115"/>
      <c r="SMM36" s="115"/>
      <c r="SMN36" s="115"/>
      <c r="SMO36" s="115"/>
      <c r="SMP36" s="115"/>
      <c r="SMQ36" s="115"/>
      <c r="SMR36" s="115"/>
      <c r="SMS36" s="115"/>
      <c r="SMT36" s="115"/>
      <c r="SMU36" s="115"/>
      <c r="SMV36" s="115"/>
      <c r="SMW36" s="115"/>
      <c r="SMX36" s="115"/>
      <c r="SMY36" s="115"/>
      <c r="SMZ36" s="115"/>
      <c r="SNA36" s="115"/>
      <c r="SNB36" s="115"/>
      <c r="SNC36" s="115"/>
      <c r="SND36" s="115"/>
      <c r="SNE36" s="115"/>
      <c r="SNF36" s="115"/>
      <c r="SNG36" s="115"/>
      <c r="SNH36" s="115"/>
      <c r="SNI36" s="115"/>
      <c r="SNJ36" s="115"/>
      <c r="SNK36" s="115"/>
      <c r="SNL36" s="115"/>
      <c r="SNM36" s="115"/>
      <c r="SNN36" s="115"/>
      <c r="SNO36" s="115"/>
      <c r="SNP36" s="115"/>
      <c r="SNQ36" s="115"/>
      <c r="SNR36" s="115"/>
      <c r="SNS36" s="115"/>
      <c r="SNT36" s="115"/>
      <c r="SNU36" s="115"/>
      <c r="SNV36" s="115"/>
      <c r="SNW36" s="115"/>
      <c r="SNX36" s="115"/>
      <c r="SNY36" s="115"/>
      <c r="SNZ36" s="115"/>
      <c r="SOA36" s="115"/>
      <c r="SOB36" s="115"/>
      <c r="SOC36" s="115"/>
      <c r="SOD36" s="115"/>
      <c r="SOE36" s="115"/>
      <c r="SOF36" s="115"/>
      <c r="SOG36" s="115"/>
      <c r="SOH36" s="115"/>
      <c r="SOI36" s="115"/>
      <c r="SOJ36" s="115"/>
      <c r="SOK36" s="115"/>
      <c r="SOL36" s="115"/>
      <c r="SOM36" s="115"/>
      <c r="SON36" s="115"/>
      <c r="SOO36" s="115"/>
      <c r="SOP36" s="115"/>
      <c r="SOQ36" s="115"/>
      <c r="SOR36" s="115"/>
      <c r="SOS36" s="115"/>
      <c r="SOT36" s="115"/>
      <c r="SOU36" s="115"/>
      <c r="SOV36" s="115"/>
      <c r="SOW36" s="115"/>
      <c r="SOX36" s="115"/>
      <c r="SOY36" s="115"/>
      <c r="SOZ36" s="115"/>
      <c r="SPA36" s="115"/>
      <c r="SPB36" s="115"/>
      <c r="SPC36" s="115"/>
      <c r="SPD36" s="115"/>
      <c r="SPE36" s="115"/>
      <c r="SPF36" s="115"/>
      <c r="SPG36" s="115"/>
      <c r="SPH36" s="115"/>
      <c r="SPI36" s="115"/>
      <c r="SPJ36" s="115"/>
      <c r="SPK36" s="115"/>
      <c r="SPL36" s="115"/>
      <c r="SPM36" s="115"/>
      <c r="SPN36" s="115"/>
      <c r="SPO36" s="115"/>
      <c r="SPP36" s="115"/>
      <c r="SPQ36" s="115"/>
      <c r="SPR36" s="115"/>
      <c r="SPS36" s="115"/>
      <c r="SPT36" s="115"/>
      <c r="SPU36" s="115"/>
      <c r="SPV36" s="115"/>
      <c r="SPW36" s="115"/>
      <c r="SPX36" s="115"/>
      <c r="SPY36" s="115"/>
      <c r="SPZ36" s="115"/>
      <c r="SQA36" s="115"/>
      <c r="SQB36" s="115"/>
      <c r="SQC36" s="115"/>
      <c r="SQD36" s="115"/>
      <c r="SQE36" s="115"/>
      <c r="SQF36" s="115"/>
      <c r="SQG36" s="115"/>
      <c r="SQH36" s="115"/>
      <c r="SQI36" s="115"/>
      <c r="SQJ36" s="115"/>
      <c r="SQK36" s="115"/>
      <c r="SQL36" s="115"/>
      <c r="SQM36" s="115"/>
      <c r="SQN36" s="115"/>
      <c r="SQO36" s="115"/>
      <c r="SQP36" s="115"/>
      <c r="SQQ36" s="115"/>
      <c r="SQR36" s="115"/>
      <c r="SQS36" s="115"/>
      <c r="SQT36" s="115"/>
      <c r="SQU36" s="115"/>
      <c r="SQV36" s="115"/>
      <c r="SQW36" s="115"/>
      <c r="SQX36" s="115"/>
      <c r="SQY36" s="115"/>
      <c r="SQZ36" s="115"/>
      <c r="SRA36" s="115"/>
      <c r="SRB36" s="115"/>
      <c r="SRC36" s="115"/>
      <c r="SRD36" s="115"/>
      <c r="SRE36" s="115"/>
      <c r="SRF36" s="115"/>
      <c r="SRG36" s="115"/>
      <c r="SRH36" s="115"/>
      <c r="SRI36" s="115"/>
      <c r="SRJ36" s="115"/>
      <c r="SRK36" s="115"/>
      <c r="SRL36" s="115"/>
      <c r="SRM36" s="115"/>
      <c r="SRN36" s="115"/>
      <c r="SRO36" s="115"/>
      <c r="SRP36" s="115"/>
      <c r="SRQ36" s="115"/>
      <c r="SRR36" s="115"/>
      <c r="SRS36" s="115"/>
      <c r="SRT36" s="115"/>
      <c r="SRU36" s="115"/>
      <c r="SRV36" s="115"/>
      <c r="SRW36" s="115"/>
      <c r="SRX36" s="115"/>
      <c r="SRY36" s="115"/>
      <c r="SRZ36" s="115"/>
      <c r="SSA36" s="115"/>
      <c r="SSB36" s="115"/>
      <c r="SSC36" s="115"/>
      <c r="SSD36" s="115"/>
      <c r="SSE36" s="115"/>
      <c r="SSF36" s="115"/>
      <c r="SSG36" s="115"/>
      <c r="SSH36" s="115"/>
      <c r="SSI36" s="115"/>
      <c r="SSJ36" s="115"/>
      <c r="SSK36" s="115"/>
      <c r="SSL36" s="115"/>
      <c r="SSM36" s="115"/>
      <c r="SSN36" s="115"/>
      <c r="SSO36" s="115"/>
      <c r="SSP36" s="115"/>
      <c r="SSQ36" s="115"/>
      <c r="SSR36" s="115"/>
      <c r="SSS36" s="115"/>
      <c r="SST36" s="115"/>
      <c r="SSU36" s="115"/>
      <c r="SSV36" s="115"/>
      <c r="SSW36" s="115"/>
      <c r="SSX36" s="115"/>
      <c r="SSY36" s="115"/>
      <c r="SSZ36" s="115"/>
      <c r="STA36" s="115"/>
      <c r="STB36" s="115"/>
      <c r="STC36" s="115"/>
      <c r="STD36" s="115"/>
      <c r="STE36" s="115"/>
      <c r="STF36" s="115"/>
      <c r="STG36" s="115"/>
      <c r="STH36" s="115"/>
      <c r="STI36" s="115"/>
      <c r="STJ36" s="115"/>
      <c r="STK36" s="115"/>
      <c r="STL36" s="115"/>
      <c r="STM36" s="115"/>
      <c r="STN36" s="115"/>
      <c r="STO36" s="115"/>
      <c r="STP36" s="115"/>
      <c r="STQ36" s="115"/>
      <c r="STR36" s="115"/>
      <c r="STS36" s="115"/>
      <c r="STT36" s="115"/>
      <c r="STU36" s="115"/>
      <c r="STV36" s="115"/>
      <c r="STW36" s="115"/>
      <c r="STX36" s="115"/>
      <c r="STY36" s="115"/>
      <c r="STZ36" s="115"/>
      <c r="SUA36" s="115"/>
      <c r="SUB36" s="115"/>
      <c r="SUC36" s="115"/>
      <c r="SUD36" s="115"/>
      <c r="SUE36" s="115"/>
      <c r="SUF36" s="115"/>
      <c r="SUG36" s="115"/>
      <c r="SUH36" s="115"/>
      <c r="SUI36" s="115"/>
      <c r="SUJ36" s="115"/>
      <c r="SUK36" s="115"/>
      <c r="SUL36" s="115"/>
      <c r="SUM36" s="115"/>
      <c r="SUN36" s="115"/>
      <c r="SUO36" s="115"/>
      <c r="SUP36" s="115"/>
      <c r="SUQ36" s="115"/>
      <c r="SUR36" s="115"/>
      <c r="SUS36" s="115"/>
      <c r="SUT36" s="115"/>
      <c r="SUU36" s="115"/>
      <c r="SUV36" s="115"/>
      <c r="SUW36" s="115"/>
      <c r="SUX36" s="115"/>
      <c r="SUY36" s="115"/>
      <c r="SUZ36" s="115"/>
      <c r="SVA36" s="115"/>
      <c r="SVB36" s="115"/>
      <c r="SVC36" s="115"/>
      <c r="SVD36" s="115"/>
      <c r="SVE36" s="115"/>
      <c r="SVF36" s="115"/>
      <c r="SVG36" s="115"/>
      <c r="SVH36" s="115"/>
      <c r="SVI36" s="115"/>
      <c r="SVJ36" s="115"/>
      <c r="SVK36" s="115"/>
      <c r="SVL36" s="115"/>
      <c r="SVM36" s="115"/>
      <c r="SVN36" s="115"/>
      <c r="SVO36" s="115"/>
      <c r="SVP36" s="115"/>
      <c r="SVQ36" s="115"/>
      <c r="SVR36" s="115"/>
      <c r="SVS36" s="115"/>
      <c r="SVT36" s="115"/>
      <c r="SVU36" s="115"/>
      <c r="SVV36" s="115"/>
      <c r="SVW36" s="115"/>
      <c r="SVX36" s="115"/>
      <c r="SVY36" s="115"/>
      <c r="SVZ36" s="115"/>
      <c r="SWA36" s="115"/>
      <c r="SWB36" s="115"/>
      <c r="SWC36" s="115"/>
      <c r="SWD36" s="115"/>
      <c r="SWE36" s="115"/>
      <c r="SWF36" s="115"/>
      <c r="SWG36" s="115"/>
      <c r="SWH36" s="115"/>
      <c r="SWI36" s="115"/>
      <c r="SWJ36" s="115"/>
      <c r="SWK36" s="115"/>
      <c r="SWL36" s="115"/>
      <c r="SWM36" s="115"/>
      <c r="SWN36" s="115"/>
      <c r="SWO36" s="115"/>
      <c r="SWP36" s="115"/>
      <c r="SWQ36" s="115"/>
      <c r="SWR36" s="115"/>
      <c r="SWS36" s="115"/>
      <c r="SWT36" s="115"/>
      <c r="SWU36" s="115"/>
      <c r="SWV36" s="115"/>
      <c r="SWW36" s="115"/>
      <c r="SWX36" s="115"/>
      <c r="SWY36" s="115"/>
      <c r="SWZ36" s="115"/>
      <c r="SXA36" s="115"/>
      <c r="SXB36" s="115"/>
      <c r="SXC36" s="115"/>
      <c r="SXD36" s="115"/>
      <c r="SXE36" s="115"/>
      <c r="SXF36" s="115"/>
      <c r="SXG36" s="115"/>
      <c r="SXH36" s="115"/>
      <c r="SXI36" s="115"/>
      <c r="SXJ36" s="115"/>
      <c r="SXK36" s="115"/>
      <c r="SXL36" s="115"/>
      <c r="SXM36" s="115"/>
      <c r="SXN36" s="115"/>
      <c r="SXO36" s="115"/>
      <c r="SXP36" s="115"/>
      <c r="SXQ36" s="115"/>
      <c r="SXR36" s="115"/>
      <c r="SXS36" s="115"/>
      <c r="SXT36" s="115"/>
      <c r="SXU36" s="115"/>
      <c r="SXV36" s="115"/>
      <c r="SXW36" s="115"/>
      <c r="SXX36" s="115"/>
      <c r="SXY36" s="115"/>
      <c r="SXZ36" s="115"/>
      <c r="SYA36" s="115"/>
      <c r="SYB36" s="115"/>
      <c r="SYC36" s="115"/>
      <c r="SYD36" s="115"/>
      <c r="SYE36" s="115"/>
      <c r="SYF36" s="115"/>
      <c r="SYG36" s="115"/>
      <c r="SYH36" s="115"/>
      <c r="SYI36" s="115"/>
      <c r="SYJ36" s="115"/>
      <c r="SYK36" s="115"/>
      <c r="SYL36" s="115"/>
      <c r="SYM36" s="115"/>
      <c r="SYN36" s="115"/>
      <c r="SYO36" s="115"/>
      <c r="SYP36" s="115"/>
      <c r="SYQ36" s="115"/>
      <c r="SYR36" s="115"/>
      <c r="SYS36" s="115"/>
      <c r="SYT36" s="115"/>
      <c r="SYU36" s="115"/>
      <c r="SYV36" s="115"/>
      <c r="SYW36" s="115"/>
      <c r="SYX36" s="115"/>
      <c r="SYY36" s="115"/>
      <c r="SYZ36" s="115"/>
      <c r="SZA36" s="115"/>
      <c r="SZB36" s="115"/>
      <c r="SZC36" s="115"/>
      <c r="SZD36" s="115"/>
      <c r="SZE36" s="115"/>
      <c r="SZF36" s="115"/>
      <c r="SZG36" s="115"/>
      <c r="SZH36" s="115"/>
      <c r="SZI36" s="115"/>
      <c r="SZJ36" s="115"/>
      <c r="SZK36" s="115"/>
      <c r="SZL36" s="115"/>
      <c r="SZM36" s="115"/>
      <c r="SZN36" s="115"/>
      <c r="SZO36" s="115"/>
      <c r="SZP36" s="115"/>
      <c r="SZQ36" s="115"/>
      <c r="SZR36" s="115"/>
      <c r="SZS36" s="115"/>
      <c r="SZT36" s="115"/>
      <c r="SZU36" s="115"/>
      <c r="SZV36" s="115"/>
      <c r="SZW36" s="115"/>
      <c r="SZX36" s="115"/>
      <c r="SZY36" s="115"/>
      <c r="SZZ36" s="115"/>
      <c r="TAA36" s="115"/>
      <c r="TAB36" s="115"/>
      <c r="TAC36" s="115"/>
      <c r="TAD36" s="115"/>
      <c r="TAE36" s="115"/>
      <c r="TAF36" s="115"/>
      <c r="TAG36" s="115"/>
      <c r="TAH36" s="115"/>
      <c r="TAI36" s="115"/>
      <c r="TAJ36" s="115"/>
      <c r="TAK36" s="115"/>
      <c r="TAL36" s="115"/>
      <c r="TAM36" s="115"/>
      <c r="TAN36" s="115"/>
      <c r="TAO36" s="115"/>
      <c r="TAP36" s="115"/>
      <c r="TAQ36" s="115"/>
      <c r="TAR36" s="115"/>
      <c r="TAS36" s="115"/>
      <c r="TAT36" s="115"/>
      <c r="TAU36" s="115"/>
      <c r="TAV36" s="115"/>
      <c r="TAW36" s="115"/>
      <c r="TAX36" s="115"/>
      <c r="TAY36" s="115"/>
      <c r="TAZ36" s="115"/>
      <c r="TBA36" s="115"/>
      <c r="TBB36" s="115"/>
      <c r="TBC36" s="115"/>
      <c r="TBD36" s="115"/>
      <c r="TBE36" s="115"/>
      <c r="TBF36" s="115"/>
      <c r="TBG36" s="115"/>
      <c r="TBH36" s="115"/>
      <c r="TBI36" s="115"/>
      <c r="TBJ36" s="115"/>
      <c r="TBK36" s="115"/>
      <c r="TBL36" s="115"/>
      <c r="TBM36" s="115"/>
      <c r="TBN36" s="115"/>
      <c r="TBO36" s="115"/>
      <c r="TBP36" s="115"/>
      <c r="TBQ36" s="115"/>
      <c r="TBR36" s="115"/>
      <c r="TBS36" s="115"/>
      <c r="TBT36" s="115"/>
      <c r="TBU36" s="115"/>
      <c r="TBV36" s="115"/>
      <c r="TBW36" s="115"/>
      <c r="TBX36" s="115"/>
      <c r="TBY36" s="115"/>
      <c r="TBZ36" s="115"/>
      <c r="TCA36" s="115"/>
      <c r="TCB36" s="115"/>
      <c r="TCC36" s="115"/>
      <c r="TCD36" s="115"/>
      <c r="TCE36" s="115"/>
      <c r="TCF36" s="115"/>
      <c r="TCG36" s="115"/>
      <c r="TCH36" s="115"/>
      <c r="TCI36" s="115"/>
      <c r="TCJ36" s="115"/>
      <c r="TCK36" s="115"/>
      <c r="TCL36" s="115"/>
      <c r="TCM36" s="115"/>
      <c r="TCN36" s="115"/>
      <c r="TCO36" s="115"/>
      <c r="TCP36" s="115"/>
      <c r="TCQ36" s="115"/>
      <c r="TCR36" s="115"/>
      <c r="TCS36" s="115"/>
      <c r="TCT36" s="115"/>
      <c r="TCU36" s="115"/>
      <c r="TCV36" s="115"/>
      <c r="TCW36" s="115"/>
      <c r="TCX36" s="115"/>
      <c r="TCY36" s="115"/>
      <c r="TCZ36" s="115"/>
      <c r="TDA36" s="115"/>
      <c r="TDB36" s="115"/>
      <c r="TDC36" s="115"/>
      <c r="TDD36" s="115"/>
      <c r="TDE36" s="115"/>
      <c r="TDF36" s="115"/>
      <c r="TDG36" s="115"/>
      <c r="TDH36" s="115"/>
      <c r="TDI36" s="115"/>
      <c r="TDJ36" s="115"/>
      <c r="TDK36" s="115"/>
      <c r="TDL36" s="115"/>
      <c r="TDM36" s="115"/>
      <c r="TDN36" s="115"/>
      <c r="TDO36" s="115"/>
      <c r="TDP36" s="115"/>
      <c r="TDQ36" s="115"/>
      <c r="TDR36" s="115"/>
      <c r="TDS36" s="115"/>
      <c r="TDT36" s="115"/>
      <c r="TDU36" s="115"/>
      <c r="TDV36" s="115"/>
      <c r="TDW36" s="115"/>
      <c r="TDX36" s="115"/>
      <c r="TDY36" s="115"/>
      <c r="TDZ36" s="115"/>
      <c r="TEA36" s="115"/>
      <c r="TEB36" s="115"/>
      <c r="TEC36" s="115"/>
      <c r="TED36" s="115"/>
      <c r="TEE36" s="115"/>
      <c r="TEF36" s="115"/>
      <c r="TEG36" s="115"/>
      <c r="TEH36" s="115"/>
      <c r="TEI36" s="115"/>
      <c r="TEJ36" s="115"/>
      <c r="TEK36" s="115"/>
      <c r="TEL36" s="115"/>
      <c r="TEM36" s="115"/>
      <c r="TEN36" s="115"/>
      <c r="TEO36" s="115"/>
      <c r="TEP36" s="115"/>
      <c r="TEQ36" s="115"/>
      <c r="TER36" s="115"/>
      <c r="TES36" s="115"/>
      <c r="TET36" s="115"/>
      <c r="TEU36" s="115"/>
      <c r="TEV36" s="115"/>
      <c r="TEW36" s="115"/>
      <c r="TEX36" s="115"/>
      <c r="TEY36" s="115"/>
      <c r="TEZ36" s="115"/>
      <c r="TFA36" s="115"/>
      <c r="TFB36" s="115"/>
      <c r="TFC36" s="115"/>
      <c r="TFD36" s="115"/>
      <c r="TFE36" s="115"/>
      <c r="TFF36" s="115"/>
      <c r="TFG36" s="115"/>
      <c r="TFH36" s="115"/>
      <c r="TFI36" s="115"/>
      <c r="TFJ36" s="115"/>
      <c r="TFK36" s="115"/>
      <c r="TFL36" s="115"/>
      <c r="TFM36" s="115"/>
      <c r="TFN36" s="115"/>
      <c r="TFO36" s="115"/>
      <c r="TFP36" s="115"/>
      <c r="TFQ36" s="115"/>
      <c r="TFR36" s="115"/>
      <c r="TFS36" s="115"/>
      <c r="TFT36" s="115"/>
      <c r="TFU36" s="115"/>
      <c r="TFV36" s="115"/>
      <c r="TFW36" s="115"/>
      <c r="TFX36" s="115"/>
      <c r="TFY36" s="115"/>
      <c r="TFZ36" s="115"/>
      <c r="TGA36" s="115"/>
      <c r="TGB36" s="115"/>
      <c r="TGC36" s="115"/>
      <c r="TGD36" s="115"/>
      <c r="TGE36" s="115"/>
      <c r="TGF36" s="115"/>
      <c r="TGG36" s="115"/>
      <c r="TGH36" s="115"/>
      <c r="TGI36" s="115"/>
      <c r="TGJ36" s="115"/>
      <c r="TGK36" s="115"/>
      <c r="TGL36" s="115"/>
      <c r="TGM36" s="115"/>
      <c r="TGN36" s="115"/>
      <c r="TGO36" s="115"/>
      <c r="TGP36" s="115"/>
      <c r="TGQ36" s="115"/>
      <c r="TGR36" s="115"/>
      <c r="TGS36" s="115"/>
      <c r="TGT36" s="115"/>
      <c r="TGU36" s="115"/>
      <c r="TGV36" s="115"/>
      <c r="TGW36" s="115"/>
      <c r="TGX36" s="115"/>
      <c r="TGY36" s="115"/>
      <c r="TGZ36" s="115"/>
      <c r="THA36" s="115"/>
      <c r="THB36" s="115"/>
      <c r="THC36" s="115"/>
      <c r="THD36" s="115"/>
      <c r="THE36" s="115"/>
      <c r="THF36" s="115"/>
      <c r="THG36" s="115"/>
      <c r="THH36" s="115"/>
      <c r="THI36" s="115"/>
      <c r="THJ36" s="115"/>
      <c r="THK36" s="115"/>
      <c r="THL36" s="115"/>
      <c r="THM36" s="115"/>
      <c r="THN36" s="115"/>
      <c r="THO36" s="115"/>
      <c r="THP36" s="115"/>
      <c r="THQ36" s="115"/>
      <c r="THR36" s="115"/>
      <c r="THS36" s="115"/>
      <c r="THT36" s="115"/>
      <c r="THU36" s="115"/>
      <c r="THV36" s="115"/>
      <c r="THW36" s="115"/>
      <c r="THX36" s="115"/>
      <c r="THY36" s="115"/>
      <c r="THZ36" s="115"/>
      <c r="TIA36" s="115"/>
      <c r="TIB36" s="115"/>
      <c r="TIC36" s="115"/>
      <c r="TID36" s="115"/>
      <c r="TIE36" s="115"/>
      <c r="TIF36" s="115"/>
      <c r="TIG36" s="115"/>
      <c r="TIH36" s="115"/>
      <c r="TII36" s="115"/>
      <c r="TIJ36" s="115"/>
      <c r="TIK36" s="115"/>
      <c r="TIL36" s="115"/>
      <c r="TIM36" s="115"/>
      <c r="TIN36" s="115"/>
      <c r="TIO36" s="115"/>
      <c r="TIP36" s="115"/>
      <c r="TIQ36" s="115"/>
      <c r="TIR36" s="115"/>
      <c r="TIS36" s="115"/>
      <c r="TIT36" s="115"/>
      <c r="TIU36" s="115"/>
      <c r="TIV36" s="115"/>
      <c r="TIW36" s="115"/>
      <c r="TIX36" s="115"/>
      <c r="TIY36" s="115"/>
      <c r="TIZ36" s="115"/>
      <c r="TJA36" s="115"/>
      <c r="TJB36" s="115"/>
      <c r="TJC36" s="115"/>
      <c r="TJD36" s="115"/>
      <c r="TJE36" s="115"/>
      <c r="TJF36" s="115"/>
      <c r="TJG36" s="115"/>
      <c r="TJH36" s="115"/>
      <c r="TJI36" s="115"/>
      <c r="TJJ36" s="115"/>
      <c r="TJK36" s="115"/>
      <c r="TJL36" s="115"/>
      <c r="TJM36" s="115"/>
      <c r="TJN36" s="115"/>
      <c r="TJO36" s="115"/>
      <c r="TJP36" s="115"/>
      <c r="TJQ36" s="115"/>
      <c r="TJR36" s="115"/>
      <c r="TJS36" s="115"/>
      <c r="TJT36" s="115"/>
      <c r="TJU36" s="115"/>
      <c r="TJV36" s="115"/>
      <c r="TJW36" s="115"/>
      <c r="TJX36" s="115"/>
      <c r="TJY36" s="115"/>
      <c r="TJZ36" s="115"/>
      <c r="TKA36" s="115"/>
      <c r="TKB36" s="115"/>
      <c r="TKC36" s="115"/>
      <c r="TKD36" s="115"/>
      <c r="TKE36" s="115"/>
      <c r="TKF36" s="115"/>
      <c r="TKG36" s="115"/>
      <c r="TKH36" s="115"/>
      <c r="TKI36" s="115"/>
      <c r="TKJ36" s="115"/>
      <c r="TKK36" s="115"/>
      <c r="TKL36" s="115"/>
      <c r="TKM36" s="115"/>
      <c r="TKN36" s="115"/>
      <c r="TKO36" s="115"/>
      <c r="TKP36" s="115"/>
      <c r="TKQ36" s="115"/>
      <c r="TKR36" s="115"/>
      <c r="TKS36" s="115"/>
      <c r="TKT36" s="115"/>
      <c r="TKU36" s="115"/>
      <c r="TKV36" s="115"/>
      <c r="TKW36" s="115"/>
      <c r="TKX36" s="115"/>
      <c r="TKY36" s="115"/>
      <c r="TKZ36" s="115"/>
      <c r="TLA36" s="115"/>
      <c r="TLB36" s="115"/>
      <c r="TLC36" s="115"/>
      <c r="TLD36" s="115"/>
      <c r="TLE36" s="115"/>
      <c r="TLF36" s="115"/>
      <c r="TLG36" s="115"/>
      <c r="TLH36" s="115"/>
      <c r="TLI36" s="115"/>
      <c r="TLJ36" s="115"/>
      <c r="TLK36" s="115"/>
      <c r="TLL36" s="115"/>
      <c r="TLM36" s="115"/>
      <c r="TLN36" s="115"/>
      <c r="TLO36" s="115"/>
      <c r="TLP36" s="115"/>
      <c r="TLQ36" s="115"/>
      <c r="TLR36" s="115"/>
      <c r="TLS36" s="115"/>
      <c r="TLT36" s="115"/>
      <c r="TLU36" s="115"/>
      <c r="TLV36" s="115"/>
      <c r="TLW36" s="115"/>
      <c r="TLX36" s="115"/>
      <c r="TLY36" s="115"/>
      <c r="TLZ36" s="115"/>
      <c r="TMA36" s="115"/>
      <c r="TMB36" s="115"/>
      <c r="TMC36" s="115"/>
      <c r="TMD36" s="115"/>
      <c r="TME36" s="115"/>
      <c r="TMF36" s="115"/>
      <c r="TMG36" s="115"/>
      <c r="TMH36" s="115"/>
      <c r="TMI36" s="115"/>
      <c r="TMJ36" s="115"/>
      <c r="TMK36" s="115"/>
      <c r="TML36" s="115"/>
      <c r="TMM36" s="115"/>
      <c r="TMN36" s="115"/>
      <c r="TMO36" s="115"/>
      <c r="TMP36" s="115"/>
      <c r="TMQ36" s="115"/>
      <c r="TMR36" s="115"/>
      <c r="TMS36" s="115"/>
      <c r="TMT36" s="115"/>
      <c r="TMU36" s="115"/>
      <c r="TMV36" s="115"/>
      <c r="TMW36" s="115"/>
      <c r="TMX36" s="115"/>
      <c r="TMY36" s="115"/>
      <c r="TMZ36" s="115"/>
      <c r="TNA36" s="115"/>
      <c r="TNB36" s="115"/>
      <c r="TNC36" s="115"/>
      <c r="TND36" s="115"/>
      <c r="TNE36" s="115"/>
      <c r="TNF36" s="115"/>
      <c r="TNG36" s="115"/>
      <c r="TNH36" s="115"/>
      <c r="TNI36" s="115"/>
      <c r="TNJ36" s="115"/>
      <c r="TNK36" s="115"/>
      <c r="TNL36" s="115"/>
      <c r="TNM36" s="115"/>
      <c r="TNN36" s="115"/>
      <c r="TNO36" s="115"/>
      <c r="TNP36" s="115"/>
      <c r="TNQ36" s="115"/>
      <c r="TNR36" s="115"/>
      <c r="TNS36" s="115"/>
      <c r="TNT36" s="115"/>
      <c r="TNU36" s="115"/>
      <c r="TNV36" s="115"/>
      <c r="TNW36" s="115"/>
      <c r="TNX36" s="115"/>
      <c r="TNY36" s="115"/>
      <c r="TNZ36" s="115"/>
      <c r="TOA36" s="115"/>
      <c r="TOB36" s="115"/>
      <c r="TOC36" s="115"/>
      <c r="TOD36" s="115"/>
      <c r="TOE36" s="115"/>
      <c r="TOF36" s="115"/>
      <c r="TOG36" s="115"/>
      <c r="TOH36" s="115"/>
      <c r="TOI36" s="115"/>
      <c r="TOJ36" s="115"/>
      <c r="TOK36" s="115"/>
      <c r="TOL36" s="115"/>
      <c r="TOM36" s="115"/>
      <c r="TON36" s="115"/>
      <c r="TOO36" s="115"/>
      <c r="TOP36" s="115"/>
      <c r="TOQ36" s="115"/>
      <c r="TOR36" s="115"/>
      <c r="TOS36" s="115"/>
      <c r="TOT36" s="115"/>
      <c r="TOU36" s="115"/>
      <c r="TOV36" s="115"/>
      <c r="TOW36" s="115"/>
      <c r="TOX36" s="115"/>
      <c r="TOY36" s="115"/>
      <c r="TOZ36" s="115"/>
      <c r="TPA36" s="115"/>
      <c r="TPB36" s="115"/>
      <c r="TPC36" s="115"/>
      <c r="TPD36" s="115"/>
      <c r="TPE36" s="115"/>
      <c r="TPF36" s="115"/>
      <c r="TPG36" s="115"/>
      <c r="TPH36" s="115"/>
      <c r="TPI36" s="115"/>
      <c r="TPJ36" s="115"/>
      <c r="TPK36" s="115"/>
      <c r="TPL36" s="115"/>
      <c r="TPM36" s="115"/>
      <c r="TPN36" s="115"/>
      <c r="TPO36" s="115"/>
      <c r="TPP36" s="115"/>
      <c r="TPQ36" s="115"/>
      <c r="TPR36" s="115"/>
      <c r="TPS36" s="115"/>
      <c r="TPT36" s="115"/>
      <c r="TPU36" s="115"/>
      <c r="TPV36" s="115"/>
      <c r="TPW36" s="115"/>
      <c r="TPX36" s="115"/>
      <c r="TPY36" s="115"/>
      <c r="TPZ36" s="115"/>
      <c r="TQA36" s="115"/>
      <c r="TQB36" s="115"/>
      <c r="TQC36" s="115"/>
      <c r="TQD36" s="115"/>
      <c r="TQE36" s="115"/>
      <c r="TQF36" s="115"/>
      <c r="TQG36" s="115"/>
      <c r="TQH36" s="115"/>
      <c r="TQI36" s="115"/>
      <c r="TQJ36" s="115"/>
      <c r="TQK36" s="115"/>
      <c r="TQL36" s="115"/>
      <c r="TQM36" s="115"/>
      <c r="TQN36" s="115"/>
      <c r="TQO36" s="115"/>
      <c r="TQP36" s="115"/>
      <c r="TQQ36" s="115"/>
      <c r="TQR36" s="115"/>
      <c r="TQS36" s="115"/>
      <c r="TQT36" s="115"/>
      <c r="TQU36" s="115"/>
      <c r="TQV36" s="115"/>
      <c r="TQW36" s="115"/>
      <c r="TQX36" s="115"/>
      <c r="TQY36" s="115"/>
      <c r="TQZ36" s="115"/>
      <c r="TRA36" s="115"/>
      <c r="TRB36" s="115"/>
      <c r="TRC36" s="115"/>
      <c r="TRD36" s="115"/>
      <c r="TRE36" s="115"/>
      <c r="TRF36" s="115"/>
      <c r="TRG36" s="115"/>
      <c r="TRH36" s="115"/>
      <c r="TRI36" s="115"/>
      <c r="TRJ36" s="115"/>
      <c r="TRK36" s="115"/>
      <c r="TRL36" s="115"/>
      <c r="TRM36" s="115"/>
      <c r="TRN36" s="115"/>
      <c r="TRO36" s="115"/>
      <c r="TRP36" s="115"/>
      <c r="TRQ36" s="115"/>
      <c r="TRR36" s="115"/>
      <c r="TRS36" s="115"/>
      <c r="TRT36" s="115"/>
      <c r="TRU36" s="115"/>
      <c r="TRV36" s="115"/>
      <c r="TRW36" s="115"/>
      <c r="TRX36" s="115"/>
      <c r="TRY36" s="115"/>
      <c r="TRZ36" s="115"/>
      <c r="TSA36" s="115"/>
      <c r="TSB36" s="115"/>
      <c r="TSC36" s="115"/>
      <c r="TSD36" s="115"/>
      <c r="TSE36" s="115"/>
      <c r="TSF36" s="115"/>
      <c r="TSG36" s="115"/>
      <c r="TSH36" s="115"/>
      <c r="TSI36" s="115"/>
      <c r="TSJ36" s="115"/>
      <c r="TSK36" s="115"/>
      <c r="TSL36" s="115"/>
      <c r="TSM36" s="115"/>
      <c r="TSN36" s="115"/>
      <c r="TSO36" s="115"/>
      <c r="TSP36" s="115"/>
      <c r="TSQ36" s="115"/>
      <c r="TSR36" s="115"/>
      <c r="TSS36" s="115"/>
      <c r="TST36" s="115"/>
      <c r="TSU36" s="115"/>
      <c r="TSV36" s="115"/>
      <c r="TSW36" s="115"/>
      <c r="TSX36" s="115"/>
      <c r="TSY36" s="115"/>
      <c r="TSZ36" s="115"/>
      <c r="TTA36" s="115"/>
      <c r="TTB36" s="115"/>
      <c r="TTC36" s="115"/>
      <c r="TTD36" s="115"/>
      <c r="TTE36" s="115"/>
      <c r="TTF36" s="115"/>
      <c r="TTG36" s="115"/>
      <c r="TTH36" s="115"/>
      <c r="TTI36" s="115"/>
      <c r="TTJ36" s="115"/>
      <c r="TTK36" s="115"/>
      <c r="TTL36" s="115"/>
      <c r="TTM36" s="115"/>
      <c r="TTN36" s="115"/>
      <c r="TTO36" s="115"/>
      <c r="TTP36" s="115"/>
      <c r="TTQ36" s="115"/>
      <c r="TTR36" s="115"/>
      <c r="TTS36" s="115"/>
      <c r="TTT36" s="115"/>
      <c r="TTU36" s="115"/>
      <c r="TTV36" s="115"/>
      <c r="TTW36" s="115"/>
      <c r="TTX36" s="115"/>
      <c r="TTY36" s="115"/>
      <c r="TTZ36" s="115"/>
      <c r="TUA36" s="115"/>
      <c r="TUB36" s="115"/>
      <c r="TUC36" s="115"/>
      <c r="TUD36" s="115"/>
      <c r="TUE36" s="115"/>
      <c r="TUF36" s="115"/>
      <c r="TUG36" s="115"/>
      <c r="TUH36" s="115"/>
      <c r="TUI36" s="115"/>
      <c r="TUJ36" s="115"/>
      <c r="TUK36" s="115"/>
      <c r="TUL36" s="115"/>
      <c r="TUM36" s="115"/>
      <c r="TUN36" s="115"/>
      <c r="TUO36" s="115"/>
      <c r="TUP36" s="115"/>
      <c r="TUQ36" s="115"/>
      <c r="TUR36" s="115"/>
      <c r="TUS36" s="115"/>
      <c r="TUT36" s="115"/>
      <c r="TUU36" s="115"/>
      <c r="TUV36" s="115"/>
      <c r="TUW36" s="115"/>
      <c r="TUX36" s="115"/>
      <c r="TUY36" s="115"/>
      <c r="TUZ36" s="115"/>
      <c r="TVA36" s="115"/>
      <c r="TVB36" s="115"/>
      <c r="TVC36" s="115"/>
      <c r="TVD36" s="115"/>
      <c r="TVE36" s="115"/>
      <c r="TVF36" s="115"/>
      <c r="TVG36" s="115"/>
      <c r="TVH36" s="115"/>
      <c r="TVI36" s="115"/>
      <c r="TVJ36" s="115"/>
      <c r="TVK36" s="115"/>
      <c r="TVL36" s="115"/>
      <c r="TVM36" s="115"/>
      <c r="TVN36" s="115"/>
      <c r="TVO36" s="115"/>
      <c r="TVP36" s="115"/>
      <c r="TVQ36" s="115"/>
      <c r="TVR36" s="115"/>
      <c r="TVS36" s="115"/>
      <c r="TVT36" s="115"/>
      <c r="TVU36" s="115"/>
      <c r="TVV36" s="115"/>
      <c r="TVW36" s="115"/>
      <c r="TVX36" s="115"/>
      <c r="TVY36" s="115"/>
      <c r="TVZ36" s="115"/>
      <c r="TWA36" s="115"/>
      <c r="TWB36" s="115"/>
      <c r="TWC36" s="115"/>
      <c r="TWD36" s="115"/>
      <c r="TWE36" s="115"/>
      <c r="TWF36" s="115"/>
      <c r="TWG36" s="115"/>
      <c r="TWH36" s="115"/>
      <c r="TWI36" s="115"/>
      <c r="TWJ36" s="115"/>
      <c r="TWK36" s="115"/>
      <c r="TWL36" s="115"/>
      <c r="TWM36" s="115"/>
      <c r="TWN36" s="115"/>
      <c r="TWO36" s="115"/>
      <c r="TWP36" s="115"/>
      <c r="TWQ36" s="115"/>
      <c r="TWR36" s="115"/>
      <c r="TWS36" s="115"/>
      <c r="TWT36" s="115"/>
      <c r="TWU36" s="115"/>
      <c r="TWV36" s="115"/>
      <c r="TWW36" s="115"/>
      <c r="TWX36" s="115"/>
      <c r="TWY36" s="115"/>
      <c r="TWZ36" s="115"/>
      <c r="TXA36" s="115"/>
      <c r="TXB36" s="115"/>
      <c r="TXC36" s="115"/>
      <c r="TXD36" s="115"/>
      <c r="TXE36" s="115"/>
      <c r="TXF36" s="115"/>
      <c r="TXG36" s="115"/>
      <c r="TXH36" s="115"/>
      <c r="TXI36" s="115"/>
      <c r="TXJ36" s="115"/>
      <c r="TXK36" s="115"/>
      <c r="TXL36" s="115"/>
      <c r="TXM36" s="115"/>
      <c r="TXN36" s="115"/>
      <c r="TXO36" s="115"/>
      <c r="TXP36" s="115"/>
      <c r="TXQ36" s="115"/>
      <c r="TXR36" s="115"/>
      <c r="TXS36" s="115"/>
      <c r="TXT36" s="115"/>
      <c r="TXU36" s="115"/>
      <c r="TXV36" s="115"/>
      <c r="TXW36" s="115"/>
      <c r="TXX36" s="115"/>
      <c r="TXY36" s="115"/>
      <c r="TXZ36" s="115"/>
      <c r="TYA36" s="115"/>
      <c r="TYB36" s="115"/>
      <c r="TYC36" s="115"/>
      <c r="TYD36" s="115"/>
      <c r="TYE36" s="115"/>
      <c r="TYF36" s="115"/>
      <c r="TYG36" s="115"/>
      <c r="TYH36" s="115"/>
      <c r="TYI36" s="115"/>
      <c r="TYJ36" s="115"/>
      <c r="TYK36" s="115"/>
      <c r="TYL36" s="115"/>
      <c r="TYM36" s="115"/>
      <c r="TYN36" s="115"/>
      <c r="TYO36" s="115"/>
      <c r="TYP36" s="115"/>
      <c r="TYQ36" s="115"/>
      <c r="TYR36" s="115"/>
      <c r="TYS36" s="115"/>
      <c r="TYT36" s="115"/>
      <c r="TYU36" s="115"/>
      <c r="TYV36" s="115"/>
      <c r="TYW36" s="115"/>
      <c r="TYX36" s="115"/>
      <c r="TYY36" s="115"/>
      <c r="TYZ36" s="115"/>
      <c r="TZA36" s="115"/>
      <c r="TZB36" s="115"/>
      <c r="TZC36" s="115"/>
      <c r="TZD36" s="115"/>
      <c r="TZE36" s="115"/>
      <c r="TZF36" s="115"/>
      <c r="TZG36" s="115"/>
      <c r="TZH36" s="115"/>
      <c r="TZI36" s="115"/>
      <c r="TZJ36" s="115"/>
      <c r="TZK36" s="115"/>
      <c r="TZL36" s="115"/>
      <c r="TZM36" s="115"/>
      <c r="TZN36" s="115"/>
      <c r="TZO36" s="115"/>
      <c r="TZP36" s="115"/>
      <c r="TZQ36" s="115"/>
      <c r="TZR36" s="115"/>
      <c r="TZS36" s="115"/>
      <c r="TZT36" s="115"/>
      <c r="TZU36" s="115"/>
      <c r="TZV36" s="115"/>
      <c r="TZW36" s="115"/>
      <c r="TZX36" s="115"/>
      <c r="TZY36" s="115"/>
      <c r="TZZ36" s="115"/>
      <c r="UAA36" s="115"/>
      <c r="UAB36" s="115"/>
      <c r="UAC36" s="115"/>
      <c r="UAD36" s="115"/>
      <c r="UAE36" s="115"/>
      <c r="UAF36" s="115"/>
      <c r="UAG36" s="115"/>
      <c r="UAH36" s="115"/>
      <c r="UAI36" s="115"/>
      <c r="UAJ36" s="115"/>
      <c r="UAK36" s="115"/>
      <c r="UAL36" s="115"/>
      <c r="UAM36" s="115"/>
      <c r="UAN36" s="115"/>
      <c r="UAO36" s="115"/>
      <c r="UAP36" s="115"/>
      <c r="UAQ36" s="115"/>
      <c r="UAR36" s="115"/>
      <c r="UAS36" s="115"/>
      <c r="UAT36" s="115"/>
      <c r="UAU36" s="115"/>
      <c r="UAV36" s="115"/>
      <c r="UAW36" s="115"/>
      <c r="UAX36" s="115"/>
      <c r="UAY36" s="115"/>
      <c r="UAZ36" s="115"/>
      <c r="UBA36" s="115"/>
      <c r="UBB36" s="115"/>
      <c r="UBC36" s="115"/>
      <c r="UBD36" s="115"/>
      <c r="UBE36" s="115"/>
      <c r="UBF36" s="115"/>
      <c r="UBG36" s="115"/>
      <c r="UBH36" s="115"/>
      <c r="UBI36" s="115"/>
      <c r="UBJ36" s="115"/>
      <c r="UBK36" s="115"/>
      <c r="UBL36" s="115"/>
      <c r="UBM36" s="115"/>
      <c r="UBN36" s="115"/>
      <c r="UBO36" s="115"/>
      <c r="UBP36" s="115"/>
      <c r="UBQ36" s="115"/>
      <c r="UBR36" s="115"/>
      <c r="UBS36" s="115"/>
      <c r="UBT36" s="115"/>
      <c r="UBU36" s="115"/>
      <c r="UBV36" s="115"/>
      <c r="UBW36" s="115"/>
      <c r="UBX36" s="115"/>
      <c r="UBY36" s="115"/>
      <c r="UBZ36" s="115"/>
      <c r="UCA36" s="115"/>
      <c r="UCB36" s="115"/>
      <c r="UCC36" s="115"/>
      <c r="UCD36" s="115"/>
      <c r="UCE36" s="115"/>
      <c r="UCF36" s="115"/>
      <c r="UCG36" s="115"/>
      <c r="UCH36" s="115"/>
      <c r="UCI36" s="115"/>
      <c r="UCJ36" s="115"/>
      <c r="UCK36" s="115"/>
      <c r="UCL36" s="115"/>
      <c r="UCM36" s="115"/>
      <c r="UCN36" s="115"/>
      <c r="UCO36" s="115"/>
      <c r="UCP36" s="115"/>
      <c r="UCQ36" s="115"/>
      <c r="UCR36" s="115"/>
      <c r="UCS36" s="115"/>
      <c r="UCT36" s="115"/>
      <c r="UCU36" s="115"/>
      <c r="UCV36" s="115"/>
      <c r="UCW36" s="115"/>
      <c r="UCX36" s="115"/>
      <c r="UCY36" s="115"/>
      <c r="UCZ36" s="115"/>
      <c r="UDA36" s="115"/>
      <c r="UDB36" s="115"/>
      <c r="UDC36" s="115"/>
      <c r="UDD36" s="115"/>
      <c r="UDE36" s="115"/>
      <c r="UDF36" s="115"/>
      <c r="UDG36" s="115"/>
      <c r="UDH36" s="115"/>
      <c r="UDI36" s="115"/>
      <c r="UDJ36" s="115"/>
      <c r="UDK36" s="115"/>
      <c r="UDL36" s="115"/>
      <c r="UDM36" s="115"/>
      <c r="UDN36" s="115"/>
      <c r="UDO36" s="115"/>
      <c r="UDP36" s="115"/>
      <c r="UDQ36" s="115"/>
      <c r="UDR36" s="115"/>
      <c r="UDS36" s="115"/>
      <c r="UDT36" s="115"/>
      <c r="UDU36" s="115"/>
      <c r="UDV36" s="115"/>
      <c r="UDW36" s="115"/>
      <c r="UDX36" s="115"/>
      <c r="UDY36" s="115"/>
      <c r="UDZ36" s="115"/>
      <c r="UEA36" s="115"/>
      <c r="UEB36" s="115"/>
      <c r="UEC36" s="115"/>
      <c r="UED36" s="115"/>
      <c r="UEE36" s="115"/>
      <c r="UEF36" s="115"/>
      <c r="UEG36" s="115"/>
      <c r="UEH36" s="115"/>
      <c r="UEI36" s="115"/>
      <c r="UEJ36" s="115"/>
      <c r="UEK36" s="115"/>
      <c r="UEL36" s="115"/>
      <c r="UEM36" s="115"/>
      <c r="UEN36" s="115"/>
      <c r="UEO36" s="115"/>
      <c r="UEP36" s="115"/>
      <c r="UEQ36" s="115"/>
      <c r="UER36" s="115"/>
      <c r="UES36" s="115"/>
      <c r="UET36" s="115"/>
      <c r="UEU36" s="115"/>
      <c r="UEV36" s="115"/>
      <c r="UEW36" s="115"/>
      <c r="UEX36" s="115"/>
      <c r="UEY36" s="115"/>
      <c r="UEZ36" s="115"/>
      <c r="UFA36" s="115"/>
      <c r="UFB36" s="115"/>
      <c r="UFC36" s="115"/>
      <c r="UFD36" s="115"/>
      <c r="UFE36" s="115"/>
      <c r="UFF36" s="115"/>
      <c r="UFG36" s="115"/>
      <c r="UFH36" s="115"/>
      <c r="UFI36" s="115"/>
      <c r="UFJ36" s="115"/>
      <c r="UFK36" s="115"/>
      <c r="UFL36" s="115"/>
      <c r="UFM36" s="115"/>
      <c r="UFN36" s="115"/>
      <c r="UFO36" s="115"/>
      <c r="UFP36" s="115"/>
      <c r="UFQ36" s="115"/>
      <c r="UFR36" s="115"/>
      <c r="UFS36" s="115"/>
      <c r="UFT36" s="115"/>
      <c r="UFU36" s="115"/>
      <c r="UFV36" s="115"/>
      <c r="UFW36" s="115"/>
      <c r="UFX36" s="115"/>
      <c r="UFY36" s="115"/>
      <c r="UFZ36" s="115"/>
      <c r="UGA36" s="115"/>
      <c r="UGB36" s="115"/>
      <c r="UGC36" s="115"/>
      <c r="UGD36" s="115"/>
      <c r="UGE36" s="115"/>
      <c r="UGF36" s="115"/>
      <c r="UGG36" s="115"/>
      <c r="UGH36" s="115"/>
      <c r="UGI36" s="115"/>
      <c r="UGJ36" s="115"/>
      <c r="UGK36" s="115"/>
      <c r="UGL36" s="115"/>
      <c r="UGM36" s="115"/>
      <c r="UGN36" s="115"/>
      <c r="UGO36" s="115"/>
      <c r="UGP36" s="115"/>
      <c r="UGQ36" s="115"/>
      <c r="UGR36" s="115"/>
      <c r="UGS36" s="115"/>
      <c r="UGT36" s="115"/>
      <c r="UGU36" s="115"/>
      <c r="UGV36" s="115"/>
      <c r="UGW36" s="115"/>
      <c r="UGX36" s="115"/>
      <c r="UGY36" s="115"/>
      <c r="UGZ36" s="115"/>
      <c r="UHA36" s="115"/>
      <c r="UHB36" s="115"/>
      <c r="UHC36" s="115"/>
      <c r="UHD36" s="115"/>
      <c r="UHE36" s="115"/>
      <c r="UHF36" s="115"/>
      <c r="UHG36" s="115"/>
      <c r="UHH36" s="115"/>
      <c r="UHI36" s="115"/>
      <c r="UHJ36" s="115"/>
      <c r="UHK36" s="115"/>
      <c r="UHL36" s="115"/>
      <c r="UHM36" s="115"/>
      <c r="UHN36" s="115"/>
      <c r="UHO36" s="115"/>
      <c r="UHP36" s="115"/>
      <c r="UHQ36" s="115"/>
      <c r="UHR36" s="115"/>
      <c r="UHS36" s="115"/>
      <c r="UHT36" s="115"/>
      <c r="UHU36" s="115"/>
      <c r="UHV36" s="115"/>
      <c r="UHW36" s="115"/>
      <c r="UHX36" s="115"/>
      <c r="UHY36" s="115"/>
      <c r="UHZ36" s="115"/>
      <c r="UIA36" s="115"/>
      <c r="UIB36" s="115"/>
      <c r="UIC36" s="115"/>
      <c r="UID36" s="115"/>
      <c r="UIE36" s="115"/>
      <c r="UIF36" s="115"/>
      <c r="UIG36" s="115"/>
      <c r="UIH36" s="115"/>
      <c r="UII36" s="115"/>
      <c r="UIJ36" s="115"/>
      <c r="UIK36" s="115"/>
      <c r="UIL36" s="115"/>
      <c r="UIM36" s="115"/>
      <c r="UIN36" s="115"/>
      <c r="UIO36" s="115"/>
      <c r="UIP36" s="115"/>
      <c r="UIQ36" s="115"/>
      <c r="UIR36" s="115"/>
      <c r="UIS36" s="115"/>
      <c r="UIT36" s="115"/>
      <c r="UIU36" s="115"/>
      <c r="UIV36" s="115"/>
      <c r="UIW36" s="115"/>
      <c r="UIX36" s="115"/>
      <c r="UIY36" s="115"/>
      <c r="UIZ36" s="115"/>
      <c r="UJA36" s="115"/>
      <c r="UJB36" s="115"/>
      <c r="UJC36" s="115"/>
      <c r="UJD36" s="115"/>
      <c r="UJE36" s="115"/>
      <c r="UJF36" s="115"/>
      <c r="UJG36" s="115"/>
      <c r="UJH36" s="115"/>
      <c r="UJI36" s="115"/>
      <c r="UJJ36" s="115"/>
      <c r="UJK36" s="115"/>
      <c r="UJL36" s="115"/>
      <c r="UJM36" s="115"/>
      <c r="UJN36" s="115"/>
      <c r="UJO36" s="115"/>
      <c r="UJP36" s="115"/>
      <c r="UJQ36" s="115"/>
      <c r="UJR36" s="115"/>
      <c r="UJS36" s="115"/>
      <c r="UJT36" s="115"/>
      <c r="UJU36" s="115"/>
      <c r="UJV36" s="115"/>
      <c r="UJW36" s="115"/>
      <c r="UJX36" s="115"/>
      <c r="UJY36" s="115"/>
      <c r="UJZ36" s="115"/>
      <c r="UKA36" s="115"/>
      <c r="UKB36" s="115"/>
      <c r="UKC36" s="115"/>
      <c r="UKD36" s="115"/>
      <c r="UKE36" s="115"/>
      <c r="UKF36" s="115"/>
      <c r="UKG36" s="115"/>
      <c r="UKH36" s="115"/>
      <c r="UKI36" s="115"/>
      <c r="UKJ36" s="115"/>
      <c r="UKK36" s="115"/>
      <c r="UKL36" s="115"/>
      <c r="UKM36" s="115"/>
      <c r="UKN36" s="115"/>
      <c r="UKO36" s="115"/>
      <c r="UKP36" s="115"/>
      <c r="UKQ36" s="115"/>
      <c r="UKR36" s="115"/>
      <c r="UKS36" s="115"/>
      <c r="UKT36" s="115"/>
      <c r="UKU36" s="115"/>
      <c r="UKV36" s="115"/>
      <c r="UKW36" s="115"/>
      <c r="UKX36" s="115"/>
      <c r="UKY36" s="115"/>
      <c r="UKZ36" s="115"/>
      <c r="ULA36" s="115"/>
      <c r="ULB36" s="115"/>
      <c r="ULC36" s="115"/>
      <c r="ULD36" s="115"/>
      <c r="ULE36" s="115"/>
      <c r="ULF36" s="115"/>
      <c r="ULG36" s="115"/>
      <c r="ULH36" s="115"/>
      <c r="ULI36" s="115"/>
      <c r="ULJ36" s="115"/>
      <c r="ULK36" s="115"/>
      <c r="ULL36" s="115"/>
      <c r="ULM36" s="115"/>
      <c r="ULN36" s="115"/>
      <c r="ULO36" s="115"/>
      <c r="ULP36" s="115"/>
      <c r="ULQ36" s="115"/>
      <c r="ULR36" s="115"/>
      <c r="ULS36" s="115"/>
      <c r="ULT36" s="115"/>
      <c r="ULU36" s="115"/>
      <c r="ULV36" s="115"/>
      <c r="ULW36" s="115"/>
      <c r="ULX36" s="115"/>
      <c r="ULY36" s="115"/>
      <c r="ULZ36" s="115"/>
      <c r="UMA36" s="115"/>
      <c r="UMB36" s="115"/>
      <c r="UMC36" s="115"/>
      <c r="UMD36" s="115"/>
      <c r="UME36" s="115"/>
      <c r="UMF36" s="115"/>
      <c r="UMG36" s="115"/>
      <c r="UMH36" s="115"/>
      <c r="UMI36" s="115"/>
      <c r="UMJ36" s="115"/>
      <c r="UMK36" s="115"/>
      <c r="UML36" s="115"/>
      <c r="UMM36" s="115"/>
      <c r="UMN36" s="115"/>
      <c r="UMO36" s="115"/>
      <c r="UMP36" s="115"/>
      <c r="UMQ36" s="115"/>
      <c r="UMR36" s="115"/>
      <c r="UMS36" s="115"/>
      <c r="UMT36" s="115"/>
      <c r="UMU36" s="115"/>
      <c r="UMV36" s="115"/>
      <c r="UMW36" s="115"/>
      <c r="UMX36" s="115"/>
      <c r="UMY36" s="115"/>
      <c r="UMZ36" s="115"/>
      <c r="UNA36" s="115"/>
      <c r="UNB36" s="115"/>
      <c r="UNC36" s="115"/>
      <c r="UND36" s="115"/>
      <c r="UNE36" s="115"/>
      <c r="UNF36" s="115"/>
      <c r="UNG36" s="115"/>
      <c r="UNH36" s="115"/>
      <c r="UNI36" s="115"/>
      <c r="UNJ36" s="115"/>
      <c r="UNK36" s="115"/>
      <c r="UNL36" s="115"/>
      <c r="UNM36" s="115"/>
      <c r="UNN36" s="115"/>
      <c r="UNO36" s="115"/>
      <c r="UNP36" s="115"/>
      <c r="UNQ36" s="115"/>
      <c r="UNR36" s="115"/>
      <c r="UNS36" s="115"/>
      <c r="UNT36" s="115"/>
      <c r="UNU36" s="115"/>
      <c r="UNV36" s="115"/>
      <c r="UNW36" s="115"/>
      <c r="UNX36" s="115"/>
      <c r="UNY36" s="115"/>
      <c r="UNZ36" s="115"/>
      <c r="UOA36" s="115"/>
      <c r="UOB36" s="115"/>
      <c r="UOC36" s="115"/>
      <c r="UOD36" s="115"/>
      <c r="UOE36" s="115"/>
      <c r="UOF36" s="115"/>
      <c r="UOG36" s="115"/>
      <c r="UOH36" s="115"/>
      <c r="UOI36" s="115"/>
      <c r="UOJ36" s="115"/>
      <c r="UOK36" s="115"/>
      <c r="UOL36" s="115"/>
      <c r="UOM36" s="115"/>
      <c r="UON36" s="115"/>
      <c r="UOO36" s="115"/>
      <c r="UOP36" s="115"/>
      <c r="UOQ36" s="115"/>
      <c r="UOR36" s="115"/>
      <c r="UOS36" s="115"/>
      <c r="UOT36" s="115"/>
      <c r="UOU36" s="115"/>
      <c r="UOV36" s="115"/>
      <c r="UOW36" s="115"/>
      <c r="UOX36" s="115"/>
      <c r="UOY36" s="115"/>
      <c r="UOZ36" s="115"/>
      <c r="UPA36" s="115"/>
      <c r="UPB36" s="115"/>
      <c r="UPC36" s="115"/>
      <c r="UPD36" s="115"/>
      <c r="UPE36" s="115"/>
      <c r="UPF36" s="115"/>
      <c r="UPG36" s="115"/>
      <c r="UPH36" s="115"/>
      <c r="UPI36" s="115"/>
      <c r="UPJ36" s="115"/>
      <c r="UPK36" s="115"/>
      <c r="UPL36" s="115"/>
      <c r="UPM36" s="115"/>
      <c r="UPN36" s="115"/>
      <c r="UPO36" s="115"/>
      <c r="UPP36" s="115"/>
      <c r="UPQ36" s="115"/>
      <c r="UPR36" s="115"/>
      <c r="UPS36" s="115"/>
      <c r="UPT36" s="115"/>
      <c r="UPU36" s="115"/>
      <c r="UPV36" s="115"/>
      <c r="UPW36" s="115"/>
      <c r="UPX36" s="115"/>
      <c r="UPY36" s="115"/>
      <c r="UPZ36" s="115"/>
      <c r="UQA36" s="115"/>
      <c r="UQB36" s="115"/>
      <c r="UQC36" s="115"/>
      <c r="UQD36" s="115"/>
      <c r="UQE36" s="115"/>
      <c r="UQF36" s="115"/>
      <c r="UQG36" s="115"/>
      <c r="UQH36" s="115"/>
      <c r="UQI36" s="115"/>
      <c r="UQJ36" s="115"/>
      <c r="UQK36" s="115"/>
      <c r="UQL36" s="115"/>
      <c r="UQM36" s="115"/>
      <c r="UQN36" s="115"/>
      <c r="UQO36" s="115"/>
      <c r="UQP36" s="115"/>
      <c r="UQQ36" s="115"/>
      <c r="UQR36" s="115"/>
      <c r="UQS36" s="115"/>
      <c r="UQT36" s="115"/>
      <c r="UQU36" s="115"/>
      <c r="UQV36" s="115"/>
      <c r="UQW36" s="115"/>
      <c r="UQX36" s="115"/>
      <c r="UQY36" s="115"/>
      <c r="UQZ36" s="115"/>
      <c r="URA36" s="115"/>
      <c r="URB36" s="115"/>
      <c r="URC36" s="115"/>
      <c r="URD36" s="115"/>
      <c r="URE36" s="115"/>
      <c r="URF36" s="115"/>
      <c r="URG36" s="115"/>
      <c r="URH36" s="115"/>
      <c r="URI36" s="115"/>
      <c r="URJ36" s="115"/>
      <c r="URK36" s="115"/>
      <c r="URL36" s="115"/>
      <c r="URM36" s="115"/>
      <c r="URN36" s="115"/>
      <c r="URO36" s="115"/>
      <c r="URP36" s="115"/>
      <c r="URQ36" s="115"/>
      <c r="URR36" s="115"/>
      <c r="URS36" s="115"/>
      <c r="URT36" s="115"/>
      <c r="URU36" s="115"/>
      <c r="URV36" s="115"/>
      <c r="URW36" s="115"/>
      <c r="URX36" s="115"/>
      <c r="URY36" s="115"/>
      <c r="URZ36" s="115"/>
      <c r="USA36" s="115"/>
      <c r="USB36" s="115"/>
      <c r="USC36" s="115"/>
      <c r="USD36" s="115"/>
      <c r="USE36" s="115"/>
      <c r="USF36" s="115"/>
      <c r="USG36" s="115"/>
      <c r="USH36" s="115"/>
      <c r="USI36" s="115"/>
      <c r="USJ36" s="115"/>
      <c r="USK36" s="115"/>
      <c r="USL36" s="115"/>
      <c r="USM36" s="115"/>
      <c r="USN36" s="115"/>
      <c r="USO36" s="115"/>
      <c r="USP36" s="115"/>
      <c r="USQ36" s="115"/>
      <c r="USR36" s="115"/>
      <c r="USS36" s="115"/>
      <c r="UST36" s="115"/>
      <c r="USU36" s="115"/>
      <c r="USV36" s="115"/>
      <c r="USW36" s="115"/>
      <c r="USX36" s="115"/>
      <c r="USY36" s="115"/>
      <c r="USZ36" s="115"/>
      <c r="UTA36" s="115"/>
      <c r="UTB36" s="115"/>
      <c r="UTC36" s="115"/>
      <c r="UTD36" s="115"/>
      <c r="UTE36" s="115"/>
      <c r="UTF36" s="115"/>
      <c r="UTG36" s="115"/>
      <c r="UTH36" s="115"/>
      <c r="UTI36" s="115"/>
      <c r="UTJ36" s="115"/>
      <c r="UTK36" s="115"/>
      <c r="UTL36" s="115"/>
      <c r="UTM36" s="115"/>
      <c r="UTN36" s="115"/>
      <c r="UTO36" s="115"/>
      <c r="UTP36" s="115"/>
      <c r="UTQ36" s="115"/>
      <c r="UTR36" s="115"/>
      <c r="UTS36" s="115"/>
      <c r="UTT36" s="115"/>
      <c r="UTU36" s="115"/>
      <c r="UTV36" s="115"/>
      <c r="UTW36" s="115"/>
      <c r="UTX36" s="115"/>
      <c r="UTY36" s="115"/>
      <c r="UTZ36" s="115"/>
      <c r="UUA36" s="115"/>
      <c r="UUB36" s="115"/>
      <c r="UUC36" s="115"/>
      <c r="UUD36" s="115"/>
      <c r="UUE36" s="115"/>
      <c r="UUF36" s="115"/>
      <c r="UUG36" s="115"/>
      <c r="UUH36" s="115"/>
      <c r="UUI36" s="115"/>
      <c r="UUJ36" s="115"/>
      <c r="UUK36" s="115"/>
      <c r="UUL36" s="115"/>
      <c r="UUM36" s="115"/>
      <c r="UUN36" s="115"/>
      <c r="UUO36" s="115"/>
      <c r="UUP36" s="115"/>
      <c r="UUQ36" s="115"/>
      <c r="UUR36" s="115"/>
      <c r="UUS36" s="115"/>
      <c r="UUT36" s="115"/>
      <c r="UUU36" s="115"/>
      <c r="UUV36" s="115"/>
      <c r="UUW36" s="115"/>
      <c r="UUX36" s="115"/>
      <c r="UUY36" s="115"/>
      <c r="UUZ36" s="115"/>
      <c r="UVA36" s="115"/>
      <c r="UVB36" s="115"/>
      <c r="UVC36" s="115"/>
      <c r="UVD36" s="115"/>
      <c r="UVE36" s="115"/>
      <c r="UVF36" s="115"/>
      <c r="UVG36" s="115"/>
      <c r="UVH36" s="115"/>
      <c r="UVI36" s="115"/>
      <c r="UVJ36" s="115"/>
      <c r="UVK36" s="115"/>
      <c r="UVL36" s="115"/>
      <c r="UVM36" s="115"/>
      <c r="UVN36" s="115"/>
      <c r="UVO36" s="115"/>
      <c r="UVP36" s="115"/>
      <c r="UVQ36" s="115"/>
      <c r="UVR36" s="115"/>
      <c r="UVS36" s="115"/>
      <c r="UVT36" s="115"/>
      <c r="UVU36" s="115"/>
      <c r="UVV36" s="115"/>
      <c r="UVW36" s="115"/>
      <c r="UVX36" s="115"/>
      <c r="UVY36" s="115"/>
      <c r="UVZ36" s="115"/>
      <c r="UWA36" s="115"/>
      <c r="UWB36" s="115"/>
      <c r="UWC36" s="115"/>
      <c r="UWD36" s="115"/>
      <c r="UWE36" s="115"/>
      <c r="UWF36" s="115"/>
      <c r="UWG36" s="115"/>
      <c r="UWH36" s="115"/>
      <c r="UWI36" s="115"/>
      <c r="UWJ36" s="115"/>
      <c r="UWK36" s="115"/>
      <c r="UWL36" s="115"/>
      <c r="UWM36" s="115"/>
      <c r="UWN36" s="115"/>
      <c r="UWO36" s="115"/>
      <c r="UWP36" s="115"/>
      <c r="UWQ36" s="115"/>
      <c r="UWR36" s="115"/>
      <c r="UWS36" s="115"/>
      <c r="UWT36" s="115"/>
      <c r="UWU36" s="115"/>
      <c r="UWV36" s="115"/>
      <c r="UWW36" s="115"/>
      <c r="UWX36" s="115"/>
      <c r="UWY36" s="115"/>
      <c r="UWZ36" s="115"/>
      <c r="UXA36" s="115"/>
      <c r="UXB36" s="115"/>
      <c r="UXC36" s="115"/>
      <c r="UXD36" s="115"/>
      <c r="UXE36" s="115"/>
      <c r="UXF36" s="115"/>
      <c r="UXG36" s="115"/>
      <c r="UXH36" s="115"/>
      <c r="UXI36" s="115"/>
      <c r="UXJ36" s="115"/>
      <c r="UXK36" s="115"/>
      <c r="UXL36" s="115"/>
      <c r="UXM36" s="115"/>
      <c r="UXN36" s="115"/>
      <c r="UXO36" s="115"/>
      <c r="UXP36" s="115"/>
      <c r="UXQ36" s="115"/>
      <c r="UXR36" s="115"/>
      <c r="UXS36" s="115"/>
      <c r="UXT36" s="115"/>
      <c r="UXU36" s="115"/>
      <c r="UXV36" s="115"/>
      <c r="UXW36" s="115"/>
      <c r="UXX36" s="115"/>
      <c r="UXY36" s="115"/>
      <c r="UXZ36" s="115"/>
      <c r="UYA36" s="115"/>
      <c r="UYB36" s="115"/>
      <c r="UYC36" s="115"/>
      <c r="UYD36" s="115"/>
      <c r="UYE36" s="115"/>
      <c r="UYF36" s="115"/>
      <c r="UYG36" s="115"/>
      <c r="UYH36" s="115"/>
      <c r="UYI36" s="115"/>
      <c r="UYJ36" s="115"/>
      <c r="UYK36" s="115"/>
      <c r="UYL36" s="115"/>
      <c r="UYM36" s="115"/>
      <c r="UYN36" s="115"/>
      <c r="UYO36" s="115"/>
      <c r="UYP36" s="115"/>
      <c r="UYQ36" s="115"/>
      <c r="UYR36" s="115"/>
      <c r="UYS36" s="115"/>
      <c r="UYT36" s="115"/>
      <c r="UYU36" s="115"/>
      <c r="UYV36" s="115"/>
      <c r="UYW36" s="115"/>
      <c r="UYX36" s="115"/>
      <c r="UYY36" s="115"/>
      <c r="UYZ36" s="115"/>
      <c r="UZA36" s="115"/>
      <c r="UZB36" s="115"/>
      <c r="UZC36" s="115"/>
      <c r="UZD36" s="115"/>
      <c r="UZE36" s="115"/>
      <c r="UZF36" s="115"/>
      <c r="UZG36" s="115"/>
      <c r="UZH36" s="115"/>
      <c r="UZI36" s="115"/>
      <c r="UZJ36" s="115"/>
      <c r="UZK36" s="115"/>
      <c r="UZL36" s="115"/>
      <c r="UZM36" s="115"/>
      <c r="UZN36" s="115"/>
      <c r="UZO36" s="115"/>
      <c r="UZP36" s="115"/>
      <c r="UZQ36" s="115"/>
      <c r="UZR36" s="115"/>
      <c r="UZS36" s="115"/>
      <c r="UZT36" s="115"/>
      <c r="UZU36" s="115"/>
      <c r="UZV36" s="115"/>
      <c r="UZW36" s="115"/>
      <c r="UZX36" s="115"/>
      <c r="UZY36" s="115"/>
      <c r="UZZ36" s="115"/>
      <c r="VAA36" s="115"/>
      <c r="VAB36" s="115"/>
      <c r="VAC36" s="115"/>
      <c r="VAD36" s="115"/>
      <c r="VAE36" s="115"/>
      <c r="VAF36" s="115"/>
      <c r="VAG36" s="115"/>
      <c r="VAH36" s="115"/>
      <c r="VAI36" s="115"/>
      <c r="VAJ36" s="115"/>
      <c r="VAK36" s="115"/>
      <c r="VAL36" s="115"/>
      <c r="VAM36" s="115"/>
      <c r="VAN36" s="115"/>
      <c r="VAO36" s="115"/>
      <c r="VAP36" s="115"/>
      <c r="VAQ36" s="115"/>
      <c r="VAR36" s="115"/>
      <c r="VAS36" s="115"/>
      <c r="VAT36" s="115"/>
      <c r="VAU36" s="115"/>
      <c r="VAV36" s="115"/>
      <c r="VAW36" s="115"/>
      <c r="VAX36" s="115"/>
      <c r="VAY36" s="115"/>
      <c r="VAZ36" s="115"/>
      <c r="VBA36" s="115"/>
      <c r="VBB36" s="115"/>
      <c r="VBC36" s="115"/>
      <c r="VBD36" s="115"/>
      <c r="VBE36" s="115"/>
      <c r="VBF36" s="115"/>
      <c r="VBG36" s="115"/>
      <c r="VBH36" s="115"/>
      <c r="VBI36" s="115"/>
      <c r="VBJ36" s="115"/>
      <c r="VBK36" s="115"/>
      <c r="VBL36" s="115"/>
      <c r="VBM36" s="115"/>
      <c r="VBN36" s="115"/>
      <c r="VBO36" s="115"/>
      <c r="VBP36" s="115"/>
      <c r="VBQ36" s="115"/>
      <c r="VBR36" s="115"/>
      <c r="VBS36" s="115"/>
      <c r="VBT36" s="115"/>
      <c r="VBU36" s="115"/>
      <c r="VBV36" s="115"/>
      <c r="VBW36" s="115"/>
      <c r="VBX36" s="115"/>
      <c r="VBY36" s="115"/>
      <c r="VBZ36" s="115"/>
      <c r="VCA36" s="115"/>
      <c r="VCB36" s="115"/>
      <c r="VCC36" s="115"/>
      <c r="VCD36" s="115"/>
      <c r="VCE36" s="115"/>
      <c r="VCF36" s="115"/>
      <c r="VCG36" s="115"/>
      <c r="VCH36" s="115"/>
      <c r="VCI36" s="115"/>
      <c r="VCJ36" s="115"/>
      <c r="VCK36" s="115"/>
      <c r="VCL36" s="115"/>
      <c r="VCM36" s="115"/>
      <c r="VCN36" s="115"/>
      <c r="VCO36" s="115"/>
      <c r="VCP36" s="115"/>
      <c r="VCQ36" s="115"/>
      <c r="VCR36" s="115"/>
      <c r="VCS36" s="115"/>
      <c r="VCT36" s="115"/>
      <c r="VCU36" s="115"/>
      <c r="VCV36" s="115"/>
      <c r="VCW36" s="115"/>
      <c r="VCX36" s="115"/>
      <c r="VCY36" s="115"/>
      <c r="VCZ36" s="115"/>
      <c r="VDA36" s="115"/>
      <c r="VDB36" s="115"/>
      <c r="VDC36" s="115"/>
      <c r="VDD36" s="115"/>
      <c r="VDE36" s="115"/>
      <c r="VDF36" s="115"/>
      <c r="VDG36" s="115"/>
      <c r="VDH36" s="115"/>
      <c r="VDI36" s="115"/>
      <c r="VDJ36" s="115"/>
      <c r="VDK36" s="115"/>
      <c r="VDL36" s="115"/>
      <c r="VDM36" s="115"/>
      <c r="VDN36" s="115"/>
      <c r="VDO36" s="115"/>
      <c r="VDP36" s="115"/>
      <c r="VDQ36" s="115"/>
      <c r="VDR36" s="115"/>
      <c r="VDS36" s="115"/>
      <c r="VDT36" s="115"/>
      <c r="VDU36" s="115"/>
      <c r="VDV36" s="115"/>
      <c r="VDW36" s="115"/>
      <c r="VDX36" s="115"/>
      <c r="VDY36" s="115"/>
      <c r="VDZ36" s="115"/>
      <c r="VEA36" s="115"/>
      <c r="VEB36" s="115"/>
      <c r="VEC36" s="115"/>
      <c r="VED36" s="115"/>
      <c r="VEE36" s="115"/>
      <c r="VEF36" s="115"/>
      <c r="VEG36" s="115"/>
      <c r="VEH36" s="115"/>
      <c r="VEI36" s="115"/>
      <c r="VEJ36" s="115"/>
      <c r="VEK36" s="115"/>
      <c r="VEL36" s="115"/>
      <c r="VEM36" s="115"/>
      <c r="VEN36" s="115"/>
      <c r="VEO36" s="115"/>
      <c r="VEP36" s="115"/>
      <c r="VEQ36" s="115"/>
      <c r="VER36" s="115"/>
      <c r="VES36" s="115"/>
      <c r="VET36" s="115"/>
      <c r="VEU36" s="115"/>
      <c r="VEV36" s="115"/>
      <c r="VEW36" s="115"/>
      <c r="VEX36" s="115"/>
      <c r="VEY36" s="115"/>
      <c r="VEZ36" s="115"/>
      <c r="VFA36" s="115"/>
      <c r="VFB36" s="115"/>
      <c r="VFC36" s="115"/>
      <c r="VFD36" s="115"/>
      <c r="VFE36" s="115"/>
      <c r="VFF36" s="115"/>
      <c r="VFG36" s="115"/>
      <c r="VFH36" s="115"/>
      <c r="VFI36" s="115"/>
      <c r="VFJ36" s="115"/>
      <c r="VFK36" s="115"/>
      <c r="VFL36" s="115"/>
      <c r="VFM36" s="115"/>
      <c r="VFN36" s="115"/>
      <c r="VFO36" s="115"/>
      <c r="VFP36" s="115"/>
      <c r="VFQ36" s="115"/>
      <c r="VFR36" s="115"/>
      <c r="VFS36" s="115"/>
      <c r="VFT36" s="115"/>
      <c r="VFU36" s="115"/>
      <c r="VFV36" s="115"/>
      <c r="VFW36" s="115"/>
      <c r="VFX36" s="115"/>
      <c r="VFY36" s="115"/>
      <c r="VFZ36" s="115"/>
      <c r="VGA36" s="115"/>
      <c r="VGB36" s="115"/>
      <c r="VGC36" s="115"/>
      <c r="VGD36" s="115"/>
      <c r="VGE36" s="115"/>
      <c r="VGF36" s="115"/>
      <c r="VGG36" s="115"/>
      <c r="VGH36" s="115"/>
      <c r="VGI36" s="115"/>
      <c r="VGJ36" s="115"/>
      <c r="VGK36" s="115"/>
      <c r="VGL36" s="115"/>
      <c r="VGM36" s="115"/>
      <c r="VGN36" s="115"/>
      <c r="VGO36" s="115"/>
      <c r="VGP36" s="115"/>
      <c r="VGQ36" s="115"/>
      <c r="VGR36" s="115"/>
      <c r="VGS36" s="115"/>
      <c r="VGT36" s="115"/>
      <c r="VGU36" s="115"/>
      <c r="VGV36" s="115"/>
      <c r="VGW36" s="115"/>
      <c r="VGX36" s="115"/>
      <c r="VGY36" s="115"/>
      <c r="VGZ36" s="115"/>
      <c r="VHA36" s="115"/>
      <c r="VHB36" s="115"/>
      <c r="VHC36" s="115"/>
      <c r="VHD36" s="115"/>
      <c r="VHE36" s="115"/>
      <c r="VHF36" s="115"/>
      <c r="VHG36" s="115"/>
      <c r="VHH36" s="115"/>
      <c r="VHI36" s="115"/>
      <c r="VHJ36" s="115"/>
      <c r="VHK36" s="115"/>
      <c r="VHL36" s="115"/>
      <c r="VHM36" s="115"/>
      <c r="VHN36" s="115"/>
      <c r="VHO36" s="115"/>
      <c r="VHP36" s="115"/>
      <c r="VHQ36" s="115"/>
      <c r="VHR36" s="115"/>
      <c r="VHS36" s="115"/>
      <c r="VHT36" s="115"/>
      <c r="VHU36" s="115"/>
      <c r="VHV36" s="115"/>
      <c r="VHW36" s="115"/>
      <c r="VHX36" s="115"/>
      <c r="VHY36" s="115"/>
      <c r="VHZ36" s="115"/>
      <c r="VIA36" s="115"/>
      <c r="VIB36" s="115"/>
      <c r="VIC36" s="115"/>
      <c r="VID36" s="115"/>
      <c r="VIE36" s="115"/>
      <c r="VIF36" s="115"/>
      <c r="VIG36" s="115"/>
      <c r="VIH36" s="115"/>
      <c r="VII36" s="115"/>
      <c r="VIJ36" s="115"/>
      <c r="VIK36" s="115"/>
      <c r="VIL36" s="115"/>
      <c r="VIM36" s="115"/>
      <c r="VIN36" s="115"/>
      <c r="VIO36" s="115"/>
      <c r="VIP36" s="115"/>
      <c r="VIQ36" s="115"/>
      <c r="VIR36" s="115"/>
      <c r="VIS36" s="115"/>
      <c r="VIT36" s="115"/>
      <c r="VIU36" s="115"/>
      <c r="VIV36" s="115"/>
      <c r="VIW36" s="115"/>
      <c r="VIX36" s="115"/>
      <c r="VIY36" s="115"/>
      <c r="VIZ36" s="115"/>
      <c r="VJA36" s="115"/>
      <c r="VJB36" s="115"/>
      <c r="VJC36" s="115"/>
      <c r="VJD36" s="115"/>
      <c r="VJE36" s="115"/>
      <c r="VJF36" s="115"/>
      <c r="VJG36" s="115"/>
      <c r="VJH36" s="115"/>
      <c r="VJI36" s="115"/>
      <c r="VJJ36" s="115"/>
      <c r="VJK36" s="115"/>
      <c r="VJL36" s="115"/>
      <c r="VJM36" s="115"/>
      <c r="VJN36" s="115"/>
      <c r="VJO36" s="115"/>
      <c r="VJP36" s="115"/>
      <c r="VJQ36" s="115"/>
      <c r="VJR36" s="115"/>
      <c r="VJS36" s="115"/>
      <c r="VJT36" s="115"/>
      <c r="VJU36" s="115"/>
      <c r="VJV36" s="115"/>
      <c r="VJW36" s="115"/>
      <c r="VJX36" s="115"/>
      <c r="VJY36" s="115"/>
      <c r="VJZ36" s="115"/>
      <c r="VKA36" s="115"/>
      <c r="VKB36" s="115"/>
      <c r="VKC36" s="115"/>
      <c r="VKD36" s="115"/>
      <c r="VKE36" s="115"/>
      <c r="VKF36" s="115"/>
      <c r="VKG36" s="115"/>
      <c r="VKH36" s="115"/>
      <c r="VKI36" s="115"/>
      <c r="VKJ36" s="115"/>
      <c r="VKK36" s="115"/>
      <c r="VKL36" s="115"/>
      <c r="VKM36" s="115"/>
      <c r="VKN36" s="115"/>
      <c r="VKO36" s="115"/>
      <c r="VKP36" s="115"/>
      <c r="VKQ36" s="115"/>
      <c r="VKR36" s="115"/>
      <c r="VKS36" s="115"/>
      <c r="VKT36" s="115"/>
      <c r="VKU36" s="115"/>
      <c r="VKV36" s="115"/>
      <c r="VKW36" s="115"/>
      <c r="VKX36" s="115"/>
      <c r="VKY36" s="115"/>
      <c r="VKZ36" s="115"/>
      <c r="VLA36" s="115"/>
      <c r="VLB36" s="115"/>
      <c r="VLC36" s="115"/>
      <c r="VLD36" s="115"/>
      <c r="VLE36" s="115"/>
      <c r="VLF36" s="115"/>
      <c r="VLG36" s="115"/>
      <c r="VLH36" s="115"/>
      <c r="VLI36" s="115"/>
      <c r="VLJ36" s="115"/>
      <c r="VLK36" s="115"/>
      <c r="VLL36" s="115"/>
      <c r="VLM36" s="115"/>
      <c r="VLN36" s="115"/>
      <c r="VLO36" s="115"/>
      <c r="VLP36" s="115"/>
      <c r="VLQ36" s="115"/>
      <c r="VLR36" s="115"/>
      <c r="VLS36" s="115"/>
      <c r="VLT36" s="115"/>
      <c r="VLU36" s="115"/>
      <c r="VLV36" s="115"/>
      <c r="VLW36" s="115"/>
      <c r="VLX36" s="115"/>
      <c r="VLY36" s="115"/>
      <c r="VLZ36" s="115"/>
      <c r="VMA36" s="115"/>
      <c r="VMB36" s="115"/>
      <c r="VMC36" s="115"/>
      <c r="VMD36" s="115"/>
      <c r="VME36" s="115"/>
      <c r="VMF36" s="115"/>
      <c r="VMG36" s="115"/>
      <c r="VMH36" s="115"/>
      <c r="VMI36" s="115"/>
      <c r="VMJ36" s="115"/>
      <c r="VMK36" s="115"/>
      <c r="VML36" s="115"/>
      <c r="VMM36" s="115"/>
      <c r="VMN36" s="115"/>
      <c r="VMO36" s="115"/>
      <c r="VMP36" s="115"/>
      <c r="VMQ36" s="115"/>
      <c r="VMR36" s="115"/>
      <c r="VMS36" s="115"/>
      <c r="VMT36" s="115"/>
      <c r="VMU36" s="115"/>
      <c r="VMV36" s="115"/>
      <c r="VMW36" s="115"/>
      <c r="VMX36" s="115"/>
      <c r="VMY36" s="115"/>
      <c r="VMZ36" s="115"/>
      <c r="VNA36" s="115"/>
      <c r="VNB36" s="115"/>
      <c r="VNC36" s="115"/>
      <c r="VND36" s="115"/>
      <c r="VNE36" s="115"/>
      <c r="VNF36" s="115"/>
      <c r="VNG36" s="115"/>
      <c r="VNH36" s="115"/>
      <c r="VNI36" s="115"/>
      <c r="VNJ36" s="115"/>
      <c r="VNK36" s="115"/>
      <c r="VNL36" s="115"/>
      <c r="VNM36" s="115"/>
      <c r="VNN36" s="115"/>
      <c r="VNO36" s="115"/>
      <c r="VNP36" s="115"/>
      <c r="VNQ36" s="115"/>
      <c r="VNR36" s="115"/>
      <c r="VNS36" s="115"/>
      <c r="VNT36" s="115"/>
      <c r="VNU36" s="115"/>
      <c r="VNV36" s="115"/>
      <c r="VNW36" s="115"/>
      <c r="VNX36" s="115"/>
      <c r="VNY36" s="115"/>
      <c r="VNZ36" s="115"/>
      <c r="VOA36" s="115"/>
      <c r="VOB36" s="115"/>
      <c r="VOC36" s="115"/>
      <c r="VOD36" s="115"/>
      <c r="VOE36" s="115"/>
      <c r="VOF36" s="115"/>
      <c r="VOG36" s="115"/>
      <c r="VOH36" s="115"/>
      <c r="VOI36" s="115"/>
      <c r="VOJ36" s="115"/>
      <c r="VOK36" s="115"/>
      <c r="VOL36" s="115"/>
      <c r="VOM36" s="115"/>
      <c r="VON36" s="115"/>
      <c r="VOO36" s="115"/>
      <c r="VOP36" s="115"/>
      <c r="VOQ36" s="115"/>
      <c r="VOR36" s="115"/>
      <c r="VOS36" s="115"/>
      <c r="VOT36" s="115"/>
      <c r="VOU36" s="115"/>
      <c r="VOV36" s="115"/>
      <c r="VOW36" s="115"/>
      <c r="VOX36" s="115"/>
      <c r="VOY36" s="115"/>
      <c r="VOZ36" s="115"/>
      <c r="VPA36" s="115"/>
      <c r="VPB36" s="115"/>
      <c r="VPC36" s="115"/>
      <c r="VPD36" s="115"/>
      <c r="VPE36" s="115"/>
      <c r="VPF36" s="115"/>
      <c r="VPG36" s="115"/>
      <c r="VPH36" s="115"/>
      <c r="VPI36" s="115"/>
      <c r="VPJ36" s="115"/>
      <c r="VPK36" s="115"/>
      <c r="VPL36" s="115"/>
      <c r="VPM36" s="115"/>
      <c r="VPN36" s="115"/>
      <c r="VPO36" s="115"/>
      <c r="VPP36" s="115"/>
      <c r="VPQ36" s="115"/>
      <c r="VPR36" s="115"/>
      <c r="VPS36" s="115"/>
      <c r="VPT36" s="115"/>
      <c r="VPU36" s="115"/>
      <c r="VPV36" s="115"/>
      <c r="VPW36" s="115"/>
      <c r="VPX36" s="115"/>
      <c r="VPY36" s="115"/>
      <c r="VPZ36" s="115"/>
      <c r="VQA36" s="115"/>
      <c r="VQB36" s="115"/>
      <c r="VQC36" s="115"/>
      <c r="VQD36" s="115"/>
      <c r="VQE36" s="115"/>
      <c r="VQF36" s="115"/>
      <c r="VQG36" s="115"/>
      <c r="VQH36" s="115"/>
      <c r="VQI36" s="115"/>
      <c r="VQJ36" s="115"/>
      <c r="VQK36" s="115"/>
      <c r="VQL36" s="115"/>
      <c r="VQM36" s="115"/>
      <c r="VQN36" s="115"/>
      <c r="VQO36" s="115"/>
      <c r="VQP36" s="115"/>
      <c r="VQQ36" s="115"/>
      <c r="VQR36" s="115"/>
      <c r="VQS36" s="115"/>
      <c r="VQT36" s="115"/>
      <c r="VQU36" s="115"/>
      <c r="VQV36" s="115"/>
      <c r="VQW36" s="115"/>
      <c r="VQX36" s="115"/>
      <c r="VQY36" s="115"/>
      <c r="VQZ36" s="115"/>
      <c r="VRA36" s="115"/>
      <c r="VRB36" s="115"/>
      <c r="VRC36" s="115"/>
      <c r="VRD36" s="115"/>
      <c r="VRE36" s="115"/>
      <c r="VRF36" s="115"/>
      <c r="VRG36" s="115"/>
      <c r="VRH36" s="115"/>
      <c r="VRI36" s="115"/>
      <c r="VRJ36" s="115"/>
      <c r="VRK36" s="115"/>
      <c r="VRL36" s="115"/>
      <c r="VRM36" s="115"/>
      <c r="VRN36" s="115"/>
      <c r="VRO36" s="115"/>
      <c r="VRP36" s="115"/>
      <c r="VRQ36" s="115"/>
      <c r="VRR36" s="115"/>
      <c r="VRS36" s="115"/>
      <c r="VRT36" s="115"/>
      <c r="VRU36" s="115"/>
      <c r="VRV36" s="115"/>
      <c r="VRW36" s="115"/>
      <c r="VRX36" s="115"/>
      <c r="VRY36" s="115"/>
      <c r="VRZ36" s="115"/>
      <c r="VSA36" s="115"/>
      <c r="VSB36" s="115"/>
      <c r="VSC36" s="115"/>
      <c r="VSD36" s="115"/>
      <c r="VSE36" s="115"/>
      <c r="VSF36" s="115"/>
      <c r="VSG36" s="115"/>
      <c r="VSH36" s="115"/>
      <c r="VSI36" s="115"/>
      <c r="VSJ36" s="115"/>
      <c r="VSK36" s="115"/>
      <c r="VSL36" s="115"/>
      <c r="VSM36" s="115"/>
      <c r="VSN36" s="115"/>
      <c r="VSO36" s="115"/>
      <c r="VSP36" s="115"/>
      <c r="VSQ36" s="115"/>
      <c r="VSR36" s="115"/>
      <c r="VSS36" s="115"/>
      <c r="VST36" s="115"/>
      <c r="VSU36" s="115"/>
      <c r="VSV36" s="115"/>
      <c r="VSW36" s="115"/>
      <c r="VSX36" s="115"/>
      <c r="VSY36" s="115"/>
      <c r="VSZ36" s="115"/>
      <c r="VTA36" s="115"/>
      <c r="VTB36" s="115"/>
      <c r="VTC36" s="115"/>
      <c r="VTD36" s="115"/>
      <c r="VTE36" s="115"/>
      <c r="VTF36" s="115"/>
      <c r="VTG36" s="115"/>
      <c r="VTH36" s="115"/>
      <c r="VTI36" s="115"/>
      <c r="VTJ36" s="115"/>
      <c r="VTK36" s="115"/>
      <c r="VTL36" s="115"/>
      <c r="VTM36" s="115"/>
      <c r="VTN36" s="115"/>
      <c r="VTO36" s="115"/>
      <c r="VTP36" s="115"/>
      <c r="VTQ36" s="115"/>
      <c r="VTR36" s="115"/>
      <c r="VTS36" s="115"/>
      <c r="VTT36" s="115"/>
      <c r="VTU36" s="115"/>
      <c r="VTV36" s="115"/>
      <c r="VTW36" s="115"/>
      <c r="VTX36" s="115"/>
      <c r="VTY36" s="115"/>
      <c r="VTZ36" s="115"/>
      <c r="VUA36" s="115"/>
      <c r="VUB36" s="115"/>
      <c r="VUC36" s="115"/>
      <c r="VUD36" s="115"/>
      <c r="VUE36" s="115"/>
      <c r="VUF36" s="115"/>
      <c r="VUG36" s="115"/>
      <c r="VUH36" s="115"/>
      <c r="VUI36" s="115"/>
      <c r="VUJ36" s="115"/>
      <c r="VUK36" s="115"/>
      <c r="VUL36" s="115"/>
      <c r="VUM36" s="115"/>
      <c r="VUN36" s="115"/>
      <c r="VUO36" s="115"/>
      <c r="VUP36" s="115"/>
      <c r="VUQ36" s="115"/>
      <c r="VUR36" s="115"/>
      <c r="VUS36" s="115"/>
      <c r="VUT36" s="115"/>
      <c r="VUU36" s="115"/>
      <c r="VUV36" s="115"/>
      <c r="VUW36" s="115"/>
      <c r="VUX36" s="115"/>
      <c r="VUY36" s="115"/>
      <c r="VUZ36" s="115"/>
      <c r="VVA36" s="115"/>
      <c r="VVB36" s="115"/>
      <c r="VVC36" s="115"/>
      <c r="VVD36" s="115"/>
      <c r="VVE36" s="115"/>
      <c r="VVF36" s="115"/>
      <c r="VVG36" s="115"/>
      <c r="VVH36" s="115"/>
      <c r="VVI36" s="115"/>
      <c r="VVJ36" s="115"/>
      <c r="VVK36" s="115"/>
      <c r="VVL36" s="115"/>
      <c r="VVM36" s="115"/>
      <c r="VVN36" s="115"/>
      <c r="VVO36" s="115"/>
      <c r="VVP36" s="115"/>
      <c r="VVQ36" s="115"/>
      <c r="VVR36" s="115"/>
      <c r="VVS36" s="115"/>
      <c r="VVT36" s="115"/>
      <c r="VVU36" s="115"/>
      <c r="VVV36" s="115"/>
      <c r="VVW36" s="115"/>
      <c r="VVX36" s="115"/>
      <c r="VVY36" s="115"/>
      <c r="VVZ36" s="115"/>
      <c r="VWA36" s="115"/>
      <c r="VWB36" s="115"/>
      <c r="VWC36" s="115"/>
      <c r="VWD36" s="115"/>
      <c r="VWE36" s="115"/>
      <c r="VWF36" s="115"/>
      <c r="VWG36" s="115"/>
      <c r="VWH36" s="115"/>
      <c r="VWI36" s="115"/>
      <c r="VWJ36" s="115"/>
      <c r="VWK36" s="115"/>
      <c r="VWL36" s="115"/>
      <c r="VWM36" s="115"/>
      <c r="VWN36" s="115"/>
      <c r="VWO36" s="115"/>
      <c r="VWP36" s="115"/>
      <c r="VWQ36" s="115"/>
      <c r="VWR36" s="115"/>
      <c r="VWS36" s="115"/>
      <c r="VWT36" s="115"/>
      <c r="VWU36" s="115"/>
      <c r="VWV36" s="115"/>
      <c r="VWW36" s="115"/>
      <c r="VWX36" s="115"/>
      <c r="VWY36" s="115"/>
      <c r="VWZ36" s="115"/>
      <c r="VXA36" s="115"/>
      <c r="VXB36" s="115"/>
      <c r="VXC36" s="115"/>
      <c r="VXD36" s="115"/>
      <c r="VXE36" s="115"/>
      <c r="VXF36" s="115"/>
      <c r="VXG36" s="115"/>
      <c r="VXH36" s="115"/>
      <c r="VXI36" s="115"/>
      <c r="VXJ36" s="115"/>
      <c r="VXK36" s="115"/>
      <c r="VXL36" s="115"/>
      <c r="VXM36" s="115"/>
      <c r="VXN36" s="115"/>
      <c r="VXO36" s="115"/>
      <c r="VXP36" s="115"/>
      <c r="VXQ36" s="115"/>
      <c r="VXR36" s="115"/>
      <c r="VXS36" s="115"/>
      <c r="VXT36" s="115"/>
      <c r="VXU36" s="115"/>
      <c r="VXV36" s="115"/>
      <c r="VXW36" s="115"/>
      <c r="VXX36" s="115"/>
      <c r="VXY36" s="115"/>
      <c r="VXZ36" s="115"/>
      <c r="VYA36" s="115"/>
      <c r="VYB36" s="115"/>
      <c r="VYC36" s="115"/>
      <c r="VYD36" s="115"/>
      <c r="VYE36" s="115"/>
      <c r="VYF36" s="115"/>
      <c r="VYG36" s="115"/>
      <c r="VYH36" s="115"/>
      <c r="VYI36" s="115"/>
      <c r="VYJ36" s="115"/>
      <c r="VYK36" s="115"/>
      <c r="VYL36" s="115"/>
      <c r="VYM36" s="115"/>
      <c r="VYN36" s="115"/>
      <c r="VYO36" s="115"/>
      <c r="VYP36" s="115"/>
      <c r="VYQ36" s="115"/>
      <c r="VYR36" s="115"/>
      <c r="VYS36" s="115"/>
      <c r="VYT36" s="115"/>
      <c r="VYU36" s="115"/>
      <c r="VYV36" s="115"/>
      <c r="VYW36" s="115"/>
      <c r="VYX36" s="115"/>
      <c r="VYY36" s="115"/>
      <c r="VYZ36" s="115"/>
      <c r="VZA36" s="115"/>
      <c r="VZB36" s="115"/>
      <c r="VZC36" s="115"/>
      <c r="VZD36" s="115"/>
      <c r="VZE36" s="115"/>
      <c r="VZF36" s="115"/>
      <c r="VZG36" s="115"/>
      <c r="VZH36" s="115"/>
      <c r="VZI36" s="115"/>
      <c r="VZJ36" s="115"/>
      <c r="VZK36" s="115"/>
      <c r="VZL36" s="115"/>
      <c r="VZM36" s="115"/>
      <c r="VZN36" s="115"/>
      <c r="VZO36" s="115"/>
      <c r="VZP36" s="115"/>
      <c r="VZQ36" s="115"/>
      <c r="VZR36" s="115"/>
      <c r="VZS36" s="115"/>
      <c r="VZT36" s="115"/>
      <c r="VZU36" s="115"/>
      <c r="VZV36" s="115"/>
      <c r="VZW36" s="115"/>
      <c r="VZX36" s="115"/>
      <c r="VZY36" s="115"/>
      <c r="VZZ36" s="115"/>
      <c r="WAA36" s="115"/>
      <c r="WAB36" s="115"/>
      <c r="WAC36" s="115"/>
      <c r="WAD36" s="115"/>
      <c r="WAE36" s="115"/>
      <c r="WAF36" s="115"/>
      <c r="WAG36" s="115"/>
      <c r="WAH36" s="115"/>
      <c r="WAI36" s="115"/>
      <c r="WAJ36" s="115"/>
      <c r="WAK36" s="115"/>
      <c r="WAL36" s="115"/>
      <c r="WAM36" s="115"/>
      <c r="WAN36" s="115"/>
      <c r="WAO36" s="115"/>
      <c r="WAP36" s="115"/>
      <c r="WAQ36" s="115"/>
      <c r="WAR36" s="115"/>
      <c r="WAS36" s="115"/>
      <c r="WAT36" s="115"/>
      <c r="WAU36" s="115"/>
      <c r="WAV36" s="115"/>
      <c r="WAW36" s="115"/>
      <c r="WAX36" s="115"/>
      <c r="WAY36" s="115"/>
      <c r="WAZ36" s="115"/>
      <c r="WBA36" s="115"/>
      <c r="WBB36" s="115"/>
      <c r="WBC36" s="115"/>
      <c r="WBD36" s="115"/>
      <c r="WBE36" s="115"/>
      <c r="WBF36" s="115"/>
      <c r="WBG36" s="115"/>
      <c r="WBH36" s="115"/>
      <c r="WBI36" s="115"/>
      <c r="WBJ36" s="115"/>
      <c r="WBK36" s="115"/>
      <c r="WBL36" s="115"/>
      <c r="WBM36" s="115"/>
      <c r="WBN36" s="115"/>
      <c r="WBO36" s="115"/>
      <c r="WBP36" s="115"/>
      <c r="WBQ36" s="115"/>
      <c r="WBR36" s="115"/>
      <c r="WBS36" s="115"/>
      <c r="WBT36" s="115"/>
      <c r="WBU36" s="115"/>
      <c r="WBV36" s="115"/>
      <c r="WBW36" s="115"/>
      <c r="WBX36" s="115"/>
      <c r="WBY36" s="115"/>
      <c r="WBZ36" s="115"/>
      <c r="WCA36" s="115"/>
      <c r="WCB36" s="115"/>
      <c r="WCC36" s="115"/>
      <c r="WCD36" s="115"/>
      <c r="WCE36" s="115"/>
      <c r="WCF36" s="115"/>
      <c r="WCG36" s="115"/>
      <c r="WCH36" s="115"/>
      <c r="WCI36" s="115"/>
      <c r="WCJ36" s="115"/>
      <c r="WCK36" s="115"/>
      <c r="WCL36" s="115"/>
      <c r="WCM36" s="115"/>
      <c r="WCN36" s="115"/>
      <c r="WCO36" s="115"/>
      <c r="WCP36" s="115"/>
      <c r="WCQ36" s="115"/>
      <c r="WCR36" s="115"/>
      <c r="WCS36" s="115"/>
      <c r="WCT36" s="115"/>
      <c r="WCU36" s="115"/>
      <c r="WCV36" s="115"/>
      <c r="WCW36" s="115"/>
      <c r="WCX36" s="115"/>
      <c r="WCY36" s="115"/>
      <c r="WCZ36" s="115"/>
      <c r="WDA36" s="115"/>
      <c r="WDB36" s="115"/>
      <c r="WDC36" s="115"/>
      <c r="WDD36" s="115"/>
      <c r="WDE36" s="115"/>
      <c r="WDF36" s="115"/>
      <c r="WDG36" s="115"/>
      <c r="WDH36" s="115"/>
      <c r="WDI36" s="115"/>
      <c r="WDJ36" s="115"/>
      <c r="WDK36" s="115"/>
      <c r="WDL36" s="115"/>
      <c r="WDM36" s="115"/>
      <c r="WDN36" s="115"/>
      <c r="WDO36" s="115"/>
      <c r="WDP36" s="115"/>
      <c r="WDQ36" s="115"/>
      <c r="WDR36" s="115"/>
      <c r="WDS36" s="115"/>
      <c r="WDT36" s="115"/>
      <c r="WDU36" s="115"/>
      <c r="WDV36" s="115"/>
      <c r="WDW36" s="115"/>
      <c r="WDX36" s="115"/>
      <c r="WDY36" s="115"/>
      <c r="WDZ36" s="115"/>
      <c r="WEA36" s="115"/>
      <c r="WEB36" s="115"/>
      <c r="WEC36" s="115"/>
      <c r="WED36" s="115"/>
      <c r="WEE36" s="115"/>
      <c r="WEF36" s="115"/>
      <c r="WEG36" s="115"/>
      <c r="WEH36" s="115"/>
      <c r="WEI36" s="115"/>
      <c r="WEJ36" s="115"/>
      <c r="WEK36" s="115"/>
      <c r="WEL36" s="115"/>
      <c r="WEM36" s="115"/>
      <c r="WEN36" s="115"/>
      <c r="WEO36" s="115"/>
      <c r="WEP36" s="115"/>
      <c r="WEQ36" s="115"/>
      <c r="WER36" s="115"/>
      <c r="WES36" s="115"/>
      <c r="WET36" s="115"/>
      <c r="WEU36" s="115"/>
      <c r="WEV36" s="115"/>
      <c r="WEW36" s="115"/>
      <c r="WEX36" s="115"/>
      <c r="WEY36" s="115"/>
      <c r="WEZ36" s="115"/>
      <c r="WFA36" s="115"/>
      <c r="WFB36" s="115"/>
      <c r="WFC36" s="115"/>
      <c r="WFD36" s="115"/>
      <c r="WFE36" s="115"/>
      <c r="WFF36" s="115"/>
      <c r="WFG36" s="115"/>
      <c r="WFH36" s="115"/>
      <c r="WFI36" s="115"/>
      <c r="WFJ36" s="115"/>
      <c r="WFK36" s="115"/>
      <c r="WFL36" s="115"/>
      <c r="WFM36" s="115"/>
      <c r="WFN36" s="115"/>
      <c r="WFO36" s="115"/>
      <c r="WFP36" s="115"/>
      <c r="WFQ36" s="115"/>
      <c r="WFR36" s="115"/>
      <c r="WFS36" s="115"/>
      <c r="WFT36" s="115"/>
      <c r="WFU36" s="115"/>
      <c r="WFV36" s="115"/>
      <c r="WFW36" s="115"/>
      <c r="WFX36" s="115"/>
      <c r="WFY36" s="115"/>
      <c r="WFZ36" s="115"/>
      <c r="WGA36" s="115"/>
      <c r="WGB36" s="115"/>
      <c r="WGC36" s="115"/>
      <c r="WGD36" s="115"/>
      <c r="WGE36" s="115"/>
      <c r="WGF36" s="115"/>
      <c r="WGG36" s="115"/>
      <c r="WGH36" s="115"/>
      <c r="WGI36" s="115"/>
      <c r="WGJ36" s="115"/>
      <c r="WGK36" s="115"/>
      <c r="WGL36" s="115"/>
      <c r="WGM36" s="115"/>
      <c r="WGN36" s="115"/>
      <c r="WGO36" s="115"/>
      <c r="WGP36" s="115"/>
      <c r="WGQ36" s="115"/>
      <c r="WGR36" s="115"/>
      <c r="WGS36" s="115"/>
      <c r="WGT36" s="115"/>
      <c r="WGU36" s="115"/>
      <c r="WGV36" s="115"/>
      <c r="WGW36" s="115"/>
      <c r="WGX36" s="115"/>
      <c r="WGY36" s="115"/>
      <c r="WGZ36" s="115"/>
      <c r="WHA36" s="115"/>
      <c r="WHB36" s="115"/>
      <c r="WHC36" s="115"/>
      <c r="WHD36" s="115"/>
      <c r="WHE36" s="115"/>
      <c r="WHF36" s="115"/>
      <c r="WHG36" s="115"/>
      <c r="WHH36" s="115"/>
      <c r="WHI36" s="115"/>
      <c r="WHJ36" s="115"/>
      <c r="WHK36" s="115"/>
      <c r="WHL36" s="115"/>
      <c r="WHM36" s="115"/>
      <c r="WHN36" s="115"/>
      <c r="WHO36" s="115"/>
      <c r="WHP36" s="115"/>
      <c r="WHQ36" s="115"/>
      <c r="WHR36" s="115"/>
      <c r="WHS36" s="115"/>
      <c r="WHT36" s="115"/>
      <c r="WHU36" s="115"/>
      <c r="WHV36" s="115"/>
      <c r="WHW36" s="115"/>
      <c r="WHX36" s="115"/>
      <c r="WHY36" s="115"/>
      <c r="WHZ36" s="115"/>
      <c r="WIA36" s="115"/>
      <c r="WIB36" s="115"/>
      <c r="WIC36" s="115"/>
      <c r="WID36" s="115"/>
      <c r="WIE36" s="115"/>
      <c r="WIF36" s="115"/>
      <c r="WIG36" s="115"/>
      <c r="WIH36" s="115"/>
      <c r="WII36" s="115"/>
      <c r="WIJ36" s="115"/>
      <c r="WIK36" s="115"/>
      <c r="WIL36" s="115"/>
      <c r="WIM36" s="115"/>
      <c r="WIN36" s="115"/>
      <c r="WIO36" s="115"/>
      <c r="WIP36" s="115"/>
      <c r="WIQ36" s="115"/>
      <c r="WIR36" s="115"/>
      <c r="WIS36" s="115"/>
      <c r="WIT36" s="115"/>
      <c r="WIU36" s="115"/>
      <c r="WIV36" s="115"/>
      <c r="WIW36" s="115"/>
      <c r="WIX36" s="115"/>
      <c r="WIY36" s="115"/>
      <c r="WIZ36" s="115"/>
      <c r="WJA36" s="115"/>
      <c r="WJB36" s="115"/>
      <c r="WJC36" s="115"/>
      <c r="WJD36" s="115"/>
      <c r="WJE36" s="115"/>
      <c r="WJF36" s="115"/>
      <c r="WJG36" s="115"/>
      <c r="WJH36" s="115"/>
      <c r="WJI36" s="115"/>
      <c r="WJJ36" s="115"/>
      <c r="WJK36" s="115"/>
      <c r="WJL36" s="115"/>
      <c r="WJM36" s="115"/>
      <c r="WJN36" s="115"/>
      <c r="WJO36" s="115"/>
      <c r="WJP36" s="115"/>
      <c r="WJQ36" s="115"/>
      <c r="WJR36" s="115"/>
      <c r="WJS36" s="115"/>
      <c r="WJT36" s="115"/>
      <c r="WJU36" s="115"/>
      <c r="WJV36" s="115"/>
      <c r="WJW36" s="115"/>
      <c r="WJX36" s="115"/>
      <c r="WJY36" s="115"/>
      <c r="WJZ36" s="115"/>
      <c r="WKA36" s="115"/>
      <c r="WKB36" s="115"/>
      <c r="WKC36" s="115"/>
      <c r="WKD36" s="115"/>
      <c r="WKE36" s="115"/>
      <c r="WKF36" s="115"/>
      <c r="WKG36" s="115"/>
      <c r="WKH36" s="115"/>
      <c r="WKI36" s="115"/>
      <c r="WKJ36" s="115"/>
      <c r="WKK36" s="115"/>
      <c r="WKL36" s="115"/>
      <c r="WKM36" s="115"/>
      <c r="WKN36" s="115"/>
      <c r="WKO36" s="115"/>
      <c r="WKP36" s="115"/>
      <c r="WKQ36" s="115"/>
      <c r="WKR36" s="115"/>
      <c r="WKS36" s="115"/>
      <c r="WKT36" s="115"/>
      <c r="WKU36" s="115"/>
      <c r="WKV36" s="115"/>
      <c r="WKW36" s="115"/>
      <c r="WKX36" s="115"/>
      <c r="WKY36" s="115"/>
      <c r="WKZ36" s="115"/>
      <c r="WLA36" s="115"/>
      <c r="WLB36" s="115"/>
      <c r="WLC36" s="115"/>
      <c r="WLD36" s="115"/>
      <c r="WLE36" s="115"/>
      <c r="WLF36" s="115"/>
      <c r="WLG36" s="115"/>
      <c r="WLH36" s="115"/>
      <c r="WLI36" s="115"/>
      <c r="WLJ36" s="115"/>
      <c r="WLK36" s="115"/>
      <c r="WLL36" s="115"/>
      <c r="WLM36" s="115"/>
      <c r="WLN36" s="115"/>
      <c r="WLO36" s="115"/>
      <c r="WLP36" s="115"/>
      <c r="WLQ36" s="115"/>
      <c r="WLR36" s="115"/>
      <c r="WLS36" s="115"/>
      <c r="WLT36" s="115"/>
      <c r="WLU36" s="115"/>
      <c r="WLV36" s="115"/>
      <c r="WLW36" s="115"/>
      <c r="WLX36" s="115"/>
      <c r="WLY36" s="115"/>
      <c r="WLZ36" s="115"/>
      <c r="WMA36" s="115"/>
      <c r="WMB36" s="115"/>
      <c r="WMC36" s="115"/>
      <c r="WMD36" s="115"/>
      <c r="WME36" s="115"/>
      <c r="WMF36" s="115"/>
      <c r="WMG36" s="115"/>
      <c r="WMH36" s="115"/>
      <c r="WMI36" s="115"/>
      <c r="WMJ36" s="115"/>
      <c r="WMK36" s="115"/>
      <c r="WML36" s="115"/>
      <c r="WMM36" s="115"/>
      <c r="WMN36" s="115"/>
      <c r="WMO36" s="115"/>
      <c r="WMP36" s="115"/>
      <c r="WMQ36" s="115"/>
      <c r="WMR36" s="115"/>
      <c r="WMS36" s="115"/>
      <c r="WMT36" s="115"/>
      <c r="WMU36" s="115"/>
      <c r="WMV36" s="115"/>
      <c r="WMW36" s="115"/>
      <c r="WMX36" s="115"/>
      <c r="WMY36" s="115"/>
      <c r="WMZ36" s="115"/>
      <c r="WNA36" s="115"/>
      <c r="WNB36" s="115"/>
      <c r="WNC36" s="115"/>
      <c r="WND36" s="115"/>
      <c r="WNE36" s="115"/>
      <c r="WNF36" s="115"/>
      <c r="WNG36" s="115"/>
      <c r="WNH36" s="115"/>
      <c r="WNI36" s="115"/>
      <c r="WNJ36" s="115"/>
      <c r="WNK36" s="115"/>
      <c r="WNL36" s="115"/>
      <c r="WNM36" s="115"/>
      <c r="WNN36" s="115"/>
      <c r="WNO36" s="115"/>
      <c r="WNP36" s="115"/>
      <c r="WNQ36" s="115"/>
      <c r="WNR36" s="115"/>
      <c r="WNS36" s="115"/>
      <c r="WNT36" s="115"/>
      <c r="WNU36" s="115"/>
      <c r="WNV36" s="115"/>
      <c r="WNW36" s="115"/>
      <c r="WNX36" s="115"/>
      <c r="WNY36" s="115"/>
      <c r="WNZ36" s="115"/>
      <c r="WOA36" s="115"/>
      <c r="WOB36" s="115"/>
      <c r="WOC36" s="115"/>
      <c r="WOD36" s="115"/>
      <c r="WOE36" s="115"/>
      <c r="WOF36" s="115"/>
      <c r="WOG36" s="115"/>
      <c r="WOH36" s="115"/>
      <c r="WOI36" s="115"/>
      <c r="WOJ36" s="115"/>
      <c r="WOK36" s="115"/>
      <c r="WOL36" s="115"/>
      <c r="WOM36" s="115"/>
      <c r="WON36" s="115"/>
      <c r="WOO36" s="115"/>
      <c r="WOP36" s="115"/>
      <c r="WOQ36" s="115"/>
      <c r="WOR36" s="115"/>
      <c r="WOS36" s="115"/>
      <c r="WOT36" s="115"/>
      <c r="WOU36" s="115"/>
      <c r="WOV36" s="115"/>
      <c r="WOW36" s="115"/>
      <c r="WOX36" s="115"/>
      <c r="WOY36" s="115"/>
      <c r="WOZ36" s="115"/>
      <c r="WPA36" s="115"/>
      <c r="WPB36" s="115"/>
      <c r="WPC36" s="115"/>
      <c r="WPD36" s="115"/>
      <c r="WPE36" s="115"/>
      <c r="WPF36" s="115"/>
      <c r="WPG36" s="115"/>
      <c r="WPH36" s="115"/>
      <c r="WPI36" s="115"/>
      <c r="WPJ36" s="115"/>
      <c r="WPK36" s="115"/>
      <c r="WPL36" s="115"/>
      <c r="WPM36" s="115"/>
      <c r="WPN36" s="115"/>
      <c r="WPO36" s="115"/>
      <c r="WPP36" s="115"/>
      <c r="WPQ36" s="115"/>
      <c r="WPR36" s="115"/>
      <c r="WPS36" s="115"/>
      <c r="WPT36" s="115"/>
      <c r="WPU36" s="115"/>
      <c r="WPV36" s="115"/>
      <c r="WPW36" s="115"/>
      <c r="WPX36" s="115"/>
      <c r="WPY36" s="115"/>
      <c r="WPZ36" s="115"/>
      <c r="WQA36" s="115"/>
      <c r="WQB36" s="115"/>
      <c r="WQC36" s="115"/>
      <c r="WQD36" s="115"/>
      <c r="WQE36" s="115"/>
      <c r="WQF36" s="115"/>
      <c r="WQG36" s="115"/>
      <c r="WQH36" s="115"/>
      <c r="WQI36" s="115"/>
      <c r="WQJ36" s="115"/>
      <c r="WQK36" s="115"/>
      <c r="WQL36" s="115"/>
      <c r="WQM36" s="115"/>
      <c r="WQN36" s="115"/>
      <c r="WQO36" s="115"/>
      <c r="WQP36" s="115"/>
      <c r="WQQ36" s="115"/>
      <c r="WQR36" s="115"/>
      <c r="WQS36" s="115"/>
      <c r="WQT36" s="115"/>
      <c r="WQU36" s="115"/>
      <c r="WQV36" s="115"/>
      <c r="WQW36" s="115"/>
      <c r="WQX36" s="115"/>
      <c r="WQY36" s="115"/>
      <c r="WQZ36" s="115"/>
      <c r="WRA36" s="115"/>
      <c r="WRB36" s="115"/>
      <c r="WRC36" s="115"/>
      <c r="WRD36" s="115"/>
      <c r="WRE36" s="115"/>
      <c r="WRF36" s="115"/>
      <c r="WRG36" s="115"/>
      <c r="WRH36" s="115"/>
      <c r="WRI36" s="115"/>
      <c r="WRJ36" s="115"/>
      <c r="WRK36" s="115"/>
      <c r="WRL36" s="115"/>
      <c r="WRM36" s="115"/>
      <c r="WRN36" s="115"/>
      <c r="WRO36" s="115"/>
      <c r="WRP36" s="115"/>
      <c r="WRQ36" s="115"/>
      <c r="WRR36" s="115"/>
      <c r="WRS36" s="115"/>
      <c r="WRT36" s="115"/>
      <c r="WRU36" s="115"/>
      <c r="WRV36" s="115"/>
      <c r="WRW36" s="115"/>
      <c r="WRX36" s="115"/>
      <c r="WRY36" s="115"/>
      <c r="WRZ36" s="115"/>
      <c r="WSA36" s="115"/>
      <c r="WSB36" s="115"/>
      <c r="WSC36" s="115"/>
      <c r="WSD36" s="115"/>
      <c r="WSE36" s="115"/>
      <c r="WSF36" s="115"/>
      <c r="WSG36" s="115"/>
      <c r="WSH36" s="115"/>
      <c r="WSI36" s="115"/>
      <c r="WSJ36" s="115"/>
      <c r="WSK36" s="115"/>
      <c r="WSL36" s="115"/>
      <c r="WSM36" s="115"/>
      <c r="WSN36" s="115"/>
      <c r="WSO36" s="115"/>
      <c r="WSP36" s="115"/>
      <c r="WSQ36" s="115"/>
      <c r="WSR36" s="115"/>
      <c r="WSS36" s="115"/>
      <c r="WST36" s="115"/>
      <c r="WSU36" s="115"/>
      <c r="WSV36" s="115"/>
      <c r="WSW36" s="115"/>
      <c r="WSX36" s="115"/>
      <c r="WSY36" s="115"/>
      <c r="WSZ36" s="115"/>
      <c r="WTA36" s="115"/>
      <c r="WTB36" s="115"/>
      <c r="WTC36" s="115"/>
      <c r="WTD36" s="115"/>
      <c r="WTE36" s="115"/>
      <c r="WTF36" s="115"/>
      <c r="WTG36" s="115"/>
      <c r="WTH36" s="115"/>
      <c r="WTI36" s="115"/>
      <c r="WTJ36" s="115"/>
      <c r="WTK36" s="115"/>
      <c r="WTL36" s="115"/>
      <c r="WTM36" s="115"/>
      <c r="WTN36" s="115"/>
      <c r="WTO36" s="115"/>
      <c r="WTP36" s="115"/>
      <c r="WTQ36" s="115"/>
      <c r="WTR36" s="115"/>
      <c r="WTS36" s="115"/>
      <c r="WTT36" s="115"/>
      <c r="WTU36" s="115"/>
      <c r="WTV36" s="115"/>
      <c r="WTW36" s="115"/>
      <c r="WTX36" s="115"/>
      <c r="WTY36" s="115"/>
      <c r="WTZ36" s="115"/>
      <c r="WUA36" s="115"/>
      <c r="WUB36" s="115"/>
      <c r="WUC36" s="115"/>
      <c r="WUD36" s="115"/>
      <c r="WUE36" s="115"/>
      <c r="WUF36" s="115"/>
      <c r="WUG36" s="115"/>
      <c r="WUH36" s="115"/>
      <c r="WUI36" s="115"/>
      <c r="WUJ36" s="115"/>
      <c r="WUK36" s="115"/>
      <c r="WUL36" s="115"/>
      <c r="WUM36" s="115"/>
      <c r="WUN36" s="115"/>
      <c r="WUO36" s="115"/>
      <c r="WUP36" s="115"/>
      <c r="WUQ36" s="115"/>
      <c r="WUR36" s="115"/>
      <c r="WUS36" s="115"/>
      <c r="WUT36" s="115"/>
      <c r="WUU36" s="115"/>
      <c r="WUV36" s="115"/>
      <c r="WUW36" s="115"/>
      <c r="WUX36" s="115"/>
      <c r="WUY36" s="115"/>
      <c r="WUZ36" s="115"/>
      <c r="WVA36" s="115"/>
      <c r="WVB36" s="115"/>
      <c r="WVC36" s="115"/>
      <c r="WVD36" s="115"/>
      <c r="WVE36" s="115"/>
      <c r="WVF36" s="115"/>
      <c r="WVG36" s="115"/>
      <c r="WVH36" s="115"/>
      <c r="WVI36" s="115"/>
      <c r="WVJ36" s="115"/>
      <c r="WVK36" s="115"/>
      <c r="WVL36" s="115"/>
      <c r="WVM36" s="115"/>
      <c r="WVN36" s="115"/>
      <c r="WVO36" s="115"/>
      <c r="WVP36" s="115"/>
      <c r="WVQ36" s="115"/>
      <c r="WVR36" s="115"/>
      <c r="WVS36" s="115"/>
      <c r="WVT36" s="115"/>
      <c r="WVU36" s="115"/>
      <c r="WVV36" s="115"/>
      <c r="WVW36" s="115"/>
      <c r="WVX36" s="115"/>
      <c r="WVY36" s="115"/>
      <c r="WVZ36" s="115"/>
      <c r="WWA36" s="115"/>
      <c r="WWB36" s="115"/>
      <c r="WWC36" s="115"/>
      <c r="WWD36" s="115"/>
      <c r="WWE36" s="115"/>
      <c r="WWF36" s="115"/>
      <c r="WWG36" s="115"/>
      <c r="WWH36" s="115"/>
      <c r="WWI36" s="115"/>
      <c r="WWJ36" s="115"/>
      <c r="WWK36" s="115"/>
      <c r="WWL36" s="115"/>
      <c r="WWM36" s="115"/>
      <c r="WWN36" s="115"/>
      <c r="WWO36" s="115"/>
      <c r="WWP36" s="115"/>
      <c r="WWQ36" s="115"/>
      <c r="WWR36" s="115"/>
      <c r="WWS36" s="115"/>
      <c r="WWT36" s="115"/>
      <c r="WWU36" s="115"/>
      <c r="WWV36" s="115"/>
      <c r="WWW36" s="115"/>
      <c r="WWX36" s="115"/>
      <c r="WWY36" s="115"/>
      <c r="WWZ36" s="115"/>
      <c r="WXA36" s="115"/>
      <c r="WXB36" s="115"/>
      <c r="WXC36" s="115"/>
      <c r="WXD36" s="115"/>
      <c r="WXE36" s="115"/>
      <c r="WXF36" s="115"/>
      <c r="WXG36" s="115"/>
      <c r="WXH36" s="115"/>
      <c r="WXI36" s="115"/>
      <c r="WXJ36" s="115"/>
      <c r="WXK36" s="115"/>
      <c r="WXL36" s="115"/>
      <c r="WXM36" s="115"/>
      <c r="WXN36" s="115"/>
      <c r="WXO36" s="115"/>
      <c r="WXP36" s="115"/>
      <c r="WXQ36" s="115"/>
      <c r="WXR36" s="115"/>
      <c r="WXS36" s="115"/>
      <c r="WXT36" s="115"/>
      <c r="WXU36" s="115"/>
      <c r="WXV36" s="115"/>
      <c r="WXW36" s="115"/>
      <c r="WXX36" s="115"/>
      <c r="WXY36" s="115"/>
      <c r="WXZ36" s="115"/>
      <c r="WYA36" s="115"/>
      <c r="WYB36" s="115"/>
      <c r="WYC36" s="115"/>
      <c r="WYD36" s="115"/>
      <c r="WYE36" s="115"/>
      <c r="WYF36" s="115"/>
      <c r="WYG36" s="115"/>
      <c r="WYH36" s="115"/>
      <c r="WYI36" s="115"/>
      <c r="WYJ36" s="115"/>
      <c r="WYK36" s="115"/>
      <c r="WYL36" s="115"/>
      <c r="WYM36" s="115"/>
      <c r="WYN36" s="115"/>
      <c r="WYO36" s="115"/>
      <c r="WYP36" s="115"/>
      <c r="WYQ36" s="115"/>
      <c r="WYR36" s="115"/>
      <c r="WYS36" s="115"/>
      <c r="WYT36" s="115"/>
      <c r="WYU36" s="115"/>
      <c r="WYV36" s="115"/>
      <c r="WYW36" s="115"/>
      <c r="WYX36" s="115"/>
      <c r="WYY36" s="115"/>
      <c r="WYZ36" s="115"/>
      <c r="WZA36" s="115"/>
      <c r="WZB36" s="115"/>
      <c r="WZC36" s="115"/>
      <c r="WZD36" s="115"/>
      <c r="WZE36" s="115"/>
      <c r="WZF36" s="115"/>
      <c r="WZG36" s="115"/>
      <c r="WZH36" s="115"/>
      <c r="WZI36" s="115"/>
      <c r="WZJ36" s="115"/>
      <c r="WZK36" s="115"/>
      <c r="WZL36" s="115"/>
      <c r="WZM36" s="115"/>
      <c r="WZN36" s="115"/>
      <c r="WZO36" s="115"/>
      <c r="WZP36" s="115"/>
      <c r="WZQ36" s="115"/>
      <c r="WZR36" s="115"/>
      <c r="WZS36" s="115"/>
      <c r="WZT36" s="115"/>
      <c r="WZU36" s="115"/>
      <c r="WZV36" s="115"/>
      <c r="WZW36" s="115"/>
      <c r="WZX36" s="115"/>
      <c r="WZY36" s="115"/>
      <c r="WZZ36" s="115"/>
      <c r="XAA36" s="115"/>
      <c r="XAB36" s="115"/>
      <c r="XAC36" s="115"/>
      <c r="XAD36" s="115"/>
      <c r="XAE36" s="115"/>
      <c r="XAF36" s="115"/>
      <c r="XAG36" s="115"/>
      <c r="XAH36" s="115"/>
      <c r="XAI36" s="115"/>
      <c r="XAJ36" s="115"/>
      <c r="XAK36" s="115"/>
      <c r="XAL36" s="115"/>
      <c r="XAM36" s="115"/>
      <c r="XAN36" s="115"/>
      <c r="XAO36" s="115"/>
      <c r="XAP36" s="115"/>
      <c r="XAQ36" s="115"/>
      <c r="XAR36" s="115"/>
      <c r="XAS36" s="115"/>
      <c r="XAT36" s="115"/>
      <c r="XAU36" s="115"/>
      <c r="XAV36" s="115"/>
      <c r="XAW36" s="115"/>
      <c r="XAX36" s="115"/>
      <c r="XAY36" s="115"/>
      <c r="XAZ36" s="115"/>
      <c r="XBA36" s="115"/>
      <c r="XBB36" s="115"/>
      <c r="XBC36" s="115"/>
      <c r="XBD36" s="115"/>
      <c r="XBE36" s="115"/>
      <c r="XBF36" s="115"/>
      <c r="XBG36" s="115"/>
      <c r="XBH36" s="115"/>
      <c r="XBI36" s="115"/>
      <c r="XBJ36" s="115"/>
      <c r="XBK36" s="115"/>
      <c r="XBL36" s="115"/>
      <c r="XBM36" s="115"/>
      <c r="XBN36" s="115"/>
      <c r="XBO36" s="115"/>
      <c r="XBP36" s="115"/>
      <c r="XBQ36" s="115"/>
      <c r="XBR36" s="115"/>
      <c r="XBS36" s="115"/>
      <c r="XBT36" s="115"/>
      <c r="XBU36" s="115"/>
      <c r="XBV36" s="115"/>
      <c r="XBW36" s="115"/>
      <c r="XBX36" s="115"/>
      <c r="XBY36" s="115"/>
      <c r="XBZ36" s="115"/>
      <c r="XCA36" s="115"/>
      <c r="XCB36" s="115"/>
      <c r="XCC36" s="115"/>
      <c r="XCD36" s="115"/>
      <c r="XCE36" s="115"/>
      <c r="XCF36" s="115"/>
      <c r="XCG36" s="115"/>
      <c r="XCH36" s="115"/>
      <c r="XCI36" s="115"/>
      <c r="XCJ36" s="115"/>
      <c r="XCK36" s="115"/>
      <c r="XCL36" s="115"/>
      <c r="XCM36" s="115"/>
      <c r="XCN36" s="115"/>
      <c r="XCO36" s="115"/>
      <c r="XCP36" s="115"/>
      <c r="XCQ36" s="115"/>
      <c r="XCR36" s="115"/>
      <c r="XCS36" s="115"/>
      <c r="XCT36" s="115"/>
      <c r="XCU36" s="115"/>
      <c r="XCV36" s="115"/>
      <c r="XCW36" s="115"/>
      <c r="XCX36" s="115"/>
      <c r="XCY36" s="115"/>
      <c r="XCZ36" s="115"/>
    </row>
    <row r="37" spans="2:16328" s="115" customFormat="1" x14ac:dyDescent="0.35">
      <c r="B37" s="117" t="s">
        <v>295</v>
      </c>
      <c r="D37" s="118">
        <f ca="1">IFERROR(D36/C36-1,"na")</f>
        <v>-4.6031456259148289</v>
      </c>
      <c r="E37" s="118">
        <f t="shared" ref="E37" ca="1" si="9">IFERROR(E36/D36-1,"na")</f>
        <v>0.38245125493809473</v>
      </c>
      <c r="F37" s="118">
        <f t="shared" ref="F37" ca="1" si="10">IFERROR(F36/E36-1,"na")</f>
        <v>0.23648618333709015</v>
      </c>
      <c r="G37" s="118">
        <f t="shared" ref="G37" ca="1" si="11">IFERROR(G36/F36-1,"na")</f>
        <v>0.22201542035064126</v>
      </c>
      <c r="H37" s="118">
        <f t="shared" ref="H37" ca="1" si="12">IFERROR(H36/G36-1,"na")</f>
        <v>0.21293062910930205</v>
      </c>
      <c r="I37" s="118">
        <f t="shared" ref="I37" ca="1" si="13">IFERROR(I36/H36-1,"na")</f>
        <v>0.16135496755266088</v>
      </c>
      <c r="J37" s="118">
        <f t="shared" ref="J37" ca="1" si="14">IFERROR(J36/I36-1,"na")</f>
        <v>0.15092045355769557</v>
      </c>
      <c r="K37" s="118">
        <f t="shared" ref="K37" ca="1" si="15">IFERROR(K36/J36-1,"na")</f>
        <v>0.1418407466414493</v>
      </c>
      <c r="L37" s="118">
        <f t="shared" ref="L37" ca="1" si="16">IFERROR(L36/K36-1,"na")</f>
        <v>0.12354427615448316</v>
      </c>
      <c r="M37" s="118">
        <f t="shared" ref="M37" ca="1" si="17">IFERROR(M36/L36-1,"na")</f>
        <v>4.0000000000000036E-2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  <c r="AMK37"/>
      <c r="AML37"/>
      <c r="AMM37"/>
      <c r="AMN37"/>
      <c r="AMO37"/>
      <c r="AMP37"/>
      <c r="AMQ37"/>
      <c r="AMR37"/>
      <c r="AMS37"/>
      <c r="AMT37"/>
      <c r="AMU37"/>
      <c r="AMV37"/>
      <c r="AMW37"/>
      <c r="AMX37"/>
      <c r="AMY37"/>
      <c r="AMZ37"/>
      <c r="ANA37"/>
      <c r="ANB37"/>
      <c r="ANC37"/>
      <c r="AND37"/>
      <c r="ANE37"/>
      <c r="ANF37"/>
      <c r="ANG37"/>
      <c r="ANH37"/>
      <c r="ANI37"/>
      <c r="ANJ37"/>
      <c r="ANK37"/>
      <c r="ANL37"/>
      <c r="ANM37"/>
      <c r="ANN37"/>
      <c r="ANO37"/>
      <c r="ANP37"/>
      <c r="ANQ37"/>
      <c r="ANR37"/>
      <c r="ANS37"/>
      <c r="ANT37"/>
      <c r="ANU37"/>
      <c r="ANV37"/>
      <c r="ANW37"/>
      <c r="ANX37"/>
      <c r="ANY37"/>
      <c r="ANZ37"/>
      <c r="AOA37"/>
      <c r="AOB37"/>
      <c r="AOC37"/>
      <c r="AOD37"/>
      <c r="AOE37"/>
      <c r="AOF37"/>
      <c r="AOG37"/>
      <c r="AOH37"/>
      <c r="AOI37"/>
      <c r="AOJ37"/>
      <c r="AOK37"/>
      <c r="AOL37"/>
      <c r="AOM37"/>
      <c r="AON37"/>
      <c r="AOO37"/>
      <c r="AOP37"/>
      <c r="AOQ37"/>
      <c r="AOR37"/>
      <c r="AOS37"/>
      <c r="AOT37"/>
      <c r="AOU37"/>
      <c r="AOV37"/>
      <c r="AOW37"/>
      <c r="AOX37"/>
      <c r="AOY37"/>
      <c r="AOZ37"/>
      <c r="APA37"/>
      <c r="APB37"/>
      <c r="APC37"/>
      <c r="APD37"/>
      <c r="APE37"/>
      <c r="APF37"/>
      <c r="APG37"/>
      <c r="APH37"/>
      <c r="API37"/>
      <c r="APJ37"/>
      <c r="APK37"/>
      <c r="APL37"/>
      <c r="APM37"/>
      <c r="APN37"/>
      <c r="APO37"/>
      <c r="APP37"/>
      <c r="APQ37"/>
      <c r="APR37"/>
      <c r="APS37"/>
      <c r="APT37"/>
      <c r="APU37"/>
      <c r="APV37"/>
      <c r="APW37"/>
      <c r="APX37"/>
      <c r="APY37"/>
      <c r="APZ37"/>
      <c r="AQA37"/>
      <c r="AQB37"/>
      <c r="AQC37"/>
      <c r="AQD37"/>
      <c r="AQE37"/>
      <c r="AQF37"/>
      <c r="AQG37"/>
      <c r="AQH37"/>
      <c r="AQI37"/>
      <c r="AQJ37"/>
      <c r="AQK37"/>
      <c r="AQL37"/>
      <c r="AQM37"/>
      <c r="AQN37"/>
      <c r="AQO37"/>
      <c r="AQP37"/>
      <c r="AQQ37"/>
      <c r="AQR37"/>
      <c r="AQS37"/>
      <c r="AQT37"/>
      <c r="AQU37"/>
      <c r="AQV37"/>
      <c r="AQW37"/>
      <c r="AQX37"/>
      <c r="AQY37"/>
      <c r="AQZ37"/>
      <c r="ARA37"/>
      <c r="ARB37"/>
      <c r="ARC37"/>
      <c r="ARD37"/>
      <c r="ARE37"/>
      <c r="ARF37"/>
      <c r="ARG37"/>
      <c r="ARH37"/>
      <c r="ARI37"/>
      <c r="ARJ37"/>
      <c r="ARK37"/>
      <c r="ARL37"/>
      <c r="ARM37"/>
      <c r="ARN37"/>
      <c r="ARO37"/>
      <c r="ARP37"/>
      <c r="ARQ37"/>
      <c r="ARR37"/>
      <c r="ARS37"/>
      <c r="ART37"/>
      <c r="ARU37"/>
      <c r="ARV37"/>
      <c r="ARW37"/>
      <c r="ARX37"/>
      <c r="ARY37"/>
      <c r="ARZ37"/>
      <c r="ASA37"/>
      <c r="ASB37"/>
      <c r="ASC37"/>
      <c r="ASD37"/>
      <c r="ASE37"/>
      <c r="ASF37"/>
      <c r="ASG37"/>
      <c r="ASH37"/>
      <c r="ASI37"/>
      <c r="ASJ37"/>
      <c r="ASK37"/>
      <c r="ASL37"/>
      <c r="ASM37"/>
      <c r="ASN37"/>
      <c r="ASO37"/>
      <c r="ASP37"/>
      <c r="ASQ37"/>
      <c r="ASR37"/>
      <c r="ASS37"/>
      <c r="AST37"/>
      <c r="ASU37"/>
      <c r="ASV37"/>
      <c r="ASW37"/>
      <c r="ASX37"/>
      <c r="ASY37"/>
      <c r="ASZ37"/>
      <c r="ATA37"/>
      <c r="ATB37"/>
      <c r="ATC37"/>
      <c r="ATD37"/>
      <c r="ATE37"/>
      <c r="ATF37"/>
      <c r="ATG37"/>
      <c r="ATH37"/>
      <c r="ATI37"/>
      <c r="ATJ37"/>
      <c r="ATK37"/>
      <c r="ATL37"/>
      <c r="ATM37"/>
      <c r="ATN37"/>
      <c r="ATO37"/>
      <c r="ATP37"/>
      <c r="ATQ37"/>
      <c r="ATR37"/>
      <c r="ATS37"/>
      <c r="ATT37"/>
      <c r="ATU37"/>
      <c r="ATV37"/>
      <c r="ATW37"/>
      <c r="ATX37"/>
      <c r="ATY37"/>
      <c r="ATZ37"/>
      <c r="AUA37"/>
      <c r="AUB37"/>
      <c r="AUC37"/>
      <c r="AUD37"/>
      <c r="AUE37"/>
      <c r="AUF37"/>
      <c r="AUG37"/>
      <c r="AUH37"/>
      <c r="AUI37"/>
      <c r="AUJ37"/>
      <c r="AUK37"/>
      <c r="AUL37"/>
      <c r="AUM37"/>
      <c r="AUN37"/>
      <c r="AUO37"/>
      <c r="AUP37"/>
      <c r="AUQ37"/>
      <c r="AUR37"/>
      <c r="AUS37"/>
      <c r="AUT37"/>
      <c r="AUU37"/>
      <c r="AUV37"/>
      <c r="AUW37"/>
      <c r="AUX37"/>
      <c r="AUY37"/>
      <c r="AUZ37"/>
      <c r="AVA37"/>
      <c r="AVB37"/>
      <c r="AVC37"/>
      <c r="AVD37"/>
      <c r="AVE37"/>
      <c r="AVF37"/>
      <c r="AVG37"/>
      <c r="AVH37"/>
      <c r="AVI37"/>
      <c r="AVJ37"/>
      <c r="AVK37"/>
      <c r="AVL37"/>
      <c r="AVM37"/>
      <c r="AVN37"/>
      <c r="AVO37"/>
      <c r="AVP37"/>
      <c r="AVQ37"/>
      <c r="AVR37"/>
      <c r="AVS37"/>
      <c r="AVT37"/>
      <c r="AVU37"/>
      <c r="AVV37"/>
      <c r="AVW37"/>
      <c r="AVX37"/>
      <c r="AVY37"/>
      <c r="AVZ37"/>
      <c r="AWA37"/>
      <c r="AWB37"/>
      <c r="AWC37"/>
      <c r="AWD37"/>
      <c r="AWE37"/>
      <c r="AWF37"/>
      <c r="AWG37"/>
      <c r="AWH37"/>
      <c r="AWI37"/>
      <c r="AWJ37"/>
      <c r="AWK37"/>
      <c r="AWL37"/>
      <c r="AWM37"/>
      <c r="AWN37"/>
      <c r="AWO37"/>
      <c r="AWP37"/>
      <c r="AWQ37"/>
      <c r="AWR37"/>
      <c r="AWS37"/>
      <c r="AWT37"/>
      <c r="AWU37"/>
      <c r="AWV37"/>
      <c r="AWW37"/>
      <c r="AWX37"/>
      <c r="AWY37"/>
      <c r="AWZ37"/>
      <c r="AXA37"/>
      <c r="AXB37"/>
      <c r="AXC37"/>
      <c r="AXD37"/>
      <c r="AXE37"/>
      <c r="AXF37"/>
      <c r="AXG37"/>
      <c r="AXH37"/>
      <c r="AXI37"/>
      <c r="AXJ37"/>
      <c r="AXK37"/>
      <c r="AXL37"/>
      <c r="AXM37"/>
      <c r="AXN37"/>
      <c r="AXO37"/>
      <c r="AXP37"/>
      <c r="AXQ37"/>
      <c r="AXR37"/>
      <c r="AXS37"/>
      <c r="AXT37"/>
      <c r="AXU37"/>
      <c r="AXV37"/>
      <c r="AXW37"/>
      <c r="AXX37"/>
      <c r="AXY37"/>
      <c r="AXZ37"/>
      <c r="AYA37"/>
      <c r="AYB37"/>
      <c r="AYC37"/>
      <c r="AYD37"/>
      <c r="AYE37"/>
      <c r="AYF37"/>
      <c r="AYG37"/>
      <c r="AYH37"/>
      <c r="AYI37"/>
      <c r="AYJ37"/>
      <c r="AYK37"/>
      <c r="AYL37"/>
      <c r="AYM37"/>
      <c r="AYN37"/>
      <c r="AYO37"/>
      <c r="AYP37"/>
      <c r="AYQ37"/>
      <c r="AYR37"/>
      <c r="AYS37"/>
      <c r="AYT37"/>
      <c r="AYU37"/>
      <c r="AYV37"/>
      <c r="AYW37"/>
      <c r="AYX37"/>
      <c r="AYY37"/>
      <c r="AYZ37"/>
      <c r="AZA37"/>
      <c r="AZB37"/>
      <c r="AZC37"/>
      <c r="AZD37"/>
      <c r="AZE37"/>
      <c r="AZF37"/>
      <c r="AZG37"/>
      <c r="AZH37"/>
      <c r="AZI37"/>
      <c r="AZJ37"/>
      <c r="AZK37"/>
      <c r="AZL37"/>
      <c r="AZM37"/>
      <c r="AZN37"/>
      <c r="AZO37"/>
      <c r="AZP37"/>
      <c r="AZQ37"/>
      <c r="AZR37"/>
      <c r="AZS37"/>
      <c r="AZT37"/>
      <c r="AZU37"/>
      <c r="AZV37"/>
      <c r="AZW37"/>
      <c r="AZX37"/>
      <c r="AZY37"/>
      <c r="AZZ37"/>
      <c r="BAA37"/>
      <c r="BAB37"/>
      <c r="BAC37"/>
      <c r="BAD37"/>
      <c r="BAE37"/>
      <c r="BAF37"/>
      <c r="BAG37"/>
      <c r="BAH37"/>
      <c r="BAI37"/>
      <c r="BAJ37"/>
      <c r="BAK37"/>
      <c r="BAL37"/>
      <c r="BAM37"/>
      <c r="BAN37"/>
      <c r="BAO37"/>
      <c r="BAP37"/>
      <c r="BAQ37"/>
      <c r="BAR37"/>
      <c r="BAS37"/>
      <c r="BAT37"/>
      <c r="BAU37"/>
      <c r="BAV37"/>
      <c r="BAW37"/>
      <c r="BAX37"/>
      <c r="BAY37"/>
      <c r="BAZ37"/>
      <c r="BBA37"/>
      <c r="BBB37"/>
      <c r="BBC37"/>
      <c r="BBD37"/>
      <c r="BBE37"/>
      <c r="BBF37"/>
      <c r="BBG37"/>
      <c r="BBH37"/>
      <c r="BBI37"/>
      <c r="BBJ37"/>
      <c r="BBK37"/>
      <c r="BBL37"/>
      <c r="BBM37"/>
      <c r="BBN37"/>
      <c r="BBO37"/>
      <c r="BBP37"/>
      <c r="BBQ37"/>
      <c r="BBR37"/>
      <c r="BBS37"/>
      <c r="BBT37"/>
      <c r="BBU37"/>
      <c r="BBV37"/>
      <c r="BBW37"/>
      <c r="BBX37"/>
      <c r="BBY37"/>
      <c r="BBZ37"/>
      <c r="BCA37"/>
      <c r="BCB37"/>
      <c r="BCC37"/>
      <c r="BCD37"/>
      <c r="BCE37"/>
      <c r="BCF37"/>
      <c r="BCG37"/>
      <c r="BCH37"/>
      <c r="BCI37"/>
      <c r="BCJ37"/>
      <c r="BCK37"/>
      <c r="BCL37"/>
      <c r="BCM37"/>
      <c r="BCN37"/>
      <c r="BCO37"/>
      <c r="BCP37"/>
      <c r="BCQ37"/>
      <c r="BCR37"/>
      <c r="BCS37"/>
      <c r="BCT37"/>
      <c r="BCU37"/>
      <c r="BCV37"/>
      <c r="BCW37"/>
      <c r="BCX37"/>
      <c r="BCY37"/>
      <c r="BCZ37"/>
      <c r="BDA37"/>
      <c r="BDB37"/>
      <c r="BDC37"/>
      <c r="BDD37"/>
      <c r="BDE37"/>
      <c r="BDF37"/>
      <c r="BDG37"/>
      <c r="BDH37"/>
      <c r="BDI37"/>
      <c r="BDJ37"/>
      <c r="BDK37"/>
      <c r="BDL37"/>
      <c r="BDM37"/>
      <c r="BDN37"/>
      <c r="BDO37"/>
      <c r="BDP37"/>
      <c r="BDQ37"/>
      <c r="BDR37"/>
      <c r="BDS37"/>
      <c r="BDT37"/>
      <c r="BDU37"/>
      <c r="BDV37"/>
      <c r="BDW37"/>
      <c r="BDX37"/>
      <c r="BDY37"/>
      <c r="BDZ37"/>
      <c r="BEA37"/>
      <c r="BEB37"/>
      <c r="BEC37"/>
      <c r="BED37"/>
      <c r="BEE37"/>
      <c r="BEF37"/>
      <c r="BEG37"/>
      <c r="BEH37"/>
      <c r="BEI37"/>
      <c r="BEJ37"/>
      <c r="BEK37"/>
      <c r="BEL37"/>
      <c r="BEM37"/>
      <c r="BEN37"/>
      <c r="BEO37"/>
      <c r="BEP37"/>
      <c r="BEQ37"/>
      <c r="BER37"/>
      <c r="BES37"/>
      <c r="BET37"/>
      <c r="BEU37"/>
      <c r="BEV37"/>
      <c r="BEW37"/>
      <c r="BEX37"/>
      <c r="BEY37"/>
      <c r="BEZ37"/>
      <c r="BFA37"/>
      <c r="BFB37"/>
      <c r="BFC37"/>
      <c r="BFD37"/>
      <c r="BFE37"/>
      <c r="BFF37"/>
      <c r="BFG37"/>
      <c r="BFH37"/>
      <c r="BFI37"/>
      <c r="BFJ37"/>
      <c r="BFK37"/>
      <c r="BFL37"/>
      <c r="BFM37"/>
      <c r="BFN37"/>
      <c r="BFO37"/>
      <c r="BFP37"/>
      <c r="BFQ37"/>
      <c r="BFR37"/>
      <c r="BFS37"/>
      <c r="BFT37"/>
      <c r="BFU37"/>
      <c r="BFV37"/>
      <c r="BFW37"/>
      <c r="BFX37"/>
      <c r="BFY37"/>
      <c r="BFZ37"/>
      <c r="BGA37"/>
      <c r="BGB37"/>
      <c r="BGC37"/>
      <c r="BGD37"/>
      <c r="BGE37"/>
      <c r="BGF37"/>
      <c r="BGG37"/>
      <c r="BGH37"/>
      <c r="BGI37"/>
      <c r="BGJ37"/>
      <c r="BGK37"/>
      <c r="BGL37"/>
      <c r="BGM37"/>
      <c r="BGN37"/>
      <c r="BGO37"/>
      <c r="BGP37"/>
      <c r="BGQ37"/>
      <c r="BGR37"/>
      <c r="BGS37"/>
      <c r="BGT37"/>
      <c r="BGU37"/>
      <c r="BGV37"/>
      <c r="BGW37"/>
      <c r="BGX37"/>
      <c r="BGY37"/>
      <c r="BGZ37"/>
      <c r="BHA37"/>
      <c r="BHB37"/>
      <c r="BHC37"/>
      <c r="BHD37"/>
      <c r="BHE37"/>
      <c r="BHF37"/>
      <c r="BHG37"/>
      <c r="BHH37"/>
      <c r="BHI37"/>
      <c r="BHJ37"/>
      <c r="BHK37"/>
      <c r="BHL37"/>
      <c r="BHM37"/>
      <c r="BHN37"/>
      <c r="BHO37"/>
      <c r="BHP37"/>
      <c r="BHQ37"/>
      <c r="BHR37"/>
      <c r="BHS37"/>
      <c r="BHT37"/>
      <c r="BHU37"/>
      <c r="BHV37"/>
      <c r="BHW37"/>
      <c r="BHX37"/>
      <c r="BHY37"/>
      <c r="BHZ37"/>
      <c r="BIA37"/>
      <c r="BIB37"/>
      <c r="BIC37"/>
      <c r="BID37"/>
      <c r="BIE37"/>
      <c r="BIF37"/>
      <c r="BIG37"/>
      <c r="BIH37"/>
      <c r="BII37"/>
      <c r="BIJ37"/>
      <c r="BIK37"/>
      <c r="BIL37"/>
      <c r="BIM37"/>
      <c r="BIN37"/>
      <c r="BIO37"/>
      <c r="BIP37"/>
      <c r="BIQ37"/>
      <c r="BIR37"/>
      <c r="BIS37"/>
      <c r="BIT37"/>
      <c r="BIU37"/>
      <c r="BIV37"/>
      <c r="BIW37"/>
      <c r="BIX37"/>
      <c r="BIY37"/>
      <c r="BIZ37"/>
      <c r="BJA37"/>
      <c r="BJB37"/>
      <c r="BJC37"/>
      <c r="BJD37"/>
      <c r="BJE37"/>
      <c r="BJF37"/>
      <c r="BJG37"/>
      <c r="BJH37"/>
      <c r="BJI37"/>
      <c r="BJJ37"/>
      <c r="BJK37"/>
      <c r="BJL37"/>
      <c r="BJM37"/>
      <c r="BJN37"/>
      <c r="BJO37"/>
      <c r="BJP37"/>
      <c r="BJQ37"/>
      <c r="BJR37"/>
      <c r="BJS37"/>
      <c r="BJT37"/>
      <c r="BJU37"/>
      <c r="BJV37"/>
      <c r="BJW37"/>
      <c r="BJX37"/>
      <c r="BJY37"/>
      <c r="BJZ37"/>
      <c r="BKA37"/>
      <c r="BKB37"/>
      <c r="BKC37"/>
      <c r="BKD37"/>
      <c r="BKE37"/>
      <c r="BKF37"/>
      <c r="BKG37"/>
      <c r="BKH37"/>
      <c r="BKI37"/>
      <c r="BKJ37"/>
      <c r="BKK37"/>
      <c r="BKL37"/>
      <c r="BKM37"/>
      <c r="BKN37"/>
      <c r="BKO37"/>
      <c r="BKP37"/>
      <c r="BKQ37"/>
      <c r="BKR37"/>
      <c r="BKS37"/>
      <c r="BKT37"/>
      <c r="BKU37"/>
      <c r="BKV37"/>
      <c r="BKW37"/>
      <c r="BKX37"/>
      <c r="BKY37"/>
      <c r="BKZ37"/>
      <c r="BLA37"/>
      <c r="BLB37"/>
      <c r="BLC37"/>
      <c r="BLD37"/>
      <c r="BLE37"/>
      <c r="BLF37"/>
      <c r="BLG37"/>
      <c r="BLH37"/>
      <c r="BLI37"/>
      <c r="BLJ37"/>
      <c r="BLK37"/>
      <c r="BLL37"/>
      <c r="BLM37"/>
      <c r="BLN37"/>
      <c r="BLO37"/>
      <c r="BLP37"/>
      <c r="BLQ37"/>
      <c r="BLR37"/>
      <c r="BLS37"/>
      <c r="BLT37"/>
      <c r="BLU37"/>
      <c r="BLV37"/>
      <c r="BLW37"/>
      <c r="BLX37"/>
      <c r="BLY37"/>
      <c r="BLZ37"/>
      <c r="BMA37"/>
      <c r="BMB37"/>
      <c r="BMC37"/>
      <c r="BMD37"/>
      <c r="BME37"/>
      <c r="BMF37"/>
      <c r="BMG37"/>
      <c r="BMH37"/>
      <c r="BMI37"/>
      <c r="BMJ37"/>
      <c r="BMK37"/>
      <c r="BML37"/>
      <c r="BMM37"/>
      <c r="BMN37"/>
      <c r="BMO37"/>
      <c r="BMP37"/>
      <c r="BMQ37"/>
      <c r="BMR37"/>
      <c r="BMS37"/>
      <c r="BMT37"/>
      <c r="BMU37"/>
      <c r="BMV37"/>
      <c r="BMW37"/>
      <c r="BMX37"/>
      <c r="BMY37"/>
      <c r="BMZ37"/>
      <c r="BNA37"/>
      <c r="BNB37"/>
      <c r="BNC37"/>
      <c r="BND37"/>
      <c r="BNE37"/>
      <c r="BNF37"/>
      <c r="BNG37"/>
      <c r="BNH37"/>
      <c r="BNI37"/>
      <c r="BNJ37"/>
      <c r="BNK37"/>
      <c r="BNL37"/>
      <c r="BNM37"/>
      <c r="BNN37"/>
      <c r="BNO37"/>
      <c r="BNP37"/>
      <c r="BNQ37"/>
      <c r="BNR37"/>
      <c r="BNS37"/>
      <c r="BNT37"/>
      <c r="BNU37"/>
      <c r="BNV37"/>
      <c r="BNW37"/>
      <c r="BNX37"/>
      <c r="BNY37"/>
      <c r="BNZ37"/>
      <c r="BOA37"/>
      <c r="BOB37"/>
      <c r="BOC37"/>
      <c r="BOD37"/>
      <c r="BOE37"/>
      <c r="BOF37"/>
      <c r="BOG37"/>
      <c r="BOH37"/>
      <c r="BOI37"/>
      <c r="BOJ37"/>
      <c r="BOK37"/>
      <c r="BOL37"/>
      <c r="BOM37"/>
      <c r="BON37"/>
      <c r="BOO37"/>
      <c r="BOP37"/>
      <c r="BOQ37"/>
      <c r="BOR37"/>
      <c r="BOS37"/>
      <c r="BOT37"/>
      <c r="BOU37"/>
      <c r="BOV37"/>
      <c r="BOW37"/>
      <c r="BOX37"/>
      <c r="BOY37"/>
      <c r="BOZ37"/>
      <c r="BPA37"/>
      <c r="BPB37"/>
      <c r="BPC37"/>
      <c r="BPD37"/>
      <c r="BPE37"/>
      <c r="BPF37"/>
      <c r="BPG37"/>
      <c r="BPH37"/>
      <c r="BPI37"/>
      <c r="BPJ37"/>
      <c r="BPK37"/>
      <c r="BPL37"/>
      <c r="BPM37"/>
      <c r="BPN37"/>
      <c r="BPO37"/>
      <c r="BPP37"/>
      <c r="BPQ37"/>
      <c r="BPR37"/>
      <c r="BPS37"/>
      <c r="BPT37"/>
      <c r="BPU37"/>
      <c r="BPV37"/>
      <c r="BPW37"/>
      <c r="BPX37"/>
      <c r="BPY37"/>
      <c r="BPZ37"/>
      <c r="BQA37"/>
      <c r="BQB37"/>
      <c r="BQC37"/>
      <c r="BQD37"/>
      <c r="BQE37"/>
      <c r="BQF37"/>
      <c r="BQG37"/>
      <c r="BQH37"/>
      <c r="BQI37"/>
      <c r="BQJ37"/>
      <c r="BQK37"/>
      <c r="BQL37"/>
      <c r="BQM37"/>
      <c r="BQN37"/>
      <c r="BQO37"/>
      <c r="BQP37"/>
      <c r="BQQ37"/>
      <c r="BQR37"/>
      <c r="BQS37"/>
      <c r="BQT37"/>
      <c r="BQU37"/>
      <c r="BQV37"/>
      <c r="BQW37"/>
      <c r="BQX37"/>
      <c r="BQY37"/>
      <c r="BQZ37"/>
      <c r="BRA37"/>
      <c r="BRB37"/>
      <c r="BRC37"/>
      <c r="BRD37"/>
      <c r="BRE37"/>
      <c r="BRF37"/>
      <c r="BRG37"/>
      <c r="BRH37"/>
      <c r="BRI37"/>
      <c r="BRJ37"/>
      <c r="BRK37"/>
      <c r="BRL37"/>
      <c r="BRM37"/>
      <c r="BRN37"/>
      <c r="BRO37"/>
      <c r="BRP37"/>
      <c r="BRQ37"/>
      <c r="BRR37"/>
      <c r="BRS37"/>
      <c r="BRT37"/>
      <c r="BRU37"/>
      <c r="BRV37"/>
      <c r="BRW37"/>
      <c r="BRX37"/>
      <c r="BRY37"/>
      <c r="BRZ37"/>
      <c r="BSA37"/>
      <c r="BSB37"/>
      <c r="BSC37"/>
      <c r="BSD37"/>
      <c r="BSE37"/>
      <c r="BSF37"/>
      <c r="BSG37"/>
      <c r="BSH37"/>
      <c r="BSI37"/>
      <c r="BSJ37"/>
      <c r="BSK37"/>
      <c r="BSL37"/>
      <c r="BSM37"/>
      <c r="BSN37"/>
      <c r="BSO37"/>
      <c r="BSP37"/>
      <c r="BSQ37"/>
      <c r="BSR37"/>
      <c r="BSS37"/>
      <c r="BST37"/>
      <c r="BSU37"/>
      <c r="BSV37"/>
      <c r="BSW37"/>
      <c r="BSX37"/>
      <c r="BSY37"/>
      <c r="BSZ37"/>
      <c r="BTA37"/>
      <c r="BTB37"/>
      <c r="BTC37"/>
      <c r="BTD37"/>
      <c r="BTE37"/>
      <c r="BTF37"/>
      <c r="BTG37"/>
      <c r="BTH37"/>
      <c r="BTI37"/>
      <c r="BTJ37"/>
      <c r="BTK37"/>
      <c r="BTL37"/>
      <c r="BTM37"/>
      <c r="BTN37"/>
      <c r="BTO37"/>
      <c r="BTP37"/>
      <c r="BTQ37"/>
      <c r="BTR37"/>
      <c r="BTS37"/>
      <c r="BTT37"/>
      <c r="BTU37"/>
      <c r="BTV37"/>
      <c r="BTW37"/>
      <c r="BTX37"/>
      <c r="BTY37"/>
      <c r="BTZ37"/>
      <c r="BUA37"/>
      <c r="BUB37"/>
      <c r="BUC37"/>
      <c r="BUD37"/>
      <c r="BUE37"/>
      <c r="BUF37"/>
      <c r="BUG37"/>
      <c r="BUH37"/>
      <c r="BUI37"/>
      <c r="BUJ37"/>
      <c r="BUK37"/>
      <c r="BUL37"/>
      <c r="BUM37"/>
      <c r="BUN37"/>
      <c r="BUO37"/>
      <c r="BUP37"/>
      <c r="BUQ37"/>
      <c r="BUR37"/>
      <c r="BUS37"/>
      <c r="BUT37"/>
      <c r="BUU37"/>
      <c r="BUV37"/>
      <c r="BUW37"/>
      <c r="BUX37"/>
      <c r="BUY37"/>
      <c r="BUZ37"/>
      <c r="BVA37"/>
      <c r="BVB37"/>
      <c r="BVC37"/>
      <c r="BVD37"/>
      <c r="BVE37"/>
      <c r="BVF37"/>
      <c r="BVG37"/>
      <c r="BVH37"/>
      <c r="BVI37"/>
      <c r="BVJ37"/>
      <c r="BVK37"/>
      <c r="BVL37"/>
      <c r="BVM37"/>
      <c r="BVN37"/>
      <c r="BVO37"/>
      <c r="BVP37"/>
      <c r="BVQ37"/>
      <c r="BVR37"/>
      <c r="BVS37"/>
      <c r="BVT37"/>
      <c r="BVU37"/>
      <c r="BVV37"/>
      <c r="BVW37"/>
      <c r="BVX37"/>
      <c r="BVY37"/>
      <c r="BVZ37"/>
      <c r="BWA37"/>
      <c r="BWB37"/>
      <c r="BWC37"/>
      <c r="BWD37"/>
      <c r="BWE37"/>
      <c r="BWF37"/>
      <c r="BWG37"/>
      <c r="BWH37"/>
      <c r="BWI37"/>
      <c r="BWJ37"/>
      <c r="BWK37"/>
      <c r="BWL37"/>
      <c r="BWM37"/>
      <c r="BWN37"/>
      <c r="BWO37"/>
      <c r="BWP37"/>
      <c r="BWQ37"/>
      <c r="BWR37"/>
      <c r="BWS37"/>
      <c r="BWT37"/>
      <c r="BWU37"/>
      <c r="BWV37"/>
      <c r="BWW37"/>
      <c r="BWX37"/>
      <c r="BWY37"/>
      <c r="BWZ37"/>
      <c r="BXA37"/>
      <c r="BXB37"/>
      <c r="BXC37"/>
      <c r="BXD37"/>
      <c r="BXE37"/>
      <c r="BXF37"/>
      <c r="BXG37"/>
      <c r="BXH37"/>
      <c r="BXI37"/>
      <c r="BXJ37"/>
      <c r="BXK37"/>
      <c r="BXL37"/>
      <c r="BXM37"/>
      <c r="BXN37"/>
      <c r="BXO37"/>
      <c r="BXP37"/>
      <c r="BXQ37"/>
      <c r="BXR37"/>
      <c r="BXS37"/>
      <c r="BXT37"/>
      <c r="BXU37"/>
      <c r="BXV37"/>
      <c r="BXW37"/>
      <c r="BXX37"/>
      <c r="BXY37"/>
      <c r="BXZ37"/>
      <c r="BYA37"/>
      <c r="BYB37"/>
      <c r="BYC37"/>
      <c r="BYD37"/>
      <c r="BYE37"/>
      <c r="BYF37"/>
      <c r="BYG37"/>
      <c r="BYH37"/>
      <c r="BYI37"/>
      <c r="BYJ37"/>
      <c r="BYK37"/>
      <c r="BYL37"/>
      <c r="BYM37"/>
      <c r="BYN37"/>
      <c r="BYO37"/>
      <c r="BYP37"/>
      <c r="BYQ37"/>
      <c r="BYR37"/>
      <c r="BYS37"/>
      <c r="BYT37"/>
      <c r="BYU37"/>
      <c r="BYV37"/>
      <c r="BYW37"/>
      <c r="BYX37"/>
      <c r="BYY37"/>
      <c r="BYZ37"/>
      <c r="BZA37"/>
      <c r="BZB37"/>
      <c r="BZC37"/>
      <c r="BZD37"/>
      <c r="BZE37"/>
      <c r="BZF37"/>
      <c r="BZG37"/>
      <c r="BZH37"/>
      <c r="BZI37"/>
      <c r="BZJ37"/>
      <c r="BZK37"/>
      <c r="BZL37"/>
      <c r="BZM37"/>
      <c r="BZN37"/>
      <c r="BZO37"/>
      <c r="BZP37"/>
      <c r="BZQ37"/>
      <c r="BZR37"/>
      <c r="BZS37"/>
      <c r="BZT37"/>
      <c r="BZU37"/>
      <c r="BZV37"/>
      <c r="BZW37"/>
      <c r="BZX37"/>
      <c r="BZY37"/>
      <c r="BZZ37"/>
      <c r="CAA37"/>
      <c r="CAB37"/>
      <c r="CAC37"/>
      <c r="CAD37"/>
      <c r="CAE37"/>
      <c r="CAF37"/>
      <c r="CAG37"/>
      <c r="CAH37"/>
      <c r="CAI37"/>
      <c r="CAJ37"/>
      <c r="CAK37"/>
      <c r="CAL37"/>
      <c r="CAM37"/>
      <c r="CAN37"/>
      <c r="CAO37"/>
      <c r="CAP37"/>
      <c r="CAQ37"/>
      <c r="CAR37"/>
      <c r="CAS37"/>
      <c r="CAT37"/>
      <c r="CAU37"/>
      <c r="CAV37"/>
      <c r="CAW37"/>
      <c r="CAX37"/>
      <c r="CAY37"/>
      <c r="CAZ37"/>
      <c r="CBA37"/>
      <c r="CBB37"/>
      <c r="CBC37"/>
      <c r="CBD37"/>
      <c r="CBE37"/>
      <c r="CBF37"/>
      <c r="CBG37"/>
      <c r="CBH37"/>
      <c r="CBI37"/>
      <c r="CBJ37"/>
      <c r="CBK37"/>
      <c r="CBL37"/>
      <c r="CBM37"/>
      <c r="CBN37"/>
      <c r="CBO37"/>
      <c r="CBP37"/>
      <c r="CBQ37"/>
      <c r="CBR37"/>
      <c r="CBS37"/>
      <c r="CBT37"/>
      <c r="CBU37"/>
      <c r="CBV37"/>
      <c r="CBW37"/>
      <c r="CBX37"/>
      <c r="CBY37"/>
      <c r="CBZ37"/>
      <c r="CCA37"/>
      <c r="CCB37"/>
      <c r="CCC37"/>
      <c r="CCD37"/>
      <c r="CCE37"/>
      <c r="CCF37"/>
      <c r="CCG37"/>
      <c r="CCH37"/>
      <c r="CCI37"/>
      <c r="CCJ37"/>
      <c r="CCK37"/>
      <c r="CCL37"/>
      <c r="CCM37"/>
      <c r="CCN37"/>
      <c r="CCO37"/>
      <c r="CCP37"/>
      <c r="CCQ37"/>
      <c r="CCR37"/>
      <c r="CCS37"/>
      <c r="CCT37"/>
      <c r="CCU37"/>
      <c r="CCV37"/>
      <c r="CCW37"/>
      <c r="CCX37"/>
      <c r="CCY37"/>
      <c r="CCZ37"/>
      <c r="CDA37"/>
      <c r="CDB37"/>
      <c r="CDC37"/>
      <c r="CDD37"/>
      <c r="CDE37"/>
      <c r="CDF37"/>
      <c r="CDG37"/>
      <c r="CDH37"/>
      <c r="CDI37"/>
      <c r="CDJ37"/>
      <c r="CDK37"/>
      <c r="CDL37"/>
      <c r="CDM37"/>
      <c r="CDN37"/>
      <c r="CDO37"/>
      <c r="CDP37"/>
      <c r="CDQ37"/>
      <c r="CDR37"/>
      <c r="CDS37"/>
      <c r="CDT37"/>
      <c r="CDU37"/>
      <c r="CDV37"/>
      <c r="CDW37"/>
      <c r="CDX37"/>
      <c r="CDY37"/>
      <c r="CDZ37"/>
      <c r="CEA37"/>
      <c r="CEB37"/>
      <c r="CEC37"/>
      <c r="CED37"/>
      <c r="CEE37"/>
      <c r="CEF37"/>
      <c r="CEG37"/>
      <c r="CEH37"/>
      <c r="CEI37"/>
      <c r="CEJ37"/>
      <c r="CEK37"/>
      <c r="CEL37"/>
      <c r="CEM37"/>
      <c r="CEN37"/>
      <c r="CEO37"/>
      <c r="CEP37"/>
      <c r="CEQ37"/>
      <c r="CER37"/>
      <c r="CES37"/>
      <c r="CET37"/>
      <c r="CEU37"/>
      <c r="CEV37"/>
      <c r="CEW37"/>
      <c r="CEX37"/>
      <c r="CEY37"/>
      <c r="CEZ37"/>
      <c r="CFA37"/>
      <c r="CFB37"/>
      <c r="CFC37"/>
      <c r="CFD37"/>
      <c r="CFE37"/>
      <c r="CFF37"/>
      <c r="CFG37"/>
      <c r="CFH37"/>
      <c r="CFI37"/>
      <c r="CFJ37"/>
      <c r="CFK37"/>
      <c r="CFL37"/>
      <c r="CFM37"/>
      <c r="CFN37"/>
      <c r="CFO37"/>
      <c r="CFP37"/>
      <c r="CFQ37"/>
      <c r="CFR37"/>
      <c r="CFS37"/>
      <c r="CFT37"/>
      <c r="CFU37"/>
      <c r="CFV37"/>
      <c r="CFW37"/>
      <c r="CFX37"/>
      <c r="CFY37"/>
      <c r="CFZ37"/>
      <c r="CGA37"/>
      <c r="CGB37"/>
      <c r="CGC37"/>
      <c r="CGD37"/>
      <c r="CGE37"/>
      <c r="CGF37"/>
      <c r="CGG37"/>
      <c r="CGH37"/>
      <c r="CGI37"/>
      <c r="CGJ37"/>
      <c r="CGK37"/>
      <c r="CGL37"/>
      <c r="CGM37"/>
      <c r="CGN37"/>
      <c r="CGO37"/>
      <c r="CGP37"/>
      <c r="CGQ37"/>
      <c r="CGR37"/>
      <c r="CGS37"/>
      <c r="CGT37"/>
      <c r="CGU37"/>
      <c r="CGV37"/>
      <c r="CGW37"/>
      <c r="CGX37"/>
      <c r="CGY37"/>
      <c r="CGZ37"/>
      <c r="CHA37"/>
      <c r="CHB37"/>
      <c r="CHC37"/>
      <c r="CHD37"/>
      <c r="CHE37"/>
      <c r="CHF37"/>
      <c r="CHG37"/>
      <c r="CHH37"/>
      <c r="CHI37"/>
      <c r="CHJ37"/>
      <c r="CHK37"/>
      <c r="CHL37"/>
      <c r="CHM37"/>
      <c r="CHN37"/>
      <c r="CHO37"/>
      <c r="CHP37"/>
      <c r="CHQ37"/>
      <c r="CHR37"/>
      <c r="CHS37"/>
      <c r="CHT37"/>
      <c r="CHU37"/>
      <c r="CHV37"/>
      <c r="CHW37"/>
      <c r="CHX37"/>
      <c r="CHY37"/>
      <c r="CHZ37"/>
      <c r="CIA37"/>
      <c r="CIB37"/>
      <c r="CIC37"/>
      <c r="CID37"/>
      <c r="CIE37"/>
      <c r="CIF37"/>
      <c r="CIG37"/>
      <c r="CIH37"/>
      <c r="CII37"/>
      <c r="CIJ37"/>
      <c r="CIK37"/>
      <c r="CIL37"/>
      <c r="CIM37"/>
      <c r="CIN37"/>
      <c r="CIO37"/>
      <c r="CIP37"/>
      <c r="CIQ37"/>
      <c r="CIR37"/>
      <c r="CIS37"/>
      <c r="CIT37"/>
      <c r="CIU37"/>
      <c r="CIV37"/>
      <c r="CIW37"/>
      <c r="CIX37"/>
      <c r="CIY37"/>
      <c r="CIZ37"/>
      <c r="CJA37"/>
      <c r="CJB37"/>
      <c r="CJC37"/>
      <c r="CJD37"/>
      <c r="CJE37"/>
      <c r="CJF37"/>
      <c r="CJG37"/>
      <c r="CJH37"/>
      <c r="CJI37"/>
      <c r="CJJ37"/>
      <c r="CJK37"/>
      <c r="CJL37"/>
      <c r="CJM37"/>
      <c r="CJN37"/>
      <c r="CJO37"/>
      <c r="CJP37"/>
      <c r="CJQ37"/>
      <c r="CJR37"/>
      <c r="CJS37"/>
      <c r="CJT37"/>
      <c r="CJU37"/>
      <c r="CJV37"/>
      <c r="CJW37"/>
      <c r="CJX37"/>
      <c r="CJY37"/>
      <c r="CJZ37"/>
      <c r="CKA37"/>
      <c r="CKB37"/>
      <c r="CKC37"/>
      <c r="CKD37"/>
      <c r="CKE37"/>
      <c r="CKF37"/>
      <c r="CKG37"/>
      <c r="CKH37"/>
      <c r="CKI37"/>
      <c r="CKJ37"/>
      <c r="CKK37"/>
      <c r="CKL37"/>
      <c r="CKM37"/>
      <c r="CKN37"/>
      <c r="CKO37"/>
      <c r="CKP37"/>
      <c r="CKQ37"/>
      <c r="CKR37"/>
      <c r="CKS37"/>
      <c r="CKT37"/>
      <c r="CKU37"/>
      <c r="CKV37"/>
      <c r="CKW37"/>
      <c r="CKX37"/>
      <c r="CKY37"/>
      <c r="CKZ37"/>
      <c r="CLA37"/>
      <c r="CLB37"/>
      <c r="CLC37"/>
      <c r="CLD37"/>
      <c r="CLE37"/>
      <c r="CLF37"/>
      <c r="CLG37"/>
      <c r="CLH37"/>
      <c r="CLI37"/>
      <c r="CLJ37"/>
      <c r="CLK37"/>
      <c r="CLL37"/>
      <c r="CLM37"/>
      <c r="CLN37"/>
      <c r="CLO37"/>
      <c r="CLP37"/>
      <c r="CLQ37"/>
      <c r="CLR37"/>
      <c r="CLS37"/>
      <c r="CLT37"/>
      <c r="CLU37"/>
      <c r="CLV37"/>
      <c r="CLW37"/>
      <c r="CLX37"/>
      <c r="CLY37"/>
      <c r="CLZ37"/>
      <c r="CMA37"/>
      <c r="CMB37"/>
      <c r="CMC37"/>
      <c r="CMD37"/>
      <c r="CME37"/>
      <c r="CMF37"/>
      <c r="CMG37"/>
      <c r="CMH37"/>
      <c r="CMI37"/>
      <c r="CMJ37"/>
      <c r="CMK37"/>
      <c r="CML37"/>
      <c r="CMM37"/>
      <c r="CMN37"/>
      <c r="CMO37"/>
      <c r="CMP37"/>
      <c r="CMQ37"/>
      <c r="CMR37"/>
      <c r="CMS37"/>
      <c r="CMT37"/>
      <c r="CMU37"/>
      <c r="CMV37"/>
      <c r="CMW37"/>
      <c r="CMX37"/>
      <c r="CMY37"/>
      <c r="CMZ37"/>
      <c r="CNA37"/>
      <c r="CNB37"/>
      <c r="CNC37"/>
      <c r="CND37"/>
      <c r="CNE37"/>
      <c r="CNF37"/>
      <c r="CNG37"/>
      <c r="CNH37"/>
      <c r="CNI37"/>
      <c r="CNJ37"/>
      <c r="CNK37"/>
      <c r="CNL37"/>
      <c r="CNM37"/>
      <c r="CNN37"/>
      <c r="CNO37"/>
      <c r="CNP37"/>
      <c r="CNQ37"/>
      <c r="CNR37"/>
      <c r="CNS37"/>
      <c r="CNT37"/>
      <c r="CNU37"/>
      <c r="CNV37"/>
      <c r="CNW37"/>
      <c r="CNX37"/>
      <c r="CNY37"/>
      <c r="CNZ37"/>
      <c r="COA37"/>
      <c r="COB37"/>
      <c r="COC37"/>
      <c r="COD37"/>
      <c r="COE37"/>
      <c r="COF37"/>
      <c r="COG37"/>
      <c r="COH37"/>
      <c r="COI37"/>
      <c r="COJ37"/>
      <c r="COK37"/>
      <c r="COL37"/>
      <c r="COM37"/>
      <c r="CON37"/>
      <c r="COO37"/>
      <c r="COP37"/>
      <c r="COQ37"/>
      <c r="COR37"/>
      <c r="COS37"/>
      <c r="COT37"/>
      <c r="COU37"/>
      <c r="COV37"/>
      <c r="COW37"/>
      <c r="COX37"/>
      <c r="COY37"/>
      <c r="COZ37"/>
      <c r="CPA37"/>
      <c r="CPB37"/>
      <c r="CPC37"/>
      <c r="CPD37"/>
      <c r="CPE37"/>
      <c r="CPF37"/>
      <c r="CPG37"/>
      <c r="CPH37"/>
      <c r="CPI37"/>
      <c r="CPJ37"/>
      <c r="CPK37"/>
      <c r="CPL37"/>
      <c r="CPM37"/>
      <c r="CPN37"/>
      <c r="CPO37"/>
      <c r="CPP37"/>
      <c r="CPQ37"/>
      <c r="CPR37"/>
      <c r="CPS37"/>
      <c r="CPT37"/>
      <c r="CPU37"/>
      <c r="CPV37"/>
      <c r="CPW37"/>
      <c r="CPX37"/>
      <c r="CPY37"/>
      <c r="CPZ37"/>
      <c r="CQA37"/>
      <c r="CQB37"/>
      <c r="CQC37"/>
      <c r="CQD37"/>
      <c r="CQE37"/>
      <c r="CQF37"/>
      <c r="CQG37"/>
      <c r="CQH37"/>
      <c r="CQI37"/>
      <c r="CQJ37"/>
      <c r="CQK37"/>
      <c r="CQL37"/>
      <c r="CQM37"/>
      <c r="CQN37"/>
      <c r="CQO37"/>
      <c r="CQP37"/>
      <c r="CQQ37"/>
      <c r="CQR37"/>
      <c r="CQS37"/>
      <c r="CQT37"/>
      <c r="CQU37"/>
      <c r="CQV37"/>
      <c r="CQW37"/>
      <c r="CQX37"/>
      <c r="CQY37"/>
      <c r="CQZ37"/>
      <c r="CRA37"/>
      <c r="CRB37"/>
      <c r="CRC37"/>
      <c r="CRD37"/>
      <c r="CRE37"/>
      <c r="CRF37"/>
      <c r="CRG37"/>
      <c r="CRH37"/>
      <c r="CRI37"/>
      <c r="CRJ37"/>
      <c r="CRK37"/>
      <c r="CRL37"/>
      <c r="CRM37"/>
      <c r="CRN37"/>
      <c r="CRO37"/>
      <c r="CRP37"/>
      <c r="CRQ37"/>
      <c r="CRR37"/>
      <c r="CRS37"/>
      <c r="CRT37"/>
      <c r="CRU37"/>
      <c r="CRV37"/>
      <c r="CRW37"/>
      <c r="CRX37"/>
      <c r="CRY37"/>
      <c r="CRZ37"/>
      <c r="CSA37"/>
      <c r="CSB37"/>
      <c r="CSC37"/>
      <c r="CSD37"/>
      <c r="CSE37"/>
      <c r="CSF37"/>
      <c r="CSG37"/>
      <c r="CSH37"/>
      <c r="CSI37"/>
      <c r="CSJ37"/>
      <c r="CSK37"/>
      <c r="CSL37"/>
      <c r="CSM37"/>
      <c r="CSN37"/>
      <c r="CSO37"/>
      <c r="CSP37"/>
      <c r="CSQ37"/>
      <c r="CSR37"/>
      <c r="CSS37"/>
      <c r="CST37"/>
      <c r="CSU37"/>
      <c r="CSV37"/>
      <c r="CSW37"/>
      <c r="CSX37"/>
      <c r="CSY37"/>
      <c r="CSZ37"/>
      <c r="CTA37"/>
      <c r="CTB37"/>
      <c r="CTC37"/>
      <c r="CTD37"/>
      <c r="CTE37"/>
      <c r="CTF37"/>
      <c r="CTG37"/>
      <c r="CTH37"/>
      <c r="CTI37"/>
      <c r="CTJ37"/>
      <c r="CTK37"/>
      <c r="CTL37"/>
      <c r="CTM37"/>
      <c r="CTN37"/>
      <c r="CTO37"/>
      <c r="CTP37"/>
      <c r="CTQ37"/>
      <c r="CTR37"/>
      <c r="CTS37"/>
      <c r="CTT37"/>
      <c r="CTU37"/>
      <c r="CTV37"/>
      <c r="CTW37"/>
      <c r="CTX37"/>
      <c r="CTY37"/>
      <c r="CTZ37"/>
      <c r="CUA37"/>
      <c r="CUB37"/>
      <c r="CUC37"/>
      <c r="CUD37"/>
      <c r="CUE37"/>
      <c r="CUF37"/>
      <c r="CUG37"/>
      <c r="CUH37"/>
      <c r="CUI37"/>
      <c r="CUJ37"/>
      <c r="CUK37"/>
      <c r="CUL37"/>
      <c r="CUM37"/>
      <c r="CUN37"/>
      <c r="CUO37"/>
      <c r="CUP37"/>
      <c r="CUQ37"/>
      <c r="CUR37"/>
      <c r="CUS37"/>
      <c r="CUT37"/>
      <c r="CUU37"/>
      <c r="CUV37"/>
      <c r="CUW37"/>
      <c r="CUX37"/>
      <c r="CUY37"/>
      <c r="CUZ37"/>
      <c r="CVA37"/>
      <c r="CVB37"/>
      <c r="CVC37"/>
      <c r="CVD37"/>
      <c r="CVE37"/>
      <c r="CVF37"/>
      <c r="CVG37"/>
      <c r="CVH37"/>
      <c r="CVI37"/>
      <c r="CVJ37"/>
      <c r="CVK37"/>
      <c r="CVL37"/>
      <c r="CVM37"/>
      <c r="CVN37"/>
      <c r="CVO37"/>
      <c r="CVP37"/>
      <c r="CVQ37"/>
      <c r="CVR37"/>
      <c r="CVS37"/>
      <c r="CVT37"/>
      <c r="CVU37"/>
      <c r="CVV37"/>
      <c r="CVW37"/>
      <c r="CVX37"/>
      <c r="CVY37"/>
      <c r="CVZ37"/>
      <c r="CWA37"/>
      <c r="CWB37"/>
      <c r="CWC37"/>
      <c r="CWD37"/>
      <c r="CWE37"/>
      <c r="CWF37"/>
      <c r="CWG37"/>
      <c r="CWH37"/>
      <c r="CWI37"/>
      <c r="CWJ37"/>
      <c r="CWK37"/>
      <c r="CWL37"/>
      <c r="CWM37"/>
      <c r="CWN37"/>
      <c r="CWO37"/>
      <c r="CWP37"/>
      <c r="CWQ37"/>
      <c r="CWR37"/>
      <c r="CWS37"/>
      <c r="CWT37"/>
      <c r="CWU37"/>
      <c r="CWV37"/>
      <c r="CWW37"/>
      <c r="CWX37"/>
      <c r="CWY37"/>
      <c r="CWZ37"/>
      <c r="CXA37"/>
      <c r="CXB37"/>
      <c r="CXC37"/>
      <c r="CXD37"/>
      <c r="CXE37"/>
      <c r="CXF37"/>
      <c r="CXG37"/>
      <c r="CXH37"/>
      <c r="CXI37"/>
      <c r="CXJ37"/>
      <c r="CXK37"/>
      <c r="CXL37"/>
      <c r="CXM37"/>
      <c r="CXN37"/>
      <c r="CXO37"/>
      <c r="CXP37"/>
      <c r="CXQ37"/>
      <c r="CXR37"/>
      <c r="CXS37"/>
      <c r="CXT37"/>
      <c r="CXU37"/>
      <c r="CXV37"/>
      <c r="CXW37"/>
      <c r="CXX37"/>
      <c r="CXY37"/>
      <c r="CXZ37"/>
      <c r="CYA37"/>
      <c r="CYB37"/>
      <c r="CYC37"/>
      <c r="CYD37"/>
      <c r="CYE37"/>
      <c r="CYF37"/>
      <c r="CYG37"/>
      <c r="CYH37"/>
      <c r="CYI37"/>
      <c r="CYJ37"/>
      <c r="CYK37"/>
      <c r="CYL37"/>
      <c r="CYM37"/>
      <c r="CYN37"/>
      <c r="CYO37"/>
      <c r="CYP37"/>
      <c r="CYQ37"/>
      <c r="CYR37"/>
      <c r="CYS37"/>
      <c r="CYT37"/>
      <c r="CYU37"/>
      <c r="CYV37"/>
      <c r="CYW37"/>
      <c r="CYX37"/>
      <c r="CYY37"/>
      <c r="CYZ37"/>
      <c r="CZA37"/>
      <c r="CZB37"/>
      <c r="CZC37"/>
      <c r="CZD37"/>
      <c r="CZE37"/>
      <c r="CZF37"/>
      <c r="CZG37"/>
      <c r="CZH37"/>
      <c r="CZI37"/>
      <c r="CZJ37"/>
      <c r="CZK37"/>
      <c r="CZL37"/>
      <c r="CZM37"/>
      <c r="CZN37"/>
      <c r="CZO37"/>
      <c r="CZP37"/>
      <c r="CZQ37"/>
      <c r="CZR37"/>
      <c r="CZS37"/>
      <c r="CZT37"/>
      <c r="CZU37"/>
      <c r="CZV37"/>
      <c r="CZW37"/>
      <c r="CZX37"/>
      <c r="CZY37"/>
      <c r="CZZ37"/>
      <c r="DAA37"/>
      <c r="DAB37"/>
      <c r="DAC37"/>
      <c r="DAD37"/>
      <c r="DAE37"/>
      <c r="DAF37"/>
      <c r="DAG37"/>
      <c r="DAH37"/>
      <c r="DAI37"/>
      <c r="DAJ37"/>
      <c r="DAK37"/>
      <c r="DAL37"/>
      <c r="DAM37"/>
      <c r="DAN37"/>
      <c r="DAO37"/>
      <c r="DAP37"/>
      <c r="DAQ37"/>
      <c r="DAR37"/>
      <c r="DAS37"/>
      <c r="DAT37"/>
      <c r="DAU37"/>
      <c r="DAV37"/>
      <c r="DAW37"/>
      <c r="DAX37"/>
      <c r="DAY37"/>
      <c r="DAZ37"/>
      <c r="DBA37"/>
      <c r="DBB37"/>
      <c r="DBC37"/>
      <c r="DBD37"/>
      <c r="DBE37"/>
      <c r="DBF37"/>
      <c r="DBG37"/>
      <c r="DBH37"/>
      <c r="DBI37"/>
      <c r="DBJ37"/>
      <c r="DBK37"/>
      <c r="DBL37"/>
      <c r="DBM37"/>
      <c r="DBN37"/>
      <c r="DBO37"/>
      <c r="DBP37"/>
      <c r="DBQ37"/>
      <c r="DBR37"/>
      <c r="DBS37"/>
      <c r="DBT37"/>
      <c r="DBU37"/>
      <c r="DBV37"/>
      <c r="DBW37"/>
      <c r="DBX37"/>
      <c r="DBY37"/>
      <c r="DBZ37"/>
      <c r="DCA37"/>
      <c r="DCB37"/>
      <c r="DCC37"/>
      <c r="DCD37"/>
      <c r="DCE37"/>
      <c r="DCF37"/>
      <c r="DCG37"/>
      <c r="DCH37"/>
      <c r="DCI37"/>
      <c r="DCJ37"/>
      <c r="DCK37"/>
      <c r="DCL37"/>
      <c r="DCM37"/>
      <c r="DCN37"/>
      <c r="DCO37"/>
      <c r="DCP37"/>
      <c r="DCQ37"/>
      <c r="DCR37"/>
      <c r="DCS37"/>
      <c r="DCT37"/>
      <c r="DCU37"/>
      <c r="DCV37"/>
      <c r="DCW37"/>
      <c r="DCX37"/>
      <c r="DCY37"/>
      <c r="DCZ37"/>
      <c r="DDA37"/>
      <c r="DDB37"/>
      <c r="DDC37"/>
      <c r="DDD37"/>
      <c r="DDE37"/>
      <c r="DDF37"/>
      <c r="DDG37"/>
      <c r="DDH37"/>
      <c r="DDI37"/>
      <c r="DDJ37"/>
      <c r="DDK37"/>
      <c r="DDL37"/>
      <c r="DDM37"/>
      <c r="DDN37"/>
      <c r="DDO37"/>
      <c r="DDP37"/>
      <c r="DDQ37"/>
      <c r="DDR37"/>
      <c r="DDS37"/>
      <c r="DDT37"/>
      <c r="DDU37"/>
      <c r="DDV37"/>
      <c r="DDW37"/>
      <c r="DDX37"/>
      <c r="DDY37"/>
      <c r="DDZ37"/>
      <c r="DEA37"/>
      <c r="DEB37"/>
      <c r="DEC37"/>
      <c r="DED37"/>
      <c r="DEE37"/>
      <c r="DEF37"/>
      <c r="DEG37"/>
      <c r="DEH37"/>
      <c r="DEI37"/>
      <c r="DEJ37"/>
      <c r="DEK37"/>
      <c r="DEL37"/>
      <c r="DEM37"/>
      <c r="DEN37"/>
      <c r="DEO37"/>
      <c r="DEP37"/>
      <c r="DEQ37"/>
      <c r="DER37"/>
      <c r="DES37"/>
      <c r="DET37"/>
      <c r="DEU37"/>
      <c r="DEV37"/>
      <c r="DEW37"/>
      <c r="DEX37"/>
      <c r="DEY37"/>
      <c r="DEZ37"/>
      <c r="DFA37"/>
      <c r="DFB37"/>
      <c r="DFC37"/>
      <c r="DFD37"/>
      <c r="DFE37"/>
      <c r="DFF37"/>
      <c r="DFG37"/>
      <c r="DFH37"/>
      <c r="DFI37"/>
      <c r="DFJ37"/>
      <c r="DFK37"/>
      <c r="DFL37"/>
      <c r="DFM37"/>
      <c r="DFN37"/>
      <c r="DFO37"/>
      <c r="DFP37"/>
      <c r="DFQ37"/>
      <c r="DFR37"/>
      <c r="DFS37"/>
      <c r="DFT37"/>
      <c r="DFU37"/>
      <c r="DFV37"/>
      <c r="DFW37"/>
      <c r="DFX37"/>
      <c r="DFY37"/>
      <c r="DFZ37"/>
      <c r="DGA37"/>
      <c r="DGB37"/>
      <c r="DGC37"/>
      <c r="DGD37"/>
      <c r="DGE37"/>
      <c r="DGF37"/>
      <c r="DGG37"/>
      <c r="DGH37"/>
      <c r="DGI37"/>
      <c r="DGJ37"/>
      <c r="DGK37"/>
      <c r="DGL37"/>
      <c r="DGM37"/>
      <c r="DGN37"/>
      <c r="DGO37"/>
      <c r="DGP37"/>
      <c r="DGQ37"/>
      <c r="DGR37"/>
      <c r="DGS37"/>
      <c r="DGT37"/>
      <c r="DGU37"/>
      <c r="DGV37"/>
      <c r="DGW37"/>
      <c r="DGX37"/>
      <c r="DGY37"/>
      <c r="DGZ37"/>
      <c r="DHA37"/>
      <c r="DHB37"/>
      <c r="DHC37"/>
      <c r="DHD37"/>
      <c r="DHE37"/>
      <c r="DHF37"/>
      <c r="DHG37"/>
      <c r="DHH37"/>
      <c r="DHI37"/>
      <c r="DHJ37"/>
      <c r="DHK37"/>
      <c r="DHL37"/>
      <c r="DHM37"/>
      <c r="DHN37"/>
      <c r="DHO37"/>
      <c r="DHP37"/>
      <c r="DHQ37"/>
      <c r="DHR37"/>
      <c r="DHS37"/>
      <c r="DHT37"/>
      <c r="DHU37"/>
      <c r="DHV37"/>
      <c r="DHW37"/>
      <c r="DHX37"/>
      <c r="DHY37"/>
      <c r="DHZ37"/>
      <c r="DIA37"/>
      <c r="DIB37"/>
      <c r="DIC37"/>
      <c r="DID37"/>
      <c r="DIE37"/>
      <c r="DIF37"/>
      <c r="DIG37"/>
      <c r="DIH37"/>
      <c r="DII37"/>
      <c r="DIJ37"/>
      <c r="DIK37"/>
      <c r="DIL37"/>
      <c r="DIM37"/>
      <c r="DIN37"/>
      <c r="DIO37"/>
      <c r="DIP37"/>
      <c r="DIQ37"/>
      <c r="DIR37"/>
      <c r="DIS37"/>
      <c r="DIT37"/>
      <c r="DIU37"/>
      <c r="DIV37"/>
      <c r="DIW37"/>
      <c r="DIX37"/>
      <c r="DIY37"/>
      <c r="DIZ37"/>
      <c r="DJA37"/>
      <c r="DJB37"/>
      <c r="DJC37"/>
      <c r="DJD37"/>
      <c r="DJE37"/>
      <c r="DJF37"/>
      <c r="DJG37"/>
      <c r="DJH37"/>
      <c r="DJI37"/>
      <c r="DJJ37"/>
      <c r="DJK37"/>
      <c r="DJL37"/>
      <c r="DJM37"/>
      <c r="DJN37"/>
      <c r="DJO37"/>
      <c r="DJP37"/>
      <c r="DJQ37"/>
      <c r="DJR37"/>
      <c r="DJS37"/>
      <c r="DJT37"/>
      <c r="DJU37"/>
      <c r="DJV37"/>
      <c r="DJW37"/>
      <c r="DJX37"/>
      <c r="DJY37"/>
      <c r="DJZ37"/>
      <c r="DKA37"/>
      <c r="DKB37"/>
      <c r="DKC37"/>
      <c r="DKD37"/>
      <c r="DKE37"/>
      <c r="DKF37"/>
      <c r="DKG37"/>
      <c r="DKH37"/>
      <c r="DKI37"/>
      <c r="DKJ37"/>
      <c r="DKK37"/>
      <c r="DKL37"/>
      <c r="DKM37"/>
      <c r="DKN37"/>
      <c r="DKO37"/>
      <c r="DKP37"/>
      <c r="DKQ37"/>
      <c r="DKR37"/>
      <c r="DKS37"/>
      <c r="DKT37"/>
      <c r="DKU37"/>
      <c r="DKV37"/>
      <c r="DKW37"/>
      <c r="DKX37"/>
      <c r="DKY37"/>
      <c r="DKZ37"/>
      <c r="DLA37"/>
      <c r="DLB37"/>
      <c r="DLC37"/>
      <c r="DLD37"/>
      <c r="DLE37"/>
      <c r="DLF37"/>
      <c r="DLG37"/>
      <c r="DLH37"/>
      <c r="DLI37"/>
      <c r="DLJ37"/>
      <c r="DLK37"/>
      <c r="DLL37"/>
      <c r="DLM37"/>
      <c r="DLN37"/>
      <c r="DLO37"/>
      <c r="DLP37"/>
      <c r="DLQ37"/>
      <c r="DLR37"/>
      <c r="DLS37"/>
      <c r="DLT37"/>
      <c r="DLU37"/>
      <c r="DLV37"/>
      <c r="DLW37"/>
      <c r="DLX37"/>
      <c r="DLY37"/>
      <c r="DLZ37"/>
      <c r="DMA37"/>
      <c r="DMB37"/>
      <c r="DMC37"/>
      <c r="DMD37"/>
      <c r="DME37"/>
      <c r="DMF37"/>
      <c r="DMG37"/>
      <c r="DMH37"/>
      <c r="DMI37"/>
      <c r="DMJ37"/>
      <c r="DMK37"/>
      <c r="DML37"/>
      <c r="DMM37"/>
      <c r="DMN37"/>
      <c r="DMO37"/>
      <c r="DMP37"/>
      <c r="DMQ37"/>
      <c r="DMR37"/>
      <c r="DMS37"/>
      <c r="DMT37"/>
      <c r="DMU37"/>
      <c r="DMV37"/>
      <c r="DMW37"/>
      <c r="DMX37"/>
      <c r="DMY37"/>
      <c r="DMZ37"/>
      <c r="DNA37"/>
      <c r="DNB37"/>
      <c r="DNC37"/>
      <c r="DND37"/>
      <c r="DNE37"/>
      <c r="DNF37"/>
      <c r="DNG37"/>
      <c r="DNH37"/>
      <c r="DNI37"/>
      <c r="DNJ37"/>
      <c r="DNK37"/>
      <c r="DNL37"/>
      <c r="DNM37"/>
      <c r="DNN37"/>
      <c r="DNO37"/>
      <c r="DNP37"/>
      <c r="DNQ37"/>
      <c r="DNR37"/>
      <c r="DNS37"/>
      <c r="DNT37"/>
      <c r="DNU37"/>
      <c r="DNV37"/>
      <c r="DNW37"/>
      <c r="DNX37"/>
      <c r="DNY37"/>
      <c r="DNZ37"/>
      <c r="DOA37"/>
      <c r="DOB37"/>
      <c r="DOC37"/>
      <c r="DOD37"/>
      <c r="DOE37"/>
      <c r="DOF37"/>
      <c r="DOG37"/>
      <c r="DOH37"/>
      <c r="DOI37"/>
      <c r="DOJ37"/>
      <c r="DOK37"/>
      <c r="DOL37"/>
      <c r="DOM37"/>
      <c r="DON37"/>
      <c r="DOO37"/>
      <c r="DOP37"/>
      <c r="DOQ37"/>
      <c r="DOR37"/>
      <c r="DOS37"/>
      <c r="DOT37"/>
      <c r="DOU37"/>
      <c r="DOV37"/>
      <c r="DOW37"/>
      <c r="DOX37"/>
      <c r="DOY37"/>
      <c r="DOZ37"/>
      <c r="DPA37"/>
      <c r="DPB37"/>
      <c r="DPC37"/>
      <c r="DPD37"/>
      <c r="DPE37"/>
      <c r="DPF37"/>
      <c r="DPG37"/>
      <c r="DPH37"/>
      <c r="DPI37"/>
      <c r="DPJ37"/>
      <c r="DPK37"/>
      <c r="DPL37"/>
      <c r="DPM37"/>
      <c r="DPN37"/>
      <c r="DPO37"/>
      <c r="DPP37"/>
      <c r="DPQ37"/>
      <c r="DPR37"/>
      <c r="DPS37"/>
      <c r="DPT37"/>
      <c r="DPU37"/>
      <c r="DPV37"/>
      <c r="DPW37"/>
      <c r="DPX37"/>
      <c r="DPY37"/>
      <c r="DPZ37"/>
      <c r="DQA37"/>
      <c r="DQB37"/>
      <c r="DQC37"/>
      <c r="DQD37"/>
      <c r="DQE37"/>
      <c r="DQF37"/>
      <c r="DQG37"/>
      <c r="DQH37"/>
      <c r="DQI37"/>
      <c r="DQJ37"/>
      <c r="DQK37"/>
      <c r="DQL37"/>
      <c r="DQM37"/>
      <c r="DQN37"/>
      <c r="DQO37"/>
      <c r="DQP37"/>
      <c r="DQQ37"/>
      <c r="DQR37"/>
      <c r="DQS37"/>
      <c r="DQT37"/>
      <c r="DQU37"/>
      <c r="DQV37"/>
      <c r="DQW37"/>
      <c r="DQX37"/>
      <c r="DQY37"/>
      <c r="DQZ37"/>
      <c r="DRA37"/>
      <c r="DRB37"/>
      <c r="DRC37"/>
      <c r="DRD37"/>
      <c r="DRE37"/>
      <c r="DRF37"/>
      <c r="DRG37"/>
      <c r="DRH37"/>
      <c r="DRI37"/>
      <c r="DRJ37"/>
      <c r="DRK37"/>
      <c r="DRL37"/>
      <c r="DRM37"/>
      <c r="DRN37"/>
      <c r="DRO37"/>
      <c r="DRP37"/>
      <c r="DRQ37"/>
      <c r="DRR37"/>
      <c r="DRS37"/>
      <c r="DRT37"/>
      <c r="DRU37"/>
      <c r="DRV37"/>
      <c r="DRW37"/>
      <c r="DRX37"/>
      <c r="DRY37"/>
      <c r="DRZ37"/>
      <c r="DSA37"/>
      <c r="DSB37"/>
      <c r="DSC37"/>
      <c r="DSD37"/>
      <c r="DSE37"/>
      <c r="DSF37"/>
      <c r="DSG37"/>
      <c r="DSH37"/>
      <c r="DSI37"/>
      <c r="DSJ37"/>
      <c r="DSK37"/>
      <c r="DSL37"/>
      <c r="DSM37"/>
      <c r="DSN37"/>
      <c r="DSO37"/>
      <c r="DSP37"/>
      <c r="DSQ37"/>
      <c r="DSR37"/>
      <c r="DSS37"/>
      <c r="DST37"/>
      <c r="DSU37"/>
      <c r="DSV37"/>
      <c r="DSW37"/>
      <c r="DSX37"/>
      <c r="DSY37"/>
      <c r="DSZ37"/>
      <c r="DTA37"/>
      <c r="DTB37"/>
      <c r="DTC37"/>
      <c r="DTD37"/>
      <c r="DTE37"/>
      <c r="DTF37"/>
      <c r="DTG37"/>
      <c r="DTH37"/>
      <c r="DTI37"/>
      <c r="DTJ37"/>
      <c r="DTK37"/>
      <c r="DTL37"/>
      <c r="DTM37"/>
      <c r="DTN37"/>
      <c r="DTO37"/>
      <c r="DTP37"/>
      <c r="DTQ37"/>
      <c r="DTR37"/>
      <c r="DTS37"/>
      <c r="DTT37"/>
      <c r="DTU37"/>
      <c r="DTV37"/>
      <c r="DTW37"/>
      <c r="DTX37"/>
      <c r="DTY37"/>
      <c r="DTZ37"/>
      <c r="DUA37"/>
      <c r="DUB37"/>
      <c r="DUC37"/>
      <c r="DUD37"/>
      <c r="DUE37"/>
      <c r="DUF37"/>
      <c r="DUG37"/>
      <c r="DUH37"/>
      <c r="DUI37"/>
      <c r="DUJ37"/>
      <c r="DUK37"/>
      <c r="DUL37"/>
      <c r="DUM37"/>
      <c r="DUN37"/>
      <c r="DUO37"/>
      <c r="DUP37"/>
      <c r="DUQ37"/>
      <c r="DUR37"/>
      <c r="DUS37"/>
      <c r="DUT37"/>
      <c r="DUU37"/>
      <c r="DUV37"/>
      <c r="DUW37"/>
      <c r="DUX37"/>
      <c r="DUY37"/>
      <c r="DUZ37"/>
      <c r="DVA37"/>
      <c r="DVB37"/>
      <c r="DVC37"/>
      <c r="DVD37"/>
      <c r="DVE37"/>
      <c r="DVF37"/>
      <c r="DVG37"/>
      <c r="DVH37"/>
      <c r="DVI37"/>
      <c r="DVJ37"/>
      <c r="DVK37"/>
      <c r="DVL37"/>
      <c r="DVM37"/>
      <c r="DVN37"/>
      <c r="DVO37"/>
      <c r="DVP37"/>
      <c r="DVQ37"/>
      <c r="DVR37"/>
      <c r="DVS37"/>
      <c r="DVT37"/>
      <c r="DVU37"/>
      <c r="DVV37"/>
      <c r="DVW37"/>
      <c r="DVX37"/>
      <c r="DVY37"/>
      <c r="DVZ37"/>
      <c r="DWA37"/>
      <c r="DWB37"/>
      <c r="DWC37"/>
      <c r="DWD37"/>
      <c r="DWE37"/>
      <c r="DWF37"/>
      <c r="DWG37"/>
      <c r="DWH37"/>
      <c r="DWI37"/>
      <c r="DWJ37"/>
      <c r="DWK37"/>
      <c r="DWL37"/>
      <c r="DWM37"/>
      <c r="DWN37"/>
      <c r="DWO37"/>
      <c r="DWP37"/>
      <c r="DWQ37"/>
      <c r="DWR37"/>
      <c r="DWS37"/>
      <c r="DWT37"/>
      <c r="DWU37"/>
      <c r="DWV37"/>
      <c r="DWW37"/>
      <c r="DWX37"/>
      <c r="DWY37"/>
      <c r="DWZ37"/>
      <c r="DXA37"/>
      <c r="DXB37"/>
      <c r="DXC37"/>
      <c r="DXD37"/>
      <c r="DXE37"/>
      <c r="DXF37"/>
      <c r="DXG37"/>
      <c r="DXH37"/>
      <c r="DXI37"/>
      <c r="DXJ37"/>
      <c r="DXK37"/>
      <c r="DXL37"/>
      <c r="DXM37"/>
      <c r="DXN37"/>
      <c r="DXO37"/>
      <c r="DXP37"/>
      <c r="DXQ37"/>
      <c r="DXR37"/>
      <c r="DXS37"/>
      <c r="DXT37"/>
      <c r="DXU37"/>
      <c r="DXV37"/>
      <c r="DXW37"/>
      <c r="DXX37"/>
      <c r="DXY37"/>
      <c r="DXZ37"/>
      <c r="DYA37"/>
      <c r="DYB37"/>
      <c r="DYC37"/>
      <c r="DYD37"/>
      <c r="DYE37"/>
      <c r="DYF37"/>
      <c r="DYG37"/>
      <c r="DYH37"/>
      <c r="DYI37"/>
      <c r="DYJ37"/>
      <c r="DYK37"/>
      <c r="DYL37"/>
      <c r="DYM37"/>
      <c r="DYN37"/>
      <c r="DYO37"/>
      <c r="DYP37"/>
      <c r="DYQ37"/>
      <c r="DYR37"/>
      <c r="DYS37"/>
      <c r="DYT37"/>
      <c r="DYU37"/>
      <c r="DYV37"/>
      <c r="DYW37"/>
      <c r="DYX37"/>
      <c r="DYY37"/>
      <c r="DYZ37"/>
      <c r="DZA37"/>
      <c r="DZB37"/>
      <c r="DZC37"/>
      <c r="DZD37"/>
      <c r="DZE37"/>
      <c r="DZF37"/>
      <c r="DZG37"/>
      <c r="DZH37"/>
      <c r="DZI37"/>
      <c r="DZJ37"/>
      <c r="DZK37"/>
      <c r="DZL37"/>
      <c r="DZM37"/>
      <c r="DZN37"/>
      <c r="DZO37"/>
      <c r="DZP37"/>
      <c r="DZQ37"/>
      <c r="DZR37"/>
      <c r="DZS37"/>
      <c r="DZT37"/>
      <c r="DZU37"/>
      <c r="DZV37"/>
      <c r="DZW37"/>
      <c r="DZX37"/>
      <c r="DZY37"/>
      <c r="DZZ37"/>
      <c r="EAA37"/>
      <c r="EAB37"/>
      <c r="EAC37"/>
      <c r="EAD37"/>
      <c r="EAE37"/>
      <c r="EAF37"/>
      <c r="EAG37"/>
      <c r="EAH37"/>
      <c r="EAI37"/>
      <c r="EAJ37"/>
      <c r="EAK37"/>
      <c r="EAL37"/>
      <c r="EAM37"/>
      <c r="EAN37"/>
      <c r="EAO37"/>
      <c r="EAP37"/>
      <c r="EAQ37"/>
      <c r="EAR37"/>
      <c r="EAS37"/>
      <c r="EAT37"/>
      <c r="EAU37"/>
      <c r="EAV37"/>
      <c r="EAW37"/>
      <c r="EAX37"/>
      <c r="EAY37"/>
      <c r="EAZ37"/>
      <c r="EBA37"/>
      <c r="EBB37"/>
      <c r="EBC37"/>
      <c r="EBD37"/>
      <c r="EBE37"/>
      <c r="EBF37"/>
      <c r="EBG37"/>
      <c r="EBH37"/>
      <c r="EBI37"/>
      <c r="EBJ37"/>
      <c r="EBK37"/>
      <c r="EBL37"/>
      <c r="EBM37"/>
      <c r="EBN37"/>
      <c r="EBO37"/>
      <c r="EBP37"/>
      <c r="EBQ37"/>
      <c r="EBR37"/>
      <c r="EBS37"/>
      <c r="EBT37"/>
      <c r="EBU37"/>
      <c r="EBV37"/>
      <c r="EBW37"/>
      <c r="EBX37"/>
      <c r="EBY37"/>
      <c r="EBZ37"/>
      <c r="ECA37"/>
      <c r="ECB37"/>
      <c r="ECC37"/>
      <c r="ECD37"/>
      <c r="ECE37"/>
      <c r="ECF37"/>
      <c r="ECG37"/>
      <c r="ECH37"/>
      <c r="ECI37"/>
      <c r="ECJ37"/>
      <c r="ECK37"/>
      <c r="ECL37"/>
      <c r="ECM37"/>
      <c r="ECN37"/>
      <c r="ECO37"/>
      <c r="ECP37"/>
      <c r="ECQ37"/>
      <c r="ECR37"/>
      <c r="ECS37"/>
      <c r="ECT37"/>
      <c r="ECU37"/>
      <c r="ECV37"/>
      <c r="ECW37"/>
      <c r="ECX37"/>
      <c r="ECY37"/>
      <c r="ECZ37"/>
      <c r="EDA37"/>
      <c r="EDB37"/>
      <c r="EDC37"/>
      <c r="EDD37"/>
      <c r="EDE37"/>
      <c r="EDF37"/>
      <c r="EDG37"/>
      <c r="EDH37"/>
      <c r="EDI37"/>
      <c r="EDJ37"/>
      <c r="EDK37"/>
      <c r="EDL37"/>
      <c r="EDM37"/>
      <c r="EDN37"/>
      <c r="EDO37"/>
      <c r="EDP37"/>
      <c r="EDQ37"/>
      <c r="EDR37"/>
      <c r="EDS37"/>
      <c r="EDT37"/>
      <c r="EDU37"/>
      <c r="EDV37"/>
      <c r="EDW37"/>
      <c r="EDX37"/>
      <c r="EDY37"/>
      <c r="EDZ37"/>
      <c r="EEA37"/>
      <c r="EEB37"/>
      <c r="EEC37"/>
      <c r="EED37"/>
      <c r="EEE37"/>
      <c r="EEF37"/>
      <c r="EEG37"/>
      <c r="EEH37"/>
      <c r="EEI37"/>
      <c r="EEJ37"/>
      <c r="EEK37"/>
      <c r="EEL37"/>
      <c r="EEM37"/>
      <c r="EEN37"/>
      <c r="EEO37"/>
      <c r="EEP37"/>
      <c r="EEQ37"/>
      <c r="EER37"/>
      <c r="EES37"/>
      <c r="EET37"/>
      <c r="EEU37"/>
      <c r="EEV37"/>
      <c r="EEW37"/>
      <c r="EEX37"/>
      <c r="EEY37"/>
      <c r="EEZ37"/>
      <c r="EFA37"/>
      <c r="EFB37"/>
      <c r="EFC37"/>
      <c r="EFD37"/>
      <c r="EFE37"/>
      <c r="EFF37"/>
      <c r="EFG37"/>
      <c r="EFH37"/>
      <c r="EFI37"/>
      <c r="EFJ37"/>
      <c r="EFK37"/>
      <c r="EFL37"/>
      <c r="EFM37"/>
      <c r="EFN37"/>
      <c r="EFO37"/>
      <c r="EFP37"/>
      <c r="EFQ37"/>
      <c r="EFR37"/>
      <c r="EFS37"/>
      <c r="EFT37"/>
      <c r="EFU37"/>
      <c r="EFV37"/>
      <c r="EFW37"/>
      <c r="EFX37"/>
      <c r="EFY37"/>
      <c r="EFZ37"/>
      <c r="EGA37"/>
      <c r="EGB37"/>
      <c r="EGC37"/>
      <c r="EGD37"/>
      <c r="EGE37"/>
      <c r="EGF37"/>
      <c r="EGG37"/>
      <c r="EGH37"/>
      <c r="EGI37"/>
      <c r="EGJ37"/>
      <c r="EGK37"/>
      <c r="EGL37"/>
      <c r="EGM37"/>
      <c r="EGN37"/>
      <c r="EGO37"/>
      <c r="EGP37"/>
      <c r="EGQ37"/>
      <c r="EGR37"/>
      <c r="EGS37"/>
      <c r="EGT37"/>
      <c r="EGU37"/>
      <c r="EGV37"/>
      <c r="EGW37"/>
      <c r="EGX37"/>
      <c r="EGY37"/>
      <c r="EGZ37"/>
      <c r="EHA37"/>
      <c r="EHB37"/>
      <c r="EHC37"/>
      <c r="EHD37"/>
      <c r="EHE37"/>
      <c r="EHF37"/>
      <c r="EHG37"/>
      <c r="EHH37"/>
      <c r="EHI37"/>
      <c r="EHJ37"/>
      <c r="EHK37"/>
      <c r="EHL37"/>
      <c r="EHM37"/>
      <c r="EHN37"/>
      <c r="EHO37"/>
      <c r="EHP37"/>
      <c r="EHQ37"/>
      <c r="EHR37"/>
      <c r="EHS37"/>
      <c r="EHT37"/>
      <c r="EHU37"/>
      <c r="EHV37"/>
      <c r="EHW37"/>
      <c r="EHX37"/>
      <c r="EHY37"/>
      <c r="EHZ37"/>
      <c r="EIA37"/>
      <c r="EIB37"/>
      <c r="EIC37"/>
      <c r="EID37"/>
      <c r="EIE37"/>
      <c r="EIF37"/>
      <c r="EIG37"/>
      <c r="EIH37"/>
      <c r="EII37"/>
      <c r="EIJ37"/>
      <c r="EIK37"/>
      <c r="EIL37"/>
      <c r="EIM37"/>
      <c r="EIN37"/>
      <c r="EIO37"/>
      <c r="EIP37"/>
      <c r="EIQ37"/>
      <c r="EIR37"/>
      <c r="EIS37"/>
      <c r="EIT37"/>
      <c r="EIU37"/>
      <c r="EIV37"/>
      <c r="EIW37"/>
      <c r="EIX37"/>
      <c r="EIY37"/>
      <c r="EIZ37"/>
      <c r="EJA37"/>
      <c r="EJB37"/>
      <c r="EJC37"/>
      <c r="EJD37"/>
      <c r="EJE37"/>
      <c r="EJF37"/>
      <c r="EJG37"/>
      <c r="EJH37"/>
      <c r="EJI37"/>
      <c r="EJJ37"/>
      <c r="EJK37"/>
      <c r="EJL37"/>
      <c r="EJM37"/>
      <c r="EJN37"/>
      <c r="EJO37"/>
      <c r="EJP37"/>
      <c r="EJQ37"/>
      <c r="EJR37"/>
      <c r="EJS37"/>
      <c r="EJT37"/>
      <c r="EJU37"/>
      <c r="EJV37"/>
      <c r="EJW37"/>
      <c r="EJX37"/>
      <c r="EJY37"/>
      <c r="EJZ37"/>
      <c r="EKA37"/>
      <c r="EKB37"/>
      <c r="EKC37"/>
      <c r="EKD37"/>
      <c r="EKE37"/>
      <c r="EKF37"/>
      <c r="EKG37"/>
      <c r="EKH37"/>
      <c r="EKI37"/>
      <c r="EKJ37"/>
      <c r="EKK37"/>
      <c r="EKL37"/>
      <c r="EKM37"/>
      <c r="EKN37"/>
      <c r="EKO37"/>
      <c r="EKP37"/>
      <c r="EKQ37"/>
      <c r="EKR37"/>
      <c r="EKS37"/>
      <c r="EKT37"/>
      <c r="EKU37"/>
      <c r="EKV37"/>
      <c r="EKW37"/>
      <c r="EKX37"/>
      <c r="EKY37"/>
      <c r="EKZ37"/>
      <c r="ELA37"/>
      <c r="ELB37"/>
      <c r="ELC37"/>
      <c r="ELD37"/>
      <c r="ELE37"/>
      <c r="ELF37"/>
      <c r="ELG37"/>
      <c r="ELH37"/>
      <c r="ELI37"/>
      <c r="ELJ37"/>
      <c r="ELK37"/>
      <c r="ELL37"/>
      <c r="ELM37"/>
      <c r="ELN37"/>
      <c r="ELO37"/>
      <c r="ELP37"/>
      <c r="ELQ37"/>
      <c r="ELR37"/>
      <c r="ELS37"/>
      <c r="ELT37"/>
      <c r="ELU37"/>
      <c r="ELV37"/>
      <c r="ELW37"/>
      <c r="ELX37"/>
      <c r="ELY37"/>
      <c r="ELZ37"/>
      <c r="EMA37"/>
      <c r="EMB37"/>
      <c r="EMC37"/>
      <c r="EMD37"/>
      <c r="EME37"/>
      <c r="EMF37"/>
      <c r="EMG37"/>
      <c r="EMH37"/>
      <c r="EMI37"/>
      <c r="EMJ37"/>
      <c r="EMK37"/>
      <c r="EML37"/>
      <c r="EMM37"/>
      <c r="EMN37"/>
      <c r="EMO37"/>
      <c r="EMP37"/>
      <c r="EMQ37"/>
      <c r="EMR37"/>
      <c r="EMS37"/>
      <c r="EMT37"/>
      <c r="EMU37"/>
      <c r="EMV37"/>
      <c r="EMW37"/>
      <c r="EMX37"/>
      <c r="EMY37"/>
      <c r="EMZ37"/>
      <c r="ENA37"/>
      <c r="ENB37"/>
      <c r="ENC37"/>
      <c r="END37"/>
      <c r="ENE37"/>
      <c r="ENF37"/>
      <c r="ENG37"/>
      <c r="ENH37"/>
      <c r="ENI37"/>
      <c r="ENJ37"/>
      <c r="ENK37"/>
      <c r="ENL37"/>
      <c r="ENM37"/>
      <c r="ENN37"/>
      <c r="ENO37"/>
      <c r="ENP37"/>
      <c r="ENQ37"/>
      <c r="ENR37"/>
      <c r="ENS37"/>
      <c r="ENT37"/>
      <c r="ENU37"/>
      <c r="ENV37"/>
      <c r="ENW37"/>
      <c r="ENX37"/>
      <c r="ENY37"/>
      <c r="ENZ37"/>
      <c r="EOA37"/>
      <c r="EOB37"/>
      <c r="EOC37"/>
      <c r="EOD37"/>
      <c r="EOE37"/>
      <c r="EOF37"/>
      <c r="EOG37"/>
      <c r="EOH37"/>
      <c r="EOI37"/>
      <c r="EOJ37"/>
      <c r="EOK37"/>
      <c r="EOL37"/>
      <c r="EOM37"/>
      <c r="EON37"/>
      <c r="EOO37"/>
      <c r="EOP37"/>
      <c r="EOQ37"/>
      <c r="EOR37"/>
      <c r="EOS37"/>
      <c r="EOT37"/>
      <c r="EOU37"/>
      <c r="EOV37"/>
      <c r="EOW37"/>
      <c r="EOX37"/>
      <c r="EOY37"/>
      <c r="EOZ37"/>
      <c r="EPA37"/>
      <c r="EPB37"/>
      <c r="EPC37"/>
      <c r="EPD37"/>
      <c r="EPE37"/>
      <c r="EPF37"/>
      <c r="EPG37"/>
      <c r="EPH37"/>
      <c r="EPI37"/>
      <c r="EPJ37"/>
      <c r="EPK37"/>
      <c r="EPL37"/>
      <c r="EPM37"/>
      <c r="EPN37"/>
      <c r="EPO37"/>
      <c r="EPP37"/>
      <c r="EPQ37"/>
      <c r="EPR37"/>
      <c r="EPS37"/>
      <c r="EPT37"/>
      <c r="EPU37"/>
      <c r="EPV37"/>
      <c r="EPW37"/>
      <c r="EPX37"/>
      <c r="EPY37"/>
      <c r="EPZ37"/>
      <c r="EQA37"/>
      <c r="EQB37"/>
      <c r="EQC37"/>
      <c r="EQD37"/>
      <c r="EQE37"/>
      <c r="EQF37"/>
      <c r="EQG37"/>
      <c r="EQH37"/>
      <c r="EQI37"/>
      <c r="EQJ37"/>
      <c r="EQK37"/>
      <c r="EQL37"/>
      <c r="EQM37"/>
      <c r="EQN37"/>
      <c r="EQO37"/>
      <c r="EQP37"/>
      <c r="EQQ37"/>
      <c r="EQR37"/>
      <c r="EQS37"/>
      <c r="EQT37"/>
      <c r="EQU37"/>
      <c r="EQV37"/>
      <c r="EQW37"/>
      <c r="EQX37"/>
      <c r="EQY37"/>
      <c r="EQZ37"/>
      <c r="ERA37"/>
      <c r="ERB37"/>
      <c r="ERC37"/>
      <c r="ERD37"/>
      <c r="ERE37"/>
      <c r="ERF37"/>
      <c r="ERG37"/>
      <c r="ERH37"/>
      <c r="ERI37"/>
      <c r="ERJ37"/>
      <c r="ERK37"/>
      <c r="ERL37"/>
      <c r="ERM37"/>
      <c r="ERN37"/>
      <c r="ERO37"/>
      <c r="ERP37"/>
      <c r="ERQ37"/>
      <c r="ERR37"/>
      <c r="ERS37"/>
      <c r="ERT37"/>
      <c r="ERU37"/>
      <c r="ERV37"/>
      <c r="ERW37"/>
      <c r="ERX37"/>
      <c r="ERY37"/>
      <c r="ERZ37"/>
      <c r="ESA37"/>
      <c r="ESB37"/>
      <c r="ESC37"/>
      <c r="ESD37"/>
      <c r="ESE37"/>
      <c r="ESF37"/>
      <c r="ESG37"/>
      <c r="ESH37"/>
      <c r="ESI37"/>
      <c r="ESJ37"/>
      <c r="ESK37"/>
      <c r="ESL37"/>
      <c r="ESM37"/>
      <c r="ESN37"/>
      <c r="ESO37"/>
      <c r="ESP37"/>
      <c r="ESQ37"/>
      <c r="ESR37"/>
      <c r="ESS37"/>
      <c r="EST37"/>
      <c r="ESU37"/>
      <c r="ESV37"/>
      <c r="ESW37"/>
      <c r="ESX37"/>
      <c r="ESY37"/>
      <c r="ESZ37"/>
      <c r="ETA37"/>
      <c r="ETB37"/>
      <c r="ETC37"/>
      <c r="ETD37"/>
      <c r="ETE37"/>
      <c r="ETF37"/>
      <c r="ETG37"/>
      <c r="ETH37"/>
      <c r="ETI37"/>
      <c r="ETJ37"/>
      <c r="ETK37"/>
      <c r="ETL37"/>
      <c r="ETM37"/>
      <c r="ETN37"/>
      <c r="ETO37"/>
      <c r="ETP37"/>
      <c r="ETQ37"/>
      <c r="ETR37"/>
      <c r="ETS37"/>
      <c r="ETT37"/>
      <c r="ETU37"/>
      <c r="ETV37"/>
      <c r="ETW37"/>
      <c r="ETX37"/>
      <c r="ETY37"/>
      <c r="ETZ37"/>
      <c r="EUA37"/>
      <c r="EUB37"/>
      <c r="EUC37"/>
      <c r="EUD37"/>
      <c r="EUE37"/>
      <c r="EUF37"/>
      <c r="EUG37"/>
      <c r="EUH37"/>
      <c r="EUI37"/>
      <c r="EUJ37"/>
      <c r="EUK37"/>
      <c r="EUL37"/>
      <c r="EUM37"/>
      <c r="EUN37"/>
      <c r="EUO37"/>
      <c r="EUP37"/>
      <c r="EUQ37"/>
      <c r="EUR37"/>
      <c r="EUS37"/>
      <c r="EUT37"/>
      <c r="EUU37"/>
      <c r="EUV37"/>
      <c r="EUW37"/>
      <c r="EUX37"/>
      <c r="EUY37"/>
      <c r="EUZ37"/>
      <c r="EVA37"/>
      <c r="EVB37"/>
      <c r="EVC37"/>
      <c r="EVD37"/>
      <c r="EVE37"/>
      <c r="EVF37"/>
      <c r="EVG37"/>
      <c r="EVH37"/>
      <c r="EVI37"/>
      <c r="EVJ37"/>
      <c r="EVK37"/>
      <c r="EVL37"/>
      <c r="EVM37"/>
      <c r="EVN37"/>
      <c r="EVO37"/>
      <c r="EVP37"/>
      <c r="EVQ37"/>
      <c r="EVR37"/>
      <c r="EVS37"/>
      <c r="EVT37"/>
      <c r="EVU37"/>
      <c r="EVV37"/>
      <c r="EVW37"/>
      <c r="EVX37"/>
      <c r="EVY37"/>
      <c r="EVZ37"/>
      <c r="EWA37"/>
      <c r="EWB37"/>
      <c r="EWC37"/>
      <c r="EWD37"/>
      <c r="EWE37"/>
      <c r="EWF37"/>
      <c r="EWG37"/>
      <c r="EWH37"/>
      <c r="EWI37"/>
      <c r="EWJ37"/>
      <c r="EWK37"/>
      <c r="EWL37"/>
      <c r="EWM37"/>
      <c r="EWN37"/>
      <c r="EWO37"/>
      <c r="EWP37"/>
      <c r="EWQ37"/>
      <c r="EWR37"/>
      <c r="EWS37"/>
      <c r="EWT37"/>
      <c r="EWU37"/>
      <c r="EWV37"/>
      <c r="EWW37"/>
      <c r="EWX37"/>
      <c r="EWY37"/>
      <c r="EWZ37"/>
      <c r="EXA37"/>
      <c r="EXB37"/>
      <c r="EXC37"/>
      <c r="EXD37"/>
      <c r="EXE37"/>
      <c r="EXF37"/>
      <c r="EXG37"/>
      <c r="EXH37"/>
      <c r="EXI37"/>
      <c r="EXJ37"/>
      <c r="EXK37"/>
      <c r="EXL37"/>
      <c r="EXM37"/>
      <c r="EXN37"/>
      <c r="EXO37"/>
      <c r="EXP37"/>
      <c r="EXQ37"/>
      <c r="EXR37"/>
      <c r="EXS37"/>
      <c r="EXT37"/>
      <c r="EXU37"/>
      <c r="EXV37"/>
      <c r="EXW37"/>
      <c r="EXX37"/>
      <c r="EXY37"/>
      <c r="EXZ37"/>
      <c r="EYA37"/>
      <c r="EYB37"/>
      <c r="EYC37"/>
      <c r="EYD37"/>
      <c r="EYE37"/>
      <c r="EYF37"/>
      <c r="EYG37"/>
      <c r="EYH37"/>
      <c r="EYI37"/>
      <c r="EYJ37"/>
      <c r="EYK37"/>
      <c r="EYL37"/>
      <c r="EYM37"/>
      <c r="EYN37"/>
      <c r="EYO37"/>
      <c r="EYP37"/>
      <c r="EYQ37"/>
      <c r="EYR37"/>
      <c r="EYS37"/>
      <c r="EYT37"/>
      <c r="EYU37"/>
      <c r="EYV37"/>
      <c r="EYW37"/>
      <c r="EYX37"/>
      <c r="EYY37"/>
      <c r="EYZ37"/>
      <c r="EZA37"/>
      <c r="EZB37"/>
      <c r="EZC37"/>
      <c r="EZD37"/>
      <c r="EZE37"/>
      <c r="EZF37"/>
      <c r="EZG37"/>
      <c r="EZH37"/>
      <c r="EZI37"/>
      <c r="EZJ37"/>
      <c r="EZK37"/>
      <c r="EZL37"/>
      <c r="EZM37"/>
      <c r="EZN37"/>
      <c r="EZO37"/>
      <c r="EZP37"/>
      <c r="EZQ37"/>
      <c r="EZR37"/>
      <c r="EZS37"/>
      <c r="EZT37"/>
      <c r="EZU37"/>
      <c r="EZV37"/>
      <c r="EZW37"/>
      <c r="EZX37"/>
      <c r="EZY37"/>
      <c r="EZZ37"/>
      <c r="FAA37"/>
      <c r="FAB37"/>
      <c r="FAC37"/>
      <c r="FAD37"/>
      <c r="FAE37"/>
      <c r="FAF37"/>
      <c r="FAG37"/>
      <c r="FAH37"/>
      <c r="FAI37"/>
      <c r="FAJ37"/>
      <c r="FAK37"/>
      <c r="FAL37"/>
      <c r="FAM37"/>
      <c r="FAN37"/>
      <c r="FAO37"/>
      <c r="FAP37"/>
      <c r="FAQ37"/>
      <c r="FAR37"/>
      <c r="FAS37"/>
      <c r="FAT37"/>
      <c r="FAU37"/>
      <c r="FAV37"/>
      <c r="FAW37"/>
      <c r="FAX37"/>
      <c r="FAY37"/>
      <c r="FAZ37"/>
      <c r="FBA37"/>
      <c r="FBB37"/>
      <c r="FBC37"/>
      <c r="FBD37"/>
      <c r="FBE37"/>
      <c r="FBF37"/>
      <c r="FBG37"/>
      <c r="FBH37"/>
      <c r="FBI37"/>
      <c r="FBJ37"/>
      <c r="FBK37"/>
      <c r="FBL37"/>
      <c r="FBM37"/>
      <c r="FBN37"/>
      <c r="FBO37"/>
      <c r="FBP37"/>
      <c r="FBQ37"/>
      <c r="FBR37"/>
      <c r="FBS37"/>
      <c r="FBT37"/>
      <c r="FBU37"/>
      <c r="FBV37"/>
      <c r="FBW37"/>
      <c r="FBX37"/>
      <c r="FBY37"/>
      <c r="FBZ37"/>
      <c r="FCA37"/>
      <c r="FCB37"/>
      <c r="FCC37"/>
      <c r="FCD37"/>
      <c r="FCE37"/>
      <c r="FCF37"/>
      <c r="FCG37"/>
      <c r="FCH37"/>
      <c r="FCI37"/>
      <c r="FCJ37"/>
      <c r="FCK37"/>
      <c r="FCL37"/>
      <c r="FCM37"/>
      <c r="FCN37"/>
      <c r="FCO37"/>
      <c r="FCP37"/>
      <c r="FCQ37"/>
      <c r="FCR37"/>
      <c r="FCS37"/>
      <c r="FCT37"/>
      <c r="FCU37"/>
      <c r="FCV37"/>
      <c r="FCW37"/>
      <c r="FCX37"/>
      <c r="FCY37"/>
      <c r="FCZ37"/>
      <c r="FDA37"/>
      <c r="FDB37"/>
      <c r="FDC37"/>
      <c r="FDD37"/>
      <c r="FDE37"/>
      <c r="FDF37"/>
      <c r="FDG37"/>
      <c r="FDH37"/>
      <c r="FDI37"/>
      <c r="FDJ37"/>
      <c r="FDK37"/>
      <c r="FDL37"/>
      <c r="FDM37"/>
      <c r="FDN37"/>
      <c r="FDO37"/>
      <c r="FDP37"/>
      <c r="FDQ37"/>
      <c r="FDR37"/>
      <c r="FDS37"/>
      <c r="FDT37"/>
      <c r="FDU37"/>
      <c r="FDV37"/>
      <c r="FDW37"/>
      <c r="FDX37"/>
      <c r="FDY37"/>
      <c r="FDZ37"/>
      <c r="FEA37"/>
      <c r="FEB37"/>
      <c r="FEC37"/>
      <c r="FED37"/>
      <c r="FEE37"/>
      <c r="FEF37"/>
      <c r="FEG37"/>
      <c r="FEH37"/>
      <c r="FEI37"/>
      <c r="FEJ37"/>
      <c r="FEK37"/>
      <c r="FEL37"/>
      <c r="FEM37"/>
      <c r="FEN37"/>
      <c r="FEO37"/>
      <c r="FEP37"/>
      <c r="FEQ37"/>
      <c r="FER37"/>
      <c r="FES37"/>
      <c r="FET37"/>
      <c r="FEU37"/>
      <c r="FEV37"/>
      <c r="FEW37"/>
      <c r="FEX37"/>
      <c r="FEY37"/>
      <c r="FEZ37"/>
      <c r="FFA37"/>
      <c r="FFB37"/>
      <c r="FFC37"/>
      <c r="FFD37"/>
      <c r="FFE37"/>
      <c r="FFF37"/>
      <c r="FFG37"/>
      <c r="FFH37"/>
      <c r="FFI37"/>
      <c r="FFJ37"/>
      <c r="FFK37"/>
      <c r="FFL37"/>
      <c r="FFM37"/>
      <c r="FFN37"/>
      <c r="FFO37"/>
      <c r="FFP37"/>
      <c r="FFQ37"/>
      <c r="FFR37"/>
      <c r="FFS37"/>
      <c r="FFT37"/>
      <c r="FFU37"/>
      <c r="FFV37"/>
      <c r="FFW37"/>
      <c r="FFX37"/>
      <c r="FFY37"/>
      <c r="FFZ37"/>
      <c r="FGA37"/>
      <c r="FGB37"/>
      <c r="FGC37"/>
      <c r="FGD37"/>
      <c r="FGE37"/>
      <c r="FGF37"/>
      <c r="FGG37"/>
      <c r="FGH37"/>
      <c r="FGI37"/>
      <c r="FGJ37"/>
      <c r="FGK37"/>
      <c r="FGL37"/>
      <c r="FGM37"/>
      <c r="FGN37"/>
      <c r="FGO37"/>
      <c r="FGP37"/>
      <c r="FGQ37"/>
      <c r="FGR37"/>
      <c r="FGS37"/>
      <c r="FGT37"/>
      <c r="FGU37"/>
      <c r="FGV37"/>
      <c r="FGW37"/>
      <c r="FGX37"/>
      <c r="FGY37"/>
      <c r="FGZ37"/>
      <c r="FHA37"/>
      <c r="FHB37"/>
      <c r="FHC37"/>
      <c r="FHD37"/>
      <c r="FHE37"/>
      <c r="FHF37"/>
      <c r="FHG37"/>
      <c r="FHH37"/>
      <c r="FHI37"/>
      <c r="FHJ37"/>
      <c r="FHK37"/>
      <c r="FHL37"/>
      <c r="FHM37"/>
      <c r="FHN37"/>
      <c r="FHO37"/>
      <c r="FHP37"/>
      <c r="FHQ37"/>
      <c r="FHR37"/>
      <c r="FHS37"/>
      <c r="FHT37"/>
      <c r="FHU37"/>
      <c r="FHV37"/>
      <c r="FHW37"/>
      <c r="FHX37"/>
      <c r="FHY37"/>
      <c r="FHZ37"/>
      <c r="FIA37"/>
      <c r="FIB37"/>
      <c r="FIC37"/>
      <c r="FID37"/>
      <c r="FIE37"/>
      <c r="FIF37"/>
      <c r="FIG37"/>
      <c r="FIH37"/>
      <c r="FII37"/>
      <c r="FIJ37"/>
      <c r="FIK37"/>
      <c r="FIL37"/>
      <c r="FIM37"/>
      <c r="FIN37"/>
      <c r="FIO37"/>
      <c r="FIP37"/>
      <c r="FIQ37"/>
      <c r="FIR37"/>
      <c r="FIS37"/>
      <c r="FIT37"/>
      <c r="FIU37"/>
      <c r="FIV37"/>
      <c r="FIW37"/>
      <c r="FIX37"/>
      <c r="FIY37"/>
      <c r="FIZ37"/>
      <c r="FJA37"/>
      <c r="FJB37"/>
      <c r="FJC37"/>
      <c r="FJD37"/>
      <c r="FJE37"/>
      <c r="FJF37"/>
      <c r="FJG37"/>
      <c r="FJH37"/>
      <c r="FJI37"/>
      <c r="FJJ37"/>
      <c r="FJK37"/>
      <c r="FJL37"/>
      <c r="FJM37"/>
      <c r="FJN37"/>
      <c r="FJO37"/>
      <c r="FJP37"/>
      <c r="FJQ37"/>
      <c r="FJR37"/>
      <c r="FJS37"/>
      <c r="FJT37"/>
      <c r="FJU37"/>
      <c r="FJV37"/>
      <c r="FJW37"/>
      <c r="FJX37"/>
      <c r="FJY37"/>
      <c r="FJZ37"/>
      <c r="FKA37"/>
      <c r="FKB37"/>
      <c r="FKC37"/>
      <c r="FKD37"/>
      <c r="FKE37"/>
      <c r="FKF37"/>
      <c r="FKG37"/>
      <c r="FKH37"/>
      <c r="FKI37"/>
      <c r="FKJ37"/>
      <c r="FKK37"/>
      <c r="FKL37"/>
      <c r="FKM37"/>
      <c r="FKN37"/>
      <c r="FKO37"/>
      <c r="FKP37"/>
      <c r="FKQ37"/>
      <c r="FKR37"/>
      <c r="FKS37"/>
      <c r="FKT37"/>
      <c r="FKU37"/>
      <c r="FKV37"/>
      <c r="FKW37"/>
      <c r="FKX37"/>
      <c r="FKY37"/>
      <c r="FKZ37"/>
      <c r="FLA37"/>
      <c r="FLB37"/>
      <c r="FLC37"/>
      <c r="FLD37"/>
      <c r="FLE37"/>
      <c r="FLF37"/>
      <c r="FLG37"/>
      <c r="FLH37"/>
      <c r="FLI37"/>
      <c r="FLJ37"/>
      <c r="FLK37"/>
      <c r="FLL37"/>
      <c r="FLM37"/>
      <c r="FLN37"/>
      <c r="FLO37"/>
      <c r="FLP37"/>
      <c r="FLQ37"/>
      <c r="FLR37"/>
      <c r="FLS37"/>
      <c r="FLT37"/>
      <c r="FLU37"/>
      <c r="FLV37"/>
      <c r="FLW37"/>
      <c r="FLX37"/>
      <c r="FLY37"/>
      <c r="FLZ37"/>
      <c r="FMA37"/>
      <c r="FMB37"/>
      <c r="FMC37"/>
      <c r="FMD37"/>
      <c r="FME37"/>
      <c r="FMF37"/>
      <c r="FMG37"/>
      <c r="FMH37"/>
      <c r="FMI37"/>
      <c r="FMJ37"/>
      <c r="FMK37"/>
      <c r="FML37"/>
      <c r="FMM37"/>
      <c r="FMN37"/>
      <c r="FMO37"/>
      <c r="FMP37"/>
      <c r="FMQ37"/>
      <c r="FMR37"/>
      <c r="FMS37"/>
      <c r="FMT37"/>
      <c r="FMU37"/>
      <c r="FMV37"/>
      <c r="FMW37"/>
      <c r="FMX37"/>
      <c r="FMY37"/>
      <c r="FMZ37"/>
      <c r="FNA37"/>
      <c r="FNB37"/>
      <c r="FNC37"/>
      <c r="FND37"/>
      <c r="FNE37"/>
      <c r="FNF37"/>
      <c r="FNG37"/>
      <c r="FNH37"/>
      <c r="FNI37"/>
      <c r="FNJ37"/>
      <c r="FNK37"/>
      <c r="FNL37"/>
      <c r="FNM37"/>
      <c r="FNN37"/>
      <c r="FNO37"/>
      <c r="FNP37"/>
      <c r="FNQ37"/>
      <c r="FNR37"/>
      <c r="FNS37"/>
      <c r="FNT37"/>
      <c r="FNU37"/>
      <c r="FNV37"/>
      <c r="FNW37"/>
      <c r="FNX37"/>
      <c r="FNY37"/>
      <c r="FNZ37"/>
      <c r="FOA37"/>
      <c r="FOB37"/>
      <c r="FOC37"/>
      <c r="FOD37"/>
      <c r="FOE37"/>
      <c r="FOF37"/>
      <c r="FOG37"/>
      <c r="FOH37"/>
      <c r="FOI37"/>
      <c r="FOJ37"/>
      <c r="FOK37"/>
      <c r="FOL37"/>
      <c r="FOM37"/>
      <c r="FON37"/>
      <c r="FOO37"/>
      <c r="FOP37"/>
      <c r="FOQ37"/>
      <c r="FOR37"/>
      <c r="FOS37"/>
      <c r="FOT37"/>
      <c r="FOU37"/>
      <c r="FOV37"/>
      <c r="FOW37"/>
      <c r="FOX37"/>
      <c r="FOY37"/>
      <c r="FOZ37"/>
      <c r="FPA37"/>
      <c r="FPB37"/>
      <c r="FPC37"/>
      <c r="FPD37"/>
      <c r="FPE37"/>
      <c r="FPF37"/>
      <c r="FPG37"/>
      <c r="FPH37"/>
      <c r="FPI37"/>
      <c r="FPJ37"/>
      <c r="FPK37"/>
      <c r="FPL37"/>
      <c r="FPM37"/>
      <c r="FPN37"/>
      <c r="FPO37"/>
      <c r="FPP37"/>
      <c r="FPQ37"/>
      <c r="FPR37"/>
      <c r="FPS37"/>
      <c r="FPT37"/>
      <c r="FPU37"/>
      <c r="FPV37"/>
      <c r="FPW37"/>
      <c r="FPX37"/>
      <c r="FPY37"/>
      <c r="FPZ37"/>
      <c r="FQA37"/>
      <c r="FQB37"/>
      <c r="FQC37"/>
      <c r="FQD37"/>
      <c r="FQE37"/>
      <c r="FQF37"/>
      <c r="FQG37"/>
      <c r="FQH37"/>
      <c r="FQI37"/>
      <c r="FQJ37"/>
      <c r="FQK37"/>
      <c r="FQL37"/>
      <c r="FQM37"/>
      <c r="FQN37"/>
      <c r="FQO37"/>
      <c r="FQP37"/>
      <c r="FQQ37"/>
      <c r="FQR37"/>
      <c r="FQS37"/>
      <c r="FQT37"/>
      <c r="FQU37"/>
      <c r="FQV37"/>
      <c r="FQW37"/>
      <c r="FQX37"/>
      <c r="FQY37"/>
      <c r="FQZ37"/>
      <c r="FRA37"/>
      <c r="FRB37"/>
      <c r="FRC37"/>
      <c r="FRD37"/>
      <c r="FRE37"/>
      <c r="FRF37"/>
      <c r="FRG37"/>
      <c r="FRH37"/>
      <c r="FRI37"/>
      <c r="FRJ37"/>
      <c r="FRK37"/>
      <c r="FRL37"/>
      <c r="FRM37"/>
      <c r="FRN37"/>
      <c r="FRO37"/>
      <c r="FRP37"/>
      <c r="FRQ37"/>
      <c r="FRR37"/>
      <c r="FRS37"/>
      <c r="FRT37"/>
      <c r="FRU37"/>
      <c r="FRV37"/>
      <c r="FRW37"/>
      <c r="FRX37"/>
      <c r="FRY37"/>
      <c r="FRZ37"/>
      <c r="FSA37"/>
      <c r="FSB37"/>
      <c r="FSC37"/>
      <c r="FSD37"/>
      <c r="FSE37"/>
      <c r="FSF37"/>
      <c r="FSG37"/>
      <c r="FSH37"/>
      <c r="FSI37"/>
      <c r="FSJ37"/>
      <c r="FSK37"/>
      <c r="FSL37"/>
      <c r="FSM37"/>
      <c r="FSN37"/>
      <c r="FSO37"/>
      <c r="FSP37"/>
      <c r="FSQ37"/>
      <c r="FSR37"/>
      <c r="FSS37"/>
      <c r="FST37"/>
      <c r="FSU37"/>
      <c r="FSV37"/>
      <c r="FSW37"/>
      <c r="FSX37"/>
      <c r="FSY37"/>
      <c r="FSZ37"/>
      <c r="FTA37"/>
      <c r="FTB37"/>
      <c r="FTC37"/>
      <c r="FTD37"/>
      <c r="FTE37"/>
      <c r="FTF37"/>
      <c r="FTG37"/>
      <c r="FTH37"/>
      <c r="FTI37"/>
      <c r="FTJ37"/>
      <c r="FTK37"/>
      <c r="FTL37"/>
      <c r="FTM37"/>
      <c r="FTN37"/>
      <c r="FTO37"/>
      <c r="FTP37"/>
      <c r="FTQ37"/>
      <c r="FTR37"/>
      <c r="FTS37"/>
      <c r="FTT37"/>
      <c r="FTU37"/>
      <c r="FTV37"/>
      <c r="FTW37"/>
      <c r="FTX37"/>
      <c r="FTY37"/>
      <c r="FTZ37"/>
      <c r="FUA37"/>
      <c r="FUB37"/>
      <c r="FUC37"/>
      <c r="FUD37"/>
      <c r="FUE37"/>
      <c r="FUF37"/>
      <c r="FUG37"/>
      <c r="FUH37"/>
      <c r="FUI37"/>
      <c r="FUJ37"/>
      <c r="FUK37"/>
      <c r="FUL37"/>
      <c r="FUM37"/>
      <c r="FUN37"/>
      <c r="FUO37"/>
      <c r="FUP37"/>
      <c r="FUQ37"/>
      <c r="FUR37"/>
      <c r="FUS37"/>
      <c r="FUT37"/>
      <c r="FUU37"/>
      <c r="FUV37"/>
      <c r="FUW37"/>
      <c r="FUX37"/>
      <c r="FUY37"/>
      <c r="FUZ37"/>
      <c r="FVA37"/>
      <c r="FVB37"/>
      <c r="FVC37"/>
      <c r="FVD37"/>
      <c r="FVE37"/>
      <c r="FVF37"/>
      <c r="FVG37"/>
      <c r="FVH37"/>
      <c r="FVI37"/>
      <c r="FVJ37"/>
      <c r="FVK37"/>
      <c r="FVL37"/>
      <c r="FVM37"/>
      <c r="FVN37"/>
      <c r="FVO37"/>
      <c r="FVP37"/>
      <c r="FVQ37"/>
      <c r="FVR37"/>
      <c r="FVS37"/>
      <c r="FVT37"/>
      <c r="FVU37"/>
      <c r="FVV37"/>
      <c r="FVW37"/>
      <c r="FVX37"/>
      <c r="FVY37"/>
      <c r="FVZ37"/>
      <c r="FWA37"/>
      <c r="FWB37"/>
      <c r="FWC37"/>
      <c r="FWD37"/>
      <c r="FWE37"/>
      <c r="FWF37"/>
      <c r="FWG37"/>
      <c r="FWH37"/>
      <c r="FWI37"/>
      <c r="FWJ37"/>
      <c r="FWK37"/>
      <c r="FWL37"/>
      <c r="FWM37"/>
      <c r="FWN37"/>
      <c r="FWO37"/>
      <c r="FWP37"/>
      <c r="FWQ37"/>
      <c r="FWR37"/>
      <c r="FWS37"/>
      <c r="FWT37"/>
      <c r="FWU37"/>
      <c r="FWV37"/>
      <c r="FWW37"/>
      <c r="FWX37"/>
      <c r="FWY37"/>
      <c r="FWZ37"/>
      <c r="FXA37"/>
      <c r="FXB37"/>
      <c r="FXC37"/>
      <c r="FXD37"/>
      <c r="FXE37"/>
      <c r="FXF37"/>
      <c r="FXG37"/>
      <c r="FXH37"/>
      <c r="FXI37"/>
      <c r="FXJ37"/>
      <c r="FXK37"/>
      <c r="FXL37"/>
      <c r="FXM37"/>
      <c r="FXN37"/>
      <c r="FXO37"/>
      <c r="FXP37"/>
      <c r="FXQ37"/>
      <c r="FXR37"/>
      <c r="FXS37"/>
      <c r="FXT37"/>
      <c r="FXU37"/>
      <c r="FXV37"/>
      <c r="FXW37"/>
      <c r="FXX37"/>
      <c r="FXY37"/>
      <c r="FXZ37"/>
      <c r="FYA37"/>
      <c r="FYB37"/>
      <c r="FYC37"/>
      <c r="FYD37"/>
      <c r="FYE37"/>
      <c r="FYF37"/>
      <c r="FYG37"/>
      <c r="FYH37"/>
      <c r="FYI37"/>
      <c r="FYJ37"/>
      <c r="FYK37"/>
      <c r="FYL37"/>
      <c r="FYM37"/>
      <c r="FYN37"/>
      <c r="FYO37"/>
      <c r="FYP37"/>
      <c r="FYQ37"/>
      <c r="FYR37"/>
      <c r="FYS37"/>
      <c r="FYT37"/>
      <c r="FYU37"/>
      <c r="FYV37"/>
      <c r="FYW37"/>
      <c r="FYX37"/>
      <c r="FYY37"/>
      <c r="FYZ37"/>
      <c r="FZA37"/>
      <c r="FZB37"/>
      <c r="FZC37"/>
      <c r="FZD37"/>
      <c r="FZE37"/>
      <c r="FZF37"/>
      <c r="FZG37"/>
      <c r="FZH37"/>
      <c r="FZI37"/>
      <c r="FZJ37"/>
      <c r="FZK37"/>
      <c r="FZL37"/>
      <c r="FZM37"/>
      <c r="FZN37"/>
      <c r="FZO37"/>
      <c r="FZP37"/>
      <c r="FZQ37"/>
      <c r="FZR37"/>
      <c r="FZS37"/>
      <c r="FZT37"/>
      <c r="FZU37"/>
      <c r="FZV37"/>
      <c r="FZW37"/>
      <c r="FZX37"/>
      <c r="FZY37"/>
      <c r="FZZ37"/>
      <c r="GAA37"/>
      <c r="GAB37"/>
      <c r="GAC37"/>
      <c r="GAD37"/>
      <c r="GAE37"/>
      <c r="GAF37"/>
      <c r="GAG37"/>
      <c r="GAH37"/>
      <c r="GAI37"/>
      <c r="GAJ37"/>
      <c r="GAK37"/>
      <c r="GAL37"/>
      <c r="GAM37"/>
      <c r="GAN37"/>
      <c r="GAO37"/>
      <c r="GAP37"/>
      <c r="GAQ37"/>
      <c r="GAR37"/>
      <c r="GAS37"/>
      <c r="GAT37"/>
      <c r="GAU37"/>
      <c r="GAV37"/>
      <c r="GAW37"/>
      <c r="GAX37"/>
      <c r="GAY37"/>
      <c r="GAZ37"/>
      <c r="GBA37"/>
      <c r="GBB37"/>
      <c r="GBC37"/>
      <c r="GBD37"/>
      <c r="GBE37"/>
      <c r="GBF37"/>
      <c r="GBG37"/>
      <c r="GBH37"/>
      <c r="GBI37"/>
      <c r="GBJ37"/>
      <c r="GBK37"/>
      <c r="GBL37"/>
      <c r="GBM37"/>
      <c r="GBN37"/>
      <c r="GBO37"/>
      <c r="GBP37"/>
      <c r="GBQ37"/>
      <c r="GBR37"/>
      <c r="GBS37"/>
      <c r="GBT37"/>
      <c r="GBU37"/>
      <c r="GBV37"/>
      <c r="GBW37"/>
      <c r="GBX37"/>
      <c r="GBY37"/>
      <c r="GBZ37"/>
      <c r="GCA37"/>
      <c r="GCB37"/>
      <c r="GCC37"/>
      <c r="GCD37"/>
      <c r="GCE37"/>
      <c r="GCF37"/>
      <c r="GCG37"/>
      <c r="GCH37"/>
      <c r="GCI37"/>
      <c r="GCJ37"/>
      <c r="GCK37"/>
      <c r="GCL37"/>
      <c r="GCM37"/>
      <c r="GCN37"/>
      <c r="GCO37"/>
      <c r="GCP37"/>
      <c r="GCQ37"/>
      <c r="GCR37"/>
      <c r="GCS37"/>
      <c r="GCT37"/>
      <c r="GCU37"/>
      <c r="GCV37"/>
      <c r="GCW37"/>
      <c r="GCX37"/>
      <c r="GCY37"/>
      <c r="GCZ37"/>
      <c r="GDA37"/>
      <c r="GDB37"/>
      <c r="GDC37"/>
      <c r="GDD37"/>
      <c r="GDE37"/>
      <c r="GDF37"/>
      <c r="GDG37"/>
      <c r="GDH37"/>
      <c r="GDI37"/>
      <c r="GDJ37"/>
      <c r="GDK37"/>
      <c r="GDL37"/>
      <c r="GDM37"/>
      <c r="GDN37"/>
      <c r="GDO37"/>
      <c r="GDP37"/>
      <c r="GDQ37"/>
      <c r="GDR37"/>
      <c r="GDS37"/>
      <c r="GDT37"/>
      <c r="GDU37"/>
      <c r="GDV37"/>
      <c r="GDW37"/>
      <c r="GDX37"/>
      <c r="GDY37"/>
      <c r="GDZ37"/>
      <c r="GEA37"/>
      <c r="GEB37"/>
      <c r="GEC37"/>
      <c r="GED37"/>
      <c r="GEE37"/>
      <c r="GEF37"/>
      <c r="GEG37"/>
      <c r="GEH37"/>
      <c r="GEI37"/>
      <c r="GEJ37"/>
      <c r="GEK37"/>
      <c r="GEL37"/>
      <c r="GEM37"/>
      <c r="GEN37"/>
      <c r="GEO37"/>
      <c r="GEP37"/>
      <c r="GEQ37"/>
      <c r="GER37"/>
      <c r="GES37"/>
      <c r="GET37"/>
      <c r="GEU37"/>
      <c r="GEV37"/>
      <c r="GEW37"/>
      <c r="GEX37"/>
      <c r="GEY37"/>
      <c r="GEZ37"/>
      <c r="GFA37"/>
      <c r="GFB37"/>
      <c r="GFC37"/>
      <c r="GFD37"/>
      <c r="GFE37"/>
      <c r="GFF37"/>
      <c r="GFG37"/>
      <c r="GFH37"/>
      <c r="GFI37"/>
      <c r="GFJ37"/>
      <c r="GFK37"/>
      <c r="GFL37"/>
      <c r="GFM37"/>
      <c r="GFN37"/>
      <c r="GFO37"/>
      <c r="GFP37"/>
      <c r="GFQ37"/>
      <c r="GFR37"/>
      <c r="GFS37"/>
      <c r="GFT37"/>
      <c r="GFU37"/>
      <c r="GFV37"/>
      <c r="GFW37"/>
      <c r="GFX37"/>
      <c r="GFY37"/>
      <c r="GFZ37"/>
      <c r="GGA37"/>
      <c r="GGB37"/>
      <c r="GGC37"/>
      <c r="GGD37"/>
      <c r="GGE37"/>
      <c r="GGF37"/>
      <c r="GGG37"/>
      <c r="GGH37"/>
      <c r="GGI37"/>
      <c r="GGJ37"/>
      <c r="GGK37"/>
      <c r="GGL37"/>
      <c r="GGM37"/>
      <c r="GGN37"/>
      <c r="GGO37"/>
      <c r="GGP37"/>
      <c r="GGQ37"/>
      <c r="GGR37"/>
      <c r="GGS37"/>
      <c r="GGT37"/>
      <c r="GGU37"/>
      <c r="GGV37"/>
      <c r="GGW37"/>
      <c r="GGX37"/>
      <c r="GGY37"/>
      <c r="GGZ37"/>
      <c r="GHA37"/>
      <c r="GHB37"/>
      <c r="GHC37"/>
      <c r="GHD37"/>
      <c r="GHE37"/>
      <c r="GHF37"/>
      <c r="GHG37"/>
      <c r="GHH37"/>
      <c r="GHI37"/>
      <c r="GHJ37"/>
      <c r="GHK37"/>
      <c r="GHL37"/>
      <c r="GHM37"/>
      <c r="GHN37"/>
      <c r="GHO37"/>
      <c r="GHP37"/>
      <c r="GHQ37"/>
      <c r="GHR37"/>
      <c r="GHS37"/>
      <c r="GHT37"/>
      <c r="GHU37"/>
      <c r="GHV37"/>
      <c r="GHW37"/>
      <c r="GHX37"/>
      <c r="GHY37"/>
      <c r="GHZ37"/>
      <c r="GIA37"/>
      <c r="GIB37"/>
      <c r="GIC37"/>
      <c r="GID37"/>
      <c r="GIE37"/>
      <c r="GIF37"/>
      <c r="GIG37"/>
      <c r="GIH37"/>
      <c r="GII37"/>
      <c r="GIJ37"/>
      <c r="GIK37"/>
      <c r="GIL37"/>
      <c r="GIM37"/>
      <c r="GIN37"/>
      <c r="GIO37"/>
      <c r="GIP37"/>
      <c r="GIQ37"/>
      <c r="GIR37"/>
      <c r="GIS37"/>
      <c r="GIT37"/>
      <c r="GIU37"/>
      <c r="GIV37"/>
      <c r="GIW37"/>
      <c r="GIX37"/>
      <c r="GIY37"/>
      <c r="GIZ37"/>
      <c r="GJA37"/>
      <c r="GJB37"/>
      <c r="GJC37"/>
      <c r="GJD37"/>
      <c r="GJE37"/>
      <c r="GJF37"/>
      <c r="GJG37"/>
      <c r="GJH37"/>
      <c r="GJI37"/>
      <c r="GJJ37"/>
      <c r="GJK37"/>
      <c r="GJL37"/>
      <c r="GJM37"/>
      <c r="GJN37"/>
      <c r="GJO37"/>
      <c r="GJP37"/>
      <c r="GJQ37"/>
      <c r="GJR37"/>
      <c r="GJS37"/>
      <c r="GJT37"/>
      <c r="GJU37"/>
      <c r="GJV37"/>
      <c r="GJW37"/>
      <c r="GJX37"/>
      <c r="GJY37"/>
      <c r="GJZ37"/>
      <c r="GKA37"/>
      <c r="GKB37"/>
      <c r="GKC37"/>
      <c r="GKD37"/>
      <c r="GKE37"/>
      <c r="GKF37"/>
      <c r="GKG37"/>
      <c r="GKH37"/>
      <c r="GKI37"/>
      <c r="GKJ37"/>
      <c r="GKK37"/>
      <c r="GKL37"/>
      <c r="GKM37"/>
      <c r="GKN37"/>
      <c r="GKO37"/>
      <c r="GKP37"/>
      <c r="GKQ37"/>
      <c r="GKR37"/>
      <c r="GKS37"/>
      <c r="GKT37"/>
      <c r="GKU37"/>
      <c r="GKV37"/>
      <c r="GKW37"/>
      <c r="GKX37"/>
      <c r="GKY37"/>
      <c r="GKZ37"/>
      <c r="GLA37"/>
      <c r="GLB37"/>
      <c r="GLC37"/>
      <c r="GLD37"/>
      <c r="GLE37"/>
      <c r="GLF37"/>
      <c r="GLG37"/>
      <c r="GLH37"/>
      <c r="GLI37"/>
      <c r="GLJ37"/>
      <c r="GLK37"/>
      <c r="GLL37"/>
      <c r="GLM37"/>
      <c r="GLN37"/>
      <c r="GLO37"/>
      <c r="GLP37"/>
      <c r="GLQ37"/>
      <c r="GLR37"/>
      <c r="GLS37"/>
      <c r="GLT37"/>
      <c r="GLU37"/>
      <c r="GLV37"/>
      <c r="GLW37"/>
      <c r="GLX37"/>
      <c r="GLY37"/>
      <c r="GLZ37"/>
      <c r="GMA37"/>
      <c r="GMB37"/>
      <c r="GMC37"/>
      <c r="GMD37"/>
      <c r="GME37"/>
      <c r="GMF37"/>
      <c r="GMG37"/>
      <c r="GMH37"/>
      <c r="GMI37"/>
      <c r="GMJ37"/>
      <c r="GMK37"/>
      <c r="GML37"/>
      <c r="GMM37"/>
      <c r="GMN37"/>
      <c r="GMO37"/>
      <c r="GMP37"/>
      <c r="GMQ37"/>
      <c r="GMR37"/>
      <c r="GMS37"/>
      <c r="GMT37"/>
      <c r="GMU37"/>
      <c r="GMV37"/>
      <c r="GMW37"/>
      <c r="GMX37"/>
      <c r="GMY37"/>
      <c r="GMZ37"/>
      <c r="GNA37"/>
      <c r="GNB37"/>
      <c r="GNC37"/>
      <c r="GND37"/>
      <c r="GNE37"/>
      <c r="GNF37"/>
      <c r="GNG37"/>
      <c r="GNH37"/>
      <c r="GNI37"/>
      <c r="GNJ37"/>
      <c r="GNK37"/>
      <c r="GNL37"/>
      <c r="GNM37"/>
      <c r="GNN37"/>
      <c r="GNO37"/>
      <c r="GNP37"/>
      <c r="GNQ37"/>
      <c r="GNR37"/>
      <c r="GNS37"/>
      <c r="GNT37"/>
      <c r="GNU37"/>
      <c r="GNV37"/>
      <c r="GNW37"/>
      <c r="GNX37"/>
      <c r="GNY37"/>
      <c r="GNZ37"/>
      <c r="GOA37"/>
      <c r="GOB37"/>
      <c r="GOC37"/>
      <c r="GOD37"/>
      <c r="GOE37"/>
      <c r="GOF37"/>
      <c r="GOG37"/>
      <c r="GOH37"/>
      <c r="GOI37"/>
      <c r="GOJ37"/>
      <c r="GOK37"/>
      <c r="GOL37"/>
      <c r="GOM37"/>
      <c r="GON37"/>
      <c r="GOO37"/>
      <c r="GOP37"/>
      <c r="GOQ37"/>
      <c r="GOR37"/>
      <c r="GOS37"/>
      <c r="GOT37"/>
      <c r="GOU37"/>
      <c r="GOV37"/>
      <c r="GOW37"/>
      <c r="GOX37"/>
      <c r="GOY37"/>
      <c r="GOZ37"/>
      <c r="GPA37"/>
      <c r="GPB37"/>
      <c r="GPC37"/>
      <c r="GPD37"/>
      <c r="GPE37"/>
      <c r="GPF37"/>
      <c r="GPG37"/>
      <c r="GPH37"/>
      <c r="GPI37"/>
      <c r="GPJ37"/>
      <c r="GPK37"/>
      <c r="GPL37"/>
      <c r="GPM37"/>
      <c r="GPN37"/>
      <c r="GPO37"/>
      <c r="GPP37"/>
      <c r="GPQ37"/>
      <c r="GPR37"/>
      <c r="GPS37"/>
      <c r="GPT37"/>
      <c r="GPU37"/>
      <c r="GPV37"/>
      <c r="GPW37"/>
      <c r="GPX37"/>
      <c r="GPY37"/>
      <c r="GPZ37"/>
      <c r="GQA37"/>
      <c r="GQB37"/>
      <c r="GQC37"/>
      <c r="GQD37"/>
      <c r="GQE37"/>
      <c r="GQF37"/>
      <c r="GQG37"/>
      <c r="GQH37"/>
      <c r="GQI37"/>
      <c r="GQJ37"/>
      <c r="GQK37"/>
      <c r="GQL37"/>
      <c r="GQM37"/>
      <c r="GQN37"/>
      <c r="GQO37"/>
      <c r="GQP37"/>
      <c r="GQQ37"/>
      <c r="GQR37"/>
      <c r="GQS37"/>
      <c r="GQT37"/>
      <c r="GQU37"/>
      <c r="GQV37"/>
      <c r="GQW37"/>
      <c r="GQX37"/>
      <c r="GQY37"/>
      <c r="GQZ37"/>
      <c r="GRA37"/>
      <c r="GRB37"/>
      <c r="GRC37"/>
      <c r="GRD37"/>
      <c r="GRE37"/>
      <c r="GRF37"/>
      <c r="GRG37"/>
      <c r="GRH37"/>
      <c r="GRI37"/>
      <c r="GRJ37"/>
      <c r="GRK37"/>
      <c r="GRL37"/>
      <c r="GRM37"/>
      <c r="GRN37"/>
      <c r="GRO37"/>
      <c r="GRP37"/>
      <c r="GRQ37"/>
      <c r="GRR37"/>
      <c r="GRS37"/>
      <c r="GRT37"/>
      <c r="GRU37"/>
      <c r="GRV37"/>
      <c r="GRW37"/>
      <c r="GRX37"/>
      <c r="GRY37"/>
      <c r="GRZ37"/>
      <c r="GSA37"/>
      <c r="GSB37"/>
      <c r="GSC37"/>
      <c r="GSD37"/>
      <c r="GSE37"/>
      <c r="GSF37"/>
      <c r="GSG37"/>
      <c r="GSH37"/>
      <c r="GSI37"/>
      <c r="GSJ37"/>
      <c r="GSK37"/>
      <c r="GSL37"/>
      <c r="GSM37"/>
      <c r="GSN37"/>
      <c r="GSO37"/>
      <c r="GSP37"/>
      <c r="GSQ37"/>
      <c r="GSR37"/>
      <c r="GSS37"/>
      <c r="GST37"/>
      <c r="GSU37"/>
      <c r="GSV37"/>
      <c r="GSW37"/>
      <c r="GSX37"/>
      <c r="GSY37"/>
      <c r="GSZ37"/>
      <c r="GTA37"/>
      <c r="GTB37"/>
      <c r="GTC37"/>
      <c r="GTD37"/>
      <c r="GTE37"/>
      <c r="GTF37"/>
      <c r="GTG37"/>
      <c r="GTH37"/>
      <c r="GTI37"/>
      <c r="GTJ37"/>
      <c r="GTK37"/>
      <c r="GTL37"/>
      <c r="GTM37"/>
      <c r="GTN37"/>
      <c r="GTO37"/>
      <c r="GTP37"/>
      <c r="GTQ37"/>
      <c r="GTR37"/>
      <c r="GTS37"/>
      <c r="GTT37"/>
      <c r="GTU37"/>
      <c r="GTV37"/>
      <c r="GTW37"/>
      <c r="GTX37"/>
      <c r="GTY37"/>
      <c r="GTZ37"/>
      <c r="GUA37"/>
      <c r="GUB37"/>
      <c r="GUC37"/>
      <c r="GUD37"/>
      <c r="GUE37"/>
      <c r="GUF37"/>
      <c r="GUG37"/>
      <c r="GUH37"/>
      <c r="GUI37"/>
      <c r="GUJ37"/>
      <c r="GUK37"/>
      <c r="GUL37"/>
      <c r="GUM37"/>
      <c r="GUN37"/>
      <c r="GUO37"/>
      <c r="GUP37"/>
      <c r="GUQ37"/>
      <c r="GUR37"/>
      <c r="GUS37"/>
      <c r="GUT37"/>
      <c r="GUU37"/>
      <c r="GUV37"/>
      <c r="GUW37"/>
      <c r="GUX37"/>
      <c r="GUY37"/>
      <c r="GUZ37"/>
      <c r="GVA37"/>
      <c r="GVB37"/>
      <c r="GVC37"/>
      <c r="GVD37"/>
      <c r="GVE37"/>
      <c r="GVF37"/>
      <c r="GVG37"/>
      <c r="GVH37"/>
      <c r="GVI37"/>
      <c r="GVJ37"/>
      <c r="GVK37"/>
      <c r="GVL37"/>
      <c r="GVM37"/>
      <c r="GVN37"/>
      <c r="GVO37"/>
      <c r="GVP37"/>
      <c r="GVQ37"/>
      <c r="GVR37"/>
      <c r="GVS37"/>
      <c r="GVT37"/>
      <c r="GVU37"/>
      <c r="GVV37"/>
      <c r="GVW37"/>
      <c r="GVX37"/>
      <c r="GVY37"/>
      <c r="GVZ37"/>
      <c r="GWA37"/>
      <c r="GWB37"/>
      <c r="GWC37"/>
      <c r="GWD37"/>
      <c r="GWE37"/>
      <c r="GWF37"/>
      <c r="GWG37"/>
      <c r="GWH37"/>
      <c r="GWI37"/>
      <c r="GWJ37"/>
      <c r="GWK37"/>
      <c r="GWL37"/>
      <c r="GWM37"/>
      <c r="GWN37"/>
      <c r="GWO37"/>
      <c r="GWP37"/>
      <c r="GWQ37"/>
      <c r="GWR37"/>
      <c r="GWS37"/>
      <c r="GWT37"/>
      <c r="GWU37"/>
      <c r="GWV37"/>
      <c r="GWW37"/>
      <c r="GWX37"/>
      <c r="GWY37"/>
      <c r="GWZ37"/>
      <c r="GXA37"/>
      <c r="GXB37"/>
      <c r="GXC37"/>
      <c r="GXD37"/>
      <c r="GXE37"/>
      <c r="GXF37"/>
      <c r="GXG37"/>
      <c r="GXH37"/>
      <c r="GXI37"/>
      <c r="GXJ37"/>
      <c r="GXK37"/>
      <c r="GXL37"/>
      <c r="GXM37"/>
      <c r="GXN37"/>
      <c r="GXO37"/>
      <c r="GXP37"/>
      <c r="GXQ37"/>
      <c r="GXR37"/>
      <c r="GXS37"/>
      <c r="GXT37"/>
      <c r="GXU37"/>
      <c r="GXV37"/>
      <c r="GXW37"/>
      <c r="GXX37"/>
      <c r="GXY37"/>
      <c r="GXZ37"/>
      <c r="GYA37"/>
      <c r="GYB37"/>
      <c r="GYC37"/>
      <c r="GYD37"/>
      <c r="GYE37"/>
      <c r="GYF37"/>
      <c r="GYG37"/>
      <c r="GYH37"/>
      <c r="GYI37"/>
      <c r="GYJ37"/>
      <c r="GYK37"/>
      <c r="GYL37"/>
      <c r="GYM37"/>
      <c r="GYN37"/>
      <c r="GYO37"/>
      <c r="GYP37"/>
      <c r="GYQ37"/>
      <c r="GYR37"/>
      <c r="GYS37"/>
      <c r="GYT37"/>
      <c r="GYU37"/>
      <c r="GYV37"/>
      <c r="GYW37"/>
      <c r="GYX37"/>
      <c r="GYY37"/>
      <c r="GYZ37"/>
      <c r="GZA37"/>
      <c r="GZB37"/>
      <c r="GZC37"/>
      <c r="GZD37"/>
      <c r="GZE37"/>
      <c r="GZF37"/>
      <c r="GZG37"/>
      <c r="GZH37"/>
      <c r="GZI37"/>
      <c r="GZJ37"/>
      <c r="GZK37"/>
      <c r="GZL37"/>
      <c r="GZM37"/>
      <c r="GZN37"/>
      <c r="GZO37"/>
      <c r="GZP37"/>
      <c r="GZQ37"/>
      <c r="GZR37"/>
      <c r="GZS37"/>
      <c r="GZT37"/>
      <c r="GZU37"/>
      <c r="GZV37"/>
      <c r="GZW37"/>
      <c r="GZX37"/>
      <c r="GZY37"/>
      <c r="GZZ37"/>
      <c r="HAA37"/>
      <c r="HAB37"/>
      <c r="HAC37"/>
      <c r="HAD37"/>
      <c r="HAE37"/>
      <c r="HAF37"/>
      <c r="HAG37"/>
      <c r="HAH37"/>
      <c r="HAI37"/>
      <c r="HAJ37"/>
      <c r="HAK37"/>
      <c r="HAL37"/>
      <c r="HAM37"/>
      <c r="HAN37"/>
      <c r="HAO37"/>
      <c r="HAP37"/>
      <c r="HAQ37"/>
      <c r="HAR37"/>
      <c r="HAS37"/>
      <c r="HAT37"/>
      <c r="HAU37"/>
      <c r="HAV37"/>
      <c r="HAW37"/>
      <c r="HAX37"/>
      <c r="HAY37"/>
      <c r="HAZ37"/>
      <c r="HBA37"/>
      <c r="HBB37"/>
      <c r="HBC37"/>
      <c r="HBD37"/>
      <c r="HBE37"/>
      <c r="HBF37"/>
      <c r="HBG37"/>
      <c r="HBH37"/>
      <c r="HBI37"/>
      <c r="HBJ37"/>
      <c r="HBK37"/>
      <c r="HBL37"/>
      <c r="HBM37"/>
      <c r="HBN37"/>
      <c r="HBO37"/>
      <c r="HBP37"/>
      <c r="HBQ37"/>
      <c r="HBR37"/>
      <c r="HBS37"/>
      <c r="HBT37"/>
      <c r="HBU37"/>
      <c r="HBV37"/>
      <c r="HBW37"/>
      <c r="HBX37"/>
      <c r="HBY37"/>
      <c r="HBZ37"/>
      <c r="HCA37"/>
      <c r="HCB37"/>
      <c r="HCC37"/>
      <c r="HCD37"/>
      <c r="HCE37"/>
      <c r="HCF37"/>
      <c r="HCG37"/>
      <c r="HCH37"/>
      <c r="HCI37"/>
      <c r="HCJ37"/>
      <c r="HCK37"/>
      <c r="HCL37"/>
      <c r="HCM37"/>
      <c r="HCN37"/>
      <c r="HCO37"/>
      <c r="HCP37"/>
      <c r="HCQ37"/>
      <c r="HCR37"/>
      <c r="HCS37"/>
      <c r="HCT37"/>
      <c r="HCU37"/>
      <c r="HCV37"/>
      <c r="HCW37"/>
      <c r="HCX37"/>
      <c r="HCY37"/>
      <c r="HCZ37"/>
      <c r="HDA37"/>
      <c r="HDB37"/>
      <c r="HDC37"/>
      <c r="HDD37"/>
      <c r="HDE37"/>
      <c r="HDF37"/>
      <c r="HDG37"/>
      <c r="HDH37"/>
      <c r="HDI37"/>
      <c r="HDJ37"/>
      <c r="HDK37"/>
      <c r="HDL37"/>
      <c r="HDM37"/>
      <c r="HDN37"/>
      <c r="HDO37"/>
      <c r="HDP37"/>
      <c r="HDQ37"/>
      <c r="HDR37"/>
      <c r="HDS37"/>
      <c r="HDT37"/>
      <c r="HDU37"/>
      <c r="HDV37"/>
      <c r="HDW37"/>
      <c r="HDX37"/>
      <c r="HDY37"/>
      <c r="HDZ37"/>
      <c r="HEA37"/>
      <c r="HEB37"/>
      <c r="HEC37"/>
      <c r="HED37"/>
      <c r="HEE37"/>
      <c r="HEF37"/>
      <c r="HEG37"/>
      <c r="HEH37"/>
      <c r="HEI37"/>
      <c r="HEJ37"/>
      <c r="HEK37"/>
      <c r="HEL37"/>
      <c r="HEM37"/>
      <c r="HEN37"/>
      <c r="HEO37"/>
      <c r="HEP37"/>
      <c r="HEQ37"/>
      <c r="HER37"/>
      <c r="HES37"/>
      <c r="HET37"/>
      <c r="HEU37"/>
      <c r="HEV37"/>
      <c r="HEW37"/>
      <c r="HEX37"/>
      <c r="HEY37"/>
      <c r="HEZ37"/>
      <c r="HFA37"/>
      <c r="HFB37"/>
      <c r="HFC37"/>
      <c r="HFD37"/>
      <c r="HFE37"/>
      <c r="HFF37"/>
      <c r="HFG37"/>
      <c r="HFH37"/>
      <c r="HFI37"/>
      <c r="HFJ37"/>
      <c r="HFK37"/>
      <c r="HFL37"/>
      <c r="HFM37"/>
      <c r="HFN37"/>
      <c r="HFO37"/>
      <c r="HFP37"/>
      <c r="HFQ37"/>
      <c r="HFR37"/>
      <c r="HFS37"/>
      <c r="HFT37"/>
      <c r="HFU37"/>
      <c r="HFV37"/>
      <c r="HFW37"/>
      <c r="HFX37"/>
      <c r="HFY37"/>
      <c r="HFZ37"/>
      <c r="HGA37"/>
      <c r="HGB37"/>
      <c r="HGC37"/>
      <c r="HGD37"/>
      <c r="HGE37"/>
      <c r="HGF37"/>
      <c r="HGG37"/>
      <c r="HGH37"/>
      <c r="HGI37"/>
      <c r="HGJ37"/>
      <c r="HGK37"/>
      <c r="HGL37"/>
      <c r="HGM37"/>
      <c r="HGN37"/>
      <c r="HGO37"/>
      <c r="HGP37"/>
      <c r="HGQ37"/>
      <c r="HGR37"/>
      <c r="HGS37"/>
      <c r="HGT37"/>
      <c r="HGU37"/>
      <c r="HGV37"/>
      <c r="HGW37"/>
      <c r="HGX37"/>
      <c r="HGY37"/>
      <c r="HGZ37"/>
      <c r="HHA37"/>
      <c r="HHB37"/>
      <c r="HHC37"/>
      <c r="HHD37"/>
      <c r="HHE37"/>
      <c r="HHF37"/>
      <c r="HHG37"/>
      <c r="HHH37"/>
      <c r="HHI37"/>
      <c r="HHJ37"/>
      <c r="HHK37"/>
      <c r="HHL37"/>
      <c r="HHM37"/>
      <c r="HHN37"/>
      <c r="HHO37"/>
      <c r="HHP37"/>
      <c r="HHQ37"/>
      <c r="HHR37"/>
      <c r="HHS37"/>
      <c r="HHT37"/>
      <c r="HHU37"/>
      <c r="HHV37"/>
      <c r="HHW37"/>
      <c r="HHX37"/>
      <c r="HHY37"/>
      <c r="HHZ37"/>
      <c r="HIA37"/>
      <c r="HIB37"/>
      <c r="HIC37"/>
      <c r="HID37"/>
      <c r="HIE37"/>
      <c r="HIF37"/>
      <c r="HIG37"/>
      <c r="HIH37"/>
      <c r="HII37"/>
      <c r="HIJ37"/>
      <c r="HIK37"/>
      <c r="HIL37"/>
      <c r="HIM37"/>
      <c r="HIN37"/>
      <c r="HIO37"/>
      <c r="HIP37"/>
      <c r="HIQ37"/>
      <c r="HIR37"/>
      <c r="HIS37"/>
      <c r="HIT37"/>
      <c r="HIU37"/>
      <c r="HIV37"/>
      <c r="HIW37"/>
      <c r="HIX37"/>
      <c r="HIY37"/>
      <c r="HIZ37"/>
      <c r="HJA37"/>
      <c r="HJB37"/>
      <c r="HJC37"/>
      <c r="HJD37"/>
      <c r="HJE37"/>
      <c r="HJF37"/>
      <c r="HJG37"/>
      <c r="HJH37"/>
      <c r="HJI37"/>
      <c r="HJJ37"/>
      <c r="HJK37"/>
      <c r="HJL37"/>
      <c r="HJM37"/>
      <c r="HJN37"/>
      <c r="HJO37"/>
      <c r="HJP37"/>
      <c r="HJQ37"/>
      <c r="HJR37"/>
      <c r="HJS37"/>
      <c r="HJT37"/>
      <c r="HJU37"/>
      <c r="HJV37"/>
      <c r="HJW37"/>
      <c r="HJX37"/>
      <c r="HJY37"/>
      <c r="HJZ37"/>
      <c r="HKA37"/>
      <c r="HKB37"/>
      <c r="HKC37"/>
      <c r="HKD37"/>
      <c r="HKE37"/>
      <c r="HKF37"/>
      <c r="HKG37"/>
      <c r="HKH37"/>
      <c r="HKI37"/>
      <c r="HKJ37"/>
      <c r="HKK37"/>
      <c r="HKL37"/>
      <c r="HKM37"/>
      <c r="HKN37"/>
      <c r="HKO37"/>
      <c r="HKP37"/>
      <c r="HKQ37"/>
      <c r="HKR37"/>
      <c r="HKS37"/>
      <c r="HKT37"/>
      <c r="HKU37"/>
      <c r="HKV37"/>
      <c r="HKW37"/>
      <c r="HKX37"/>
      <c r="HKY37"/>
      <c r="HKZ37"/>
      <c r="HLA37"/>
      <c r="HLB37"/>
      <c r="HLC37"/>
      <c r="HLD37"/>
      <c r="HLE37"/>
      <c r="HLF37"/>
      <c r="HLG37"/>
      <c r="HLH37"/>
      <c r="HLI37"/>
      <c r="HLJ37"/>
      <c r="HLK37"/>
      <c r="HLL37"/>
      <c r="HLM37"/>
      <c r="HLN37"/>
      <c r="HLO37"/>
      <c r="HLP37"/>
      <c r="HLQ37"/>
      <c r="HLR37"/>
      <c r="HLS37"/>
      <c r="HLT37"/>
      <c r="HLU37"/>
      <c r="HLV37"/>
      <c r="HLW37"/>
      <c r="HLX37"/>
      <c r="HLY37"/>
      <c r="HLZ37"/>
      <c r="HMA37"/>
      <c r="HMB37"/>
      <c r="HMC37"/>
      <c r="HMD37"/>
      <c r="HME37"/>
      <c r="HMF37"/>
      <c r="HMG37"/>
      <c r="HMH37"/>
      <c r="HMI37"/>
      <c r="HMJ37"/>
      <c r="HMK37"/>
      <c r="HML37"/>
      <c r="HMM37"/>
      <c r="HMN37"/>
      <c r="HMO37"/>
      <c r="HMP37"/>
      <c r="HMQ37"/>
      <c r="HMR37"/>
      <c r="HMS37"/>
      <c r="HMT37"/>
      <c r="HMU37"/>
      <c r="HMV37"/>
      <c r="HMW37"/>
      <c r="HMX37"/>
      <c r="HMY37"/>
      <c r="HMZ37"/>
      <c r="HNA37"/>
      <c r="HNB37"/>
      <c r="HNC37"/>
      <c r="HND37"/>
      <c r="HNE37"/>
      <c r="HNF37"/>
      <c r="HNG37"/>
      <c r="HNH37"/>
      <c r="HNI37"/>
      <c r="HNJ37"/>
      <c r="HNK37"/>
      <c r="HNL37"/>
      <c r="HNM37"/>
      <c r="HNN37"/>
      <c r="HNO37"/>
      <c r="HNP37"/>
      <c r="HNQ37"/>
      <c r="HNR37"/>
      <c r="HNS37"/>
      <c r="HNT37"/>
      <c r="HNU37"/>
      <c r="HNV37"/>
      <c r="HNW37"/>
      <c r="HNX37"/>
      <c r="HNY37"/>
      <c r="HNZ37"/>
      <c r="HOA37"/>
      <c r="HOB37"/>
      <c r="HOC37"/>
      <c r="HOD37"/>
      <c r="HOE37"/>
      <c r="HOF37"/>
      <c r="HOG37"/>
      <c r="HOH37"/>
      <c r="HOI37"/>
      <c r="HOJ37"/>
      <c r="HOK37"/>
      <c r="HOL37"/>
      <c r="HOM37"/>
      <c r="HON37"/>
      <c r="HOO37"/>
      <c r="HOP37"/>
      <c r="HOQ37"/>
      <c r="HOR37"/>
      <c r="HOS37"/>
      <c r="HOT37"/>
      <c r="HOU37"/>
      <c r="HOV37"/>
      <c r="HOW37"/>
      <c r="HOX37"/>
      <c r="HOY37"/>
      <c r="HOZ37"/>
      <c r="HPA37"/>
      <c r="HPB37"/>
      <c r="HPC37"/>
      <c r="HPD37"/>
      <c r="HPE37"/>
      <c r="HPF37"/>
      <c r="HPG37"/>
      <c r="HPH37"/>
      <c r="HPI37"/>
      <c r="HPJ37"/>
      <c r="HPK37"/>
      <c r="HPL37"/>
      <c r="HPM37"/>
      <c r="HPN37"/>
      <c r="HPO37"/>
      <c r="HPP37"/>
      <c r="HPQ37"/>
      <c r="HPR37"/>
      <c r="HPS37"/>
      <c r="HPT37"/>
      <c r="HPU37"/>
      <c r="HPV37"/>
      <c r="HPW37"/>
      <c r="HPX37"/>
      <c r="HPY37"/>
      <c r="HPZ37"/>
      <c r="HQA37"/>
      <c r="HQB37"/>
      <c r="HQC37"/>
      <c r="HQD37"/>
      <c r="HQE37"/>
      <c r="HQF37"/>
      <c r="HQG37"/>
      <c r="HQH37"/>
      <c r="HQI37"/>
      <c r="HQJ37"/>
      <c r="HQK37"/>
      <c r="HQL37"/>
      <c r="HQM37"/>
      <c r="HQN37"/>
      <c r="HQO37"/>
      <c r="HQP37"/>
      <c r="HQQ37"/>
      <c r="HQR37"/>
      <c r="HQS37"/>
      <c r="HQT37"/>
      <c r="HQU37"/>
      <c r="HQV37"/>
      <c r="HQW37"/>
      <c r="HQX37"/>
      <c r="HQY37"/>
      <c r="HQZ37"/>
      <c r="HRA37"/>
      <c r="HRB37"/>
      <c r="HRC37"/>
      <c r="HRD37"/>
      <c r="HRE37"/>
      <c r="HRF37"/>
      <c r="HRG37"/>
      <c r="HRH37"/>
      <c r="HRI37"/>
      <c r="HRJ37"/>
      <c r="HRK37"/>
      <c r="HRL37"/>
      <c r="HRM37"/>
      <c r="HRN37"/>
      <c r="HRO37"/>
      <c r="HRP37"/>
      <c r="HRQ37"/>
      <c r="HRR37"/>
      <c r="HRS37"/>
      <c r="HRT37"/>
      <c r="HRU37"/>
      <c r="HRV37"/>
      <c r="HRW37"/>
      <c r="HRX37"/>
      <c r="HRY37"/>
      <c r="HRZ37"/>
      <c r="HSA37"/>
      <c r="HSB37"/>
      <c r="HSC37"/>
      <c r="HSD37"/>
      <c r="HSE37"/>
      <c r="HSF37"/>
      <c r="HSG37"/>
      <c r="HSH37"/>
      <c r="HSI37"/>
      <c r="HSJ37"/>
      <c r="HSK37"/>
      <c r="HSL37"/>
      <c r="HSM37"/>
      <c r="HSN37"/>
      <c r="HSO37"/>
      <c r="HSP37"/>
      <c r="HSQ37"/>
      <c r="HSR37"/>
      <c r="HSS37"/>
      <c r="HST37"/>
      <c r="HSU37"/>
      <c r="HSV37"/>
      <c r="HSW37"/>
      <c r="HSX37"/>
      <c r="HSY37"/>
      <c r="HSZ37"/>
      <c r="HTA37"/>
      <c r="HTB37"/>
      <c r="HTC37"/>
      <c r="HTD37"/>
      <c r="HTE37"/>
      <c r="HTF37"/>
      <c r="HTG37"/>
      <c r="HTH37"/>
      <c r="HTI37"/>
      <c r="HTJ37"/>
      <c r="HTK37"/>
      <c r="HTL37"/>
      <c r="HTM37"/>
      <c r="HTN37"/>
      <c r="HTO37"/>
      <c r="HTP37"/>
      <c r="HTQ37"/>
      <c r="HTR37"/>
      <c r="HTS37"/>
      <c r="HTT37"/>
      <c r="HTU37"/>
      <c r="HTV37"/>
      <c r="HTW37"/>
      <c r="HTX37"/>
      <c r="HTY37"/>
      <c r="HTZ37"/>
      <c r="HUA37"/>
      <c r="HUB37"/>
      <c r="HUC37"/>
      <c r="HUD37"/>
      <c r="HUE37"/>
      <c r="HUF37"/>
      <c r="HUG37"/>
      <c r="HUH37"/>
      <c r="HUI37"/>
      <c r="HUJ37"/>
      <c r="HUK37"/>
      <c r="HUL37"/>
      <c r="HUM37"/>
      <c r="HUN37"/>
      <c r="HUO37"/>
      <c r="HUP37"/>
      <c r="HUQ37"/>
      <c r="HUR37"/>
      <c r="HUS37"/>
      <c r="HUT37"/>
      <c r="HUU37"/>
      <c r="HUV37"/>
      <c r="HUW37"/>
      <c r="HUX37"/>
      <c r="HUY37"/>
      <c r="HUZ37"/>
      <c r="HVA37"/>
      <c r="HVB37"/>
      <c r="HVC37"/>
      <c r="HVD37"/>
      <c r="HVE37"/>
      <c r="HVF37"/>
      <c r="HVG37"/>
      <c r="HVH37"/>
      <c r="HVI37"/>
      <c r="HVJ37"/>
      <c r="HVK37"/>
      <c r="HVL37"/>
      <c r="HVM37"/>
      <c r="HVN37"/>
      <c r="HVO37"/>
      <c r="HVP37"/>
      <c r="HVQ37"/>
      <c r="HVR37"/>
      <c r="HVS37"/>
      <c r="HVT37"/>
      <c r="HVU37"/>
      <c r="HVV37"/>
      <c r="HVW37"/>
      <c r="HVX37"/>
      <c r="HVY37"/>
      <c r="HVZ37"/>
      <c r="HWA37"/>
      <c r="HWB37"/>
      <c r="HWC37"/>
      <c r="HWD37"/>
      <c r="HWE37"/>
      <c r="HWF37"/>
      <c r="HWG37"/>
      <c r="HWH37"/>
      <c r="HWI37"/>
      <c r="HWJ37"/>
      <c r="HWK37"/>
      <c r="HWL37"/>
      <c r="HWM37"/>
      <c r="HWN37"/>
      <c r="HWO37"/>
      <c r="HWP37"/>
      <c r="HWQ37"/>
      <c r="HWR37"/>
      <c r="HWS37"/>
      <c r="HWT37"/>
      <c r="HWU37"/>
      <c r="HWV37"/>
      <c r="HWW37"/>
      <c r="HWX37"/>
      <c r="HWY37"/>
      <c r="HWZ37"/>
      <c r="HXA37"/>
      <c r="HXB37"/>
      <c r="HXC37"/>
      <c r="HXD37"/>
      <c r="HXE37"/>
      <c r="HXF37"/>
      <c r="HXG37"/>
      <c r="HXH37"/>
      <c r="HXI37"/>
      <c r="HXJ37"/>
      <c r="HXK37"/>
      <c r="HXL37"/>
      <c r="HXM37"/>
      <c r="HXN37"/>
      <c r="HXO37"/>
      <c r="HXP37"/>
      <c r="HXQ37"/>
      <c r="HXR37"/>
      <c r="HXS37"/>
      <c r="HXT37"/>
      <c r="HXU37"/>
      <c r="HXV37"/>
      <c r="HXW37"/>
      <c r="HXX37"/>
      <c r="HXY37"/>
      <c r="HXZ37"/>
      <c r="HYA37"/>
      <c r="HYB37"/>
      <c r="HYC37"/>
      <c r="HYD37"/>
      <c r="HYE37"/>
      <c r="HYF37"/>
      <c r="HYG37"/>
      <c r="HYH37"/>
      <c r="HYI37"/>
      <c r="HYJ37"/>
      <c r="HYK37"/>
      <c r="HYL37"/>
      <c r="HYM37"/>
      <c r="HYN37"/>
      <c r="HYO37"/>
      <c r="HYP37"/>
      <c r="HYQ37"/>
      <c r="HYR37"/>
      <c r="HYS37"/>
      <c r="HYT37"/>
      <c r="HYU37"/>
      <c r="HYV37"/>
      <c r="HYW37"/>
      <c r="HYX37"/>
      <c r="HYY37"/>
      <c r="HYZ37"/>
      <c r="HZA37"/>
      <c r="HZB37"/>
      <c r="HZC37"/>
      <c r="HZD37"/>
      <c r="HZE37"/>
      <c r="HZF37"/>
      <c r="HZG37"/>
      <c r="HZH37"/>
      <c r="HZI37"/>
      <c r="HZJ37"/>
      <c r="HZK37"/>
      <c r="HZL37"/>
      <c r="HZM37"/>
      <c r="HZN37"/>
      <c r="HZO37"/>
      <c r="HZP37"/>
      <c r="HZQ37"/>
      <c r="HZR37"/>
      <c r="HZS37"/>
      <c r="HZT37"/>
      <c r="HZU37"/>
      <c r="HZV37"/>
      <c r="HZW37"/>
      <c r="HZX37"/>
      <c r="HZY37"/>
      <c r="HZZ37"/>
      <c r="IAA37"/>
      <c r="IAB37"/>
      <c r="IAC37"/>
      <c r="IAD37"/>
      <c r="IAE37"/>
      <c r="IAF37"/>
      <c r="IAG37"/>
      <c r="IAH37"/>
      <c r="IAI37"/>
      <c r="IAJ37"/>
      <c r="IAK37"/>
      <c r="IAL37"/>
      <c r="IAM37"/>
      <c r="IAN37"/>
      <c r="IAO37"/>
      <c r="IAP37"/>
      <c r="IAQ37"/>
      <c r="IAR37"/>
      <c r="IAS37"/>
      <c r="IAT37"/>
      <c r="IAU37"/>
      <c r="IAV37"/>
      <c r="IAW37"/>
      <c r="IAX37"/>
      <c r="IAY37"/>
      <c r="IAZ37"/>
      <c r="IBA37"/>
      <c r="IBB37"/>
      <c r="IBC37"/>
      <c r="IBD37"/>
      <c r="IBE37"/>
      <c r="IBF37"/>
      <c r="IBG37"/>
      <c r="IBH37"/>
      <c r="IBI37"/>
      <c r="IBJ37"/>
      <c r="IBK37"/>
      <c r="IBL37"/>
      <c r="IBM37"/>
      <c r="IBN37"/>
      <c r="IBO37"/>
      <c r="IBP37"/>
      <c r="IBQ37"/>
      <c r="IBR37"/>
      <c r="IBS37"/>
      <c r="IBT37"/>
      <c r="IBU37"/>
      <c r="IBV37"/>
      <c r="IBW37"/>
      <c r="IBX37"/>
      <c r="IBY37"/>
      <c r="IBZ37"/>
      <c r="ICA37"/>
      <c r="ICB37"/>
      <c r="ICC37"/>
      <c r="ICD37"/>
      <c r="ICE37"/>
      <c r="ICF37"/>
      <c r="ICG37"/>
      <c r="ICH37"/>
      <c r="ICI37"/>
      <c r="ICJ37"/>
      <c r="ICK37"/>
      <c r="ICL37"/>
      <c r="ICM37"/>
      <c r="ICN37"/>
      <c r="ICO37"/>
      <c r="ICP37"/>
      <c r="ICQ37"/>
      <c r="ICR37"/>
      <c r="ICS37"/>
      <c r="ICT37"/>
      <c r="ICU37"/>
      <c r="ICV37"/>
      <c r="ICW37"/>
      <c r="ICX37"/>
      <c r="ICY37"/>
      <c r="ICZ37"/>
      <c r="IDA37"/>
      <c r="IDB37"/>
      <c r="IDC37"/>
      <c r="IDD37"/>
      <c r="IDE37"/>
      <c r="IDF37"/>
      <c r="IDG37"/>
      <c r="IDH37"/>
      <c r="IDI37"/>
      <c r="IDJ37"/>
      <c r="IDK37"/>
      <c r="IDL37"/>
      <c r="IDM37"/>
      <c r="IDN37"/>
      <c r="IDO37"/>
      <c r="IDP37"/>
      <c r="IDQ37"/>
      <c r="IDR37"/>
      <c r="IDS37"/>
      <c r="IDT37"/>
      <c r="IDU37"/>
      <c r="IDV37"/>
      <c r="IDW37"/>
      <c r="IDX37"/>
      <c r="IDY37"/>
      <c r="IDZ37"/>
      <c r="IEA37"/>
      <c r="IEB37"/>
      <c r="IEC37"/>
      <c r="IED37"/>
      <c r="IEE37"/>
      <c r="IEF37"/>
      <c r="IEG37"/>
      <c r="IEH37"/>
      <c r="IEI37"/>
      <c r="IEJ37"/>
      <c r="IEK37"/>
      <c r="IEL37"/>
      <c r="IEM37"/>
      <c r="IEN37"/>
      <c r="IEO37"/>
      <c r="IEP37"/>
      <c r="IEQ37"/>
      <c r="IER37"/>
      <c r="IES37"/>
      <c r="IET37"/>
      <c r="IEU37"/>
      <c r="IEV37"/>
      <c r="IEW37"/>
      <c r="IEX37"/>
      <c r="IEY37"/>
      <c r="IEZ37"/>
      <c r="IFA37"/>
      <c r="IFB37"/>
      <c r="IFC37"/>
      <c r="IFD37"/>
      <c r="IFE37"/>
      <c r="IFF37"/>
      <c r="IFG37"/>
      <c r="IFH37"/>
      <c r="IFI37"/>
      <c r="IFJ37"/>
      <c r="IFK37"/>
      <c r="IFL37"/>
      <c r="IFM37"/>
      <c r="IFN37"/>
      <c r="IFO37"/>
      <c r="IFP37"/>
      <c r="IFQ37"/>
      <c r="IFR37"/>
      <c r="IFS37"/>
      <c r="IFT37"/>
      <c r="IFU37"/>
      <c r="IFV37"/>
      <c r="IFW37"/>
      <c r="IFX37"/>
      <c r="IFY37"/>
      <c r="IFZ37"/>
      <c r="IGA37"/>
      <c r="IGB37"/>
      <c r="IGC37"/>
      <c r="IGD37"/>
      <c r="IGE37"/>
      <c r="IGF37"/>
      <c r="IGG37"/>
      <c r="IGH37"/>
      <c r="IGI37"/>
      <c r="IGJ37"/>
      <c r="IGK37"/>
      <c r="IGL37"/>
      <c r="IGM37"/>
      <c r="IGN37"/>
      <c r="IGO37"/>
      <c r="IGP37"/>
      <c r="IGQ37"/>
      <c r="IGR37"/>
      <c r="IGS37"/>
      <c r="IGT37"/>
      <c r="IGU37"/>
      <c r="IGV37"/>
      <c r="IGW37"/>
      <c r="IGX37"/>
      <c r="IGY37"/>
      <c r="IGZ37"/>
      <c r="IHA37"/>
      <c r="IHB37"/>
      <c r="IHC37"/>
      <c r="IHD37"/>
      <c r="IHE37"/>
      <c r="IHF37"/>
      <c r="IHG37"/>
      <c r="IHH37"/>
      <c r="IHI37"/>
      <c r="IHJ37"/>
      <c r="IHK37"/>
      <c r="IHL37"/>
      <c r="IHM37"/>
      <c r="IHN37"/>
      <c r="IHO37"/>
      <c r="IHP37"/>
      <c r="IHQ37"/>
      <c r="IHR37"/>
      <c r="IHS37"/>
      <c r="IHT37"/>
      <c r="IHU37"/>
      <c r="IHV37"/>
      <c r="IHW37"/>
      <c r="IHX37"/>
      <c r="IHY37"/>
      <c r="IHZ37"/>
      <c r="IIA37"/>
      <c r="IIB37"/>
      <c r="IIC37"/>
      <c r="IID37"/>
      <c r="IIE37"/>
      <c r="IIF37"/>
      <c r="IIG37"/>
      <c r="IIH37"/>
      <c r="III37"/>
      <c r="IIJ37"/>
      <c r="IIK37"/>
      <c r="IIL37"/>
      <c r="IIM37"/>
      <c r="IIN37"/>
      <c r="IIO37"/>
      <c r="IIP37"/>
      <c r="IIQ37"/>
      <c r="IIR37"/>
      <c r="IIS37"/>
      <c r="IIT37"/>
      <c r="IIU37"/>
      <c r="IIV37"/>
      <c r="IIW37"/>
      <c r="IIX37"/>
      <c r="IIY37"/>
      <c r="IIZ37"/>
      <c r="IJA37"/>
      <c r="IJB37"/>
      <c r="IJC37"/>
      <c r="IJD37"/>
      <c r="IJE37"/>
      <c r="IJF37"/>
      <c r="IJG37"/>
      <c r="IJH37"/>
      <c r="IJI37"/>
      <c r="IJJ37"/>
      <c r="IJK37"/>
      <c r="IJL37"/>
      <c r="IJM37"/>
      <c r="IJN37"/>
      <c r="IJO37"/>
      <c r="IJP37"/>
      <c r="IJQ37"/>
      <c r="IJR37"/>
      <c r="IJS37"/>
      <c r="IJT37"/>
      <c r="IJU37"/>
      <c r="IJV37"/>
      <c r="IJW37"/>
      <c r="IJX37"/>
      <c r="IJY37"/>
      <c r="IJZ37"/>
      <c r="IKA37"/>
      <c r="IKB37"/>
      <c r="IKC37"/>
      <c r="IKD37"/>
      <c r="IKE37"/>
      <c r="IKF37"/>
      <c r="IKG37"/>
      <c r="IKH37"/>
      <c r="IKI37"/>
      <c r="IKJ37"/>
      <c r="IKK37"/>
      <c r="IKL37"/>
      <c r="IKM37"/>
      <c r="IKN37"/>
      <c r="IKO37"/>
      <c r="IKP37"/>
      <c r="IKQ37"/>
      <c r="IKR37"/>
      <c r="IKS37"/>
      <c r="IKT37"/>
      <c r="IKU37"/>
      <c r="IKV37"/>
      <c r="IKW37"/>
      <c r="IKX37"/>
      <c r="IKY37"/>
      <c r="IKZ37"/>
      <c r="ILA37"/>
      <c r="ILB37"/>
      <c r="ILC37"/>
      <c r="ILD37"/>
      <c r="ILE37"/>
      <c r="ILF37"/>
      <c r="ILG37"/>
      <c r="ILH37"/>
      <c r="ILI37"/>
      <c r="ILJ37"/>
      <c r="ILK37"/>
      <c r="ILL37"/>
      <c r="ILM37"/>
      <c r="ILN37"/>
      <c r="ILO37"/>
      <c r="ILP37"/>
      <c r="ILQ37"/>
      <c r="ILR37"/>
      <c r="ILS37"/>
      <c r="ILT37"/>
      <c r="ILU37"/>
      <c r="ILV37"/>
      <c r="ILW37"/>
      <c r="ILX37"/>
      <c r="ILY37"/>
      <c r="ILZ37"/>
      <c r="IMA37"/>
      <c r="IMB37"/>
      <c r="IMC37"/>
      <c r="IMD37"/>
      <c r="IME37"/>
      <c r="IMF37"/>
      <c r="IMG37"/>
      <c r="IMH37"/>
      <c r="IMI37"/>
      <c r="IMJ37"/>
      <c r="IMK37"/>
      <c r="IML37"/>
      <c r="IMM37"/>
      <c r="IMN37"/>
      <c r="IMO37"/>
      <c r="IMP37"/>
      <c r="IMQ37"/>
      <c r="IMR37"/>
      <c r="IMS37"/>
      <c r="IMT37"/>
      <c r="IMU37"/>
      <c r="IMV37"/>
      <c r="IMW37"/>
      <c r="IMX37"/>
      <c r="IMY37"/>
      <c r="IMZ37"/>
      <c r="INA37"/>
      <c r="INB37"/>
      <c r="INC37"/>
      <c r="IND37"/>
      <c r="INE37"/>
      <c r="INF37"/>
      <c r="ING37"/>
      <c r="INH37"/>
      <c r="INI37"/>
      <c r="INJ37"/>
      <c r="INK37"/>
      <c r="INL37"/>
      <c r="INM37"/>
      <c r="INN37"/>
      <c r="INO37"/>
      <c r="INP37"/>
      <c r="INQ37"/>
      <c r="INR37"/>
      <c r="INS37"/>
      <c r="INT37"/>
      <c r="INU37"/>
      <c r="INV37"/>
      <c r="INW37"/>
      <c r="INX37"/>
      <c r="INY37"/>
      <c r="INZ37"/>
      <c r="IOA37"/>
      <c r="IOB37"/>
      <c r="IOC37"/>
      <c r="IOD37"/>
      <c r="IOE37"/>
      <c r="IOF37"/>
      <c r="IOG37"/>
      <c r="IOH37"/>
      <c r="IOI37"/>
      <c r="IOJ37"/>
      <c r="IOK37"/>
      <c r="IOL37"/>
      <c r="IOM37"/>
      <c r="ION37"/>
      <c r="IOO37"/>
      <c r="IOP37"/>
      <c r="IOQ37"/>
      <c r="IOR37"/>
      <c r="IOS37"/>
      <c r="IOT37"/>
      <c r="IOU37"/>
      <c r="IOV37"/>
      <c r="IOW37"/>
      <c r="IOX37"/>
      <c r="IOY37"/>
      <c r="IOZ37"/>
      <c r="IPA37"/>
      <c r="IPB37"/>
      <c r="IPC37"/>
      <c r="IPD37"/>
      <c r="IPE37"/>
      <c r="IPF37"/>
      <c r="IPG37"/>
      <c r="IPH37"/>
      <c r="IPI37"/>
      <c r="IPJ37"/>
      <c r="IPK37"/>
      <c r="IPL37"/>
      <c r="IPM37"/>
      <c r="IPN37"/>
      <c r="IPO37"/>
      <c r="IPP37"/>
      <c r="IPQ37"/>
      <c r="IPR37"/>
      <c r="IPS37"/>
      <c r="IPT37"/>
      <c r="IPU37"/>
      <c r="IPV37"/>
      <c r="IPW37"/>
      <c r="IPX37"/>
      <c r="IPY37"/>
      <c r="IPZ37"/>
      <c r="IQA37"/>
      <c r="IQB37"/>
      <c r="IQC37"/>
      <c r="IQD37"/>
      <c r="IQE37"/>
      <c r="IQF37"/>
      <c r="IQG37"/>
      <c r="IQH37"/>
      <c r="IQI37"/>
      <c r="IQJ37"/>
      <c r="IQK37"/>
      <c r="IQL37"/>
      <c r="IQM37"/>
      <c r="IQN37"/>
      <c r="IQO37"/>
      <c r="IQP37"/>
      <c r="IQQ37"/>
      <c r="IQR37"/>
      <c r="IQS37"/>
      <c r="IQT37"/>
      <c r="IQU37"/>
      <c r="IQV37"/>
      <c r="IQW37"/>
      <c r="IQX37"/>
      <c r="IQY37"/>
      <c r="IQZ37"/>
      <c r="IRA37"/>
      <c r="IRB37"/>
      <c r="IRC37"/>
      <c r="IRD37"/>
      <c r="IRE37"/>
      <c r="IRF37"/>
      <c r="IRG37"/>
      <c r="IRH37"/>
      <c r="IRI37"/>
      <c r="IRJ37"/>
      <c r="IRK37"/>
      <c r="IRL37"/>
      <c r="IRM37"/>
      <c r="IRN37"/>
      <c r="IRO37"/>
      <c r="IRP37"/>
      <c r="IRQ37"/>
      <c r="IRR37"/>
      <c r="IRS37"/>
      <c r="IRT37"/>
      <c r="IRU37"/>
      <c r="IRV37"/>
      <c r="IRW37"/>
      <c r="IRX37"/>
      <c r="IRY37"/>
      <c r="IRZ37"/>
      <c r="ISA37"/>
      <c r="ISB37"/>
      <c r="ISC37"/>
      <c r="ISD37"/>
      <c r="ISE37"/>
      <c r="ISF37"/>
      <c r="ISG37"/>
      <c r="ISH37"/>
      <c r="ISI37"/>
      <c r="ISJ37"/>
      <c r="ISK37"/>
      <c r="ISL37"/>
      <c r="ISM37"/>
      <c r="ISN37"/>
      <c r="ISO37"/>
      <c r="ISP37"/>
      <c r="ISQ37"/>
      <c r="ISR37"/>
      <c r="ISS37"/>
      <c r="IST37"/>
      <c r="ISU37"/>
      <c r="ISV37"/>
      <c r="ISW37"/>
      <c r="ISX37"/>
      <c r="ISY37"/>
      <c r="ISZ37"/>
      <c r="ITA37"/>
      <c r="ITB37"/>
      <c r="ITC37"/>
      <c r="ITD37"/>
      <c r="ITE37"/>
      <c r="ITF37"/>
      <c r="ITG37"/>
      <c r="ITH37"/>
      <c r="ITI37"/>
      <c r="ITJ37"/>
      <c r="ITK37"/>
      <c r="ITL37"/>
      <c r="ITM37"/>
      <c r="ITN37"/>
      <c r="ITO37"/>
      <c r="ITP37"/>
      <c r="ITQ37"/>
      <c r="ITR37"/>
      <c r="ITS37"/>
      <c r="ITT37"/>
      <c r="ITU37"/>
      <c r="ITV37"/>
      <c r="ITW37"/>
      <c r="ITX37"/>
      <c r="ITY37"/>
      <c r="ITZ37"/>
      <c r="IUA37"/>
      <c r="IUB37"/>
      <c r="IUC37"/>
      <c r="IUD37"/>
      <c r="IUE37"/>
      <c r="IUF37"/>
      <c r="IUG37"/>
      <c r="IUH37"/>
      <c r="IUI37"/>
      <c r="IUJ37"/>
      <c r="IUK37"/>
      <c r="IUL37"/>
      <c r="IUM37"/>
      <c r="IUN37"/>
      <c r="IUO37"/>
      <c r="IUP37"/>
      <c r="IUQ37"/>
      <c r="IUR37"/>
      <c r="IUS37"/>
      <c r="IUT37"/>
      <c r="IUU37"/>
      <c r="IUV37"/>
      <c r="IUW37"/>
      <c r="IUX37"/>
      <c r="IUY37"/>
      <c r="IUZ37"/>
      <c r="IVA37"/>
      <c r="IVB37"/>
      <c r="IVC37"/>
      <c r="IVD37"/>
      <c r="IVE37"/>
      <c r="IVF37"/>
      <c r="IVG37"/>
      <c r="IVH37"/>
      <c r="IVI37"/>
      <c r="IVJ37"/>
      <c r="IVK37"/>
      <c r="IVL37"/>
      <c r="IVM37"/>
      <c r="IVN37"/>
      <c r="IVO37"/>
      <c r="IVP37"/>
      <c r="IVQ37"/>
      <c r="IVR37"/>
      <c r="IVS37"/>
      <c r="IVT37"/>
      <c r="IVU37"/>
      <c r="IVV37"/>
      <c r="IVW37"/>
      <c r="IVX37"/>
      <c r="IVY37"/>
      <c r="IVZ37"/>
      <c r="IWA37"/>
      <c r="IWB37"/>
      <c r="IWC37"/>
      <c r="IWD37"/>
      <c r="IWE37"/>
      <c r="IWF37"/>
      <c r="IWG37"/>
      <c r="IWH37"/>
      <c r="IWI37"/>
      <c r="IWJ37"/>
      <c r="IWK37"/>
      <c r="IWL37"/>
      <c r="IWM37"/>
      <c r="IWN37"/>
      <c r="IWO37"/>
      <c r="IWP37"/>
      <c r="IWQ37"/>
      <c r="IWR37"/>
      <c r="IWS37"/>
      <c r="IWT37"/>
      <c r="IWU37"/>
      <c r="IWV37"/>
      <c r="IWW37"/>
      <c r="IWX37"/>
      <c r="IWY37"/>
      <c r="IWZ37"/>
      <c r="IXA37"/>
      <c r="IXB37"/>
      <c r="IXC37"/>
      <c r="IXD37"/>
      <c r="IXE37"/>
      <c r="IXF37"/>
      <c r="IXG37"/>
      <c r="IXH37"/>
      <c r="IXI37"/>
      <c r="IXJ37"/>
      <c r="IXK37"/>
      <c r="IXL37"/>
      <c r="IXM37"/>
      <c r="IXN37"/>
      <c r="IXO37"/>
      <c r="IXP37"/>
      <c r="IXQ37"/>
      <c r="IXR37"/>
      <c r="IXS37"/>
      <c r="IXT37"/>
      <c r="IXU37"/>
      <c r="IXV37"/>
      <c r="IXW37"/>
      <c r="IXX37"/>
      <c r="IXY37"/>
      <c r="IXZ37"/>
      <c r="IYA37"/>
      <c r="IYB37"/>
      <c r="IYC37"/>
      <c r="IYD37"/>
      <c r="IYE37"/>
      <c r="IYF37"/>
      <c r="IYG37"/>
      <c r="IYH37"/>
      <c r="IYI37"/>
      <c r="IYJ37"/>
      <c r="IYK37"/>
      <c r="IYL37"/>
      <c r="IYM37"/>
      <c r="IYN37"/>
      <c r="IYO37"/>
      <c r="IYP37"/>
      <c r="IYQ37"/>
      <c r="IYR37"/>
      <c r="IYS37"/>
      <c r="IYT37"/>
      <c r="IYU37"/>
      <c r="IYV37"/>
      <c r="IYW37"/>
      <c r="IYX37"/>
      <c r="IYY37"/>
      <c r="IYZ37"/>
      <c r="IZA37"/>
      <c r="IZB37"/>
      <c r="IZC37"/>
      <c r="IZD37"/>
      <c r="IZE37"/>
      <c r="IZF37"/>
      <c r="IZG37"/>
      <c r="IZH37"/>
      <c r="IZI37"/>
      <c r="IZJ37"/>
      <c r="IZK37"/>
      <c r="IZL37"/>
      <c r="IZM37"/>
      <c r="IZN37"/>
      <c r="IZO37"/>
      <c r="IZP37"/>
      <c r="IZQ37"/>
      <c r="IZR37"/>
      <c r="IZS37"/>
      <c r="IZT37"/>
      <c r="IZU37"/>
      <c r="IZV37"/>
      <c r="IZW37"/>
      <c r="IZX37"/>
      <c r="IZY37"/>
      <c r="IZZ37"/>
      <c r="JAA37"/>
      <c r="JAB37"/>
      <c r="JAC37"/>
      <c r="JAD37"/>
      <c r="JAE37"/>
      <c r="JAF37"/>
      <c r="JAG37"/>
      <c r="JAH37"/>
      <c r="JAI37"/>
      <c r="JAJ37"/>
      <c r="JAK37"/>
      <c r="JAL37"/>
      <c r="JAM37"/>
      <c r="JAN37"/>
      <c r="JAO37"/>
      <c r="JAP37"/>
      <c r="JAQ37"/>
      <c r="JAR37"/>
      <c r="JAS37"/>
      <c r="JAT37"/>
      <c r="JAU37"/>
      <c r="JAV37"/>
      <c r="JAW37"/>
      <c r="JAX37"/>
      <c r="JAY37"/>
      <c r="JAZ37"/>
      <c r="JBA37"/>
      <c r="JBB37"/>
      <c r="JBC37"/>
      <c r="JBD37"/>
      <c r="JBE37"/>
      <c r="JBF37"/>
      <c r="JBG37"/>
      <c r="JBH37"/>
      <c r="JBI37"/>
      <c r="JBJ37"/>
      <c r="JBK37"/>
      <c r="JBL37"/>
      <c r="JBM37"/>
      <c r="JBN37"/>
      <c r="JBO37"/>
      <c r="JBP37"/>
      <c r="JBQ37"/>
      <c r="JBR37"/>
      <c r="JBS37"/>
      <c r="JBT37"/>
      <c r="JBU37"/>
      <c r="JBV37"/>
      <c r="JBW37"/>
      <c r="JBX37"/>
      <c r="JBY37"/>
      <c r="JBZ37"/>
      <c r="JCA37"/>
      <c r="JCB37"/>
      <c r="JCC37"/>
      <c r="JCD37"/>
      <c r="JCE37"/>
      <c r="JCF37"/>
      <c r="JCG37"/>
      <c r="JCH37"/>
      <c r="JCI37"/>
      <c r="JCJ37"/>
      <c r="JCK37"/>
      <c r="JCL37"/>
      <c r="JCM37"/>
      <c r="JCN37"/>
      <c r="JCO37"/>
      <c r="JCP37"/>
      <c r="JCQ37"/>
      <c r="JCR37"/>
      <c r="JCS37"/>
      <c r="JCT37"/>
      <c r="JCU37"/>
      <c r="JCV37"/>
      <c r="JCW37"/>
      <c r="JCX37"/>
      <c r="JCY37"/>
      <c r="JCZ37"/>
      <c r="JDA37"/>
      <c r="JDB37"/>
      <c r="JDC37"/>
      <c r="JDD37"/>
      <c r="JDE37"/>
      <c r="JDF37"/>
      <c r="JDG37"/>
      <c r="JDH37"/>
      <c r="JDI37"/>
      <c r="JDJ37"/>
      <c r="JDK37"/>
      <c r="JDL37"/>
      <c r="JDM37"/>
      <c r="JDN37"/>
      <c r="JDO37"/>
      <c r="JDP37"/>
      <c r="JDQ37"/>
      <c r="JDR37"/>
      <c r="JDS37"/>
      <c r="JDT37"/>
      <c r="JDU37"/>
      <c r="JDV37"/>
      <c r="JDW37"/>
      <c r="JDX37"/>
      <c r="JDY37"/>
      <c r="JDZ37"/>
      <c r="JEA37"/>
      <c r="JEB37"/>
      <c r="JEC37"/>
      <c r="JED37"/>
      <c r="JEE37"/>
      <c r="JEF37"/>
      <c r="JEG37"/>
      <c r="JEH37"/>
      <c r="JEI37"/>
      <c r="JEJ37"/>
      <c r="JEK37"/>
      <c r="JEL37"/>
      <c r="JEM37"/>
      <c r="JEN37"/>
      <c r="JEO37"/>
      <c r="JEP37"/>
      <c r="JEQ37"/>
      <c r="JER37"/>
      <c r="JES37"/>
      <c r="JET37"/>
      <c r="JEU37"/>
      <c r="JEV37"/>
      <c r="JEW37"/>
      <c r="JEX37"/>
      <c r="JEY37"/>
      <c r="JEZ37"/>
      <c r="JFA37"/>
      <c r="JFB37"/>
      <c r="JFC37"/>
      <c r="JFD37"/>
      <c r="JFE37"/>
      <c r="JFF37"/>
      <c r="JFG37"/>
      <c r="JFH37"/>
      <c r="JFI37"/>
      <c r="JFJ37"/>
      <c r="JFK37"/>
      <c r="JFL37"/>
      <c r="JFM37"/>
      <c r="JFN37"/>
      <c r="JFO37"/>
      <c r="JFP37"/>
      <c r="JFQ37"/>
      <c r="JFR37"/>
      <c r="JFS37"/>
      <c r="JFT37"/>
      <c r="JFU37"/>
      <c r="JFV37"/>
      <c r="JFW37"/>
      <c r="JFX37"/>
      <c r="JFY37"/>
      <c r="JFZ37"/>
      <c r="JGA37"/>
      <c r="JGB37"/>
      <c r="JGC37"/>
      <c r="JGD37"/>
      <c r="JGE37"/>
      <c r="JGF37"/>
      <c r="JGG37"/>
      <c r="JGH37"/>
      <c r="JGI37"/>
      <c r="JGJ37"/>
      <c r="JGK37"/>
      <c r="JGL37"/>
      <c r="JGM37"/>
      <c r="JGN37"/>
      <c r="JGO37"/>
      <c r="JGP37"/>
      <c r="JGQ37"/>
      <c r="JGR37"/>
      <c r="JGS37"/>
      <c r="JGT37"/>
      <c r="JGU37"/>
      <c r="JGV37"/>
      <c r="JGW37"/>
      <c r="JGX37"/>
      <c r="JGY37"/>
      <c r="JGZ37"/>
      <c r="JHA37"/>
      <c r="JHB37"/>
      <c r="JHC37"/>
      <c r="JHD37"/>
      <c r="JHE37"/>
      <c r="JHF37"/>
      <c r="JHG37"/>
      <c r="JHH37"/>
      <c r="JHI37"/>
      <c r="JHJ37"/>
      <c r="JHK37"/>
      <c r="JHL37"/>
      <c r="JHM37"/>
      <c r="JHN37"/>
      <c r="JHO37"/>
      <c r="JHP37"/>
      <c r="JHQ37"/>
      <c r="JHR37"/>
      <c r="JHS37"/>
      <c r="JHT37"/>
      <c r="JHU37"/>
      <c r="JHV37"/>
      <c r="JHW37"/>
      <c r="JHX37"/>
      <c r="JHY37"/>
      <c r="JHZ37"/>
      <c r="JIA37"/>
      <c r="JIB37"/>
      <c r="JIC37"/>
      <c r="JID37"/>
      <c r="JIE37"/>
      <c r="JIF37"/>
      <c r="JIG37"/>
      <c r="JIH37"/>
      <c r="JII37"/>
      <c r="JIJ37"/>
      <c r="JIK37"/>
      <c r="JIL37"/>
      <c r="JIM37"/>
      <c r="JIN37"/>
      <c r="JIO37"/>
      <c r="JIP37"/>
      <c r="JIQ37"/>
      <c r="JIR37"/>
      <c r="JIS37"/>
      <c r="JIT37"/>
      <c r="JIU37"/>
      <c r="JIV37"/>
      <c r="JIW37"/>
      <c r="JIX37"/>
      <c r="JIY37"/>
      <c r="JIZ37"/>
      <c r="JJA37"/>
      <c r="JJB37"/>
      <c r="JJC37"/>
      <c r="JJD37"/>
      <c r="JJE37"/>
      <c r="JJF37"/>
      <c r="JJG37"/>
      <c r="JJH37"/>
      <c r="JJI37"/>
      <c r="JJJ37"/>
      <c r="JJK37"/>
      <c r="JJL37"/>
      <c r="JJM37"/>
      <c r="JJN37"/>
      <c r="JJO37"/>
      <c r="JJP37"/>
      <c r="JJQ37"/>
      <c r="JJR37"/>
      <c r="JJS37"/>
      <c r="JJT37"/>
      <c r="JJU37"/>
      <c r="JJV37"/>
      <c r="JJW37"/>
      <c r="JJX37"/>
      <c r="JJY37"/>
      <c r="JJZ37"/>
      <c r="JKA37"/>
      <c r="JKB37"/>
      <c r="JKC37"/>
      <c r="JKD37"/>
      <c r="JKE37"/>
      <c r="JKF37"/>
      <c r="JKG37"/>
      <c r="JKH37"/>
      <c r="JKI37"/>
      <c r="JKJ37"/>
      <c r="JKK37"/>
      <c r="JKL37"/>
      <c r="JKM37"/>
      <c r="JKN37"/>
      <c r="JKO37"/>
      <c r="JKP37"/>
      <c r="JKQ37"/>
      <c r="JKR37"/>
      <c r="JKS37"/>
      <c r="JKT37"/>
      <c r="JKU37"/>
      <c r="JKV37"/>
      <c r="JKW37"/>
      <c r="JKX37"/>
      <c r="JKY37"/>
      <c r="JKZ37"/>
      <c r="JLA37"/>
      <c r="JLB37"/>
      <c r="JLC37"/>
      <c r="JLD37"/>
      <c r="JLE37"/>
      <c r="JLF37"/>
      <c r="JLG37"/>
      <c r="JLH37"/>
      <c r="JLI37"/>
      <c r="JLJ37"/>
      <c r="JLK37"/>
      <c r="JLL37"/>
      <c r="JLM37"/>
      <c r="JLN37"/>
      <c r="JLO37"/>
      <c r="JLP37"/>
      <c r="JLQ37"/>
      <c r="JLR37"/>
      <c r="JLS37"/>
      <c r="JLT37"/>
      <c r="JLU37"/>
      <c r="JLV37"/>
      <c r="JLW37"/>
      <c r="JLX37"/>
      <c r="JLY37"/>
      <c r="JLZ37"/>
      <c r="JMA37"/>
      <c r="JMB37"/>
      <c r="JMC37"/>
      <c r="JMD37"/>
      <c r="JME37"/>
      <c r="JMF37"/>
      <c r="JMG37"/>
      <c r="JMH37"/>
      <c r="JMI37"/>
      <c r="JMJ37"/>
      <c r="JMK37"/>
      <c r="JML37"/>
      <c r="JMM37"/>
      <c r="JMN37"/>
      <c r="JMO37"/>
      <c r="JMP37"/>
      <c r="JMQ37"/>
      <c r="JMR37"/>
      <c r="JMS37"/>
      <c r="JMT37"/>
      <c r="JMU37"/>
      <c r="JMV37"/>
      <c r="JMW37"/>
      <c r="JMX37"/>
      <c r="JMY37"/>
      <c r="JMZ37"/>
      <c r="JNA37"/>
      <c r="JNB37"/>
      <c r="JNC37"/>
      <c r="JND37"/>
      <c r="JNE37"/>
      <c r="JNF37"/>
      <c r="JNG37"/>
      <c r="JNH37"/>
      <c r="JNI37"/>
      <c r="JNJ37"/>
      <c r="JNK37"/>
      <c r="JNL37"/>
      <c r="JNM37"/>
      <c r="JNN37"/>
      <c r="JNO37"/>
      <c r="JNP37"/>
      <c r="JNQ37"/>
      <c r="JNR37"/>
      <c r="JNS37"/>
      <c r="JNT37"/>
      <c r="JNU37"/>
      <c r="JNV37"/>
      <c r="JNW37"/>
      <c r="JNX37"/>
      <c r="JNY37"/>
      <c r="JNZ37"/>
      <c r="JOA37"/>
      <c r="JOB37"/>
      <c r="JOC37"/>
      <c r="JOD37"/>
      <c r="JOE37"/>
      <c r="JOF37"/>
      <c r="JOG37"/>
      <c r="JOH37"/>
      <c r="JOI37"/>
      <c r="JOJ37"/>
      <c r="JOK37"/>
      <c r="JOL37"/>
      <c r="JOM37"/>
      <c r="JON37"/>
      <c r="JOO37"/>
      <c r="JOP37"/>
      <c r="JOQ37"/>
      <c r="JOR37"/>
      <c r="JOS37"/>
      <c r="JOT37"/>
      <c r="JOU37"/>
      <c r="JOV37"/>
      <c r="JOW37"/>
      <c r="JOX37"/>
      <c r="JOY37"/>
      <c r="JOZ37"/>
      <c r="JPA37"/>
      <c r="JPB37"/>
      <c r="JPC37"/>
      <c r="JPD37"/>
      <c r="JPE37"/>
      <c r="JPF37"/>
      <c r="JPG37"/>
      <c r="JPH37"/>
      <c r="JPI37"/>
      <c r="JPJ37"/>
      <c r="JPK37"/>
      <c r="JPL37"/>
      <c r="JPM37"/>
      <c r="JPN37"/>
      <c r="JPO37"/>
      <c r="JPP37"/>
      <c r="JPQ37"/>
      <c r="JPR37"/>
      <c r="JPS37"/>
      <c r="JPT37"/>
      <c r="JPU37"/>
      <c r="JPV37"/>
      <c r="JPW37"/>
      <c r="JPX37"/>
      <c r="JPY37"/>
      <c r="JPZ37"/>
      <c r="JQA37"/>
      <c r="JQB37"/>
      <c r="JQC37"/>
      <c r="JQD37"/>
      <c r="JQE37"/>
      <c r="JQF37"/>
      <c r="JQG37"/>
      <c r="JQH37"/>
      <c r="JQI37"/>
      <c r="JQJ37"/>
      <c r="JQK37"/>
      <c r="JQL37"/>
      <c r="JQM37"/>
      <c r="JQN37"/>
      <c r="JQO37"/>
      <c r="JQP37"/>
      <c r="JQQ37"/>
      <c r="JQR37"/>
      <c r="JQS37"/>
      <c r="JQT37"/>
      <c r="JQU37"/>
      <c r="JQV37"/>
      <c r="JQW37"/>
      <c r="JQX37"/>
      <c r="JQY37"/>
      <c r="JQZ37"/>
      <c r="JRA37"/>
      <c r="JRB37"/>
      <c r="JRC37"/>
      <c r="JRD37"/>
      <c r="JRE37"/>
      <c r="JRF37"/>
      <c r="JRG37"/>
      <c r="JRH37"/>
      <c r="JRI37"/>
      <c r="JRJ37"/>
      <c r="JRK37"/>
      <c r="JRL37"/>
      <c r="JRM37"/>
      <c r="JRN37"/>
      <c r="JRO37"/>
      <c r="JRP37"/>
      <c r="JRQ37"/>
      <c r="JRR37"/>
      <c r="JRS37"/>
      <c r="JRT37"/>
      <c r="JRU37"/>
      <c r="JRV37"/>
      <c r="JRW37"/>
      <c r="JRX37"/>
      <c r="JRY37"/>
      <c r="JRZ37"/>
      <c r="JSA37"/>
      <c r="JSB37"/>
      <c r="JSC37"/>
      <c r="JSD37"/>
      <c r="JSE37"/>
      <c r="JSF37"/>
      <c r="JSG37"/>
      <c r="JSH37"/>
      <c r="JSI37"/>
      <c r="JSJ37"/>
      <c r="JSK37"/>
      <c r="JSL37"/>
      <c r="JSM37"/>
      <c r="JSN37"/>
      <c r="JSO37"/>
      <c r="JSP37"/>
      <c r="JSQ37"/>
      <c r="JSR37"/>
      <c r="JSS37"/>
      <c r="JST37"/>
      <c r="JSU37"/>
      <c r="JSV37"/>
      <c r="JSW37"/>
      <c r="JSX37"/>
      <c r="JSY37"/>
      <c r="JSZ37"/>
      <c r="JTA37"/>
      <c r="JTB37"/>
      <c r="JTC37"/>
      <c r="JTD37"/>
      <c r="JTE37"/>
      <c r="JTF37"/>
      <c r="JTG37"/>
      <c r="JTH37"/>
      <c r="JTI37"/>
      <c r="JTJ37"/>
      <c r="JTK37"/>
      <c r="JTL37"/>
      <c r="JTM37"/>
      <c r="JTN37"/>
      <c r="JTO37"/>
      <c r="JTP37"/>
      <c r="JTQ37"/>
      <c r="JTR37"/>
      <c r="JTS37"/>
      <c r="JTT37"/>
      <c r="JTU37"/>
      <c r="JTV37"/>
      <c r="JTW37"/>
      <c r="JTX37"/>
      <c r="JTY37"/>
      <c r="JTZ37"/>
      <c r="JUA37"/>
      <c r="JUB37"/>
      <c r="JUC37"/>
      <c r="JUD37"/>
      <c r="JUE37"/>
      <c r="JUF37"/>
      <c r="JUG37"/>
      <c r="JUH37"/>
      <c r="JUI37"/>
      <c r="JUJ37"/>
      <c r="JUK37"/>
      <c r="JUL37"/>
      <c r="JUM37"/>
      <c r="JUN37"/>
      <c r="JUO37"/>
      <c r="JUP37"/>
      <c r="JUQ37"/>
      <c r="JUR37"/>
      <c r="JUS37"/>
      <c r="JUT37"/>
      <c r="JUU37"/>
      <c r="JUV37"/>
      <c r="JUW37"/>
      <c r="JUX37"/>
      <c r="JUY37"/>
      <c r="JUZ37"/>
      <c r="JVA37"/>
      <c r="JVB37"/>
      <c r="JVC37"/>
      <c r="JVD37"/>
      <c r="JVE37"/>
      <c r="JVF37"/>
      <c r="JVG37"/>
      <c r="JVH37"/>
      <c r="JVI37"/>
      <c r="JVJ37"/>
      <c r="JVK37"/>
      <c r="JVL37"/>
      <c r="JVM37"/>
      <c r="JVN37"/>
      <c r="JVO37"/>
      <c r="JVP37"/>
      <c r="JVQ37"/>
      <c r="JVR37"/>
      <c r="JVS37"/>
      <c r="JVT37"/>
      <c r="JVU37"/>
      <c r="JVV37"/>
      <c r="JVW37"/>
      <c r="JVX37"/>
      <c r="JVY37"/>
      <c r="JVZ37"/>
      <c r="JWA37"/>
      <c r="JWB37"/>
      <c r="JWC37"/>
      <c r="JWD37"/>
      <c r="JWE37"/>
      <c r="JWF37"/>
      <c r="JWG37"/>
      <c r="JWH37"/>
      <c r="JWI37"/>
      <c r="JWJ37"/>
      <c r="JWK37"/>
      <c r="JWL37"/>
      <c r="JWM37"/>
      <c r="JWN37"/>
      <c r="JWO37"/>
      <c r="JWP37"/>
      <c r="JWQ37"/>
      <c r="JWR37"/>
      <c r="JWS37"/>
      <c r="JWT37"/>
      <c r="JWU37"/>
      <c r="JWV37"/>
      <c r="JWW37"/>
      <c r="JWX37"/>
      <c r="JWY37"/>
      <c r="JWZ37"/>
      <c r="JXA37"/>
      <c r="JXB37"/>
      <c r="JXC37"/>
      <c r="JXD37"/>
      <c r="JXE37"/>
      <c r="JXF37"/>
      <c r="JXG37"/>
      <c r="JXH37"/>
      <c r="JXI37"/>
      <c r="JXJ37"/>
      <c r="JXK37"/>
      <c r="JXL37"/>
      <c r="JXM37"/>
      <c r="JXN37"/>
      <c r="JXO37"/>
      <c r="JXP37"/>
      <c r="JXQ37"/>
      <c r="JXR37"/>
      <c r="JXS37"/>
      <c r="JXT37"/>
      <c r="JXU37"/>
      <c r="JXV37"/>
      <c r="JXW37"/>
      <c r="JXX37"/>
      <c r="JXY37"/>
      <c r="JXZ37"/>
      <c r="JYA37"/>
      <c r="JYB37"/>
      <c r="JYC37"/>
      <c r="JYD37"/>
      <c r="JYE37"/>
      <c r="JYF37"/>
      <c r="JYG37"/>
      <c r="JYH37"/>
      <c r="JYI37"/>
      <c r="JYJ37"/>
      <c r="JYK37"/>
      <c r="JYL37"/>
      <c r="JYM37"/>
      <c r="JYN37"/>
      <c r="JYO37"/>
      <c r="JYP37"/>
      <c r="JYQ37"/>
      <c r="JYR37"/>
      <c r="JYS37"/>
      <c r="JYT37"/>
      <c r="JYU37"/>
      <c r="JYV37"/>
      <c r="JYW37"/>
      <c r="JYX37"/>
      <c r="JYY37"/>
      <c r="JYZ37"/>
      <c r="JZA37"/>
      <c r="JZB37"/>
      <c r="JZC37"/>
      <c r="JZD37"/>
      <c r="JZE37"/>
      <c r="JZF37"/>
      <c r="JZG37"/>
      <c r="JZH37"/>
      <c r="JZI37"/>
      <c r="JZJ37"/>
      <c r="JZK37"/>
      <c r="JZL37"/>
      <c r="JZM37"/>
      <c r="JZN37"/>
      <c r="JZO37"/>
      <c r="JZP37"/>
      <c r="JZQ37"/>
      <c r="JZR37"/>
      <c r="JZS37"/>
      <c r="JZT37"/>
      <c r="JZU37"/>
      <c r="JZV37"/>
      <c r="JZW37"/>
      <c r="JZX37"/>
      <c r="JZY37"/>
      <c r="JZZ37"/>
      <c r="KAA37"/>
      <c r="KAB37"/>
      <c r="KAC37"/>
      <c r="KAD37"/>
      <c r="KAE37"/>
      <c r="KAF37"/>
      <c r="KAG37"/>
      <c r="KAH37"/>
      <c r="KAI37"/>
      <c r="KAJ37"/>
      <c r="KAK37"/>
      <c r="KAL37"/>
      <c r="KAM37"/>
      <c r="KAN37"/>
      <c r="KAO37"/>
      <c r="KAP37"/>
      <c r="KAQ37"/>
      <c r="KAR37"/>
      <c r="KAS37"/>
      <c r="KAT37"/>
      <c r="KAU37"/>
      <c r="KAV37"/>
      <c r="KAW37"/>
      <c r="KAX37"/>
      <c r="KAY37"/>
      <c r="KAZ37"/>
      <c r="KBA37"/>
      <c r="KBB37"/>
      <c r="KBC37"/>
      <c r="KBD37"/>
      <c r="KBE37"/>
      <c r="KBF37"/>
      <c r="KBG37"/>
      <c r="KBH37"/>
      <c r="KBI37"/>
      <c r="KBJ37"/>
      <c r="KBK37"/>
      <c r="KBL37"/>
      <c r="KBM37"/>
      <c r="KBN37"/>
      <c r="KBO37"/>
      <c r="KBP37"/>
      <c r="KBQ37"/>
      <c r="KBR37"/>
      <c r="KBS37"/>
      <c r="KBT37"/>
      <c r="KBU37"/>
      <c r="KBV37"/>
      <c r="KBW37"/>
      <c r="KBX37"/>
      <c r="KBY37"/>
      <c r="KBZ37"/>
      <c r="KCA37"/>
      <c r="KCB37"/>
      <c r="KCC37"/>
      <c r="KCD37"/>
      <c r="KCE37"/>
      <c r="KCF37"/>
      <c r="KCG37"/>
      <c r="KCH37"/>
      <c r="KCI37"/>
      <c r="KCJ37"/>
      <c r="KCK37"/>
      <c r="KCL37"/>
      <c r="KCM37"/>
      <c r="KCN37"/>
      <c r="KCO37"/>
      <c r="KCP37"/>
      <c r="KCQ37"/>
      <c r="KCR37"/>
      <c r="KCS37"/>
      <c r="KCT37"/>
      <c r="KCU37"/>
      <c r="KCV37"/>
      <c r="KCW37"/>
      <c r="KCX37"/>
      <c r="KCY37"/>
      <c r="KCZ37"/>
      <c r="KDA37"/>
      <c r="KDB37"/>
      <c r="KDC37"/>
      <c r="KDD37"/>
      <c r="KDE37"/>
      <c r="KDF37"/>
      <c r="KDG37"/>
      <c r="KDH37"/>
      <c r="KDI37"/>
      <c r="KDJ37"/>
      <c r="KDK37"/>
      <c r="KDL37"/>
      <c r="KDM37"/>
      <c r="KDN37"/>
      <c r="KDO37"/>
      <c r="KDP37"/>
      <c r="KDQ37"/>
      <c r="KDR37"/>
      <c r="KDS37"/>
      <c r="KDT37"/>
      <c r="KDU37"/>
      <c r="KDV37"/>
      <c r="KDW37"/>
      <c r="KDX37"/>
      <c r="KDY37"/>
      <c r="KDZ37"/>
      <c r="KEA37"/>
      <c r="KEB37"/>
      <c r="KEC37"/>
      <c r="KED37"/>
      <c r="KEE37"/>
      <c r="KEF37"/>
      <c r="KEG37"/>
      <c r="KEH37"/>
      <c r="KEI37"/>
      <c r="KEJ37"/>
      <c r="KEK37"/>
      <c r="KEL37"/>
      <c r="KEM37"/>
      <c r="KEN37"/>
      <c r="KEO37"/>
      <c r="KEP37"/>
      <c r="KEQ37"/>
      <c r="KER37"/>
      <c r="KES37"/>
      <c r="KET37"/>
      <c r="KEU37"/>
      <c r="KEV37"/>
      <c r="KEW37"/>
      <c r="KEX37"/>
      <c r="KEY37"/>
      <c r="KEZ37"/>
      <c r="KFA37"/>
      <c r="KFB37"/>
      <c r="KFC37"/>
      <c r="KFD37"/>
      <c r="KFE37"/>
      <c r="KFF37"/>
      <c r="KFG37"/>
      <c r="KFH37"/>
      <c r="KFI37"/>
      <c r="KFJ37"/>
      <c r="KFK37"/>
      <c r="KFL37"/>
      <c r="KFM37"/>
      <c r="KFN37"/>
      <c r="KFO37"/>
      <c r="KFP37"/>
      <c r="KFQ37"/>
      <c r="KFR37"/>
      <c r="KFS37"/>
      <c r="KFT37"/>
      <c r="KFU37"/>
      <c r="KFV37"/>
      <c r="KFW37"/>
      <c r="KFX37"/>
      <c r="KFY37"/>
      <c r="KFZ37"/>
      <c r="KGA37"/>
      <c r="KGB37"/>
      <c r="KGC37"/>
      <c r="KGD37"/>
      <c r="KGE37"/>
      <c r="KGF37"/>
      <c r="KGG37"/>
      <c r="KGH37"/>
      <c r="KGI37"/>
      <c r="KGJ37"/>
      <c r="KGK37"/>
      <c r="KGL37"/>
      <c r="KGM37"/>
      <c r="KGN37"/>
      <c r="KGO37"/>
      <c r="KGP37"/>
      <c r="KGQ37"/>
      <c r="KGR37"/>
      <c r="KGS37"/>
      <c r="KGT37"/>
      <c r="KGU37"/>
      <c r="KGV37"/>
      <c r="KGW37"/>
      <c r="KGX37"/>
      <c r="KGY37"/>
      <c r="KGZ37"/>
      <c r="KHA37"/>
      <c r="KHB37"/>
      <c r="KHC37"/>
      <c r="KHD37"/>
      <c r="KHE37"/>
      <c r="KHF37"/>
      <c r="KHG37"/>
      <c r="KHH37"/>
      <c r="KHI37"/>
      <c r="KHJ37"/>
      <c r="KHK37"/>
      <c r="KHL37"/>
      <c r="KHM37"/>
      <c r="KHN37"/>
      <c r="KHO37"/>
      <c r="KHP37"/>
      <c r="KHQ37"/>
      <c r="KHR37"/>
      <c r="KHS37"/>
      <c r="KHT37"/>
      <c r="KHU37"/>
      <c r="KHV37"/>
      <c r="KHW37"/>
      <c r="KHX37"/>
      <c r="KHY37"/>
      <c r="KHZ37"/>
      <c r="KIA37"/>
      <c r="KIB37"/>
      <c r="KIC37"/>
      <c r="KID37"/>
      <c r="KIE37"/>
      <c r="KIF37"/>
      <c r="KIG37"/>
      <c r="KIH37"/>
      <c r="KII37"/>
      <c r="KIJ37"/>
      <c r="KIK37"/>
      <c r="KIL37"/>
      <c r="KIM37"/>
      <c r="KIN37"/>
      <c r="KIO37"/>
      <c r="KIP37"/>
      <c r="KIQ37"/>
      <c r="KIR37"/>
      <c r="KIS37"/>
      <c r="KIT37"/>
      <c r="KIU37"/>
      <c r="KIV37"/>
      <c r="KIW37"/>
      <c r="KIX37"/>
      <c r="KIY37"/>
      <c r="KIZ37"/>
      <c r="KJA37"/>
      <c r="KJB37"/>
      <c r="KJC37"/>
      <c r="KJD37"/>
      <c r="KJE37"/>
      <c r="KJF37"/>
      <c r="KJG37"/>
      <c r="KJH37"/>
      <c r="KJI37"/>
      <c r="KJJ37"/>
      <c r="KJK37"/>
      <c r="KJL37"/>
      <c r="KJM37"/>
      <c r="KJN37"/>
      <c r="KJO37"/>
      <c r="KJP37"/>
      <c r="KJQ37"/>
      <c r="KJR37"/>
      <c r="KJS37"/>
      <c r="KJT37"/>
      <c r="KJU37"/>
      <c r="KJV37"/>
      <c r="KJW37"/>
      <c r="KJX37"/>
      <c r="KJY37"/>
      <c r="KJZ37"/>
      <c r="KKA37"/>
      <c r="KKB37"/>
      <c r="KKC37"/>
      <c r="KKD37"/>
      <c r="KKE37"/>
      <c r="KKF37"/>
      <c r="KKG37"/>
      <c r="KKH37"/>
      <c r="KKI37"/>
      <c r="KKJ37"/>
      <c r="KKK37"/>
      <c r="KKL37"/>
      <c r="KKM37"/>
      <c r="KKN37"/>
      <c r="KKO37"/>
      <c r="KKP37"/>
      <c r="KKQ37"/>
      <c r="KKR37"/>
      <c r="KKS37"/>
      <c r="KKT37"/>
      <c r="KKU37"/>
      <c r="KKV37"/>
      <c r="KKW37"/>
      <c r="KKX37"/>
      <c r="KKY37"/>
      <c r="KKZ37"/>
      <c r="KLA37"/>
      <c r="KLB37"/>
      <c r="KLC37"/>
      <c r="KLD37"/>
      <c r="KLE37"/>
      <c r="KLF37"/>
      <c r="KLG37"/>
      <c r="KLH37"/>
      <c r="KLI37"/>
      <c r="KLJ37"/>
      <c r="KLK37"/>
      <c r="KLL37"/>
      <c r="KLM37"/>
      <c r="KLN37"/>
      <c r="KLO37"/>
      <c r="KLP37"/>
      <c r="KLQ37"/>
      <c r="KLR37"/>
      <c r="KLS37"/>
      <c r="KLT37"/>
      <c r="KLU37"/>
      <c r="KLV37"/>
      <c r="KLW37"/>
      <c r="KLX37"/>
      <c r="KLY37"/>
      <c r="KLZ37"/>
      <c r="KMA37"/>
      <c r="KMB37"/>
      <c r="KMC37"/>
      <c r="KMD37"/>
      <c r="KME37"/>
      <c r="KMF37"/>
      <c r="KMG37"/>
      <c r="KMH37"/>
      <c r="KMI37"/>
      <c r="KMJ37"/>
      <c r="KMK37"/>
      <c r="KML37"/>
      <c r="KMM37"/>
      <c r="KMN37"/>
      <c r="KMO37"/>
      <c r="KMP37"/>
      <c r="KMQ37"/>
      <c r="KMR37"/>
      <c r="KMS37"/>
      <c r="KMT37"/>
      <c r="KMU37"/>
      <c r="KMV37"/>
      <c r="KMW37"/>
      <c r="KMX37"/>
      <c r="KMY37"/>
      <c r="KMZ37"/>
      <c r="KNA37"/>
      <c r="KNB37"/>
      <c r="KNC37"/>
      <c r="KND37"/>
      <c r="KNE37"/>
      <c r="KNF37"/>
      <c r="KNG37"/>
      <c r="KNH37"/>
      <c r="KNI37"/>
      <c r="KNJ37"/>
      <c r="KNK37"/>
      <c r="KNL37"/>
      <c r="KNM37"/>
      <c r="KNN37"/>
      <c r="KNO37"/>
      <c r="KNP37"/>
      <c r="KNQ37"/>
      <c r="KNR37"/>
      <c r="KNS37"/>
      <c r="KNT37"/>
      <c r="KNU37"/>
      <c r="KNV37"/>
      <c r="KNW37"/>
      <c r="KNX37"/>
      <c r="KNY37"/>
      <c r="KNZ37"/>
      <c r="KOA37"/>
      <c r="KOB37"/>
      <c r="KOC37"/>
      <c r="KOD37"/>
      <c r="KOE37"/>
      <c r="KOF37"/>
      <c r="KOG37"/>
      <c r="KOH37"/>
      <c r="KOI37"/>
      <c r="KOJ37"/>
      <c r="KOK37"/>
      <c r="KOL37"/>
      <c r="KOM37"/>
      <c r="KON37"/>
      <c r="KOO37"/>
      <c r="KOP37"/>
      <c r="KOQ37"/>
      <c r="KOR37"/>
      <c r="KOS37"/>
      <c r="KOT37"/>
      <c r="KOU37"/>
      <c r="KOV37"/>
      <c r="KOW37"/>
      <c r="KOX37"/>
      <c r="KOY37"/>
      <c r="KOZ37"/>
      <c r="KPA37"/>
      <c r="KPB37"/>
      <c r="KPC37"/>
      <c r="KPD37"/>
      <c r="KPE37"/>
      <c r="KPF37"/>
      <c r="KPG37"/>
      <c r="KPH37"/>
      <c r="KPI37"/>
      <c r="KPJ37"/>
      <c r="KPK37"/>
      <c r="KPL37"/>
      <c r="KPM37"/>
      <c r="KPN37"/>
      <c r="KPO37"/>
      <c r="KPP37"/>
      <c r="KPQ37"/>
      <c r="KPR37"/>
      <c r="KPS37"/>
      <c r="KPT37"/>
      <c r="KPU37"/>
      <c r="KPV37"/>
      <c r="KPW37"/>
      <c r="KPX37"/>
      <c r="KPY37"/>
      <c r="KPZ37"/>
      <c r="KQA37"/>
      <c r="KQB37"/>
      <c r="KQC37"/>
      <c r="KQD37"/>
      <c r="KQE37"/>
      <c r="KQF37"/>
      <c r="KQG37"/>
      <c r="KQH37"/>
      <c r="KQI37"/>
      <c r="KQJ37"/>
      <c r="KQK37"/>
      <c r="KQL37"/>
      <c r="KQM37"/>
      <c r="KQN37"/>
      <c r="KQO37"/>
      <c r="KQP37"/>
      <c r="KQQ37"/>
      <c r="KQR37"/>
      <c r="KQS37"/>
      <c r="KQT37"/>
      <c r="KQU37"/>
      <c r="KQV37"/>
      <c r="KQW37"/>
      <c r="KQX37"/>
      <c r="KQY37"/>
      <c r="KQZ37"/>
      <c r="KRA37"/>
      <c r="KRB37"/>
      <c r="KRC37"/>
      <c r="KRD37"/>
      <c r="KRE37"/>
      <c r="KRF37"/>
      <c r="KRG37"/>
      <c r="KRH37"/>
      <c r="KRI37"/>
      <c r="KRJ37"/>
      <c r="KRK37"/>
      <c r="KRL37"/>
      <c r="KRM37"/>
      <c r="KRN37"/>
      <c r="KRO37"/>
      <c r="KRP37"/>
      <c r="KRQ37"/>
      <c r="KRR37"/>
      <c r="KRS37"/>
      <c r="KRT37"/>
      <c r="KRU37"/>
      <c r="KRV37"/>
      <c r="KRW37"/>
      <c r="KRX37"/>
      <c r="KRY37"/>
      <c r="KRZ37"/>
      <c r="KSA37"/>
      <c r="KSB37"/>
      <c r="KSC37"/>
      <c r="KSD37"/>
      <c r="KSE37"/>
      <c r="KSF37"/>
      <c r="KSG37"/>
      <c r="KSH37"/>
      <c r="KSI37"/>
      <c r="KSJ37"/>
      <c r="KSK37"/>
      <c r="KSL37"/>
      <c r="KSM37"/>
      <c r="KSN37"/>
      <c r="KSO37"/>
      <c r="KSP37"/>
      <c r="KSQ37"/>
      <c r="KSR37"/>
      <c r="KSS37"/>
      <c r="KST37"/>
      <c r="KSU37"/>
      <c r="KSV37"/>
      <c r="KSW37"/>
      <c r="KSX37"/>
      <c r="KSY37"/>
      <c r="KSZ37"/>
      <c r="KTA37"/>
      <c r="KTB37"/>
      <c r="KTC37"/>
      <c r="KTD37"/>
      <c r="KTE37"/>
      <c r="KTF37"/>
      <c r="KTG37"/>
      <c r="KTH37"/>
      <c r="KTI37"/>
      <c r="KTJ37"/>
      <c r="KTK37"/>
      <c r="KTL37"/>
      <c r="KTM37"/>
      <c r="KTN37"/>
      <c r="KTO37"/>
      <c r="KTP37"/>
      <c r="KTQ37"/>
      <c r="KTR37"/>
      <c r="KTS37"/>
      <c r="KTT37"/>
      <c r="KTU37"/>
      <c r="KTV37"/>
      <c r="KTW37"/>
      <c r="KTX37"/>
      <c r="KTY37"/>
      <c r="KTZ37"/>
      <c r="KUA37"/>
      <c r="KUB37"/>
      <c r="KUC37"/>
      <c r="KUD37"/>
      <c r="KUE37"/>
      <c r="KUF37"/>
      <c r="KUG37"/>
      <c r="KUH37"/>
      <c r="KUI37"/>
      <c r="KUJ37"/>
      <c r="KUK37"/>
      <c r="KUL37"/>
      <c r="KUM37"/>
      <c r="KUN37"/>
      <c r="KUO37"/>
      <c r="KUP37"/>
      <c r="KUQ37"/>
      <c r="KUR37"/>
      <c r="KUS37"/>
      <c r="KUT37"/>
      <c r="KUU37"/>
      <c r="KUV37"/>
      <c r="KUW37"/>
      <c r="KUX37"/>
      <c r="KUY37"/>
      <c r="KUZ37"/>
      <c r="KVA37"/>
      <c r="KVB37"/>
      <c r="KVC37"/>
      <c r="KVD37"/>
      <c r="KVE37"/>
      <c r="KVF37"/>
      <c r="KVG37"/>
      <c r="KVH37"/>
      <c r="KVI37"/>
      <c r="KVJ37"/>
      <c r="KVK37"/>
      <c r="KVL37"/>
      <c r="KVM37"/>
      <c r="KVN37"/>
      <c r="KVO37"/>
      <c r="KVP37"/>
      <c r="KVQ37"/>
      <c r="KVR37"/>
      <c r="KVS37"/>
      <c r="KVT37"/>
      <c r="KVU37"/>
      <c r="KVV37"/>
      <c r="KVW37"/>
      <c r="KVX37"/>
      <c r="KVY37"/>
      <c r="KVZ37"/>
      <c r="KWA37"/>
      <c r="KWB37"/>
      <c r="KWC37"/>
      <c r="KWD37"/>
      <c r="KWE37"/>
      <c r="KWF37"/>
      <c r="KWG37"/>
      <c r="KWH37"/>
      <c r="KWI37"/>
      <c r="KWJ37"/>
      <c r="KWK37"/>
      <c r="KWL37"/>
      <c r="KWM37"/>
      <c r="KWN37"/>
      <c r="KWO37"/>
      <c r="KWP37"/>
      <c r="KWQ37"/>
      <c r="KWR37"/>
      <c r="KWS37"/>
      <c r="KWT37"/>
      <c r="KWU37"/>
      <c r="KWV37"/>
      <c r="KWW37"/>
      <c r="KWX37"/>
      <c r="KWY37"/>
      <c r="KWZ37"/>
      <c r="KXA37"/>
      <c r="KXB37"/>
      <c r="KXC37"/>
      <c r="KXD37"/>
      <c r="KXE37"/>
      <c r="KXF37"/>
      <c r="KXG37"/>
      <c r="KXH37"/>
      <c r="KXI37"/>
      <c r="KXJ37"/>
      <c r="KXK37"/>
      <c r="KXL37"/>
      <c r="KXM37"/>
      <c r="KXN37"/>
      <c r="KXO37"/>
      <c r="KXP37"/>
      <c r="KXQ37"/>
      <c r="KXR37"/>
      <c r="KXS37"/>
      <c r="KXT37"/>
      <c r="KXU37"/>
      <c r="KXV37"/>
      <c r="KXW37"/>
      <c r="KXX37"/>
      <c r="KXY37"/>
      <c r="KXZ37"/>
      <c r="KYA37"/>
      <c r="KYB37"/>
      <c r="KYC37"/>
      <c r="KYD37"/>
      <c r="KYE37"/>
      <c r="KYF37"/>
      <c r="KYG37"/>
      <c r="KYH37"/>
      <c r="KYI37"/>
      <c r="KYJ37"/>
      <c r="KYK37"/>
      <c r="KYL37"/>
      <c r="KYM37"/>
      <c r="KYN37"/>
      <c r="KYO37"/>
      <c r="KYP37"/>
      <c r="KYQ37"/>
      <c r="KYR37"/>
      <c r="KYS37"/>
      <c r="KYT37"/>
      <c r="KYU37"/>
      <c r="KYV37"/>
      <c r="KYW37"/>
      <c r="KYX37"/>
      <c r="KYY37"/>
      <c r="KYZ37"/>
      <c r="KZA37"/>
      <c r="KZB37"/>
      <c r="KZC37"/>
      <c r="KZD37"/>
      <c r="KZE37"/>
      <c r="KZF37"/>
      <c r="KZG37"/>
      <c r="KZH37"/>
      <c r="KZI37"/>
      <c r="KZJ37"/>
      <c r="KZK37"/>
      <c r="KZL37"/>
      <c r="KZM37"/>
      <c r="KZN37"/>
      <c r="KZO37"/>
      <c r="KZP37"/>
      <c r="KZQ37"/>
      <c r="KZR37"/>
      <c r="KZS37"/>
      <c r="KZT37"/>
      <c r="KZU37"/>
      <c r="KZV37"/>
      <c r="KZW37"/>
      <c r="KZX37"/>
      <c r="KZY37"/>
      <c r="KZZ37"/>
      <c r="LAA37"/>
      <c r="LAB37"/>
      <c r="LAC37"/>
      <c r="LAD37"/>
      <c r="LAE37"/>
      <c r="LAF37"/>
      <c r="LAG37"/>
      <c r="LAH37"/>
      <c r="LAI37"/>
      <c r="LAJ37"/>
      <c r="LAK37"/>
      <c r="LAL37"/>
      <c r="LAM37"/>
      <c r="LAN37"/>
      <c r="LAO37"/>
      <c r="LAP37"/>
      <c r="LAQ37"/>
      <c r="LAR37"/>
      <c r="LAS37"/>
      <c r="LAT37"/>
      <c r="LAU37"/>
      <c r="LAV37"/>
      <c r="LAW37"/>
      <c r="LAX37"/>
      <c r="LAY37"/>
      <c r="LAZ37"/>
      <c r="LBA37"/>
      <c r="LBB37"/>
      <c r="LBC37"/>
      <c r="LBD37"/>
      <c r="LBE37"/>
      <c r="LBF37"/>
      <c r="LBG37"/>
      <c r="LBH37"/>
      <c r="LBI37"/>
      <c r="LBJ37"/>
      <c r="LBK37"/>
      <c r="LBL37"/>
      <c r="LBM37"/>
      <c r="LBN37"/>
      <c r="LBO37"/>
      <c r="LBP37"/>
      <c r="LBQ37"/>
      <c r="LBR37"/>
      <c r="LBS37"/>
      <c r="LBT37"/>
      <c r="LBU37"/>
      <c r="LBV37"/>
      <c r="LBW37"/>
      <c r="LBX37"/>
      <c r="LBY37"/>
      <c r="LBZ37"/>
      <c r="LCA37"/>
      <c r="LCB37"/>
      <c r="LCC37"/>
      <c r="LCD37"/>
      <c r="LCE37"/>
      <c r="LCF37"/>
      <c r="LCG37"/>
      <c r="LCH37"/>
      <c r="LCI37"/>
      <c r="LCJ37"/>
      <c r="LCK37"/>
      <c r="LCL37"/>
      <c r="LCM37"/>
      <c r="LCN37"/>
      <c r="LCO37"/>
      <c r="LCP37"/>
      <c r="LCQ37"/>
      <c r="LCR37"/>
      <c r="LCS37"/>
      <c r="LCT37"/>
      <c r="LCU37"/>
      <c r="LCV37"/>
      <c r="LCW37"/>
      <c r="LCX37"/>
      <c r="LCY37"/>
      <c r="LCZ37"/>
      <c r="LDA37"/>
      <c r="LDB37"/>
      <c r="LDC37"/>
      <c r="LDD37"/>
      <c r="LDE37"/>
      <c r="LDF37"/>
      <c r="LDG37"/>
      <c r="LDH37"/>
      <c r="LDI37"/>
      <c r="LDJ37"/>
      <c r="LDK37"/>
      <c r="LDL37"/>
      <c r="LDM37"/>
      <c r="LDN37"/>
      <c r="LDO37"/>
      <c r="LDP37"/>
      <c r="LDQ37"/>
      <c r="LDR37"/>
      <c r="LDS37"/>
      <c r="LDT37"/>
      <c r="LDU37"/>
      <c r="LDV37"/>
      <c r="LDW37"/>
      <c r="LDX37"/>
      <c r="LDY37"/>
      <c r="LDZ37"/>
      <c r="LEA37"/>
      <c r="LEB37"/>
      <c r="LEC37"/>
      <c r="LED37"/>
      <c r="LEE37"/>
      <c r="LEF37"/>
      <c r="LEG37"/>
      <c r="LEH37"/>
      <c r="LEI37"/>
      <c r="LEJ37"/>
      <c r="LEK37"/>
      <c r="LEL37"/>
      <c r="LEM37"/>
      <c r="LEN37"/>
      <c r="LEO37"/>
      <c r="LEP37"/>
      <c r="LEQ37"/>
      <c r="LER37"/>
      <c r="LES37"/>
      <c r="LET37"/>
      <c r="LEU37"/>
      <c r="LEV37"/>
      <c r="LEW37"/>
      <c r="LEX37"/>
      <c r="LEY37"/>
      <c r="LEZ37"/>
      <c r="LFA37"/>
      <c r="LFB37"/>
      <c r="LFC37"/>
      <c r="LFD37"/>
      <c r="LFE37"/>
      <c r="LFF37"/>
      <c r="LFG37"/>
      <c r="LFH37"/>
      <c r="LFI37"/>
      <c r="LFJ37"/>
      <c r="LFK37"/>
      <c r="LFL37"/>
      <c r="LFM37"/>
      <c r="LFN37"/>
      <c r="LFO37"/>
      <c r="LFP37"/>
      <c r="LFQ37"/>
      <c r="LFR37"/>
      <c r="LFS37"/>
      <c r="LFT37"/>
      <c r="LFU37"/>
      <c r="LFV37"/>
      <c r="LFW37"/>
      <c r="LFX37"/>
      <c r="LFY37"/>
      <c r="LFZ37"/>
      <c r="LGA37"/>
      <c r="LGB37"/>
      <c r="LGC37"/>
      <c r="LGD37"/>
      <c r="LGE37"/>
      <c r="LGF37"/>
      <c r="LGG37"/>
      <c r="LGH37"/>
      <c r="LGI37"/>
      <c r="LGJ37"/>
      <c r="LGK37"/>
      <c r="LGL37"/>
      <c r="LGM37"/>
      <c r="LGN37"/>
      <c r="LGO37"/>
      <c r="LGP37"/>
      <c r="LGQ37"/>
      <c r="LGR37"/>
      <c r="LGS37"/>
      <c r="LGT37"/>
      <c r="LGU37"/>
      <c r="LGV37"/>
      <c r="LGW37"/>
      <c r="LGX37"/>
      <c r="LGY37"/>
      <c r="LGZ37"/>
      <c r="LHA37"/>
      <c r="LHB37"/>
      <c r="LHC37"/>
      <c r="LHD37"/>
      <c r="LHE37"/>
      <c r="LHF37"/>
      <c r="LHG37"/>
      <c r="LHH37"/>
      <c r="LHI37"/>
      <c r="LHJ37"/>
      <c r="LHK37"/>
      <c r="LHL37"/>
      <c r="LHM37"/>
      <c r="LHN37"/>
      <c r="LHO37"/>
      <c r="LHP37"/>
      <c r="LHQ37"/>
      <c r="LHR37"/>
      <c r="LHS37"/>
      <c r="LHT37"/>
      <c r="LHU37"/>
      <c r="LHV37"/>
      <c r="LHW37"/>
      <c r="LHX37"/>
      <c r="LHY37"/>
      <c r="LHZ37"/>
      <c r="LIA37"/>
      <c r="LIB37"/>
      <c r="LIC37"/>
      <c r="LID37"/>
      <c r="LIE37"/>
      <c r="LIF37"/>
      <c r="LIG37"/>
      <c r="LIH37"/>
      <c r="LII37"/>
      <c r="LIJ37"/>
      <c r="LIK37"/>
      <c r="LIL37"/>
      <c r="LIM37"/>
      <c r="LIN37"/>
      <c r="LIO37"/>
      <c r="LIP37"/>
      <c r="LIQ37"/>
      <c r="LIR37"/>
      <c r="LIS37"/>
      <c r="LIT37"/>
      <c r="LIU37"/>
      <c r="LIV37"/>
      <c r="LIW37"/>
      <c r="LIX37"/>
      <c r="LIY37"/>
      <c r="LIZ37"/>
      <c r="LJA37"/>
      <c r="LJB37"/>
      <c r="LJC37"/>
      <c r="LJD37"/>
      <c r="LJE37"/>
      <c r="LJF37"/>
      <c r="LJG37"/>
      <c r="LJH37"/>
      <c r="LJI37"/>
      <c r="LJJ37"/>
      <c r="LJK37"/>
      <c r="LJL37"/>
      <c r="LJM37"/>
      <c r="LJN37"/>
      <c r="LJO37"/>
      <c r="LJP37"/>
      <c r="LJQ37"/>
      <c r="LJR37"/>
      <c r="LJS37"/>
      <c r="LJT37"/>
      <c r="LJU37"/>
      <c r="LJV37"/>
      <c r="LJW37"/>
      <c r="LJX37"/>
      <c r="LJY37"/>
      <c r="LJZ37"/>
      <c r="LKA37"/>
      <c r="LKB37"/>
      <c r="LKC37"/>
      <c r="LKD37"/>
      <c r="LKE37"/>
      <c r="LKF37"/>
      <c r="LKG37"/>
      <c r="LKH37"/>
      <c r="LKI37"/>
      <c r="LKJ37"/>
      <c r="LKK37"/>
      <c r="LKL37"/>
      <c r="LKM37"/>
      <c r="LKN37"/>
      <c r="LKO37"/>
      <c r="LKP37"/>
      <c r="LKQ37"/>
      <c r="LKR37"/>
      <c r="LKS37"/>
      <c r="LKT37"/>
      <c r="LKU37"/>
      <c r="LKV37"/>
      <c r="LKW37"/>
      <c r="LKX37"/>
      <c r="LKY37"/>
      <c r="LKZ37"/>
      <c r="LLA37"/>
      <c r="LLB37"/>
      <c r="LLC37"/>
      <c r="LLD37"/>
      <c r="LLE37"/>
      <c r="LLF37"/>
      <c r="LLG37"/>
      <c r="LLH37"/>
      <c r="LLI37"/>
      <c r="LLJ37"/>
      <c r="LLK37"/>
      <c r="LLL37"/>
      <c r="LLM37"/>
      <c r="LLN37"/>
      <c r="LLO37"/>
      <c r="LLP37"/>
      <c r="LLQ37"/>
      <c r="LLR37"/>
      <c r="LLS37"/>
      <c r="LLT37"/>
      <c r="LLU37"/>
      <c r="LLV37"/>
      <c r="LLW37"/>
      <c r="LLX37"/>
      <c r="LLY37"/>
      <c r="LLZ37"/>
      <c r="LMA37"/>
      <c r="LMB37"/>
      <c r="LMC37"/>
      <c r="LMD37"/>
      <c r="LME37"/>
      <c r="LMF37"/>
      <c r="LMG37"/>
      <c r="LMH37"/>
      <c r="LMI37"/>
      <c r="LMJ37"/>
      <c r="LMK37"/>
      <c r="LML37"/>
      <c r="LMM37"/>
      <c r="LMN37"/>
      <c r="LMO37"/>
      <c r="LMP37"/>
      <c r="LMQ37"/>
      <c r="LMR37"/>
      <c r="LMS37"/>
      <c r="LMT37"/>
      <c r="LMU37"/>
      <c r="LMV37"/>
      <c r="LMW37"/>
      <c r="LMX37"/>
      <c r="LMY37"/>
      <c r="LMZ37"/>
      <c r="LNA37"/>
      <c r="LNB37"/>
      <c r="LNC37"/>
      <c r="LND37"/>
      <c r="LNE37"/>
      <c r="LNF37"/>
      <c r="LNG37"/>
      <c r="LNH37"/>
      <c r="LNI37"/>
      <c r="LNJ37"/>
      <c r="LNK37"/>
      <c r="LNL37"/>
      <c r="LNM37"/>
      <c r="LNN37"/>
      <c r="LNO37"/>
      <c r="LNP37"/>
      <c r="LNQ37"/>
      <c r="LNR37"/>
      <c r="LNS37"/>
      <c r="LNT37"/>
      <c r="LNU37"/>
      <c r="LNV37"/>
      <c r="LNW37"/>
      <c r="LNX37"/>
      <c r="LNY37"/>
      <c r="LNZ37"/>
      <c r="LOA37"/>
      <c r="LOB37"/>
      <c r="LOC37"/>
      <c r="LOD37"/>
      <c r="LOE37"/>
      <c r="LOF37"/>
      <c r="LOG37"/>
      <c r="LOH37"/>
      <c r="LOI37"/>
      <c r="LOJ37"/>
      <c r="LOK37"/>
      <c r="LOL37"/>
      <c r="LOM37"/>
      <c r="LON37"/>
      <c r="LOO37"/>
      <c r="LOP37"/>
      <c r="LOQ37"/>
      <c r="LOR37"/>
      <c r="LOS37"/>
      <c r="LOT37"/>
      <c r="LOU37"/>
      <c r="LOV37"/>
      <c r="LOW37"/>
      <c r="LOX37"/>
      <c r="LOY37"/>
      <c r="LOZ37"/>
      <c r="LPA37"/>
      <c r="LPB37"/>
      <c r="LPC37"/>
      <c r="LPD37"/>
      <c r="LPE37"/>
      <c r="LPF37"/>
      <c r="LPG37"/>
      <c r="LPH37"/>
      <c r="LPI37"/>
      <c r="LPJ37"/>
      <c r="LPK37"/>
      <c r="LPL37"/>
      <c r="LPM37"/>
      <c r="LPN37"/>
      <c r="LPO37"/>
      <c r="LPP37"/>
      <c r="LPQ37"/>
      <c r="LPR37"/>
      <c r="LPS37"/>
      <c r="LPT37"/>
      <c r="LPU37"/>
      <c r="LPV37"/>
      <c r="LPW37"/>
      <c r="LPX37"/>
      <c r="LPY37"/>
      <c r="LPZ37"/>
      <c r="LQA37"/>
      <c r="LQB37"/>
      <c r="LQC37"/>
      <c r="LQD37"/>
      <c r="LQE37"/>
      <c r="LQF37"/>
      <c r="LQG37"/>
      <c r="LQH37"/>
      <c r="LQI37"/>
      <c r="LQJ37"/>
      <c r="LQK37"/>
      <c r="LQL37"/>
      <c r="LQM37"/>
      <c r="LQN37"/>
      <c r="LQO37"/>
      <c r="LQP37"/>
      <c r="LQQ37"/>
      <c r="LQR37"/>
      <c r="LQS37"/>
      <c r="LQT37"/>
      <c r="LQU37"/>
      <c r="LQV37"/>
      <c r="LQW37"/>
      <c r="LQX37"/>
      <c r="LQY37"/>
      <c r="LQZ37"/>
      <c r="LRA37"/>
      <c r="LRB37"/>
      <c r="LRC37"/>
      <c r="LRD37"/>
      <c r="LRE37"/>
      <c r="LRF37"/>
      <c r="LRG37"/>
      <c r="LRH37"/>
      <c r="LRI37"/>
      <c r="LRJ37"/>
      <c r="LRK37"/>
      <c r="LRL37"/>
      <c r="LRM37"/>
      <c r="LRN37"/>
      <c r="LRO37"/>
      <c r="LRP37"/>
      <c r="LRQ37"/>
      <c r="LRR37"/>
      <c r="LRS37"/>
      <c r="LRT37"/>
      <c r="LRU37"/>
      <c r="LRV37"/>
      <c r="LRW37"/>
      <c r="LRX37"/>
      <c r="LRY37"/>
      <c r="LRZ37"/>
      <c r="LSA37"/>
      <c r="LSB37"/>
      <c r="LSC37"/>
      <c r="LSD37"/>
      <c r="LSE37"/>
      <c r="LSF37"/>
      <c r="LSG37"/>
      <c r="LSH37"/>
      <c r="LSI37"/>
      <c r="LSJ37"/>
      <c r="LSK37"/>
      <c r="LSL37"/>
      <c r="LSM37"/>
      <c r="LSN37"/>
      <c r="LSO37"/>
      <c r="LSP37"/>
      <c r="LSQ37"/>
      <c r="LSR37"/>
      <c r="LSS37"/>
      <c r="LST37"/>
      <c r="LSU37"/>
      <c r="LSV37"/>
      <c r="LSW37"/>
      <c r="LSX37"/>
      <c r="LSY37"/>
      <c r="LSZ37"/>
      <c r="LTA37"/>
      <c r="LTB37"/>
      <c r="LTC37"/>
      <c r="LTD37"/>
      <c r="LTE37"/>
      <c r="LTF37"/>
      <c r="LTG37"/>
      <c r="LTH37"/>
      <c r="LTI37"/>
      <c r="LTJ37"/>
      <c r="LTK37"/>
      <c r="LTL37"/>
      <c r="LTM37"/>
      <c r="LTN37"/>
      <c r="LTO37"/>
      <c r="LTP37"/>
      <c r="LTQ37"/>
      <c r="LTR37"/>
      <c r="LTS37"/>
      <c r="LTT37"/>
      <c r="LTU37"/>
      <c r="LTV37"/>
      <c r="LTW37"/>
      <c r="LTX37"/>
      <c r="LTY37"/>
      <c r="LTZ37"/>
      <c r="LUA37"/>
      <c r="LUB37"/>
      <c r="LUC37"/>
      <c r="LUD37"/>
      <c r="LUE37"/>
      <c r="LUF37"/>
      <c r="LUG37"/>
      <c r="LUH37"/>
      <c r="LUI37"/>
      <c r="LUJ37"/>
      <c r="LUK37"/>
      <c r="LUL37"/>
      <c r="LUM37"/>
      <c r="LUN37"/>
      <c r="LUO37"/>
      <c r="LUP37"/>
      <c r="LUQ37"/>
      <c r="LUR37"/>
      <c r="LUS37"/>
      <c r="LUT37"/>
      <c r="LUU37"/>
      <c r="LUV37"/>
      <c r="LUW37"/>
      <c r="LUX37"/>
      <c r="LUY37"/>
      <c r="LUZ37"/>
      <c r="LVA37"/>
      <c r="LVB37"/>
      <c r="LVC37"/>
      <c r="LVD37"/>
      <c r="LVE37"/>
      <c r="LVF37"/>
      <c r="LVG37"/>
      <c r="LVH37"/>
      <c r="LVI37"/>
      <c r="LVJ37"/>
      <c r="LVK37"/>
      <c r="LVL37"/>
      <c r="LVM37"/>
      <c r="LVN37"/>
      <c r="LVO37"/>
      <c r="LVP37"/>
      <c r="LVQ37"/>
      <c r="LVR37"/>
      <c r="LVS37"/>
      <c r="LVT37"/>
      <c r="LVU37"/>
      <c r="LVV37"/>
      <c r="LVW37"/>
      <c r="LVX37"/>
      <c r="LVY37"/>
      <c r="LVZ37"/>
      <c r="LWA37"/>
      <c r="LWB37"/>
      <c r="LWC37"/>
      <c r="LWD37"/>
      <c r="LWE37"/>
      <c r="LWF37"/>
      <c r="LWG37"/>
      <c r="LWH37"/>
      <c r="LWI37"/>
      <c r="LWJ37"/>
      <c r="LWK37"/>
      <c r="LWL37"/>
      <c r="LWM37"/>
      <c r="LWN37"/>
      <c r="LWO37"/>
      <c r="LWP37"/>
      <c r="LWQ37"/>
      <c r="LWR37"/>
      <c r="LWS37"/>
      <c r="LWT37"/>
      <c r="LWU37"/>
      <c r="LWV37"/>
      <c r="LWW37"/>
      <c r="LWX37"/>
      <c r="LWY37"/>
      <c r="LWZ37"/>
      <c r="LXA37"/>
      <c r="LXB37"/>
      <c r="LXC37"/>
      <c r="LXD37"/>
      <c r="LXE37"/>
      <c r="LXF37"/>
      <c r="LXG37"/>
      <c r="LXH37"/>
      <c r="LXI37"/>
      <c r="LXJ37"/>
      <c r="LXK37"/>
      <c r="LXL37"/>
      <c r="LXM37"/>
      <c r="LXN37"/>
      <c r="LXO37"/>
      <c r="LXP37"/>
      <c r="LXQ37"/>
      <c r="LXR37"/>
      <c r="LXS37"/>
      <c r="LXT37"/>
      <c r="LXU37"/>
      <c r="LXV37"/>
      <c r="LXW37"/>
      <c r="LXX37"/>
      <c r="LXY37"/>
      <c r="LXZ37"/>
      <c r="LYA37"/>
      <c r="LYB37"/>
      <c r="LYC37"/>
      <c r="LYD37"/>
      <c r="LYE37"/>
      <c r="LYF37"/>
      <c r="LYG37"/>
      <c r="LYH37"/>
      <c r="LYI37"/>
      <c r="LYJ37"/>
      <c r="LYK37"/>
      <c r="LYL37"/>
      <c r="LYM37"/>
      <c r="LYN37"/>
      <c r="LYO37"/>
      <c r="LYP37"/>
      <c r="LYQ37"/>
      <c r="LYR37"/>
      <c r="LYS37"/>
      <c r="LYT37"/>
      <c r="LYU37"/>
      <c r="LYV37"/>
      <c r="LYW37"/>
      <c r="LYX37"/>
      <c r="LYY37"/>
      <c r="LYZ37"/>
      <c r="LZA37"/>
      <c r="LZB37"/>
      <c r="LZC37"/>
      <c r="LZD37"/>
      <c r="LZE37"/>
      <c r="LZF37"/>
      <c r="LZG37"/>
      <c r="LZH37"/>
      <c r="LZI37"/>
      <c r="LZJ37"/>
      <c r="LZK37"/>
      <c r="LZL37"/>
      <c r="LZM37"/>
      <c r="LZN37"/>
      <c r="LZO37"/>
      <c r="LZP37"/>
      <c r="LZQ37"/>
      <c r="LZR37"/>
      <c r="LZS37"/>
      <c r="LZT37"/>
      <c r="LZU37"/>
      <c r="LZV37"/>
      <c r="LZW37"/>
      <c r="LZX37"/>
      <c r="LZY37"/>
      <c r="LZZ37"/>
      <c r="MAA37"/>
      <c r="MAB37"/>
      <c r="MAC37"/>
      <c r="MAD37"/>
      <c r="MAE37"/>
      <c r="MAF37"/>
      <c r="MAG37"/>
      <c r="MAH37"/>
      <c r="MAI37"/>
      <c r="MAJ37"/>
      <c r="MAK37"/>
      <c r="MAL37"/>
      <c r="MAM37"/>
      <c r="MAN37"/>
      <c r="MAO37"/>
      <c r="MAP37"/>
      <c r="MAQ37"/>
      <c r="MAR37"/>
      <c r="MAS37"/>
      <c r="MAT37"/>
      <c r="MAU37"/>
      <c r="MAV37"/>
      <c r="MAW37"/>
      <c r="MAX37"/>
      <c r="MAY37"/>
      <c r="MAZ37"/>
      <c r="MBA37"/>
      <c r="MBB37"/>
      <c r="MBC37"/>
      <c r="MBD37"/>
      <c r="MBE37"/>
      <c r="MBF37"/>
      <c r="MBG37"/>
      <c r="MBH37"/>
      <c r="MBI37"/>
      <c r="MBJ37"/>
      <c r="MBK37"/>
      <c r="MBL37"/>
      <c r="MBM37"/>
      <c r="MBN37"/>
      <c r="MBO37"/>
      <c r="MBP37"/>
      <c r="MBQ37"/>
      <c r="MBR37"/>
      <c r="MBS37"/>
      <c r="MBT37"/>
      <c r="MBU37"/>
      <c r="MBV37"/>
      <c r="MBW37"/>
      <c r="MBX37"/>
      <c r="MBY37"/>
      <c r="MBZ37"/>
      <c r="MCA37"/>
      <c r="MCB37"/>
      <c r="MCC37"/>
      <c r="MCD37"/>
      <c r="MCE37"/>
      <c r="MCF37"/>
      <c r="MCG37"/>
      <c r="MCH37"/>
      <c r="MCI37"/>
      <c r="MCJ37"/>
      <c r="MCK37"/>
      <c r="MCL37"/>
      <c r="MCM37"/>
      <c r="MCN37"/>
      <c r="MCO37"/>
      <c r="MCP37"/>
      <c r="MCQ37"/>
      <c r="MCR37"/>
      <c r="MCS37"/>
      <c r="MCT37"/>
      <c r="MCU37"/>
      <c r="MCV37"/>
      <c r="MCW37"/>
      <c r="MCX37"/>
      <c r="MCY37"/>
      <c r="MCZ37"/>
      <c r="MDA37"/>
      <c r="MDB37"/>
      <c r="MDC37"/>
      <c r="MDD37"/>
      <c r="MDE37"/>
      <c r="MDF37"/>
      <c r="MDG37"/>
      <c r="MDH37"/>
      <c r="MDI37"/>
      <c r="MDJ37"/>
      <c r="MDK37"/>
      <c r="MDL37"/>
      <c r="MDM37"/>
      <c r="MDN37"/>
      <c r="MDO37"/>
      <c r="MDP37"/>
      <c r="MDQ37"/>
      <c r="MDR37"/>
      <c r="MDS37"/>
      <c r="MDT37"/>
      <c r="MDU37"/>
      <c r="MDV37"/>
      <c r="MDW37"/>
      <c r="MDX37"/>
      <c r="MDY37"/>
      <c r="MDZ37"/>
      <c r="MEA37"/>
      <c r="MEB37"/>
      <c r="MEC37"/>
      <c r="MED37"/>
      <c r="MEE37"/>
      <c r="MEF37"/>
      <c r="MEG37"/>
      <c r="MEH37"/>
      <c r="MEI37"/>
      <c r="MEJ37"/>
      <c r="MEK37"/>
      <c r="MEL37"/>
      <c r="MEM37"/>
      <c r="MEN37"/>
      <c r="MEO37"/>
      <c r="MEP37"/>
      <c r="MEQ37"/>
      <c r="MER37"/>
      <c r="MES37"/>
      <c r="MET37"/>
      <c r="MEU37"/>
      <c r="MEV37"/>
      <c r="MEW37"/>
      <c r="MEX37"/>
      <c r="MEY37"/>
      <c r="MEZ37"/>
      <c r="MFA37"/>
      <c r="MFB37"/>
      <c r="MFC37"/>
      <c r="MFD37"/>
      <c r="MFE37"/>
      <c r="MFF37"/>
      <c r="MFG37"/>
      <c r="MFH37"/>
      <c r="MFI37"/>
      <c r="MFJ37"/>
      <c r="MFK37"/>
      <c r="MFL37"/>
      <c r="MFM37"/>
      <c r="MFN37"/>
      <c r="MFO37"/>
      <c r="MFP37"/>
      <c r="MFQ37"/>
      <c r="MFR37"/>
      <c r="MFS37"/>
      <c r="MFT37"/>
      <c r="MFU37"/>
      <c r="MFV37"/>
      <c r="MFW37"/>
      <c r="MFX37"/>
      <c r="MFY37"/>
      <c r="MFZ37"/>
      <c r="MGA37"/>
      <c r="MGB37"/>
      <c r="MGC37"/>
      <c r="MGD37"/>
      <c r="MGE37"/>
      <c r="MGF37"/>
      <c r="MGG37"/>
      <c r="MGH37"/>
      <c r="MGI37"/>
      <c r="MGJ37"/>
      <c r="MGK37"/>
      <c r="MGL37"/>
      <c r="MGM37"/>
      <c r="MGN37"/>
      <c r="MGO37"/>
      <c r="MGP37"/>
      <c r="MGQ37"/>
      <c r="MGR37"/>
      <c r="MGS37"/>
      <c r="MGT37"/>
      <c r="MGU37"/>
      <c r="MGV37"/>
      <c r="MGW37"/>
      <c r="MGX37"/>
      <c r="MGY37"/>
      <c r="MGZ37"/>
      <c r="MHA37"/>
      <c r="MHB37"/>
      <c r="MHC37"/>
      <c r="MHD37"/>
      <c r="MHE37"/>
      <c r="MHF37"/>
      <c r="MHG37"/>
      <c r="MHH37"/>
      <c r="MHI37"/>
      <c r="MHJ37"/>
      <c r="MHK37"/>
      <c r="MHL37"/>
      <c r="MHM37"/>
      <c r="MHN37"/>
      <c r="MHO37"/>
      <c r="MHP37"/>
      <c r="MHQ37"/>
      <c r="MHR37"/>
      <c r="MHS37"/>
      <c r="MHT37"/>
      <c r="MHU37"/>
      <c r="MHV37"/>
      <c r="MHW37"/>
      <c r="MHX37"/>
      <c r="MHY37"/>
      <c r="MHZ37"/>
      <c r="MIA37"/>
      <c r="MIB37"/>
      <c r="MIC37"/>
      <c r="MID37"/>
      <c r="MIE37"/>
      <c r="MIF37"/>
      <c r="MIG37"/>
      <c r="MIH37"/>
      <c r="MII37"/>
      <c r="MIJ37"/>
      <c r="MIK37"/>
      <c r="MIL37"/>
      <c r="MIM37"/>
      <c r="MIN37"/>
      <c r="MIO37"/>
      <c r="MIP37"/>
      <c r="MIQ37"/>
      <c r="MIR37"/>
      <c r="MIS37"/>
      <c r="MIT37"/>
      <c r="MIU37"/>
      <c r="MIV37"/>
      <c r="MIW37"/>
      <c r="MIX37"/>
      <c r="MIY37"/>
      <c r="MIZ37"/>
      <c r="MJA37"/>
      <c r="MJB37"/>
      <c r="MJC37"/>
      <c r="MJD37"/>
      <c r="MJE37"/>
      <c r="MJF37"/>
      <c r="MJG37"/>
      <c r="MJH37"/>
      <c r="MJI37"/>
      <c r="MJJ37"/>
      <c r="MJK37"/>
      <c r="MJL37"/>
      <c r="MJM37"/>
      <c r="MJN37"/>
      <c r="MJO37"/>
      <c r="MJP37"/>
      <c r="MJQ37"/>
      <c r="MJR37"/>
      <c r="MJS37"/>
      <c r="MJT37"/>
      <c r="MJU37"/>
      <c r="MJV37"/>
      <c r="MJW37"/>
      <c r="MJX37"/>
      <c r="MJY37"/>
      <c r="MJZ37"/>
      <c r="MKA37"/>
      <c r="MKB37"/>
      <c r="MKC37"/>
      <c r="MKD37"/>
      <c r="MKE37"/>
      <c r="MKF37"/>
      <c r="MKG37"/>
      <c r="MKH37"/>
      <c r="MKI37"/>
      <c r="MKJ37"/>
      <c r="MKK37"/>
      <c r="MKL37"/>
      <c r="MKM37"/>
      <c r="MKN37"/>
      <c r="MKO37"/>
      <c r="MKP37"/>
      <c r="MKQ37"/>
      <c r="MKR37"/>
      <c r="MKS37"/>
      <c r="MKT37"/>
      <c r="MKU37"/>
      <c r="MKV37"/>
      <c r="MKW37"/>
      <c r="MKX37"/>
      <c r="MKY37"/>
      <c r="MKZ37"/>
      <c r="MLA37"/>
      <c r="MLB37"/>
      <c r="MLC37"/>
      <c r="MLD37"/>
      <c r="MLE37"/>
      <c r="MLF37"/>
      <c r="MLG37"/>
      <c r="MLH37"/>
      <c r="MLI37"/>
      <c r="MLJ37"/>
      <c r="MLK37"/>
      <c r="MLL37"/>
      <c r="MLM37"/>
      <c r="MLN37"/>
      <c r="MLO37"/>
      <c r="MLP37"/>
      <c r="MLQ37"/>
      <c r="MLR37"/>
      <c r="MLS37"/>
      <c r="MLT37"/>
      <c r="MLU37"/>
      <c r="MLV37"/>
      <c r="MLW37"/>
      <c r="MLX37"/>
      <c r="MLY37"/>
      <c r="MLZ37"/>
      <c r="MMA37"/>
      <c r="MMB37"/>
      <c r="MMC37"/>
      <c r="MMD37"/>
      <c r="MME37"/>
      <c r="MMF37"/>
      <c r="MMG37"/>
      <c r="MMH37"/>
      <c r="MMI37"/>
      <c r="MMJ37"/>
      <c r="MMK37"/>
      <c r="MML37"/>
      <c r="MMM37"/>
      <c r="MMN37"/>
      <c r="MMO37"/>
      <c r="MMP37"/>
      <c r="MMQ37"/>
      <c r="MMR37"/>
      <c r="MMS37"/>
      <c r="MMT37"/>
      <c r="MMU37"/>
      <c r="MMV37"/>
      <c r="MMW37"/>
      <c r="MMX37"/>
      <c r="MMY37"/>
      <c r="MMZ37"/>
      <c r="MNA37"/>
      <c r="MNB37"/>
      <c r="MNC37"/>
      <c r="MND37"/>
      <c r="MNE37"/>
      <c r="MNF37"/>
      <c r="MNG37"/>
      <c r="MNH37"/>
      <c r="MNI37"/>
      <c r="MNJ37"/>
      <c r="MNK37"/>
      <c r="MNL37"/>
      <c r="MNM37"/>
      <c r="MNN37"/>
      <c r="MNO37"/>
      <c r="MNP37"/>
      <c r="MNQ37"/>
      <c r="MNR37"/>
      <c r="MNS37"/>
      <c r="MNT37"/>
      <c r="MNU37"/>
      <c r="MNV37"/>
      <c r="MNW37"/>
      <c r="MNX37"/>
      <c r="MNY37"/>
      <c r="MNZ37"/>
      <c r="MOA37"/>
      <c r="MOB37"/>
      <c r="MOC37"/>
      <c r="MOD37"/>
      <c r="MOE37"/>
      <c r="MOF37"/>
      <c r="MOG37"/>
      <c r="MOH37"/>
      <c r="MOI37"/>
      <c r="MOJ37"/>
      <c r="MOK37"/>
      <c r="MOL37"/>
      <c r="MOM37"/>
      <c r="MON37"/>
      <c r="MOO37"/>
      <c r="MOP37"/>
      <c r="MOQ37"/>
      <c r="MOR37"/>
      <c r="MOS37"/>
      <c r="MOT37"/>
      <c r="MOU37"/>
      <c r="MOV37"/>
      <c r="MOW37"/>
      <c r="MOX37"/>
      <c r="MOY37"/>
      <c r="MOZ37"/>
      <c r="MPA37"/>
      <c r="MPB37"/>
      <c r="MPC37"/>
      <c r="MPD37"/>
      <c r="MPE37"/>
      <c r="MPF37"/>
      <c r="MPG37"/>
      <c r="MPH37"/>
      <c r="MPI37"/>
      <c r="MPJ37"/>
      <c r="MPK37"/>
      <c r="MPL37"/>
      <c r="MPM37"/>
      <c r="MPN37"/>
      <c r="MPO37"/>
      <c r="MPP37"/>
      <c r="MPQ37"/>
      <c r="MPR37"/>
      <c r="MPS37"/>
      <c r="MPT37"/>
      <c r="MPU37"/>
      <c r="MPV37"/>
      <c r="MPW37"/>
      <c r="MPX37"/>
      <c r="MPY37"/>
      <c r="MPZ37"/>
      <c r="MQA37"/>
      <c r="MQB37"/>
      <c r="MQC37"/>
      <c r="MQD37"/>
      <c r="MQE37"/>
      <c r="MQF37"/>
      <c r="MQG37"/>
      <c r="MQH37"/>
      <c r="MQI37"/>
      <c r="MQJ37"/>
      <c r="MQK37"/>
      <c r="MQL37"/>
      <c r="MQM37"/>
      <c r="MQN37"/>
      <c r="MQO37"/>
      <c r="MQP37"/>
      <c r="MQQ37"/>
      <c r="MQR37"/>
      <c r="MQS37"/>
      <c r="MQT37"/>
      <c r="MQU37"/>
      <c r="MQV37"/>
      <c r="MQW37"/>
      <c r="MQX37"/>
      <c r="MQY37"/>
      <c r="MQZ37"/>
      <c r="MRA37"/>
      <c r="MRB37"/>
      <c r="MRC37"/>
      <c r="MRD37"/>
      <c r="MRE37"/>
      <c r="MRF37"/>
      <c r="MRG37"/>
      <c r="MRH37"/>
      <c r="MRI37"/>
      <c r="MRJ37"/>
      <c r="MRK37"/>
      <c r="MRL37"/>
      <c r="MRM37"/>
      <c r="MRN37"/>
      <c r="MRO37"/>
      <c r="MRP37"/>
      <c r="MRQ37"/>
      <c r="MRR37"/>
      <c r="MRS37"/>
      <c r="MRT37"/>
      <c r="MRU37"/>
      <c r="MRV37"/>
      <c r="MRW37"/>
      <c r="MRX37"/>
      <c r="MRY37"/>
      <c r="MRZ37"/>
      <c r="MSA37"/>
      <c r="MSB37"/>
      <c r="MSC37"/>
      <c r="MSD37"/>
      <c r="MSE37"/>
      <c r="MSF37"/>
      <c r="MSG37"/>
      <c r="MSH37"/>
      <c r="MSI37"/>
      <c r="MSJ37"/>
      <c r="MSK37"/>
      <c r="MSL37"/>
      <c r="MSM37"/>
      <c r="MSN37"/>
      <c r="MSO37"/>
      <c r="MSP37"/>
      <c r="MSQ37"/>
      <c r="MSR37"/>
      <c r="MSS37"/>
      <c r="MST37"/>
      <c r="MSU37"/>
      <c r="MSV37"/>
      <c r="MSW37"/>
      <c r="MSX37"/>
      <c r="MSY37"/>
      <c r="MSZ37"/>
      <c r="MTA37"/>
      <c r="MTB37"/>
      <c r="MTC37"/>
      <c r="MTD37"/>
      <c r="MTE37"/>
      <c r="MTF37"/>
      <c r="MTG37"/>
      <c r="MTH37"/>
      <c r="MTI37"/>
      <c r="MTJ37"/>
      <c r="MTK37"/>
      <c r="MTL37"/>
      <c r="MTM37"/>
      <c r="MTN37"/>
      <c r="MTO37"/>
      <c r="MTP37"/>
      <c r="MTQ37"/>
      <c r="MTR37"/>
      <c r="MTS37"/>
      <c r="MTT37"/>
      <c r="MTU37"/>
      <c r="MTV37"/>
      <c r="MTW37"/>
      <c r="MTX37"/>
      <c r="MTY37"/>
      <c r="MTZ37"/>
      <c r="MUA37"/>
      <c r="MUB37"/>
      <c r="MUC37"/>
      <c r="MUD37"/>
      <c r="MUE37"/>
      <c r="MUF37"/>
      <c r="MUG37"/>
      <c r="MUH37"/>
      <c r="MUI37"/>
      <c r="MUJ37"/>
      <c r="MUK37"/>
      <c r="MUL37"/>
      <c r="MUM37"/>
      <c r="MUN37"/>
      <c r="MUO37"/>
      <c r="MUP37"/>
      <c r="MUQ37"/>
      <c r="MUR37"/>
      <c r="MUS37"/>
      <c r="MUT37"/>
      <c r="MUU37"/>
      <c r="MUV37"/>
      <c r="MUW37"/>
      <c r="MUX37"/>
      <c r="MUY37"/>
      <c r="MUZ37"/>
      <c r="MVA37"/>
      <c r="MVB37"/>
      <c r="MVC37"/>
      <c r="MVD37"/>
      <c r="MVE37"/>
      <c r="MVF37"/>
      <c r="MVG37"/>
      <c r="MVH37"/>
      <c r="MVI37"/>
      <c r="MVJ37"/>
      <c r="MVK37"/>
      <c r="MVL37"/>
      <c r="MVM37"/>
      <c r="MVN37"/>
      <c r="MVO37"/>
      <c r="MVP37"/>
      <c r="MVQ37"/>
      <c r="MVR37"/>
      <c r="MVS37"/>
      <c r="MVT37"/>
      <c r="MVU37"/>
      <c r="MVV37"/>
      <c r="MVW37"/>
      <c r="MVX37"/>
      <c r="MVY37"/>
      <c r="MVZ37"/>
      <c r="MWA37"/>
      <c r="MWB37"/>
      <c r="MWC37"/>
      <c r="MWD37"/>
      <c r="MWE37"/>
      <c r="MWF37"/>
      <c r="MWG37"/>
      <c r="MWH37"/>
      <c r="MWI37"/>
      <c r="MWJ37"/>
      <c r="MWK37"/>
      <c r="MWL37"/>
      <c r="MWM37"/>
      <c r="MWN37"/>
      <c r="MWO37"/>
      <c r="MWP37"/>
      <c r="MWQ37"/>
      <c r="MWR37"/>
      <c r="MWS37"/>
      <c r="MWT37"/>
      <c r="MWU37"/>
      <c r="MWV37"/>
      <c r="MWW37"/>
      <c r="MWX37"/>
      <c r="MWY37"/>
      <c r="MWZ37"/>
      <c r="MXA37"/>
      <c r="MXB37"/>
      <c r="MXC37"/>
      <c r="MXD37"/>
      <c r="MXE37"/>
      <c r="MXF37"/>
      <c r="MXG37"/>
      <c r="MXH37"/>
      <c r="MXI37"/>
      <c r="MXJ37"/>
      <c r="MXK37"/>
      <c r="MXL37"/>
      <c r="MXM37"/>
      <c r="MXN37"/>
      <c r="MXO37"/>
      <c r="MXP37"/>
      <c r="MXQ37"/>
      <c r="MXR37"/>
      <c r="MXS37"/>
      <c r="MXT37"/>
      <c r="MXU37"/>
      <c r="MXV37"/>
      <c r="MXW37"/>
      <c r="MXX37"/>
      <c r="MXY37"/>
      <c r="MXZ37"/>
      <c r="MYA37"/>
      <c r="MYB37"/>
      <c r="MYC37"/>
      <c r="MYD37"/>
      <c r="MYE37"/>
      <c r="MYF37"/>
      <c r="MYG37"/>
      <c r="MYH37"/>
      <c r="MYI37"/>
      <c r="MYJ37"/>
      <c r="MYK37"/>
      <c r="MYL37"/>
      <c r="MYM37"/>
      <c r="MYN37"/>
      <c r="MYO37"/>
      <c r="MYP37"/>
      <c r="MYQ37"/>
      <c r="MYR37"/>
      <c r="MYS37"/>
      <c r="MYT37"/>
      <c r="MYU37"/>
      <c r="MYV37"/>
      <c r="MYW37"/>
      <c r="MYX37"/>
      <c r="MYY37"/>
      <c r="MYZ37"/>
      <c r="MZA37"/>
      <c r="MZB37"/>
      <c r="MZC37"/>
      <c r="MZD37"/>
      <c r="MZE37"/>
      <c r="MZF37"/>
      <c r="MZG37"/>
      <c r="MZH37"/>
      <c r="MZI37"/>
      <c r="MZJ37"/>
      <c r="MZK37"/>
      <c r="MZL37"/>
      <c r="MZM37"/>
      <c r="MZN37"/>
      <c r="MZO37"/>
      <c r="MZP37"/>
      <c r="MZQ37"/>
      <c r="MZR37"/>
      <c r="MZS37"/>
      <c r="MZT37"/>
      <c r="MZU37"/>
      <c r="MZV37"/>
      <c r="MZW37"/>
      <c r="MZX37"/>
      <c r="MZY37"/>
      <c r="MZZ37"/>
      <c r="NAA37"/>
      <c r="NAB37"/>
      <c r="NAC37"/>
      <c r="NAD37"/>
      <c r="NAE37"/>
      <c r="NAF37"/>
      <c r="NAG37"/>
      <c r="NAH37"/>
      <c r="NAI37"/>
      <c r="NAJ37"/>
      <c r="NAK37"/>
      <c r="NAL37"/>
      <c r="NAM37"/>
      <c r="NAN37"/>
      <c r="NAO37"/>
      <c r="NAP37"/>
      <c r="NAQ37"/>
      <c r="NAR37"/>
      <c r="NAS37"/>
      <c r="NAT37"/>
      <c r="NAU37"/>
      <c r="NAV37"/>
      <c r="NAW37"/>
      <c r="NAX37"/>
      <c r="NAY37"/>
      <c r="NAZ37"/>
      <c r="NBA37"/>
      <c r="NBB37"/>
      <c r="NBC37"/>
      <c r="NBD37"/>
      <c r="NBE37"/>
      <c r="NBF37"/>
      <c r="NBG37"/>
      <c r="NBH37"/>
      <c r="NBI37"/>
      <c r="NBJ37"/>
      <c r="NBK37"/>
      <c r="NBL37"/>
      <c r="NBM37"/>
      <c r="NBN37"/>
      <c r="NBO37"/>
      <c r="NBP37"/>
      <c r="NBQ37"/>
      <c r="NBR37"/>
      <c r="NBS37"/>
      <c r="NBT37"/>
      <c r="NBU37"/>
      <c r="NBV37"/>
      <c r="NBW37"/>
      <c r="NBX37"/>
      <c r="NBY37"/>
      <c r="NBZ37"/>
      <c r="NCA37"/>
      <c r="NCB37"/>
      <c r="NCC37"/>
      <c r="NCD37"/>
      <c r="NCE37"/>
      <c r="NCF37"/>
      <c r="NCG37"/>
      <c r="NCH37"/>
      <c r="NCI37"/>
      <c r="NCJ37"/>
      <c r="NCK37"/>
      <c r="NCL37"/>
      <c r="NCM37"/>
      <c r="NCN37"/>
      <c r="NCO37"/>
      <c r="NCP37"/>
      <c r="NCQ37"/>
      <c r="NCR37"/>
      <c r="NCS37"/>
      <c r="NCT37"/>
      <c r="NCU37"/>
      <c r="NCV37"/>
      <c r="NCW37"/>
      <c r="NCX37"/>
      <c r="NCY37"/>
      <c r="NCZ37"/>
      <c r="NDA37"/>
      <c r="NDB37"/>
      <c r="NDC37"/>
      <c r="NDD37"/>
      <c r="NDE37"/>
      <c r="NDF37"/>
      <c r="NDG37"/>
      <c r="NDH37"/>
      <c r="NDI37"/>
      <c r="NDJ37"/>
      <c r="NDK37"/>
      <c r="NDL37"/>
      <c r="NDM37"/>
      <c r="NDN37"/>
      <c r="NDO37"/>
      <c r="NDP37"/>
      <c r="NDQ37"/>
      <c r="NDR37"/>
      <c r="NDS37"/>
      <c r="NDT37"/>
      <c r="NDU37"/>
      <c r="NDV37"/>
      <c r="NDW37"/>
      <c r="NDX37"/>
      <c r="NDY37"/>
      <c r="NDZ37"/>
      <c r="NEA37"/>
      <c r="NEB37"/>
      <c r="NEC37"/>
      <c r="NED37"/>
      <c r="NEE37"/>
      <c r="NEF37"/>
      <c r="NEG37"/>
      <c r="NEH37"/>
      <c r="NEI37"/>
      <c r="NEJ37"/>
      <c r="NEK37"/>
      <c r="NEL37"/>
      <c r="NEM37"/>
      <c r="NEN37"/>
      <c r="NEO37"/>
      <c r="NEP37"/>
      <c r="NEQ37"/>
      <c r="NER37"/>
      <c r="NES37"/>
      <c r="NET37"/>
      <c r="NEU37"/>
      <c r="NEV37"/>
      <c r="NEW37"/>
      <c r="NEX37"/>
      <c r="NEY37"/>
      <c r="NEZ37"/>
      <c r="NFA37"/>
      <c r="NFB37"/>
      <c r="NFC37"/>
      <c r="NFD37"/>
      <c r="NFE37"/>
      <c r="NFF37"/>
      <c r="NFG37"/>
      <c r="NFH37"/>
      <c r="NFI37"/>
      <c r="NFJ37"/>
      <c r="NFK37"/>
      <c r="NFL37"/>
      <c r="NFM37"/>
      <c r="NFN37"/>
      <c r="NFO37"/>
      <c r="NFP37"/>
      <c r="NFQ37"/>
      <c r="NFR37"/>
      <c r="NFS37"/>
      <c r="NFT37"/>
      <c r="NFU37"/>
      <c r="NFV37"/>
      <c r="NFW37"/>
      <c r="NFX37"/>
      <c r="NFY37"/>
      <c r="NFZ37"/>
      <c r="NGA37"/>
      <c r="NGB37"/>
      <c r="NGC37"/>
      <c r="NGD37"/>
      <c r="NGE37"/>
      <c r="NGF37"/>
      <c r="NGG37"/>
      <c r="NGH37"/>
      <c r="NGI37"/>
      <c r="NGJ37"/>
      <c r="NGK37"/>
      <c r="NGL37"/>
      <c r="NGM37"/>
      <c r="NGN37"/>
      <c r="NGO37"/>
      <c r="NGP37"/>
      <c r="NGQ37"/>
      <c r="NGR37"/>
      <c r="NGS37"/>
      <c r="NGT37"/>
      <c r="NGU37"/>
      <c r="NGV37"/>
      <c r="NGW37"/>
      <c r="NGX37"/>
      <c r="NGY37"/>
      <c r="NGZ37"/>
      <c r="NHA37"/>
      <c r="NHB37"/>
      <c r="NHC37"/>
      <c r="NHD37"/>
      <c r="NHE37"/>
      <c r="NHF37"/>
      <c r="NHG37"/>
      <c r="NHH37"/>
      <c r="NHI37"/>
      <c r="NHJ37"/>
      <c r="NHK37"/>
      <c r="NHL37"/>
      <c r="NHM37"/>
      <c r="NHN37"/>
      <c r="NHO37"/>
      <c r="NHP37"/>
      <c r="NHQ37"/>
      <c r="NHR37"/>
      <c r="NHS37"/>
      <c r="NHT37"/>
      <c r="NHU37"/>
      <c r="NHV37"/>
      <c r="NHW37"/>
      <c r="NHX37"/>
      <c r="NHY37"/>
      <c r="NHZ37"/>
      <c r="NIA37"/>
      <c r="NIB37"/>
      <c r="NIC37"/>
      <c r="NID37"/>
      <c r="NIE37"/>
      <c r="NIF37"/>
      <c r="NIG37"/>
      <c r="NIH37"/>
      <c r="NII37"/>
      <c r="NIJ37"/>
      <c r="NIK37"/>
      <c r="NIL37"/>
      <c r="NIM37"/>
      <c r="NIN37"/>
      <c r="NIO37"/>
      <c r="NIP37"/>
      <c r="NIQ37"/>
      <c r="NIR37"/>
      <c r="NIS37"/>
      <c r="NIT37"/>
      <c r="NIU37"/>
      <c r="NIV37"/>
      <c r="NIW37"/>
      <c r="NIX37"/>
      <c r="NIY37"/>
      <c r="NIZ37"/>
      <c r="NJA37"/>
      <c r="NJB37"/>
      <c r="NJC37"/>
      <c r="NJD37"/>
      <c r="NJE37"/>
      <c r="NJF37"/>
      <c r="NJG37"/>
      <c r="NJH37"/>
      <c r="NJI37"/>
      <c r="NJJ37"/>
      <c r="NJK37"/>
      <c r="NJL37"/>
      <c r="NJM37"/>
      <c r="NJN37"/>
      <c r="NJO37"/>
      <c r="NJP37"/>
      <c r="NJQ37"/>
      <c r="NJR37"/>
      <c r="NJS37"/>
      <c r="NJT37"/>
      <c r="NJU37"/>
      <c r="NJV37"/>
      <c r="NJW37"/>
      <c r="NJX37"/>
      <c r="NJY37"/>
      <c r="NJZ37"/>
      <c r="NKA37"/>
      <c r="NKB37"/>
      <c r="NKC37"/>
      <c r="NKD37"/>
      <c r="NKE37"/>
      <c r="NKF37"/>
      <c r="NKG37"/>
      <c r="NKH37"/>
      <c r="NKI37"/>
      <c r="NKJ37"/>
      <c r="NKK37"/>
      <c r="NKL37"/>
      <c r="NKM37"/>
      <c r="NKN37"/>
      <c r="NKO37"/>
      <c r="NKP37"/>
      <c r="NKQ37"/>
      <c r="NKR37"/>
      <c r="NKS37"/>
      <c r="NKT37"/>
      <c r="NKU37"/>
      <c r="NKV37"/>
      <c r="NKW37"/>
      <c r="NKX37"/>
      <c r="NKY37"/>
      <c r="NKZ37"/>
      <c r="NLA37"/>
      <c r="NLB37"/>
      <c r="NLC37"/>
      <c r="NLD37"/>
      <c r="NLE37"/>
      <c r="NLF37"/>
      <c r="NLG37"/>
      <c r="NLH37"/>
      <c r="NLI37"/>
      <c r="NLJ37"/>
      <c r="NLK37"/>
      <c r="NLL37"/>
      <c r="NLM37"/>
      <c r="NLN37"/>
      <c r="NLO37"/>
      <c r="NLP37"/>
      <c r="NLQ37"/>
      <c r="NLR37"/>
      <c r="NLS37"/>
      <c r="NLT37"/>
      <c r="NLU37"/>
      <c r="NLV37"/>
      <c r="NLW37"/>
      <c r="NLX37"/>
      <c r="NLY37"/>
      <c r="NLZ37"/>
      <c r="NMA37"/>
      <c r="NMB37"/>
      <c r="NMC37"/>
      <c r="NMD37"/>
      <c r="NME37"/>
      <c r="NMF37"/>
      <c r="NMG37"/>
      <c r="NMH37"/>
      <c r="NMI37"/>
      <c r="NMJ37"/>
      <c r="NMK37"/>
      <c r="NML37"/>
      <c r="NMM37"/>
      <c r="NMN37"/>
      <c r="NMO37"/>
      <c r="NMP37"/>
      <c r="NMQ37"/>
      <c r="NMR37"/>
      <c r="NMS37"/>
      <c r="NMT37"/>
      <c r="NMU37"/>
      <c r="NMV37"/>
      <c r="NMW37"/>
      <c r="NMX37"/>
      <c r="NMY37"/>
      <c r="NMZ37"/>
      <c r="NNA37"/>
      <c r="NNB37"/>
      <c r="NNC37"/>
      <c r="NND37"/>
      <c r="NNE37"/>
      <c r="NNF37"/>
      <c r="NNG37"/>
      <c r="NNH37"/>
      <c r="NNI37"/>
      <c r="NNJ37"/>
      <c r="NNK37"/>
      <c r="NNL37"/>
      <c r="NNM37"/>
      <c r="NNN37"/>
      <c r="NNO37"/>
      <c r="NNP37"/>
      <c r="NNQ37"/>
      <c r="NNR37"/>
      <c r="NNS37"/>
      <c r="NNT37"/>
      <c r="NNU37"/>
      <c r="NNV37"/>
      <c r="NNW37"/>
      <c r="NNX37"/>
      <c r="NNY37"/>
      <c r="NNZ37"/>
      <c r="NOA37"/>
      <c r="NOB37"/>
      <c r="NOC37"/>
      <c r="NOD37"/>
      <c r="NOE37"/>
      <c r="NOF37"/>
      <c r="NOG37"/>
      <c r="NOH37"/>
      <c r="NOI37"/>
      <c r="NOJ37"/>
      <c r="NOK37"/>
      <c r="NOL37"/>
      <c r="NOM37"/>
      <c r="NON37"/>
      <c r="NOO37"/>
      <c r="NOP37"/>
      <c r="NOQ37"/>
      <c r="NOR37"/>
      <c r="NOS37"/>
      <c r="NOT37"/>
      <c r="NOU37"/>
      <c r="NOV37"/>
      <c r="NOW37"/>
      <c r="NOX37"/>
      <c r="NOY37"/>
      <c r="NOZ37"/>
      <c r="NPA37"/>
      <c r="NPB37"/>
      <c r="NPC37"/>
      <c r="NPD37"/>
      <c r="NPE37"/>
      <c r="NPF37"/>
      <c r="NPG37"/>
      <c r="NPH37"/>
      <c r="NPI37"/>
      <c r="NPJ37"/>
      <c r="NPK37"/>
      <c r="NPL37"/>
      <c r="NPM37"/>
      <c r="NPN37"/>
      <c r="NPO37"/>
      <c r="NPP37"/>
      <c r="NPQ37"/>
      <c r="NPR37"/>
      <c r="NPS37"/>
      <c r="NPT37"/>
      <c r="NPU37"/>
      <c r="NPV37"/>
      <c r="NPW37"/>
      <c r="NPX37"/>
      <c r="NPY37"/>
      <c r="NPZ37"/>
      <c r="NQA37"/>
      <c r="NQB37"/>
      <c r="NQC37"/>
      <c r="NQD37"/>
      <c r="NQE37"/>
      <c r="NQF37"/>
      <c r="NQG37"/>
      <c r="NQH37"/>
      <c r="NQI37"/>
      <c r="NQJ37"/>
      <c r="NQK37"/>
      <c r="NQL37"/>
      <c r="NQM37"/>
      <c r="NQN37"/>
      <c r="NQO37"/>
      <c r="NQP37"/>
      <c r="NQQ37"/>
      <c r="NQR37"/>
      <c r="NQS37"/>
      <c r="NQT37"/>
      <c r="NQU37"/>
      <c r="NQV37"/>
      <c r="NQW37"/>
      <c r="NQX37"/>
      <c r="NQY37"/>
      <c r="NQZ37"/>
      <c r="NRA37"/>
      <c r="NRB37"/>
      <c r="NRC37"/>
      <c r="NRD37"/>
      <c r="NRE37"/>
      <c r="NRF37"/>
      <c r="NRG37"/>
      <c r="NRH37"/>
      <c r="NRI37"/>
      <c r="NRJ37"/>
      <c r="NRK37"/>
      <c r="NRL37"/>
      <c r="NRM37"/>
      <c r="NRN37"/>
      <c r="NRO37"/>
      <c r="NRP37"/>
      <c r="NRQ37"/>
      <c r="NRR37"/>
      <c r="NRS37"/>
      <c r="NRT37"/>
      <c r="NRU37"/>
      <c r="NRV37"/>
      <c r="NRW37"/>
      <c r="NRX37"/>
      <c r="NRY37"/>
      <c r="NRZ37"/>
      <c r="NSA37"/>
      <c r="NSB37"/>
      <c r="NSC37"/>
      <c r="NSD37"/>
      <c r="NSE37"/>
      <c r="NSF37"/>
      <c r="NSG37"/>
      <c r="NSH37"/>
      <c r="NSI37"/>
      <c r="NSJ37"/>
      <c r="NSK37"/>
      <c r="NSL37"/>
      <c r="NSM37"/>
      <c r="NSN37"/>
      <c r="NSO37"/>
      <c r="NSP37"/>
      <c r="NSQ37"/>
      <c r="NSR37"/>
      <c r="NSS37"/>
      <c r="NST37"/>
      <c r="NSU37"/>
      <c r="NSV37"/>
      <c r="NSW37"/>
      <c r="NSX37"/>
      <c r="NSY37"/>
      <c r="NSZ37"/>
      <c r="NTA37"/>
      <c r="NTB37"/>
      <c r="NTC37"/>
      <c r="NTD37"/>
      <c r="NTE37"/>
      <c r="NTF37"/>
      <c r="NTG37"/>
      <c r="NTH37"/>
      <c r="NTI37"/>
      <c r="NTJ37"/>
      <c r="NTK37"/>
      <c r="NTL37"/>
      <c r="NTM37"/>
      <c r="NTN37"/>
      <c r="NTO37"/>
      <c r="NTP37"/>
      <c r="NTQ37"/>
      <c r="NTR37"/>
      <c r="NTS37"/>
      <c r="NTT37"/>
      <c r="NTU37"/>
      <c r="NTV37"/>
      <c r="NTW37"/>
      <c r="NTX37"/>
      <c r="NTY37"/>
      <c r="NTZ37"/>
      <c r="NUA37"/>
      <c r="NUB37"/>
      <c r="NUC37"/>
      <c r="NUD37"/>
      <c r="NUE37"/>
      <c r="NUF37"/>
      <c r="NUG37"/>
      <c r="NUH37"/>
      <c r="NUI37"/>
      <c r="NUJ37"/>
      <c r="NUK37"/>
      <c r="NUL37"/>
      <c r="NUM37"/>
      <c r="NUN37"/>
      <c r="NUO37"/>
      <c r="NUP37"/>
      <c r="NUQ37"/>
      <c r="NUR37"/>
      <c r="NUS37"/>
      <c r="NUT37"/>
      <c r="NUU37"/>
      <c r="NUV37"/>
      <c r="NUW37"/>
      <c r="NUX37"/>
      <c r="NUY37"/>
      <c r="NUZ37"/>
      <c r="NVA37"/>
      <c r="NVB37"/>
      <c r="NVC37"/>
      <c r="NVD37"/>
      <c r="NVE37"/>
      <c r="NVF37"/>
      <c r="NVG37"/>
      <c r="NVH37"/>
      <c r="NVI37"/>
      <c r="NVJ37"/>
      <c r="NVK37"/>
      <c r="NVL37"/>
      <c r="NVM37"/>
      <c r="NVN37"/>
      <c r="NVO37"/>
      <c r="NVP37"/>
      <c r="NVQ37"/>
      <c r="NVR37"/>
      <c r="NVS37"/>
      <c r="NVT37"/>
      <c r="NVU37"/>
      <c r="NVV37"/>
      <c r="NVW37"/>
      <c r="NVX37"/>
      <c r="NVY37"/>
      <c r="NVZ37"/>
      <c r="NWA37"/>
      <c r="NWB37"/>
      <c r="NWC37"/>
      <c r="NWD37"/>
      <c r="NWE37"/>
      <c r="NWF37"/>
      <c r="NWG37"/>
      <c r="NWH37"/>
      <c r="NWI37"/>
      <c r="NWJ37"/>
      <c r="NWK37"/>
      <c r="NWL37"/>
      <c r="NWM37"/>
      <c r="NWN37"/>
      <c r="NWO37"/>
      <c r="NWP37"/>
      <c r="NWQ37"/>
      <c r="NWR37"/>
      <c r="NWS37"/>
      <c r="NWT37"/>
      <c r="NWU37"/>
      <c r="NWV37"/>
      <c r="NWW37"/>
      <c r="NWX37"/>
      <c r="NWY37"/>
      <c r="NWZ37"/>
      <c r="NXA37"/>
      <c r="NXB37"/>
      <c r="NXC37"/>
      <c r="NXD37"/>
      <c r="NXE37"/>
      <c r="NXF37"/>
      <c r="NXG37"/>
      <c r="NXH37"/>
      <c r="NXI37"/>
      <c r="NXJ37"/>
      <c r="NXK37"/>
      <c r="NXL37"/>
      <c r="NXM37"/>
      <c r="NXN37"/>
      <c r="NXO37"/>
      <c r="NXP37"/>
      <c r="NXQ37"/>
      <c r="NXR37"/>
      <c r="NXS37"/>
      <c r="NXT37"/>
      <c r="NXU37"/>
      <c r="NXV37"/>
      <c r="NXW37"/>
      <c r="NXX37"/>
      <c r="NXY37"/>
      <c r="NXZ37"/>
      <c r="NYA37"/>
      <c r="NYB37"/>
      <c r="NYC37"/>
      <c r="NYD37"/>
      <c r="NYE37"/>
      <c r="NYF37"/>
      <c r="NYG37"/>
      <c r="NYH37"/>
      <c r="NYI37"/>
      <c r="NYJ37"/>
      <c r="NYK37"/>
      <c r="NYL37"/>
      <c r="NYM37"/>
      <c r="NYN37"/>
      <c r="NYO37"/>
      <c r="NYP37"/>
      <c r="NYQ37"/>
      <c r="NYR37"/>
      <c r="NYS37"/>
      <c r="NYT37"/>
      <c r="NYU37"/>
      <c r="NYV37"/>
      <c r="NYW37"/>
      <c r="NYX37"/>
      <c r="NYY37"/>
      <c r="NYZ37"/>
      <c r="NZA37"/>
      <c r="NZB37"/>
      <c r="NZC37"/>
      <c r="NZD37"/>
      <c r="NZE37"/>
      <c r="NZF37"/>
      <c r="NZG37"/>
      <c r="NZH37"/>
      <c r="NZI37"/>
      <c r="NZJ37"/>
      <c r="NZK37"/>
      <c r="NZL37"/>
      <c r="NZM37"/>
      <c r="NZN37"/>
      <c r="NZO37"/>
      <c r="NZP37"/>
      <c r="NZQ37"/>
      <c r="NZR37"/>
      <c r="NZS37"/>
      <c r="NZT37"/>
      <c r="NZU37"/>
      <c r="NZV37"/>
      <c r="NZW37"/>
      <c r="NZX37"/>
      <c r="NZY37"/>
      <c r="NZZ37"/>
      <c r="OAA37"/>
      <c r="OAB37"/>
      <c r="OAC37"/>
      <c r="OAD37"/>
      <c r="OAE37"/>
      <c r="OAF37"/>
      <c r="OAG37"/>
      <c r="OAH37"/>
      <c r="OAI37"/>
      <c r="OAJ37"/>
      <c r="OAK37"/>
      <c r="OAL37"/>
      <c r="OAM37"/>
      <c r="OAN37"/>
      <c r="OAO37"/>
      <c r="OAP37"/>
      <c r="OAQ37"/>
      <c r="OAR37"/>
      <c r="OAS37"/>
      <c r="OAT37"/>
      <c r="OAU37"/>
      <c r="OAV37"/>
      <c r="OAW37"/>
      <c r="OAX37"/>
      <c r="OAY37"/>
      <c r="OAZ37"/>
      <c r="OBA37"/>
      <c r="OBB37"/>
      <c r="OBC37"/>
      <c r="OBD37"/>
      <c r="OBE37"/>
      <c r="OBF37"/>
      <c r="OBG37"/>
      <c r="OBH37"/>
      <c r="OBI37"/>
      <c r="OBJ37"/>
      <c r="OBK37"/>
      <c r="OBL37"/>
      <c r="OBM37"/>
      <c r="OBN37"/>
      <c r="OBO37"/>
      <c r="OBP37"/>
      <c r="OBQ37"/>
      <c r="OBR37"/>
      <c r="OBS37"/>
      <c r="OBT37"/>
      <c r="OBU37"/>
      <c r="OBV37"/>
      <c r="OBW37"/>
      <c r="OBX37"/>
      <c r="OBY37"/>
      <c r="OBZ37"/>
      <c r="OCA37"/>
      <c r="OCB37"/>
      <c r="OCC37"/>
      <c r="OCD37"/>
      <c r="OCE37"/>
      <c r="OCF37"/>
      <c r="OCG37"/>
      <c r="OCH37"/>
      <c r="OCI37"/>
      <c r="OCJ37"/>
      <c r="OCK37"/>
      <c r="OCL37"/>
      <c r="OCM37"/>
      <c r="OCN37"/>
      <c r="OCO37"/>
      <c r="OCP37"/>
      <c r="OCQ37"/>
      <c r="OCR37"/>
      <c r="OCS37"/>
      <c r="OCT37"/>
      <c r="OCU37"/>
      <c r="OCV37"/>
      <c r="OCW37"/>
      <c r="OCX37"/>
      <c r="OCY37"/>
      <c r="OCZ37"/>
      <c r="ODA37"/>
      <c r="ODB37"/>
      <c r="ODC37"/>
      <c r="ODD37"/>
      <c r="ODE37"/>
      <c r="ODF37"/>
      <c r="ODG37"/>
      <c r="ODH37"/>
      <c r="ODI37"/>
      <c r="ODJ37"/>
      <c r="ODK37"/>
      <c r="ODL37"/>
      <c r="ODM37"/>
      <c r="ODN37"/>
      <c r="ODO37"/>
      <c r="ODP37"/>
      <c r="ODQ37"/>
      <c r="ODR37"/>
      <c r="ODS37"/>
      <c r="ODT37"/>
      <c r="ODU37"/>
      <c r="ODV37"/>
      <c r="ODW37"/>
      <c r="ODX37"/>
      <c r="ODY37"/>
      <c r="ODZ37"/>
      <c r="OEA37"/>
      <c r="OEB37"/>
      <c r="OEC37"/>
      <c r="OED37"/>
      <c r="OEE37"/>
      <c r="OEF37"/>
      <c r="OEG37"/>
      <c r="OEH37"/>
      <c r="OEI37"/>
      <c r="OEJ37"/>
      <c r="OEK37"/>
      <c r="OEL37"/>
      <c r="OEM37"/>
      <c r="OEN37"/>
      <c r="OEO37"/>
      <c r="OEP37"/>
      <c r="OEQ37"/>
      <c r="OER37"/>
      <c r="OES37"/>
      <c r="OET37"/>
      <c r="OEU37"/>
      <c r="OEV37"/>
      <c r="OEW37"/>
      <c r="OEX37"/>
      <c r="OEY37"/>
      <c r="OEZ37"/>
      <c r="OFA37"/>
      <c r="OFB37"/>
      <c r="OFC37"/>
      <c r="OFD37"/>
      <c r="OFE37"/>
      <c r="OFF37"/>
      <c r="OFG37"/>
      <c r="OFH37"/>
      <c r="OFI37"/>
      <c r="OFJ37"/>
      <c r="OFK37"/>
      <c r="OFL37"/>
      <c r="OFM37"/>
      <c r="OFN37"/>
      <c r="OFO37"/>
      <c r="OFP37"/>
      <c r="OFQ37"/>
      <c r="OFR37"/>
      <c r="OFS37"/>
      <c r="OFT37"/>
      <c r="OFU37"/>
      <c r="OFV37"/>
      <c r="OFW37"/>
      <c r="OFX37"/>
      <c r="OFY37"/>
      <c r="OFZ37"/>
      <c r="OGA37"/>
      <c r="OGB37"/>
      <c r="OGC37"/>
      <c r="OGD37"/>
      <c r="OGE37"/>
      <c r="OGF37"/>
      <c r="OGG37"/>
      <c r="OGH37"/>
      <c r="OGI37"/>
      <c r="OGJ37"/>
      <c r="OGK37"/>
      <c r="OGL37"/>
      <c r="OGM37"/>
      <c r="OGN37"/>
      <c r="OGO37"/>
      <c r="OGP37"/>
      <c r="OGQ37"/>
      <c r="OGR37"/>
      <c r="OGS37"/>
      <c r="OGT37"/>
      <c r="OGU37"/>
      <c r="OGV37"/>
      <c r="OGW37"/>
      <c r="OGX37"/>
      <c r="OGY37"/>
      <c r="OGZ37"/>
      <c r="OHA37"/>
      <c r="OHB37"/>
      <c r="OHC37"/>
      <c r="OHD37"/>
      <c r="OHE37"/>
      <c r="OHF37"/>
      <c r="OHG37"/>
      <c r="OHH37"/>
      <c r="OHI37"/>
      <c r="OHJ37"/>
      <c r="OHK37"/>
      <c r="OHL37"/>
      <c r="OHM37"/>
      <c r="OHN37"/>
      <c r="OHO37"/>
      <c r="OHP37"/>
      <c r="OHQ37"/>
      <c r="OHR37"/>
      <c r="OHS37"/>
      <c r="OHT37"/>
      <c r="OHU37"/>
      <c r="OHV37"/>
      <c r="OHW37"/>
      <c r="OHX37"/>
      <c r="OHY37"/>
      <c r="OHZ37"/>
      <c r="OIA37"/>
      <c r="OIB37"/>
      <c r="OIC37"/>
      <c r="OID37"/>
      <c r="OIE37"/>
      <c r="OIF37"/>
      <c r="OIG37"/>
      <c r="OIH37"/>
      <c r="OII37"/>
      <c r="OIJ37"/>
      <c r="OIK37"/>
      <c r="OIL37"/>
      <c r="OIM37"/>
      <c r="OIN37"/>
      <c r="OIO37"/>
      <c r="OIP37"/>
      <c r="OIQ37"/>
      <c r="OIR37"/>
      <c r="OIS37"/>
      <c r="OIT37"/>
      <c r="OIU37"/>
      <c r="OIV37"/>
      <c r="OIW37"/>
      <c r="OIX37"/>
      <c r="OIY37"/>
      <c r="OIZ37"/>
      <c r="OJA37"/>
      <c r="OJB37"/>
      <c r="OJC37"/>
      <c r="OJD37"/>
      <c r="OJE37"/>
      <c r="OJF37"/>
      <c r="OJG37"/>
      <c r="OJH37"/>
      <c r="OJI37"/>
      <c r="OJJ37"/>
      <c r="OJK37"/>
      <c r="OJL37"/>
      <c r="OJM37"/>
      <c r="OJN37"/>
      <c r="OJO37"/>
      <c r="OJP37"/>
      <c r="OJQ37"/>
      <c r="OJR37"/>
      <c r="OJS37"/>
      <c r="OJT37"/>
      <c r="OJU37"/>
      <c r="OJV37"/>
      <c r="OJW37"/>
      <c r="OJX37"/>
      <c r="OJY37"/>
      <c r="OJZ37"/>
      <c r="OKA37"/>
      <c r="OKB37"/>
      <c r="OKC37"/>
      <c r="OKD37"/>
      <c r="OKE37"/>
      <c r="OKF37"/>
      <c r="OKG37"/>
      <c r="OKH37"/>
      <c r="OKI37"/>
      <c r="OKJ37"/>
      <c r="OKK37"/>
      <c r="OKL37"/>
      <c r="OKM37"/>
      <c r="OKN37"/>
      <c r="OKO37"/>
      <c r="OKP37"/>
      <c r="OKQ37"/>
      <c r="OKR37"/>
      <c r="OKS37"/>
      <c r="OKT37"/>
      <c r="OKU37"/>
      <c r="OKV37"/>
      <c r="OKW37"/>
      <c r="OKX37"/>
      <c r="OKY37"/>
      <c r="OKZ37"/>
      <c r="OLA37"/>
      <c r="OLB37"/>
      <c r="OLC37"/>
      <c r="OLD37"/>
      <c r="OLE37"/>
      <c r="OLF37"/>
      <c r="OLG37"/>
      <c r="OLH37"/>
      <c r="OLI37"/>
      <c r="OLJ37"/>
      <c r="OLK37"/>
      <c r="OLL37"/>
      <c r="OLM37"/>
      <c r="OLN37"/>
      <c r="OLO37"/>
      <c r="OLP37"/>
      <c r="OLQ37"/>
      <c r="OLR37"/>
      <c r="OLS37"/>
      <c r="OLT37"/>
      <c r="OLU37"/>
      <c r="OLV37"/>
      <c r="OLW37"/>
      <c r="OLX37"/>
      <c r="OLY37"/>
      <c r="OLZ37"/>
      <c r="OMA37"/>
      <c r="OMB37"/>
      <c r="OMC37"/>
      <c r="OMD37"/>
      <c r="OME37"/>
      <c r="OMF37"/>
      <c r="OMG37"/>
      <c r="OMH37"/>
      <c r="OMI37"/>
      <c r="OMJ37"/>
      <c r="OMK37"/>
      <c r="OML37"/>
      <c r="OMM37"/>
      <c r="OMN37"/>
      <c r="OMO37"/>
      <c r="OMP37"/>
      <c r="OMQ37"/>
      <c r="OMR37"/>
      <c r="OMS37"/>
      <c r="OMT37"/>
      <c r="OMU37"/>
      <c r="OMV37"/>
      <c r="OMW37"/>
      <c r="OMX37"/>
      <c r="OMY37"/>
      <c r="OMZ37"/>
      <c r="ONA37"/>
      <c r="ONB37"/>
      <c r="ONC37"/>
      <c r="OND37"/>
      <c r="ONE37"/>
      <c r="ONF37"/>
      <c r="ONG37"/>
      <c r="ONH37"/>
      <c r="ONI37"/>
      <c r="ONJ37"/>
      <c r="ONK37"/>
      <c r="ONL37"/>
      <c r="ONM37"/>
      <c r="ONN37"/>
      <c r="ONO37"/>
      <c r="ONP37"/>
      <c r="ONQ37"/>
      <c r="ONR37"/>
      <c r="ONS37"/>
      <c r="ONT37"/>
      <c r="ONU37"/>
      <c r="ONV37"/>
      <c r="ONW37"/>
      <c r="ONX37"/>
      <c r="ONY37"/>
      <c r="ONZ37"/>
      <c r="OOA37"/>
      <c r="OOB37"/>
      <c r="OOC37"/>
      <c r="OOD37"/>
      <c r="OOE37"/>
      <c r="OOF37"/>
      <c r="OOG37"/>
      <c r="OOH37"/>
      <c r="OOI37"/>
      <c r="OOJ37"/>
      <c r="OOK37"/>
      <c r="OOL37"/>
      <c r="OOM37"/>
      <c r="OON37"/>
      <c r="OOO37"/>
      <c r="OOP37"/>
      <c r="OOQ37"/>
      <c r="OOR37"/>
      <c r="OOS37"/>
      <c r="OOT37"/>
      <c r="OOU37"/>
      <c r="OOV37"/>
      <c r="OOW37"/>
      <c r="OOX37"/>
      <c r="OOY37"/>
      <c r="OOZ37"/>
      <c r="OPA37"/>
      <c r="OPB37"/>
      <c r="OPC37"/>
      <c r="OPD37"/>
      <c r="OPE37"/>
      <c r="OPF37"/>
      <c r="OPG37"/>
      <c r="OPH37"/>
      <c r="OPI37"/>
      <c r="OPJ37"/>
      <c r="OPK37"/>
      <c r="OPL37"/>
      <c r="OPM37"/>
      <c r="OPN37"/>
      <c r="OPO37"/>
      <c r="OPP37"/>
      <c r="OPQ37"/>
      <c r="OPR37"/>
      <c r="OPS37"/>
      <c r="OPT37"/>
      <c r="OPU37"/>
      <c r="OPV37"/>
      <c r="OPW37"/>
      <c r="OPX37"/>
      <c r="OPY37"/>
      <c r="OPZ37"/>
      <c r="OQA37"/>
      <c r="OQB37"/>
      <c r="OQC37"/>
      <c r="OQD37"/>
      <c r="OQE37"/>
      <c r="OQF37"/>
      <c r="OQG37"/>
      <c r="OQH37"/>
      <c r="OQI37"/>
      <c r="OQJ37"/>
      <c r="OQK37"/>
      <c r="OQL37"/>
      <c r="OQM37"/>
      <c r="OQN37"/>
      <c r="OQO37"/>
      <c r="OQP37"/>
      <c r="OQQ37"/>
      <c r="OQR37"/>
      <c r="OQS37"/>
      <c r="OQT37"/>
      <c r="OQU37"/>
      <c r="OQV37"/>
      <c r="OQW37"/>
      <c r="OQX37"/>
      <c r="OQY37"/>
      <c r="OQZ37"/>
      <c r="ORA37"/>
      <c r="ORB37"/>
      <c r="ORC37"/>
      <c r="ORD37"/>
      <c r="ORE37"/>
      <c r="ORF37"/>
      <c r="ORG37"/>
      <c r="ORH37"/>
      <c r="ORI37"/>
      <c r="ORJ37"/>
      <c r="ORK37"/>
      <c r="ORL37"/>
      <c r="ORM37"/>
      <c r="ORN37"/>
      <c r="ORO37"/>
      <c r="ORP37"/>
      <c r="ORQ37"/>
      <c r="ORR37"/>
      <c r="ORS37"/>
      <c r="ORT37"/>
      <c r="ORU37"/>
      <c r="ORV37"/>
      <c r="ORW37"/>
      <c r="ORX37"/>
      <c r="ORY37"/>
      <c r="ORZ37"/>
      <c r="OSA37"/>
      <c r="OSB37"/>
      <c r="OSC37"/>
      <c r="OSD37"/>
      <c r="OSE37"/>
      <c r="OSF37"/>
      <c r="OSG37"/>
      <c r="OSH37"/>
      <c r="OSI37"/>
      <c r="OSJ37"/>
      <c r="OSK37"/>
      <c r="OSL37"/>
      <c r="OSM37"/>
      <c r="OSN37"/>
      <c r="OSO37"/>
      <c r="OSP37"/>
      <c r="OSQ37"/>
      <c r="OSR37"/>
      <c r="OSS37"/>
      <c r="OST37"/>
      <c r="OSU37"/>
      <c r="OSV37"/>
      <c r="OSW37"/>
      <c r="OSX37"/>
      <c r="OSY37"/>
      <c r="OSZ37"/>
      <c r="OTA37"/>
      <c r="OTB37"/>
      <c r="OTC37"/>
      <c r="OTD37"/>
      <c r="OTE37"/>
      <c r="OTF37"/>
      <c r="OTG37"/>
      <c r="OTH37"/>
      <c r="OTI37"/>
      <c r="OTJ37"/>
      <c r="OTK37"/>
      <c r="OTL37"/>
      <c r="OTM37"/>
      <c r="OTN37"/>
      <c r="OTO37"/>
      <c r="OTP37"/>
      <c r="OTQ37"/>
      <c r="OTR37"/>
      <c r="OTS37"/>
      <c r="OTT37"/>
      <c r="OTU37"/>
      <c r="OTV37"/>
      <c r="OTW37"/>
      <c r="OTX37"/>
      <c r="OTY37"/>
      <c r="OTZ37"/>
      <c r="OUA37"/>
      <c r="OUB37"/>
      <c r="OUC37"/>
      <c r="OUD37"/>
      <c r="OUE37"/>
      <c r="OUF37"/>
      <c r="OUG37"/>
      <c r="OUH37"/>
      <c r="OUI37"/>
      <c r="OUJ37"/>
      <c r="OUK37"/>
      <c r="OUL37"/>
      <c r="OUM37"/>
      <c r="OUN37"/>
      <c r="OUO37"/>
      <c r="OUP37"/>
      <c r="OUQ37"/>
      <c r="OUR37"/>
      <c r="OUS37"/>
      <c r="OUT37"/>
      <c r="OUU37"/>
      <c r="OUV37"/>
      <c r="OUW37"/>
      <c r="OUX37"/>
      <c r="OUY37"/>
      <c r="OUZ37"/>
      <c r="OVA37"/>
      <c r="OVB37"/>
      <c r="OVC37"/>
      <c r="OVD37"/>
      <c r="OVE37"/>
      <c r="OVF37"/>
      <c r="OVG37"/>
      <c r="OVH37"/>
      <c r="OVI37"/>
      <c r="OVJ37"/>
      <c r="OVK37"/>
      <c r="OVL37"/>
      <c r="OVM37"/>
      <c r="OVN37"/>
      <c r="OVO37"/>
      <c r="OVP37"/>
      <c r="OVQ37"/>
      <c r="OVR37"/>
      <c r="OVS37"/>
      <c r="OVT37"/>
      <c r="OVU37"/>
      <c r="OVV37"/>
      <c r="OVW37"/>
      <c r="OVX37"/>
      <c r="OVY37"/>
      <c r="OVZ37"/>
      <c r="OWA37"/>
      <c r="OWB37"/>
      <c r="OWC37"/>
      <c r="OWD37"/>
      <c r="OWE37"/>
      <c r="OWF37"/>
      <c r="OWG37"/>
      <c r="OWH37"/>
      <c r="OWI37"/>
      <c r="OWJ37"/>
      <c r="OWK37"/>
      <c r="OWL37"/>
      <c r="OWM37"/>
      <c r="OWN37"/>
      <c r="OWO37"/>
      <c r="OWP37"/>
      <c r="OWQ37"/>
      <c r="OWR37"/>
      <c r="OWS37"/>
      <c r="OWT37"/>
      <c r="OWU37"/>
      <c r="OWV37"/>
      <c r="OWW37"/>
      <c r="OWX37"/>
      <c r="OWY37"/>
      <c r="OWZ37"/>
      <c r="OXA37"/>
      <c r="OXB37"/>
      <c r="OXC37"/>
      <c r="OXD37"/>
      <c r="OXE37"/>
      <c r="OXF37"/>
      <c r="OXG37"/>
      <c r="OXH37"/>
      <c r="OXI37"/>
      <c r="OXJ37"/>
      <c r="OXK37"/>
      <c r="OXL37"/>
      <c r="OXM37"/>
      <c r="OXN37"/>
      <c r="OXO37"/>
      <c r="OXP37"/>
      <c r="OXQ37"/>
      <c r="OXR37"/>
      <c r="OXS37"/>
      <c r="OXT37"/>
      <c r="OXU37"/>
      <c r="OXV37"/>
      <c r="OXW37"/>
      <c r="OXX37"/>
      <c r="OXY37"/>
      <c r="OXZ37"/>
      <c r="OYA37"/>
      <c r="OYB37"/>
      <c r="OYC37"/>
      <c r="OYD37"/>
      <c r="OYE37"/>
      <c r="OYF37"/>
      <c r="OYG37"/>
      <c r="OYH37"/>
      <c r="OYI37"/>
      <c r="OYJ37"/>
      <c r="OYK37"/>
      <c r="OYL37"/>
      <c r="OYM37"/>
      <c r="OYN37"/>
      <c r="OYO37"/>
      <c r="OYP37"/>
      <c r="OYQ37"/>
      <c r="OYR37"/>
      <c r="OYS37"/>
      <c r="OYT37"/>
      <c r="OYU37"/>
      <c r="OYV37"/>
      <c r="OYW37"/>
      <c r="OYX37"/>
      <c r="OYY37"/>
      <c r="OYZ37"/>
      <c r="OZA37"/>
      <c r="OZB37"/>
      <c r="OZC37"/>
      <c r="OZD37"/>
      <c r="OZE37"/>
      <c r="OZF37"/>
      <c r="OZG37"/>
      <c r="OZH37"/>
      <c r="OZI37"/>
      <c r="OZJ37"/>
      <c r="OZK37"/>
      <c r="OZL37"/>
      <c r="OZM37"/>
      <c r="OZN37"/>
      <c r="OZO37"/>
      <c r="OZP37"/>
      <c r="OZQ37"/>
      <c r="OZR37"/>
      <c r="OZS37"/>
      <c r="OZT37"/>
      <c r="OZU37"/>
      <c r="OZV37"/>
      <c r="OZW37"/>
      <c r="OZX37"/>
      <c r="OZY37"/>
      <c r="OZZ37"/>
      <c r="PAA37"/>
      <c r="PAB37"/>
      <c r="PAC37"/>
      <c r="PAD37"/>
      <c r="PAE37"/>
      <c r="PAF37"/>
      <c r="PAG37"/>
      <c r="PAH37"/>
      <c r="PAI37"/>
      <c r="PAJ37"/>
      <c r="PAK37"/>
      <c r="PAL37"/>
      <c r="PAM37"/>
      <c r="PAN37"/>
      <c r="PAO37"/>
      <c r="PAP37"/>
      <c r="PAQ37"/>
      <c r="PAR37"/>
      <c r="PAS37"/>
      <c r="PAT37"/>
      <c r="PAU37"/>
      <c r="PAV37"/>
      <c r="PAW37"/>
      <c r="PAX37"/>
      <c r="PAY37"/>
      <c r="PAZ37"/>
      <c r="PBA37"/>
      <c r="PBB37"/>
      <c r="PBC37"/>
      <c r="PBD37"/>
      <c r="PBE37"/>
      <c r="PBF37"/>
      <c r="PBG37"/>
      <c r="PBH37"/>
      <c r="PBI37"/>
      <c r="PBJ37"/>
      <c r="PBK37"/>
      <c r="PBL37"/>
      <c r="PBM37"/>
      <c r="PBN37"/>
      <c r="PBO37"/>
      <c r="PBP37"/>
      <c r="PBQ37"/>
      <c r="PBR37"/>
      <c r="PBS37"/>
      <c r="PBT37"/>
      <c r="PBU37"/>
      <c r="PBV37"/>
      <c r="PBW37"/>
      <c r="PBX37"/>
      <c r="PBY37"/>
      <c r="PBZ37"/>
      <c r="PCA37"/>
      <c r="PCB37"/>
      <c r="PCC37"/>
      <c r="PCD37"/>
      <c r="PCE37"/>
      <c r="PCF37"/>
      <c r="PCG37"/>
      <c r="PCH37"/>
      <c r="PCI37"/>
      <c r="PCJ37"/>
      <c r="PCK37"/>
      <c r="PCL37"/>
      <c r="PCM37"/>
      <c r="PCN37"/>
      <c r="PCO37"/>
      <c r="PCP37"/>
      <c r="PCQ37"/>
      <c r="PCR37"/>
      <c r="PCS37"/>
      <c r="PCT37"/>
      <c r="PCU37"/>
      <c r="PCV37"/>
      <c r="PCW37"/>
      <c r="PCX37"/>
      <c r="PCY37"/>
      <c r="PCZ37"/>
      <c r="PDA37"/>
      <c r="PDB37"/>
      <c r="PDC37"/>
      <c r="PDD37"/>
      <c r="PDE37"/>
      <c r="PDF37"/>
      <c r="PDG37"/>
      <c r="PDH37"/>
      <c r="PDI37"/>
      <c r="PDJ37"/>
      <c r="PDK37"/>
      <c r="PDL37"/>
      <c r="PDM37"/>
      <c r="PDN37"/>
      <c r="PDO37"/>
      <c r="PDP37"/>
      <c r="PDQ37"/>
      <c r="PDR37"/>
      <c r="PDS37"/>
      <c r="PDT37"/>
      <c r="PDU37"/>
      <c r="PDV37"/>
      <c r="PDW37"/>
      <c r="PDX37"/>
      <c r="PDY37"/>
      <c r="PDZ37"/>
      <c r="PEA37"/>
      <c r="PEB37"/>
      <c r="PEC37"/>
      <c r="PED37"/>
      <c r="PEE37"/>
      <c r="PEF37"/>
      <c r="PEG37"/>
      <c r="PEH37"/>
      <c r="PEI37"/>
      <c r="PEJ37"/>
      <c r="PEK37"/>
      <c r="PEL37"/>
      <c r="PEM37"/>
      <c r="PEN37"/>
      <c r="PEO37"/>
      <c r="PEP37"/>
      <c r="PEQ37"/>
      <c r="PER37"/>
      <c r="PES37"/>
      <c r="PET37"/>
      <c r="PEU37"/>
      <c r="PEV37"/>
      <c r="PEW37"/>
      <c r="PEX37"/>
      <c r="PEY37"/>
      <c r="PEZ37"/>
      <c r="PFA37"/>
      <c r="PFB37"/>
      <c r="PFC37"/>
      <c r="PFD37"/>
      <c r="PFE37"/>
      <c r="PFF37"/>
      <c r="PFG37"/>
      <c r="PFH37"/>
      <c r="PFI37"/>
      <c r="PFJ37"/>
      <c r="PFK37"/>
      <c r="PFL37"/>
      <c r="PFM37"/>
      <c r="PFN37"/>
      <c r="PFO37"/>
      <c r="PFP37"/>
      <c r="PFQ37"/>
      <c r="PFR37"/>
      <c r="PFS37"/>
      <c r="PFT37"/>
      <c r="PFU37"/>
      <c r="PFV37"/>
      <c r="PFW37"/>
      <c r="PFX37"/>
      <c r="PFY37"/>
      <c r="PFZ37"/>
      <c r="PGA37"/>
      <c r="PGB37"/>
      <c r="PGC37"/>
      <c r="PGD37"/>
      <c r="PGE37"/>
      <c r="PGF37"/>
      <c r="PGG37"/>
      <c r="PGH37"/>
      <c r="PGI37"/>
      <c r="PGJ37"/>
      <c r="PGK37"/>
      <c r="PGL37"/>
      <c r="PGM37"/>
      <c r="PGN37"/>
      <c r="PGO37"/>
      <c r="PGP37"/>
      <c r="PGQ37"/>
      <c r="PGR37"/>
      <c r="PGS37"/>
      <c r="PGT37"/>
      <c r="PGU37"/>
      <c r="PGV37"/>
      <c r="PGW37"/>
      <c r="PGX37"/>
      <c r="PGY37"/>
      <c r="PGZ37"/>
      <c r="PHA37"/>
      <c r="PHB37"/>
      <c r="PHC37"/>
      <c r="PHD37"/>
      <c r="PHE37"/>
      <c r="PHF37"/>
      <c r="PHG37"/>
      <c r="PHH37"/>
      <c r="PHI37"/>
      <c r="PHJ37"/>
      <c r="PHK37"/>
      <c r="PHL37"/>
      <c r="PHM37"/>
      <c r="PHN37"/>
      <c r="PHO37"/>
      <c r="PHP37"/>
      <c r="PHQ37"/>
      <c r="PHR37"/>
      <c r="PHS37"/>
      <c r="PHT37"/>
      <c r="PHU37"/>
      <c r="PHV37"/>
      <c r="PHW37"/>
      <c r="PHX37"/>
      <c r="PHY37"/>
      <c r="PHZ37"/>
      <c r="PIA37"/>
      <c r="PIB37"/>
      <c r="PIC37"/>
      <c r="PID37"/>
      <c r="PIE37"/>
      <c r="PIF37"/>
      <c r="PIG37"/>
      <c r="PIH37"/>
      <c r="PII37"/>
      <c r="PIJ37"/>
      <c r="PIK37"/>
      <c r="PIL37"/>
      <c r="PIM37"/>
      <c r="PIN37"/>
      <c r="PIO37"/>
      <c r="PIP37"/>
      <c r="PIQ37"/>
      <c r="PIR37"/>
      <c r="PIS37"/>
      <c r="PIT37"/>
      <c r="PIU37"/>
      <c r="PIV37"/>
      <c r="PIW37"/>
      <c r="PIX37"/>
      <c r="PIY37"/>
      <c r="PIZ37"/>
      <c r="PJA37"/>
      <c r="PJB37"/>
      <c r="PJC37"/>
      <c r="PJD37"/>
      <c r="PJE37"/>
      <c r="PJF37"/>
      <c r="PJG37"/>
      <c r="PJH37"/>
      <c r="PJI37"/>
      <c r="PJJ37"/>
      <c r="PJK37"/>
      <c r="PJL37"/>
      <c r="PJM37"/>
      <c r="PJN37"/>
      <c r="PJO37"/>
      <c r="PJP37"/>
      <c r="PJQ37"/>
      <c r="PJR37"/>
      <c r="PJS37"/>
      <c r="PJT37"/>
      <c r="PJU37"/>
      <c r="PJV37"/>
      <c r="PJW37"/>
      <c r="PJX37"/>
      <c r="PJY37"/>
      <c r="PJZ37"/>
      <c r="PKA37"/>
      <c r="PKB37"/>
      <c r="PKC37"/>
      <c r="PKD37"/>
      <c r="PKE37"/>
      <c r="PKF37"/>
      <c r="PKG37"/>
      <c r="PKH37"/>
      <c r="PKI37"/>
      <c r="PKJ37"/>
      <c r="PKK37"/>
      <c r="PKL37"/>
      <c r="PKM37"/>
      <c r="PKN37"/>
      <c r="PKO37"/>
      <c r="PKP37"/>
      <c r="PKQ37"/>
      <c r="PKR37"/>
      <c r="PKS37"/>
      <c r="PKT37"/>
      <c r="PKU37"/>
      <c r="PKV37"/>
      <c r="PKW37"/>
      <c r="PKX37"/>
      <c r="PKY37"/>
      <c r="PKZ37"/>
      <c r="PLA37"/>
      <c r="PLB37"/>
      <c r="PLC37"/>
      <c r="PLD37"/>
      <c r="PLE37"/>
      <c r="PLF37"/>
      <c r="PLG37"/>
      <c r="PLH37"/>
      <c r="PLI37"/>
      <c r="PLJ37"/>
      <c r="PLK37"/>
      <c r="PLL37"/>
      <c r="PLM37"/>
      <c r="PLN37"/>
      <c r="PLO37"/>
      <c r="PLP37"/>
      <c r="PLQ37"/>
      <c r="PLR37"/>
      <c r="PLS37"/>
      <c r="PLT37"/>
      <c r="PLU37"/>
      <c r="PLV37"/>
      <c r="PLW37"/>
      <c r="PLX37"/>
      <c r="PLY37"/>
      <c r="PLZ37"/>
      <c r="PMA37"/>
      <c r="PMB37"/>
      <c r="PMC37"/>
      <c r="PMD37"/>
      <c r="PME37"/>
      <c r="PMF37"/>
      <c r="PMG37"/>
      <c r="PMH37"/>
      <c r="PMI37"/>
      <c r="PMJ37"/>
      <c r="PMK37"/>
      <c r="PML37"/>
      <c r="PMM37"/>
      <c r="PMN37"/>
      <c r="PMO37"/>
      <c r="PMP37"/>
      <c r="PMQ37"/>
      <c r="PMR37"/>
      <c r="PMS37"/>
      <c r="PMT37"/>
      <c r="PMU37"/>
      <c r="PMV37"/>
      <c r="PMW37"/>
      <c r="PMX37"/>
      <c r="PMY37"/>
      <c r="PMZ37"/>
      <c r="PNA37"/>
      <c r="PNB37"/>
      <c r="PNC37"/>
      <c r="PND37"/>
      <c r="PNE37"/>
      <c r="PNF37"/>
      <c r="PNG37"/>
      <c r="PNH37"/>
      <c r="PNI37"/>
      <c r="PNJ37"/>
      <c r="PNK37"/>
      <c r="PNL37"/>
      <c r="PNM37"/>
      <c r="PNN37"/>
      <c r="PNO37"/>
      <c r="PNP37"/>
      <c r="PNQ37"/>
      <c r="PNR37"/>
      <c r="PNS37"/>
      <c r="PNT37"/>
      <c r="PNU37"/>
      <c r="PNV37"/>
      <c r="PNW37"/>
      <c r="PNX37"/>
      <c r="PNY37"/>
      <c r="PNZ37"/>
      <c r="POA37"/>
      <c r="POB37"/>
      <c r="POC37"/>
      <c r="POD37"/>
      <c r="POE37"/>
      <c r="POF37"/>
      <c r="POG37"/>
      <c r="POH37"/>
      <c r="POI37"/>
      <c r="POJ37"/>
      <c r="POK37"/>
      <c r="POL37"/>
      <c r="POM37"/>
      <c r="PON37"/>
      <c r="POO37"/>
      <c r="POP37"/>
      <c r="POQ37"/>
      <c r="POR37"/>
      <c r="POS37"/>
      <c r="POT37"/>
      <c r="POU37"/>
      <c r="POV37"/>
      <c r="POW37"/>
      <c r="POX37"/>
      <c r="POY37"/>
      <c r="POZ37"/>
      <c r="PPA37"/>
      <c r="PPB37"/>
      <c r="PPC37"/>
      <c r="PPD37"/>
      <c r="PPE37"/>
      <c r="PPF37"/>
      <c r="PPG37"/>
      <c r="PPH37"/>
      <c r="PPI37"/>
      <c r="PPJ37"/>
      <c r="PPK37"/>
      <c r="PPL37"/>
      <c r="PPM37"/>
      <c r="PPN37"/>
      <c r="PPO37"/>
      <c r="PPP37"/>
      <c r="PPQ37"/>
      <c r="PPR37"/>
      <c r="PPS37"/>
      <c r="PPT37"/>
      <c r="PPU37"/>
      <c r="PPV37"/>
      <c r="PPW37"/>
      <c r="PPX37"/>
      <c r="PPY37"/>
      <c r="PPZ37"/>
      <c r="PQA37"/>
      <c r="PQB37"/>
      <c r="PQC37"/>
      <c r="PQD37"/>
      <c r="PQE37"/>
      <c r="PQF37"/>
      <c r="PQG37"/>
      <c r="PQH37"/>
      <c r="PQI37"/>
      <c r="PQJ37"/>
      <c r="PQK37"/>
      <c r="PQL37"/>
      <c r="PQM37"/>
      <c r="PQN37"/>
      <c r="PQO37"/>
      <c r="PQP37"/>
      <c r="PQQ37"/>
      <c r="PQR37"/>
      <c r="PQS37"/>
      <c r="PQT37"/>
      <c r="PQU37"/>
      <c r="PQV37"/>
      <c r="PQW37"/>
      <c r="PQX37"/>
      <c r="PQY37"/>
      <c r="PQZ37"/>
      <c r="PRA37"/>
      <c r="PRB37"/>
      <c r="PRC37"/>
      <c r="PRD37"/>
      <c r="PRE37"/>
      <c r="PRF37"/>
      <c r="PRG37"/>
      <c r="PRH37"/>
      <c r="PRI37"/>
      <c r="PRJ37"/>
      <c r="PRK37"/>
      <c r="PRL37"/>
      <c r="PRM37"/>
      <c r="PRN37"/>
      <c r="PRO37"/>
      <c r="PRP37"/>
      <c r="PRQ37"/>
      <c r="PRR37"/>
      <c r="PRS37"/>
      <c r="PRT37"/>
      <c r="PRU37"/>
      <c r="PRV37"/>
      <c r="PRW37"/>
      <c r="PRX37"/>
      <c r="PRY37"/>
      <c r="PRZ37"/>
      <c r="PSA37"/>
      <c r="PSB37"/>
      <c r="PSC37"/>
      <c r="PSD37"/>
      <c r="PSE37"/>
      <c r="PSF37"/>
      <c r="PSG37"/>
      <c r="PSH37"/>
      <c r="PSI37"/>
      <c r="PSJ37"/>
      <c r="PSK37"/>
      <c r="PSL37"/>
      <c r="PSM37"/>
      <c r="PSN37"/>
      <c r="PSO37"/>
      <c r="PSP37"/>
      <c r="PSQ37"/>
      <c r="PSR37"/>
      <c r="PSS37"/>
      <c r="PST37"/>
      <c r="PSU37"/>
      <c r="PSV37"/>
      <c r="PSW37"/>
      <c r="PSX37"/>
      <c r="PSY37"/>
      <c r="PSZ37"/>
      <c r="PTA37"/>
      <c r="PTB37"/>
      <c r="PTC37"/>
      <c r="PTD37"/>
      <c r="PTE37"/>
      <c r="PTF37"/>
      <c r="PTG37"/>
      <c r="PTH37"/>
      <c r="PTI37"/>
      <c r="PTJ37"/>
      <c r="PTK37"/>
      <c r="PTL37"/>
      <c r="PTM37"/>
      <c r="PTN37"/>
      <c r="PTO37"/>
      <c r="PTP37"/>
      <c r="PTQ37"/>
      <c r="PTR37"/>
      <c r="PTS37"/>
      <c r="PTT37"/>
      <c r="PTU37"/>
      <c r="PTV37"/>
      <c r="PTW37"/>
      <c r="PTX37"/>
      <c r="PTY37"/>
      <c r="PTZ37"/>
      <c r="PUA37"/>
      <c r="PUB37"/>
      <c r="PUC37"/>
      <c r="PUD37"/>
      <c r="PUE37"/>
      <c r="PUF37"/>
      <c r="PUG37"/>
      <c r="PUH37"/>
      <c r="PUI37"/>
      <c r="PUJ37"/>
      <c r="PUK37"/>
      <c r="PUL37"/>
      <c r="PUM37"/>
      <c r="PUN37"/>
      <c r="PUO37"/>
      <c r="PUP37"/>
      <c r="PUQ37"/>
      <c r="PUR37"/>
      <c r="PUS37"/>
      <c r="PUT37"/>
      <c r="PUU37"/>
      <c r="PUV37"/>
      <c r="PUW37"/>
      <c r="PUX37"/>
      <c r="PUY37"/>
      <c r="PUZ37"/>
      <c r="PVA37"/>
      <c r="PVB37"/>
      <c r="PVC37"/>
      <c r="PVD37"/>
      <c r="PVE37"/>
      <c r="PVF37"/>
      <c r="PVG37"/>
      <c r="PVH37"/>
      <c r="PVI37"/>
      <c r="PVJ37"/>
      <c r="PVK37"/>
      <c r="PVL37"/>
      <c r="PVM37"/>
      <c r="PVN37"/>
      <c r="PVO37"/>
      <c r="PVP37"/>
      <c r="PVQ37"/>
      <c r="PVR37"/>
      <c r="PVS37"/>
      <c r="PVT37"/>
      <c r="PVU37"/>
      <c r="PVV37"/>
      <c r="PVW37"/>
      <c r="PVX37"/>
      <c r="PVY37"/>
      <c r="PVZ37"/>
      <c r="PWA37"/>
      <c r="PWB37"/>
      <c r="PWC37"/>
      <c r="PWD37"/>
      <c r="PWE37"/>
      <c r="PWF37"/>
      <c r="PWG37"/>
      <c r="PWH37"/>
      <c r="PWI37"/>
      <c r="PWJ37"/>
      <c r="PWK37"/>
      <c r="PWL37"/>
      <c r="PWM37"/>
      <c r="PWN37"/>
      <c r="PWO37"/>
      <c r="PWP37"/>
      <c r="PWQ37"/>
      <c r="PWR37"/>
      <c r="PWS37"/>
      <c r="PWT37"/>
      <c r="PWU37"/>
      <c r="PWV37"/>
      <c r="PWW37"/>
      <c r="PWX37"/>
      <c r="PWY37"/>
      <c r="PWZ37"/>
      <c r="PXA37"/>
      <c r="PXB37"/>
      <c r="PXC37"/>
      <c r="PXD37"/>
      <c r="PXE37"/>
      <c r="PXF37"/>
      <c r="PXG37"/>
      <c r="PXH37"/>
      <c r="PXI37"/>
      <c r="PXJ37"/>
      <c r="PXK37"/>
      <c r="PXL37"/>
      <c r="PXM37"/>
      <c r="PXN37"/>
      <c r="PXO37"/>
      <c r="PXP37"/>
      <c r="PXQ37"/>
      <c r="PXR37"/>
      <c r="PXS37"/>
      <c r="PXT37"/>
      <c r="PXU37"/>
      <c r="PXV37"/>
      <c r="PXW37"/>
      <c r="PXX37"/>
      <c r="PXY37"/>
      <c r="PXZ37"/>
      <c r="PYA37"/>
      <c r="PYB37"/>
      <c r="PYC37"/>
      <c r="PYD37"/>
      <c r="PYE37"/>
      <c r="PYF37"/>
      <c r="PYG37"/>
      <c r="PYH37"/>
      <c r="PYI37"/>
      <c r="PYJ37"/>
      <c r="PYK37"/>
      <c r="PYL37"/>
      <c r="PYM37"/>
      <c r="PYN37"/>
      <c r="PYO37"/>
      <c r="PYP37"/>
      <c r="PYQ37"/>
      <c r="PYR37"/>
      <c r="PYS37"/>
      <c r="PYT37"/>
      <c r="PYU37"/>
      <c r="PYV37"/>
      <c r="PYW37"/>
      <c r="PYX37"/>
      <c r="PYY37"/>
      <c r="PYZ37"/>
      <c r="PZA37"/>
      <c r="PZB37"/>
      <c r="PZC37"/>
      <c r="PZD37"/>
      <c r="PZE37"/>
      <c r="PZF37"/>
      <c r="PZG37"/>
      <c r="PZH37"/>
      <c r="PZI37"/>
      <c r="PZJ37"/>
      <c r="PZK37"/>
      <c r="PZL37"/>
      <c r="PZM37"/>
      <c r="PZN37"/>
      <c r="PZO37"/>
      <c r="PZP37"/>
      <c r="PZQ37"/>
      <c r="PZR37"/>
      <c r="PZS37"/>
      <c r="PZT37"/>
      <c r="PZU37"/>
      <c r="PZV37"/>
      <c r="PZW37"/>
      <c r="PZX37"/>
      <c r="PZY37"/>
      <c r="PZZ37"/>
      <c r="QAA37"/>
      <c r="QAB37"/>
      <c r="QAC37"/>
      <c r="QAD37"/>
      <c r="QAE37"/>
      <c r="QAF37"/>
      <c r="QAG37"/>
      <c r="QAH37"/>
      <c r="QAI37"/>
      <c r="QAJ37"/>
      <c r="QAK37"/>
      <c r="QAL37"/>
      <c r="QAM37"/>
      <c r="QAN37"/>
      <c r="QAO37"/>
      <c r="QAP37"/>
      <c r="QAQ37"/>
      <c r="QAR37"/>
      <c r="QAS37"/>
      <c r="QAT37"/>
      <c r="QAU37"/>
      <c r="QAV37"/>
      <c r="QAW37"/>
      <c r="QAX37"/>
      <c r="QAY37"/>
      <c r="QAZ37"/>
      <c r="QBA37"/>
      <c r="QBB37"/>
      <c r="QBC37"/>
      <c r="QBD37"/>
      <c r="QBE37"/>
      <c r="QBF37"/>
      <c r="QBG37"/>
      <c r="QBH37"/>
      <c r="QBI37"/>
      <c r="QBJ37"/>
      <c r="QBK37"/>
      <c r="QBL37"/>
      <c r="QBM37"/>
      <c r="QBN37"/>
      <c r="QBO37"/>
      <c r="QBP37"/>
      <c r="QBQ37"/>
      <c r="QBR37"/>
      <c r="QBS37"/>
      <c r="QBT37"/>
      <c r="QBU37"/>
      <c r="QBV37"/>
      <c r="QBW37"/>
      <c r="QBX37"/>
      <c r="QBY37"/>
      <c r="QBZ37"/>
      <c r="QCA37"/>
      <c r="QCB37"/>
      <c r="QCC37"/>
      <c r="QCD37"/>
      <c r="QCE37"/>
      <c r="QCF37"/>
      <c r="QCG37"/>
      <c r="QCH37"/>
      <c r="QCI37"/>
      <c r="QCJ37"/>
      <c r="QCK37"/>
      <c r="QCL37"/>
      <c r="QCM37"/>
      <c r="QCN37"/>
      <c r="QCO37"/>
      <c r="QCP37"/>
      <c r="QCQ37"/>
      <c r="QCR37"/>
      <c r="QCS37"/>
      <c r="QCT37"/>
      <c r="QCU37"/>
      <c r="QCV37"/>
      <c r="QCW37"/>
      <c r="QCX37"/>
      <c r="QCY37"/>
      <c r="QCZ37"/>
      <c r="QDA37"/>
      <c r="QDB37"/>
      <c r="QDC37"/>
      <c r="QDD37"/>
      <c r="QDE37"/>
      <c r="QDF37"/>
      <c r="QDG37"/>
      <c r="QDH37"/>
      <c r="QDI37"/>
      <c r="QDJ37"/>
      <c r="QDK37"/>
      <c r="QDL37"/>
      <c r="QDM37"/>
      <c r="QDN37"/>
      <c r="QDO37"/>
      <c r="QDP37"/>
      <c r="QDQ37"/>
      <c r="QDR37"/>
      <c r="QDS37"/>
      <c r="QDT37"/>
      <c r="QDU37"/>
      <c r="QDV37"/>
      <c r="QDW37"/>
      <c r="QDX37"/>
      <c r="QDY37"/>
      <c r="QDZ37"/>
      <c r="QEA37"/>
      <c r="QEB37"/>
      <c r="QEC37"/>
      <c r="QED37"/>
      <c r="QEE37"/>
      <c r="QEF37"/>
      <c r="QEG37"/>
      <c r="QEH37"/>
      <c r="QEI37"/>
      <c r="QEJ37"/>
      <c r="QEK37"/>
      <c r="QEL37"/>
      <c r="QEM37"/>
      <c r="QEN37"/>
      <c r="QEO37"/>
      <c r="QEP37"/>
      <c r="QEQ37"/>
      <c r="QER37"/>
      <c r="QES37"/>
      <c r="QET37"/>
      <c r="QEU37"/>
      <c r="QEV37"/>
      <c r="QEW37"/>
      <c r="QEX37"/>
      <c r="QEY37"/>
      <c r="QEZ37"/>
      <c r="QFA37"/>
      <c r="QFB37"/>
      <c r="QFC37"/>
      <c r="QFD37"/>
      <c r="QFE37"/>
      <c r="QFF37"/>
      <c r="QFG37"/>
      <c r="QFH37"/>
      <c r="QFI37"/>
      <c r="QFJ37"/>
      <c r="QFK37"/>
      <c r="QFL37"/>
      <c r="QFM37"/>
      <c r="QFN37"/>
      <c r="QFO37"/>
      <c r="QFP37"/>
      <c r="QFQ37"/>
      <c r="QFR37"/>
      <c r="QFS37"/>
      <c r="QFT37"/>
      <c r="QFU37"/>
      <c r="QFV37"/>
      <c r="QFW37"/>
      <c r="QFX37"/>
      <c r="QFY37"/>
      <c r="QFZ37"/>
      <c r="QGA37"/>
      <c r="QGB37"/>
      <c r="QGC37"/>
      <c r="QGD37"/>
      <c r="QGE37"/>
      <c r="QGF37"/>
      <c r="QGG37"/>
      <c r="QGH37"/>
      <c r="QGI37"/>
      <c r="QGJ37"/>
      <c r="QGK37"/>
      <c r="QGL37"/>
      <c r="QGM37"/>
      <c r="QGN37"/>
      <c r="QGO37"/>
      <c r="QGP37"/>
      <c r="QGQ37"/>
      <c r="QGR37"/>
      <c r="QGS37"/>
      <c r="QGT37"/>
      <c r="QGU37"/>
      <c r="QGV37"/>
      <c r="QGW37"/>
      <c r="QGX37"/>
      <c r="QGY37"/>
      <c r="QGZ37"/>
      <c r="QHA37"/>
      <c r="QHB37"/>
      <c r="QHC37"/>
      <c r="QHD37"/>
      <c r="QHE37"/>
      <c r="QHF37"/>
      <c r="QHG37"/>
      <c r="QHH37"/>
      <c r="QHI37"/>
      <c r="QHJ37"/>
      <c r="QHK37"/>
      <c r="QHL37"/>
      <c r="QHM37"/>
      <c r="QHN37"/>
      <c r="QHO37"/>
      <c r="QHP37"/>
      <c r="QHQ37"/>
      <c r="QHR37"/>
      <c r="QHS37"/>
      <c r="QHT37"/>
      <c r="QHU37"/>
      <c r="QHV37"/>
      <c r="QHW37"/>
      <c r="QHX37"/>
      <c r="QHY37"/>
      <c r="QHZ37"/>
      <c r="QIA37"/>
      <c r="QIB37"/>
      <c r="QIC37"/>
      <c r="QID37"/>
      <c r="QIE37"/>
      <c r="QIF37"/>
      <c r="QIG37"/>
      <c r="QIH37"/>
      <c r="QII37"/>
      <c r="QIJ37"/>
      <c r="QIK37"/>
      <c r="QIL37"/>
      <c r="QIM37"/>
      <c r="QIN37"/>
      <c r="QIO37"/>
      <c r="QIP37"/>
      <c r="QIQ37"/>
      <c r="QIR37"/>
      <c r="QIS37"/>
      <c r="QIT37"/>
      <c r="QIU37"/>
      <c r="QIV37"/>
      <c r="QIW37"/>
      <c r="QIX37"/>
      <c r="QIY37"/>
      <c r="QIZ37"/>
      <c r="QJA37"/>
      <c r="QJB37"/>
      <c r="QJC37"/>
      <c r="QJD37"/>
      <c r="QJE37"/>
      <c r="QJF37"/>
      <c r="QJG37"/>
      <c r="QJH37"/>
      <c r="QJI37"/>
      <c r="QJJ37"/>
      <c r="QJK37"/>
      <c r="QJL37"/>
      <c r="QJM37"/>
      <c r="QJN37"/>
      <c r="QJO37"/>
      <c r="QJP37"/>
      <c r="QJQ37"/>
      <c r="QJR37"/>
      <c r="QJS37"/>
      <c r="QJT37"/>
      <c r="QJU37"/>
      <c r="QJV37"/>
      <c r="QJW37"/>
      <c r="QJX37"/>
      <c r="QJY37"/>
      <c r="QJZ37"/>
      <c r="QKA37"/>
      <c r="QKB37"/>
      <c r="QKC37"/>
      <c r="QKD37"/>
      <c r="QKE37"/>
      <c r="QKF37"/>
      <c r="QKG37"/>
      <c r="QKH37"/>
      <c r="QKI37"/>
      <c r="QKJ37"/>
      <c r="QKK37"/>
      <c r="QKL37"/>
      <c r="QKM37"/>
      <c r="QKN37"/>
      <c r="QKO37"/>
      <c r="QKP37"/>
      <c r="QKQ37"/>
      <c r="QKR37"/>
      <c r="QKS37"/>
      <c r="QKT37"/>
      <c r="QKU37"/>
      <c r="QKV37"/>
      <c r="QKW37"/>
      <c r="QKX37"/>
      <c r="QKY37"/>
      <c r="QKZ37"/>
      <c r="QLA37"/>
      <c r="QLB37"/>
      <c r="QLC37"/>
      <c r="QLD37"/>
      <c r="QLE37"/>
      <c r="QLF37"/>
      <c r="QLG37"/>
      <c r="QLH37"/>
      <c r="QLI37"/>
      <c r="QLJ37"/>
      <c r="QLK37"/>
      <c r="QLL37"/>
      <c r="QLM37"/>
      <c r="QLN37"/>
      <c r="QLO37"/>
      <c r="QLP37"/>
      <c r="QLQ37"/>
      <c r="QLR37"/>
      <c r="QLS37"/>
      <c r="QLT37"/>
      <c r="QLU37"/>
      <c r="QLV37"/>
      <c r="QLW37"/>
      <c r="QLX37"/>
      <c r="QLY37"/>
      <c r="QLZ37"/>
      <c r="QMA37"/>
      <c r="QMB37"/>
      <c r="QMC37"/>
      <c r="QMD37"/>
      <c r="QME37"/>
      <c r="QMF37"/>
      <c r="QMG37"/>
      <c r="QMH37"/>
      <c r="QMI37"/>
      <c r="QMJ37"/>
      <c r="QMK37"/>
      <c r="QML37"/>
      <c r="QMM37"/>
      <c r="QMN37"/>
      <c r="QMO37"/>
      <c r="QMP37"/>
      <c r="QMQ37"/>
      <c r="QMR37"/>
      <c r="QMS37"/>
      <c r="QMT37"/>
      <c r="QMU37"/>
      <c r="QMV37"/>
      <c r="QMW37"/>
      <c r="QMX37"/>
      <c r="QMY37"/>
      <c r="QMZ37"/>
      <c r="QNA37"/>
      <c r="QNB37"/>
      <c r="QNC37"/>
      <c r="QND37"/>
      <c r="QNE37"/>
      <c r="QNF37"/>
      <c r="QNG37"/>
      <c r="QNH37"/>
      <c r="QNI37"/>
      <c r="QNJ37"/>
      <c r="QNK37"/>
      <c r="QNL37"/>
      <c r="QNM37"/>
      <c r="QNN37"/>
      <c r="QNO37"/>
      <c r="QNP37"/>
      <c r="QNQ37"/>
      <c r="QNR37"/>
      <c r="QNS37"/>
      <c r="QNT37"/>
      <c r="QNU37"/>
      <c r="QNV37"/>
      <c r="QNW37"/>
      <c r="QNX37"/>
      <c r="QNY37"/>
      <c r="QNZ37"/>
      <c r="QOA37"/>
      <c r="QOB37"/>
      <c r="QOC37"/>
      <c r="QOD37"/>
      <c r="QOE37"/>
      <c r="QOF37"/>
      <c r="QOG37"/>
      <c r="QOH37"/>
      <c r="QOI37"/>
      <c r="QOJ37"/>
      <c r="QOK37"/>
      <c r="QOL37"/>
      <c r="QOM37"/>
      <c r="QON37"/>
      <c r="QOO37"/>
      <c r="QOP37"/>
      <c r="QOQ37"/>
      <c r="QOR37"/>
      <c r="QOS37"/>
      <c r="QOT37"/>
      <c r="QOU37"/>
      <c r="QOV37"/>
      <c r="QOW37"/>
      <c r="QOX37"/>
      <c r="QOY37"/>
      <c r="QOZ37"/>
      <c r="QPA37"/>
      <c r="QPB37"/>
      <c r="QPC37"/>
      <c r="QPD37"/>
      <c r="QPE37"/>
      <c r="QPF37"/>
      <c r="QPG37"/>
      <c r="QPH37"/>
      <c r="QPI37"/>
      <c r="QPJ37"/>
      <c r="QPK37"/>
      <c r="QPL37"/>
      <c r="QPM37"/>
      <c r="QPN37"/>
      <c r="QPO37"/>
      <c r="QPP37"/>
      <c r="QPQ37"/>
      <c r="QPR37"/>
      <c r="QPS37"/>
      <c r="QPT37"/>
      <c r="QPU37"/>
      <c r="QPV37"/>
      <c r="QPW37"/>
      <c r="QPX37"/>
      <c r="QPY37"/>
      <c r="QPZ37"/>
      <c r="QQA37"/>
      <c r="QQB37"/>
      <c r="QQC37"/>
      <c r="QQD37"/>
      <c r="QQE37"/>
      <c r="QQF37"/>
      <c r="QQG37"/>
      <c r="QQH37"/>
      <c r="QQI37"/>
      <c r="QQJ37"/>
      <c r="QQK37"/>
      <c r="QQL37"/>
      <c r="QQM37"/>
      <c r="QQN37"/>
      <c r="QQO37"/>
      <c r="QQP37"/>
      <c r="QQQ37"/>
      <c r="QQR37"/>
      <c r="QQS37"/>
      <c r="QQT37"/>
      <c r="QQU37"/>
      <c r="QQV37"/>
      <c r="QQW37"/>
      <c r="QQX37"/>
      <c r="QQY37"/>
      <c r="QQZ37"/>
      <c r="QRA37"/>
      <c r="QRB37"/>
      <c r="QRC37"/>
      <c r="QRD37"/>
      <c r="QRE37"/>
      <c r="QRF37"/>
      <c r="QRG37"/>
      <c r="QRH37"/>
      <c r="QRI37"/>
      <c r="QRJ37"/>
      <c r="QRK37"/>
      <c r="QRL37"/>
      <c r="QRM37"/>
      <c r="QRN37"/>
      <c r="QRO37"/>
      <c r="QRP37"/>
      <c r="QRQ37"/>
      <c r="QRR37"/>
      <c r="QRS37"/>
      <c r="QRT37"/>
      <c r="QRU37"/>
      <c r="QRV37"/>
      <c r="QRW37"/>
      <c r="QRX37"/>
      <c r="QRY37"/>
      <c r="QRZ37"/>
      <c r="QSA37"/>
      <c r="QSB37"/>
      <c r="QSC37"/>
      <c r="QSD37"/>
      <c r="QSE37"/>
      <c r="QSF37"/>
      <c r="QSG37"/>
      <c r="QSH37"/>
      <c r="QSI37"/>
      <c r="QSJ37"/>
      <c r="QSK37"/>
      <c r="QSL37"/>
      <c r="QSM37"/>
      <c r="QSN37"/>
      <c r="QSO37"/>
      <c r="QSP37"/>
      <c r="QSQ37"/>
      <c r="QSR37"/>
      <c r="QSS37"/>
      <c r="QST37"/>
      <c r="QSU37"/>
      <c r="QSV37"/>
      <c r="QSW37"/>
      <c r="QSX37"/>
      <c r="QSY37"/>
      <c r="QSZ37"/>
      <c r="QTA37"/>
      <c r="QTB37"/>
      <c r="QTC37"/>
      <c r="QTD37"/>
      <c r="QTE37"/>
      <c r="QTF37"/>
      <c r="QTG37"/>
      <c r="QTH37"/>
      <c r="QTI37"/>
      <c r="QTJ37"/>
      <c r="QTK37"/>
      <c r="QTL37"/>
      <c r="QTM37"/>
      <c r="QTN37"/>
      <c r="QTO37"/>
      <c r="QTP37"/>
      <c r="QTQ37"/>
      <c r="QTR37"/>
      <c r="QTS37"/>
      <c r="QTT37"/>
      <c r="QTU37"/>
      <c r="QTV37"/>
      <c r="QTW37"/>
      <c r="QTX37"/>
      <c r="QTY37"/>
      <c r="QTZ37"/>
      <c r="QUA37"/>
      <c r="QUB37"/>
      <c r="QUC37"/>
      <c r="QUD37"/>
      <c r="QUE37"/>
      <c r="QUF37"/>
      <c r="QUG37"/>
      <c r="QUH37"/>
      <c r="QUI37"/>
      <c r="QUJ37"/>
      <c r="QUK37"/>
      <c r="QUL37"/>
      <c r="QUM37"/>
      <c r="QUN37"/>
      <c r="QUO37"/>
      <c r="QUP37"/>
      <c r="QUQ37"/>
      <c r="QUR37"/>
      <c r="QUS37"/>
      <c r="QUT37"/>
      <c r="QUU37"/>
      <c r="QUV37"/>
      <c r="QUW37"/>
      <c r="QUX37"/>
      <c r="QUY37"/>
      <c r="QUZ37"/>
      <c r="QVA37"/>
      <c r="QVB37"/>
      <c r="QVC37"/>
      <c r="QVD37"/>
      <c r="QVE37"/>
      <c r="QVF37"/>
      <c r="QVG37"/>
      <c r="QVH37"/>
      <c r="QVI37"/>
      <c r="QVJ37"/>
      <c r="QVK37"/>
      <c r="QVL37"/>
      <c r="QVM37"/>
      <c r="QVN37"/>
      <c r="QVO37"/>
      <c r="QVP37"/>
      <c r="QVQ37"/>
      <c r="QVR37"/>
      <c r="QVS37"/>
      <c r="QVT37"/>
      <c r="QVU37"/>
      <c r="QVV37"/>
      <c r="QVW37"/>
      <c r="QVX37"/>
      <c r="QVY37"/>
      <c r="QVZ37"/>
      <c r="QWA37"/>
      <c r="QWB37"/>
      <c r="QWC37"/>
      <c r="QWD37"/>
      <c r="QWE37"/>
      <c r="QWF37"/>
      <c r="QWG37"/>
      <c r="QWH37"/>
      <c r="QWI37"/>
      <c r="QWJ37"/>
      <c r="QWK37"/>
      <c r="QWL37"/>
      <c r="QWM37"/>
      <c r="QWN37"/>
      <c r="QWO37"/>
      <c r="QWP37"/>
      <c r="QWQ37"/>
      <c r="QWR37"/>
      <c r="QWS37"/>
      <c r="QWT37"/>
      <c r="QWU37"/>
      <c r="QWV37"/>
      <c r="QWW37"/>
      <c r="QWX37"/>
      <c r="QWY37"/>
      <c r="QWZ37"/>
      <c r="QXA37"/>
      <c r="QXB37"/>
      <c r="QXC37"/>
      <c r="QXD37"/>
      <c r="QXE37"/>
      <c r="QXF37"/>
      <c r="QXG37"/>
      <c r="QXH37"/>
      <c r="QXI37"/>
      <c r="QXJ37"/>
      <c r="QXK37"/>
      <c r="QXL37"/>
      <c r="QXM37"/>
      <c r="QXN37"/>
      <c r="QXO37"/>
      <c r="QXP37"/>
      <c r="QXQ37"/>
      <c r="QXR37"/>
      <c r="QXS37"/>
      <c r="QXT37"/>
      <c r="QXU37"/>
      <c r="QXV37"/>
      <c r="QXW37"/>
      <c r="QXX37"/>
      <c r="QXY37"/>
      <c r="QXZ37"/>
      <c r="QYA37"/>
      <c r="QYB37"/>
      <c r="QYC37"/>
      <c r="QYD37"/>
      <c r="QYE37"/>
      <c r="QYF37"/>
      <c r="QYG37"/>
      <c r="QYH37"/>
      <c r="QYI37"/>
      <c r="QYJ37"/>
      <c r="QYK37"/>
      <c r="QYL37"/>
      <c r="QYM37"/>
      <c r="QYN37"/>
      <c r="QYO37"/>
      <c r="QYP37"/>
      <c r="QYQ37"/>
      <c r="QYR37"/>
      <c r="QYS37"/>
      <c r="QYT37"/>
      <c r="QYU37"/>
      <c r="QYV37"/>
      <c r="QYW37"/>
      <c r="QYX37"/>
      <c r="QYY37"/>
      <c r="QYZ37"/>
      <c r="QZA37"/>
      <c r="QZB37"/>
      <c r="QZC37"/>
      <c r="QZD37"/>
      <c r="QZE37"/>
      <c r="QZF37"/>
      <c r="QZG37"/>
      <c r="QZH37"/>
      <c r="QZI37"/>
      <c r="QZJ37"/>
      <c r="QZK37"/>
      <c r="QZL37"/>
      <c r="QZM37"/>
      <c r="QZN37"/>
      <c r="QZO37"/>
      <c r="QZP37"/>
      <c r="QZQ37"/>
      <c r="QZR37"/>
      <c r="QZS37"/>
      <c r="QZT37"/>
      <c r="QZU37"/>
      <c r="QZV37"/>
      <c r="QZW37"/>
      <c r="QZX37"/>
      <c r="QZY37"/>
      <c r="QZZ37"/>
      <c r="RAA37"/>
      <c r="RAB37"/>
      <c r="RAC37"/>
      <c r="RAD37"/>
      <c r="RAE37"/>
      <c r="RAF37"/>
      <c r="RAG37"/>
      <c r="RAH37"/>
      <c r="RAI37"/>
      <c r="RAJ37"/>
      <c r="RAK37"/>
      <c r="RAL37"/>
      <c r="RAM37"/>
      <c r="RAN37"/>
      <c r="RAO37"/>
      <c r="RAP37"/>
      <c r="RAQ37"/>
      <c r="RAR37"/>
      <c r="RAS37"/>
      <c r="RAT37"/>
      <c r="RAU37"/>
      <c r="RAV37"/>
      <c r="RAW37"/>
      <c r="RAX37"/>
      <c r="RAY37"/>
      <c r="RAZ37"/>
      <c r="RBA37"/>
      <c r="RBB37"/>
      <c r="RBC37"/>
      <c r="RBD37"/>
      <c r="RBE37"/>
      <c r="RBF37"/>
      <c r="RBG37"/>
      <c r="RBH37"/>
      <c r="RBI37"/>
      <c r="RBJ37"/>
      <c r="RBK37"/>
      <c r="RBL37"/>
      <c r="RBM37"/>
      <c r="RBN37"/>
      <c r="RBO37"/>
      <c r="RBP37"/>
      <c r="RBQ37"/>
      <c r="RBR37"/>
      <c r="RBS37"/>
      <c r="RBT37"/>
      <c r="RBU37"/>
      <c r="RBV37"/>
      <c r="RBW37"/>
      <c r="RBX37"/>
      <c r="RBY37"/>
      <c r="RBZ37"/>
      <c r="RCA37"/>
      <c r="RCB37"/>
      <c r="RCC37"/>
      <c r="RCD37"/>
      <c r="RCE37"/>
      <c r="RCF37"/>
      <c r="RCG37"/>
      <c r="RCH37"/>
      <c r="RCI37"/>
      <c r="RCJ37"/>
      <c r="RCK37"/>
      <c r="RCL37"/>
      <c r="RCM37"/>
      <c r="RCN37"/>
      <c r="RCO37"/>
      <c r="RCP37"/>
      <c r="RCQ37"/>
      <c r="RCR37"/>
      <c r="RCS37"/>
      <c r="RCT37"/>
      <c r="RCU37"/>
      <c r="RCV37"/>
      <c r="RCW37"/>
      <c r="RCX37"/>
      <c r="RCY37"/>
      <c r="RCZ37"/>
      <c r="RDA37"/>
      <c r="RDB37"/>
      <c r="RDC37"/>
      <c r="RDD37"/>
      <c r="RDE37"/>
      <c r="RDF37"/>
      <c r="RDG37"/>
      <c r="RDH37"/>
      <c r="RDI37"/>
      <c r="RDJ37"/>
      <c r="RDK37"/>
      <c r="RDL37"/>
      <c r="RDM37"/>
      <c r="RDN37"/>
      <c r="RDO37"/>
      <c r="RDP37"/>
      <c r="RDQ37"/>
      <c r="RDR37"/>
      <c r="RDS37"/>
      <c r="RDT37"/>
      <c r="RDU37"/>
      <c r="RDV37"/>
      <c r="RDW37"/>
      <c r="RDX37"/>
      <c r="RDY37"/>
      <c r="RDZ37"/>
      <c r="REA37"/>
      <c r="REB37"/>
      <c r="REC37"/>
      <c r="RED37"/>
      <c r="REE37"/>
      <c r="REF37"/>
      <c r="REG37"/>
      <c r="REH37"/>
      <c r="REI37"/>
      <c r="REJ37"/>
      <c r="REK37"/>
      <c r="REL37"/>
      <c r="REM37"/>
      <c r="REN37"/>
      <c r="REO37"/>
      <c r="REP37"/>
      <c r="REQ37"/>
      <c r="RER37"/>
      <c r="RES37"/>
      <c r="RET37"/>
      <c r="REU37"/>
      <c r="REV37"/>
      <c r="REW37"/>
      <c r="REX37"/>
      <c r="REY37"/>
      <c r="REZ37"/>
      <c r="RFA37"/>
      <c r="RFB37"/>
      <c r="RFC37"/>
      <c r="RFD37"/>
      <c r="RFE37"/>
      <c r="RFF37"/>
      <c r="RFG37"/>
      <c r="RFH37"/>
      <c r="RFI37"/>
      <c r="RFJ37"/>
      <c r="RFK37"/>
      <c r="RFL37"/>
      <c r="RFM37"/>
      <c r="RFN37"/>
      <c r="RFO37"/>
      <c r="RFP37"/>
      <c r="RFQ37"/>
      <c r="RFR37"/>
      <c r="RFS37"/>
      <c r="RFT37"/>
      <c r="RFU37"/>
      <c r="RFV37"/>
      <c r="RFW37"/>
      <c r="RFX37"/>
      <c r="RFY37"/>
      <c r="RFZ37"/>
      <c r="RGA37"/>
      <c r="RGB37"/>
      <c r="RGC37"/>
      <c r="RGD37"/>
      <c r="RGE37"/>
      <c r="RGF37"/>
      <c r="RGG37"/>
      <c r="RGH37"/>
      <c r="RGI37"/>
      <c r="RGJ37"/>
      <c r="RGK37"/>
      <c r="RGL37"/>
      <c r="RGM37"/>
      <c r="RGN37"/>
      <c r="RGO37"/>
      <c r="RGP37"/>
      <c r="RGQ37"/>
      <c r="RGR37"/>
      <c r="RGS37"/>
      <c r="RGT37"/>
      <c r="RGU37"/>
      <c r="RGV37"/>
      <c r="RGW37"/>
      <c r="RGX37"/>
      <c r="RGY37"/>
      <c r="RGZ37"/>
      <c r="RHA37"/>
      <c r="RHB37"/>
      <c r="RHC37"/>
      <c r="RHD37"/>
      <c r="RHE37"/>
      <c r="RHF37"/>
      <c r="RHG37"/>
      <c r="RHH37"/>
      <c r="RHI37"/>
      <c r="RHJ37"/>
      <c r="RHK37"/>
      <c r="RHL37"/>
      <c r="RHM37"/>
      <c r="RHN37"/>
      <c r="RHO37"/>
      <c r="RHP37"/>
      <c r="RHQ37"/>
      <c r="RHR37"/>
      <c r="RHS37"/>
      <c r="RHT37"/>
      <c r="RHU37"/>
      <c r="RHV37"/>
      <c r="RHW37"/>
      <c r="RHX37"/>
      <c r="RHY37"/>
      <c r="RHZ37"/>
      <c r="RIA37"/>
      <c r="RIB37"/>
      <c r="RIC37"/>
      <c r="RID37"/>
      <c r="RIE37"/>
      <c r="RIF37"/>
      <c r="RIG37"/>
      <c r="RIH37"/>
      <c r="RII37"/>
      <c r="RIJ37"/>
      <c r="RIK37"/>
      <c r="RIL37"/>
      <c r="RIM37"/>
      <c r="RIN37"/>
      <c r="RIO37"/>
      <c r="RIP37"/>
      <c r="RIQ37"/>
      <c r="RIR37"/>
      <c r="RIS37"/>
      <c r="RIT37"/>
      <c r="RIU37"/>
      <c r="RIV37"/>
      <c r="RIW37"/>
      <c r="RIX37"/>
      <c r="RIY37"/>
      <c r="RIZ37"/>
      <c r="RJA37"/>
      <c r="RJB37"/>
      <c r="RJC37"/>
      <c r="RJD37"/>
      <c r="RJE37"/>
      <c r="RJF37"/>
      <c r="RJG37"/>
      <c r="RJH37"/>
      <c r="RJI37"/>
      <c r="RJJ37"/>
      <c r="RJK37"/>
      <c r="RJL37"/>
      <c r="RJM37"/>
      <c r="RJN37"/>
      <c r="RJO37"/>
      <c r="RJP37"/>
      <c r="RJQ37"/>
      <c r="RJR37"/>
      <c r="RJS37"/>
      <c r="RJT37"/>
      <c r="RJU37"/>
      <c r="RJV37"/>
      <c r="RJW37"/>
      <c r="RJX37"/>
      <c r="RJY37"/>
      <c r="RJZ37"/>
      <c r="RKA37"/>
      <c r="RKB37"/>
      <c r="RKC37"/>
      <c r="RKD37"/>
      <c r="RKE37"/>
      <c r="RKF37"/>
      <c r="RKG37"/>
      <c r="RKH37"/>
      <c r="RKI37"/>
      <c r="RKJ37"/>
      <c r="RKK37"/>
      <c r="RKL37"/>
      <c r="RKM37"/>
      <c r="RKN37"/>
      <c r="RKO37"/>
      <c r="RKP37"/>
      <c r="RKQ37"/>
      <c r="RKR37"/>
      <c r="RKS37"/>
      <c r="RKT37"/>
      <c r="RKU37"/>
      <c r="RKV37"/>
      <c r="RKW37"/>
      <c r="RKX37"/>
      <c r="RKY37"/>
      <c r="RKZ37"/>
      <c r="RLA37"/>
      <c r="RLB37"/>
      <c r="RLC37"/>
      <c r="RLD37"/>
      <c r="RLE37"/>
      <c r="RLF37"/>
      <c r="RLG37"/>
      <c r="RLH37"/>
      <c r="RLI37"/>
      <c r="RLJ37"/>
      <c r="RLK37"/>
      <c r="RLL37"/>
      <c r="RLM37"/>
      <c r="RLN37"/>
      <c r="RLO37"/>
      <c r="RLP37"/>
      <c r="RLQ37"/>
      <c r="RLR37"/>
      <c r="RLS37"/>
      <c r="RLT37"/>
      <c r="RLU37"/>
      <c r="RLV37"/>
      <c r="RLW37"/>
      <c r="RLX37"/>
      <c r="RLY37"/>
      <c r="RLZ37"/>
      <c r="RMA37"/>
      <c r="RMB37"/>
      <c r="RMC37"/>
      <c r="RMD37"/>
      <c r="RME37"/>
      <c r="RMF37"/>
      <c r="RMG37"/>
      <c r="RMH37"/>
      <c r="RMI37"/>
      <c r="RMJ37"/>
      <c r="RMK37"/>
      <c r="RML37"/>
      <c r="RMM37"/>
      <c r="RMN37"/>
      <c r="RMO37"/>
      <c r="RMP37"/>
      <c r="RMQ37"/>
      <c r="RMR37"/>
      <c r="RMS37"/>
      <c r="RMT37"/>
      <c r="RMU37"/>
      <c r="RMV37"/>
      <c r="RMW37"/>
      <c r="RMX37"/>
      <c r="RMY37"/>
      <c r="RMZ37"/>
      <c r="RNA37"/>
      <c r="RNB37"/>
      <c r="RNC37"/>
      <c r="RND37"/>
      <c r="RNE37"/>
      <c r="RNF37"/>
      <c r="RNG37"/>
      <c r="RNH37"/>
      <c r="RNI37"/>
      <c r="RNJ37"/>
      <c r="RNK37"/>
      <c r="RNL37"/>
      <c r="RNM37"/>
      <c r="RNN37"/>
      <c r="RNO37"/>
      <c r="RNP37"/>
      <c r="RNQ37"/>
      <c r="RNR37"/>
      <c r="RNS37"/>
      <c r="RNT37"/>
      <c r="RNU37"/>
      <c r="RNV37"/>
      <c r="RNW37"/>
      <c r="RNX37"/>
      <c r="RNY37"/>
      <c r="RNZ37"/>
      <c r="ROA37"/>
      <c r="ROB37"/>
      <c r="ROC37"/>
      <c r="ROD37"/>
      <c r="ROE37"/>
      <c r="ROF37"/>
      <c r="ROG37"/>
      <c r="ROH37"/>
      <c r="ROI37"/>
      <c r="ROJ37"/>
      <c r="ROK37"/>
      <c r="ROL37"/>
      <c r="ROM37"/>
      <c r="RON37"/>
      <c r="ROO37"/>
      <c r="ROP37"/>
      <c r="ROQ37"/>
      <c r="ROR37"/>
      <c r="ROS37"/>
      <c r="ROT37"/>
      <c r="ROU37"/>
      <c r="ROV37"/>
      <c r="ROW37"/>
      <c r="ROX37"/>
      <c r="ROY37"/>
      <c r="ROZ37"/>
      <c r="RPA37"/>
      <c r="RPB37"/>
      <c r="RPC37"/>
      <c r="RPD37"/>
      <c r="RPE37"/>
      <c r="RPF37"/>
      <c r="RPG37"/>
      <c r="RPH37"/>
      <c r="RPI37"/>
      <c r="RPJ37"/>
      <c r="RPK37"/>
      <c r="RPL37"/>
      <c r="RPM37"/>
      <c r="RPN37"/>
      <c r="RPO37"/>
      <c r="RPP37"/>
      <c r="RPQ37"/>
      <c r="RPR37"/>
      <c r="RPS37"/>
      <c r="RPT37"/>
      <c r="RPU37"/>
      <c r="RPV37"/>
      <c r="RPW37"/>
      <c r="RPX37"/>
      <c r="RPY37"/>
      <c r="RPZ37"/>
      <c r="RQA37"/>
      <c r="RQB37"/>
      <c r="RQC37"/>
      <c r="RQD37"/>
      <c r="RQE37"/>
      <c r="RQF37"/>
      <c r="RQG37"/>
      <c r="RQH37"/>
      <c r="RQI37"/>
      <c r="RQJ37"/>
      <c r="RQK37"/>
      <c r="RQL37"/>
      <c r="RQM37"/>
      <c r="RQN37"/>
      <c r="RQO37"/>
      <c r="RQP37"/>
      <c r="RQQ37"/>
      <c r="RQR37"/>
      <c r="RQS37"/>
      <c r="RQT37"/>
      <c r="RQU37"/>
      <c r="RQV37"/>
      <c r="RQW37"/>
      <c r="RQX37"/>
      <c r="RQY37"/>
      <c r="RQZ37"/>
      <c r="RRA37"/>
      <c r="RRB37"/>
      <c r="RRC37"/>
      <c r="RRD37"/>
      <c r="RRE37"/>
      <c r="RRF37"/>
      <c r="RRG37"/>
      <c r="RRH37"/>
      <c r="RRI37"/>
      <c r="RRJ37"/>
      <c r="RRK37"/>
      <c r="RRL37"/>
      <c r="RRM37"/>
      <c r="RRN37"/>
      <c r="RRO37"/>
      <c r="RRP37"/>
      <c r="RRQ37"/>
      <c r="RRR37"/>
      <c r="RRS37"/>
      <c r="RRT37"/>
      <c r="RRU37"/>
      <c r="RRV37"/>
      <c r="RRW37"/>
      <c r="RRX37"/>
      <c r="RRY37"/>
      <c r="RRZ37"/>
      <c r="RSA37"/>
      <c r="RSB37"/>
      <c r="RSC37"/>
      <c r="RSD37"/>
      <c r="RSE37"/>
      <c r="RSF37"/>
      <c r="RSG37"/>
      <c r="RSH37"/>
      <c r="RSI37"/>
      <c r="RSJ37"/>
      <c r="RSK37"/>
      <c r="RSL37"/>
      <c r="RSM37"/>
      <c r="RSN37"/>
      <c r="RSO37"/>
      <c r="RSP37"/>
      <c r="RSQ37"/>
      <c r="RSR37"/>
      <c r="RSS37"/>
      <c r="RST37"/>
      <c r="RSU37"/>
      <c r="RSV37"/>
      <c r="RSW37"/>
      <c r="RSX37"/>
      <c r="RSY37"/>
      <c r="RSZ37"/>
      <c r="RTA37"/>
      <c r="RTB37"/>
      <c r="RTC37"/>
      <c r="RTD37"/>
      <c r="RTE37"/>
      <c r="RTF37"/>
      <c r="RTG37"/>
      <c r="RTH37"/>
      <c r="RTI37"/>
      <c r="RTJ37"/>
      <c r="RTK37"/>
      <c r="RTL37"/>
      <c r="RTM37"/>
      <c r="RTN37"/>
      <c r="RTO37"/>
      <c r="RTP37"/>
      <c r="RTQ37"/>
      <c r="RTR37"/>
      <c r="RTS37"/>
      <c r="RTT37"/>
      <c r="RTU37"/>
      <c r="RTV37"/>
      <c r="RTW37"/>
      <c r="RTX37"/>
      <c r="RTY37"/>
      <c r="RTZ37"/>
      <c r="RUA37"/>
      <c r="RUB37"/>
      <c r="RUC37"/>
      <c r="RUD37"/>
      <c r="RUE37"/>
      <c r="RUF37"/>
      <c r="RUG37"/>
      <c r="RUH37"/>
      <c r="RUI37"/>
      <c r="RUJ37"/>
      <c r="RUK37"/>
      <c r="RUL37"/>
      <c r="RUM37"/>
      <c r="RUN37"/>
      <c r="RUO37"/>
      <c r="RUP37"/>
      <c r="RUQ37"/>
      <c r="RUR37"/>
      <c r="RUS37"/>
      <c r="RUT37"/>
      <c r="RUU37"/>
      <c r="RUV37"/>
      <c r="RUW37"/>
      <c r="RUX37"/>
      <c r="RUY37"/>
      <c r="RUZ37"/>
      <c r="RVA37"/>
      <c r="RVB37"/>
      <c r="RVC37"/>
      <c r="RVD37"/>
      <c r="RVE37"/>
      <c r="RVF37"/>
      <c r="RVG37"/>
      <c r="RVH37"/>
      <c r="RVI37"/>
      <c r="RVJ37"/>
      <c r="RVK37"/>
      <c r="RVL37"/>
      <c r="RVM37"/>
      <c r="RVN37"/>
      <c r="RVO37"/>
      <c r="RVP37"/>
      <c r="RVQ37"/>
      <c r="RVR37"/>
      <c r="RVS37"/>
      <c r="RVT37"/>
      <c r="RVU37"/>
      <c r="RVV37"/>
      <c r="RVW37"/>
      <c r="RVX37"/>
      <c r="RVY37"/>
      <c r="RVZ37"/>
      <c r="RWA37"/>
      <c r="RWB37"/>
      <c r="RWC37"/>
      <c r="RWD37"/>
      <c r="RWE37"/>
      <c r="RWF37"/>
      <c r="RWG37"/>
      <c r="RWH37"/>
      <c r="RWI37"/>
      <c r="RWJ37"/>
      <c r="RWK37"/>
      <c r="RWL37"/>
      <c r="RWM37"/>
      <c r="RWN37"/>
      <c r="RWO37"/>
      <c r="RWP37"/>
      <c r="RWQ37"/>
      <c r="RWR37"/>
      <c r="RWS37"/>
      <c r="RWT37"/>
      <c r="RWU37"/>
      <c r="RWV37"/>
      <c r="RWW37"/>
      <c r="RWX37"/>
      <c r="RWY37"/>
      <c r="RWZ37"/>
      <c r="RXA37"/>
      <c r="RXB37"/>
      <c r="RXC37"/>
      <c r="RXD37"/>
      <c r="RXE37"/>
      <c r="RXF37"/>
      <c r="RXG37"/>
      <c r="RXH37"/>
      <c r="RXI37"/>
      <c r="RXJ37"/>
      <c r="RXK37"/>
      <c r="RXL37"/>
      <c r="RXM37"/>
      <c r="RXN37"/>
      <c r="RXO37"/>
      <c r="RXP37"/>
      <c r="RXQ37"/>
      <c r="RXR37"/>
      <c r="RXS37"/>
      <c r="RXT37"/>
      <c r="RXU37"/>
      <c r="RXV37"/>
      <c r="RXW37"/>
      <c r="RXX37"/>
      <c r="RXY37"/>
      <c r="RXZ37"/>
      <c r="RYA37"/>
      <c r="RYB37"/>
      <c r="RYC37"/>
      <c r="RYD37"/>
      <c r="RYE37"/>
      <c r="RYF37"/>
      <c r="RYG37"/>
      <c r="RYH37"/>
      <c r="RYI37"/>
      <c r="RYJ37"/>
      <c r="RYK37"/>
      <c r="RYL37"/>
      <c r="RYM37"/>
      <c r="RYN37"/>
      <c r="RYO37"/>
      <c r="RYP37"/>
      <c r="RYQ37"/>
      <c r="RYR37"/>
      <c r="RYS37"/>
      <c r="RYT37"/>
      <c r="RYU37"/>
      <c r="RYV37"/>
      <c r="RYW37"/>
      <c r="RYX37"/>
      <c r="RYY37"/>
      <c r="RYZ37"/>
      <c r="RZA37"/>
      <c r="RZB37"/>
      <c r="RZC37"/>
      <c r="RZD37"/>
      <c r="RZE37"/>
      <c r="RZF37"/>
      <c r="RZG37"/>
      <c r="RZH37"/>
      <c r="RZI37"/>
      <c r="RZJ37"/>
      <c r="RZK37"/>
      <c r="RZL37"/>
      <c r="RZM37"/>
      <c r="RZN37"/>
      <c r="RZO37"/>
      <c r="RZP37"/>
      <c r="RZQ37"/>
      <c r="RZR37"/>
      <c r="RZS37"/>
      <c r="RZT37"/>
      <c r="RZU37"/>
      <c r="RZV37"/>
      <c r="RZW37"/>
      <c r="RZX37"/>
      <c r="RZY37"/>
      <c r="RZZ37"/>
      <c r="SAA37"/>
      <c r="SAB37"/>
      <c r="SAC37"/>
      <c r="SAD37"/>
      <c r="SAE37"/>
      <c r="SAF37"/>
      <c r="SAG37"/>
      <c r="SAH37"/>
      <c r="SAI37"/>
      <c r="SAJ37"/>
      <c r="SAK37"/>
      <c r="SAL37"/>
      <c r="SAM37"/>
      <c r="SAN37"/>
      <c r="SAO37"/>
      <c r="SAP37"/>
      <c r="SAQ37"/>
      <c r="SAR37"/>
      <c r="SAS37"/>
      <c r="SAT37"/>
      <c r="SAU37"/>
      <c r="SAV37"/>
      <c r="SAW37"/>
      <c r="SAX37"/>
      <c r="SAY37"/>
      <c r="SAZ37"/>
      <c r="SBA37"/>
      <c r="SBB37"/>
      <c r="SBC37"/>
      <c r="SBD37"/>
      <c r="SBE37"/>
      <c r="SBF37"/>
      <c r="SBG37"/>
      <c r="SBH37"/>
      <c r="SBI37"/>
      <c r="SBJ37"/>
      <c r="SBK37"/>
      <c r="SBL37"/>
      <c r="SBM37"/>
      <c r="SBN37"/>
      <c r="SBO37"/>
      <c r="SBP37"/>
      <c r="SBQ37"/>
      <c r="SBR37"/>
      <c r="SBS37"/>
      <c r="SBT37"/>
      <c r="SBU37"/>
      <c r="SBV37"/>
      <c r="SBW37"/>
      <c r="SBX37"/>
      <c r="SBY37"/>
      <c r="SBZ37"/>
      <c r="SCA37"/>
      <c r="SCB37"/>
      <c r="SCC37"/>
      <c r="SCD37"/>
      <c r="SCE37"/>
      <c r="SCF37"/>
      <c r="SCG37"/>
      <c r="SCH37"/>
      <c r="SCI37"/>
      <c r="SCJ37"/>
      <c r="SCK37"/>
      <c r="SCL37"/>
      <c r="SCM37"/>
      <c r="SCN37"/>
      <c r="SCO37"/>
      <c r="SCP37"/>
      <c r="SCQ37"/>
      <c r="SCR37"/>
      <c r="SCS37"/>
      <c r="SCT37"/>
      <c r="SCU37"/>
      <c r="SCV37"/>
      <c r="SCW37"/>
      <c r="SCX37"/>
      <c r="SCY37"/>
      <c r="SCZ37"/>
      <c r="SDA37"/>
      <c r="SDB37"/>
      <c r="SDC37"/>
      <c r="SDD37"/>
      <c r="SDE37"/>
      <c r="SDF37"/>
      <c r="SDG37"/>
      <c r="SDH37"/>
      <c r="SDI37"/>
      <c r="SDJ37"/>
      <c r="SDK37"/>
      <c r="SDL37"/>
      <c r="SDM37"/>
      <c r="SDN37"/>
      <c r="SDO37"/>
      <c r="SDP37"/>
      <c r="SDQ37"/>
      <c r="SDR37"/>
      <c r="SDS37"/>
      <c r="SDT37"/>
      <c r="SDU37"/>
      <c r="SDV37"/>
      <c r="SDW37"/>
      <c r="SDX37"/>
      <c r="SDY37"/>
      <c r="SDZ37"/>
      <c r="SEA37"/>
      <c r="SEB37"/>
      <c r="SEC37"/>
      <c r="SED37"/>
      <c r="SEE37"/>
      <c r="SEF37"/>
      <c r="SEG37"/>
      <c r="SEH37"/>
      <c r="SEI37"/>
      <c r="SEJ37"/>
      <c r="SEK37"/>
      <c r="SEL37"/>
      <c r="SEM37"/>
      <c r="SEN37"/>
      <c r="SEO37"/>
      <c r="SEP37"/>
      <c r="SEQ37"/>
      <c r="SER37"/>
      <c r="SES37"/>
      <c r="SET37"/>
      <c r="SEU37"/>
      <c r="SEV37"/>
      <c r="SEW37"/>
      <c r="SEX37"/>
      <c r="SEY37"/>
      <c r="SEZ37"/>
      <c r="SFA37"/>
      <c r="SFB37"/>
      <c r="SFC37"/>
      <c r="SFD37"/>
      <c r="SFE37"/>
      <c r="SFF37"/>
      <c r="SFG37"/>
      <c r="SFH37"/>
      <c r="SFI37"/>
      <c r="SFJ37"/>
      <c r="SFK37"/>
      <c r="SFL37"/>
      <c r="SFM37"/>
      <c r="SFN37"/>
      <c r="SFO37"/>
      <c r="SFP37"/>
      <c r="SFQ37"/>
      <c r="SFR37"/>
      <c r="SFS37"/>
      <c r="SFT37"/>
      <c r="SFU37"/>
      <c r="SFV37"/>
      <c r="SFW37"/>
      <c r="SFX37"/>
      <c r="SFY37"/>
      <c r="SFZ37"/>
      <c r="SGA37"/>
      <c r="SGB37"/>
      <c r="SGC37"/>
      <c r="SGD37"/>
      <c r="SGE37"/>
      <c r="SGF37"/>
      <c r="SGG37"/>
      <c r="SGH37"/>
      <c r="SGI37"/>
      <c r="SGJ37"/>
      <c r="SGK37"/>
      <c r="SGL37"/>
      <c r="SGM37"/>
      <c r="SGN37"/>
      <c r="SGO37"/>
      <c r="SGP37"/>
      <c r="SGQ37"/>
      <c r="SGR37"/>
      <c r="SGS37"/>
      <c r="SGT37"/>
      <c r="SGU37"/>
      <c r="SGV37"/>
      <c r="SGW37"/>
      <c r="SGX37"/>
      <c r="SGY37"/>
      <c r="SGZ37"/>
      <c r="SHA37"/>
      <c r="SHB37"/>
      <c r="SHC37"/>
      <c r="SHD37"/>
      <c r="SHE37"/>
      <c r="SHF37"/>
      <c r="SHG37"/>
      <c r="SHH37"/>
      <c r="SHI37"/>
      <c r="SHJ37"/>
      <c r="SHK37"/>
      <c r="SHL37"/>
      <c r="SHM37"/>
      <c r="SHN37"/>
      <c r="SHO37"/>
      <c r="SHP37"/>
      <c r="SHQ37"/>
      <c r="SHR37"/>
      <c r="SHS37"/>
      <c r="SHT37"/>
      <c r="SHU37"/>
      <c r="SHV37"/>
      <c r="SHW37"/>
      <c r="SHX37"/>
      <c r="SHY37"/>
      <c r="SHZ37"/>
      <c r="SIA37"/>
      <c r="SIB37"/>
      <c r="SIC37"/>
      <c r="SID37"/>
      <c r="SIE37"/>
      <c r="SIF37"/>
      <c r="SIG37"/>
      <c r="SIH37"/>
      <c r="SII37"/>
      <c r="SIJ37"/>
      <c r="SIK37"/>
      <c r="SIL37"/>
      <c r="SIM37"/>
      <c r="SIN37"/>
      <c r="SIO37"/>
      <c r="SIP37"/>
      <c r="SIQ37"/>
      <c r="SIR37"/>
      <c r="SIS37"/>
      <c r="SIT37"/>
      <c r="SIU37"/>
      <c r="SIV37"/>
      <c r="SIW37"/>
      <c r="SIX37"/>
      <c r="SIY37"/>
      <c r="SIZ37"/>
      <c r="SJA37"/>
      <c r="SJB37"/>
      <c r="SJC37"/>
      <c r="SJD37"/>
      <c r="SJE37"/>
      <c r="SJF37"/>
      <c r="SJG37"/>
      <c r="SJH37"/>
      <c r="SJI37"/>
      <c r="SJJ37"/>
      <c r="SJK37"/>
      <c r="SJL37"/>
      <c r="SJM37"/>
      <c r="SJN37"/>
      <c r="SJO37"/>
      <c r="SJP37"/>
      <c r="SJQ37"/>
      <c r="SJR37"/>
      <c r="SJS37"/>
      <c r="SJT37"/>
      <c r="SJU37"/>
      <c r="SJV37"/>
      <c r="SJW37"/>
      <c r="SJX37"/>
      <c r="SJY37"/>
      <c r="SJZ37"/>
      <c r="SKA37"/>
      <c r="SKB37"/>
      <c r="SKC37"/>
      <c r="SKD37"/>
      <c r="SKE37"/>
      <c r="SKF37"/>
      <c r="SKG37"/>
      <c r="SKH37"/>
      <c r="SKI37"/>
      <c r="SKJ37"/>
      <c r="SKK37"/>
      <c r="SKL37"/>
      <c r="SKM37"/>
      <c r="SKN37"/>
      <c r="SKO37"/>
      <c r="SKP37"/>
      <c r="SKQ37"/>
      <c r="SKR37"/>
      <c r="SKS37"/>
      <c r="SKT37"/>
      <c r="SKU37"/>
      <c r="SKV37"/>
      <c r="SKW37"/>
      <c r="SKX37"/>
      <c r="SKY37"/>
      <c r="SKZ37"/>
      <c r="SLA37"/>
      <c r="SLB37"/>
      <c r="SLC37"/>
      <c r="SLD37"/>
      <c r="SLE37"/>
      <c r="SLF37"/>
      <c r="SLG37"/>
      <c r="SLH37"/>
      <c r="SLI37"/>
      <c r="SLJ37"/>
      <c r="SLK37"/>
      <c r="SLL37"/>
      <c r="SLM37"/>
      <c r="SLN37"/>
      <c r="SLO37"/>
      <c r="SLP37"/>
      <c r="SLQ37"/>
      <c r="SLR37"/>
      <c r="SLS37"/>
      <c r="SLT37"/>
      <c r="SLU37"/>
      <c r="SLV37"/>
      <c r="SLW37"/>
      <c r="SLX37"/>
      <c r="SLY37"/>
      <c r="SLZ37"/>
      <c r="SMA37"/>
      <c r="SMB37"/>
      <c r="SMC37"/>
      <c r="SMD37"/>
      <c r="SME37"/>
      <c r="SMF37"/>
      <c r="SMG37"/>
      <c r="SMH37"/>
      <c r="SMI37"/>
      <c r="SMJ37"/>
      <c r="SMK37"/>
      <c r="SML37"/>
      <c r="SMM37"/>
      <c r="SMN37"/>
      <c r="SMO37"/>
      <c r="SMP37"/>
      <c r="SMQ37"/>
      <c r="SMR37"/>
      <c r="SMS37"/>
      <c r="SMT37"/>
      <c r="SMU37"/>
      <c r="SMV37"/>
      <c r="SMW37"/>
      <c r="SMX37"/>
      <c r="SMY37"/>
      <c r="SMZ37"/>
      <c r="SNA37"/>
      <c r="SNB37"/>
      <c r="SNC37"/>
      <c r="SND37"/>
      <c r="SNE37"/>
      <c r="SNF37"/>
      <c r="SNG37"/>
      <c r="SNH37"/>
      <c r="SNI37"/>
      <c r="SNJ37"/>
      <c r="SNK37"/>
      <c r="SNL37"/>
      <c r="SNM37"/>
      <c r="SNN37"/>
      <c r="SNO37"/>
      <c r="SNP37"/>
      <c r="SNQ37"/>
      <c r="SNR37"/>
      <c r="SNS37"/>
      <c r="SNT37"/>
      <c r="SNU37"/>
      <c r="SNV37"/>
      <c r="SNW37"/>
      <c r="SNX37"/>
      <c r="SNY37"/>
      <c r="SNZ37"/>
      <c r="SOA37"/>
      <c r="SOB37"/>
      <c r="SOC37"/>
      <c r="SOD37"/>
      <c r="SOE37"/>
      <c r="SOF37"/>
      <c r="SOG37"/>
      <c r="SOH37"/>
      <c r="SOI37"/>
      <c r="SOJ37"/>
      <c r="SOK37"/>
      <c r="SOL37"/>
      <c r="SOM37"/>
      <c r="SON37"/>
      <c r="SOO37"/>
      <c r="SOP37"/>
      <c r="SOQ37"/>
      <c r="SOR37"/>
      <c r="SOS37"/>
      <c r="SOT37"/>
      <c r="SOU37"/>
      <c r="SOV37"/>
      <c r="SOW37"/>
      <c r="SOX37"/>
      <c r="SOY37"/>
      <c r="SOZ37"/>
      <c r="SPA37"/>
      <c r="SPB37"/>
      <c r="SPC37"/>
      <c r="SPD37"/>
      <c r="SPE37"/>
      <c r="SPF37"/>
      <c r="SPG37"/>
      <c r="SPH37"/>
      <c r="SPI37"/>
      <c r="SPJ37"/>
      <c r="SPK37"/>
      <c r="SPL37"/>
      <c r="SPM37"/>
      <c r="SPN37"/>
      <c r="SPO37"/>
      <c r="SPP37"/>
      <c r="SPQ37"/>
      <c r="SPR37"/>
      <c r="SPS37"/>
      <c r="SPT37"/>
      <c r="SPU37"/>
      <c r="SPV37"/>
      <c r="SPW37"/>
      <c r="SPX37"/>
      <c r="SPY37"/>
      <c r="SPZ37"/>
      <c r="SQA37"/>
      <c r="SQB37"/>
      <c r="SQC37"/>
      <c r="SQD37"/>
      <c r="SQE37"/>
      <c r="SQF37"/>
      <c r="SQG37"/>
      <c r="SQH37"/>
      <c r="SQI37"/>
      <c r="SQJ37"/>
      <c r="SQK37"/>
      <c r="SQL37"/>
      <c r="SQM37"/>
      <c r="SQN37"/>
      <c r="SQO37"/>
      <c r="SQP37"/>
      <c r="SQQ37"/>
      <c r="SQR37"/>
      <c r="SQS37"/>
      <c r="SQT37"/>
      <c r="SQU37"/>
      <c r="SQV37"/>
      <c r="SQW37"/>
      <c r="SQX37"/>
      <c r="SQY37"/>
      <c r="SQZ37"/>
      <c r="SRA37"/>
      <c r="SRB37"/>
      <c r="SRC37"/>
      <c r="SRD37"/>
      <c r="SRE37"/>
      <c r="SRF37"/>
      <c r="SRG37"/>
      <c r="SRH37"/>
      <c r="SRI37"/>
      <c r="SRJ37"/>
      <c r="SRK37"/>
      <c r="SRL37"/>
      <c r="SRM37"/>
      <c r="SRN37"/>
      <c r="SRO37"/>
      <c r="SRP37"/>
      <c r="SRQ37"/>
      <c r="SRR37"/>
      <c r="SRS37"/>
      <c r="SRT37"/>
      <c r="SRU37"/>
      <c r="SRV37"/>
      <c r="SRW37"/>
      <c r="SRX37"/>
      <c r="SRY37"/>
      <c r="SRZ37"/>
      <c r="SSA37"/>
      <c r="SSB37"/>
      <c r="SSC37"/>
      <c r="SSD37"/>
      <c r="SSE37"/>
      <c r="SSF37"/>
      <c r="SSG37"/>
      <c r="SSH37"/>
      <c r="SSI37"/>
      <c r="SSJ37"/>
      <c r="SSK37"/>
      <c r="SSL37"/>
      <c r="SSM37"/>
      <c r="SSN37"/>
      <c r="SSO37"/>
      <c r="SSP37"/>
      <c r="SSQ37"/>
      <c r="SSR37"/>
      <c r="SSS37"/>
      <c r="SST37"/>
      <c r="SSU37"/>
      <c r="SSV37"/>
      <c r="SSW37"/>
      <c r="SSX37"/>
      <c r="SSY37"/>
      <c r="SSZ37"/>
      <c r="STA37"/>
      <c r="STB37"/>
      <c r="STC37"/>
      <c r="STD37"/>
      <c r="STE37"/>
      <c r="STF37"/>
      <c r="STG37"/>
      <c r="STH37"/>
      <c r="STI37"/>
      <c r="STJ37"/>
      <c r="STK37"/>
      <c r="STL37"/>
      <c r="STM37"/>
      <c r="STN37"/>
      <c r="STO37"/>
      <c r="STP37"/>
      <c r="STQ37"/>
      <c r="STR37"/>
      <c r="STS37"/>
      <c r="STT37"/>
      <c r="STU37"/>
      <c r="STV37"/>
      <c r="STW37"/>
      <c r="STX37"/>
      <c r="STY37"/>
      <c r="STZ37"/>
      <c r="SUA37"/>
      <c r="SUB37"/>
      <c r="SUC37"/>
      <c r="SUD37"/>
      <c r="SUE37"/>
      <c r="SUF37"/>
      <c r="SUG37"/>
      <c r="SUH37"/>
      <c r="SUI37"/>
      <c r="SUJ37"/>
      <c r="SUK37"/>
      <c r="SUL37"/>
      <c r="SUM37"/>
      <c r="SUN37"/>
      <c r="SUO37"/>
      <c r="SUP37"/>
      <c r="SUQ37"/>
      <c r="SUR37"/>
      <c r="SUS37"/>
      <c r="SUT37"/>
      <c r="SUU37"/>
      <c r="SUV37"/>
      <c r="SUW37"/>
      <c r="SUX37"/>
      <c r="SUY37"/>
      <c r="SUZ37"/>
      <c r="SVA37"/>
      <c r="SVB37"/>
      <c r="SVC37"/>
      <c r="SVD37"/>
      <c r="SVE37"/>
      <c r="SVF37"/>
      <c r="SVG37"/>
      <c r="SVH37"/>
      <c r="SVI37"/>
      <c r="SVJ37"/>
      <c r="SVK37"/>
      <c r="SVL37"/>
      <c r="SVM37"/>
      <c r="SVN37"/>
      <c r="SVO37"/>
      <c r="SVP37"/>
      <c r="SVQ37"/>
      <c r="SVR37"/>
      <c r="SVS37"/>
      <c r="SVT37"/>
      <c r="SVU37"/>
      <c r="SVV37"/>
      <c r="SVW37"/>
      <c r="SVX37"/>
      <c r="SVY37"/>
      <c r="SVZ37"/>
      <c r="SWA37"/>
      <c r="SWB37"/>
      <c r="SWC37"/>
      <c r="SWD37"/>
      <c r="SWE37"/>
      <c r="SWF37"/>
      <c r="SWG37"/>
      <c r="SWH37"/>
      <c r="SWI37"/>
      <c r="SWJ37"/>
      <c r="SWK37"/>
      <c r="SWL37"/>
      <c r="SWM37"/>
      <c r="SWN37"/>
      <c r="SWO37"/>
      <c r="SWP37"/>
      <c r="SWQ37"/>
      <c r="SWR37"/>
      <c r="SWS37"/>
      <c r="SWT37"/>
      <c r="SWU37"/>
      <c r="SWV37"/>
      <c r="SWW37"/>
      <c r="SWX37"/>
      <c r="SWY37"/>
      <c r="SWZ37"/>
      <c r="SXA37"/>
      <c r="SXB37"/>
      <c r="SXC37"/>
      <c r="SXD37"/>
      <c r="SXE37"/>
      <c r="SXF37"/>
      <c r="SXG37"/>
      <c r="SXH37"/>
      <c r="SXI37"/>
      <c r="SXJ37"/>
      <c r="SXK37"/>
      <c r="SXL37"/>
      <c r="SXM37"/>
      <c r="SXN37"/>
      <c r="SXO37"/>
      <c r="SXP37"/>
      <c r="SXQ37"/>
      <c r="SXR37"/>
      <c r="SXS37"/>
      <c r="SXT37"/>
      <c r="SXU37"/>
      <c r="SXV37"/>
      <c r="SXW37"/>
      <c r="SXX37"/>
      <c r="SXY37"/>
      <c r="SXZ37"/>
      <c r="SYA37"/>
      <c r="SYB37"/>
      <c r="SYC37"/>
      <c r="SYD37"/>
      <c r="SYE37"/>
      <c r="SYF37"/>
      <c r="SYG37"/>
      <c r="SYH37"/>
      <c r="SYI37"/>
      <c r="SYJ37"/>
      <c r="SYK37"/>
      <c r="SYL37"/>
      <c r="SYM37"/>
      <c r="SYN37"/>
      <c r="SYO37"/>
      <c r="SYP37"/>
      <c r="SYQ37"/>
      <c r="SYR37"/>
      <c r="SYS37"/>
      <c r="SYT37"/>
      <c r="SYU37"/>
      <c r="SYV37"/>
      <c r="SYW37"/>
      <c r="SYX37"/>
      <c r="SYY37"/>
      <c r="SYZ37"/>
      <c r="SZA37"/>
      <c r="SZB37"/>
      <c r="SZC37"/>
      <c r="SZD37"/>
      <c r="SZE37"/>
      <c r="SZF37"/>
      <c r="SZG37"/>
      <c r="SZH37"/>
      <c r="SZI37"/>
      <c r="SZJ37"/>
      <c r="SZK37"/>
      <c r="SZL37"/>
      <c r="SZM37"/>
      <c r="SZN37"/>
      <c r="SZO37"/>
      <c r="SZP37"/>
      <c r="SZQ37"/>
      <c r="SZR37"/>
      <c r="SZS37"/>
      <c r="SZT37"/>
      <c r="SZU37"/>
      <c r="SZV37"/>
      <c r="SZW37"/>
      <c r="SZX37"/>
      <c r="SZY37"/>
      <c r="SZZ37"/>
      <c r="TAA37"/>
      <c r="TAB37"/>
      <c r="TAC37"/>
      <c r="TAD37"/>
      <c r="TAE37"/>
      <c r="TAF37"/>
      <c r="TAG37"/>
      <c r="TAH37"/>
      <c r="TAI37"/>
      <c r="TAJ37"/>
      <c r="TAK37"/>
      <c r="TAL37"/>
      <c r="TAM37"/>
      <c r="TAN37"/>
      <c r="TAO37"/>
      <c r="TAP37"/>
      <c r="TAQ37"/>
      <c r="TAR37"/>
      <c r="TAS37"/>
      <c r="TAT37"/>
      <c r="TAU37"/>
      <c r="TAV37"/>
      <c r="TAW37"/>
      <c r="TAX37"/>
      <c r="TAY37"/>
      <c r="TAZ37"/>
      <c r="TBA37"/>
      <c r="TBB37"/>
      <c r="TBC37"/>
      <c r="TBD37"/>
      <c r="TBE37"/>
      <c r="TBF37"/>
      <c r="TBG37"/>
      <c r="TBH37"/>
      <c r="TBI37"/>
      <c r="TBJ37"/>
      <c r="TBK37"/>
      <c r="TBL37"/>
      <c r="TBM37"/>
      <c r="TBN37"/>
      <c r="TBO37"/>
      <c r="TBP37"/>
      <c r="TBQ37"/>
      <c r="TBR37"/>
      <c r="TBS37"/>
      <c r="TBT37"/>
      <c r="TBU37"/>
      <c r="TBV37"/>
      <c r="TBW37"/>
      <c r="TBX37"/>
      <c r="TBY37"/>
      <c r="TBZ37"/>
      <c r="TCA37"/>
      <c r="TCB37"/>
      <c r="TCC37"/>
      <c r="TCD37"/>
      <c r="TCE37"/>
      <c r="TCF37"/>
      <c r="TCG37"/>
      <c r="TCH37"/>
      <c r="TCI37"/>
      <c r="TCJ37"/>
      <c r="TCK37"/>
      <c r="TCL37"/>
      <c r="TCM37"/>
      <c r="TCN37"/>
      <c r="TCO37"/>
      <c r="TCP37"/>
      <c r="TCQ37"/>
      <c r="TCR37"/>
      <c r="TCS37"/>
      <c r="TCT37"/>
      <c r="TCU37"/>
      <c r="TCV37"/>
      <c r="TCW37"/>
      <c r="TCX37"/>
      <c r="TCY37"/>
      <c r="TCZ37"/>
      <c r="TDA37"/>
      <c r="TDB37"/>
      <c r="TDC37"/>
      <c r="TDD37"/>
      <c r="TDE37"/>
      <c r="TDF37"/>
      <c r="TDG37"/>
      <c r="TDH37"/>
      <c r="TDI37"/>
      <c r="TDJ37"/>
      <c r="TDK37"/>
      <c r="TDL37"/>
      <c r="TDM37"/>
      <c r="TDN37"/>
      <c r="TDO37"/>
      <c r="TDP37"/>
      <c r="TDQ37"/>
      <c r="TDR37"/>
      <c r="TDS37"/>
      <c r="TDT37"/>
      <c r="TDU37"/>
      <c r="TDV37"/>
      <c r="TDW37"/>
      <c r="TDX37"/>
      <c r="TDY37"/>
      <c r="TDZ37"/>
      <c r="TEA37"/>
      <c r="TEB37"/>
      <c r="TEC37"/>
      <c r="TED37"/>
      <c r="TEE37"/>
      <c r="TEF37"/>
      <c r="TEG37"/>
      <c r="TEH37"/>
      <c r="TEI37"/>
      <c r="TEJ37"/>
      <c r="TEK37"/>
      <c r="TEL37"/>
      <c r="TEM37"/>
      <c r="TEN37"/>
      <c r="TEO37"/>
      <c r="TEP37"/>
      <c r="TEQ37"/>
      <c r="TER37"/>
      <c r="TES37"/>
      <c r="TET37"/>
      <c r="TEU37"/>
      <c r="TEV37"/>
      <c r="TEW37"/>
      <c r="TEX37"/>
      <c r="TEY37"/>
      <c r="TEZ37"/>
      <c r="TFA37"/>
      <c r="TFB37"/>
      <c r="TFC37"/>
      <c r="TFD37"/>
      <c r="TFE37"/>
      <c r="TFF37"/>
      <c r="TFG37"/>
      <c r="TFH37"/>
      <c r="TFI37"/>
      <c r="TFJ37"/>
      <c r="TFK37"/>
      <c r="TFL37"/>
      <c r="TFM37"/>
      <c r="TFN37"/>
      <c r="TFO37"/>
      <c r="TFP37"/>
      <c r="TFQ37"/>
      <c r="TFR37"/>
      <c r="TFS37"/>
      <c r="TFT37"/>
      <c r="TFU37"/>
      <c r="TFV37"/>
      <c r="TFW37"/>
      <c r="TFX37"/>
      <c r="TFY37"/>
      <c r="TFZ37"/>
      <c r="TGA37"/>
      <c r="TGB37"/>
      <c r="TGC37"/>
      <c r="TGD37"/>
      <c r="TGE37"/>
      <c r="TGF37"/>
      <c r="TGG37"/>
      <c r="TGH37"/>
      <c r="TGI37"/>
      <c r="TGJ37"/>
      <c r="TGK37"/>
      <c r="TGL37"/>
      <c r="TGM37"/>
      <c r="TGN37"/>
      <c r="TGO37"/>
      <c r="TGP37"/>
      <c r="TGQ37"/>
      <c r="TGR37"/>
      <c r="TGS37"/>
      <c r="TGT37"/>
      <c r="TGU37"/>
      <c r="TGV37"/>
      <c r="TGW37"/>
      <c r="TGX37"/>
      <c r="TGY37"/>
      <c r="TGZ37"/>
      <c r="THA37"/>
      <c r="THB37"/>
      <c r="THC37"/>
      <c r="THD37"/>
      <c r="THE37"/>
      <c r="THF37"/>
      <c r="THG37"/>
      <c r="THH37"/>
      <c r="THI37"/>
      <c r="THJ37"/>
      <c r="THK37"/>
      <c r="THL37"/>
      <c r="THM37"/>
      <c r="THN37"/>
      <c r="THO37"/>
      <c r="THP37"/>
      <c r="THQ37"/>
      <c r="THR37"/>
      <c r="THS37"/>
      <c r="THT37"/>
      <c r="THU37"/>
      <c r="THV37"/>
      <c r="THW37"/>
      <c r="THX37"/>
      <c r="THY37"/>
      <c r="THZ37"/>
      <c r="TIA37"/>
      <c r="TIB37"/>
      <c r="TIC37"/>
      <c r="TID37"/>
      <c r="TIE37"/>
      <c r="TIF37"/>
      <c r="TIG37"/>
      <c r="TIH37"/>
      <c r="TII37"/>
      <c r="TIJ37"/>
      <c r="TIK37"/>
      <c r="TIL37"/>
      <c r="TIM37"/>
      <c r="TIN37"/>
      <c r="TIO37"/>
      <c r="TIP37"/>
      <c r="TIQ37"/>
      <c r="TIR37"/>
      <c r="TIS37"/>
      <c r="TIT37"/>
      <c r="TIU37"/>
      <c r="TIV37"/>
      <c r="TIW37"/>
      <c r="TIX37"/>
      <c r="TIY37"/>
      <c r="TIZ37"/>
      <c r="TJA37"/>
      <c r="TJB37"/>
      <c r="TJC37"/>
      <c r="TJD37"/>
      <c r="TJE37"/>
      <c r="TJF37"/>
      <c r="TJG37"/>
      <c r="TJH37"/>
      <c r="TJI37"/>
      <c r="TJJ37"/>
      <c r="TJK37"/>
      <c r="TJL37"/>
      <c r="TJM37"/>
      <c r="TJN37"/>
      <c r="TJO37"/>
      <c r="TJP37"/>
      <c r="TJQ37"/>
      <c r="TJR37"/>
      <c r="TJS37"/>
      <c r="TJT37"/>
      <c r="TJU37"/>
      <c r="TJV37"/>
      <c r="TJW37"/>
      <c r="TJX37"/>
      <c r="TJY37"/>
      <c r="TJZ37"/>
      <c r="TKA37"/>
      <c r="TKB37"/>
      <c r="TKC37"/>
      <c r="TKD37"/>
      <c r="TKE37"/>
      <c r="TKF37"/>
      <c r="TKG37"/>
      <c r="TKH37"/>
      <c r="TKI37"/>
      <c r="TKJ37"/>
      <c r="TKK37"/>
      <c r="TKL37"/>
      <c r="TKM37"/>
      <c r="TKN37"/>
      <c r="TKO37"/>
      <c r="TKP37"/>
      <c r="TKQ37"/>
      <c r="TKR37"/>
      <c r="TKS37"/>
      <c r="TKT37"/>
      <c r="TKU37"/>
      <c r="TKV37"/>
      <c r="TKW37"/>
      <c r="TKX37"/>
      <c r="TKY37"/>
      <c r="TKZ37"/>
      <c r="TLA37"/>
      <c r="TLB37"/>
      <c r="TLC37"/>
      <c r="TLD37"/>
      <c r="TLE37"/>
      <c r="TLF37"/>
      <c r="TLG37"/>
      <c r="TLH37"/>
      <c r="TLI37"/>
      <c r="TLJ37"/>
      <c r="TLK37"/>
      <c r="TLL37"/>
      <c r="TLM37"/>
      <c r="TLN37"/>
      <c r="TLO37"/>
      <c r="TLP37"/>
      <c r="TLQ37"/>
      <c r="TLR37"/>
      <c r="TLS37"/>
      <c r="TLT37"/>
      <c r="TLU37"/>
      <c r="TLV37"/>
      <c r="TLW37"/>
      <c r="TLX37"/>
      <c r="TLY37"/>
      <c r="TLZ37"/>
      <c r="TMA37"/>
      <c r="TMB37"/>
      <c r="TMC37"/>
      <c r="TMD37"/>
      <c r="TME37"/>
      <c r="TMF37"/>
      <c r="TMG37"/>
      <c r="TMH37"/>
      <c r="TMI37"/>
      <c r="TMJ37"/>
      <c r="TMK37"/>
      <c r="TML37"/>
      <c r="TMM37"/>
      <c r="TMN37"/>
      <c r="TMO37"/>
      <c r="TMP37"/>
      <c r="TMQ37"/>
      <c r="TMR37"/>
      <c r="TMS37"/>
      <c r="TMT37"/>
      <c r="TMU37"/>
      <c r="TMV37"/>
      <c r="TMW37"/>
      <c r="TMX37"/>
      <c r="TMY37"/>
      <c r="TMZ37"/>
      <c r="TNA37"/>
      <c r="TNB37"/>
      <c r="TNC37"/>
      <c r="TND37"/>
      <c r="TNE37"/>
      <c r="TNF37"/>
      <c r="TNG37"/>
      <c r="TNH37"/>
      <c r="TNI37"/>
      <c r="TNJ37"/>
      <c r="TNK37"/>
      <c r="TNL37"/>
      <c r="TNM37"/>
      <c r="TNN37"/>
      <c r="TNO37"/>
      <c r="TNP37"/>
      <c r="TNQ37"/>
      <c r="TNR37"/>
      <c r="TNS37"/>
      <c r="TNT37"/>
      <c r="TNU37"/>
      <c r="TNV37"/>
      <c r="TNW37"/>
      <c r="TNX37"/>
      <c r="TNY37"/>
      <c r="TNZ37"/>
      <c r="TOA37"/>
      <c r="TOB37"/>
      <c r="TOC37"/>
      <c r="TOD37"/>
      <c r="TOE37"/>
      <c r="TOF37"/>
      <c r="TOG37"/>
      <c r="TOH37"/>
      <c r="TOI37"/>
      <c r="TOJ37"/>
      <c r="TOK37"/>
      <c r="TOL37"/>
      <c r="TOM37"/>
      <c r="TON37"/>
      <c r="TOO37"/>
      <c r="TOP37"/>
      <c r="TOQ37"/>
      <c r="TOR37"/>
      <c r="TOS37"/>
      <c r="TOT37"/>
      <c r="TOU37"/>
      <c r="TOV37"/>
      <c r="TOW37"/>
      <c r="TOX37"/>
      <c r="TOY37"/>
      <c r="TOZ37"/>
      <c r="TPA37"/>
      <c r="TPB37"/>
      <c r="TPC37"/>
      <c r="TPD37"/>
      <c r="TPE37"/>
      <c r="TPF37"/>
      <c r="TPG37"/>
      <c r="TPH37"/>
      <c r="TPI37"/>
      <c r="TPJ37"/>
      <c r="TPK37"/>
      <c r="TPL37"/>
      <c r="TPM37"/>
      <c r="TPN37"/>
      <c r="TPO37"/>
      <c r="TPP37"/>
      <c r="TPQ37"/>
      <c r="TPR37"/>
      <c r="TPS37"/>
      <c r="TPT37"/>
      <c r="TPU37"/>
      <c r="TPV37"/>
      <c r="TPW37"/>
      <c r="TPX37"/>
      <c r="TPY37"/>
      <c r="TPZ37"/>
      <c r="TQA37"/>
      <c r="TQB37"/>
      <c r="TQC37"/>
      <c r="TQD37"/>
      <c r="TQE37"/>
      <c r="TQF37"/>
      <c r="TQG37"/>
      <c r="TQH37"/>
      <c r="TQI37"/>
      <c r="TQJ37"/>
      <c r="TQK37"/>
      <c r="TQL37"/>
      <c r="TQM37"/>
      <c r="TQN37"/>
      <c r="TQO37"/>
      <c r="TQP37"/>
      <c r="TQQ37"/>
      <c r="TQR37"/>
      <c r="TQS37"/>
      <c r="TQT37"/>
      <c r="TQU37"/>
      <c r="TQV37"/>
      <c r="TQW37"/>
      <c r="TQX37"/>
      <c r="TQY37"/>
      <c r="TQZ37"/>
      <c r="TRA37"/>
      <c r="TRB37"/>
      <c r="TRC37"/>
      <c r="TRD37"/>
      <c r="TRE37"/>
      <c r="TRF37"/>
      <c r="TRG37"/>
      <c r="TRH37"/>
      <c r="TRI37"/>
      <c r="TRJ37"/>
      <c r="TRK37"/>
      <c r="TRL37"/>
      <c r="TRM37"/>
      <c r="TRN37"/>
      <c r="TRO37"/>
      <c r="TRP37"/>
      <c r="TRQ37"/>
      <c r="TRR37"/>
      <c r="TRS37"/>
      <c r="TRT37"/>
      <c r="TRU37"/>
      <c r="TRV37"/>
      <c r="TRW37"/>
      <c r="TRX37"/>
      <c r="TRY37"/>
      <c r="TRZ37"/>
      <c r="TSA37"/>
      <c r="TSB37"/>
      <c r="TSC37"/>
      <c r="TSD37"/>
      <c r="TSE37"/>
      <c r="TSF37"/>
      <c r="TSG37"/>
      <c r="TSH37"/>
      <c r="TSI37"/>
      <c r="TSJ37"/>
      <c r="TSK37"/>
      <c r="TSL37"/>
      <c r="TSM37"/>
      <c r="TSN37"/>
      <c r="TSO37"/>
      <c r="TSP37"/>
      <c r="TSQ37"/>
      <c r="TSR37"/>
      <c r="TSS37"/>
      <c r="TST37"/>
      <c r="TSU37"/>
      <c r="TSV37"/>
      <c r="TSW37"/>
      <c r="TSX37"/>
      <c r="TSY37"/>
      <c r="TSZ37"/>
      <c r="TTA37"/>
      <c r="TTB37"/>
      <c r="TTC37"/>
      <c r="TTD37"/>
      <c r="TTE37"/>
      <c r="TTF37"/>
      <c r="TTG37"/>
      <c r="TTH37"/>
      <c r="TTI37"/>
      <c r="TTJ37"/>
      <c r="TTK37"/>
      <c r="TTL37"/>
      <c r="TTM37"/>
      <c r="TTN37"/>
      <c r="TTO37"/>
      <c r="TTP37"/>
      <c r="TTQ37"/>
      <c r="TTR37"/>
      <c r="TTS37"/>
      <c r="TTT37"/>
      <c r="TTU37"/>
      <c r="TTV37"/>
      <c r="TTW37"/>
      <c r="TTX37"/>
      <c r="TTY37"/>
      <c r="TTZ37"/>
      <c r="TUA37"/>
      <c r="TUB37"/>
      <c r="TUC37"/>
      <c r="TUD37"/>
      <c r="TUE37"/>
      <c r="TUF37"/>
      <c r="TUG37"/>
      <c r="TUH37"/>
      <c r="TUI37"/>
      <c r="TUJ37"/>
      <c r="TUK37"/>
      <c r="TUL37"/>
      <c r="TUM37"/>
      <c r="TUN37"/>
      <c r="TUO37"/>
      <c r="TUP37"/>
      <c r="TUQ37"/>
      <c r="TUR37"/>
      <c r="TUS37"/>
      <c r="TUT37"/>
      <c r="TUU37"/>
      <c r="TUV37"/>
      <c r="TUW37"/>
      <c r="TUX37"/>
      <c r="TUY37"/>
      <c r="TUZ37"/>
      <c r="TVA37"/>
      <c r="TVB37"/>
      <c r="TVC37"/>
      <c r="TVD37"/>
      <c r="TVE37"/>
      <c r="TVF37"/>
      <c r="TVG37"/>
      <c r="TVH37"/>
      <c r="TVI37"/>
      <c r="TVJ37"/>
      <c r="TVK37"/>
      <c r="TVL37"/>
      <c r="TVM37"/>
      <c r="TVN37"/>
      <c r="TVO37"/>
      <c r="TVP37"/>
      <c r="TVQ37"/>
      <c r="TVR37"/>
      <c r="TVS37"/>
      <c r="TVT37"/>
      <c r="TVU37"/>
      <c r="TVV37"/>
      <c r="TVW37"/>
      <c r="TVX37"/>
      <c r="TVY37"/>
      <c r="TVZ37"/>
      <c r="TWA37"/>
      <c r="TWB37"/>
      <c r="TWC37"/>
      <c r="TWD37"/>
      <c r="TWE37"/>
      <c r="TWF37"/>
      <c r="TWG37"/>
      <c r="TWH37"/>
      <c r="TWI37"/>
      <c r="TWJ37"/>
      <c r="TWK37"/>
      <c r="TWL37"/>
      <c r="TWM37"/>
      <c r="TWN37"/>
      <c r="TWO37"/>
      <c r="TWP37"/>
      <c r="TWQ37"/>
      <c r="TWR37"/>
      <c r="TWS37"/>
      <c r="TWT37"/>
      <c r="TWU37"/>
      <c r="TWV37"/>
      <c r="TWW37"/>
      <c r="TWX37"/>
      <c r="TWY37"/>
      <c r="TWZ37"/>
      <c r="TXA37"/>
      <c r="TXB37"/>
      <c r="TXC37"/>
      <c r="TXD37"/>
      <c r="TXE37"/>
      <c r="TXF37"/>
      <c r="TXG37"/>
      <c r="TXH37"/>
      <c r="TXI37"/>
      <c r="TXJ37"/>
      <c r="TXK37"/>
      <c r="TXL37"/>
      <c r="TXM37"/>
      <c r="TXN37"/>
      <c r="TXO37"/>
      <c r="TXP37"/>
      <c r="TXQ37"/>
      <c r="TXR37"/>
      <c r="TXS37"/>
      <c r="TXT37"/>
      <c r="TXU37"/>
      <c r="TXV37"/>
      <c r="TXW37"/>
      <c r="TXX37"/>
      <c r="TXY37"/>
      <c r="TXZ37"/>
      <c r="TYA37"/>
      <c r="TYB37"/>
      <c r="TYC37"/>
      <c r="TYD37"/>
      <c r="TYE37"/>
      <c r="TYF37"/>
      <c r="TYG37"/>
      <c r="TYH37"/>
      <c r="TYI37"/>
      <c r="TYJ37"/>
      <c r="TYK37"/>
      <c r="TYL37"/>
      <c r="TYM37"/>
      <c r="TYN37"/>
      <c r="TYO37"/>
      <c r="TYP37"/>
      <c r="TYQ37"/>
      <c r="TYR37"/>
      <c r="TYS37"/>
      <c r="TYT37"/>
      <c r="TYU37"/>
      <c r="TYV37"/>
      <c r="TYW37"/>
      <c r="TYX37"/>
      <c r="TYY37"/>
      <c r="TYZ37"/>
      <c r="TZA37"/>
      <c r="TZB37"/>
      <c r="TZC37"/>
      <c r="TZD37"/>
      <c r="TZE37"/>
      <c r="TZF37"/>
      <c r="TZG37"/>
      <c r="TZH37"/>
      <c r="TZI37"/>
      <c r="TZJ37"/>
      <c r="TZK37"/>
      <c r="TZL37"/>
      <c r="TZM37"/>
      <c r="TZN37"/>
      <c r="TZO37"/>
      <c r="TZP37"/>
      <c r="TZQ37"/>
      <c r="TZR37"/>
      <c r="TZS37"/>
      <c r="TZT37"/>
      <c r="TZU37"/>
      <c r="TZV37"/>
      <c r="TZW37"/>
      <c r="TZX37"/>
      <c r="TZY37"/>
      <c r="TZZ37"/>
      <c r="UAA37"/>
      <c r="UAB37"/>
      <c r="UAC37"/>
      <c r="UAD37"/>
      <c r="UAE37"/>
      <c r="UAF37"/>
      <c r="UAG37"/>
      <c r="UAH37"/>
      <c r="UAI37"/>
      <c r="UAJ37"/>
      <c r="UAK37"/>
      <c r="UAL37"/>
      <c r="UAM37"/>
      <c r="UAN37"/>
      <c r="UAO37"/>
      <c r="UAP37"/>
      <c r="UAQ37"/>
      <c r="UAR37"/>
      <c r="UAS37"/>
      <c r="UAT37"/>
      <c r="UAU37"/>
      <c r="UAV37"/>
      <c r="UAW37"/>
      <c r="UAX37"/>
      <c r="UAY37"/>
      <c r="UAZ37"/>
      <c r="UBA37"/>
      <c r="UBB37"/>
      <c r="UBC37"/>
      <c r="UBD37"/>
      <c r="UBE37"/>
      <c r="UBF37"/>
      <c r="UBG37"/>
      <c r="UBH37"/>
      <c r="UBI37"/>
      <c r="UBJ37"/>
      <c r="UBK37"/>
      <c r="UBL37"/>
      <c r="UBM37"/>
      <c r="UBN37"/>
      <c r="UBO37"/>
      <c r="UBP37"/>
      <c r="UBQ37"/>
      <c r="UBR37"/>
      <c r="UBS37"/>
      <c r="UBT37"/>
      <c r="UBU37"/>
      <c r="UBV37"/>
      <c r="UBW37"/>
      <c r="UBX37"/>
      <c r="UBY37"/>
      <c r="UBZ37"/>
      <c r="UCA37"/>
      <c r="UCB37"/>
      <c r="UCC37"/>
      <c r="UCD37"/>
      <c r="UCE37"/>
      <c r="UCF37"/>
      <c r="UCG37"/>
      <c r="UCH37"/>
      <c r="UCI37"/>
      <c r="UCJ37"/>
      <c r="UCK37"/>
      <c r="UCL37"/>
      <c r="UCM37"/>
      <c r="UCN37"/>
      <c r="UCO37"/>
      <c r="UCP37"/>
      <c r="UCQ37"/>
      <c r="UCR37"/>
      <c r="UCS37"/>
      <c r="UCT37"/>
      <c r="UCU37"/>
      <c r="UCV37"/>
      <c r="UCW37"/>
      <c r="UCX37"/>
      <c r="UCY37"/>
      <c r="UCZ37"/>
      <c r="UDA37"/>
      <c r="UDB37"/>
      <c r="UDC37"/>
      <c r="UDD37"/>
      <c r="UDE37"/>
      <c r="UDF37"/>
      <c r="UDG37"/>
      <c r="UDH37"/>
      <c r="UDI37"/>
      <c r="UDJ37"/>
      <c r="UDK37"/>
      <c r="UDL37"/>
      <c r="UDM37"/>
      <c r="UDN37"/>
      <c r="UDO37"/>
      <c r="UDP37"/>
      <c r="UDQ37"/>
      <c r="UDR37"/>
      <c r="UDS37"/>
      <c r="UDT37"/>
      <c r="UDU37"/>
      <c r="UDV37"/>
      <c r="UDW37"/>
      <c r="UDX37"/>
      <c r="UDY37"/>
      <c r="UDZ37"/>
      <c r="UEA37"/>
      <c r="UEB37"/>
      <c r="UEC37"/>
      <c r="UED37"/>
      <c r="UEE37"/>
      <c r="UEF37"/>
      <c r="UEG37"/>
      <c r="UEH37"/>
      <c r="UEI37"/>
      <c r="UEJ37"/>
      <c r="UEK37"/>
      <c r="UEL37"/>
      <c r="UEM37"/>
      <c r="UEN37"/>
      <c r="UEO37"/>
      <c r="UEP37"/>
      <c r="UEQ37"/>
      <c r="UER37"/>
      <c r="UES37"/>
      <c r="UET37"/>
      <c r="UEU37"/>
      <c r="UEV37"/>
      <c r="UEW37"/>
      <c r="UEX37"/>
      <c r="UEY37"/>
      <c r="UEZ37"/>
      <c r="UFA37"/>
      <c r="UFB37"/>
      <c r="UFC37"/>
      <c r="UFD37"/>
      <c r="UFE37"/>
      <c r="UFF37"/>
      <c r="UFG37"/>
      <c r="UFH37"/>
      <c r="UFI37"/>
      <c r="UFJ37"/>
      <c r="UFK37"/>
      <c r="UFL37"/>
      <c r="UFM37"/>
      <c r="UFN37"/>
      <c r="UFO37"/>
      <c r="UFP37"/>
      <c r="UFQ37"/>
      <c r="UFR37"/>
      <c r="UFS37"/>
      <c r="UFT37"/>
      <c r="UFU37"/>
      <c r="UFV37"/>
      <c r="UFW37"/>
      <c r="UFX37"/>
      <c r="UFY37"/>
      <c r="UFZ37"/>
      <c r="UGA37"/>
      <c r="UGB37"/>
      <c r="UGC37"/>
      <c r="UGD37"/>
      <c r="UGE37"/>
      <c r="UGF37"/>
      <c r="UGG37"/>
      <c r="UGH37"/>
      <c r="UGI37"/>
      <c r="UGJ37"/>
      <c r="UGK37"/>
      <c r="UGL37"/>
      <c r="UGM37"/>
      <c r="UGN37"/>
      <c r="UGO37"/>
      <c r="UGP37"/>
      <c r="UGQ37"/>
      <c r="UGR37"/>
      <c r="UGS37"/>
      <c r="UGT37"/>
      <c r="UGU37"/>
      <c r="UGV37"/>
      <c r="UGW37"/>
      <c r="UGX37"/>
      <c r="UGY37"/>
      <c r="UGZ37"/>
      <c r="UHA37"/>
      <c r="UHB37"/>
      <c r="UHC37"/>
      <c r="UHD37"/>
      <c r="UHE37"/>
      <c r="UHF37"/>
      <c r="UHG37"/>
      <c r="UHH37"/>
      <c r="UHI37"/>
      <c r="UHJ37"/>
      <c r="UHK37"/>
      <c r="UHL37"/>
      <c r="UHM37"/>
      <c r="UHN37"/>
      <c r="UHO37"/>
      <c r="UHP37"/>
      <c r="UHQ37"/>
      <c r="UHR37"/>
      <c r="UHS37"/>
      <c r="UHT37"/>
      <c r="UHU37"/>
      <c r="UHV37"/>
      <c r="UHW37"/>
      <c r="UHX37"/>
      <c r="UHY37"/>
      <c r="UHZ37"/>
      <c r="UIA37"/>
      <c r="UIB37"/>
      <c r="UIC37"/>
      <c r="UID37"/>
      <c r="UIE37"/>
      <c r="UIF37"/>
      <c r="UIG37"/>
      <c r="UIH37"/>
      <c r="UII37"/>
      <c r="UIJ37"/>
      <c r="UIK37"/>
      <c r="UIL37"/>
      <c r="UIM37"/>
      <c r="UIN37"/>
      <c r="UIO37"/>
      <c r="UIP37"/>
      <c r="UIQ37"/>
      <c r="UIR37"/>
      <c r="UIS37"/>
      <c r="UIT37"/>
      <c r="UIU37"/>
      <c r="UIV37"/>
      <c r="UIW37"/>
      <c r="UIX37"/>
      <c r="UIY37"/>
      <c r="UIZ37"/>
      <c r="UJA37"/>
      <c r="UJB37"/>
      <c r="UJC37"/>
      <c r="UJD37"/>
      <c r="UJE37"/>
      <c r="UJF37"/>
      <c r="UJG37"/>
      <c r="UJH37"/>
      <c r="UJI37"/>
      <c r="UJJ37"/>
      <c r="UJK37"/>
      <c r="UJL37"/>
      <c r="UJM37"/>
      <c r="UJN37"/>
      <c r="UJO37"/>
      <c r="UJP37"/>
      <c r="UJQ37"/>
      <c r="UJR37"/>
      <c r="UJS37"/>
      <c r="UJT37"/>
      <c r="UJU37"/>
      <c r="UJV37"/>
      <c r="UJW37"/>
      <c r="UJX37"/>
      <c r="UJY37"/>
      <c r="UJZ37"/>
      <c r="UKA37"/>
      <c r="UKB37"/>
      <c r="UKC37"/>
      <c r="UKD37"/>
      <c r="UKE37"/>
      <c r="UKF37"/>
      <c r="UKG37"/>
      <c r="UKH37"/>
      <c r="UKI37"/>
      <c r="UKJ37"/>
      <c r="UKK37"/>
      <c r="UKL37"/>
      <c r="UKM37"/>
      <c r="UKN37"/>
      <c r="UKO37"/>
      <c r="UKP37"/>
      <c r="UKQ37"/>
      <c r="UKR37"/>
      <c r="UKS37"/>
      <c r="UKT37"/>
      <c r="UKU37"/>
      <c r="UKV37"/>
      <c r="UKW37"/>
      <c r="UKX37"/>
      <c r="UKY37"/>
      <c r="UKZ37"/>
      <c r="ULA37"/>
      <c r="ULB37"/>
      <c r="ULC37"/>
      <c r="ULD37"/>
      <c r="ULE37"/>
      <c r="ULF37"/>
      <c r="ULG37"/>
      <c r="ULH37"/>
      <c r="ULI37"/>
      <c r="ULJ37"/>
      <c r="ULK37"/>
      <c r="ULL37"/>
      <c r="ULM37"/>
      <c r="ULN37"/>
      <c r="ULO37"/>
      <c r="ULP37"/>
      <c r="ULQ37"/>
      <c r="ULR37"/>
      <c r="ULS37"/>
      <c r="ULT37"/>
      <c r="ULU37"/>
      <c r="ULV37"/>
      <c r="ULW37"/>
      <c r="ULX37"/>
      <c r="ULY37"/>
      <c r="ULZ37"/>
      <c r="UMA37"/>
      <c r="UMB37"/>
      <c r="UMC37"/>
      <c r="UMD37"/>
      <c r="UME37"/>
      <c r="UMF37"/>
      <c r="UMG37"/>
      <c r="UMH37"/>
      <c r="UMI37"/>
      <c r="UMJ37"/>
      <c r="UMK37"/>
      <c r="UML37"/>
      <c r="UMM37"/>
      <c r="UMN37"/>
      <c r="UMO37"/>
      <c r="UMP37"/>
      <c r="UMQ37"/>
      <c r="UMR37"/>
      <c r="UMS37"/>
      <c r="UMT37"/>
      <c r="UMU37"/>
      <c r="UMV37"/>
      <c r="UMW37"/>
      <c r="UMX37"/>
      <c r="UMY37"/>
      <c r="UMZ37"/>
      <c r="UNA37"/>
      <c r="UNB37"/>
      <c r="UNC37"/>
      <c r="UND37"/>
      <c r="UNE37"/>
      <c r="UNF37"/>
      <c r="UNG37"/>
      <c r="UNH37"/>
      <c r="UNI37"/>
      <c r="UNJ37"/>
      <c r="UNK37"/>
      <c r="UNL37"/>
      <c r="UNM37"/>
      <c r="UNN37"/>
      <c r="UNO37"/>
      <c r="UNP37"/>
      <c r="UNQ37"/>
      <c r="UNR37"/>
      <c r="UNS37"/>
      <c r="UNT37"/>
      <c r="UNU37"/>
      <c r="UNV37"/>
      <c r="UNW37"/>
      <c r="UNX37"/>
      <c r="UNY37"/>
      <c r="UNZ37"/>
      <c r="UOA37"/>
      <c r="UOB37"/>
      <c r="UOC37"/>
      <c r="UOD37"/>
      <c r="UOE37"/>
      <c r="UOF37"/>
      <c r="UOG37"/>
      <c r="UOH37"/>
      <c r="UOI37"/>
      <c r="UOJ37"/>
      <c r="UOK37"/>
      <c r="UOL37"/>
      <c r="UOM37"/>
      <c r="UON37"/>
      <c r="UOO37"/>
      <c r="UOP37"/>
      <c r="UOQ37"/>
      <c r="UOR37"/>
      <c r="UOS37"/>
      <c r="UOT37"/>
      <c r="UOU37"/>
      <c r="UOV37"/>
      <c r="UOW37"/>
      <c r="UOX37"/>
      <c r="UOY37"/>
      <c r="UOZ37"/>
      <c r="UPA37"/>
      <c r="UPB37"/>
      <c r="UPC37"/>
      <c r="UPD37"/>
      <c r="UPE37"/>
      <c r="UPF37"/>
      <c r="UPG37"/>
      <c r="UPH37"/>
      <c r="UPI37"/>
      <c r="UPJ37"/>
      <c r="UPK37"/>
      <c r="UPL37"/>
      <c r="UPM37"/>
      <c r="UPN37"/>
      <c r="UPO37"/>
      <c r="UPP37"/>
      <c r="UPQ37"/>
      <c r="UPR37"/>
      <c r="UPS37"/>
      <c r="UPT37"/>
      <c r="UPU37"/>
      <c r="UPV37"/>
      <c r="UPW37"/>
      <c r="UPX37"/>
      <c r="UPY37"/>
      <c r="UPZ37"/>
      <c r="UQA37"/>
      <c r="UQB37"/>
      <c r="UQC37"/>
      <c r="UQD37"/>
      <c r="UQE37"/>
      <c r="UQF37"/>
      <c r="UQG37"/>
      <c r="UQH37"/>
      <c r="UQI37"/>
      <c r="UQJ37"/>
      <c r="UQK37"/>
      <c r="UQL37"/>
      <c r="UQM37"/>
      <c r="UQN37"/>
      <c r="UQO37"/>
      <c r="UQP37"/>
      <c r="UQQ37"/>
      <c r="UQR37"/>
      <c r="UQS37"/>
      <c r="UQT37"/>
      <c r="UQU37"/>
      <c r="UQV37"/>
      <c r="UQW37"/>
      <c r="UQX37"/>
      <c r="UQY37"/>
      <c r="UQZ37"/>
      <c r="URA37"/>
      <c r="URB37"/>
      <c r="URC37"/>
      <c r="URD37"/>
      <c r="URE37"/>
      <c r="URF37"/>
      <c r="URG37"/>
      <c r="URH37"/>
      <c r="URI37"/>
      <c r="URJ37"/>
      <c r="URK37"/>
      <c r="URL37"/>
      <c r="URM37"/>
      <c r="URN37"/>
      <c r="URO37"/>
      <c r="URP37"/>
      <c r="URQ37"/>
      <c r="URR37"/>
      <c r="URS37"/>
      <c r="URT37"/>
      <c r="URU37"/>
      <c r="URV37"/>
      <c r="URW37"/>
      <c r="URX37"/>
      <c r="URY37"/>
      <c r="URZ37"/>
      <c r="USA37"/>
      <c r="USB37"/>
      <c r="USC37"/>
      <c r="USD37"/>
      <c r="USE37"/>
      <c r="USF37"/>
      <c r="USG37"/>
      <c r="USH37"/>
      <c r="USI37"/>
      <c r="USJ37"/>
      <c r="USK37"/>
      <c r="USL37"/>
      <c r="USM37"/>
      <c r="USN37"/>
      <c r="USO37"/>
      <c r="USP37"/>
      <c r="USQ37"/>
      <c r="USR37"/>
      <c r="USS37"/>
      <c r="UST37"/>
      <c r="USU37"/>
      <c r="USV37"/>
      <c r="USW37"/>
      <c r="USX37"/>
      <c r="USY37"/>
      <c r="USZ37"/>
      <c r="UTA37"/>
      <c r="UTB37"/>
      <c r="UTC37"/>
      <c r="UTD37"/>
      <c r="UTE37"/>
      <c r="UTF37"/>
      <c r="UTG37"/>
      <c r="UTH37"/>
      <c r="UTI37"/>
      <c r="UTJ37"/>
      <c r="UTK37"/>
      <c r="UTL37"/>
      <c r="UTM37"/>
      <c r="UTN37"/>
      <c r="UTO37"/>
      <c r="UTP37"/>
      <c r="UTQ37"/>
      <c r="UTR37"/>
      <c r="UTS37"/>
      <c r="UTT37"/>
      <c r="UTU37"/>
      <c r="UTV37"/>
      <c r="UTW37"/>
      <c r="UTX37"/>
      <c r="UTY37"/>
      <c r="UTZ37"/>
      <c r="UUA37"/>
      <c r="UUB37"/>
      <c r="UUC37"/>
      <c r="UUD37"/>
      <c r="UUE37"/>
      <c r="UUF37"/>
      <c r="UUG37"/>
      <c r="UUH37"/>
      <c r="UUI37"/>
      <c r="UUJ37"/>
      <c r="UUK37"/>
      <c r="UUL37"/>
      <c r="UUM37"/>
      <c r="UUN37"/>
      <c r="UUO37"/>
      <c r="UUP37"/>
      <c r="UUQ37"/>
      <c r="UUR37"/>
      <c r="UUS37"/>
      <c r="UUT37"/>
      <c r="UUU37"/>
      <c r="UUV37"/>
      <c r="UUW37"/>
      <c r="UUX37"/>
      <c r="UUY37"/>
      <c r="UUZ37"/>
      <c r="UVA37"/>
      <c r="UVB37"/>
      <c r="UVC37"/>
      <c r="UVD37"/>
      <c r="UVE37"/>
      <c r="UVF37"/>
      <c r="UVG37"/>
      <c r="UVH37"/>
      <c r="UVI37"/>
      <c r="UVJ37"/>
      <c r="UVK37"/>
      <c r="UVL37"/>
      <c r="UVM37"/>
      <c r="UVN37"/>
      <c r="UVO37"/>
      <c r="UVP37"/>
      <c r="UVQ37"/>
      <c r="UVR37"/>
      <c r="UVS37"/>
      <c r="UVT37"/>
      <c r="UVU37"/>
      <c r="UVV37"/>
      <c r="UVW37"/>
      <c r="UVX37"/>
      <c r="UVY37"/>
      <c r="UVZ37"/>
      <c r="UWA37"/>
      <c r="UWB37"/>
      <c r="UWC37"/>
      <c r="UWD37"/>
      <c r="UWE37"/>
      <c r="UWF37"/>
      <c r="UWG37"/>
      <c r="UWH37"/>
      <c r="UWI37"/>
      <c r="UWJ37"/>
      <c r="UWK37"/>
      <c r="UWL37"/>
      <c r="UWM37"/>
      <c r="UWN37"/>
      <c r="UWO37"/>
      <c r="UWP37"/>
      <c r="UWQ37"/>
      <c r="UWR37"/>
      <c r="UWS37"/>
      <c r="UWT37"/>
      <c r="UWU37"/>
      <c r="UWV37"/>
      <c r="UWW37"/>
      <c r="UWX37"/>
      <c r="UWY37"/>
      <c r="UWZ37"/>
      <c r="UXA37"/>
      <c r="UXB37"/>
      <c r="UXC37"/>
      <c r="UXD37"/>
      <c r="UXE37"/>
      <c r="UXF37"/>
      <c r="UXG37"/>
      <c r="UXH37"/>
      <c r="UXI37"/>
      <c r="UXJ37"/>
      <c r="UXK37"/>
      <c r="UXL37"/>
      <c r="UXM37"/>
      <c r="UXN37"/>
      <c r="UXO37"/>
      <c r="UXP37"/>
      <c r="UXQ37"/>
      <c r="UXR37"/>
      <c r="UXS37"/>
      <c r="UXT37"/>
      <c r="UXU37"/>
      <c r="UXV37"/>
      <c r="UXW37"/>
      <c r="UXX37"/>
      <c r="UXY37"/>
      <c r="UXZ37"/>
      <c r="UYA37"/>
      <c r="UYB37"/>
      <c r="UYC37"/>
      <c r="UYD37"/>
      <c r="UYE37"/>
      <c r="UYF37"/>
      <c r="UYG37"/>
      <c r="UYH37"/>
      <c r="UYI37"/>
      <c r="UYJ37"/>
      <c r="UYK37"/>
      <c r="UYL37"/>
      <c r="UYM37"/>
      <c r="UYN37"/>
      <c r="UYO37"/>
      <c r="UYP37"/>
      <c r="UYQ37"/>
      <c r="UYR37"/>
      <c r="UYS37"/>
      <c r="UYT37"/>
      <c r="UYU37"/>
      <c r="UYV37"/>
      <c r="UYW37"/>
      <c r="UYX37"/>
      <c r="UYY37"/>
      <c r="UYZ37"/>
      <c r="UZA37"/>
      <c r="UZB37"/>
      <c r="UZC37"/>
      <c r="UZD37"/>
      <c r="UZE37"/>
      <c r="UZF37"/>
      <c r="UZG37"/>
      <c r="UZH37"/>
      <c r="UZI37"/>
      <c r="UZJ37"/>
      <c r="UZK37"/>
      <c r="UZL37"/>
      <c r="UZM37"/>
      <c r="UZN37"/>
      <c r="UZO37"/>
      <c r="UZP37"/>
      <c r="UZQ37"/>
      <c r="UZR37"/>
      <c r="UZS37"/>
      <c r="UZT37"/>
      <c r="UZU37"/>
      <c r="UZV37"/>
      <c r="UZW37"/>
      <c r="UZX37"/>
      <c r="UZY37"/>
      <c r="UZZ37"/>
      <c r="VAA37"/>
      <c r="VAB37"/>
      <c r="VAC37"/>
      <c r="VAD37"/>
      <c r="VAE37"/>
      <c r="VAF37"/>
      <c r="VAG37"/>
      <c r="VAH37"/>
      <c r="VAI37"/>
      <c r="VAJ37"/>
      <c r="VAK37"/>
      <c r="VAL37"/>
      <c r="VAM37"/>
      <c r="VAN37"/>
      <c r="VAO37"/>
      <c r="VAP37"/>
      <c r="VAQ37"/>
      <c r="VAR37"/>
      <c r="VAS37"/>
      <c r="VAT37"/>
      <c r="VAU37"/>
      <c r="VAV37"/>
      <c r="VAW37"/>
      <c r="VAX37"/>
      <c r="VAY37"/>
      <c r="VAZ37"/>
      <c r="VBA37"/>
      <c r="VBB37"/>
      <c r="VBC37"/>
      <c r="VBD37"/>
      <c r="VBE37"/>
      <c r="VBF37"/>
      <c r="VBG37"/>
      <c r="VBH37"/>
      <c r="VBI37"/>
      <c r="VBJ37"/>
      <c r="VBK37"/>
      <c r="VBL37"/>
      <c r="VBM37"/>
      <c r="VBN37"/>
      <c r="VBO37"/>
      <c r="VBP37"/>
      <c r="VBQ37"/>
      <c r="VBR37"/>
      <c r="VBS37"/>
      <c r="VBT37"/>
      <c r="VBU37"/>
      <c r="VBV37"/>
      <c r="VBW37"/>
      <c r="VBX37"/>
      <c r="VBY37"/>
      <c r="VBZ37"/>
      <c r="VCA37"/>
      <c r="VCB37"/>
      <c r="VCC37"/>
      <c r="VCD37"/>
      <c r="VCE37"/>
      <c r="VCF37"/>
      <c r="VCG37"/>
      <c r="VCH37"/>
      <c r="VCI37"/>
      <c r="VCJ37"/>
      <c r="VCK37"/>
      <c r="VCL37"/>
      <c r="VCM37"/>
      <c r="VCN37"/>
      <c r="VCO37"/>
      <c r="VCP37"/>
      <c r="VCQ37"/>
      <c r="VCR37"/>
      <c r="VCS37"/>
      <c r="VCT37"/>
      <c r="VCU37"/>
      <c r="VCV37"/>
      <c r="VCW37"/>
      <c r="VCX37"/>
      <c r="VCY37"/>
      <c r="VCZ37"/>
      <c r="VDA37"/>
      <c r="VDB37"/>
      <c r="VDC37"/>
      <c r="VDD37"/>
      <c r="VDE37"/>
      <c r="VDF37"/>
      <c r="VDG37"/>
      <c r="VDH37"/>
      <c r="VDI37"/>
      <c r="VDJ37"/>
      <c r="VDK37"/>
      <c r="VDL37"/>
      <c r="VDM37"/>
      <c r="VDN37"/>
      <c r="VDO37"/>
      <c r="VDP37"/>
      <c r="VDQ37"/>
      <c r="VDR37"/>
      <c r="VDS37"/>
      <c r="VDT37"/>
      <c r="VDU37"/>
      <c r="VDV37"/>
      <c r="VDW37"/>
      <c r="VDX37"/>
      <c r="VDY37"/>
      <c r="VDZ37"/>
      <c r="VEA37"/>
      <c r="VEB37"/>
      <c r="VEC37"/>
      <c r="VED37"/>
      <c r="VEE37"/>
      <c r="VEF37"/>
      <c r="VEG37"/>
      <c r="VEH37"/>
      <c r="VEI37"/>
      <c r="VEJ37"/>
      <c r="VEK37"/>
      <c r="VEL37"/>
      <c r="VEM37"/>
      <c r="VEN37"/>
      <c r="VEO37"/>
      <c r="VEP37"/>
      <c r="VEQ37"/>
      <c r="VER37"/>
      <c r="VES37"/>
      <c r="VET37"/>
      <c r="VEU37"/>
      <c r="VEV37"/>
      <c r="VEW37"/>
      <c r="VEX37"/>
      <c r="VEY37"/>
      <c r="VEZ37"/>
      <c r="VFA37"/>
      <c r="VFB37"/>
      <c r="VFC37"/>
      <c r="VFD37"/>
      <c r="VFE37"/>
      <c r="VFF37"/>
      <c r="VFG37"/>
      <c r="VFH37"/>
      <c r="VFI37"/>
      <c r="VFJ37"/>
      <c r="VFK37"/>
      <c r="VFL37"/>
      <c r="VFM37"/>
      <c r="VFN37"/>
      <c r="VFO37"/>
      <c r="VFP37"/>
      <c r="VFQ37"/>
      <c r="VFR37"/>
      <c r="VFS37"/>
      <c r="VFT37"/>
      <c r="VFU37"/>
      <c r="VFV37"/>
      <c r="VFW37"/>
      <c r="VFX37"/>
      <c r="VFY37"/>
      <c r="VFZ37"/>
      <c r="VGA37"/>
      <c r="VGB37"/>
      <c r="VGC37"/>
      <c r="VGD37"/>
      <c r="VGE37"/>
      <c r="VGF37"/>
      <c r="VGG37"/>
      <c r="VGH37"/>
      <c r="VGI37"/>
      <c r="VGJ37"/>
      <c r="VGK37"/>
      <c r="VGL37"/>
      <c r="VGM37"/>
      <c r="VGN37"/>
      <c r="VGO37"/>
      <c r="VGP37"/>
      <c r="VGQ37"/>
      <c r="VGR37"/>
      <c r="VGS37"/>
      <c r="VGT37"/>
      <c r="VGU37"/>
      <c r="VGV37"/>
      <c r="VGW37"/>
      <c r="VGX37"/>
      <c r="VGY37"/>
      <c r="VGZ37"/>
      <c r="VHA37"/>
      <c r="VHB37"/>
      <c r="VHC37"/>
      <c r="VHD37"/>
      <c r="VHE37"/>
      <c r="VHF37"/>
      <c r="VHG37"/>
      <c r="VHH37"/>
      <c r="VHI37"/>
      <c r="VHJ37"/>
      <c r="VHK37"/>
      <c r="VHL37"/>
      <c r="VHM37"/>
      <c r="VHN37"/>
      <c r="VHO37"/>
      <c r="VHP37"/>
      <c r="VHQ37"/>
      <c r="VHR37"/>
      <c r="VHS37"/>
      <c r="VHT37"/>
      <c r="VHU37"/>
      <c r="VHV37"/>
      <c r="VHW37"/>
      <c r="VHX37"/>
      <c r="VHY37"/>
      <c r="VHZ37"/>
      <c r="VIA37"/>
      <c r="VIB37"/>
      <c r="VIC37"/>
      <c r="VID37"/>
      <c r="VIE37"/>
      <c r="VIF37"/>
      <c r="VIG37"/>
      <c r="VIH37"/>
      <c r="VII37"/>
      <c r="VIJ37"/>
      <c r="VIK37"/>
      <c r="VIL37"/>
      <c r="VIM37"/>
      <c r="VIN37"/>
      <c r="VIO37"/>
      <c r="VIP37"/>
      <c r="VIQ37"/>
      <c r="VIR37"/>
      <c r="VIS37"/>
      <c r="VIT37"/>
      <c r="VIU37"/>
      <c r="VIV37"/>
      <c r="VIW37"/>
      <c r="VIX37"/>
      <c r="VIY37"/>
      <c r="VIZ37"/>
      <c r="VJA37"/>
      <c r="VJB37"/>
      <c r="VJC37"/>
      <c r="VJD37"/>
      <c r="VJE37"/>
      <c r="VJF37"/>
      <c r="VJG37"/>
      <c r="VJH37"/>
      <c r="VJI37"/>
      <c r="VJJ37"/>
      <c r="VJK37"/>
      <c r="VJL37"/>
      <c r="VJM37"/>
      <c r="VJN37"/>
      <c r="VJO37"/>
      <c r="VJP37"/>
      <c r="VJQ37"/>
      <c r="VJR37"/>
      <c r="VJS37"/>
      <c r="VJT37"/>
      <c r="VJU37"/>
      <c r="VJV37"/>
      <c r="VJW37"/>
      <c r="VJX37"/>
      <c r="VJY37"/>
      <c r="VJZ37"/>
      <c r="VKA37"/>
      <c r="VKB37"/>
      <c r="VKC37"/>
      <c r="VKD37"/>
      <c r="VKE37"/>
      <c r="VKF37"/>
      <c r="VKG37"/>
      <c r="VKH37"/>
      <c r="VKI37"/>
      <c r="VKJ37"/>
      <c r="VKK37"/>
      <c r="VKL37"/>
      <c r="VKM37"/>
      <c r="VKN37"/>
      <c r="VKO37"/>
      <c r="VKP37"/>
      <c r="VKQ37"/>
      <c r="VKR37"/>
      <c r="VKS37"/>
      <c r="VKT37"/>
      <c r="VKU37"/>
      <c r="VKV37"/>
      <c r="VKW37"/>
      <c r="VKX37"/>
      <c r="VKY37"/>
      <c r="VKZ37"/>
      <c r="VLA37"/>
      <c r="VLB37"/>
      <c r="VLC37"/>
      <c r="VLD37"/>
      <c r="VLE37"/>
      <c r="VLF37"/>
      <c r="VLG37"/>
      <c r="VLH37"/>
      <c r="VLI37"/>
      <c r="VLJ37"/>
      <c r="VLK37"/>
      <c r="VLL37"/>
      <c r="VLM37"/>
      <c r="VLN37"/>
      <c r="VLO37"/>
      <c r="VLP37"/>
      <c r="VLQ37"/>
      <c r="VLR37"/>
      <c r="VLS37"/>
      <c r="VLT37"/>
      <c r="VLU37"/>
      <c r="VLV37"/>
      <c r="VLW37"/>
      <c r="VLX37"/>
      <c r="VLY37"/>
      <c r="VLZ37"/>
      <c r="VMA37"/>
      <c r="VMB37"/>
      <c r="VMC37"/>
      <c r="VMD37"/>
      <c r="VME37"/>
      <c r="VMF37"/>
      <c r="VMG37"/>
      <c r="VMH37"/>
      <c r="VMI37"/>
      <c r="VMJ37"/>
      <c r="VMK37"/>
      <c r="VML37"/>
      <c r="VMM37"/>
      <c r="VMN37"/>
      <c r="VMO37"/>
      <c r="VMP37"/>
      <c r="VMQ37"/>
      <c r="VMR37"/>
      <c r="VMS37"/>
      <c r="VMT37"/>
      <c r="VMU37"/>
      <c r="VMV37"/>
      <c r="VMW37"/>
      <c r="VMX37"/>
      <c r="VMY37"/>
      <c r="VMZ37"/>
      <c r="VNA37"/>
      <c r="VNB37"/>
      <c r="VNC37"/>
      <c r="VND37"/>
      <c r="VNE37"/>
      <c r="VNF37"/>
      <c r="VNG37"/>
      <c r="VNH37"/>
      <c r="VNI37"/>
      <c r="VNJ37"/>
      <c r="VNK37"/>
      <c r="VNL37"/>
      <c r="VNM37"/>
      <c r="VNN37"/>
      <c r="VNO37"/>
      <c r="VNP37"/>
      <c r="VNQ37"/>
      <c r="VNR37"/>
      <c r="VNS37"/>
      <c r="VNT37"/>
      <c r="VNU37"/>
      <c r="VNV37"/>
      <c r="VNW37"/>
      <c r="VNX37"/>
      <c r="VNY37"/>
      <c r="VNZ37"/>
      <c r="VOA37"/>
      <c r="VOB37"/>
      <c r="VOC37"/>
      <c r="VOD37"/>
      <c r="VOE37"/>
      <c r="VOF37"/>
      <c r="VOG37"/>
      <c r="VOH37"/>
      <c r="VOI37"/>
      <c r="VOJ37"/>
      <c r="VOK37"/>
      <c r="VOL37"/>
      <c r="VOM37"/>
      <c r="VON37"/>
      <c r="VOO37"/>
      <c r="VOP37"/>
      <c r="VOQ37"/>
      <c r="VOR37"/>
      <c r="VOS37"/>
      <c r="VOT37"/>
      <c r="VOU37"/>
      <c r="VOV37"/>
      <c r="VOW37"/>
      <c r="VOX37"/>
      <c r="VOY37"/>
      <c r="VOZ37"/>
      <c r="VPA37"/>
      <c r="VPB37"/>
      <c r="VPC37"/>
      <c r="VPD37"/>
      <c r="VPE37"/>
      <c r="VPF37"/>
      <c r="VPG37"/>
      <c r="VPH37"/>
      <c r="VPI37"/>
      <c r="VPJ37"/>
      <c r="VPK37"/>
      <c r="VPL37"/>
      <c r="VPM37"/>
      <c r="VPN37"/>
      <c r="VPO37"/>
      <c r="VPP37"/>
      <c r="VPQ37"/>
      <c r="VPR37"/>
      <c r="VPS37"/>
      <c r="VPT37"/>
      <c r="VPU37"/>
      <c r="VPV37"/>
      <c r="VPW37"/>
      <c r="VPX37"/>
      <c r="VPY37"/>
      <c r="VPZ37"/>
      <c r="VQA37"/>
      <c r="VQB37"/>
      <c r="VQC37"/>
      <c r="VQD37"/>
      <c r="VQE37"/>
      <c r="VQF37"/>
      <c r="VQG37"/>
      <c r="VQH37"/>
      <c r="VQI37"/>
      <c r="VQJ37"/>
      <c r="VQK37"/>
      <c r="VQL37"/>
      <c r="VQM37"/>
      <c r="VQN37"/>
      <c r="VQO37"/>
      <c r="VQP37"/>
      <c r="VQQ37"/>
      <c r="VQR37"/>
      <c r="VQS37"/>
      <c r="VQT37"/>
      <c r="VQU37"/>
      <c r="VQV37"/>
      <c r="VQW37"/>
      <c r="VQX37"/>
      <c r="VQY37"/>
      <c r="VQZ37"/>
      <c r="VRA37"/>
      <c r="VRB37"/>
      <c r="VRC37"/>
      <c r="VRD37"/>
      <c r="VRE37"/>
      <c r="VRF37"/>
      <c r="VRG37"/>
      <c r="VRH37"/>
      <c r="VRI37"/>
      <c r="VRJ37"/>
      <c r="VRK37"/>
      <c r="VRL37"/>
      <c r="VRM37"/>
      <c r="VRN37"/>
      <c r="VRO37"/>
      <c r="VRP37"/>
      <c r="VRQ37"/>
      <c r="VRR37"/>
      <c r="VRS37"/>
      <c r="VRT37"/>
      <c r="VRU37"/>
      <c r="VRV37"/>
      <c r="VRW37"/>
      <c r="VRX37"/>
      <c r="VRY37"/>
      <c r="VRZ37"/>
      <c r="VSA37"/>
      <c r="VSB37"/>
      <c r="VSC37"/>
      <c r="VSD37"/>
      <c r="VSE37"/>
      <c r="VSF37"/>
      <c r="VSG37"/>
      <c r="VSH37"/>
      <c r="VSI37"/>
      <c r="VSJ37"/>
      <c r="VSK37"/>
      <c r="VSL37"/>
      <c r="VSM37"/>
      <c r="VSN37"/>
      <c r="VSO37"/>
      <c r="VSP37"/>
      <c r="VSQ37"/>
      <c r="VSR37"/>
      <c r="VSS37"/>
      <c r="VST37"/>
      <c r="VSU37"/>
      <c r="VSV37"/>
      <c r="VSW37"/>
      <c r="VSX37"/>
      <c r="VSY37"/>
      <c r="VSZ37"/>
      <c r="VTA37"/>
      <c r="VTB37"/>
      <c r="VTC37"/>
      <c r="VTD37"/>
      <c r="VTE37"/>
      <c r="VTF37"/>
      <c r="VTG37"/>
      <c r="VTH37"/>
      <c r="VTI37"/>
      <c r="VTJ37"/>
      <c r="VTK37"/>
      <c r="VTL37"/>
      <c r="VTM37"/>
      <c r="VTN37"/>
      <c r="VTO37"/>
      <c r="VTP37"/>
      <c r="VTQ37"/>
      <c r="VTR37"/>
      <c r="VTS37"/>
      <c r="VTT37"/>
      <c r="VTU37"/>
      <c r="VTV37"/>
      <c r="VTW37"/>
      <c r="VTX37"/>
      <c r="VTY37"/>
      <c r="VTZ37"/>
      <c r="VUA37"/>
      <c r="VUB37"/>
      <c r="VUC37"/>
      <c r="VUD37"/>
      <c r="VUE37"/>
      <c r="VUF37"/>
      <c r="VUG37"/>
      <c r="VUH37"/>
      <c r="VUI37"/>
      <c r="VUJ37"/>
      <c r="VUK37"/>
      <c r="VUL37"/>
      <c r="VUM37"/>
      <c r="VUN37"/>
      <c r="VUO37"/>
      <c r="VUP37"/>
      <c r="VUQ37"/>
      <c r="VUR37"/>
      <c r="VUS37"/>
      <c r="VUT37"/>
      <c r="VUU37"/>
      <c r="VUV37"/>
      <c r="VUW37"/>
      <c r="VUX37"/>
      <c r="VUY37"/>
      <c r="VUZ37"/>
      <c r="VVA37"/>
      <c r="VVB37"/>
      <c r="VVC37"/>
      <c r="VVD37"/>
      <c r="VVE37"/>
      <c r="VVF37"/>
      <c r="VVG37"/>
      <c r="VVH37"/>
      <c r="VVI37"/>
      <c r="VVJ37"/>
      <c r="VVK37"/>
      <c r="VVL37"/>
      <c r="VVM37"/>
      <c r="VVN37"/>
      <c r="VVO37"/>
      <c r="VVP37"/>
      <c r="VVQ37"/>
      <c r="VVR37"/>
      <c r="VVS37"/>
      <c r="VVT37"/>
      <c r="VVU37"/>
      <c r="VVV37"/>
      <c r="VVW37"/>
      <c r="VVX37"/>
      <c r="VVY37"/>
      <c r="VVZ37"/>
      <c r="VWA37"/>
      <c r="VWB37"/>
      <c r="VWC37"/>
      <c r="VWD37"/>
      <c r="VWE37"/>
      <c r="VWF37"/>
      <c r="VWG37"/>
      <c r="VWH37"/>
      <c r="VWI37"/>
      <c r="VWJ37"/>
      <c r="VWK37"/>
      <c r="VWL37"/>
      <c r="VWM37"/>
      <c r="VWN37"/>
      <c r="VWO37"/>
      <c r="VWP37"/>
      <c r="VWQ37"/>
      <c r="VWR37"/>
      <c r="VWS37"/>
      <c r="VWT37"/>
      <c r="VWU37"/>
      <c r="VWV37"/>
      <c r="VWW37"/>
      <c r="VWX37"/>
      <c r="VWY37"/>
      <c r="VWZ37"/>
      <c r="VXA37"/>
      <c r="VXB37"/>
      <c r="VXC37"/>
      <c r="VXD37"/>
      <c r="VXE37"/>
      <c r="VXF37"/>
      <c r="VXG37"/>
      <c r="VXH37"/>
      <c r="VXI37"/>
      <c r="VXJ37"/>
      <c r="VXK37"/>
      <c r="VXL37"/>
      <c r="VXM37"/>
      <c r="VXN37"/>
      <c r="VXO37"/>
      <c r="VXP37"/>
      <c r="VXQ37"/>
      <c r="VXR37"/>
      <c r="VXS37"/>
      <c r="VXT37"/>
      <c r="VXU37"/>
      <c r="VXV37"/>
      <c r="VXW37"/>
      <c r="VXX37"/>
      <c r="VXY37"/>
      <c r="VXZ37"/>
      <c r="VYA37"/>
      <c r="VYB37"/>
      <c r="VYC37"/>
      <c r="VYD37"/>
      <c r="VYE37"/>
      <c r="VYF37"/>
      <c r="VYG37"/>
      <c r="VYH37"/>
      <c r="VYI37"/>
      <c r="VYJ37"/>
      <c r="VYK37"/>
      <c r="VYL37"/>
      <c r="VYM37"/>
      <c r="VYN37"/>
      <c r="VYO37"/>
      <c r="VYP37"/>
      <c r="VYQ37"/>
      <c r="VYR37"/>
      <c r="VYS37"/>
      <c r="VYT37"/>
      <c r="VYU37"/>
      <c r="VYV37"/>
      <c r="VYW37"/>
      <c r="VYX37"/>
      <c r="VYY37"/>
      <c r="VYZ37"/>
      <c r="VZA37"/>
      <c r="VZB37"/>
      <c r="VZC37"/>
      <c r="VZD37"/>
      <c r="VZE37"/>
      <c r="VZF37"/>
      <c r="VZG37"/>
      <c r="VZH37"/>
      <c r="VZI37"/>
      <c r="VZJ37"/>
      <c r="VZK37"/>
      <c r="VZL37"/>
      <c r="VZM37"/>
      <c r="VZN37"/>
      <c r="VZO37"/>
      <c r="VZP37"/>
      <c r="VZQ37"/>
      <c r="VZR37"/>
      <c r="VZS37"/>
      <c r="VZT37"/>
      <c r="VZU37"/>
      <c r="VZV37"/>
      <c r="VZW37"/>
      <c r="VZX37"/>
      <c r="VZY37"/>
      <c r="VZZ37"/>
      <c r="WAA37"/>
      <c r="WAB37"/>
      <c r="WAC37"/>
      <c r="WAD37"/>
      <c r="WAE37"/>
      <c r="WAF37"/>
      <c r="WAG37"/>
      <c r="WAH37"/>
      <c r="WAI37"/>
      <c r="WAJ37"/>
      <c r="WAK37"/>
      <c r="WAL37"/>
      <c r="WAM37"/>
      <c r="WAN37"/>
      <c r="WAO37"/>
      <c r="WAP37"/>
      <c r="WAQ37"/>
      <c r="WAR37"/>
      <c r="WAS37"/>
      <c r="WAT37"/>
      <c r="WAU37"/>
      <c r="WAV37"/>
      <c r="WAW37"/>
      <c r="WAX37"/>
      <c r="WAY37"/>
      <c r="WAZ37"/>
      <c r="WBA37"/>
      <c r="WBB37"/>
      <c r="WBC37"/>
      <c r="WBD37"/>
      <c r="WBE37"/>
      <c r="WBF37"/>
      <c r="WBG37"/>
      <c r="WBH37"/>
      <c r="WBI37"/>
      <c r="WBJ37"/>
      <c r="WBK37"/>
      <c r="WBL37"/>
      <c r="WBM37"/>
      <c r="WBN37"/>
      <c r="WBO37"/>
      <c r="WBP37"/>
      <c r="WBQ37"/>
      <c r="WBR37"/>
      <c r="WBS37"/>
      <c r="WBT37"/>
      <c r="WBU37"/>
      <c r="WBV37"/>
      <c r="WBW37"/>
      <c r="WBX37"/>
      <c r="WBY37"/>
      <c r="WBZ37"/>
      <c r="WCA37"/>
      <c r="WCB37"/>
      <c r="WCC37"/>
      <c r="WCD37"/>
      <c r="WCE37"/>
      <c r="WCF37"/>
      <c r="WCG37"/>
      <c r="WCH37"/>
      <c r="WCI37"/>
      <c r="WCJ37"/>
      <c r="WCK37"/>
      <c r="WCL37"/>
      <c r="WCM37"/>
      <c r="WCN37"/>
      <c r="WCO37"/>
      <c r="WCP37"/>
      <c r="WCQ37"/>
      <c r="WCR37"/>
      <c r="WCS37"/>
      <c r="WCT37"/>
      <c r="WCU37"/>
      <c r="WCV37"/>
      <c r="WCW37"/>
      <c r="WCX37"/>
      <c r="WCY37"/>
      <c r="WCZ37"/>
      <c r="WDA37"/>
      <c r="WDB37"/>
      <c r="WDC37"/>
      <c r="WDD37"/>
      <c r="WDE37"/>
      <c r="WDF37"/>
      <c r="WDG37"/>
      <c r="WDH37"/>
      <c r="WDI37"/>
      <c r="WDJ37"/>
      <c r="WDK37"/>
      <c r="WDL37"/>
      <c r="WDM37"/>
      <c r="WDN37"/>
      <c r="WDO37"/>
      <c r="WDP37"/>
      <c r="WDQ37"/>
      <c r="WDR37"/>
      <c r="WDS37"/>
      <c r="WDT37"/>
      <c r="WDU37"/>
      <c r="WDV37"/>
      <c r="WDW37"/>
      <c r="WDX37"/>
      <c r="WDY37"/>
      <c r="WDZ37"/>
      <c r="WEA37"/>
      <c r="WEB37"/>
      <c r="WEC37"/>
      <c r="WED37"/>
      <c r="WEE37"/>
      <c r="WEF37"/>
      <c r="WEG37"/>
      <c r="WEH37"/>
      <c r="WEI37"/>
      <c r="WEJ37"/>
      <c r="WEK37"/>
      <c r="WEL37"/>
      <c r="WEM37"/>
      <c r="WEN37"/>
      <c r="WEO37"/>
      <c r="WEP37"/>
      <c r="WEQ37"/>
      <c r="WER37"/>
      <c r="WES37"/>
      <c r="WET37"/>
      <c r="WEU37"/>
      <c r="WEV37"/>
      <c r="WEW37"/>
      <c r="WEX37"/>
      <c r="WEY37"/>
      <c r="WEZ37"/>
      <c r="WFA37"/>
      <c r="WFB37"/>
      <c r="WFC37"/>
      <c r="WFD37"/>
      <c r="WFE37"/>
      <c r="WFF37"/>
      <c r="WFG37"/>
      <c r="WFH37"/>
      <c r="WFI37"/>
      <c r="WFJ37"/>
      <c r="WFK37"/>
      <c r="WFL37"/>
      <c r="WFM37"/>
      <c r="WFN37"/>
      <c r="WFO37"/>
      <c r="WFP37"/>
      <c r="WFQ37"/>
      <c r="WFR37"/>
      <c r="WFS37"/>
      <c r="WFT37"/>
      <c r="WFU37"/>
      <c r="WFV37"/>
      <c r="WFW37"/>
      <c r="WFX37"/>
      <c r="WFY37"/>
      <c r="WFZ37"/>
      <c r="WGA37"/>
      <c r="WGB37"/>
      <c r="WGC37"/>
      <c r="WGD37"/>
      <c r="WGE37"/>
      <c r="WGF37"/>
      <c r="WGG37"/>
      <c r="WGH37"/>
      <c r="WGI37"/>
      <c r="WGJ37"/>
      <c r="WGK37"/>
      <c r="WGL37"/>
      <c r="WGM37"/>
      <c r="WGN37"/>
      <c r="WGO37"/>
      <c r="WGP37"/>
      <c r="WGQ37"/>
      <c r="WGR37"/>
      <c r="WGS37"/>
      <c r="WGT37"/>
      <c r="WGU37"/>
      <c r="WGV37"/>
      <c r="WGW37"/>
      <c r="WGX37"/>
      <c r="WGY37"/>
      <c r="WGZ37"/>
      <c r="WHA37"/>
      <c r="WHB37"/>
      <c r="WHC37"/>
      <c r="WHD37"/>
      <c r="WHE37"/>
      <c r="WHF37"/>
      <c r="WHG37"/>
      <c r="WHH37"/>
      <c r="WHI37"/>
      <c r="WHJ37"/>
      <c r="WHK37"/>
      <c r="WHL37"/>
      <c r="WHM37"/>
      <c r="WHN37"/>
      <c r="WHO37"/>
      <c r="WHP37"/>
      <c r="WHQ37"/>
      <c r="WHR37"/>
      <c r="WHS37"/>
      <c r="WHT37"/>
      <c r="WHU37"/>
      <c r="WHV37"/>
      <c r="WHW37"/>
      <c r="WHX37"/>
      <c r="WHY37"/>
      <c r="WHZ37"/>
      <c r="WIA37"/>
      <c r="WIB37"/>
      <c r="WIC37"/>
      <c r="WID37"/>
      <c r="WIE37"/>
      <c r="WIF37"/>
      <c r="WIG37"/>
      <c r="WIH37"/>
      <c r="WII37"/>
      <c r="WIJ37"/>
      <c r="WIK37"/>
      <c r="WIL37"/>
      <c r="WIM37"/>
      <c r="WIN37"/>
      <c r="WIO37"/>
      <c r="WIP37"/>
      <c r="WIQ37"/>
      <c r="WIR37"/>
      <c r="WIS37"/>
      <c r="WIT37"/>
      <c r="WIU37"/>
      <c r="WIV37"/>
      <c r="WIW37"/>
      <c r="WIX37"/>
      <c r="WIY37"/>
      <c r="WIZ37"/>
      <c r="WJA37"/>
      <c r="WJB37"/>
      <c r="WJC37"/>
      <c r="WJD37"/>
      <c r="WJE37"/>
      <c r="WJF37"/>
      <c r="WJG37"/>
      <c r="WJH37"/>
      <c r="WJI37"/>
      <c r="WJJ37"/>
      <c r="WJK37"/>
      <c r="WJL37"/>
      <c r="WJM37"/>
      <c r="WJN37"/>
      <c r="WJO37"/>
      <c r="WJP37"/>
      <c r="WJQ37"/>
      <c r="WJR37"/>
      <c r="WJS37"/>
      <c r="WJT37"/>
      <c r="WJU37"/>
      <c r="WJV37"/>
      <c r="WJW37"/>
      <c r="WJX37"/>
      <c r="WJY37"/>
      <c r="WJZ37"/>
      <c r="WKA37"/>
      <c r="WKB37"/>
      <c r="WKC37"/>
      <c r="WKD37"/>
      <c r="WKE37"/>
      <c r="WKF37"/>
      <c r="WKG37"/>
      <c r="WKH37"/>
      <c r="WKI37"/>
      <c r="WKJ37"/>
      <c r="WKK37"/>
      <c r="WKL37"/>
      <c r="WKM37"/>
      <c r="WKN37"/>
      <c r="WKO37"/>
      <c r="WKP37"/>
      <c r="WKQ37"/>
      <c r="WKR37"/>
      <c r="WKS37"/>
      <c r="WKT37"/>
      <c r="WKU37"/>
      <c r="WKV37"/>
      <c r="WKW37"/>
      <c r="WKX37"/>
      <c r="WKY37"/>
      <c r="WKZ37"/>
      <c r="WLA37"/>
      <c r="WLB37"/>
      <c r="WLC37"/>
      <c r="WLD37"/>
      <c r="WLE37"/>
      <c r="WLF37"/>
      <c r="WLG37"/>
      <c r="WLH37"/>
      <c r="WLI37"/>
      <c r="WLJ37"/>
      <c r="WLK37"/>
      <c r="WLL37"/>
      <c r="WLM37"/>
      <c r="WLN37"/>
      <c r="WLO37"/>
      <c r="WLP37"/>
      <c r="WLQ37"/>
      <c r="WLR37"/>
      <c r="WLS37"/>
      <c r="WLT37"/>
      <c r="WLU37"/>
      <c r="WLV37"/>
      <c r="WLW37"/>
      <c r="WLX37"/>
      <c r="WLY37"/>
      <c r="WLZ37"/>
      <c r="WMA37"/>
      <c r="WMB37"/>
      <c r="WMC37"/>
      <c r="WMD37"/>
      <c r="WME37"/>
      <c r="WMF37"/>
      <c r="WMG37"/>
      <c r="WMH37"/>
      <c r="WMI37"/>
      <c r="WMJ37"/>
      <c r="WMK37"/>
      <c r="WML37"/>
      <c r="WMM37"/>
      <c r="WMN37"/>
      <c r="WMO37"/>
      <c r="WMP37"/>
      <c r="WMQ37"/>
      <c r="WMR37"/>
      <c r="WMS37"/>
      <c r="WMT37"/>
      <c r="WMU37"/>
      <c r="WMV37"/>
      <c r="WMW37"/>
      <c r="WMX37"/>
      <c r="WMY37"/>
      <c r="WMZ37"/>
      <c r="WNA37"/>
      <c r="WNB37"/>
      <c r="WNC37"/>
      <c r="WND37"/>
      <c r="WNE37"/>
      <c r="WNF37"/>
      <c r="WNG37"/>
      <c r="WNH37"/>
      <c r="WNI37"/>
      <c r="WNJ37"/>
      <c r="WNK37"/>
      <c r="WNL37"/>
      <c r="WNM37"/>
      <c r="WNN37"/>
      <c r="WNO37"/>
      <c r="WNP37"/>
      <c r="WNQ37"/>
      <c r="WNR37"/>
      <c r="WNS37"/>
      <c r="WNT37"/>
      <c r="WNU37"/>
      <c r="WNV37"/>
      <c r="WNW37"/>
      <c r="WNX37"/>
      <c r="WNY37"/>
      <c r="WNZ37"/>
      <c r="WOA37"/>
      <c r="WOB37"/>
      <c r="WOC37"/>
      <c r="WOD37"/>
      <c r="WOE37"/>
      <c r="WOF37"/>
      <c r="WOG37"/>
      <c r="WOH37"/>
      <c r="WOI37"/>
      <c r="WOJ37"/>
      <c r="WOK37"/>
      <c r="WOL37"/>
      <c r="WOM37"/>
      <c r="WON37"/>
      <c r="WOO37"/>
      <c r="WOP37"/>
      <c r="WOQ37"/>
      <c r="WOR37"/>
      <c r="WOS37"/>
      <c r="WOT37"/>
      <c r="WOU37"/>
      <c r="WOV37"/>
      <c r="WOW37"/>
      <c r="WOX37"/>
      <c r="WOY37"/>
      <c r="WOZ37"/>
      <c r="WPA37"/>
      <c r="WPB37"/>
      <c r="WPC37"/>
      <c r="WPD37"/>
      <c r="WPE37"/>
      <c r="WPF37"/>
      <c r="WPG37"/>
      <c r="WPH37"/>
      <c r="WPI37"/>
      <c r="WPJ37"/>
      <c r="WPK37"/>
      <c r="WPL37"/>
      <c r="WPM37"/>
      <c r="WPN37"/>
      <c r="WPO37"/>
      <c r="WPP37"/>
      <c r="WPQ37"/>
      <c r="WPR37"/>
      <c r="WPS37"/>
      <c r="WPT37"/>
      <c r="WPU37"/>
      <c r="WPV37"/>
      <c r="WPW37"/>
      <c r="WPX37"/>
      <c r="WPY37"/>
      <c r="WPZ37"/>
      <c r="WQA37"/>
      <c r="WQB37"/>
      <c r="WQC37"/>
      <c r="WQD37"/>
      <c r="WQE37"/>
      <c r="WQF37"/>
      <c r="WQG37"/>
      <c r="WQH37"/>
      <c r="WQI37"/>
      <c r="WQJ37"/>
      <c r="WQK37"/>
      <c r="WQL37"/>
      <c r="WQM37"/>
      <c r="WQN37"/>
      <c r="WQO37"/>
      <c r="WQP37"/>
      <c r="WQQ37"/>
      <c r="WQR37"/>
      <c r="WQS37"/>
      <c r="WQT37"/>
      <c r="WQU37"/>
      <c r="WQV37"/>
      <c r="WQW37"/>
      <c r="WQX37"/>
      <c r="WQY37"/>
      <c r="WQZ37"/>
      <c r="WRA37"/>
      <c r="WRB37"/>
      <c r="WRC37"/>
      <c r="WRD37"/>
      <c r="WRE37"/>
      <c r="WRF37"/>
      <c r="WRG37"/>
      <c r="WRH37"/>
      <c r="WRI37"/>
      <c r="WRJ37"/>
      <c r="WRK37"/>
      <c r="WRL37"/>
      <c r="WRM37"/>
      <c r="WRN37"/>
      <c r="WRO37"/>
      <c r="WRP37"/>
      <c r="WRQ37"/>
      <c r="WRR37"/>
      <c r="WRS37"/>
      <c r="WRT37"/>
      <c r="WRU37"/>
      <c r="WRV37"/>
      <c r="WRW37"/>
      <c r="WRX37"/>
      <c r="WRY37"/>
      <c r="WRZ37"/>
      <c r="WSA37"/>
      <c r="WSB37"/>
      <c r="WSC37"/>
      <c r="WSD37"/>
      <c r="WSE37"/>
      <c r="WSF37"/>
      <c r="WSG37"/>
      <c r="WSH37"/>
      <c r="WSI37"/>
      <c r="WSJ37"/>
      <c r="WSK37"/>
      <c r="WSL37"/>
      <c r="WSM37"/>
      <c r="WSN37"/>
      <c r="WSO37"/>
      <c r="WSP37"/>
      <c r="WSQ37"/>
      <c r="WSR37"/>
      <c r="WSS37"/>
      <c r="WST37"/>
      <c r="WSU37"/>
      <c r="WSV37"/>
      <c r="WSW37"/>
      <c r="WSX37"/>
      <c r="WSY37"/>
      <c r="WSZ37"/>
      <c r="WTA37"/>
      <c r="WTB37"/>
      <c r="WTC37"/>
      <c r="WTD37"/>
      <c r="WTE37"/>
      <c r="WTF37"/>
      <c r="WTG37"/>
      <c r="WTH37"/>
      <c r="WTI37"/>
      <c r="WTJ37"/>
      <c r="WTK37"/>
      <c r="WTL37"/>
      <c r="WTM37"/>
      <c r="WTN37"/>
      <c r="WTO37"/>
      <c r="WTP37"/>
      <c r="WTQ37"/>
      <c r="WTR37"/>
      <c r="WTS37"/>
      <c r="WTT37"/>
      <c r="WTU37"/>
      <c r="WTV37"/>
      <c r="WTW37"/>
      <c r="WTX37"/>
      <c r="WTY37"/>
      <c r="WTZ37"/>
      <c r="WUA37"/>
      <c r="WUB37"/>
      <c r="WUC37"/>
      <c r="WUD37"/>
      <c r="WUE37"/>
      <c r="WUF37"/>
      <c r="WUG37"/>
      <c r="WUH37"/>
      <c r="WUI37"/>
      <c r="WUJ37"/>
      <c r="WUK37"/>
      <c r="WUL37"/>
      <c r="WUM37"/>
      <c r="WUN37"/>
      <c r="WUO37"/>
      <c r="WUP37"/>
      <c r="WUQ37"/>
      <c r="WUR37"/>
      <c r="WUS37"/>
      <c r="WUT37"/>
      <c r="WUU37"/>
      <c r="WUV37"/>
      <c r="WUW37"/>
      <c r="WUX37"/>
      <c r="WUY37"/>
      <c r="WUZ37"/>
      <c r="WVA37"/>
      <c r="WVB37"/>
      <c r="WVC37"/>
      <c r="WVD37"/>
      <c r="WVE37"/>
      <c r="WVF37"/>
      <c r="WVG37"/>
      <c r="WVH37"/>
      <c r="WVI37"/>
      <c r="WVJ37"/>
      <c r="WVK37"/>
      <c r="WVL37"/>
      <c r="WVM37"/>
      <c r="WVN37"/>
      <c r="WVO37"/>
      <c r="WVP37"/>
      <c r="WVQ37"/>
      <c r="WVR37"/>
      <c r="WVS37"/>
      <c r="WVT37"/>
      <c r="WVU37"/>
      <c r="WVV37"/>
      <c r="WVW37"/>
      <c r="WVX37"/>
      <c r="WVY37"/>
      <c r="WVZ37"/>
      <c r="WWA37"/>
      <c r="WWB37"/>
      <c r="WWC37"/>
      <c r="WWD37"/>
      <c r="WWE37"/>
      <c r="WWF37"/>
      <c r="WWG37"/>
      <c r="WWH37"/>
      <c r="WWI37"/>
      <c r="WWJ37"/>
      <c r="WWK37"/>
      <c r="WWL37"/>
      <c r="WWM37"/>
      <c r="WWN37"/>
      <c r="WWO37"/>
      <c r="WWP37"/>
      <c r="WWQ37"/>
      <c r="WWR37"/>
      <c r="WWS37"/>
      <c r="WWT37"/>
      <c r="WWU37"/>
      <c r="WWV37"/>
      <c r="WWW37"/>
      <c r="WWX37"/>
      <c r="WWY37"/>
      <c r="WWZ37"/>
      <c r="WXA37"/>
      <c r="WXB37"/>
      <c r="WXC37"/>
      <c r="WXD37"/>
      <c r="WXE37"/>
      <c r="WXF37"/>
      <c r="WXG37"/>
      <c r="WXH37"/>
      <c r="WXI37"/>
      <c r="WXJ37"/>
      <c r="WXK37"/>
      <c r="WXL37"/>
      <c r="WXM37"/>
      <c r="WXN37"/>
      <c r="WXO37"/>
      <c r="WXP37"/>
      <c r="WXQ37"/>
      <c r="WXR37"/>
      <c r="WXS37"/>
      <c r="WXT37"/>
      <c r="WXU37"/>
      <c r="WXV37"/>
      <c r="WXW37"/>
      <c r="WXX37"/>
      <c r="WXY37"/>
      <c r="WXZ37"/>
      <c r="WYA37"/>
      <c r="WYB37"/>
      <c r="WYC37"/>
      <c r="WYD37"/>
      <c r="WYE37"/>
      <c r="WYF37"/>
      <c r="WYG37"/>
      <c r="WYH37"/>
      <c r="WYI37"/>
      <c r="WYJ37"/>
      <c r="WYK37"/>
      <c r="WYL37"/>
      <c r="WYM37"/>
      <c r="WYN37"/>
      <c r="WYO37"/>
      <c r="WYP37"/>
      <c r="WYQ37"/>
      <c r="WYR37"/>
      <c r="WYS37"/>
      <c r="WYT37"/>
      <c r="WYU37"/>
      <c r="WYV37"/>
      <c r="WYW37"/>
      <c r="WYX37"/>
      <c r="WYY37"/>
      <c r="WYZ37"/>
      <c r="WZA37"/>
      <c r="WZB37"/>
      <c r="WZC37"/>
      <c r="WZD37"/>
      <c r="WZE37"/>
      <c r="WZF37"/>
      <c r="WZG37"/>
      <c r="WZH37"/>
      <c r="WZI37"/>
      <c r="WZJ37"/>
      <c r="WZK37"/>
      <c r="WZL37"/>
      <c r="WZM37"/>
      <c r="WZN37"/>
      <c r="WZO37"/>
      <c r="WZP37"/>
      <c r="WZQ37"/>
      <c r="WZR37"/>
      <c r="WZS37"/>
      <c r="WZT37"/>
      <c r="WZU37"/>
      <c r="WZV37"/>
      <c r="WZW37"/>
      <c r="WZX37"/>
      <c r="WZY37"/>
      <c r="WZZ37"/>
      <c r="XAA37"/>
      <c r="XAB37"/>
      <c r="XAC37"/>
      <c r="XAD37"/>
      <c r="XAE37"/>
      <c r="XAF37"/>
      <c r="XAG37"/>
      <c r="XAH37"/>
      <c r="XAI37"/>
      <c r="XAJ37"/>
      <c r="XAK37"/>
      <c r="XAL37"/>
      <c r="XAM37"/>
      <c r="XAN37"/>
      <c r="XAO37"/>
      <c r="XAP37"/>
      <c r="XAQ37"/>
      <c r="XAR37"/>
      <c r="XAS37"/>
      <c r="XAT37"/>
      <c r="XAU37"/>
      <c r="XAV37"/>
      <c r="XAW37"/>
      <c r="XAX37"/>
      <c r="XAY37"/>
      <c r="XAZ37"/>
      <c r="XBA37"/>
      <c r="XBB37"/>
      <c r="XBC37"/>
      <c r="XBD37"/>
      <c r="XBE37"/>
      <c r="XBF37"/>
      <c r="XBG37"/>
      <c r="XBH37"/>
      <c r="XBI37"/>
      <c r="XBJ37"/>
      <c r="XBK37"/>
      <c r="XBL37"/>
      <c r="XBM37"/>
      <c r="XBN37"/>
      <c r="XBO37"/>
      <c r="XBP37"/>
      <c r="XBQ37"/>
      <c r="XBR37"/>
      <c r="XBS37"/>
      <c r="XBT37"/>
      <c r="XBU37"/>
      <c r="XBV37"/>
      <c r="XBW37"/>
      <c r="XBX37"/>
      <c r="XBY37"/>
      <c r="XBZ37"/>
      <c r="XCA37"/>
      <c r="XCB37"/>
      <c r="XCC37"/>
      <c r="XCD37"/>
      <c r="XCE37"/>
      <c r="XCF37"/>
      <c r="XCG37"/>
      <c r="XCH37"/>
      <c r="XCI37"/>
      <c r="XCJ37"/>
      <c r="XCK37"/>
      <c r="XCL37"/>
      <c r="XCM37"/>
      <c r="XCN37"/>
      <c r="XCO37"/>
      <c r="XCP37"/>
      <c r="XCQ37"/>
      <c r="XCR37"/>
      <c r="XCS37"/>
      <c r="XCT37"/>
      <c r="XCU37"/>
      <c r="XCV37"/>
      <c r="XCW37"/>
      <c r="XCX37"/>
      <c r="XCY37"/>
      <c r="XCZ37"/>
    </row>
    <row r="38" spans="2:16328" x14ac:dyDescent="0.35">
      <c r="B38" t="s">
        <v>24</v>
      </c>
      <c r="C38" s="13">
        <f>+'Lumine Model'!N97</f>
        <v>531.95122973333332</v>
      </c>
      <c r="D38" s="13">
        <f>+'Lumine Model'!O97</f>
        <v>620.57757054690194</v>
      </c>
      <c r="E38" s="13">
        <f>+'Lumine Model'!P97</f>
        <v>723.41080948184037</v>
      </c>
      <c r="F38" s="13">
        <f>+'Lumine Model'!Q97</f>
        <v>841.4290140659632</v>
      </c>
      <c r="G38" s="13">
        <f>+'Lumine Model'!R97</f>
        <v>973.25399753296927</v>
      </c>
      <c r="H38" s="13">
        <f>+'Lumine Model'!S97</f>
        <v>1122.0168179810571</v>
      </c>
      <c r="I38" s="13">
        <f>+'Lumine Model'!T97</f>
        <v>1286.0609477048342</v>
      </c>
      <c r="J38" s="13">
        <f>+'Lumine Model'!U97</f>
        <v>1468.9410838366261</v>
      </c>
      <c r="K38" s="13">
        <f>+'Lumine Model'!V97</f>
        <v>1671.8364911792173</v>
      </c>
      <c r="L38" s="13">
        <f>+'Lumine Model'!W97</f>
        <v>1885.0414038370568</v>
      </c>
      <c r="M38" s="83">
        <f ca="1">+L38*(1+$K$20)</f>
        <v>1960.443059990539</v>
      </c>
      <c r="O38" s="115"/>
      <c r="P38" s="115"/>
      <c r="Q38" s="115"/>
      <c r="R38" s="115"/>
      <c r="S38" s="115"/>
      <c r="T38" s="115"/>
      <c r="U38" s="115"/>
      <c r="V38" s="115"/>
      <c r="W38" s="115"/>
      <c r="X38" s="115"/>
      <c r="Y38" s="115"/>
      <c r="Z38" s="115"/>
      <c r="AA38" s="115"/>
      <c r="AB38" s="115"/>
      <c r="AC38" s="115"/>
      <c r="AD38" s="115"/>
      <c r="AE38" s="115"/>
      <c r="AF38" s="115"/>
      <c r="AG38" s="115"/>
      <c r="AH38" s="115"/>
      <c r="AI38" s="115"/>
      <c r="AJ38" s="115"/>
      <c r="AK38" s="115"/>
      <c r="AL38" s="115"/>
      <c r="AM38" s="115"/>
      <c r="AN38" s="115"/>
      <c r="AO38" s="115"/>
      <c r="AP38" s="115"/>
      <c r="AQ38" s="115"/>
      <c r="AR38" s="115"/>
      <c r="AS38" s="115"/>
      <c r="AT38" s="115"/>
      <c r="AU38" s="115"/>
      <c r="AV38" s="115"/>
      <c r="AW38" s="115"/>
      <c r="AX38" s="115"/>
      <c r="AY38" s="115"/>
      <c r="AZ38" s="115"/>
      <c r="BA38" s="115"/>
      <c r="BB38" s="115"/>
      <c r="BC38" s="115"/>
      <c r="BD38" s="115"/>
      <c r="BE38" s="115"/>
      <c r="BF38" s="115"/>
      <c r="BG38" s="115"/>
      <c r="BH38" s="115"/>
      <c r="BI38" s="115"/>
      <c r="BJ38" s="115"/>
      <c r="BK38" s="115"/>
      <c r="BL38" s="115"/>
      <c r="BM38" s="115"/>
      <c r="BN38" s="115"/>
      <c r="BO38" s="115"/>
      <c r="BP38" s="115"/>
      <c r="BQ38" s="115"/>
      <c r="BR38" s="115"/>
      <c r="BS38" s="115"/>
      <c r="BT38" s="115"/>
      <c r="BU38" s="115"/>
      <c r="BV38" s="115"/>
      <c r="BW38" s="115"/>
      <c r="BX38" s="115"/>
      <c r="BY38" s="115"/>
      <c r="BZ38" s="115"/>
      <c r="CA38" s="115"/>
      <c r="CB38" s="115"/>
      <c r="CC38" s="115"/>
      <c r="CD38" s="115"/>
      <c r="CE38" s="115"/>
      <c r="CF38" s="115"/>
      <c r="CG38" s="115"/>
      <c r="CH38" s="115"/>
      <c r="CI38" s="115"/>
      <c r="CJ38" s="115"/>
      <c r="CK38" s="115"/>
      <c r="CL38" s="115"/>
      <c r="CM38" s="115"/>
      <c r="CN38" s="115"/>
      <c r="CO38" s="115"/>
      <c r="CP38" s="115"/>
      <c r="CQ38" s="115"/>
      <c r="CR38" s="115"/>
      <c r="CS38" s="115"/>
      <c r="CT38" s="115"/>
      <c r="CU38" s="115"/>
      <c r="CV38" s="115"/>
      <c r="CW38" s="115"/>
      <c r="CX38" s="115"/>
      <c r="CY38" s="115"/>
      <c r="CZ38" s="115"/>
      <c r="DA38" s="115"/>
      <c r="DB38" s="115"/>
      <c r="DC38" s="115"/>
      <c r="DD38" s="115"/>
      <c r="DE38" s="115"/>
      <c r="DF38" s="115"/>
      <c r="DG38" s="115"/>
      <c r="DH38" s="115"/>
      <c r="DI38" s="115"/>
      <c r="DJ38" s="115"/>
      <c r="DK38" s="115"/>
      <c r="DL38" s="115"/>
      <c r="DM38" s="115"/>
      <c r="DN38" s="115"/>
      <c r="DO38" s="115"/>
      <c r="DP38" s="115"/>
      <c r="DQ38" s="115"/>
      <c r="DR38" s="115"/>
      <c r="DS38" s="115"/>
      <c r="DT38" s="115"/>
      <c r="DU38" s="115"/>
      <c r="DV38" s="115"/>
      <c r="DW38" s="115"/>
      <c r="DX38" s="115"/>
      <c r="DY38" s="115"/>
      <c r="DZ38" s="115"/>
      <c r="EA38" s="115"/>
      <c r="EB38" s="115"/>
      <c r="EC38" s="115"/>
      <c r="ED38" s="115"/>
      <c r="EE38" s="115"/>
      <c r="EF38" s="115"/>
      <c r="EG38" s="115"/>
      <c r="EH38" s="115"/>
      <c r="EI38" s="115"/>
      <c r="EJ38" s="115"/>
      <c r="EK38" s="115"/>
      <c r="EL38" s="115"/>
      <c r="EM38" s="115"/>
      <c r="EN38" s="115"/>
      <c r="EO38" s="115"/>
      <c r="EP38" s="115"/>
      <c r="EQ38" s="115"/>
      <c r="ER38" s="115"/>
      <c r="ES38" s="115"/>
      <c r="ET38" s="115"/>
      <c r="EU38" s="115"/>
      <c r="EV38" s="115"/>
      <c r="EW38" s="115"/>
      <c r="EX38" s="115"/>
      <c r="EY38" s="115"/>
      <c r="EZ38" s="115"/>
      <c r="FA38" s="115"/>
      <c r="FB38" s="115"/>
      <c r="FC38" s="115"/>
      <c r="FD38" s="115"/>
      <c r="FE38" s="115"/>
      <c r="FF38" s="115"/>
      <c r="FG38" s="115"/>
      <c r="FH38" s="115"/>
      <c r="FI38" s="115"/>
      <c r="FJ38" s="115"/>
      <c r="FK38" s="115"/>
      <c r="FL38" s="115"/>
      <c r="FM38" s="115"/>
      <c r="FN38" s="115"/>
      <c r="FO38" s="115"/>
      <c r="FP38" s="115"/>
      <c r="FQ38" s="115"/>
      <c r="FR38" s="115"/>
      <c r="FS38" s="115"/>
      <c r="FT38" s="115"/>
      <c r="FU38" s="115"/>
      <c r="FV38" s="115"/>
      <c r="FW38" s="115"/>
      <c r="FX38" s="115"/>
      <c r="FY38" s="115"/>
      <c r="FZ38" s="115"/>
      <c r="GA38" s="115"/>
      <c r="GB38" s="115"/>
      <c r="GC38" s="115"/>
      <c r="GD38" s="115"/>
      <c r="GE38" s="115"/>
      <c r="GF38" s="115"/>
      <c r="GG38" s="115"/>
      <c r="GH38" s="115"/>
      <c r="GI38" s="115"/>
      <c r="GJ38" s="115"/>
      <c r="GK38" s="115"/>
      <c r="GL38" s="115"/>
      <c r="GM38" s="115"/>
      <c r="GN38" s="115"/>
      <c r="GO38" s="115"/>
      <c r="GP38" s="115"/>
      <c r="GQ38" s="115"/>
      <c r="GR38" s="115"/>
      <c r="GS38" s="115"/>
      <c r="GT38" s="115"/>
      <c r="GU38" s="115"/>
      <c r="GV38" s="115"/>
      <c r="GW38" s="115"/>
      <c r="GX38" s="115"/>
      <c r="GY38" s="115"/>
      <c r="GZ38" s="115"/>
      <c r="HA38" s="115"/>
      <c r="HB38" s="115"/>
      <c r="HC38" s="115"/>
      <c r="HD38" s="115"/>
      <c r="HE38" s="115"/>
      <c r="HF38" s="115"/>
      <c r="HG38" s="115"/>
      <c r="HH38" s="115"/>
      <c r="HI38" s="115"/>
      <c r="HJ38" s="115"/>
      <c r="HK38" s="115"/>
      <c r="HL38" s="115"/>
      <c r="HM38" s="115"/>
      <c r="HN38" s="115"/>
      <c r="HO38" s="115"/>
      <c r="HP38" s="115"/>
      <c r="HQ38" s="115"/>
      <c r="HR38" s="115"/>
      <c r="HS38" s="115"/>
      <c r="HT38" s="115"/>
      <c r="HU38" s="115"/>
      <c r="HV38" s="115"/>
      <c r="HW38" s="115"/>
      <c r="HX38" s="115"/>
      <c r="HY38" s="115"/>
      <c r="HZ38" s="115"/>
      <c r="IA38" s="115"/>
      <c r="IB38" s="115"/>
      <c r="IC38" s="115"/>
      <c r="ID38" s="115"/>
      <c r="IE38" s="115"/>
      <c r="IF38" s="115"/>
      <c r="IG38" s="115"/>
      <c r="IH38" s="115"/>
      <c r="II38" s="115"/>
      <c r="IJ38" s="115"/>
      <c r="IK38" s="115"/>
      <c r="IL38" s="115"/>
      <c r="IM38" s="115"/>
      <c r="IN38" s="115"/>
      <c r="IO38" s="115"/>
      <c r="IP38" s="115"/>
      <c r="IQ38" s="115"/>
      <c r="IR38" s="115"/>
      <c r="IS38" s="115"/>
      <c r="IT38" s="115"/>
      <c r="IU38" s="115"/>
      <c r="IV38" s="115"/>
      <c r="IW38" s="115"/>
      <c r="IX38" s="115"/>
      <c r="IY38" s="115"/>
      <c r="IZ38" s="115"/>
      <c r="JA38" s="115"/>
      <c r="JB38" s="115"/>
      <c r="JC38" s="115"/>
      <c r="JD38" s="115"/>
      <c r="JE38" s="115"/>
      <c r="JF38" s="115"/>
      <c r="JG38" s="115"/>
      <c r="JH38" s="115"/>
      <c r="JI38" s="115"/>
      <c r="JJ38" s="115"/>
      <c r="JK38" s="115"/>
      <c r="JL38" s="115"/>
      <c r="JM38" s="115"/>
      <c r="JN38" s="115"/>
      <c r="JO38" s="115"/>
      <c r="JP38" s="115"/>
      <c r="JQ38" s="115"/>
      <c r="JR38" s="115"/>
      <c r="JS38" s="115"/>
      <c r="JT38" s="115"/>
      <c r="JU38" s="115"/>
      <c r="JV38" s="115"/>
      <c r="JW38" s="115"/>
      <c r="JX38" s="115"/>
      <c r="JY38" s="115"/>
      <c r="JZ38" s="115"/>
      <c r="KA38" s="115"/>
      <c r="KB38" s="115"/>
      <c r="KC38" s="115"/>
      <c r="KD38" s="115"/>
      <c r="KE38" s="115"/>
      <c r="KF38" s="115"/>
      <c r="KG38" s="115"/>
      <c r="KH38" s="115"/>
      <c r="KI38" s="115"/>
      <c r="KJ38" s="115"/>
      <c r="KK38" s="115"/>
      <c r="KL38" s="115"/>
      <c r="KM38" s="115"/>
      <c r="KN38" s="115"/>
      <c r="KO38" s="115"/>
      <c r="KP38" s="115"/>
      <c r="KQ38" s="115"/>
      <c r="KR38" s="115"/>
      <c r="KS38" s="115"/>
      <c r="KT38" s="115"/>
      <c r="KU38" s="115"/>
      <c r="KV38" s="115"/>
      <c r="KW38" s="115"/>
      <c r="KX38" s="115"/>
      <c r="KY38" s="115"/>
      <c r="KZ38" s="115"/>
      <c r="LA38" s="115"/>
      <c r="LB38" s="115"/>
      <c r="LC38" s="115"/>
      <c r="LD38" s="115"/>
      <c r="LE38" s="115"/>
      <c r="LF38" s="115"/>
      <c r="LG38" s="115"/>
      <c r="LH38" s="115"/>
      <c r="LI38" s="115"/>
      <c r="LJ38" s="115"/>
      <c r="LK38" s="115"/>
      <c r="LL38" s="115"/>
      <c r="LM38" s="115"/>
      <c r="LN38" s="115"/>
      <c r="LO38" s="115"/>
      <c r="LP38" s="115"/>
      <c r="LQ38" s="115"/>
      <c r="LR38" s="115"/>
      <c r="LS38" s="115"/>
      <c r="LT38" s="115"/>
      <c r="LU38" s="115"/>
      <c r="LV38" s="115"/>
      <c r="LW38" s="115"/>
      <c r="LX38" s="115"/>
      <c r="LY38" s="115"/>
      <c r="LZ38" s="115"/>
      <c r="MA38" s="115"/>
      <c r="MB38" s="115"/>
      <c r="MC38" s="115"/>
      <c r="MD38" s="115"/>
      <c r="ME38" s="115"/>
      <c r="MF38" s="115"/>
      <c r="MG38" s="115"/>
      <c r="MH38" s="115"/>
      <c r="MI38" s="115"/>
      <c r="MJ38" s="115"/>
      <c r="MK38" s="115"/>
      <c r="ML38" s="115"/>
      <c r="MM38" s="115"/>
      <c r="MN38" s="115"/>
      <c r="MO38" s="115"/>
      <c r="MP38" s="115"/>
      <c r="MQ38" s="115"/>
      <c r="MR38" s="115"/>
      <c r="MS38" s="115"/>
      <c r="MT38" s="115"/>
      <c r="MU38" s="115"/>
      <c r="MV38" s="115"/>
      <c r="MW38" s="115"/>
      <c r="MX38" s="115"/>
      <c r="MY38" s="115"/>
      <c r="MZ38" s="115"/>
      <c r="NA38" s="115"/>
      <c r="NB38" s="115"/>
      <c r="NC38" s="115"/>
      <c r="ND38" s="115"/>
      <c r="NE38" s="115"/>
      <c r="NF38" s="115"/>
      <c r="NG38" s="115"/>
      <c r="NH38" s="115"/>
      <c r="NI38" s="115"/>
      <c r="NJ38" s="115"/>
      <c r="NK38" s="115"/>
      <c r="NL38" s="115"/>
      <c r="NM38" s="115"/>
      <c r="NN38" s="115"/>
      <c r="NO38" s="115"/>
      <c r="NP38" s="115"/>
      <c r="NQ38" s="115"/>
      <c r="NR38" s="115"/>
      <c r="NS38" s="115"/>
      <c r="NT38" s="115"/>
      <c r="NU38" s="115"/>
      <c r="NV38" s="115"/>
      <c r="NW38" s="115"/>
      <c r="NX38" s="115"/>
      <c r="NY38" s="115"/>
      <c r="NZ38" s="115"/>
      <c r="OA38" s="115"/>
      <c r="OB38" s="115"/>
      <c r="OC38" s="115"/>
      <c r="OD38" s="115"/>
      <c r="OE38" s="115"/>
      <c r="OF38" s="115"/>
      <c r="OG38" s="115"/>
      <c r="OH38" s="115"/>
      <c r="OI38" s="115"/>
      <c r="OJ38" s="115"/>
      <c r="OK38" s="115"/>
      <c r="OL38" s="115"/>
      <c r="OM38" s="115"/>
      <c r="ON38" s="115"/>
      <c r="OO38" s="115"/>
      <c r="OP38" s="115"/>
      <c r="OQ38" s="115"/>
      <c r="OR38" s="115"/>
      <c r="OS38" s="115"/>
      <c r="OT38" s="115"/>
      <c r="OU38" s="115"/>
      <c r="OV38" s="115"/>
      <c r="OW38" s="115"/>
      <c r="OX38" s="115"/>
      <c r="OY38" s="115"/>
      <c r="OZ38" s="115"/>
      <c r="PA38" s="115"/>
      <c r="PB38" s="115"/>
      <c r="PC38" s="115"/>
      <c r="PD38" s="115"/>
      <c r="PE38" s="115"/>
      <c r="PF38" s="115"/>
      <c r="PG38" s="115"/>
      <c r="PH38" s="115"/>
      <c r="PI38" s="115"/>
      <c r="PJ38" s="115"/>
      <c r="PK38" s="115"/>
      <c r="PL38" s="115"/>
      <c r="PM38" s="115"/>
      <c r="PN38" s="115"/>
      <c r="PO38" s="115"/>
      <c r="PP38" s="115"/>
      <c r="PQ38" s="115"/>
      <c r="PR38" s="115"/>
      <c r="PS38" s="115"/>
      <c r="PT38" s="115"/>
      <c r="PU38" s="115"/>
      <c r="PV38" s="115"/>
      <c r="PW38" s="115"/>
      <c r="PX38" s="115"/>
      <c r="PY38" s="115"/>
      <c r="PZ38" s="115"/>
      <c r="QA38" s="115"/>
      <c r="QB38" s="115"/>
      <c r="QC38" s="115"/>
      <c r="QD38" s="115"/>
      <c r="QE38" s="115"/>
      <c r="QF38" s="115"/>
      <c r="QG38" s="115"/>
      <c r="QH38" s="115"/>
      <c r="QI38" s="115"/>
      <c r="QJ38" s="115"/>
      <c r="QK38" s="115"/>
      <c r="QL38" s="115"/>
      <c r="QM38" s="115"/>
      <c r="QN38" s="115"/>
      <c r="QO38" s="115"/>
      <c r="QP38" s="115"/>
      <c r="QQ38" s="115"/>
      <c r="QR38" s="115"/>
      <c r="QS38" s="115"/>
      <c r="QT38" s="115"/>
      <c r="QU38" s="115"/>
      <c r="QV38" s="115"/>
      <c r="QW38" s="115"/>
      <c r="QX38" s="115"/>
      <c r="QY38" s="115"/>
      <c r="QZ38" s="115"/>
      <c r="RA38" s="115"/>
      <c r="RB38" s="115"/>
      <c r="RC38" s="115"/>
      <c r="RD38" s="115"/>
      <c r="RE38" s="115"/>
      <c r="RF38" s="115"/>
      <c r="RG38" s="115"/>
      <c r="RH38" s="115"/>
      <c r="RI38" s="115"/>
      <c r="RJ38" s="115"/>
      <c r="RK38" s="115"/>
      <c r="RL38" s="115"/>
      <c r="RM38" s="115"/>
      <c r="RN38" s="115"/>
      <c r="RO38" s="115"/>
      <c r="RP38" s="115"/>
      <c r="RQ38" s="115"/>
      <c r="RR38" s="115"/>
      <c r="RS38" s="115"/>
      <c r="RT38" s="115"/>
      <c r="RU38" s="115"/>
      <c r="RV38" s="115"/>
      <c r="RW38" s="115"/>
      <c r="RX38" s="115"/>
      <c r="RY38" s="115"/>
      <c r="RZ38" s="115"/>
      <c r="SA38" s="115"/>
      <c r="SB38" s="115"/>
      <c r="SC38" s="115"/>
      <c r="SD38" s="115"/>
      <c r="SE38" s="115"/>
      <c r="SF38" s="115"/>
      <c r="SG38" s="115"/>
      <c r="SH38" s="115"/>
      <c r="SI38" s="115"/>
      <c r="SJ38" s="115"/>
      <c r="SK38" s="115"/>
      <c r="SL38" s="115"/>
      <c r="SM38" s="115"/>
      <c r="SN38" s="115"/>
      <c r="SO38" s="115"/>
      <c r="SP38" s="115"/>
      <c r="SQ38" s="115"/>
      <c r="SR38" s="115"/>
      <c r="SS38" s="115"/>
      <c r="ST38" s="115"/>
      <c r="SU38" s="115"/>
      <c r="SV38" s="115"/>
      <c r="SW38" s="115"/>
      <c r="SX38" s="115"/>
      <c r="SY38" s="115"/>
      <c r="SZ38" s="115"/>
      <c r="TA38" s="115"/>
      <c r="TB38" s="115"/>
      <c r="TC38" s="115"/>
      <c r="TD38" s="115"/>
      <c r="TE38" s="115"/>
      <c r="TF38" s="115"/>
      <c r="TG38" s="115"/>
      <c r="TH38" s="115"/>
      <c r="TI38" s="115"/>
      <c r="TJ38" s="115"/>
      <c r="TK38" s="115"/>
      <c r="TL38" s="115"/>
      <c r="TM38" s="115"/>
      <c r="TN38" s="115"/>
      <c r="TO38" s="115"/>
      <c r="TP38" s="115"/>
      <c r="TQ38" s="115"/>
      <c r="TR38" s="115"/>
      <c r="TS38" s="115"/>
      <c r="TT38" s="115"/>
      <c r="TU38" s="115"/>
      <c r="TV38" s="115"/>
      <c r="TW38" s="115"/>
      <c r="TX38" s="115"/>
      <c r="TY38" s="115"/>
      <c r="TZ38" s="115"/>
      <c r="UA38" s="115"/>
      <c r="UB38" s="115"/>
      <c r="UC38" s="115"/>
      <c r="UD38" s="115"/>
      <c r="UE38" s="115"/>
      <c r="UF38" s="115"/>
      <c r="UG38" s="115"/>
      <c r="UH38" s="115"/>
      <c r="UI38" s="115"/>
      <c r="UJ38" s="115"/>
      <c r="UK38" s="115"/>
      <c r="UL38" s="115"/>
      <c r="UM38" s="115"/>
      <c r="UN38" s="115"/>
      <c r="UO38" s="115"/>
      <c r="UP38" s="115"/>
      <c r="UQ38" s="115"/>
      <c r="UR38" s="115"/>
      <c r="US38" s="115"/>
      <c r="UT38" s="115"/>
      <c r="UU38" s="115"/>
      <c r="UV38" s="115"/>
      <c r="UW38" s="115"/>
      <c r="UX38" s="115"/>
      <c r="UY38" s="115"/>
      <c r="UZ38" s="115"/>
      <c r="VA38" s="115"/>
      <c r="VB38" s="115"/>
      <c r="VC38" s="115"/>
      <c r="VD38" s="115"/>
      <c r="VE38" s="115"/>
      <c r="VF38" s="115"/>
      <c r="VG38" s="115"/>
      <c r="VH38" s="115"/>
      <c r="VI38" s="115"/>
      <c r="VJ38" s="115"/>
      <c r="VK38" s="115"/>
      <c r="VL38" s="115"/>
      <c r="VM38" s="115"/>
      <c r="VN38" s="115"/>
      <c r="VO38" s="115"/>
      <c r="VP38" s="115"/>
      <c r="VQ38" s="115"/>
      <c r="VR38" s="115"/>
      <c r="VS38" s="115"/>
      <c r="VT38" s="115"/>
      <c r="VU38" s="115"/>
      <c r="VV38" s="115"/>
      <c r="VW38" s="115"/>
      <c r="VX38" s="115"/>
      <c r="VY38" s="115"/>
      <c r="VZ38" s="115"/>
      <c r="WA38" s="115"/>
      <c r="WB38" s="115"/>
      <c r="WC38" s="115"/>
      <c r="WD38" s="115"/>
      <c r="WE38" s="115"/>
      <c r="WF38" s="115"/>
      <c r="WG38" s="115"/>
      <c r="WH38" s="115"/>
      <c r="WI38" s="115"/>
      <c r="WJ38" s="115"/>
      <c r="WK38" s="115"/>
      <c r="WL38" s="115"/>
      <c r="WM38" s="115"/>
      <c r="WN38" s="115"/>
      <c r="WO38" s="115"/>
      <c r="WP38" s="115"/>
      <c r="WQ38" s="115"/>
      <c r="WR38" s="115"/>
      <c r="WS38" s="115"/>
      <c r="WT38" s="115"/>
      <c r="WU38" s="115"/>
      <c r="WV38" s="115"/>
      <c r="WW38" s="115"/>
      <c r="WX38" s="115"/>
      <c r="WY38" s="115"/>
      <c r="WZ38" s="115"/>
      <c r="XA38" s="115"/>
      <c r="XB38" s="115"/>
      <c r="XC38" s="115"/>
      <c r="XD38" s="115"/>
      <c r="XE38" s="115"/>
      <c r="XF38" s="115"/>
      <c r="XG38" s="115"/>
      <c r="XH38" s="115"/>
      <c r="XI38" s="115"/>
      <c r="XJ38" s="115"/>
      <c r="XK38" s="115"/>
      <c r="XL38" s="115"/>
      <c r="XM38" s="115"/>
      <c r="XN38" s="115"/>
      <c r="XO38" s="115"/>
      <c r="XP38" s="115"/>
      <c r="XQ38" s="115"/>
      <c r="XR38" s="115"/>
      <c r="XS38" s="115"/>
      <c r="XT38" s="115"/>
      <c r="XU38" s="115"/>
      <c r="XV38" s="115"/>
      <c r="XW38" s="115"/>
      <c r="XX38" s="115"/>
      <c r="XY38" s="115"/>
      <c r="XZ38" s="115"/>
      <c r="YA38" s="115"/>
      <c r="YB38" s="115"/>
      <c r="YC38" s="115"/>
      <c r="YD38" s="115"/>
      <c r="YE38" s="115"/>
      <c r="YF38" s="115"/>
      <c r="YG38" s="115"/>
      <c r="YH38" s="115"/>
      <c r="YI38" s="115"/>
      <c r="YJ38" s="115"/>
      <c r="YK38" s="115"/>
      <c r="YL38" s="115"/>
      <c r="YM38" s="115"/>
      <c r="YN38" s="115"/>
      <c r="YO38" s="115"/>
      <c r="YP38" s="115"/>
      <c r="YQ38" s="115"/>
      <c r="YR38" s="115"/>
      <c r="YS38" s="115"/>
      <c r="YT38" s="115"/>
      <c r="YU38" s="115"/>
      <c r="YV38" s="115"/>
      <c r="YW38" s="115"/>
      <c r="YX38" s="115"/>
      <c r="YY38" s="115"/>
      <c r="YZ38" s="115"/>
      <c r="ZA38" s="115"/>
      <c r="ZB38" s="115"/>
      <c r="ZC38" s="115"/>
      <c r="ZD38" s="115"/>
      <c r="ZE38" s="115"/>
      <c r="ZF38" s="115"/>
      <c r="ZG38" s="115"/>
      <c r="ZH38" s="115"/>
      <c r="ZI38" s="115"/>
      <c r="ZJ38" s="115"/>
      <c r="ZK38" s="115"/>
      <c r="ZL38" s="115"/>
      <c r="ZM38" s="115"/>
      <c r="ZN38" s="115"/>
      <c r="ZO38" s="115"/>
      <c r="ZP38" s="115"/>
      <c r="ZQ38" s="115"/>
      <c r="ZR38" s="115"/>
      <c r="ZS38" s="115"/>
      <c r="ZT38" s="115"/>
      <c r="ZU38" s="115"/>
      <c r="ZV38" s="115"/>
      <c r="ZW38" s="115"/>
      <c r="ZX38" s="115"/>
      <c r="ZY38" s="115"/>
      <c r="ZZ38" s="115"/>
      <c r="AAA38" s="115"/>
      <c r="AAB38" s="115"/>
      <c r="AAC38" s="115"/>
      <c r="AAD38" s="115"/>
      <c r="AAE38" s="115"/>
      <c r="AAF38" s="115"/>
      <c r="AAG38" s="115"/>
      <c r="AAH38" s="115"/>
      <c r="AAI38" s="115"/>
      <c r="AAJ38" s="115"/>
      <c r="AAK38" s="115"/>
      <c r="AAL38" s="115"/>
      <c r="AAM38" s="115"/>
      <c r="AAN38" s="115"/>
      <c r="AAO38" s="115"/>
      <c r="AAP38" s="115"/>
      <c r="AAQ38" s="115"/>
      <c r="AAR38" s="115"/>
      <c r="AAS38" s="115"/>
      <c r="AAT38" s="115"/>
      <c r="AAU38" s="115"/>
      <c r="AAV38" s="115"/>
      <c r="AAW38" s="115"/>
      <c r="AAX38" s="115"/>
      <c r="AAY38" s="115"/>
      <c r="AAZ38" s="115"/>
      <c r="ABA38" s="115"/>
      <c r="ABB38" s="115"/>
      <c r="ABC38" s="115"/>
      <c r="ABD38" s="115"/>
      <c r="ABE38" s="115"/>
      <c r="ABF38" s="115"/>
      <c r="ABG38" s="115"/>
      <c r="ABH38" s="115"/>
      <c r="ABI38" s="115"/>
      <c r="ABJ38" s="115"/>
      <c r="ABK38" s="115"/>
      <c r="ABL38" s="115"/>
      <c r="ABM38" s="115"/>
      <c r="ABN38" s="115"/>
      <c r="ABO38" s="115"/>
      <c r="ABP38" s="115"/>
      <c r="ABQ38" s="115"/>
      <c r="ABR38" s="115"/>
      <c r="ABS38" s="115"/>
      <c r="ABT38" s="115"/>
      <c r="ABU38" s="115"/>
      <c r="ABV38" s="115"/>
      <c r="ABW38" s="115"/>
      <c r="ABX38" s="115"/>
      <c r="ABY38" s="115"/>
      <c r="ABZ38" s="115"/>
      <c r="ACA38" s="115"/>
      <c r="ACB38" s="115"/>
      <c r="ACC38" s="115"/>
      <c r="ACD38" s="115"/>
      <c r="ACE38" s="115"/>
      <c r="ACF38" s="115"/>
      <c r="ACG38" s="115"/>
      <c r="ACH38" s="115"/>
      <c r="ACI38" s="115"/>
      <c r="ACJ38" s="115"/>
      <c r="ACK38" s="115"/>
      <c r="ACL38" s="115"/>
      <c r="ACM38" s="115"/>
      <c r="ACN38" s="115"/>
      <c r="ACO38" s="115"/>
      <c r="ACP38" s="115"/>
      <c r="ACQ38" s="115"/>
      <c r="ACR38" s="115"/>
      <c r="ACS38" s="115"/>
      <c r="ACT38" s="115"/>
      <c r="ACU38" s="115"/>
      <c r="ACV38" s="115"/>
      <c r="ACW38" s="115"/>
      <c r="ACX38" s="115"/>
      <c r="ACY38" s="115"/>
      <c r="ACZ38" s="115"/>
      <c r="ADA38" s="115"/>
      <c r="ADB38" s="115"/>
      <c r="ADC38" s="115"/>
      <c r="ADD38" s="115"/>
      <c r="ADE38" s="115"/>
      <c r="ADF38" s="115"/>
      <c r="ADG38" s="115"/>
      <c r="ADH38" s="115"/>
      <c r="ADI38" s="115"/>
      <c r="ADJ38" s="115"/>
      <c r="ADK38" s="115"/>
      <c r="ADL38" s="115"/>
      <c r="ADM38" s="115"/>
      <c r="ADN38" s="115"/>
      <c r="ADO38" s="115"/>
      <c r="ADP38" s="115"/>
      <c r="ADQ38" s="115"/>
      <c r="ADR38" s="115"/>
      <c r="ADS38" s="115"/>
      <c r="ADT38" s="115"/>
      <c r="ADU38" s="115"/>
      <c r="ADV38" s="115"/>
      <c r="ADW38" s="115"/>
      <c r="ADX38" s="115"/>
      <c r="ADY38" s="115"/>
      <c r="ADZ38" s="115"/>
      <c r="AEA38" s="115"/>
      <c r="AEB38" s="115"/>
      <c r="AEC38" s="115"/>
      <c r="AED38" s="115"/>
      <c r="AEE38" s="115"/>
      <c r="AEF38" s="115"/>
      <c r="AEG38" s="115"/>
      <c r="AEH38" s="115"/>
      <c r="AEI38" s="115"/>
      <c r="AEJ38" s="115"/>
      <c r="AEK38" s="115"/>
      <c r="AEL38" s="115"/>
      <c r="AEM38" s="115"/>
      <c r="AEN38" s="115"/>
      <c r="AEO38" s="115"/>
      <c r="AEP38" s="115"/>
      <c r="AEQ38" s="115"/>
      <c r="AER38" s="115"/>
      <c r="AES38" s="115"/>
      <c r="AET38" s="115"/>
      <c r="AEU38" s="115"/>
      <c r="AEV38" s="115"/>
      <c r="AEW38" s="115"/>
      <c r="AEX38" s="115"/>
      <c r="AEY38" s="115"/>
      <c r="AEZ38" s="115"/>
      <c r="AFA38" s="115"/>
      <c r="AFB38" s="115"/>
      <c r="AFC38" s="115"/>
      <c r="AFD38" s="115"/>
      <c r="AFE38" s="115"/>
      <c r="AFF38" s="115"/>
      <c r="AFG38" s="115"/>
      <c r="AFH38" s="115"/>
      <c r="AFI38" s="115"/>
      <c r="AFJ38" s="115"/>
      <c r="AFK38" s="115"/>
      <c r="AFL38" s="115"/>
      <c r="AFM38" s="115"/>
      <c r="AFN38" s="115"/>
      <c r="AFO38" s="115"/>
      <c r="AFP38" s="115"/>
      <c r="AFQ38" s="115"/>
      <c r="AFR38" s="115"/>
      <c r="AFS38" s="115"/>
      <c r="AFT38" s="115"/>
      <c r="AFU38" s="115"/>
      <c r="AFV38" s="115"/>
      <c r="AFW38" s="115"/>
      <c r="AFX38" s="115"/>
      <c r="AFY38" s="115"/>
      <c r="AFZ38" s="115"/>
      <c r="AGA38" s="115"/>
      <c r="AGB38" s="115"/>
      <c r="AGC38" s="115"/>
      <c r="AGD38" s="115"/>
      <c r="AGE38" s="115"/>
      <c r="AGF38" s="115"/>
      <c r="AGG38" s="115"/>
      <c r="AGH38" s="115"/>
      <c r="AGI38" s="115"/>
      <c r="AGJ38" s="115"/>
      <c r="AGK38" s="115"/>
      <c r="AGL38" s="115"/>
      <c r="AGM38" s="115"/>
      <c r="AGN38" s="115"/>
      <c r="AGO38" s="115"/>
      <c r="AGP38" s="115"/>
      <c r="AGQ38" s="115"/>
      <c r="AGR38" s="115"/>
      <c r="AGS38" s="115"/>
      <c r="AGT38" s="115"/>
      <c r="AGU38" s="115"/>
      <c r="AGV38" s="115"/>
      <c r="AGW38" s="115"/>
      <c r="AGX38" s="115"/>
      <c r="AGY38" s="115"/>
      <c r="AGZ38" s="115"/>
      <c r="AHA38" s="115"/>
      <c r="AHB38" s="115"/>
      <c r="AHC38" s="115"/>
      <c r="AHD38" s="115"/>
      <c r="AHE38" s="115"/>
      <c r="AHF38" s="115"/>
      <c r="AHG38" s="115"/>
      <c r="AHH38" s="115"/>
      <c r="AHI38" s="115"/>
      <c r="AHJ38" s="115"/>
      <c r="AHK38" s="115"/>
      <c r="AHL38" s="115"/>
      <c r="AHM38" s="115"/>
      <c r="AHN38" s="115"/>
      <c r="AHO38" s="115"/>
      <c r="AHP38" s="115"/>
      <c r="AHQ38" s="115"/>
      <c r="AHR38" s="115"/>
      <c r="AHS38" s="115"/>
      <c r="AHT38" s="115"/>
      <c r="AHU38" s="115"/>
      <c r="AHV38" s="115"/>
      <c r="AHW38" s="115"/>
      <c r="AHX38" s="115"/>
      <c r="AHY38" s="115"/>
      <c r="AHZ38" s="115"/>
      <c r="AIA38" s="115"/>
      <c r="AIB38" s="115"/>
      <c r="AIC38" s="115"/>
      <c r="AID38" s="115"/>
      <c r="AIE38" s="115"/>
      <c r="AIF38" s="115"/>
      <c r="AIG38" s="115"/>
      <c r="AIH38" s="115"/>
      <c r="AII38" s="115"/>
      <c r="AIJ38" s="115"/>
      <c r="AIK38" s="115"/>
      <c r="AIL38" s="115"/>
      <c r="AIM38" s="115"/>
      <c r="AIN38" s="115"/>
      <c r="AIO38" s="115"/>
      <c r="AIP38" s="115"/>
      <c r="AIQ38" s="115"/>
      <c r="AIR38" s="115"/>
      <c r="AIS38" s="115"/>
      <c r="AIT38" s="115"/>
      <c r="AIU38" s="115"/>
      <c r="AIV38" s="115"/>
      <c r="AIW38" s="115"/>
      <c r="AIX38" s="115"/>
      <c r="AIY38" s="115"/>
      <c r="AIZ38" s="115"/>
      <c r="AJA38" s="115"/>
      <c r="AJB38" s="115"/>
      <c r="AJC38" s="115"/>
      <c r="AJD38" s="115"/>
      <c r="AJE38" s="115"/>
      <c r="AJF38" s="115"/>
      <c r="AJG38" s="115"/>
      <c r="AJH38" s="115"/>
      <c r="AJI38" s="115"/>
      <c r="AJJ38" s="115"/>
      <c r="AJK38" s="115"/>
      <c r="AJL38" s="115"/>
      <c r="AJM38" s="115"/>
      <c r="AJN38" s="115"/>
      <c r="AJO38" s="115"/>
      <c r="AJP38" s="115"/>
      <c r="AJQ38" s="115"/>
      <c r="AJR38" s="115"/>
      <c r="AJS38" s="115"/>
      <c r="AJT38" s="115"/>
      <c r="AJU38" s="115"/>
      <c r="AJV38" s="115"/>
      <c r="AJW38" s="115"/>
      <c r="AJX38" s="115"/>
      <c r="AJY38" s="115"/>
      <c r="AJZ38" s="115"/>
      <c r="AKA38" s="115"/>
      <c r="AKB38" s="115"/>
      <c r="AKC38" s="115"/>
      <c r="AKD38" s="115"/>
      <c r="AKE38" s="115"/>
      <c r="AKF38" s="115"/>
      <c r="AKG38" s="115"/>
      <c r="AKH38" s="115"/>
      <c r="AKI38" s="115"/>
      <c r="AKJ38" s="115"/>
      <c r="AKK38" s="115"/>
      <c r="AKL38" s="115"/>
      <c r="AKM38" s="115"/>
      <c r="AKN38" s="115"/>
      <c r="AKO38" s="115"/>
      <c r="AKP38" s="115"/>
      <c r="AKQ38" s="115"/>
      <c r="AKR38" s="115"/>
      <c r="AKS38" s="115"/>
      <c r="AKT38" s="115"/>
      <c r="AKU38" s="115"/>
      <c r="AKV38" s="115"/>
      <c r="AKW38" s="115"/>
      <c r="AKX38" s="115"/>
      <c r="AKY38" s="115"/>
      <c r="AKZ38" s="115"/>
      <c r="ALA38" s="115"/>
      <c r="ALB38" s="115"/>
      <c r="ALC38" s="115"/>
      <c r="ALD38" s="115"/>
      <c r="ALE38" s="115"/>
      <c r="ALF38" s="115"/>
      <c r="ALG38" s="115"/>
      <c r="ALH38" s="115"/>
      <c r="ALI38" s="115"/>
      <c r="ALJ38" s="115"/>
      <c r="ALK38" s="115"/>
      <c r="ALL38" s="115"/>
      <c r="ALM38" s="115"/>
      <c r="ALN38" s="115"/>
      <c r="ALO38" s="115"/>
      <c r="ALP38" s="115"/>
      <c r="ALQ38" s="115"/>
      <c r="ALR38" s="115"/>
      <c r="ALS38" s="115"/>
      <c r="ALT38" s="115"/>
      <c r="ALU38" s="115"/>
      <c r="ALV38" s="115"/>
      <c r="ALW38" s="115"/>
      <c r="ALX38" s="115"/>
      <c r="ALY38" s="115"/>
      <c r="ALZ38" s="115"/>
      <c r="AMA38" s="115"/>
      <c r="AMB38" s="115"/>
      <c r="AMC38" s="115"/>
      <c r="AMD38" s="115"/>
      <c r="AME38" s="115"/>
      <c r="AMF38" s="115"/>
      <c r="AMG38" s="115"/>
      <c r="AMH38" s="115"/>
      <c r="AMI38" s="115"/>
      <c r="AMJ38" s="115"/>
      <c r="AMK38" s="115"/>
      <c r="AML38" s="115"/>
      <c r="AMM38" s="115"/>
      <c r="AMN38" s="115"/>
      <c r="AMO38" s="115"/>
      <c r="AMP38" s="115"/>
      <c r="AMQ38" s="115"/>
      <c r="AMR38" s="115"/>
      <c r="AMS38" s="115"/>
      <c r="AMT38" s="115"/>
      <c r="AMU38" s="115"/>
      <c r="AMV38" s="115"/>
      <c r="AMW38" s="115"/>
      <c r="AMX38" s="115"/>
      <c r="AMY38" s="115"/>
      <c r="AMZ38" s="115"/>
      <c r="ANA38" s="115"/>
      <c r="ANB38" s="115"/>
      <c r="ANC38" s="115"/>
      <c r="AND38" s="115"/>
      <c r="ANE38" s="115"/>
      <c r="ANF38" s="115"/>
      <c r="ANG38" s="115"/>
      <c r="ANH38" s="115"/>
      <c r="ANI38" s="115"/>
      <c r="ANJ38" s="115"/>
      <c r="ANK38" s="115"/>
      <c r="ANL38" s="115"/>
      <c r="ANM38" s="115"/>
      <c r="ANN38" s="115"/>
      <c r="ANO38" s="115"/>
      <c r="ANP38" s="115"/>
      <c r="ANQ38" s="115"/>
      <c r="ANR38" s="115"/>
      <c r="ANS38" s="115"/>
      <c r="ANT38" s="115"/>
      <c r="ANU38" s="115"/>
      <c r="ANV38" s="115"/>
      <c r="ANW38" s="115"/>
      <c r="ANX38" s="115"/>
      <c r="ANY38" s="115"/>
      <c r="ANZ38" s="115"/>
      <c r="AOA38" s="115"/>
      <c r="AOB38" s="115"/>
      <c r="AOC38" s="115"/>
      <c r="AOD38" s="115"/>
      <c r="AOE38" s="115"/>
      <c r="AOF38" s="115"/>
      <c r="AOG38" s="115"/>
      <c r="AOH38" s="115"/>
      <c r="AOI38" s="115"/>
      <c r="AOJ38" s="115"/>
      <c r="AOK38" s="115"/>
      <c r="AOL38" s="115"/>
      <c r="AOM38" s="115"/>
      <c r="AON38" s="115"/>
      <c r="AOO38" s="115"/>
      <c r="AOP38" s="115"/>
      <c r="AOQ38" s="115"/>
      <c r="AOR38" s="115"/>
      <c r="AOS38" s="115"/>
      <c r="AOT38" s="115"/>
      <c r="AOU38" s="115"/>
      <c r="AOV38" s="115"/>
      <c r="AOW38" s="115"/>
      <c r="AOX38" s="115"/>
      <c r="AOY38" s="115"/>
      <c r="AOZ38" s="115"/>
      <c r="APA38" s="115"/>
      <c r="APB38" s="115"/>
      <c r="APC38" s="115"/>
      <c r="APD38" s="115"/>
      <c r="APE38" s="115"/>
      <c r="APF38" s="115"/>
      <c r="APG38" s="115"/>
      <c r="APH38" s="115"/>
      <c r="API38" s="115"/>
      <c r="APJ38" s="115"/>
      <c r="APK38" s="115"/>
      <c r="APL38" s="115"/>
      <c r="APM38" s="115"/>
      <c r="APN38" s="115"/>
      <c r="APO38" s="115"/>
      <c r="APP38" s="115"/>
      <c r="APQ38" s="115"/>
      <c r="APR38" s="115"/>
      <c r="APS38" s="115"/>
      <c r="APT38" s="115"/>
      <c r="APU38" s="115"/>
      <c r="APV38" s="115"/>
      <c r="APW38" s="115"/>
      <c r="APX38" s="115"/>
      <c r="APY38" s="115"/>
      <c r="APZ38" s="115"/>
      <c r="AQA38" s="115"/>
      <c r="AQB38" s="115"/>
      <c r="AQC38" s="115"/>
      <c r="AQD38" s="115"/>
      <c r="AQE38" s="115"/>
      <c r="AQF38" s="115"/>
      <c r="AQG38" s="115"/>
      <c r="AQH38" s="115"/>
      <c r="AQI38" s="115"/>
      <c r="AQJ38" s="115"/>
      <c r="AQK38" s="115"/>
      <c r="AQL38" s="115"/>
      <c r="AQM38" s="115"/>
      <c r="AQN38" s="115"/>
      <c r="AQO38" s="115"/>
      <c r="AQP38" s="115"/>
      <c r="AQQ38" s="115"/>
      <c r="AQR38" s="115"/>
      <c r="AQS38" s="115"/>
      <c r="AQT38" s="115"/>
      <c r="AQU38" s="115"/>
      <c r="AQV38" s="115"/>
      <c r="AQW38" s="115"/>
      <c r="AQX38" s="115"/>
      <c r="AQY38" s="115"/>
      <c r="AQZ38" s="115"/>
      <c r="ARA38" s="115"/>
      <c r="ARB38" s="115"/>
      <c r="ARC38" s="115"/>
      <c r="ARD38" s="115"/>
      <c r="ARE38" s="115"/>
      <c r="ARF38" s="115"/>
      <c r="ARG38" s="115"/>
      <c r="ARH38" s="115"/>
      <c r="ARI38" s="115"/>
      <c r="ARJ38" s="115"/>
      <c r="ARK38" s="115"/>
      <c r="ARL38" s="115"/>
      <c r="ARM38" s="115"/>
      <c r="ARN38" s="115"/>
      <c r="ARO38" s="115"/>
      <c r="ARP38" s="115"/>
      <c r="ARQ38" s="115"/>
      <c r="ARR38" s="115"/>
      <c r="ARS38" s="115"/>
      <c r="ART38" s="115"/>
      <c r="ARU38" s="115"/>
      <c r="ARV38" s="115"/>
      <c r="ARW38" s="115"/>
      <c r="ARX38" s="115"/>
      <c r="ARY38" s="115"/>
      <c r="ARZ38" s="115"/>
      <c r="ASA38" s="115"/>
      <c r="ASB38" s="115"/>
      <c r="ASC38" s="115"/>
      <c r="ASD38" s="115"/>
      <c r="ASE38" s="115"/>
      <c r="ASF38" s="115"/>
      <c r="ASG38" s="115"/>
      <c r="ASH38" s="115"/>
      <c r="ASI38" s="115"/>
      <c r="ASJ38" s="115"/>
      <c r="ASK38" s="115"/>
      <c r="ASL38" s="115"/>
      <c r="ASM38" s="115"/>
      <c r="ASN38" s="115"/>
      <c r="ASO38" s="115"/>
      <c r="ASP38" s="115"/>
      <c r="ASQ38" s="115"/>
      <c r="ASR38" s="115"/>
      <c r="ASS38" s="115"/>
      <c r="AST38" s="115"/>
      <c r="ASU38" s="115"/>
      <c r="ASV38" s="115"/>
      <c r="ASW38" s="115"/>
      <c r="ASX38" s="115"/>
      <c r="ASY38" s="115"/>
      <c r="ASZ38" s="115"/>
      <c r="ATA38" s="115"/>
      <c r="ATB38" s="115"/>
      <c r="ATC38" s="115"/>
      <c r="ATD38" s="115"/>
      <c r="ATE38" s="115"/>
      <c r="ATF38" s="115"/>
      <c r="ATG38" s="115"/>
      <c r="ATH38" s="115"/>
      <c r="ATI38" s="115"/>
      <c r="ATJ38" s="115"/>
      <c r="ATK38" s="115"/>
      <c r="ATL38" s="115"/>
      <c r="ATM38" s="115"/>
      <c r="ATN38" s="115"/>
      <c r="ATO38" s="115"/>
      <c r="ATP38" s="115"/>
      <c r="ATQ38" s="115"/>
      <c r="ATR38" s="115"/>
      <c r="ATS38" s="115"/>
      <c r="ATT38" s="115"/>
      <c r="ATU38" s="115"/>
      <c r="ATV38" s="115"/>
      <c r="ATW38" s="115"/>
      <c r="ATX38" s="115"/>
      <c r="ATY38" s="115"/>
      <c r="ATZ38" s="115"/>
      <c r="AUA38" s="115"/>
      <c r="AUB38" s="115"/>
      <c r="AUC38" s="115"/>
      <c r="AUD38" s="115"/>
      <c r="AUE38" s="115"/>
      <c r="AUF38" s="115"/>
      <c r="AUG38" s="115"/>
      <c r="AUH38" s="115"/>
      <c r="AUI38" s="115"/>
      <c r="AUJ38" s="115"/>
      <c r="AUK38" s="115"/>
      <c r="AUL38" s="115"/>
      <c r="AUM38" s="115"/>
      <c r="AUN38" s="115"/>
      <c r="AUO38" s="115"/>
      <c r="AUP38" s="115"/>
      <c r="AUQ38" s="115"/>
      <c r="AUR38" s="115"/>
      <c r="AUS38" s="115"/>
      <c r="AUT38" s="115"/>
      <c r="AUU38" s="115"/>
      <c r="AUV38" s="115"/>
      <c r="AUW38" s="115"/>
      <c r="AUX38" s="115"/>
      <c r="AUY38" s="115"/>
      <c r="AUZ38" s="115"/>
      <c r="AVA38" s="115"/>
      <c r="AVB38" s="115"/>
      <c r="AVC38" s="115"/>
      <c r="AVD38" s="115"/>
      <c r="AVE38" s="115"/>
      <c r="AVF38" s="115"/>
      <c r="AVG38" s="115"/>
      <c r="AVH38" s="115"/>
      <c r="AVI38" s="115"/>
      <c r="AVJ38" s="115"/>
      <c r="AVK38" s="115"/>
      <c r="AVL38" s="115"/>
      <c r="AVM38" s="115"/>
      <c r="AVN38" s="115"/>
      <c r="AVO38" s="115"/>
      <c r="AVP38" s="115"/>
      <c r="AVQ38" s="115"/>
      <c r="AVR38" s="115"/>
      <c r="AVS38" s="115"/>
      <c r="AVT38" s="115"/>
      <c r="AVU38" s="115"/>
      <c r="AVV38" s="115"/>
      <c r="AVW38" s="115"/>
      <c r="AVX38" s="115"/>
      <c r="AVY38" s="115"/>
      <c r="AVZ38" s="115"/>
      <c r="AWA38" s="115"/>
      <c r="AWB38" s="115"/>
      <c r="AWC38" s="115"/>
      <c r="AWD38" s="115"/>
      <c r="AWE38" s="115"/>
      <c r="AWF38" s="115"/>
      <c r="AWG38" s="115"/>
      <c r="AWH38" s="115"/>
      <c r="AWI38" s="115"/>
      <c r="AWJ38" s="115"/>
      <c r="AWK38" s="115"/>
      <c r="AWL38" s="115"/>
      <c r="AWM38" s="115"/>
      <c r="AWN38" s="115"/>
      <c r="AWO38" s="115"/>
      <c r="AWP38" s="115"/>
      <c r="AWQ38" s="115"/>
      <c r="AWR38" s="115"/>
      <c r="AWS38" s="115"/>
      <c r="AWT38" s="115"/>
      <c r="AWU38" s="115"/>
      <c r="AWV38" s="115"/>
      <c r="AWW38" s="115"/>
      <c r="AWX38" s="115"/>
      <c r="AWY38" s="115"/>
      <c r="AWZ38" s="115"/>
      <c r="AXA38" s="115"/>
      <c r="AXB38" s="115"/>
      <c r="AXC38" s="115"/>
      <c r="AXD38" s="115"/>
      <c r="AXE38" s="115"/>
      <c r="AXF38" s="115"/>
      <c r="AXG38" s="115"/>
      <c r="AXH38" s="115"/>
      <c r="AXI38" s="115"/>
      <c r="AXJ38" s="115"/>
      <c r="AXK38" s="115"/>
      <c r="AXL38" s="115"/>
      <c r="AXM38" s="115"/>
      <c r="AXN38" s="115"/>
      <c r="AXO38" s="115"/>
      <c r="AXP38" s="115"/>
      <c r="AXQ38" s="115"/>
      <c r="AXR38" s="115"/>
      <c r="AXS38" s="115"/>
      <c r="AXT38" s="115"/>
      <c r="AXU38" s="115"/>
      <c r="AXV38" s="115"/>
      <c r="AXW38" s="115"/>
      <c r="AXX38" s="115"/>
      <c r="AXY38" s="115"/>
      <c r="AXZ38" s="115"/>
      <c r="AYA38" s="115"/>
      <c r="AYB38" s="115"/>
      <c r="AYC38" s="115"/>
      <c r="AYD38" s="115"/>
      <c r="AYE38" s="115"/>
      <c r="AYF38" s="115"/>
      <c r="AYG38" s="115"/>
      <c r="AYH38" s="115"/>
      <c r="AYI38" s="115"/>
      <c r="AYJ38" s="115"/>
      <c r="AYK38" s="115"/>
      <c r="AYL38" s="115"/>
      <c r="AYM38" s="115"/>
      <c r="AYN38" s="115"/>
      <c r="AYO38" s="115"/>
      <c r="AYP38" s="115"/>
      <c r="AYQ38" s="115"/>
      <c r="AYR38" s="115"/>
      <c r="AYS38" s="115"/>
      <c r="AYT38" s="115"/>
      <c r="AYU38" s="115"/>
      <c r="AYV38" s="115"/>
      <c r="AYW38" s="115"/>
      <c r="AYX38" s="115"/>
      <c r="AYY38" s="115"/>
      <c r="AYZ38" s="115"/>
      <c r="AZA38" s="115"/>
      <c r="AZB38" s="115"/>
      <c r="AZC38" s="115"/>
      <c r="AZD38" s="115"/>
      <c r="AZE38" s="115"/>
      <c r="AZF38" s="115"/>
      <c r="AZG38" s="115"/>
      <c r="AZH38" s="115"/>
      <c r="AZI38" s="115"/>
      <c r="AZJ38" s="115"/>
      <c r="AZK38" s="115"/>
      <c r="AZL38" s="115"/>
      <c r="AZM38" s="115"/>
      <c r="AZN38" s="115"/>
      <c r="AZO38" s="115"/>
      <c r="AZP38" s="115"/>
      <c r="AZQ38" s="115"/>
      <c r="AZR38" s="115"/>
      <c r="AZS38" s="115"/>
      <c r="AZT38" s="115"/>
      <c r="AZU38" s="115"/>
      <c r="AZV38" s="115"/>
      <c r="AZW38" s="115"/>
      <c r="AZX38" s="115"/>
      <c r="AZY38" s="115"/>
      <c r="AZZ38" s="115"/>
      <c r="BAA38" s="115"/>
      <c r="BAB38" s="115"/>
      <c r="BAC38" s="115"/>
      <c r="BAD38" s="115"/>
      <c r="BAE38" s="115"/>
      <c r="BAF38" s="115"/>
      <c r="BAG38" s="115"/>
      <c r="BAH38" s="115"/>
      <c r="BAI38" s="115"/>
      <c r="BAJ38" s="115"/>
      <c r="BAK38" s="115"/>
      <c r="BAL38" s="115"/>
      <c r="BAM38" s="115"/>
      <c r="BAN38" s="115"/>
      <c r="BAO38" s="115"/>
      <c r="BAP38" s="115"/>
      <c r="BAQ38" s="115"/>
      <c r="BAR38" s="115"/>
      <c r="BAS38" s="115"/>
      <c r="BAT38" s="115"/>
      <c r="BAU38" s="115"/>
      <c r="BAV38" s="115"/>
      <c r="BAW38" s="115"/>
      <c r="BAX38" s="115"/>
      <c r="BAY38" s="115"/>
      <c r="BAZ38" s="115"/>
      <c r="BBA38" s="115"/>
      <c r="BBB38" s="115"/>
      <c r="BBC38" s="115"/>
      <c r="BBD38" s="115"/>
      <c r="BBE38" s="115"/>
      <c r="BBF38" s="115"/>
      <c r="BBG38" s="115"/>
      <c r="BBH38" s="115"/>
      <c r="BBI38" s="115"/>
      <c r="BBJ38" s="115"/>
      <c r="BBK38" s="115"/>
      <c r="BBL38" s="115"/>
      <c r="BBM38" s="115"/>
      <c r="BBN38" s="115"/>
      <c r="BBO38" s="115"/>
      <c r="BBP38" s="115"/>
      <c r="BBQ38" s="115"/>
      <c r="BBR38" s="115"/>
      <c r="BBS38" s="115"/>
      <c r="BBT38" s="115"/>
      <c r="BBU38" s="115"/>
      <c r="BBV38" s="115"/>
      <c r="BBW38" s="115"/>
      <c r="BBX38" s="115"/>
      <c r="BBY38" s="115"/>
      <c r="BBZ38" s="115"/>
      <c r="BCA38" s="115"/>
      <c r="BCB38" s="115"/>
      <c r="BCC38" s="115"/>
      <c r="BCD38" s="115"/>
      <c r="BCE38" s="115"/>
      <c r="BCF38" s="115"/>
      <c r="BCG38" s="115"/>
      <c r="BCH38" s="115"/>
      <c r="BCI38" s="115"/>
      <c r="BCJ38" s="115"/>
      <c r="BCK38" s="115"/>
      <c r="BCL38" s="115"/>
      <c r="BCM38" s="115"/>
      <c r="BCN38" s="115"/>
      <c r="BCO38" s="115"/>
      <c r="BCP38" s="115"/>
      <c r="BCQ38" s="115"/>
      <c r="BCR38" s="115"/>
      <c r="BCS38" s="115"/>
      <c r="BCT38" s="115"/>
      <c r="BCU38" s="115"/>
      <c r="BCV38" s="115"/>
      <c r="BCW38" s="115"/>
      <c r="BCX38" s="115"/>
      <c r="BCY38" s="115"/>
      <c r="BCZ38" s="115"/>
      <c r="BDA38" s="115"/>
      <c r="BDB38" s="115"/>
      <c r="BDC38" s="115"/>
      <c r="BDD38" s="115"/>
      <c r="BDE38" s="115"/>
      <c r="BDF38" s="115"/>
      <c r="BDG38" s="115"/>
      <c r="BDH38" s="115"/>
      <c r="BDI38" s="115"/>
      <c r="BDJ38" s="115"/>
      <c r="BDK38" s="115"/>
      <c r="BDL38" s="115"/>
      <c r="BDM38" s="115"/>
      <c r="BDN38" s="115"/>
      <c r="BDO38" s="115"/>
      <c r="BDP38" s="115"/>
      <c r="BDQ38" s="115"/>
      <c r="BDR38" s="115"/>
      <c r="BDS38" s="115"/>
      <c r="BDT38" s="115"/>
      <c r="BDU38" s="115"/>
      <c r="BDV38" s="115"/>
      <c r="BDW38" s="115"/>
      <c r="BDX38" s="115"/>
      <c r="BDY38" s="115"/>
      <c r="BDZ38" s="115"/>
      <c r="BEA38" s="115"/>
      <c r="BEB38" s="115"/>
      <c r="BEC38" s="115"/>
      <c r="BED38" s="115"/>
      <c r="BEE38" s="115"/>
      <c r="BEF38" s="115"/>
      <c r="BEG38" s="115"/>
      <c r="BEH38" s="115"/>
      <c r="BEI38" s="115"/>
      <c r="BEJ38" s="115"/>
      <c r="BEK38" s="115"/>
      <c r="BEL38" s="115"/>
      <c r="BEM38" s="115"/>
      <c r="BEN38" s="115"/>
      <c r="BEO38" s="115"/>
      <c r="BEP38" s="115"/>
      <c r="BEQ38" s="115"/>
      <c r="BER38" s="115"/>
      <c r="BES38" s="115"/>
      <c r="BET38" s="115"/>
      <c r="BEU38" s="115"/>
      <c r="BEV38" s="115"/>
      <c r="BEW38" s="115"/>
      <c r="BEX38" s="115"/>
      <c r="BEY38" s="115"/>
      <c r="BEZ38" s="115"/>
      <c r="BFA38" s="115"/>
      <c r="BFB38" s="115"/>
      <c r="BFC38" s="115"/>
      <c r="BFD38" s="115"/>
      <c r="BFE38" s="115"/>
      <c r="BFF38" s="115"/>
      <c r="BFG38" s="115"/>
      <c r="BFH38" s="115"/>
      <c r="BFI38" s="115"/>
      <c r="BFJ38" s="115"/>
      <c r="BFK38" s="115"/>
      <c r="BFL38" s="115"/>
      <c r="BFM38" s="115"/>
      <c r="BFN38" s="115"/>
      <c r="BFO38" s="115"/>
      <c r="BFP38" s="115"/>
      <c r="BFQ38" s="115"/>
      <c r="BFR38" s="115"/>
      <c r="BFS38" s="115"/>
      <c r="BFT38" s="115"/>
      <c r="BFU38" s="115"/>
      <c r="BFV38" s="115"/>
      <c r="BFW38" s="115"/>
      <c r="BFX38" s="115"/>
      <c r="BFY38" s="115"/>
      <c r="BFZ38" s="115"/>
      <c r="BGA38" s="115"/>
      <c r="BGB38" s="115"/>
      <c r="BGC38" s="115"/>
      <c r="BGD38" s="115"/>
      <c r="BGE38" s="115"/>
      <c r="BGF38" s="115"/>
      <c r="BGG38" s="115"/>
      <c r="BGH38" s="115"/>
      <c r="BGI38" s="115"/>
      <c r="BGJ38" s="115"/>
      <c r="BGK38" s="115"/>
      <c r="BGL38" s="115"/>
      <c r="BGM38" s="115"/>
      <c r="BGN38" s="115"/>
      <c r="BGO38" s="115"/>
      <c r="BGP38" s="115"/>
      <c r="BGQ38" s="115"/>
      <c r="BGR38" s="115"/>
      <c r="BGS38" s="115"/>
      <c r="BGT38" s="115"/>
      <c r="BGU38" s="115"/>
      <c r="BGV38" s="115"/>
      <c r="BGW38" s="115"/>
      <c r="BGX38" s="115"/>
      <c r="BGY38" s="115"/>
      <c r="BGZ38" s="115"/>
      <c r="BHA38" s="115"/>
      <c r="BHB38" s="115"/>
      <c r="BHC38" s="115"/>
      <c r="BHD38" s="115"/>
      <c r="BHE38" s="115"/>
      <c r="BHF38" s="115"/>
      <c r="BHG38" s="115"/>
      <c r="BHH38" s="115"/>
      <c r="BHI38" s="115"/>
      <c r="BHJ38" s="115"/>
      <c r="BHK38" s="115"/>
      <c r="BHL38" s="115"/>
      <c r="BHM38" s="115"/>
      <c r="BHN38" s="115"/>
      <c r="BHO38" s="115"/>
      <c r="BHP38" s="115"/>
      <c r="BHQ38" s="115"/>
      <c r="BHR38" s="115"/>
      <c r="BHS38" s="115"/>
      <c r="BHT38" s="115"/>
      <c r="BHU38" s="115"/>
      <c r="BHV38" s="115"/>
      <c r="BHW38" s="115"/>
      <c r="BHX38" s="115"/>
      <c r="BHY38" s="115"/>
      <c r="BHZ38" s="115"/>
      <c r="BIA38" s="115"/>
      <c r="BIB38" s="115"/>
      <c r="BIC38" s="115"/>
      <c r="BID38" s="115"/>
      <c r="BIE38" s="115"/>
      <c r="BIF38" s="115"/>
      <c r="BIG38" s="115"/>
      <c r="BIH38" s="115"/>
      <c r="BII38" s="115"/>
      <c r="BIJ38" s="115"/>
      <c r="BIK38" s="115"/>
      <c r="BIL38" s="115"/>
      <c r="BIM38" s="115"/>
      <c r="BIN38" s="115"/>
      <c r="BIO38" s="115"/>
      <c r="BIP38" s="115"/>
      <c r="BIQ38" s="115"/>
      <c r="BIR38" s="115"/>
      <c r="BIS38" s="115"/>
      <c r="BIT38" s="115"/>
      <c r="BIU38" s="115"/>
      <c r="BIV38" s="115"/>
      <c r="BIW38" s="115"/>
      <c r="BIX38" s="115"/>
      <c r="BIY38" s="115"/>
      <c r="BIZ38" s="115"/>
      <c r="BJA38" s="115"/>
      <c r="BJB38" s="115"/>
      <c r="BJC38" s="115"/>
      <c r="BJD38" s="115"/>
      <c r="BJE38" s="115"/>
      <c r="BJF38" s="115"/>
      <c r="BJG38" s="115"/>
      <c r="BJH38" s="115"/>
      <c r="BJI38" s="115"/>
      <c r="BJJ38" s="115"/>
      <c r="BJK38" s="115"/>
      <c r="BJL38" s="115"/>
      <c r="BJM38" s="115"/>
      <c r="BJN38" s="115"/>
      <c r="BJO38" s="115"/>
      <c r="BJP38" s="115"/>
      <c r="BJQ38" s="115"/>
      <c r="BJR38" s="115"/>
      <c r="BJS38" s="115"/>
      <c r="BJT38" s="115"/>
      <c r="BJU38" s="115"/>
      <c r="BJV38" s="115"/>
      <c r="BJW38" s="115"/>
      <c r="BJX38" s="115"/>
      <c r="BJY38" s="115"/>
      <c r="BJZ38" s="115"/>
      <c r="BKA38" s="115"/>
      <c r="BKB38" s="115"/>
      <c r="BKC38" s="115"/>
      <c r="BKD38" s="115"/>
      <c r="BKE38" s="115"/>
      <c r="BKF38" s="115"/>
      <c r="BKG38" s="115"/>
      <c r="BKH38" s="115"/>
      <c r="BKI38" s="115"/>
      <c r="BKJ38" s="115"/>
      <c r="BKK38" s="115"/>
      <c r="BKL38" s="115"/>
      <c r="BKM38" s="115"/>
      <c r="BKN38" s="115"/>
      <c r="BKO38" s="115"/>
      <c r="BKP38" s="115"/>
      <c r="BKQ38" s="115"/>
      <c r="BKR38" s="115"/>
      <c r="BKS38" s="115"/>
      <c r="BKT38" s="115"/>
      <c r="BKU38" s="115"/>
      <c r="BKV38" s="115"/>
      <c r="BKW38" s="115"/>
      <c r="BKX38" s="115"/>
      <c r="BKY38" s="115"/>
      <c r="BKZ38" s="115"/>
      <c r="BLA38" s="115"/>
      <c r="BLB38" s="115"/>
      <c r="BLC38" s="115"/>
      <c r="BLD38" s="115"/>
      <c r="BLE38" s="115"/>
      <c r="BLF38" s="115"/>
      <c r="BLG38" s="115"/>
      <c r="BLH38" s="115"/>
      <c r="BLI38" s="115"/>
      <c r="BLJ38" s="115"/>
      <c r="BLK38" s="115"/>
      <c r="BLL38" s="115"/>
      <c r="BLM38" s="115"/>
      <c r="BLN38" s="115"/>
      <c r="BLO38" s="115"/>
      <c r="BLP38" s="115"/>
      <c r="BLQ38" s="115"/>
      <c r="BLR38" s="115"/>
      <c r="BLS38" s="115"/>
      <c r="BLT38" s="115"/>
      <c r="BLU38" s="115"/>
      <c r="BLV38" s="115"/>
      <c r="BLW38" s="115"/>
      <c r="BLX38" s="115"/>
      <c r="BLY38" s="115"/>
      <c r="BLZ38" s="115"/>
      <c r="BMA38" s="115"/>
      <c r="BMB38" s="115"/>
      <c r="BMC38" s="115"/>
      <c r="BMD38" s="115"/>
      <c r="BME38" s="115"/>
      <c r="BMF38" s="115"/>
      <c r="BMG38" s="115"/>
      <c r="BMH38" s="115"/>
      <c r="BMI38" s="115"/>
      <c r="BMJ38" s="115"/>
      <c r="BMK38" s="115"/>
      <c r="BML38" s="115"/>
      <c r="BMM38" s="115"/>
      <c r="BMN38" s="115"/>
      <c r="BMO38" s="115"/>
      <c r="BMP38" s="115"/>
      <c r="BMQ38" s="115"/>
      <c r="BMR38" s="115"/>
      <c r="BMS38" s="115"/>
      <c r="BMT38" s="115"/>
      <c r="BMU38" s="115"/>
      <c r="BMV38" s="115"/>
      <c r="BMW38" s="115"/>
      <c r="BMX38" s="115"/>
      <c r="BMY38" s="115"/>
      <c r="BMZ38" s="115"/>
      <c r="BNA38" s="115"/>
      <c r="BNB38" s="115"/>
      <c r="BNC38" s="115"/>
      <c r="BND38" s="115"/>
      <c r="BNE38" s="115"/>
      <c r="BNF38" s="115"/>
      <c r="BNG38" s="115"/>
      <c r="BNH38" s="115"/>
      <c r="BNI38" s="115"/>
      <c r="BNJ38" s="115"/>
      <c r="BNK38" s="115"/>
      <c r="BNL38" s="115"/>
      <c r="BNM38" s="115"/>
      <c r="BNN38" s="115"/>
      <c r="BNO38" s="115"/>
      <c r="BNP38" s="115"/>
      <c r="BNQ38" s="115"/>
      <c r="BNR38" s="115"/>
      <c r="BNS38" s="115"/>
      <c r="BNT38" s="115"/>
      <c r="BNU38" s="115"/>
      <c r="BNV38" s="115"/>
      <c r="BNW38" s="115"/>
      <c r="BNX38" s="115"/>
      <c r="BNY38" s="115"/>
      <c r="BNZ38" s="115"/>
      <c r="BOA38" s="115"/>
      <c r="BOB38" s="115"/>
      <c r="BOC38" s="115"/>
      <c r="BOD38" s="115"/>
      <c r="BOE38" s="115"/>
      <c r="BOF38" s="115"/>
      <c r="BOG38" s="115"/>
      <c r="BOH38" s="115"/>
      <c r="BOI38" s="115"/>
      <c r="BOJ38" s="115"/>
      <c r="BOK38" s="115"/>
      <c r="BOL38" s="115"/>
      <c r="BOM38" s="115"/>
      <c r="BON38" s="115"/>
      <c r="BOO38" s="115"/>
      <c r="BOP38" s="115"/>
      <c r="BOQ38" s="115"/>
      <c r="BOR38" s="115"/>
      <c r="BOS38" s="115"/>
      <c r="BOT38" s="115"/>
      <c r="BOU38" s="115"/>
      <c r="BOV38" s="115"/>
      <c r="BOW38" s="115"/>
      <c r="BOX38" s="115"/>
      <c r="BOY38" s="115"/>
      <c r="BOZ38" s="115"/>
      <c r="BPA38" s="115"/>
      <c r="BPB38" s="115"/>
      <c r="BPC38" s="115"/>
      <c r="BPD38" s="115"/>
      <c r="BPE38" s="115"/>
      <c r="BPF38" s="115"/>
      <c r="BPG38" s="115"/>
      <c r="BPH38" s="115"/>
      <c r="BPI38" s="115"/>
      <c r="BPJ38" s="115"/>
      <c r="BPK38" s="115"/>
      <c r="BPL38" s="115"/>
      <c r="BPM38" s="115"/>
      <c r="BPN38" s="115"/>
      <c r="BPO38" s="115"/>
      <c r="BPP38" s="115"/>
      <c r="BPQ38" s="115"/>
      <c r="BPR38" s="115"/>
      <c r="BPS38" s="115"/>
      <c r="BPT38" s="115"/>
      <c r="BPU38" s="115"/>
      <c r="BPV38" s="115"/>
      <c r="BPW38" s="115"/>
      <c r="BPX38" s="115"/>
      <c r="BPY38" s="115"/>
      <c r="BPZ38" s="115"/>
      <c r="BQA38" s="115"/>
      <c r="BQB38" s="115"/>
      <c r="BQC38" s="115"/>
      <c r="BQD38" s="115"/>
      <c r="BQE38" s="115"/>
      <c r="BQF38" s="115"/>
      <c r="BQG38" s="115"/>
      <c r="BQH38" s="115"/>
      <c r="BQI38" s="115"/>
      <c r="BQJ38" s="115"/>
      <c r="BQK38" s="115"/>
      <c r="BQL38" s="115"/>
      <c r="BQM38" s="115"/>
      <c r="BQN38" s="115"/>
      <c r="BQO38" s="115"/>
      <c r="BQP38" s="115"/>
      <c r="BQQ38" s="115"/>
      <c r="BQR38" s="115"/>
      <c r="BQS38" s="115"/>
      <c r="BQT38" s="115"/>
      <c r="BQU38" s="115"/>
      <c r="BQV38" s="115"/>
      <c r="BQW38" s="115"/>
      <c r="BQX38" s="115"/>
      <c r="BQY38" s="115"/>
      <c r="BQZ38" s="115"/>
      <c r="BRA38" s="115"/>
      <c r="BRB38" s="115"/>
      <c r="BRC38" s="115"/>
      <c r="BRD38" s="115"/>
      <c r="BRE38" s="115"/>
      <c r="BRF38" s="115"/>
      <c r="BRG38" s="115"/>
      <c r="BRH38" s="115"/>
      <c r="BRI38" s="115"/>
      <c r="BRJ38" s="115"/>
      <c r="BRK38" s="115"/>
      <c r="BRL38" s="115"/>
      <c r="BRM38" s="115"/>
      <c r="BRN38" s="115"/>
      <c r="BRO38" s="115"/>
      <c r="BRP38" s="115"/>
      <c r="BRQ38" s="115"/>
      <c r="BRR38" s="115"/>
      <c r="BRS38" s="115"/>
      <c r="BRT38" s="115"/>
      <c r="BRU38" s="115"/>
      <c r="BRV38" s="115"/>
      <c r="BRW38" s="115"/>
      <c r="BRX38" s="115"/>
      <c r="BRY38" s="115"/>
      <c r="BRZ38" s="115"/>
      <c r="BSA38" s="115"/>
      <c r="BSB38" s="115"/>
      <c r="BSC38" s="115"/>
      <c r="BSD38" s="115"/>
      <c r="BSE38" s="115"/>
      <c r="BSF38" s="115"/>
      <c r="BSG38" s="115"/>
      <c r="BSH38" s="115"/>
      <c r="BSI38" s="115"/>
      <c r="BSJ38" s="115"/>
      <c r="BSK38" s="115"/>
      <c r="BSL38" s="115"/>
      <c r="BSM38" s="115"/>
      <c r="BSN38" s="115"/>
      <c r="BSO38" s="115"/>
      <c r="BSP38" s="115"/>
      <c r="BSQ38" s="115"/>
      <c r="BSR38" s="115"/>
      <c r="BSS38" s="115"/>
      <c r="BST38" s="115"/>
      <c r="BSU38" s="115"/>
      <c r="BSV38" s="115"/>
      <c r="BSW38" s="115"/>
      <c r="BSX38" s="115"/>
      <c r="BSY38" s="115"/>
      <c r="BSZ38" s="115"/>
      <c r="BTA38" s="115"/>
      <c r="BTB38" s="115"/>
      <c r="BTC38" s="115"/>
      <c r="BTD38" s="115"/>
      <c r="BTE38" s="115"/>
      <c r="BTF38" s="115"/>
      <c r="BTG38" s="115"/>
      <c r="BTH38" s="115"/>
      <c r="BTI38" s="115"/>
      <c r="BTJ38" s="115"/>
      <c r="BTK38" s="115"/>
      <c r="BTL38" s="115"/>
      <c r="BTM38" s="115"/>
      <c r="BTN38" s="115"/>
      <c r="BTO38" s="115"/>
      <c r="BTP38" s="115"/>
      <c r="BTQ38" s="115"/>
      <c r="BTR38" s="115"/>
      <c r="BTS38" s="115"/>
      <c r="BTT38" s="115"/>
      <c r="BTU38" s="115"/>
      <c r="BTV38" s="115"/>
      <c r="BTW38" s="115"/>
      <c r="BTX38" s="115"/>
      <c r="BTY38" s="115"/>
      <c r="BTZ38" s="115"/>
      <c r="BUA38" s="115"/>
      <c r="BUB38" s="115"/>
      <c r="BUC38" s="115"/>
      <c r="BUD38" s="115"/>
      <c r="BUE38" s="115"/>
      <c r="BUF38" s="115"/>
      <c r="BUG38" s="115"/>
      <c r="BUH38" s="115"/>
      <c r="BUI38" s="115"/>
      <c r="BUJ38" s="115"/>
      <c r="BUK38" s="115"/>
      <c r="BUL38" s="115"/>
      <c r="BUM38" s="115"/>
      <c r="BUN38" s="115"/>
      <c r="BUO38" s="115"/>
      <c r="BUP38" s="115"/>
      <c r="BUQ38" s="115"/>
      <c r="BUR38" s="115"/>
      <c r="BUS38" s="115"/>
      <c r="BUT38" s="115"/>
      <c r="BUU38" s="115"/>
      <c r="BUV38" s="115"/>
      <c r="BUW38" s="115"/>
      <c r="BUX38" s="115"/>
      <c r="BUY38" s="115"/>
      <c r="BUZ38" s="115"/>
      <c r="BVA38" s="115"/>
      <c r="BVB38" s="115"/>
      <c r="BVC38" s="115"/>
      <c r="BVD38" s="115"/>
      <c r="BVE38" s="115"/>
      <c r="BVF38" s="115"/>
      <c r="BVG38" s="115"/>
      <c r="BVH38" s="115"/>
      <c r="BVI38" s="115"/>
      <c r="BVJ38" s="115"/>
      <c r="BVK38" s="115"/>
      <c r="BVL38" s="115"/>
      <c r="BVM38" s="115"/>
      <c r="BVN38" s="115"/>
      <c r="BVO38" s="115"/>
      <c r="BVP38" s="115"/>
      <c r="BVQ38" s="115"/>
      <c r="BVR38" s="115"/>
      <c r="BVS38" s="115"/>
      <c r="BVT38" s="115"/>
      <c r="BVU38" s="115"/>
      <c r="BVV38" s="115"/>
      <c r="BVW38" s="115"/>
      <c r="BVX38" s="115"/>
      <c r="BVY38" s="115"/>
      <c r="BVZ38" s="115"/>
      <c r="BWA38" s="115"/>
      <c r="BWB38" s="115"/>
      <c r="BWC38" s="115"/>
      <c r="BWD38" s="115"/>
      <c r="BWE38" s="115"/>
      <c r="BWF38" s="115"/>
      <c r="BWG38" s="115"/>
      <c r="BWH38" s="115"/>
      <c r="BWI38" s="115"/>
      <c r="BWJ38" s="115"/>
      <c r="BWK38" s="115"/>
      <c r="BWL38" s="115"/>
      <c r="BWM38" s="115"/>
      <c r="BWN38" s="115"/>
      <c r="BWO38" s="115"/>
      <c r="BWP38" s="115"/>
      <c r="BWQ38" s="115"/>
      <c r="BWR38" s="115"/>
      <c r="BWS38" s="115"/>
      <c r="BWT38" s="115"/>
      <c r="BWU38" s="115"/>
      <c r="BWV38" s="115"/>
      <c r="BWW38" s="115"/>
      <c r="BWX38" s="115"/>
      <c r="BWY38" s="115"/>
      <c r="BWZ38" s="115"/>
      <c r="BXA38" s="115"/>
      <c r="BXB38" s="115"/>
      <c r="BXC38" s="115"/>
      <c r="BXD38" s="115"/>
      <c r="BXE38" s="115"/>
      <c r="BXF38" s="115"/>
      <c r="BXG38" s="115"/>
      <c r="BXH38" s="115"/>
      <c r="BXI38" s="115"/>
      <c r="BXJ38" s="115"/>
      <c r="BXK38" s="115"/>
      <c r="BXL38" s="115"/>
      <c r="BXM38" s="115"/>
      <c r="BXN38" s="115"/>
      <c r="BXO38" s="115"/>
      <c r="BXP38" s="115"/>
      <c r="BXQ38" s="115"/>
      <c r="BXR38" s="115"/>
      <c r="BXS38" s="115"/>
      <c r="BXT38" s="115"/>
      <c r="BXU38" s="115"/>
      <c r="BXV38" s="115"/>
      <c r="BXW38" s="115"/>
      <c r="BXX38" s="115"/>
      <c r="BXY38" s="115"/>
      <c r="BXZ38" s="115"/>
      <c r="BYA38" s="115"/>
      <c r="BYB38" s="115"/>
      <c r="BYC38" s="115"/>
      <c r="BYD38" s="115"/>
      <c r="BYE38" s="115"/>
      <c r="BYF38" s="115"/>
      <c r="BYG38" s="115"/>
      <c r="BYH38" s="115"/>
      <c r="BYI38" s="115"/>
      <c r="BYJ38" s="115"/>
      <c r="BYK38" s="115"/>
      <c r="BYL38" s="115"/>
      <c r="BYM38" s="115"/>
      <c r="BYN38" s="115"/>
      <c r="BYO38" s="115"/>
      <c r="BYP38" s="115"/>
      <c r="BYQ38" s="115"/>
      <c r="BYR38" s="115"/>
      <c r="BYS38" s="115"/>
      <c r="BYT38" s="115"/>
      <c r="BYU38" s="115"/>
      <c r="BYV38" s="115"/>
      <c r="BYW38" s="115"/>
      <c r="BYX38" s="115"/>
      <c r="BYY38" s="115"/>
      <c r="BYZ38" s="115"/>
      <c r="BZA38" s="115"/>
      <c r="BZB38" s="115"/>
      <c r="BZC38" s="115"/>
      <c r="BZD38" s="115"/>
      <c r="BZE38" s="115"/>
      <c r="BZF38" s="115"/>
      <c r="BZG38" s="115"/>
      <c r="BZH38" s="115"/>
      <c r="BZI38" s="115"/>
      <c r="BZJ38" s="115"/>
      <c r="BZK38" s="115"/>
      <c r="BZL38" s="115"/>
      <c r="BZM38" s="115"/>
      <c r="BZN38" s="115"/>
      <c r="BZO38" s="115"/>
      <c r="BZP38" s="115"/>
      <c r="BZQ38" s="115"/>
      <c r="BZR38" s="115"/>
      <c r="BZS38" s="115"/>
      <c r="BZT38" s="115"/>
      <c r="BZU38" s="115"/>
      <c r="BZV38" s="115"/>
      <c r="BZW38" s="115"/>
      <c r="BZX38" s="115"/>
      <c r="BZY38" s="115"/>
      <c r="BZZ38" s="115"/>
      <c r="CAA38" s="115"/>
      <c r="CAB38" s="115"/>
      <c r="CAC38" s="115"/>
      <c r="CAD38" s="115"/>
      <c r="CAE38" s="115"/>
      <c r="CAF38" s="115"/>
      <c r="CAG38" s="115"/>
      <c r="CAH38" s="115"/>
      <c r="CAI38" s="115"/>
      <c r="CAJ38" s="115"/>
      <c r="CAK38" s="115"/>
      <c r="CAL38" s="115"/>
      <c r="CAM38" s="115"/>
      <c r="CAN38" s="115"/>
      <c r="CAO38" s="115"/>
      <c r="CAP38" s="115"/>
      <c r="CAQ38" s="115"/>
      <c r="CAR38" s="115"/>
      <c r="CAS38" s="115"/>
      <c r="CAT38" s="115"/>
      <c r="CAU38" s="115"/>
      <c r="CAV38" s="115"/>
      <c r="CAW38" s="115"/>
      <c r="CAX38" s="115"/>
      <c r="CAY38" s="115"/>
      <c r="CAZ38" s="115"/>
      <c r="CBA38" s="115"/>
      <c r="CBB38" s="115"/>
      <c r="CBC38" s="115"/>
      <c r="CBD38" s="115"/>
      <c r="CBE38" s="115"/>
      <c r="CBF38" s="115"/>
      <c r="CBG38" s="115"/>
      <c r="CBH38" s="115"/>
      <c r="CBI38" s="115"/>
      <c r="CBJ38" s="115"/>
      <c r="CBK38" s="115"/>
      <c r="CBL38" s="115"/>
      <c r="CBM38" s="115"/>
      <c r="CBN38" s="115"/>
      <c r="CBO38" s="115"/>
      <c r="CBP38" s="115"/>
      <c r="CBQ38" s="115"/>
      <c r="CBR38" s="115"/>
      <c r="CBS38" s="115"/>
      <c r="CBT38" s="115"/>
      <c r="CBU38" s="115"/>
      <c r="CBV38" s="115"/>
      <c r="CBW38" s="115"/>
      <c r="CBX38" s="115"/>
      <c r="CBY38" s="115"/>
      <c r="CBZ38" s="115"/>
      <c r="CCA38" s="115"/>
      <c r="CCB38" s="115"/>
      <c r="CCC38" s="115"/>
      <c r="CCD38" s="115"/>
      <c r="CCE38" s="115"/>
      <c r="CCF38" s="115"/>
      <c r="CCG38" s="115"/>
      <c r="CCH38" s="115"/>
      <c r="CCI38" s="115"/>
      <c r="CCJ38" s="115"/>
      <c r="CCK38" s="115"/>
      <c r="CCL38" s="115"/>
      <c r="CCM38" s="115"/>
      <c r="CCN38" s="115"/>
      <c r="CCO38" s="115"/>
      <c r="CCP38" s="115"/>
      <c r="CCQ38" s="115"/>
      <c r="CCR38" s="115"/>
      <c r="CCS38" s="115"/>
      <c r="CCT38" s="115"/>
      <c r="CCU38" s="115"/>
      <c r="CCV38" s="115"/>
      <c r="CCW38" s="115"/>
      <c r="CCX38" s="115"/>
      <c r="CCY38" s="115"/>
      <c r="CCZ38" s="115"/>
      <c r="CDA38" s="115"/>
      <c r="CDB38" s="115"/>
      <c r="CDC38" s="115"/>
      <c r="CDD38" s="115"/>
      <c r="CDE38" s="115"/>
      <c r="CDF38" s="115"/>
      <c r="CDG38" s="115"/>
      <c r="CDH38" s="115"/>
      <c r="CDI38" s="115"/>
      <c r="CDJ38" s="115"/>
      <c r="CDK38" s="115"/>
      <c r="CDL38" s="115"/>
      <c r="CDM38" s="115"/>
      <c r="CDN38" s="115"/>
      <c r="CDO38" s="115"/>
      <c r="CDP38" s="115"/>
      <c r="CDQ38" s="115"/>
      <c r="CDR38" s="115"/>
      <c r="CDS38" s="115"/>
      <c r="CDT38" s="115"/>
      <c r="CDU38" s="115"/>
      <c r="CDV38" s="115"/>
      <c r="CDW38" s="115"/>
      <c r="CDX38" s="115"/>
      <c r="CDY38" s="115"/>
      <c r="CDZ38" s="115"/>
      <c r="CEA38" s="115"/>
      <c r="CEB38" s="115"/>
      <c r="CEC38" s="115"/>
      <c r="CED38" s="115"/>
      <c r="CEE38" s="115"/>
      <c r="CEF38" s="115"/>
      <c r="CEG38" s="115"/>
      <c r="CEH38" s="115"/>
      <c r="CEI38" s="115"/>
      <c r="CEJ38" s="115"/>
      <c r="CEK38" s="115"/>
      <c r="CEL38" s="115"/>
      <c r="CEM38" s="115"/>
      <c r="CEN38" s="115"/>
      <c r="CEO38" s="115"/>
      <c r="CEP38" s="115"/>
      <c r="CEQ38" s="115"/>
      <c r="CER38" s="115"/>
      <c r="CES38" s="115"/>
      <c r="CET38" s="115"/>
      <c r="CEU38" s="115"/>
      <c r="CEV38" s="115"/>
      <c r="CEW38" s="115"/>
      <c r="CEX38" s="115"/>
      <c r="CEY38" s="115"/>
      <c r="CEZ38" s="115"/>
      <c r="CFA38" s="115"/>
      <c r="CFB38" s="115"/>
      <c r="CFC38" s="115"/>
      <c r="CFD38" s="115"/>
      <c r="CFE38" s="115"/>
      <c r="CFF38" s="115"/>
      <c r="CFG38" s="115"/>
      <c r="CFH38" s="115"/>
      <c r="CFI38" s="115"/>
      <c r="CFJ38" s="115"/>
      <c r="CFK38" s="115"/>
      <c r="CFL38" s="115"/>
      <c r="CFM38" s="115"/>
      <c r="CFN38" s="115"/>
      <c r="CFO38" s="115"/>
      <c r="CFP38" s="115"/>
      <c r="CFQ38" s="115"/>
      <c r="CFR38" s="115"/>
      <c r="CFS38" s="115"/>
      <c r="CFT38" s="115"/>
      <c r="CFU38" s="115"/>
      <c r="CFV38" s="115"/>
      <c r="CFW38" s="115"/>
      <c r="CFX38" s="115"/>
      <c r="CFY38" s="115"/>
      <c r="CFZ38" s="115"/>
      <c r="CGA38" s="115"/>
      <c r="CGB38" s="115"/>
      <c r="CGC38" s="115"/>
      <c r="CGD38" s="115"/>
      <c r="CGE38" s="115"/>
      <c r="CGF38" s="115"/>
      <c r="CGG38" s="115"/>
      <c r="CGH38" s="115"/>
      <c r="CGI38" s="115"/>
      <c r="CGJ38" s="115"/>
      <c r="CGK38" s="115"/>
      <c r="CGL38" s="115"/>
      <c r="CGM38" s="115"/>
      <c r="CGN38" s="115"/>
      <c r="CGO38" s="115"/>
      <c r="CGP38" s="115"/>
      <c r="CGQ38" s="115"/>
      <c r="CGR38" s="115"/>
      <c r="CGS38" s="115"/>
      <c r="CGT38" s="115"/>
      <c r="CGU38" s="115"/>
      <c r="CGV38" s="115"/>
      <c r="CGW38" s="115"/>
      <c r="CGX38" s="115"/>
      <c r="CGY38" s="115"/>
      <c r="CGZ38" s="115"/>
      <c r="CHA38" s="115"/>
      <c r="CHB38" s="115"/>
      <c r="CHC38" s="115"/>
      <c r="CHD38" s="115"/>
      <c r="CHE38" s="115"/>
      <c r="CHF38" s="115"/>
      <c r="CHG38" s="115"/>
      <c r="CHH38" s="115"/>
      <c r="CHI38" s="115"/>
      <c r="CHJ38" s="115"/>
      <c r="CHK38" s="115"/>
      <c r="CHL38" s="115"/>
      <c r="CHM38" s="115"/>
      <c r="CHN38" s="115"/>
      <c r="CHO38" s="115"/>
      <c r="CHP38" s="115"/>
      <c r="CHQ38" s="115"/>
      <c r="CHR38" s="115"/>
      <c r="CHS38" s="115"/>
      <c r="CHT38" s="115"/>
      <c r="CHU38" s="115"/>
      <c r="CHV38" s="115"/>
      <c r="CHW38" s="115"/>
      <c r="CHX38" s="115"/>
      <c r="CHY38" s="115"/>
      <c r="CHZ38" s="115"/>
      <c r="CIA38" s="115"/>
      <c r="CIB38" s="115"/>
      <c r="CIC38" s="115"/>
      <c r="CID38" s="115"/>
      <c r="CIE38" s="115"/>
      <c r="CIF38" s="115"/>
      <c r="CIG38" s="115"/>
      <c r="CIH38" s="115"/>
      <c r="CII38" s="115"/>
      <c r="CIJ38" s="115"/>
      <c r="CIK38" s="115"/>
      <c r="CIL38" s="115"/>
      <c r="CIM38" s="115"/>
      <c r="CIN38" s="115"/>
      <c r="CIO38" s="115"/>
      <c r="CIP38" s="115"/>
      <c r="CIQ38" s="115"/>
      <c r="CIR38" s="115"/>
      <c r="CIS38" s="115"/>
      <c r="CIT38" s="115"/>
      <c r="CIU38" s="115"/>
      <c r="CIV38" s="115"/>
      <c r="CIW38" s="115"/>
      <c r="CIX38" s="115"/>
      <c r="CIY38" s="115"/>
      <c r="CIZ38" s="115"/>
      <c r="CJA38" s="115"/>
      <c r="CJB38" s="115"/>
      <c r="CJC38" s="115"/>
      <c r="CJD38" s="115"/>
      <c r="CJE38" s="115"/>
      <c r="CJF38" s="115"/>
      <c r="CJG38" s="115"/>
      <c r="CJH38" s="115"/>
      <c r="CJI38" s="115"/>
      <c r="CJJ38" s="115"/>
      <c r="CJK38" s="115"/>
      <c r="CJL38" s="115"/>
      <c r="CJM38" s="115"/>
      <c r="CJN38" s="115"/>
      <c r="CJO38" s="115"/>
      <c r="CJP38" s="115"/>
      <c r="CJQ38" s="115"/>
      <c r="CJR38" s="115"/>
      <c r="CJS38" s="115"/>
      <c r="CJT38" s="115"/>
      <c r="CJU38" s="115"/>
      <c r="CJV38" s="115"/>
      <c r="CJW38" s="115"/>
      <c r="CJX38" s="115"/>
      <c r="CJY38" s="115"/>
      <c r="CJZ38" s="115"/>
      <c r="CKA38" s="115"/>
      <c r="CKB38" s="115"/>
      <c r="CKC38" s="115"/>
      <c r="CKD38" s="115"/>
      <c r="CKE38" s="115"/>
      <c r="CKF38" s="115"/>
      <c r="CKG38" s="115"/>
      <c r="CKH38" s="115"/>
      <c r="CKI38" s="115"/>
      <c r="CKJ38" s="115"/>
      <c r="CKK38" s="115"/>
      <c r="CKL38" s="115"/>
      <c r="CKM38" s="115"/>
      <c r="CKN38" s="115"/>
      <c r="CKO38" s="115"/>
      <c r="CKP38" s="115"/>
      <c r="CKQ38" s="115"/>
      <c r="CKR38" s="115"/>
      <c r="CKS38" s="115"/>
      <c r="CKT38" s="115"/>
      <c r="CKU38" s="115"/>
      <c r="CKV38" s="115"/>
      <c r="CKW38" s="115"/>
      <c r="CKX38" s="115"/>
      <c r="CKY38" s="115"/>
      <c r="CKZ38" s="115"/>
      <c r="CLA38" s="115"/>
      <c r="CLB38" s="115"/>
      <c r="CLC38" s="115"/>
      <c r="CLD38" s="115"/>
      <c r="CLE38" s="115"/>
      <c r="CLF38" s="115"/>
      <c r="CLG38" s="115"/>
      <c r="CLH38" s="115"/>
      <c r="CLI38" s="115"/>
      <c r="CLJ38" s="115"/>
      <c r="CLK38" s="115"/>
      <c r="CLL38" s="115"/>
      <c r="CLM38" s="115"/>
      <c r="CLN38" s="115"/>
      <c r="CLO38" s="115"/>
      <c r="CLP38" s="115"/>
      <c r="CLQ38" s="115"/>
      <c r="CLR38" s="115"/>
      <c r="CLS38" s="115"/>
      <c r="CLT38" s="115"/>
      <c r="CLU38" s="115"/>
      <c r="CLV38" s="115"/>
      <c r="CLW38" s="115"/>
      <c r="CLX38" s="115"/>
      <c r="CLY38" s="115"/>
      <c r="CLZ38" s="115"/>
      <c r="CMA38" s="115"/>
      <c r="CMB38" s="115"/>
      <c r="CMC38" s="115"/>
      <c r="CMD38" s="115"/>
      <c r="CME38" s="115"/>
      <c r="CMF38" s="115"/>
      <c r="CMG38" s="115"/>
      <c r="CMH38" s="115"/>
      <c r="CMI38" s="115"/>
      <c r="CMJ38" s="115"/>
      <c r="CMK38" s="115"/>
      <c r="CML38" s="115"/>
      <c r="CMM38" s="115"/>
      <c r="CMN38" s="115"/>
      <c r="CMO38" s="115"/>
      <c r="CMP38" s="115"/>
      <c r="CMQ38" s="115"/>
      <c r="CMR38" s="115"/>
      <c r="CMS38" s="115"/>
      <c r="CMT38" s="115"/>
      <c r="CMU38" s="115"/>
      <c r="CMV38" s="115"/>
      <c r="CMW38" s="115"/>
      <c r="CMX38" s="115"/>
      <c r="CMY38" s="115"/>
      <c r="CMZ38" s="115"/>
      <c r="CNA38" s="115"/>
      <c r="CNB38" s="115"/>
      <c r="CNC38" s="115"/>
      <c r="CND38" s="115"/>
      <c r="CNE38" s="115"/>
      <c r="CNF38" s="115"/>
      <c r="CNG38" s="115"/>
      <c r="CNH38" s="115"/>
      <c r="CNI38" s="115"/>
      <c r="CNJ38" s="115"/>
      <c r="CNK38" s="115"/>
      <c r="CNL38" s="115"/>
      <c r="CNM38" s="115"/>
      <c r="CNN38" s="115"/>
      <c r="CNO38" s="115"/>
      <c r="CNP38" s="115"/>
      <c r="CNQ38" s="115"/>
      <c r="CNR38" s="115"/>
      <c r="CNS38" s="115"/>
      <c r="CNT38" s="115"/>
      <c r="CNU38" s="115"/>
      <c r="CNV38" s="115"/>
      <c r="CNW38" s="115"/>
      <c r="CNX38" s="115"/>
      <c r="CNY38" s="115"/>
      <c r="CNZ38" s="115"/>
      <c r="COA38" s="115"/>
      <c r="COB38" s="115"/>
      <c r="COC38" s="115"/>
      <c r="COD38" s="115"/>
      <c r="COE38" s="115"/>
      <c r="COF38" s="115"/>
      <c r="COG38" s="115"/>
      <c r="COH38" s="115"/>
      <c r="COI38" s="115"/>
      <c r="COJ38" s="115"/>
      <c r="COK38" s="115"/>
      <c r="COL38" s="115"/>
      <c r="COM38" s="115"/>
      <c r="CON38" s="115"/>
      <c r="COO38" s="115"/>
      <c r="COP38" s="115"/>
      <c r="COQ38" s="115"/>
      <c r="COR38" s="115"/>
      <c r="COS38" s="115"/>
      <c r="COT38" s="115"/>
      <c r="COU38" s="115"/>
      <c r="COV38" s="115"/>
      <c r="COW38" s="115"/>
      <c r="COX38" s="115"/>
      <c r="COY38" s="115"/>
      <c r="COZ38" s="115"/>
      <c r="CPA38" s="115"/>
      <c r="CPB38" s="115"/>
      <c r="CPC38" s="115"/>
      <c r="CPD38" s="115"/>
      <c r="CPE38" s="115"/>
      <c r="CPF38" s="115"/>
      <c r="CPG38" s="115"/>
      <c r="CPH38" s="115"/>
      <c r="CPI38" s="115"/>
      <c r="CPJ38" s="115"/>
      <c r="CPK38" s="115"/>
      <c r="CPL38" s="115"/>
      <c r="CPM38" s="115"/>
      <c r="CPN38" s="115"/>
      <c r="CPO38" s="115"/>
      <c r="CPP38" s="115"/>
      <c r="CPQ38" s="115"/>
      <c r="CPR38" s="115"/>
      <c r="CPS38" s="115"/>
      <c r="CPT38" s="115"/>
      <c r="CPU38" s="115"/>
      <c r="CPV38" s="115"/>
      <c r="CPW38" s="115"/>
      <c r="CPX38" s="115"/>
      <c r="CPY38" s="115"/>
      <c r="CPZ38" s="115"/>
      <c r="CQA38" s="115"/>
      <c r="CQB38" s="115"/>
      <c r="CQC38" s="115"/>
      <c r="CQD38" s="115"/>
      <c r="CQE38" s="115"/>
      <c r="CQF38" s="115"/>
      <c r="CQG38" s="115"/>
      <c r="CQH38" s="115"/>
      <c r="CQI38" s="115"/>
      <c r="CQJ38" s="115"/>
      <c r="CQK38" s="115"/>
      <c r="CQL38" s="115"/>
      <c r="CQM38" s="115"/>
      <c r="CQN38" s="115"/>
      <c r="CQO38" s="115"/>
      <c r="CQP38" s="115"/>
      <c r="CQQ38" s="115"/>
      <c r="CQR38" s="115"/>
      <c r="CQS38" s="115"/>
      <c r="CQT38" s="115"/>
      <c r="CQU38" s="115"/>
      <c r="CQV38" s="115"/>
      <c r="CQW38" s="115"/>
      <c r="CQX38" s="115"/>
      <c r="CQY38" s="115"/>
      <c r="CQZ38" s="115"/>
      <c r="CRA38" s="115"/>
      <c r="CRB38" s="115"/>
      <c r="CRC38" s="115"/>
      <c r="CRD38" s="115"/>
      <c r="CRE38" s="115"/>
      <c r="CRF38" s="115"/>
      <c r="CRG38" s="115"/>
      <c r="CRH38" s="115"/>
      <c r="CRI38" s="115"/>
      <c r="CRJ38" s="115"/>
      <c r="CRK38" s="115"/>
      <c r="CRL38" s="115"/>
      <c r="CRM38" s="115"/>
      <c r="CRN38" s="115"/>
      <c r="CRO38" s="115"/>
      <c r="CRP38" s="115"/>
      <c r="CRQ38" s="115"/>
      <c r="CRR38" s="115"/>
      <c r="CRS38" s="115"/>
      <c r="CRT38" s="115"/>
      <c r="CRU38" s="115"/>
      <c r="CRV38" s="115"/>
      <c r="CRW38" s="115"/>
      <c r="CRX38" s="115"/>
      <c r="CRY38" s="115"/>
      <c r="CRZ38" s="115"/>
      <c r="CSA38" s="115"/>
      <c r="CSB38" s="115"/>
      <c r="CSC38" s="115"/>
      <c r="CSD38" s="115"/>
      <c r="CSE38" s="115"/>
      <c r="CSF38" s="115"/>
      <c r="CSG38" s="115"/>
      <c r="CSH38" s="115"/>
      <c r="CSI38" s="115"/>
      <c r="CSJ38" s="115"/>
      <c r="CSK38" s="115"/>
      <c r="CSL38" s="115"/>
      <c r="CSM38" s="115"/>
      <c r="CSN38" s="115"/>
      <c r="CSO38" s="115"/>
      <c r="CSP38" s="115"/>
      <c r="CSQ38" s="115"/>
      <c r="CSR38" s="115"/>
      <c r="CSS38" s="115"/>
      <c r="CST38" s="115"/>
      <c r="CSU38" s="115"/>
      <c r="CSV38" s="115"/>
      <c r="CSW38" s="115"/>
      <c r="CSX38" s="115"/>
      <c r="CSY38" s="115"/>
      <c r="CSZ38" s="115"/>
      <c r="CTA38" s="115"/>
      <c r="CTB38" s="115"/>
      <c r="CTC38" s="115"/>
      <c r="CTD38" s="115"/>
      <c r="CTE38" s="115"/>
      <c r="CTF38" s="115"/>
      <c r="CTG38" s="115"/>
      <c r="CTH38" s="115"/>
      <c r="CTI38" s="115"/>
      <c r="CTJ38" s="115"/>
      <c r="CTK38" s="115"/>
      <c r="CTL38" s="115"/>
      <c r="CTM38" s="115"/>
      <c r="CTN38" s="115"/>
      <c r="CTO38" s="115"/>
      <c r="CTP38" s="115"/>
      <c r="CTQ38" s="115"/>
      <c r="CTR38" s="115"/>
      <c r="CTS38" s="115"/>
      <c r="CTT38" s="115"/>
      <c r="CTU38" s="115"/>
      <c r="CTV38" s="115"/>
      <c r="CTW38" s="115"/>
      <c r="CTX38" s="115"/>
      <c r="CTY38" s="115"/>
      <c r="CTZ38" s="115"/>
      <c r="CUA38" s="115"/>
      <c r="CUB38" s="115"/>
      <c r="CUC38" s="115"/>
      <c r="CUD38" s="115"/>
      <c r="CUE38" s="115"/>
      <c r="CUF38" s="115"/>
      <c r="CUG38" s="115"/>
      <c r="CUH38" s="115"/>
      <c r="CUI38" s="115"/>
      <c r="CUJ38" s="115"/>
      <c r="CUK38" s="115"/>
      <c r="CUL38" s="115"/>
      <c r="CUM38" s="115"/>
      <c r="CUN38" s="115"/>
      <c r="CUO38" s="115"/>
      <c r="CUP38" s="115"/>
      <c r="CUQ38" s="115"/>
      <c r="CUR38" s="115"/>
      <c r="CUS38" s="115"/>
      <c r="CUT38" s="115"/>
      <c r="CUU38" s="115"/>
      <c r="CUV38" s="115"/>
      <c r="CUW38" s="115"/>
      <c r="CUX38" s="115"/>
      <c r="CUY38" s="115"/>
      <c r="CUZ38" s="115"/>
      <c r="CVA38" s="115"/>
      <c r="CVB38" s="115"/>
      <c r="CVC38" s="115"/>
      <c r="CVD38" s="115"/>
      <c r="CVE38" s="115"/>
      <c r="CVF38" s="115"/>
      <c r="CVG38" s="115"/>
      <c r="CVH38" s="115"/>
      <c r="CVI38" s="115"/>
      <c r="CVJ38" s="115"/>
      <c r="CVK38" s="115"/>
      <c r="CVL38" s="115"/>
      <c r="CVM38" s="115"/>
      <c r="CVN38" s="115"/>
      <c r="CVO38" s="115"/>
      <c r="CVP38" s="115"/>
      <c r="CVQ38" s="115"/>
      <c r="CVR38" s="115"/>
      <c r="CVS38" s="115"/>
      <c r="CVT38" s="115"/>
      <c r="CVU38" s="115"/>
      <c r="CVV38" s="115"/>
      <c r="CVW38" s="115"/>
      <c r="CVX38" s="115"/>
      <c r="CVY38" s="115"/>
      <c r="CVZ38" s="115"/>
      <c r="CWA38" s="115"/>
      <c r="CWB38" s="115"/>
      <c r="CWC38" s="115"/>
      <c r="CWD38" s="115"/>
      <c r="CWE38" s="115"/>
      <c r="CWF38" s="115"/>
      <c r="CWG38" s="115"/>
      <c r="CWH38" s="115"/>
      <c r="CWI38" s="115"/>
      <c r="CWJ38" s="115"/>
      <c r="CWK38" s="115"/>
      <c r="CWL38" s="115"/>
      <c r="CWM38" s="115"/>
      <c r="CWN38" s="115"/>
      <c r="CWO38" s="115"/>
      <c r="CWP38" s="115"/>
      <c r="CWQ38" s="115"/>
      <c r="CWR38" s="115"/>
      <c r="CWS38" s="115"/>
      <c r="CWT38" s="115"/>
      <c r="CWU38" s="115"/>
      <c r="CWV38" s="115"/>
      <c r="CWW38" s="115"/>
      <c r="CWX38" s="115"/>
      <c r="CWY38" s="115"/>
      <c r="CWZ38" s="115"/>
      <c r="CXA38" s="115"/>
      <c r="CXB38" s="115"/>
      <c r="CXC38" s="115"/>
      <c r="CXD38" s="115"/>
      <c r="CXE38" s="115"/>
      <c r="CXF38" s="115"/>
      <c r="CXG38" s="115"/>
      <c r="CXH38" s="115"/>
      <c r="CXI38" s="115"/>
      <c r="CXJ38" s="115"/>
      <c r="CXK38" s="115"/>
      <c r="CXL38" s="115"/>
      <c r="CXM38" s="115"/>
      <c r="CXN38" s="115"/>
      <c r="CXO38" s="115"/>
      <c r="CXP38" s="115"/>
      <c r="CXQ38" s="115"/>
      <c r="CXR38" s="115"/>
      <c r="CXS38" s="115"/>
      <c r="CXT38" s="115"/>
      <c r="CXU38" s="115"/>
      <c r="CXV38" s="115"/>
      <c r="CXW38" s="115"/>
      <c r="CXX38" s="115"/>
      <c r="CXY38" s="115"/>
      <c r="CXZ38" s="115"/>
      <c r="CYA38" s="115"/>
      <c r="CYB38" s="115"/>
      <c r="CYC38" s="115"/>
      <c r="CYD38" s="115"/>
      <c r="CYE38" s="115"/>
      <c r="CYF38" s="115"/>
      <c r="CYG38" s="115"/>
      <c r="CYH38" s="115"/>
      <c r="CYI38" s="115"/>
      <c r="CYJ38" s="115"/>
      <c r="CYK38" s="115"/>
      <c r="CYL38" s="115"/>
      <c r="CYM38" s="115"/>
      <c r="CYN38" s="115"/>
      <c r="CYO38" s="115"/>
      <c r="CYP38" s="115"/>
      <c r="CYQ38" s="115"/>
      <c r="CYR38" s="115"/>
      <c r="CYS38" s="115"/>
      <c r="CYT38" s="115"/>
      <c r="CYU38" s="115"/>
      <c r="CYV38" s="115"/>
      <c r="CYW38" s="115"/>
      <c r="CYX38" s="115"/>
      <c r="CYY38" s="115"/>
      <c r="CYZ38" s="115"/>
      <c r="CZA38" s="115"/>
      <c r="CZB38" s="115"/>
      <c r="CZC38" s="115"/>
      <c r="CZD38" s="115"/>
      <c r="CZE38" s="115"/>
      <c r="CZF38" s="115"/>
      <c r="CZG38" s="115"/>
      <c r="CZH38" s="115"/>
      <c r="CZI38" s="115"/>
      <c r="CZJ38" s="115"/>
      <c r="CZK38" s="115"/>
      <c r="CZL38" s="115"/>
      <c r="CZM38" s="115"/>
      <c r="CZN38" s="115"/>
      <c r="CZO38" s="115"/>
      <c r="CZP38" s="115"/>
      <c r="CZQ38" s="115"/>
      <c r="CZR38" s="115"/>
      <c r="CZS38" s="115"/>
      <c r="CZT38" s="115"/>
      <c r="CZU38" s="115"/>
      <c r="CZV38" s="115"/>
      <c r="CZW38" s="115"/>
      <c r="CZX38" s="115"/>
      <c r="CZY38" s="115"/>
      <c r="CZZ38" s="115"/>
      <c r="DAA38" s="115"/>
      <c r="DAB38" s="115"/>
      <c r="DAC38" s="115"/>
      <c r="DAD38" s="115"/>
      <c r="DAE38" s="115"/>
      <c r="DAF38" s="115"/>
      <c r="DAG38" s="115"/>
      <c r="DAH38" s="115"/>
      <c r="DAI38" s="115"/>
      <c r="DAJ38" s="115"/>
      <c r="DAK38" s="115"/>
      <c r="DAL38" s="115"/>
      <c r="DAM38" s="115"/>
      <c r="DAN38" s="115"/>
      <c r="DAO38" s="115"/>
      <c r="DAP38" s="115"/>
      <c r="DAQ38" s="115"/>
      <c r="DAR38" s="115"/>
      <c r="DAS38" s="115"/>
      <c r="DAT38" s="115"/>
      <c r="DAU38" s="115"/>
      <c r="DAV38" s="115"/>
      <c r="DAW38" s="115"/>
      <c r="DAX38" s="115"/>
      <c r="DAY38" s="115"/>
      <c r="DAZ38" s="115"/>
      <c r="DBA38" s="115"/>
      <c r="DBB38" s="115"/>
      <c r="DBC38" s="115"/>
      <c r="DBD38" s="115"/>
      <c r="DBE38" s="115"/>
      <c r="DBF38" s="115"/>
      <c r="DBG38" s="115"/>
      <c r="DBH38" s="115"/>
      <c r="DBI38" s="115"/>
      <c r="DBJ38" s="115"/>
      <c r="DBK38" s="115"/>
      <c r="DBL38" s="115"/>
      <c r="DBM38" s="115"/>
      <c r="DBN38" s="115"/>
      <c r="DBO38" s="115"/>
      <c r="DBP38" s="115"/>
      <c r="DBQ38" s="115"/>
      <c r="DBR38" s="115"/>
      <c r="DBS38" s="115"/>
      <c r="DBT38" s="115"/>
      <c r="DBU38" s="115"/>
      <c r="DBV38" s="115"/>
      <c r="DBW38" s="115"/>
      <c r="DBX38" s="115"/>
      <c r="DBY38" s="115"/>
      <c r="DBZ38" s="115"/>
      <c r="DCA38" s="115"/>
      <c r="DCB38" s="115"/>
      <c r="DCC38" s="115"/>
      <c r="DCD38" s="115"/>
      <c r="DCE38" s="115"/>
      <c r="DCF38" s="115"/>
      <c r="DCG38" s="115"/>
      <c r="DCH38" s="115"/>
      <c r="DCI38" s="115"/>
      <c r="DCJ38" s="115"/>
      <c r="DCK38" s="115"/>
      <c r="DCL38" s="115"/>
      <c r="DCM38" s="115"/>
      <c r="DCN38" s="115"/>
      <c r="DCO38" s="115"/>
      <c r="DCP38" s="115"/>
      <c r="DCQ38" s="115"/>
      <c r="DCR38" s="115"/>
      <c r="DCS38" s="115"/>
      <c r="DCT38" s="115"/>
      <c r="DCU38" s="115"/>
      <c r="DCV38" s="115"/>
      <c r="DCW38" s="115"/>
      <c r="DCX38" s="115"/>
      <c r="DCY38" s="115"/>
      <c r="DCZ38" s="115"/>
      <c r="DDA38" s="115"/>
      <c r="DDB38" s="115"/>
      <c r="DDC38" s="115"/>
      <c r="DDD38" s="115"/>
      <c r="DDE38" s="115"/>
      <c r="DDF38" s="115"/>
      <c r="DDG38" s="115"/>
      <c r="DDH38" s="115"/>
      <c r="DDI38" s="115"/>
      <c r="DDJ38" s="115"/>
      <c r="DDK38" s="115"/>
      <c r="DDL38" s="115"/>
      <c r="DDM38" s="115"/>
      <c r="DDN38" s="115"/>
      <c r="DDO38" s="115"/>
      <c r="DDP38" s="115"/>
      <c r="DDQ38" s="115"/>
      <c r="DDR38" s="115"/>
      <c r="DDS38" s="115"/>
      <c r="DDT38" s="115"/>
      <c r="DDU38" s="115"/>
      <c r="DDV38" s="115"/>
      <c r="DDW38" s="115"/>
      <c r="DDX38" s="115"/>
      <c r="DDY38" s="115"/>
      <c r="DDZ38" s="115"/>
      <c r="DEA38" s="115"/>
      <c r="DEB38" s="115"/>
      <c r="DEC38" s="115"/>
      <c r="DED38" s="115"/>
      <c r="DEE38" s="115"/>
      <c r="DEF38" s="115"/>
      <c r="DEG38" s="115"/>
      <c r="DEH38" s="115"/>
      <c r="DEI38" s="115"/>
      <c r="DEJ38" s="115"/>
      <c r="DEK38" s="115"/>
      <c r="DEL38" s="115"/>
      <c r="DEM38" s="115"/>
      <c r="DEN38" s="115"/>
      <c r="DEO38" s="115"/>
      <c r="DEP38" s="115"/>
      <c r="DEQ38" s="115"/>
      <c r="DER38" s="115"/>
      <c r="DES38" s="115"/>
      <c r="DET38" s="115"/>
      <c r="DEU38" s="115"/>
      <c r="DEV38" s="115"/>
      <c r="DEW38" s="115"/>
      <c r="DEX38" s="115"/>
      <c r="DEY38" s="115"/>
      <c r="DEZ38" s="115"/>
      <c r="DFA38" s="115"/>
      <c r="DFB38" s="115"/>
      <c r="DFC38" s="115"/>
      <c r="DFD38" s="115"/>
      <c r="DFE38" s="115"/>
      <c r="DFF38" s="115"/>
      <c r="DFG38" s="115"/>
      <c r="DFH38" s="115"/>
      <c r="DFI38" s="115"/>
      <c r="DFJ38" s="115"/>
      <c r="DFK38" s="115"/>
      <c r="DFL38" s="115"/>
      <c r="DFM38" s="115"/>
      <c r="DFN38" s="115"/>
      <c r="DFO38" s="115"/>
      <c r="DFP38" s="115"/>
      <c r="DFQ38" s="115"/>
      <c r="DFR38" s="115"/>
      <c r="DFS38" s="115"/>
      <c r="DFT38" s="115"/>
      <c r="DFU38" s="115"/>
      <c r="DFV38" s="115"/>
      <c r="DFW38" s="115"/>
      <c r="DFX38" s="115"/>
      <c r="DFY38" s="115"/>
      <c r="DFZ38" s="115"/>
      <c r="DGA38" s="115"/>
      <c r="DGB38" s="115"/>
      <c r="DGC38" s="115"/>
      <c r="DGD38" s="115"/>
      <c r="DGE38" s="115"/>
      <c r="DGF38" s="115"/>
      <c r="DGG38" s="115"/>
      <c r="DGH38" s="115"/>
      <c r="DGI38" s="115"/>
      <c r="DGJ38" s="115"/>
      <c r="DGK38" s="115"/>
      <c r="DGL38" s="115"/>
      <c r="DGM38" s="115"/>
      <c r="DGN38" s="115"/>
      <c r="DGO38" s="115"/>
      <c r="DGP38" s="115"/>
      <c r="DGQ38" s="115"/>
      <c r="DGR38" s="115"/>
      <c r="DGS38" s="115"/>
      <c r="DGT38" s="115"/>
      <c r="DGU38" s="115"/>
      <c r="DGV38" s="115"/>
      <c r="DGW38" s="115"/>
      <c r="DGX38" s="115"/>
      <c r="DGY38" s="115"/>
      <c r="DGZ38" s="115"/>
      <c r="DHA38" s="115"/>
      <c r="DHB38" s="115"/>
      <c r="DHC38" s="115"/>
      <c r="DHD38" s="115"/>
      <c r="DHE38" s="115"/>
      <c r="DHF38" s="115"/>
      <c r="DHG38" s="115"/>
      <c r="DHH38" s="115"/>
      <c r="DHI38" s="115"/>
      <c r="DHJ38" s="115"/>
      <c r="DHK38" s="115"/>
      <c r="DHL38" s="115"/>
      <c r="DHM38" s="115"/>
      <c r="DHN38" s="115"/>
      <c r="DHO38" s="115"/>
      <c r="DHP38" s="115"/>
      <c r="DHQ38" s="115"/>
      <c r="DHR38" s="115"/>
      <c r="DHS38" s="115"/>
      <c r="DHT38" s="115"/>
      <c r="DHU38" s="115"/>
      <c r="DHV38" s="115"/>
      <c r="DHW38" s="115"/>
      <c r="DHX38" s="115"/>
      <c r="DHY38" s="115"/>
      <c r="DHZ38" s="115"/>
      <c r="DIA38" s="115"/>
      <c r="DIB38" s="115"/>
      <c r="DIC38" s="115"/>
      <c r="DID38" s="115"/>
      <c r="DIE38" s="115"/>
      <c r="DIF38" s="115"/>
      <c r="DIG38" s="115"/>
      <c r="DIH38" s="115"/>
      <c r="DII38" s="115"/>
      <c r="DIJ38" s="115"/>
      <c r="DIK38" s="115"/>
      <c r="DIL38" s="115"/>
      <c r="DIM38" s="115"/>
      <c r="DIN38" s="115"/>
      <c r="DIO38" s="115"/>
      <c r="DIP38" s="115"/>
      <c r="DIQ38" s="115"/>
      <c r="DIR38" s="115"/>
      <c r="DIS38" s="115"/>
      <c r="DIT38" s="115"/>
      <c r="DIU38" s="115"/>
      <c r="DIV38" s="115"/>
      <c r="DIW38" s="115"/>
      <c r="DIX38" s="115"/>
      <c r="DIY38" s="115"/>
      <c r="DIZ38" s="115"/>
      <c r="DJA38" s="115"/>
      <c r="DJB38" s="115"/>
      <c r="DJC38" s="115"/>
      <c r="DJD38" s="115"/>
      <c r="DJE38" s="115"/>
      <c r="DJF38" s="115"/>
      <c r="DJG38" s="115"/>
      <c r="DJH38" s="115"/>
      <c r="DJI38" s="115"/>
      <c r="DJJ38" s="115"/>
      <c r="DJK38" s="115"/>
      <c r="DJL38" s="115"/>
      <c r="DJM38" s="115"/>
      <c r="DJN38" s="115"/>
      <c r="DJO38" s="115"/>
      <c r="DJP38" s="115"/>
      <c r="DJQ38" s="115"/>
      <c r="DJR38" s="115"/>
      <c r="DJS38" s="115"/>
      <c r="DJT38" s="115"/>
      <c r="DJU38" s="115"/>
      <c r="DJV38" s="115"/>
      <c r="DJW38" s="115"/>
      <c r="DJX38" s="115"/>
      <c r="DJY38" s="115"/>
      <c r="DJZ38" s="115"/>
      <c r="DKA38" s="115"/>
      <c r="DKB38" s="115"/>
      <c r="DKC38" s="115"/>
      <c r="DKD38" s="115"/>
      <c r="DKE38" s="115"/>
      <c r="DKF38" s="115"/>
      <c r="DKG38" s="115"/>
      <c r="DKH38" s="115"/>
      <c r="DKI38" s="115"/>
      <c r="DKJ38" s="115"/>
      <c r="DKK38" s="115"/>
      <c r="DKL38" s="115"/>
      <c r="DKM38" s="115"/>
      <c r="DKN38" s="115"/>
      <c r="DKO38" s="115"/>
      <c r="DKP38" s="115"/>
      <c r="DKQ38" s="115"/>
      <c r="DKR38" s="115"/>
      <c r="DKS38" s="115"/>
      <c r="DKT38" s="115"/>
      <c r="DKU38" s="115"/>
      <c r="DKV38" s="115"/>
      <c r="DKW38" s="115"/>
      <c r="DKX38" s="115"/>
      <c r="DKY38" s="115"/>
      <c r="DKZ38" s="115"/>
      <c r="DLA38" s="115"/>
      <c r="DLB38" s="115"/>
      <c r="DLC38" s="115"/>
      <c r="DLD38" s="115"/>
      <c r="DLE38" s="115"/>
      <c r="DLF38" s="115"/>
      <c r="DLG38" s="115"/>
      <c r="DLH38" s="115"/>
      <c r="DLI38" s="115"/>
      <c r="DLJ38" s="115"/>
      <c r="DLK38" s="115"/>
      <c r="DLL38" s="115"/>
      <c r="DLM38" s="115"/>
      <c r="DLN38" s="115"/>
      <c r="DLO38" s="115"/>
      <c r="DLP38" s="115"/>
      <c r="DLQ38" s="115"/>
      <c r="DLR38" s="115"/>
      <c r="DLS38" s="115"/>
      <c r="DLT38" s="115"/>
      <c r="DLU38" s="115"/>
      <c r="DLV38" s="115"/>
      <c r="DLW38" s="115"/>
      <c r="DLX38" s="115"/>
      <c r="DLY38" s="115"/>
      <c r="DLZ38" s="115"/>
      <c r="DMA38" s="115"/>
      <c r="DMB38" s="115"/>
      <c r="DMC38" s="115"/>
      <c r="DMD38" s="115"/>
      <c r="DME38" s="115"/>
      <c r="DMF38" s="115"/>
      <c r="DMG38" s="115"/>
      <c r="DMH38" s="115"/>
      <c r="DMI38" s="115"/>
      <c r="DMJ38" s="115"/>
      <c r="DMK38" s="115"/>
      <c r="DML38" s="115"/>
      <c r="DMM38" s="115"/>
      <c r="DMN38" s="115"/>
      <c r="DMO38" s="115"/>
      <c r="DMP38" s="115"/>
      <c r="DMQ38" s="115"/>
      <c r="DMR38" s="115"/>
      <c r="DMS38" s="115"/>
      <c r="DMT38" s="115"/>
      <c r="DMU38" s="115"/>
      <c r="DMV38" s="115"/>
      <c r="DMW38" s="115"/>
      <c r="DMX38" s="115"/>
      <c r="DMY38" s="115"/>
      <c r="DMZ38" s="115"/>
      <c r="DNA38" s="115"/>
      <c r="DNB38" s="115"/>
      <c r="DNC38" s="115"/>
      <c r="DND38" s="115"/>
      <c r="DNE38" s="115"/>
      <c r="DNF38" s="115"/>
      <c r="DNG38" s="115"/>
      <c r="DNH38" s="115"/>
      <c r="DNI38" s="115"/>
      <c r="DNJ38" s="115"/>
      <c r="DNK38" s="115"/>
      <c r="DNL38" s="115"/>
      <c r="DNM38" s="115"/>
      <c r="DNN38" s="115"/>
      <c r="DNO38" s="115"/>
      <c r="DNP38" s="115"/>
      <c r="DNQ38" s="115"/>
      <c r="DNR38" s="115"/>
      <c r="DNS38" s="115"/>
      <c r="DNT38" s="115"/>
      <c r="DNU38" s="115"/>
      <c r="DNV38" s="115"/>
      <c r="DNW38" s="115"/>
      <c r="DNX38" s="115"/>
      <c r="DNY38" s="115"/>
      <c r="DNZ38" s="115"/>
      <c r="DOA38" s="115"/>
      <c r="DOB38" s="115"/>
      <c r="DOC38" s="115"/>
      <c r="DOD38" s="115"/>
      <c r="DOE38" s="115"/>
      <c r="DOF38" s="115"/>
      <c r="DOG38" s="115"/>
      <c r="DOH38" s="115"/>
      <c r="DOI38" s="115"/>
      <c r="DOJ38" s="115"/>
      <c r="DOK38" s="115"/>
      <c r="DOL38" s="115"/>
      <c r="DOM38" s="115"/>
      <c r="DON38" s="115"/>
      <c r="DOO38" s="115"/>
      <c r="DOP38" s="115"/>
      <c r="DOQ38" s="115"/>
      <c r="DOR38" s="115"/>
      <c r="DOS38" s="115"/>
      <c r="DOT38" s="115"/>
      <c r="DOU38" s="115"/>
      <c r="DOV38" s="115"/>
      <c r="DOW38" s="115"/>
      <c r="DOX38" s="115"/>
      <c r="DOY38" s="115"/>
      <c r="DOZ38" s="115"/>
      <c r="DPA38" s="115"/>
      <c r="DPB38" s="115"/>
      <c r="DPC38" s="115"/>
      <c r="DPD38" s="115"/>
      <c r="DPE38" s="115"/>
      <c r="DPF38" s="115"/>
      <c r="DPG38" s="115"/>
      <c r="DPH38" s="115"/>
      <c r="DPI38" s="115"/>
      <c r="DPJ38" s="115"/>
      <c r="DPK38" s="115"/>
      <c r="DPL38" s="115"/>
      <c r="DPM38" s="115"/>
      <c r="DPN38" s="115"/>
      <c r="DPO38" s="115"/>
      <c r="DPP38" s="115"/>
      <c r="DPQ38" s="115"/>
      <c r="DPR38" s="115"/>
      <c r="DPS38" s="115"/>
      <c r="DPT38" s="115"/>
      <c r="DPU38" s="115"/>
      <c r="DPV38" s="115"/>
      <c r="DPW38" s="115"/>
      <c r="DPX38" s="115"/>
      <c r="DPY38" s="115"/>
      <c r="DPZ38" s="115"/>
      <c r="DQA38" s="115"/>
      <c r="DQB38" s="115"/>
      <c r="DQC38" s="115"/>
      <c r="DQD38" s="115"/>
      <c r="DQE38" s="115"/>
      <c r="DQF38" s="115"/>
      <c r="DQG38" s="115"/>
      <c r="DQH38" s="115"/>
      <c r="DQI38" s="115"/>
      <c r="DQJ38" s="115"/>
      <c r="DQK38" s="115"/>
      <c r="DQL38" s="115"/>
      <c r="DQM38" s="115"/>
      <c r="DQN38" s="115"/>
      <c r="DQO38" s="115"/>
      <c r="DQP38" s="115"/>
      <c r="DQQ38" s="115"/>
      <c r="DQR38" s="115"/>
      <c r="DQS38" s="115"/>
      <c r="DQT38" s="115"/>
      <c r="DQU38" s="115"/>
      <c r="DQV38" s="115"/>
      <c r="DQW38" s="115"/>
      <c r="DQX38" s="115"/>
      <c r="DQY38" s="115"/>
      <c r="DQZ38" s="115"/>
      <c r="DRA38" s="115"/>
      <c r="DRB38" s="115"/>
      <c r="DRC38" s="115"/>
      <c r="DRD38" s="115"/>
      <c r="DRE38" s="115"/>
      <c r="DRF38" s="115"/>
      <c r="DRG38" s="115"/>
      <c r="DRH38" s="115"/>
      <c r="DRI38" s="115"/>
      <c r="DRJ38" s="115"/>
      <c r="DRK38" s="115"/>
      <c r="DRL38" s="115"/>
      <c r="DRM38" s="115"/>
      <c r="DRN38" s="115"/>
      <c r="DRO38" s="115"/>
      <c r="DRP38" s="115"/>
      <c r="DRQ38" s="115"/>
      <c r="DRR38" s="115"/>
      <c r="DRS38" s="115"/>
      <c r="DRT38" s="115"/>
      <c r="DRU38" s="115"/>
      <c r="DRV38" s="115"/>
      <c r="DRW38" s="115"/>
      <c r="DRX38" s="115"/>
      <c r="DRY38" s="115"/>
      <c r="DRZ38" s="115"/>
      <c r="DSA38" s="115"/>
      <c r="DSB38" s="115"/>
      <c r="DSC38" s="115"/>
      <c r="DSD38" s="115"/>
      <c r="DSE38" s="115"/>
      <c r="DSF38" s="115"/>
      <c r="DSG38" s="115"/>
      <c r="DSH38" s="115"/>
      <c r="DSI38" s="115"/>
      <c r="DSJ38" s="115"/>
      <c r="DSK38" s="115"/>
      <c r="DSL38" s="115"/>
      <c r="DSM38" s="115"/>
      <c r="DSN38" s="115"/>
      <c r="DSO38" s="115"/>
      <c r="DSP38" s="115"/>
      <c r="DSQ38" s="115"/>
      <c r="DSR38" s="115"/>
      <c r="DSS38" s="115"/>
      <c r="DST38" s="115"/>
      <c r="DSU38" s="115"/>
      <c r="DSV38" s="115"/>
      <c r="DSW38" s="115"/>
      <c r="DSX38" s="115"/>
      <c r="DSY38" s="115"/>
      <c r="DSZ38" s="115"/>
      <c r="DTA38" s="115"/>
      <c r="DTB38" s="115"/>
      <c r="DTC38" s="115"/>
      <c r="DTD38" s="115"/>
      <c r="DTE38" s="115"/>
      <c r="DTF38" s="115"/>
      <c r="DTG38" s="115"/>
      <c r="DTH38" s="115"/>
      <c r="DTI38" s="115"/>
      <c r="DTJ38" s="115"/>
      <c r="DTK38" s="115"/>
      <c r="DTL38" s="115"/>
      <c r="DTM38" s="115"/>
      <c r="DTN38" s="115"/>
      <c r="DTO38" s="115"/>
      <c r="DTP38" s="115"/>
      <c r="DTQ38" s="115"/>
      <c r="DTR38" s="115"/>
      <c r="DTS38" s="115"/>
      <c r="DTT38" s="115"/>
      <c r="DTU38" s="115"/>
      <c r="DTV38" s="115"/>
      <c r="DTW38" s="115"/>
      <c r="DTX38" s="115"/>
      <c r="DTY38" s="115"/>
      <c r="DTZ38" s="115"/>
      <c r="DUA38" s="115"/>
      <c r="DUB38" s="115"/>
      <c r="DUC38" s="115"/>
      <c r="DUD38" s="115"/>
      <c r="DUE38" s="115"/>
      <c r="DUF38" s="115"/>
      <c r="DUG38" s="115"/>
      <c r="DUH38" s="115"/>
      <c r="DUI38" s="115"/>
      <c r="DUJ38" s="115"/>
      <c r="DUK38" s="115"/>
      <c r="DUL38" s="115"/>
      <c r="DUM38" s="115"/>
      <c r="DUN38" s="115"/>
      <c r="DUO38" s="115"/>
      <c r="DUP38" s="115"/>
      <c r="DUQ38" s="115"/>
      <c r="DUR38" s="115"/>
      <c r="DUS38" s="115"/>
      <c r="DUT38" s="115"/>
      <c r="DUU38" s="115"/>
      <c r="DUV38" s="115"/>
      <c r="DUW38" s="115"/>
      <c r="DUX38" s="115"/>
      <c r="DUY38" s="115"/>
      <c r="DUZ38" s="115"/>
      <c r="DVA38" s="115"/>
      <c r="DVB38" s="115"/>
      <c r="DVC38" s="115"/>
      <c r="DVD38" s="115"/>
      <c r="DVE38" s="115"/>
      <c r="DVF38" s="115"/>
      <c r="DVG38" s="115"/>
      <c r="DVH38" s="115"/>
      <c r="DVI38" s="115"/>
      <c r="DVJ38" s="115"/>
      <c r="DVK38" s="115"/>
      <c r="DVL38" s="115"/>
      <c r="DVM38" s="115"/>
      <c r="DVN38" s="115"/>
      <c r="DVO38" s="115"/>
      <c r="DVP38" s="115"/>
      <c r="DVQ38" s="115"/>
      <c r="DVR38" s="115"/>
      <c r="DVS38" s="115"/>
      <c r="DVT38" s="115"/>
      <c r="DVU38" s="115"/>
      <c r="DVV38" s="115"/>
      <c r="DVW38" s="115"/>
      <c r="DVX38" s="115"/>
      <c r="DVY38" s="115"/>
      <c r="DVZ38" s="115"/>
      <c r="DWA38" s="115"/>
      <c r="DWB38" s="115"/>
      <c r="DWC38" s="115"/>
      <c r="DWD38" s="115"/>
      <c r="DWE38" s="115"/>
      <c r="DWF38" s="115"/>
      <c r="DWG38" s="115"/>
      <c r="DWH38" s="115"/>
      <c r="DWI38" s="115"/>
      <c r="DWJ38" s="115"/>
      <c r="DWK38" s="115"/>
      <c r="DWL38" s="115"/>
      <c r="DWM38" s="115"/>
      <c r="DWN38" s="115"/>
      <c r="DWO38" s="115"/>
      <c r="DWP38" s="115"/>
      <c r="DWQ38" s="115"/>
      <c r="DWR38" s="115"/>
      <c r="DWS38" s="115"/>
      <c r="DWT38" s="115"/>
      <c r="DWU38" s="115"/>
      <c r="DWV38" s="115"/>
      <c r="DWW38" s="115"/>
      <c r="DWX38" s="115"/>
      <c r="DWY38" s="115"/>
      <c r="DWZ38" s="115"/>
      <c r="DXA38" s="115"/>
      <c r="DXB38" s="115"/>
      <c r="DXC38" s="115"/>
      <c r="DXD38" s="115"/>
      <c r="DXE38" s="115"/>
      <c r="DXF38" s="115"/>
      <c r="DXG38" s="115"/>
      <c r="DXH38" s="115"/>
      <c r="DXI38" s="115"/>
      <c r="DXJ38" s="115"/>
      <c r="DXK38" s="115"/>
      <c r="DXL38" s="115"/>
      <c r="DXM38" s="115"/>
      <c r="DXN38" s="115"/>
      <c r="DXO38" s="115"/>
      <c r="DXP38" s="115"/>
      <c r="DXQ38" s="115"/>
      <c r="DXR38" s="115"/>
      <c r="DXS38" s="115"/>
      <c r="DXT38" s="115"/>
      <c r="DXU38" s="115"/>
      <c r="DXV38" s="115"/>
      <c r="DXW38" s="115"/>
      <c r="DXX38" s="115"/>
      <c r="DXY38" s="115"/>
      <c r="DXZ38" s="115"/>
      <c r="DYA38" s="115"/>
      <c r="DYB38" s="115"/>
      <c r="DYC38" s="115"/>
      <c r="DYD38" s="115"/>
      <c r="DYE38" s="115"/>
      <c r="DYF38" s="115"/>
      <c r="DYG38" s="115"/>
      <c r="DYH38" s="115"/>
      <c r="DYI38" s="115"/>
      <c r="DYJ38" s="115"/>
      <c r="DYK38" s="115"/>
      <c r="DYL38" s="115"/>
      <c r="DYM38" s="115"/>
      <c r="DYN38" s="115"/>
      <c r="DYO38" s="115"/>
      <c r="DYP38" s="115"/>
      <c r="DYQ38" s="115"/>
      <c r="DYR38" s="115"/>
      <c r="DYS38" s="115"/>
      <c r="DYT38" s="115"/>
      <c r="DYU38" s="115"/>
      <c r="DYV38" s="115"/>
      <c r="DYW38" s="115"/>
      <c r="DYX38" s="115"/>
      <c r="DYY38" s="115"/>
      <c r="DYZ38" s="115"/>
      <c r="DZA38" s="115"/>
      <c r="DZB38" s="115"/>
      <c r="DZC38" s="115"/>
      <c r="DZD38" s="115"/>
      <c r="DZE38" s="115"/>
      <c r="DZF38" s="115"/>
      <c r="DZG38" s="115"/>
      <c r="DZH38" s="115"/>
      <c r="DZI38" s="115"/>
      <c r="DZJ38" s="115"/>
      <c r="DZK38" s="115"/>
      <c r="DZL38" s="115"/>
      <c r="DZM38" s="115"/>
      <c r="DZN38" s="115"/>
      <c r="DZO38" s="115"/>
      <c r="DZP38" s="115"/>
      <c r="DZQ38" s="115"/>
      <c r="DZR38" s="115"/>
      <c r="DZS38" s="115"/>
      <c r="DZT38" s="115"/>
      <c r="DZU38" s="115"/>
      <c r="DZV38" s="115"/>
      <c r="DZW38" s="115"/>
      <c r="DZX38" s="115"/>
      <c r="DZY38" s="115"/>
      <c r="DZZ38" s="115"/>
      <c r="EAA38" s="115"/>
      <c r="EAB38" s="115"/>
      <c r="EAC38" s="115"/>
      <c r="EAD38" s="115"/>
      <c r="EAE38" s="115"/>
      <c r="EAF38" s="115"/>
      <c r="EAG38" s="115"/>
      <c r="EAH38" s="115"/>
      <c r="EAI38" s="115"/>
      <c r="EAJ38" s="115"/>
      <c r="EAK38" s="115"/>
      <c r="EAL38" s="115"/>
      <c r="EAM38" s="115"/>
      <c r="EAN38" s="115"/>
      <c r="EAO38" s="115"/>
      <c r="EAP38" s="115"/>
      <c r="EAQ38" s="115"/>
      <c r="EAR38" s="115"/>
      <c r="EAS38" s="115"/>
      <c r="EAT38" s="115"/>
      <c r="EAU38" s="115"/>
      <c r="EAV38" s="115"/>
      <c r="EAW38" s="115"/>
      <c r="EAX38" s="115"/>
      <c r="EAY38" s="115"/>
      <c r="EAZ38" s="115"/>
      <c r="EBA38" s="115"/>
      <c r="EBB38" s="115"/>
      <c r="EBC38" s="115"/>
      <c r="EBD38" s="115"/>
      <c r="EBE38" s="115"/>
      <c r="EBF38" s="115"/>
      <c r="EBG38" s="115"/>
      <c r="EBH38" s="115"/>
      <c r="EBI38" s="115"/>
      <c r="EBJ38" s="115"/>
      <c r="EBK38" s="115"/>
      <c r="EBL38" s="115"/>
      <c r="EBM38" s="115"/>
      <c r="EBN38" s="115"/>
      <c r="EBO38" s="115"/>
      <c r="EBP38" s="115"/>
      <c r="EBQ38" s="115"/>
      <c r="EBR38" s="115"/>
      <c r="EBS38" s="115"/>
      <c r="EBT38" s="115"/>
      <c r="EBU38" s="115"/>
      <c r="EBV38" s="115"/>
      <c r="EBW38" s="115"/>
      <c r="EBX38" s="115"/>
      <c r="EBY38" s="115"/>
      <c r="EBZ38" s="115"/>
      <c r="ECA38" s="115"/>
      <c r="ECB38" s="115"/>
      <c r="ECC38" s="115"/>
      <c r="ECD38" s="115"/>
      <c r="ECE38" s="115"/>
      <c r="ECF38" s="115"/>
      <c r="ECG38" s="115"/>
      <c r="ECH38" s="115"/>
      <c r="ECI38" s="115"/>
      <c r="ECJ38" s="115"/>
      <c r="ECK38" s="115"/>
      <c r="ECL38" s="115"/>
      <c r="ECM38" s="115"/>
      <c r="ECN38" s="115"/>
      <c r="ECO38" s="115"/>
      <c r="ECP38" s="115"/>
      <c r="ECQ38" s="115"/>
      <c r="ECR38" s="115"/>
      <c r="ECS38" s="115"/>
      <c r="ECT38" s="115"/>
      <c r="ECU38" s="115"/>
      <c r="ECV38" s="115"/>
      <c r="ECW38" s="115"/>
      <c r="ECX38" s="115"/>
      <c r="ECY38" s="115"/>
      <c r="ECZ38" s="115"/>
      <c r="EDA38" s="115"/>
      <c r="EDB38" s="115"/>
      <c r="EDC38" s="115"/>
      <c r="EDD38" s="115"/>
      <c r="EDE38" s="115"/>
      <c r="EDF38" s="115"/>
      <c r="EDG38" s="115"/>
      <c r="EDH38" s="115"/>
      <c r="EDI38" s="115"/>
      <c r="EDJ38" s="115"/>
      <c r="EDK38" s="115"/>
      <c r="EDL38" s="115"/>
      <c r="EDM38" s="115"/>
      <c r="EDN38" s="115"/>
      <c r="EDO38" s="115"/>
      <c r="EDP38" s="115"/>
      <c r="EDQ38" s="115"/>
      <c r="EDR38" s="115"/>
      <c r="EDS38" s="115"/>
      <c r="EDT38" s="115"/>
      <c r="EDU38" s="115"/>
      <c r="EDV38" s="115"/>
      <c r="EDW38" s="115"/>
      <c r="EDX38" s="115"/>
      <c r="EDY38" s="115"/>
      <c r="EDZ38" s="115"/>
      <c r="EEA38" s="115"/>
      <c r="EEB38" s="115"/>
      <c r="EEC38" s="115"/>
      <c r="EED38" s="115"/>
      <c r="EEE38" s="115"/>
      <c r="EEF38" s="115"/>
      <c r="EEG38" s="115"/>
      <c r="EEH38" s="115"/>
      <c r="EEI38" s="115"/>
      <c r="EEJ38" s="115"/>
      <c r="EEK38" s="115"/>
      <c r="EEL38" s="115"/>
      <c r="EEM38" s="115"/>
      <c r="EEN38" s="115"/>
      <c r="EEO38" s="115"/>
      <c r="EEP38" s="115"/>
      <c r="EEQ38" s="115"/>
      <c r="EER38" s="115"/>
      <c r="EES38" s="115"/>
      <c r="EET38" s="115"/>
      <c r="EEU38" s="115"/>
      <c r="EEV38" s="115"/>
      <c r="EEW38" s="115"/>
      <c r="EEX38" s="115"/>
      <c r="EEY38" s="115"/>
      <c r="EEZ38" s="115"/>
      <c r="EFA38" s="115"/>
      <c r="EFB38" s="115"/>
      <c r="EFC38" s="115"/>
      <c r="EFD38" s="115"/>
      <c r="EFE38" s="115"/>
      <c r="EFF38" s="115"/>
      <c r="EFG38" s="115"/>
      <c r="EFH38" s="115"/>
      <c r="EFI38" s="115"/>
      <c r="EFJ38" s="115"/>
      <c r="EFK38" s="115"/>
      <c r="EFL38" s="115"/>
      <c r="EFM38" s="115"/>
      <c r="EFN38" s="115"/>
      <c r="EFO38" s="115"/>
      <c r="EFP38" s="115"/>
      <c r="EFQ38" s="115"/>
      <c r="EFR38" s="115"/>
      <c r="EFS38" s="115"/>
      <c r="EFT38" s="115"/>
      <c r="EFU38" s="115"/>
      <c r="EFV38" s="115"/>
      <c r="EFW38" s="115"/>
      <c r="EFX38" s="115"/>
      <c r="EFY38" s="115"/>
      <c r="EFZ38" s="115"/>
      <c r="EGA38" s="115"/>
      <c r="EGB38" s="115"/>
      <c r="EGC38" s="115"/>
      <c r="EGD38" s="115"/>
      <c r="EGE38" s="115"/>
      <c r="EGF38" s="115"/>
      <c r="EGG38" s="115"/>
      <c r="EGH38" s="115"/>
      <c r="EGI38" s="115"/>
      <c r="EGJ38" s="115"/>
      <c r="EGK38" s="115"/>
      <c r="EGL38" s="115"/>
      <c r="EGM38" s="115"/>
      <c r="EGN38" s="115"/>
      <c r="EGO38" s="115"/>
      <c r="EGP38" s="115"/>
      <c r="EGQ38" s="115"/>
      <c r="EGR38" s="115"/>
      <c r="EGS38" s="115"/>
      <c r="EGT38" s="115"/>
      <c r="EGU38" s="115"/>
      <c r="EGV38" s="115"/>
      <c r="EGW38" s="115"/>
      <c r="EGX38" s="115"/>
      <c r="EGY38" s="115"/>
      <c r="EGZ38" s="115"/>
      <c r="EHA38" s="115"/>
      <c r="EHB38" s="115"/>
      <c r="EHC38" s="115"/>
      <c r="EHD38" s="115"/>
      <c r="EHE38" s="115"/>
      <c r="EHF38" s="115"/>
      <c r="EHG38" s="115"/>
      <c r="EHH38" s="115"/>
      <c r="EHI38" s="115"/>
      <c r="EHJ38" s="115"/>
      <c r="EHK38" s="115"/>
      <c r="EHL38" s="115"/>
      <c r="EHM38" s="115"/>
      <c r="EHN38" s="115"/>
      <c r="EHO38" s="115"/>
      <c r="EHP38" s="115"/>
      <c r="EHQ38" s="115"/>
      <c r="EHR38" s="115"/>
      <c r="EHS38" s="115"/>
      <c r="EHT38" s="115"/>
      <c r="EHU38" s="115"/>
      <c r="EHV38" s="115"/>
      <c r="EHW38" s="115"/>
      <c r="EHX38" s="115"/>
      <c r="EHY38" s="115"/>
      <c r="EHZ38" s="115"/>
      <c r="EIA38" s="115"/>
      <c r="EIB38" s="115"/>
      <c r="EIC38" s="115"/>
      <c r="EID38" s="115"/>
      <c r="EIE38" s="115"/>
      <c r="EIF38" s="115"/>
      <c r="EIG38" s="115"/>
      <c r="EIH38" s="115"/>
      <c r="EII38" s="115"/>
      <c r="EIJ38" s="115"/>
      <c r="EIK38" s="115"/>
      <c r="EIL38" s="115"/>
      <c r="EIM38" s="115"/>
      <c r="EIN38" s="115"/>
      <c r="EIO38" s="115"/>
      <c r="EIP38" s="115"/>
      <c r="EIQ38" s="115"/>
      <c r="EIR38" s="115"/>
      <c r="EIS38" s="115"/>
      <c r="EIT38" s="115"/>
      <c r="EIU38" s="115"/>
      <c r="EIV38" s="115"/>
      <c r="EIW38" s="115"/>
      <c r="EIX38" s="115"/>
      <c r="EIY38" s="115"/>
      <c r="EIZ38" s="115"/>
      <c r="EJA38" s="115"/>
      <c r="EJB38" s="115"/>
      <c r="EJC38" s="115"/>
      <c r="EJD38" s="115"/>
      <c r="EJE38" s="115"/>
      <c r="EJF38" s="115"/>
      <c r="EJG38" s="115"/>
      <c r="EJH38" s="115"/>
      <c r="EJI38" s="115"/>
      <c r="EJJ38" s="115"/>
      <c r="EJK38" s="115"/>
      <c r="EJL38" s="115"/>
      <c r="EJM38" s="115"/>
      <c r="EJN38" s="115"/>
      <c r="EJO38" s="115"/>
      <c r="EJP38" s="115"/>
      <c r="EJQ38" s="115"/>
      <c r="EJR38" s="115"/>
      <c r="EJS38" s="115"/>
      <c r="EJT38" s="115"/>
      <c r="EJU38" s="115"/>
      <c r="EJV38" s="115"/>
      <c r="EJW38" s="115"/>
      <c r="EJX38" s="115"/>
      <c r="EJY38" s="115"/>
      <c r="EJZ38" s="115"/>
      <c r="EKA38" s="115"/>
      <c r="EKB38" s="115"/>
      <c r="EKC38" s="115"/>
      <c r="EKD38" s="115"/>
      <c r="EKE38" s="115"/>
      <c r="EKF38" s="115"/>
      <c r="EKG38" s="115"/>
      <c r="EKH38" s="115"/>
      <c r="EKI38" s="115"/>
      <c r="EKJ38" s="115"/>
      <c r="EKK38" s="115"/>
      <c r="EKL38" s="115"/>
      <c r="EKM38" s="115"/>
      <c r="EKN38" s="115"/>
      <c r="EKO38" s="115"/>
      <c r="EKP38" s="115"/>
      <c r="EKQ38" s="115"/>
      <c r="EKR38" s="115"/>
      <c r="EKS38" s="115"/>
      <c r="EKT38" s="115"/>
      <c r="EKU38" s="115"/>
      <c r="EKV38" s="115"/>
      <c r="EKW38" s="115"/>
      <c r="EKX38" s="115"/>
      <c r="EKY38" s="115"/>
      <c r="EKZ38" s="115"/>
      <c r="ELA38" s="115"/>
      <c r="ELB38" s="115"/>
      <c r="ELC38" s="115"/>
      <c r="ELD38" s="115"/>
      <c r="ELE38" s="115"/>
      <c r="ELF38" s="115"/>
      <c r="ELG38" s="115"/>
      <c r="ELH38" s="115"/>
      <c r="ELI38" s="115"/>
      <c r="ELJ38" s="115"/>
      <c r="ELK38" s="115"/>
      <c r="ELL38" s="115"/>
      <c r="ELM38" s="115"/>
      <c r="ELN38" s="115"/>
      <c r="ELO38" s="115"/>
      <c r="ELP38" s="115"/>
      <c r="ELQ38" s="115"/>
      <c r="ELR38" s="115"/>
      <c r="ELS38" s="115"/>
      <c r="ELT38" s="115"/>
      <c r="ELU38" s="115"/>
      <c r="ELV38" s="115"/>
      <c r="ELW38" s="115"/>
      <c r="ELX38" s="115"/>
      <c r="ELY38" s="115"/>
      <c r="ELZ38" s="115"/>
      <c r="EMA38" s="115"/>
      <c r="EMB38" s="115"/>
      <c r="EMC38" s="115"/>
      <c r="EMD38" s="115"/>
      <c r="EME38" s="115"/>
      <c r="EMF38" s="115"/>
      <c r="EMG38" s="115"/>
      <c r="EMH38" s="115"/>
      <c r="EMI38" s="115"/>
      <c r="EMJ38" s="115"/>
      <c r="EMK38" s="115"/>
      <c r="EML38" s="115"/>
      <c r="EMM38" s="115"/>
      <c r="EMN38" s="115"/>
      <c r="EMO38" s="115"/>
      <c r="EMP38" s="115"/>
      <c r="EMQ38" s="115"/>
      <c r="EMR38" s="115"/>
      <c r="EMS38" s="115"/>
      <c r="EMT38" s="115"/>
      <c r="EMU38" s="115"/>
      <c r="EMV38" s="115"/>
      <c r="EMW38" s="115"/>
      <c r="EMX38" s="115"/>
      <c r="EMY38" s="115"/>
      <c r="EMZ38" s="115"/>
      <c r="ENA38" s="115"/>
      <c r="ENB38" s="115"/>
      <c r="ENC38" s="115"/>
      <c r="END38" s="115"/>
      <c r="ENE38" s="115"/>
      <c r="ENF38" s="115"/>
      <c r="ENG38" s="115"/>
      <c r="ENH38" s="115"/>
      <c r="ENI38" s="115"/>
      <c r="ENJ38" s="115"/>
      <c r="ENK38" s="115"/>
      <c r="ENL38" s="115"/>
      <c r="ENM38" s="115"/>
      <c r="ENN38" s="115"/>
      <c r="ENO38" s="115"/>
      <c r="ENP38" s="115"/>
      <c r="ENQ38" s="115"/>
      <c r="ENR38" s="115"/>
      <c r="ENS38" s="115"/>
      <c r="ENT38" s="115"/>
      <c r="ENU38" s="115"/>
      <c r="ENV38" s="115"/>
      <c r="ENW38" s="115"/>
      <c r="ENX38" s="115"/>
      <c r="ENY38" s="115"/>
      <c r="ENZ38" s="115"/>
      <c r="EOA38" s="115"/>
      <c r="EOB38" s="115"/>
      <c r="EOC38" s="115"/>
      <c r="EOD38" s="115"/>
      <c r="EOE38" s="115"/>
      <c r="EOF38" s="115"/>
      <c r="EOG38" s="115"/>
      <c r="EOH38" s="115"/>
      <c r="EOI38" s="115"/>
      <c r="EOJ38" s="115"/>
      <c r="EOK38" s="115"/>
      <c r="EOL38" s="115"/>
      <c r="EOM38" s="115"/>
      <c r="EON38" s="115"/>
      <c r="EOO38" s="115"/>
      <c r="EOP38" s="115"/>
      <c r="EOQ38" s="115"/>
      <c r="EOR38" s="115"/>
      <c r="EOS38" s="115"/>
      <c r="EOT38" s="115"/>
      <c r="EOU38" s="115"/>
      <c r="EOV38" s="115"/>
      <c r="EOW38" s="115"/>
      <c r="EOX38" s="115"/>
      <c r="EOY38" s="115"/>
      <c r="EOZ38" s="115"/>
      <c r="EPA38" s="115"/>
      <c r="EPB38" s="115"/>
      <c r="EPC38" s="115"/>
      <c r="EPD38" s="115"/>
      <c r="EPE38" s="115"/>
      <c r="EPF38" s="115"/>
      <c r="EPG38" s="115"/>
      <c r="EPH38" s="115"/>
      <c r="EPI38" s="115"/>
      <c r="EPJ38" s="115"/>
      <c r="EPK38" s="115"/>
      <c r="EPL38" s="115"/>
      <c r="EPM38" s="115"/>
      <c r="EPN38" s="115"/>
      <c r="EPO38" s="115"/>
      <c r="EPP38" s="115"/>
      <c r="EPQ38" s="115"/>
      <c r="EPR38" s="115"/>
      <c r="EPS38" s="115"/>
      <c r="EPT38" s="115"/>
      <c r="EPU38" s="115"/>
      <c r="EPV38" s="115"/>
      <c r="EPW38" s="115"/>
      <c r="EPX38" s="115"/>
      <c r="EPY38" s="115"/>
      <c r="EPZ38" s="115"/>
      <c r="EQA38" s="115"/>
      <c r="EQB38" s="115"/>
      <c r="EQC38" s="115"/>
      <c r="EQD38" s="115"/>
      <c r="EQE38" s="115"/>
      <c r="EQF38" s="115"/>
      <c r="EQG38" s="115"/>
      <c r="EQH38" s="115"/>
      <c r="EQI38" s="115"/>
      <c r="EQJ38" s="115"/>
      <c r="EQK38" s="115"/>
      <c r="EQL38" s="115"/>
      <c r="EQM38" s="115"/>
      <c r="EQN38" s="115"/>
      <c r="EQO38" s="115"/>
      <c r="EQP38" s="115"/>
      <c r="EQQ38" s="115"/>
      <c r="EQR38" s="115"/>
      <c r="EQS38" s="115"/>
      <c r="EQT38" s="115"/>
      <c r="EQU38" s="115"/>
      <c r="EQV38" s="115"/>
      <c r="EQW38" s="115"/>
      <c r="EQX38" s="115"/>
      <c r="EQY38" s="115"/>
      <c r="EQZ38" s="115"/>
      <c r="ERA38" s="115"/>
      <c r="ERB38" s="115"/>
      <c r="ERC38" s="115"/>
      <c r="ERD38" s="115"/>
      <c r="ERE38" s="115"/>
      <c r="ERF38" s="115"/>
      <c r="ERG38" s="115"/>
      <c r="ERH38" s="115"/>
      <c r="ERI38" s="115"/>
      <c r="ERJ38" s="115"/>
      <c r="ERK38" s="115"/>
      <c r="ERL38" s="115"/>
      <c r="ERM38" s="115"/>
      <c r="ERN38" s="115"/>
      <c r="ERO38" s="115"/>
      <c r="ERP38" s="115"/>
      <c r="ERQ38" s="115"/>
      <c r="ERR38" s="115"/>
      <c r="ERS38" s="115"/>
      <c r="ERT38" s="115"/>
      <c r="ERU38" s="115"/>
      <c r="ERV38" s="115"/>
      <c r="ERW38" s="115"/>
      <c r="ERX38" s="115"/>
      <c r="ERY38" s="115"/>
      <c r="ERZ38" s="115"/>
      <c r="ESA38" s="115"/>
      <c r="ESB38" s="115"/>
      <c r="ESC38" s="115"/>
      <c r="ESD38" s="115"/>
      <c r="ESE38" s="115"/>
      <c r="ESF38" s="115"/>
      <c r="ESG38" s="115"/>
      <c r="ESH38" s="115"/>
      <c r="ESI38" s="115"/>
      <c r="ESJ38" s="115"/>
      <c r="ESK38" s="115"/>
      <c r="ESL38" s="115"/>
      <c r="ESM38" s="115"/>
      <c r="ESN38" s="115"/>
      <c r="ESO38" s="115"/>
      <c r="ESP38" s="115"/>
      <c r="ESQ38" s="115"/>
      <c r="ESR38" s="115"/>
      <c r="ESS38" s="115"/>
      <c r="EST38" s="115"/>
      <c r="ESU38" s="115"/>
      <c r="ESV38" s="115"/>
      <c r="ESW38" s="115"/>
      <c r="ESX38" s="115"/>
      <c r="ESY38" s="115"/>
      <c r="ESZ38" s="115"/>
      <c r="ETA38" s="115"/>
      <c r="ETB38" s="115"/>
      <c r="ETC38" s="115"/>
      <c r="ETD38" s="115"/>
      <c r="ETE38" s="115"/>
      <c r="ETF38" s="115"/>
      <c r="ETG38" s="115"/>
      <c r="ETH38" s="115"/>
      <c r="ETI38" s="115"/>
      <c r="ETJ38" s="115"/>
      <c r="ETK38" s="115"/>
      <c r="ETL38" s="115"/>
      <c r="ETM38" s="115"/>
      <c r="ETN38" s="115"/>
      <c r="ETO38" s="115"/>
      <c r="ETP38" s="115"/>
      <c r="ETQ38" s="115"/>
      <c r="ETR38" s="115"/>
      <c r="ETS38" s="115"/>
      <c r="ETT38" s="115"/>
      <c r="ETU38" s="115"/>
      <c r="ETV38" s="115"/>
      <c r="ETW38" s="115"/>
      <c r="ETX38" s="115"/>
      <c r="ETY38" s="115"/>
      <c r="ETZ38" s="115"/>
      <c r="EUA38" s="115"/>
      <c r="EUB38" s="115"/>
      <c r="EUC38" s="115"/>
      <c r="EUD38" s="115"/>
      <c r="EUE38" s="115"/>
      <c r="EUF38" s="115"/>
      <c r="EUG38" s="115"/>
      <c r="EUH38" s="115"/>
      <c r="EUI38" s="115"/>
      <c r="EUJ38" s="115"/>
      <c r="EUK38" s="115"/>
      <c r="EUL38" s="115"/>
      <c r="EUM38" s="115"/>
      <c r="EUN38" s="115"/>
      <c r="EUO38" s="115"/>
      <c r="EUP38" s="115"/>
      <c r="EUQ38" s="115"/>
      <c r="EUR38" s="115"/>
      <c r="EUS38" s="115"/>
      <c r="EUT38" s="115"/>
      <c r="EUU38" s="115"/>
      <c r="EUV38" s="115"/>
      <c r="EUW38" s="115"/>
      <c r="EUX38" s="115"/>
      <c r="EUY38" s="115"/>
      <c r="EUZ38" s="115"/>
      <c r="EVA38" s="115"/>
      <c r="EVB38" s="115"/>
      <c r="EVC38" s="115"/>
      <c r="EVD38" s="115"/>
      <c r="EVE38" s="115"/>
      <c r="EVF38" s="115"/>
      <c r="EVG38" s="115"/>
      <c r="EVH38" s="115"/>
      <c r="EVI38" s="115"/>
      <c r="EVJ38" s="115"/>
      <c r="EVK38" s="115"/>
      <c r="EVL38" s="115"/>
      <c r="EVM38" s="115"/>
      <c r="EVN38" s="115"/>
      <c r="EVO38" s="115"/>
      <c r="EVP38" s="115"/>
      <c r="EVQ38" s="115"/>
      <c r="EVR38" s="115"/>
      <c r="EVS38" s="115"/>
      <c r="EVT38" s="115"/>
      <c r="EVU38" s="115"/>
      <c r="EVV38" s="115"/>
      <c r="EVW38" s="115"/>
      <c r="EVX38" s="115"/>
      <c r="EVY38" s="115"/>
      <c r="EVZ38" s="115"/>
      <c r="EWA38" s="115"/>
      <c r="EWB38" s="115"/>
      <c r="EWC38" s="115"/>
      <c r="EWD38" s="115"/>
      <c r="EWE38" s="115"/>
      <c r="EWF38" s="115"/>
      <c r="EWG38" s="115"/>
      <c r="EWH38" s="115"/>
      <c r="EWI38" s="115"/>
      <c r="EWJ38" s="115"/>
      <c r="EWK38" s="115"/>
      <c r="EWL38" s="115"/>
      <c r="EWM38" s="115"/>
      <c r="EWN38" s="115"/>
      <c r="EWO38" s="115"/>
      <c r="EWP38" s="115"/>
      <c r="EWQ38" s="115"/>
      <c r="EWR38" s="115"/>
      <c r="EWS38" s="115"/>
      <c r="EWT38" s="115"/>
      <c r="EWU38" s="115"/>
      <c r="EWV38" s="115"/>
      <c r="EWW38" s="115"/>
      <c r="EWX38" s="115"/>
      <c r="EWY38" s="115"/>
      <c r="EWZ38" s="115"/>
      <c r="EXA38" s="115"/>
      <c r="EXB38" s="115"/>
      <c r="EXC38" s="115"/>
      <c r="EXD38" s="115"/>
      <c r="EXE38" s="115"/>
      <c r="EXF38" s="115"/>
      <c r="EXG38" s="115"/>
      <c r="EXH38" s="115"/>
      <c r="EXI38" s="115"/>
      <c r="EXJ38" s="115"/>
      <c r="EXK38" s="115"/>
      <c r="EXL38" s="115"/>
      <c r="EXM38" s="115"/>
      <c r="EXN38" s="115"/>
      <c r="EXO38" s="115"/>
      <c r="EXP38" s="115"/>
      <c r="EXQ38" s="115"/>
      <c r="EXR38" s="115"/>
      <c r="EXS38" s="115"/>
      <c r="EXT38" s="115"/>
      <c r="EXU38" s="115"/>
      <c r="EXV38" s="115"/>
      <c r="EXW38" s="115"/>
      <c r="EXX38" s="115"/>
      <c r="EXY38" s="115"/>
      <c r="EXZ38" s="115"/>
      <c r="EYA38" s="115"/>
      <c r="EYB38" s="115"/>
      <c r="EYC38" s="115"/>
      <c r="EYD38" s="115"/>
      <c r="EYE38" s="115"/>
      <c r="EYF38" s="115"/>
      <c r="EYG38" s="115"/>
      <c r="EYH38" s="115"/>
      <c r="EYI38" s="115"/>
      <c r="EYJ38" s="115"/>
      <c r="EYK38" s="115"/>
      <c r="EYL38" s="115"/>
      <c r="EYM38" s="115"/>
      <c r="EYN38" s="115"/>
      <c r="EYO38" s="115"/>
      <c r="EYP38" s="115"/>
      <c r="EYQ38" s="115"/>
      <c r="EYR38" s="115"/>
      <c r="EYS38" s="115"/>
      <c r="EYT38" s="115"/>
      <c r="EYU38" s="115"/>
      <c r="EYV38" s="115"/>
      <c r="EYW38" s="115"/>
      <c r="EYX38" s="115"/>
      <c r="EYY38" s="115"/>
      <c r="EYZ38" s="115"/>
      <c r="EZA38" s="115"/>
      <c r="EZB38" s="115"/>
      <c r="EZC38" s="115"/>
      <c r="EZD38" s="115"/>
      <c r="EZE38" s="115"/>
      <c r="EZF38" s="115"/>
      <c r="EZG38" s="115"/>
      <c r="EZH38" s="115"/>
      <c r="EZI38" s="115"/>
      <c r="EZJ38" s="115"/>
      <c r="EZK38" s="115"/>
      <c r="EZL38" s="115"/>
      <c r="EZM38" s="115"/>
      <c r="EZN38" s="115"/>
      <c r="EZO38" s="115"/>
      <c r="EZP38" s="115"/>
      <c r="EZQ38" s="115"/>
      <c r="EZR38" s="115"/>
      <c r="EZS38" s="115"/>
      <c r="EZT38" s="115"/>
      <c r="EZU38" s="115"/>
      <c r="EZV38" s="115"/>
      <c r="EZW38" s="115"/>
      <c r="EZX38" s="115"/>
      <c r="EZY38" s="115"/>
      <c r="EZZ38" s="115"/>
      <c r="FAA38" s="115"/>
      <c r="FAB38" s="115"/>
      <c r="FAC38" s="115"/>
      <c r="FAD38" s="115"/>
      <c r="FAE38" s="115"/>
      <c r="FAF38" s="115"/>
      <c r="FAG38" s="115"/>
      <c r="FAH38" s="115"/>
      <c r="FAI38" s="115"/>
      <c r="FAJ38" s="115"/>
      <c r="FAK38" s="115"/>
      <c r="FAL38" s="115"/>
      <c r="FAM38" s="115"/>
      <c r="FAN38" s="115"/>
      <c r="FAO38" s="115"/>
      <c r="FAP38" s="115"/>
      <c r="FAQ38" s="115"/>
      <c r="FAR38" s="115"/>
      <c r="FAS38" s="115"/>
      <c r="FAT38" s="115"/>
      <c r="FAU38" s="115"/>
      <c r="FAV38" s="115"/>
      <c r="FAW38" s="115"/>
      <c r="FAX38" s="115"/>
      <c r="FAY38" s="115"/>
      <c r="FAZ38" s="115"/>
      <c r="FBA38" s="115"/>
      <c r="FBB38" s="115"/>
      <c r="FBC38" s="115"/>
      <c r="FBD38" s="115"/>
      <c r="FBE38" s="115"/>
      <c r="FBF38" s="115"/>
      <c r="FBG38" s="115"/>
      <c r="FBH38" s="115"/>
      <c r="FBI38" s="115"/>
      <c r="FBJ38" s="115"/>
      <c r="FBK38" s="115"/>
      <c r="FBL38" s="115"/>
      <c r="FBM38" s="115"/>
      <c r="FBN38" s="115"/>
      <c r="FBO38" s="115"/>
      <c r="FBP38" s="115"/>
      <c r="FBQ38" s="115"/>
      <c r="FBR38" s="115"/>
      <c r="FBS38" s="115"/>
      <c r="FBT38" s="115"/>
      <c r="FBU38" s="115"/>
      <c r="FBV38" s="115"/>
      <c r="FBW38" s="115"/>
      <c r="FBX38" s="115"/>
      <c r="FBY38" s="115"/>
      <c r="FBZ38" s="115"/>
      <c r="FCA38" s="115"/>
      <c r="FCB38" s="115"/>
      <c r="FCC38" s="115"/>
      <c r="FCD38" s="115"/>
      <c r="FCE38" s="115"/>
      <c r="FCF38" s="115"/>
      <c r="FCG38" s="115"/>
      <c r="FCH38" s="115"/>
      <c r="FCI38" s="115"/>
      <c r="FCJ38" s="115"/>
      <c r="FCK38" s="115"/>
      <c r="FCL38" s="115"/>
      <c r="FCM38" s="115"/>
      <c r="FCN38" s="115"/>
      <c r="FCO38" s="115"/>
      <c r="FCP38" s="115"/>
      <c r="FCQ38" s="115"/>
      <c r="FCR38" s="115"/>
      <c r="FCS38" s="115"/>
      <c r="FCT38" s="115"/>
      <c r="FCU38" s="115"/>
      <c r="FCV38" s="115"/>
      <c r="FCW38" s="115"/>
      <c r="FCX38" s="115"/>
      <c r="FCY38" s="115"/>
      <c r="FCZ38" s="115"/>
      <c r="FDA38" s="115"/>
      <c r="FDB38" s="115"/>
      <c r="FDC38" s="115"/>
      <c r="FDD38" s="115"/>
      <c r="FDE38" s="115"/>
      <c r="FDF38" s="115"/>
      <c r="FDG38" s="115"/>
      <c r="FDH38" s="115"/>
      <c r="FDI38" s="115"/>
      <c r="FDJ38" s="115"/>
      <c r="FDK38" s="115"/>
      <c r="FDL38" s="115"/>
      <c r="FDM38" s="115"/>
      <c r="FDN38" s="115"/>
      <c r="FDO38" s="115"/>
      <c r="FDP38" s="115"/>
      <c r="FDQ38" s="115"/>
      <c r="FDR38" s="115"/>
      <c r="FDS38" s="115"/>
      <c r="FDT38" s="115"/>
      <c r="FDU38" s="115"/>
      <c r="FDV38" s="115"/>
      <c r="FDW38" s="115"/>
      <c r="FDX38" s="115"/>
      <c r="FDY38" s="115"/>
      <c r="FDZ38" s="115"/>
      <c r="FEA38" s="115"/>
      <c r="FEB38" s="115"/>
      <c r="FEC38" s="115"/>
      <c r="FED38" s="115"/>
      <c r="FEE38" s="115"/>
      <c r="FEF38" s="115"/>
      <c r="FEG38" s="115"/>
      <c r="FEH38" s="115"/>
      <c r="FEI38" s="115"/>
      <c r="FEJ38" s="115"/>
      <c r="FEK38" s="115"/>
      <c r="FEL38" s="115"/>
      <c r="FEM38" s="115"/>
      <c r="FEN38" s="115"/>
      <c r="FEO38" s="115"/>
      <c r="FEP38" s="115"/>
      <c r="FEQ38" s="115"/>
      <c r="FER38" s="115"/>
      <c r="FES38" s="115"/>
      <c r="FET38" s="115"/>
      <c r="FEU38" s="115"/>
      <c r="FEV38" s="115"/>
      <c r="FEW38" s="115"/>
      <c r="FEX38" s="115"/>
      <c r="FEY38" s="115"/>
      <c r="FEZ38" s="115"/>
      <c r="FFA38" s="115"/>
      <c r="FFB38" s="115"/>
      <c r="FFC38" s="115"/>
      <c r="FFD38" s="115"/>
      <c r="FFE38" s="115"/>
      <c r="FFF38" s="115"/>
      <c r="FFG38" s="115"/>
      <c r="FFH38" s="115"/>
      <c r="FFI38" s="115"/>
      <c r="FFJ38" s="115"/>
      <c r="FFK38" s="115"/>
      <c r="FFL38" s="115"/>
      <c r="FFM38" s="115"/>
      <c r="FFN38" s="115"/>
      <c r="FFO38" s="115"/>
      <c r="FFP38" s="115"/>
      <c r="FFQ38" s="115"/>
      <c r="FFR38" s="115"/>
      <c r="FFS38" s="115"/>
      <c r="FFT38" s="115"/>
      <c r="FFU38" s="115"/>
      <c r="FFV38" s="115"/>
      <c r="FFW38" s="115"/>
      <c r="FFX38" s="115"/>
      <c r="FFY38" s="115"/>
      <c r="FFZ38" s="115"/>
      <c r="FGA38" s="115"/>
      <c r="FGB38" s="115"/>
      <c r="FGC38" s="115"/>
      <c r="FGD38" s="115"/>
      <c r="FGE38" s="115"/>
      <c r="FGF38" s="115"/>
      <c r="FGG38" s="115"/>
      <c r="FGH38" s="115"/>
      <c r="FGI38" s="115"/>
      <c r="FGJ38" s="115"/>
      <c r="FGK38" s="115"/>
      <c r="FGL38" s="115"/>
      <c r="FGM38" s="115"/>
      <c r="FGN38" s="115"/>
      <c r="FGO38" s="115"/>
      <c r="FGP38" s="115"/>
      <c r="FGQ38" s="115"/>
      <c r="FGR38" s="115"/>
      <c r="FGS38" s="115"/>
      <c r="FGT38" s="115"/>
      <c r="FGU38" s="115"/>
      <c r="FGV38" s="115"/>
      <c r="FGW38" s="115"/>
      <c r="FGX38" s="115"/>
      <c r="FGY38" s="115"/>
      <c r="FGZ38" s="115"/>
      <c r="FHA38" s="115"/>
      <c r="FHB38" s="115"/>
      <c r="FHC38" s="115"/>
      <c r="FHD38" s="115"/>
      <c r="FHE38" s="115"/>
      <c r="FHF38" s="115"/>
      <c r="FHG38" s="115"/>
      <c r="FHH38" s="115"/>
      <c r="FHI38" s="115"/>
      <c r="FHJ38" s="115"/>
      <c r="FHK38" s="115"/>
      <c r="FHL38" s="115"/>
      <c r="FHM38" s="115"/>
      <c r="FHN38" s="115"/>
      <c r="FHO38" s="115"/>
      <c r="FHP38" s="115"/>
      <c r="FHQ38" s="115"/>
      <c r="FHR38" s="115"/>
      <c r="FHS38" s="115"/>
      <c r="FHT38" s="115"/>
      <c r="FHU38" s="115"/>
      <c r="FHV38" s="115"/>
      <c r="FHW38" s="115"/>
      <c r="FHX38" s="115"/>
      <c r="FHY38" s="115"/>
      <c r="FHZ38" s="115"/>
      <c r="FIA38" s="115"/>
      <c r="FIB38" s="115"/>
      <c r="FIC38" s="115"/>
      <c r="FID38" s="115"/>
      <c r="FIE38" s="115"/>
      <c r="FIF38" s="115"/>
      <c r="FIG38" s="115"/>
      <c r="FIH38" s="115"/>
      <c r="FII38" s="115"/>
      <c r="FIJ38" s="115"/>
      <c r="FIK38" s="115"/>
      <c r="FIL38" s="115"/>
      <c r="FIM38" s="115"/>
      <c r="FIN38" s="115"/>
      <c r="FIO38" s="115"/>
      <c r="FIP38" s="115"/>
      <c r="FIQ38" s="115"/>
      <c r="FIR38" s="115"/>
      <c r="FIS38" s="115"/>
      <c r="FIT38" s="115"/>
      <c r="FIU38" s="115"/>
      <c r="FIV38" s="115"/>
      <c r="FIW38" s="115"/>
      <c r="FIX38" s="115"/>
      <c r="FIY38" s="115"/>
      <c r="FIZ38" s="115"/>
      <c r="FJA38" s="115"/>
      <c r="FJB38" s="115"/>
      <c r="FJC38" s="115"/>
      <c r="FJD38" s="115"/>
      <c r="FJE38" s="115"/>
      <c r="FJF38" s="115"/>
      <c r="FJG38" s="115"/>
      <c r="FJH38" s="115"/>
      <c r="FJI38" s="115"/>
      <c r="FJJ38" s="115"/>
      <c r="FJK38" s="115"/>
      <c r="FJL38" s="115"/>
      <c r="FJM38" s="115"/>
      <c r="FJN38" s="115"/>
      <c r="FJO38" s="115"/>
      <c r="FJP38" s="115"/>
      <c r="FJQ38" s="115"/>
      <c r="FJR38" s="115"/>
      <c r="FJS38" s="115"/>
      <c r="FJT38" s="115"/>
      <c r="FJU38" s="115"/>
      <c r="FJV38" s="115"/>
      <c r="FJW38" s="115"/>
      <c r="FJX38" s="115"/>
      <c r="FJY38" s="115"/>
      <c r="FJZ38" s="115"/>
      <c r="FKA38" s="115"/>
      <c r="FKB38" s="115"/>
      <c r="FKC38" s="115"/>
      <c r="FKD38" s="115"/>
      <c r="FKE38" s="115"/>
      <c r="FKF38" s="115"/>
      <c r="FKG38" s="115"/>
      <c r="FKH38" s="115"/>
      <c r="FKI38" s="115"/>
      <c r="FKJ38" s="115"/>
      <c r="FKK38" s="115"/>
      <c r="FKL38" s="115"/>
      <c r="FKM38" s="115"/>
      <c r="FKN38" s="115"/>
      <c r="FKO38" s="115"/>
      <c r="FKP38" s="115"/>
      <c r="FKQ38" s="115"/>
      <c r="FKR38" s="115"/>
      <c r="FKS38" s="115"/>
      <c r="FKT38" s="115"/>
      <c r="FKU38" s="115"/>
      <c r="FKV38" s="115"/>
      <c r="FKW38" s="115"/>
      <c r="FKX38" s="115"/>
      <c r="FKY38" s="115"/>
      <c r="FKZ38" s="115"/>
      <c r="FLA38" s="115"/>
      <c r="FLB38" s="115"/>
      <c r="FLC38" s="115"/>
      <c r="FLD38" s="115"/>
      <c r="FLE38" s="115"/>
      <c r="FLF38" s="115"/>
      <c r="FLG38" s="115"/>
      <c r="FLH38" s="115"/>
      <c r="FLI38" s="115"/>
      <c r="FLJ38" s="115"/>
      <c r="FLK38" s="115"/>
      <c r="FLL38" s="115"/>
      <c r="FLM38" s="115"/>
      <c r="FLN38" s="115"/>
      <c r="FLO38" s="115"/>
      <c r="FLP38" s="115"/>
      <c r="FLQ38" s="115"/>
      <c r="FLR38" s="115"/>
      <c r="FLS38" s="115"/>
      <c r="FLT38" s="115"/>
      <c r="FLU38" s="115"/>
      <c r="FLV38" s="115"/>
      <c r="FLW38" s="115"/>
      <c r="FLX38" s="115"/>
      <c r="FLY38" s="115"/>
      <c r="FLZ38" s="115"/>
      <c r="FMA38" s="115"/>
      <c r="FMB38" s="115"/>
      <c r="FMC38" s="115"/>
      <c r="FMD38" s="115"/>
      <c r="FME38" s="115"/>
      <c r="FMF38" s="115"/>
      <c r="FMG38" s="115"/>
      <c r="FMH38" s="115"/>
      <c r="FMI38" s="115"/>
      <c r="FMJ38" s="115"/>
      <c r="FMK38" s="115"/>
      <c r="FML38" s="115"/>
      <c r="FMM38" s="115"/>
      <c r="FMN38" s="115"/>
      <c r="FMO38" s="115"/>
      <c r="FMP38" s="115"/>
      <c r="FMQ38" s="115"/>
      <c r="FMR38" s="115"/>
      <c r="FMS38" s="115"/>
      <c r="FMT38" s="115"/>
      <c r="FMU38" s="115"/>
      <c r="FMV38" s="115"/>
      <c r="FMW38" s="115"/>
      <c r="FMX38" s="115"/>
      <c r="FMY38" s="115"/>
      <c r="FMZ38" s="115"/>
      <c r="FNA38" s="115"/>
      <c r="FNB38" s="115"/>
      <c r="FNC38" s="115"/>
      <c r="FND38" s="115"/>
      <c r="FNE38" s="115"/>
      <c r="FNF38" s="115"/>
      <c r="FNG38" s="115"/>
      <c r="FNH38" s="115"/>
      <c r="FNI38" s="115"/>
      <c r="FNJ38" s="115"/>
      <c r="FNK38" s="115"/>
      <c r="FNL38" s="115"/>
      <c r="FNM38" s="115"/>
      <c r="FNN38" s="115"/>
      <c r="FNO38" s="115"/>
      <c r="FNP38" s="115"/>
      <c r="FNQ38" s="115"/>
      <c r="FNR38" s="115"/>
      <c r="FNS38" s="115"/>
      <c r="FNT38" s="115"/>
      <c r="FNU38" s="115"/>
      <c r="FNV38" s="115"/>
      <c r="FNW38" s="115"/>
      <c r="FNX38" s="115"/>
      <c r="FNY38" s="115"/>
      <c r="FNZ38" s="115"/>
      <c r="FOA38" s="115"/>
      <c r="FOB38" s="115"/>
      <c r="FOC38" s="115"/>
      <c r="FOD38" s="115"/>
      <c r="FOE38" s="115"/>
      <c r="FOF38" s="115"/>
      <c r="FOG38" s="115"/>
      <c r="FOH38" s="115"/>
      <c r="FOI38" s="115"/>
      <c r="FOJ38" s="115"/>
      <c r="FOK38" s="115"/>
      <c r="FOL38" s="115"/>
      <c r="FOM38" s="115"/>
      <c r="FON38" s="115"/>
      <c r="FOO38" s="115"/>
      <c r="FOP38" s="115"/>
      <c r="FOQ38" s="115"/>
      <c r="FOR38" s="115"/>
      <c r="FOS38" s="115"/>
      <c r="FOT38" s="115"/>
      <c r="FOU38" s="115"/>
      <c r="FOV38" s="115"/>
      <c r="FOW38" s="115"/>
      <c r="FOX38" s="115"/>
      <c r="FOY38" s="115"/>
      <c r="FOZ38" s="115"/>
      <c r="FPA38" s="115"/>
      <c r="FPB38" s="115"/>
      <c r="FPC38" s="115"/>
      <c r="FPD38" s="115"/>
      <c r="FPE38" s="115"/>
      <c r="FPF38" s="115"/>
      <c r="FPG38" s="115"/>
      <c r="FPH38" s="115"/>
      <c r="FPI38" s="115"/>
      <c r="FPJ38" s="115"/>
      <c r="FPK38" s="115"/>
      <c r="FPL38" s="115"/>
      <c r="FPM38" s="115"/>
      <c r="FPN38" s="115"/>
      <c r="FPO38" s="115"/>
      <c r="FPP38" s="115"/>
      <c r="FPQ38" s="115"/>
      <c r="FPR38" s="115"/>
      <c r="FPS38" s="115"/>
      <c r="FPT38" s="115"/>
      <c r="FPU38" s="115"/>
      <c r="FPV38" s="115"/>
      <c r="FPW38" s="115"/>
      <c r="FPX38" s="115"/>
      <c r="FPY38" s="115"/>
      <c r="FPZ38" s="115"/>
      <c r="FQA38" s="115"/>
      <c r="FQB38" s="115"/>
      <c r="FQC38" s="115"/>
      <c r="FQD38" s="115"/>
      <c r="FQE38" s="115"/>
      <c r="FQF38" s="115"/>
      <c r="FQG38" s="115"/>
      <c r="FQH38" s="115"/>
      <c r="FQI38" s="115"/>
      <c r="FQJ38" s="115"/>
      <c r="FQK38" s="115"/>
      <c r="FQL38" s="115"/>
      <c r="FQM38" s="115"/>
      <c r="FQN38" s="115"/>
      <c r="FQO38" s="115"/>
      <c r="FQP38" s="115"/>
      <c r="FQQ38" s="115"/>
      <c r="FQR38" s="115"/>
      <c r="FQS38" s="115"/>
      <c r="FQT38" s="115"/>
      <c r="FQU38" s="115"/>
      <c r="FQV38" s="115"/>
      <c r="FQW38" s="115"/>
      <c r="FQX38" s="115"/>
      <c r="FQY38" s="115"/>
      <c r="FQZ38" s="115"/>
      <c r="FRA38" s="115"/>
      <c r="FRB38" s="115"/>
      <c r="FRC38" s="115"/>
      <c r="FRD38" s="115"/>
      <c r="FRE38" s="115"/>
      <c r="FRF38" s="115"/>
      <c r="FRG38" s="115"/>
      <c r="FRH38" s="115"/>
      <c r="FRI38" s="115"/>
      <c r="FRJ38" s="115"/>
      <c r="FRK38" s="115"/>
      <c r="FRL38" s="115"/>
      <c r="FRM38" s="115"/>
      <c r="FRN38" s="115"/>
      <c r="FRO38" s="115"/>
      <c r="FRP38" s="115"/>
      <c r="FRQ38" s="115"/>
      <c r="FRR38" s="115"/>
      <c r="FRS38" s="115"/>
      <c r="FRT38" s="115"/>
      <c r="FRU38" s="115"/>
      <c r="FRV38" s="115"/>
      <c r="FRW38" s="115"/>
      <c r="FRX38" s="115"/>
      <c r="FRY38" s="115"/>
      <c r="FRZ38" s="115"/>
      <c r="FSA38" s="115"/>
      <c r="FSB38" s="115"/>
      <c r="FSC38" s="115"/>
      <c r="FSD38" s="115"/>
      <c r="FSE38" s="115"/>
      <c r="FSF38" s="115"/>
      <c r="FSG38" s="115"/>
      <c r="FSH38" s="115"/>
      <c r="FSI38" s="115"/>
      <c r="FSJ38" s="115"/>
      <c r="FSK38" s="115"/>
      <c r="FSL38" s="115"/>
      <c r="FSM38" s="115"/>
      <c r="FSN38" s="115"/>
      <c r="FSO38" s="115"/>
      <c r="FSP38" s="115"/>
      <c r="FSQ38" s="115"/>
      <c r="FSR38" s="115"/>
      <c r="FSS38" s="115"/>
      <c r="FST38" s="115"/>
      <c r="FSU38" s="115"/>
      <c r="FSV38" s="115"/>
      <c r="FSW38" s="115"/>
      <c r="FSX38" s="115"/>
      <c r="FSY38" s="115"/>
      <c r="FSZ38" s="115"/>
      <c r="FTA38" s="115"/>
      <c r="FTB38" s="115"/>
      <c r="FTC38" s="115"/>
      <c r="FTD38" s="115"/>
      <c r="FTE38" s="115"/>
      <c r="FTF38" s="115"/>
      <c r="FTG38" s="115"/>
      <c r="FTH38" s="115"/>
      <c r="FTI38" s="115"/>
      <c r="FTJ38" s="115"/>
      <c r="FTK38" s="115"/>
      <c r="FTL38" s="115"/>
      <c r="FTM38" s="115"/>
      <c r="FTN38" s="115"/>
      <c r="FTO38" s="115"/>
      <c r="FTP38" s="115"/>
      <c r="FTQ38" s="115"/>
      <c r="FTR38" s="115"/>
      <c r="FTS38" s="115"/>
      <c r="FTT38" s="115"/>
      <c r="FTU38" s="115"/>
      <c r="FTV38" s="115"/>
      <c r="FTW38" s="115"/>
      <c r="FTX38" s="115"/>
      <c r="FTY38" s="115"/>
      <c r="FTZ38" s="115"/>
      <c r="FUA38" s="115"/>
      <c r="FUB38" s="115"/>
      <c r="FUC38" s="115"/>
      <c r="FUD38" s="115"/>
      <c r="FUE38" s="115"/>
      <c r="FUF38" s="115"/>
      <c r="FUG38" s="115"/>
      <c r="FUH38" s="115"/>
      <c r="FUI38" s="115"/>
      <c r="FUJ38" s="115"/>
      <c r="FUK38" s="115"/>
      <c r="FUL38" s="115"/>
      <c r="FUM38" s="115"/>
      <c r="FUN38" s="115"/>
      <c r="FUO38" s="115"/>
      <c r="FUP38" s="115"/>
      <c r="FUQ38" s="115"/>
      <c r="FUR38" s="115"/>
      <c r="FUS38" s="115"/>
      <c r="FUT38" s="115"/>
      <c r="FUU38" s="115"/>
      <c r="FUV38" s="115"/>
      <c r="FUW38" s="115"/>
      <c r="FUX38" s="115"/>
      <c r="FUY38" s="115"/>
      <c r="FUZ38" s="115"/>
      <c r="FVA38" s="115"/>
      <c r="FVB38" s="115"/>
      <c r="FVC38" s="115"/>
      <c r="FVD38" s="115"/>
      <c r="FVE38" s="115"/>
      <c r="FVF38" s="115"/>
      <c r="FVG38" s="115"/>
      <c r="FVH38" s="115"/>
      <c r="FVI38" s="115"/>
      <c r="FVJ38" s="115"/>
      <c r="FVK38" s="115"/>
      <c r="FVL38" s="115"/>
      <c r="FVM38" s="115"/>
      <c r="FVN38" s="115"/>
      <c r="FVO38" s="115"/>
      <c r="FVP38" s="115"/>
      <c r="FVQ38" s="115"/>
      <c r="FVR38" s="115"/>
      <c r="FVS38" s="115"/>
      <c r="FVT38" s="115"/>
      <c r="FVU38" s="115"/>
      <c r="FVV38" s="115"/>
      <c r="FVW38" s="115"/>
      <c r="FVX38" s="115"/>
      <c r="FVY38" s="115"/>
      <c r="FVZ38" s="115"/>
      <c r="FWA38" s="115"/>
      <c r="FWB38" s="115"/>
      <c r="FWC38" s="115"/>
      <c r="FWD38" s="115"/>
      <c r="FWE38" s="115"/>
      <c r="FWF38" s="115"/>
      <c r="FWG38" s="115"/>
      <c r="FWH38" s="115"/>
      <c r="FWI38" s="115"/>
      <c r="FWJ38" s="115"/>
      <c r="FWK38" s="115"/>
      <c r="FWL38" s="115"/>
      <c r="FWM38" s="115"/>
      <c r="FWN38" s="115"/>
      <c r="FWO38" s="115"/>
      <c r="FWP38" s="115"/>
      <c r="FWQ38" s="115"/>
      <c r="FWR38" s="115"/>
      <c r="FWS38" s="115"/>
      <c r="FWT38" s="115"/>
      <c r="FWU38" s="115"/>
      <c r="FWV38" s="115"/>
      <c r="FWW38" s="115"/>
      <c r="FWX38" s="115"/>
      <c r="FWY38" s="115"/>
      <c r="FWZ38" s="115"/>
      <c r="FXA38" s="115"/>
      <c r="FXB38" s="115"/>
      <c r="FXC38" s="115"/>
      <c r="FXD38" s="115"/>
      <c r="FXE38" s="115"/>
      <c r="FXF38" s="115"/>
      <c r="FXG38" s="115"/>
      <c r="FXH38" s="115"/>
      <c r="FXI38" s="115"/>
      <c r="FXJ38" s="115"/>
      <c r="FXK38" s="115"/>
      <c r="FXL38" s="115"/>
      <c r="FXM38" s="115"/>
      <c r="FXN38" s="115"/>
      <c r="FXO38" s="115"/>
      <c r="FXP38" s="115"/>
      <c r="FXQ38" s="115"/>
      <c r="FXR38" s="115"/>
      <c r="FXS38" s="115"/>
      <c r="FXT38" s="115"/>
      <c r="FXU38" s="115"/>
      <c r="FXV38" s="115"/>
      <c r="FXW38" s="115"/>
      <c r="FXX38" s="115"/>
      <c r="FXY38" s="115"/>
      <c r="FXZ38" s="115"/>
      <c r="FYA38" s="115"/>
      <c r="FYB38" s="115"/>
      <c r="FYC38" s="115"/>
      <c r="FYD38" s="115"/>
      <c r="FYE38" s="115"/>
      <c r="FYF38" s="115"/>
      <c r="FYG38" s="115"/>
      <c r="FYH38" s="115"/>
      <c r="FYI38" s="115"/>
      <c r="FYJ38" s="115"/>
      <c r="FYK38" s="115"/>
      <c r="FYL38" s="115"/>
      <c r="FYM38" s="115"/>
      <c r="FYN38" s="115"/>
      <c r="FYO38" s="115"/>
      <c r="FYP38" s="115"/>
      <c r="FYQ38" s="115"/>
      <c r="FYR38" s="115"/>
      <c r="FYS38" s="115"/>
      <c r="FYT38" s="115"/>
      <c r="FYU38" s="115"/>
      <c r="FYV38" s="115"/>
      <c r="FYW38" s="115"/>
      <c r="FYX38" s="115"/>
      <c r="FYY38" s="115"/>
      <c r="FYZ38" s="115"/>
      <c r="FZA38" s="115"/>
      <c r="FZB38" s="115"/>
      <c r="FZC38" s="115"/>
      <c r="FZD38" s="115"/>
      <c r="FZE38" s="115"/>
      <c r="FZF38" s="115"/>
      <c r="FZG38" s="115"/>
      <c r="FZH38" s="115"/>
      <c r="FZI38" s="115"/>
      <c r="FZJ38" s="115"/>
      <c r="FZK38" s="115"/>
      <c r="FZL38" s="115"/>
      <c r="FZM38" s="115"/>
      <c r="FZN38" s="115"/>
      <c r="FZO38" s="115"/>
      <c r="FZP38" s="115"/>
      <c r="FZQ38" s="115"/>
      <c r="FZR38" s="115"/>
      <c r="FZS38" s="115"/>
      <c r="FZT38" s="115"/>
      <c r="FZU38" s="115"/>
      <c r="FZV38" s="115"/>
      <c r="FZW38" s="115"/>
      <c r="FZX38" s="115"/>
      <c r="FZY38" s="115"/>
      <c r="FZZ38" s="115"/>
      <c r="GAA38" s="115"/>
      <c r="GAB38" s="115"/>
      <c r="GAC38" s="115"/>
      <c r="GAD38" s="115"/>
      <c r="GAE38" s="115"/>
      <c r="GAF38" s="115"/>
      <c r="GAG38" s="115"/>
      <c r="GAH38" s="115"/>
      <c r="GAI38" s="115"/>
      <c r="GAJ38" s="115"/>
      <c r="GAK38" s="115"/>
      <c r="GAL38" s="115"/>
      <c r="GAM38" s="115"/>
      <c r="GAN38" s="115"/>
      <c r="GAO38" s="115"/>
      <c r="GAP38" s="115"/>
      <c r="GAQ38" s="115"/>
      <c r="GAR38" s="115"/>
      <c r="GAS38" s="115"/>
      <c r="GAT38" s="115"/>
      <c r="GAU38" s="115"/>
      <c r="GAV38" s="115"/>
      <c r="GAW38" s="115"/>
      <c r="GAX38" s="115"/>
      <c r="GAY38" s="115"/>
      <c r="GAZ38" s="115"/>
      <c r="GBA38" s="115"/>
      <c r="GBB38" s="115"/>
      <c r="GBC38" s="115"/>
      <c r="GBD38" s="115"/>
      <c r="GBE38" s="115"/>
      <c r="GBF38" s="115"/>
      <c r="GBG38" s="115"/>
      <c r="GBH38" s="115"/>
      <c r="GBI38" s="115"/>
      <c r="GBJ38" s="115"/>
      <c r="GBK38" s="115"/>
      <c r="GBL38" s="115"/>
      <c r="GBM38" s="115"/>
      <c r="GBN38" s="115"/>
      <c r="GBO38" s="115"/>
      <c r="GBP38" s="115"/>
      <c r="GBQ38" s="115"/>
      <c r="GBR38" s="115"/>
      <c r="GBS38" s="115"/>
      <c r="GBT38" s="115"/>
      <c r="GBU38" s="115"/>
      <c r="GBV38" s="115"/>
      <c r="GBW38" s="115"/>
      <c r="GBX38" s="115"/>
      <c r="GBY38" s="115"/>
      <c r="GBZ38" s="115"/>
      <c r="GCA38" s="115"/>
      <c r="GCB38" s="115"/>
      <c r="GCC38" s="115"/>
      <c r="GCD38" s="115"/>
      <c r="GCE38" s="115"/>
      <c r="GCF38" s="115"/>
      <c r="GCG38" s="115"/>
      <c r="GCH38" s="115"/>
      <c r="GCI38" s="115"/>
      <c r="GCJ38" s="115"/>
      <c r="GCK38" s="115"/>
      <c r="GCL38" s="115"/>
      <c r="GCM38" s="115"/>
      <c r="GCN38" s="115"/>
      <c r="GCO38" s="115"/>
      <c r="GCP38" s="115"/>
      <c r="GCQ38" s="115"/>
      <c r="GCR38" s="115"/>
      <c r="GCS38" s="115"/>
      <c r="GCT38" s="115"/>
      <c r="GCU38" s="115"/>
      <c r="GCV38" s="115"/>
      <c r="GCW38" s="115"/>
      <c r="GCX38" s="115"/>
      <c r="GCY38" s="115"/>
      <c r="GCZ38" s="115"/>
      <c r="GDA38" s="115"/>
      <c r="GDB38" s="115"/>
      <c r="GDC38" s="115"/>
      <c r="GDD38" s="115"/>
      <c r="GDE38" s="115"/>
      <c r="GDF38" s="115"/>
      <c r="GDG38" s="115"/>
      <c r="GDH38" s="115"/>
      <c r="GDI38" s="115"/>
      <c r="GDJ38" s="115"/>
      <c r="GDK38" s="115"/>
      <c r="GDL38" s="115"/>
      <c r="GDM38" s="115"/>
      <c r="GDN38" s="115"/>
      <c r="GDO38" s="115"/>
      <c r="GDP38" s="115"/>
      <c r="GDQ38" s="115"/>
      <c r="GDR38" s="115"/>
      <c r="GDS38" s="115"/>
      <c r="GDT38" s="115"/>
      <c r="GDU38" s="115"/>
      <c r="GDV38" s="115"/>
      <c r="GDW38" s="115"/>
      <c r="GDX38" s="115"/>
      <c r="GDY38" s="115"/>
      <c r="GDZ38" s="115"/>
      <c r="GEA38" s="115"/>
      <c r="GEB38" s="115"/>
      <c r="GEC38" s="115"/>
      <c r="GED38" s="115"/>
      <c r="GEE38" s="115"/>
      <c r="GEF38" s="115"/>
      <c r="GEG38" s="115"/>
      <c r="GEH38" s="115"/>
      <c r="GEI38" s="115"/>
      <c r="GEJ38" s="115"/>
      <c r="GEK38" s="115"/>
      <c r="GEL38" s="115"/>
      <c r="GEM38" s="115"/>
      <c r="GEN38" s="115"/>
      <c r="GEO38" s="115"/>
      <c r="GEP38" s="115"/>
      <c r="GEQ38" s="115"/>
      <c r="GER38" s="115"/>
      <c r="GES38" s="115"/>
      <c r="GET38" s="115"/>
      <c r="GEU38" s="115"/>
      <c r="GEV38" s="115"/>
      <c r="GEW38" s="115"/>
      <c r="GEX38" s="115"/>
      <c r="GEY38" s="115"/>
      <c r="GEZ38" s="115"/>
      <c r="GFA38" s="115"/>
      <c r="GFB38" s="115"/>
      <c r="GFC38" s="115"/>
      <c r="GFD38" s="115"/>
      <c r="GFE38" s="115"/>
      <c r="GFF38" s="115"/>
      <c r="GFG38" s="115"/>
      <c r="GFH38" s="115"/>
      <c r="GFI38" s="115"/>
      <c r="GFJ38" s="115"/>
      <c r="GFK38" s="115"/>
      <c r="GFL38" s="115"/>
      <c r="GFM38" s="115"/>
      <c r="GFN38" s="115"/>
      <c r="GFO38" s="115"/>
      <c r="GFP38" s="115"/>
      <c r="GFQ38" s="115"/>
      <c r="GFR38" s="115"/>
      <c r="GFS38" s="115"/>
      <c r="GFT38" s="115"/>
      <c r="GFU38" s="115"/>
      <c r="GFV38" s="115"/>
      <c r="GFW38" s="115"/>
      <c r="GFX38" s="115"/>
      <c r="GFY38" s="115"/>
      <c r="GFZ38" s="115"/>
      <c r="GGA38" s="115"/>
      <c r="GGB38" s="115"/>
      <c r="GGC38" s="115"/>
      <c r="GGD38" s="115"/>
      <c r="GGE38" s="115"/>
      <c r="GGF38" s="115"/>
      <c r="GGG38" s="115"/>
      <c r="GGH38" s="115"/>
      <c r="GGI38" s="115"/>
      <c r="GGJ38" s="115"/>
      <c r="GGK38" s="115"/>
      <c r="GGL38" s="115"/>
      <c r="GGM38" s="115"/>
      <c r="GGN38" s="115"/>
      <c r="GGO38" s="115"/>
      <c r="GGP38" s="115"/>
      <c r="GGQ38" s="115"/>
      <c r="GGR38" s="115"/>
      <c r="GGS38" s="115"/>
      <c r="GGT38" s="115"/>
      <c r="GGU38" s="115"/>
      <c r="GGV38" s="115"/>
      <c r="GGW38" s="115"/>
      <c r="GGX38" s="115"/>
      <c r="GGY38" s="115"/>
      <c r="GGZ38" s="115"/>
      <c r="GHA38" s="115"/>
      <c r="GHB38" s="115"/>
      <c r="GHC38" s="115"/>
      <c r="GHD38" s="115"/>
      <c r="GHE38" s="115"/>
      <c r="GHF38" s="115"/>
      <c r="GHG38" s="115"/>
      <c r="GHH38" s="115"/>
      <c r="GHI38" s="115"/>
      <c r="GHJ38" s="115"/>
      <c r="GHK38" s="115"/>
      <c r="GHL38" s="115"/>
      <c r="GHM38" s="115"/>
      <c r="GHN38" s="115"/>
      <c r="GHO38" s="115"/>
      <c r="GHP38" s="115"/>
      <c r="GHQ38" s="115"/>
      <c r="GHR38" s="115"/>
      <c r="GHS38" s="115"/>
      <c r="GHT38" s="115"/>
      <c r="GHU38" s="115"/>
      <c r="GHV38" s="115"/>
      <c r="GHW38" s="115"/>
      <c r="GHX38" s="115"/>
      <c r="GHY38" s="115"/>
      <c r="GHZ38" s="115"/>
      <c r="GIA38" s="115"/>
      <c r="GIB38" s="115"/>
      <c r="GIC38" s="115"/>
      <c r="GID38" s="115"/>
      <c r="GIE38" s="115"/>
      <c r="GIF38" s="115"/>
      <c r="GIG38" s="115"/>
      <c r="GIH38" s="115"/>
      <c r="GII38" s="115"/>
      <c r="GIJ38" s="115"/>
      <c r="GIK38" s="115"/>
      <c r="GIL38" s="115"/>
      <c r="GIM38" s="115"/>
      <c r="GIN38" s="115"/>
      <c r="GIO38" s="115"/>
      <c r="GIP38" s="115"/>
      <c r="GIQ38" s="115"/>
      <c r="GIR38" s="115"/>
      <c r="GIS38" s="115"/>
      <c r="GIT38" s="115"/>
      <c r="GIU38" s="115"/>
      <c r="GIV38" s="115"/>
      <c r="GIW38" s="115"/>
      <c r="GIX38" s="115"/>
      <c r="GIY38" s="115"/>
      <c r="GIZ38" s="115"/>
      <c r="GJA38" s="115"/>
      <c r="GJB38" s="115"/>
      <c r="GJC38" s="115"/>
      <c r="GJD38" s="115"/>
      <c r="GJE38" s="115"/>
      <c r="GJF38" s="115"/>
      <c r="GJG38" s="115"/>
      <c r="GJH38" s="115"/>
      <c r="GJI38" s="115"/>
      <c r="GJJ38" s="115"/>
      <c r="GJK38" s="115"/>
      <c r="GJL38" s="115"/>
      <c r="GJM38" s="115"/>
      <c r="GJN38" s="115"/>
      <c r="GJO38" s="115"/>
      <c r="GJP38" s="115"/>
      <c r="GJQ38" s="115"/>
      <c r="GJR38" s="115"/>
      <c r="GJS38" s="115"/>
      <c r="GJT38" s="115"/>
      <c r="GJU38" s="115"/>
      <c r="GJV38" s="115"/>
      <c r="GJW38" s="115"/>
      <c r="GJX38" s="115"/>
      <c r="GJY38" s="115"/>
      <c r="GJZ38" s="115"/>
      <c r="GKA38" s="115"/>
      <c r="GKB38" s="115"/>
      <c r="GKC38" s="115"/>
      <c r="GKD38" s="115"/>
      <c r="GKE38" s="115"/>
      <c r="GKF38" s="115"/>
      <c r="GKG38" s="115"/>
      <c r="GKH38" s="115"/>
      <c r="GKI38" s="115"/>
      <c r="GKJ38" s="115"/>
      <c r="GKK38" s="115"/>
      <c r="GKL38" s="115"/>
      <c r="GKM38" s="115"/>
      <c r="GKN38" s="115"/>
      <c r="GKO38" s="115"/>
      <c r="GKP38" s="115"/>
      <c r="GKQ38" s="115"/>
      <c r="GKR38" s="115"/>
      <c r="GKS38" s="115"/>
      <c r="GKT38" s="115"/>
      <c r="GKU38" s="115"/>
      <c r="GKV38" s="115"/>
      <c r="GKW38" s="115"/>
      <c r="GKX38" s="115"/>
      <c r="GKY38" s="115"/>
      <c r="GKZ38" s="115"/>
      <c r="GLA38" s="115"/>
      <c r="GLB38" s="115"/>
      <c r="GLC38" s="115"/>
      <c r="GLD38" s="115"/>
      <c r="GLE38" s="115"/>
      <c r="GLF38" s="115"/>
      <c r="GLG38" s="115"/>
      <c r="GLH38" s="115"/>
      <c r="GLI38" s="115"/>
      <c r="GLJ38" s="115"/>
      <c r="GLK38" s="115"/>
      <c r="GLL38" s="115"/>
      <c r="GLM38" s="115"/>
      <c r="GLN38" s="115"/>
      <c r="GLO38" s="115"/>
      <c r="GLP38" s="115"/>
      <c r="GLQ38" s="115"/>
      <c r="GLR38" s="115"/>
      <c r="GLS38" s="115"/>
      <c r="GLT38" s="115"/>
      <c r="GLU38" s="115"/>
      <c r="GLV38" s="115"/>
      <c r="GLW38" s="115"/>
      <c r="GLX38" s="115"/>
      <c r="GLY38" s="115"/>
      <c r="GLZ38" s="115"/>
      <c r="GMA38" s="115"/>
      <c r="GMB38" s="115"/>
      <c r="GMC38" s="115"/>
      <c r="GMD38" s="115"/>
      <c r="GME38" s="115"/>
      <c r="GMF38" s="115"/>
      <c r="GMG38" s="115"/>
      <c r="GMH38" s="115"/>
      <c r="GMI38" s="115"/>
      <c r="GMJ38" s="115"/>
      <c r="GMK38" s="115"/>
      <c r="GML38" s="115"/>
      <c r="GMM38" s="115"/>
      <c r="GMN38" s="115"/>
      <c r="GMO38" s="115"/>
      <c r="GMP38" s="115"/>
      <c r="GMQ38" s="115"/>
      <c r="GMR38" s="115"/>
      <c r="GMS38" s="115"/>
      <c r="GMT38" s="115"/>
      <c r="GMU38" s="115"/>
      <c r="GMV38" s="115"/>
      <c r="GMW38" s="115"/>
      <c r="GMX38" s="115"/>
      <c r="GMY38" s="115"/>
      <c r="GMZ38" s="115"/>
      <c r="GNA38" s="115"/>
      <c r="GNB38" s="115"/>
      <c r="GNC38" s="115"/>
      <c r="GND38" s="115"/>
      <c r="GNE38" s="115"/>
      <c r="GNF38" s="115"/>
      <c r="GNG38" s="115"/>
      <c r="GNH38" s="115"/>
      <c r="GNI38" s="115"/>
      <c r="GNJ38" s="115"/>
      <c r="GNK38" s="115"/>
      <c r="GNL38" s="115"/>
      <c r="GNM38" s="115"/>
      <c r="GNN38" s="115"/>
      <c r="GNO38" s="115"/>
      <c r="GNP38" s="115"/>
      <c r="GNQ38" s="115"/>
      <c r="GNR38" s="115"/>
      <c r="GNS38" s="115"/>
      <c r="GNT38" s="115"/>
      <c r="GNU38" s="115"/>
      <c r="GNV38" s="115"/>
      <c r="GNW38" s="115"/>
      <c r="GNX38" s="115"/>
      <c r="GNY38" s="115"/>
      <c r="GNZ38" s="115"/>
      <c r="GOA38" s="115"/>
      <c r="GOB38" s="115"/>
      <c r="GOC38" s="115"/>
      <c r="GOD38" s="115"/>
      <c r="GOE38" s="115"/>
      <c r="GOF38" s="115"/>
      <c r="GOG38" s="115"/>
      <c r="GOH38" s="115"/>
      <c r="GOI38" s="115"/>
      <c r="GOJ38" s="115"/>
      <c r="GOK38" s="115"/>
      <c r="GOL38" s="115"/>
      <c r="GOM38" s="115"/>
      <c r="GON38" s="115"/>
      <c r="GOO38" s="115"/>
      <c r="GOP38" s="115"/>
      <c r="GOQ38" s="115"/>
      <c r="GOR38" s="115"/>
      <c r="GOS38" s="115"/>
      <c r="GOT38" s="115"/>
      <c r="GOU38" s="115"/>
      <c r="GOV38" s="115"/>
      <c r="GOW38" s="115"/>
      <c r="GOX38" s="115"/>
      <c r="GOY38" s="115"/>
      <c r="GOZ38" s="115"/>
      <c r="GPA38" s="115"/>
      <c r="GPB38" s="115"/>
      <c r="GPC38" s="115"/>
      <c r="GPD38" s="115"/>
      <c r="GPE38" s="115"/>
      <c r="GPF38" s="115"/>
      <c r="GPG38" s="115"/>
      <c r="GPH38" s="115"/>
      <c r="GPI38" s="115"/>
      <c r="GPJ38" s="115"/>
      <c r="GPK38" s="115"/>
      <c r="GPL38" s="115"/>
      <c r="GPM38" s="115"/>
      <c r="GPN38" s="115"/>
      <c r="GPO38" s="115"/>
      <c r="GPP38" s="115"/>
      <c r="GPQ38" s="115"/>
      <c r="GPR38" s="115"/>
      <c r="GPS38" s="115"/>
      <c r="GPT38" s="115"/>
      <c r="GPU38" s="115"/>
      <c r="GPV38" s="115"/>
      <c r="GPW38" s="115"/>
      <c r="GPX38" s="115"/>
      <c r="GPY38" s="115"/>
      <c r="GPZ38" s="115"/>
      <c r="GQA38" s="115"/>
      <c r="GQB38" s="115"/>
      <c r="GQC38" s="115"/>
      <c r="GQD38" s="115"/>
      <c r="GQE38" s="115"/>
      <c r="GQF38" s="115"/>
      <c r="GQG38" s="115"/>
      <c r="GQH38" s="115"/>
      <c r="GQI38" s="115"/>
      <c r="GQJ38" s="115"/>
      <c r="GQK38" s="115"/>
      <c r="GQL38" s="115"/>
      <c r="GQM38" s="115"/>
      <c r="GQN38" s="115"/>
      <c r="GQO38" s="115"/>
      <c r="GQP38" s="115"/>
      <c r="GQQ38" s="115"/>
      <c r="GQR38" s="115"/>
      <c r="GQS38" s="115"/>
      <c r="GQT38" s="115"/>
      <c r="GQU38" s="115"/>
      <c r="GQV38" s="115"/>
      <c r="GQW38" s="115"/>
      <c r="GQX38" s="115"/>
      <c r="GQY38" s="115"/>
      <c r="GQZ38" s="115"/>
      <c r="GRA38" s="115"/>
      <c r="GRB38" s="115"/>
      <c r="GRC38" s="115"/>
      <c r="GRD38" s="115"/>
      <c r="GRE38" s="115"/>
      <c r="GRF38" s="115"/>
      <c r="GRG38" s="115"/>
      <c r="GRH38" s="115"/>
      <c r="GRI38" s="115"/>
      <c r="GRJ38" s="115"/>
      <c r="GRK38" s="115"/>
      <c r="GRL38" s="115"/>
      <c r="GRM38" s="115"/>
      <c r="GRN38" s="115"/>
      <c r="GRO38" s="115"/>
      <c r="GRP38" s="115"/>
      <c r="GRQ38" s="115"/>
      <c r="GRR38" s="115"/>
      <c r="GRS38" s="115"/>
      <c r="GRT38" s="115"/>
      <c r="GRU38" s="115"/>
      <c r="GRV38" s="115"/>
      <c r="GRW38" s="115"/>
      <c r="GRX38" s="115"/>
      <c r="GRY38" s="115"/>
      <c r="GRZ38" s="115"/>
      <c r="GSA38" s="115"/>
      <c r="GSB38" s="115"/>
      <c r="GSC38" s="115"/>
      <c r="GSD38" s="115"/>
      <c r="GSE38" s="115"/>
      <c r="GSF38" s="115"/>
      <c r="GSG38" s="115"/>
      <c r="GSH38" s="115"/>
      <c r="GSI38" s="115"/>
      <c r="GSJ38" s="115"/>
      <c r="GSK38" s="115"/>
      <c r="GSL38" s="115"/>
      <c r="GSM38" s="115"/>
      <c r="GSN38" s="115"/>
      <c r="GSO38" s="115"/>
      <c r="GSP38" s="115"/>
      <c r="GSQ38" s="115"/>
      <c r="GSR38" s="115"/>
      <c r="GSS38" s="115"/>
      <c r="GST38" s="115"/>
      <c r="GSU38" s="115"/>
      <c r="GSV38" s="115"/>
      <c r="GSW38" s="115"/>
      <c r="GSX38" s="115"/>
      <c r="GSY38" s="115"/>
      <c r="GSZ38" s="115"/>
      <c r="GTA38" s="115"/>
      <c r="GTB38" s="115"/>
      <c r="GTC38" s="115"/>
      <c r="GTD38" s="115"/>
      <c r="GTE38" s="115"/>
      <c r="GTF38" s="115"/>
      <c r="GTG38" s="115"/>
      <c r="GTH38" s="115"/>
      <c r="GTI38" s="115"/>
      <c r="GTJ38" s="115"/>
      <c r="GTK38" s="115"/>
      <c r="GTL38" s="115"/>
      <c r="GTM38" s="115"/>
      <c r="GTN38" s="115"/>
      <c r="GTO38" s="115"/>
      <c r="GTP38" s="115"/>
      <c r="GTQ38" s="115"/>
      <c r="GTR38" s="115"/>
      <c r="GTS38" s="115"/>
      <c r="GTT38" s="115"/>
      <c r="GTU38" s="115"/>
      <c r="GTV38" s="115"/>
      <c r="GTW38" s="115"/>
      <c r="GTX38" s="115"/>
      <c r="GTY38" s="115"/>
      <c r="GTZ38" s="115"/>
      <c r="GUA38" s="115"/>
      <c r="GUB38" s="115"/>
      <c r="GUC38" s="115"/>
      <c r="GUD38" s="115"/>
      <c r="GUE38" s="115"/>
      <c r="GUF38" s="115"/>
      <c r="GUG38" s="115"/>
      <c r="GUH38" s="115"/>
      <c r="GUI38" s="115"/>
      <c r="GUJ38" s="115"/>
      <c r="GUK38" s="115"/>
      <c r="GUL38" s="115"/>
      <c r="GUM38" s="115"/>
      <c r="GUN38" s="115"/>
      <c r="GUO38" s="115"/>
      <c r="GUP38" s="115"/>
      <c r="GUQ38" s="115"/>
      <c r="GUR38" s="115"/>
      <c r="GUS38" s="115"/>
      <c r="GUT38" s="115"/>
      <c r="GUU38" s="115"/>
      <c r="GUV38" s="115"/>
      <c r="GUW38" s="115"/>
      <c r="GUX38" s="115"/>
      <c r="GUY38" s="115"/>
      <c r="GUZ38" s="115"/>
      <c r="GVA38" s="115"/>
      <c r="GVB38" s="115"/>
      <c r="GVC38" s="115"/>
      <c r="GVD38" s="115"/>
      <c r="GVE38" s="115"/>
      <c r="GVF38" s="115"/>
      <c r="GVG38" s="115"/>
      <c r="GVH38" s="115"/>
      <c r="GVI38" s="115"/>
      <c r="GVJ38" s="115"/>
      <c r="GVK38" s="115"/>
      <c r="GVL38" s="115"/>
      <c r="GVM38" s="115"/>
      <c r="GVN38" s="115"/>
      <c r="GVO38" s="115"/>
      <c r="GVP38" s="115"/>
      <c r="GVQ38" s="115"/>
      <c r="GVR38" s="115"/>
      <c r="GVS38" s="115"/>
      <c r="GVT38" s="115"/>
      <c r="GVU38" s="115"/>
      <c r="GVV38" s="115"/>
      <c r="GVW38" s="115"/>
      <c r="GVX38" s="115"/>
      <c r="GVY38" s="115"/>
      <c r="GVZ38" s="115"/>
      <c r="GWA38" s="115"/>
      <c r="GWB38" s="115"/>
      <c r="GWC38" s="115"/>
      <c r="GWD38" s="115"/>
      <c r="GWE38" s="115"/>
      <c r="GWF38" s="115"/>
      <c r="GWG38" s="115"/>
      <c r="GWH38" s="115"/>
      <c r="GWI38" s="115"/>
      <c r="GWJ38" s="115"/>
      <c r="GWK38" s="115"/>
      <c r="GWL38" s="115"/>
      <c r="GWM38" s="115"/>
      <c r="GWN38" s="115"/>
      <c r="GWO38" s="115"/>
      <c r="GWP38" s="115"/>
      <c r="GWQ38" s="115"/>
      <c r="GWR38" s="115"/>
      <c r="GWS38" s="115"/>
      <c r="GWT38" s="115"/>
      <c r="GWU38" s="115"/>
      <c r="GWV38" s="115"/>
      <c r="GWW38" s="115"/>
      <c r="GWX38" s="115"/>
      <c r="GWY38" s="115"/>
      <c r="GWZ38" s="115"/>
      <c r="GXA38" s="115"/>
      <c r="GXB38" s="115"/>
      <c r="GXC38" s="115"/>
      <c r="GXD38" s="115"/>
      <c r="GXE38" s="115"/>
      <c r="GXF38" s="115"/>
      <c r="GXG38" s="115"/>
      <c r="GXH38" s="115"/>
      <c r="GXI38" s="115"/>
      <c r="GXJ38" s="115"/>
      <c r="GXK38" s="115"/>
      <c r="GXL38" s="115"/>
      <c r="GXM38" s="115"/>
      <c r="GXN38" s="115"/>
      <c r="GXO38" s="115"/>
      <c r="GXP38" s="115"/>
      <c r="GXQ38" s="115"/>
      <c r="GXR38" s="115"/>
      <c r="GXS38" s="115"/>
      <c r="GXT38" s="115"/>
      <c r="GXU38" s="115"/>
      <c r="GXV38" s="115"/>
      <c r="GXW38" s="115"/>
      <c r="GXX38" s="115"/>
      <c r="GXY38" s="115"/>
      <c r="GXZ38" s="115"/>
      <c r="GYA38" s="115"/>
      <c r="GYB38" s="115"/>
      <c r="GYC38" s="115"/>
      <c r="GYD38" s="115"/>
      <c r="GYE38" s="115"/>
      <c r="GYF38" s="115"/>
      <c r="GYG38" s="115"/>
      <c r="GYH38" s="115"/>
      <c r="GYI38" s="115"/>
      <c r="GYJ38" s="115"/>
      <c r="GYK38" s="115"/>
      <c r="GYL38" s="115"/>
      <c r="GYM38" s="115"/>
      <c r="GYN38" s="115"/>
      <c r="GYO38" s="115"/>
      <c r="GYP38" s="115"/>
      <c r="GYQ38" s="115"/>
      <c r="GYR38" s="115"/>
      <c r="GYS38" s="115"/>
      <c r="GYT38" s="115"/>
      <c r="GYU38" s="115"/>
      <c r="GYV38" s="115"/>
      <c r="GYW38" s="115"/>
      <c r="GYX38" s="115"/>
      <c r="GYY38" s="115"/>
      <c r="GYZ38" s="115"/>
      <c r="GZA38" s="115"/>
      <c r="GZB38" s="115"/>
      <c r="GZC38" s="115"/>
      <c r="GZD38" s="115"/>
      <c r="GZE38" s="115"/>
      <c r="GZF38" s="115"/>
      <c r="GZG38" s="115"/>
      <c r="GZH38" s="115"/>
      <c r="GZI38" s="115"/>
      <c r="GZJ38" s="115"/>
      <c r="GZK38" s="115"/>
      <c r="GZL38" s="115"/>
      <c r="GZM38" s="115"/>
      <c r="GZN38" s="115"/>
      <c r="GZO38" s="115"/>
      <c r="GZP38" s="115"/>
      <c r="GZQ38" s="115"/>
      <c r="GZR38" s="115"/>
      <c r="GZS38" s="115"/>
      <c r="GZT38" s="115"/>
      <c r="GZU38" s="115"/>
      <c r="GZV38" s="115"/>
      <c r="GZW38" s="115"/>
      <c r="GZX38" s="115"/>
      <c r="GZY38" s="115"/>
      <c r="GZZ38" s="115"/>
      <c r="HAA38" s="115"/>
      <c r="HAB38" s="115"/>
      <c r="HAC38" s="115"/>
      <c r="HAD38" s="115"/>
      <c r="HAE38" s="115"/>
      <c r="HAF38" s="115"/>
      <c r="HAG38" s="115"/>
      <c r="HAH38" s="115"/>
      <c r="HAI38" s="115"/>
      <c r="HAJ38" s="115"/>
      <c r="HAK38" s="115"/>
      <c r="HAL38" s="115"/>
      <c r="HAM38" s="115"/>
      <c r="HAN38" s="115"/>
      <c r="HAO38" s="115"/>
      <c r="HAP38" s="115"/>
      <c r="HAQ38" s="115"/>
      <c r="HAR38" s="115"/>
      <c r="HAS38" s="115"/>
      <c r="HAT38" s="115"/>
      <c r="HAU38" s="115"/>
      <c r="HAV38" s="115"/>
      <c r="HAW38" s="115"/>
      <c r="HAX38" s="115"/>
      <c r="HAY38" s="115"/>
      <c r="HAZ38" s="115"/>
      <c r="HBA38" s="115"/>
      <c r="HBB38" s="115"/>
      <c r="HBC38" s="115"/>
      <c r="HBD38" s="115"/>
      <c r="HBE38" s="115"/>
      <c r="HBF38" s="115"/>
      <c r="HBG38" s="115"/>
      <c r="HBH38" s="115"/>
      <c r="HBI38" s="115"/>
      <c r="HBJ38" s="115"/>
      <c r="HBK38" s="115"/>
      <c r="HBL38" s="115"/>
      <c r="HBM38" s="115"/>
      <c r="HBN38" s="115"/>
      <c r="HBO38" s="115"/>
      <c r="HBP38" s="115"/>
      <c r="HBQ38" s="115"/>
      <c r="HBR38" s="115"/>
      <c r="HBS38" s="115"/>
      <c r="HBT38" s="115"/>
      <c r="HBU38" s="115"/>
      <c r="HBV38" s="115"/>
      <c r="HBW38" s="115"/>
      <c r="HBX38" s="115"/>
      <c r="HBY38" s="115"/>
      <c r="HBZ38" s="115"/>
      <c r="HCA38" s="115"/>
      <c r="HCB38" s="115"/>
      <c r="HCC38" s="115"/>
      <c r="HCD38" s="115"/>
      <c r="HCE38" s="115"/>
      <c r="HCF38" s="115"/>
      <c r="HCG38" s="115"/>
      <c r="HCH38" s="115"/>
      <c r="HCI38" s="115"/>
      <c r="HCJ38" s="115"/>
      <c r="HCK38" s="115"/>
      <c r="HCL38" s="115"/>
      <c r="HCM38" s="115"/>
      <c r="HCN38" s="115"/>
      <c r="HCO38" s="115"/>
      <c r="HCP38" s="115"/>
      <c r="HCQ38" s="115"/>
      <c r="HCR38" s="115"/>
      <c r="HCS38" s="115"/>
      <c r="HCT38" s="115"/>
      <c r="HCU38" s="115"/>
      <c r="HCV38" s="115"/>
      <c r="HCW38" s="115"/>
      <c r="HCX38" s="115"/>
      <c r="HCY38" s="115"/>
      <c r="HCZ38" s="115"/>
      <c r="HDA38" s="115"/>
      <c r="HDB38" s="115"/>
      <c r="HDC38" s="115"/>
      <c r="HDD38" s="115"/>
      <c r="HDE38" s="115"/>
      <c r="HDF38" s="115"/>
      <c r="HDG38" s="115"/>
      <c r="HDH38" s="115"/>
      <c r="HDI38" s="115"/>
      <c r="HDJ38" s="115"/>
      <c r="HDK38" s="115"/>
      <c r="HDL38" s="115"/>
      <c r="HDM38" s="115"/>
      <c r="HDN38" s="115"/>
      <c r="HDO38" s="115"/>
      <c r="HDP38" s="115"/>
      <c r="HDQ38" s="115"/>
      <c r="HDR38" s="115"/>
      <c r="HDS38" s="115"/>
      <c r="HDT38" s="115"/>
      <c r="HDU38" s="115"/>
      <c r="HDV38" s="115"/>
      <c r="HDW38" s="115"/>
      <c r="HDX38" s="115"/>
      <c r="HDY38" s="115"/>
      <c r="HDZ38" s="115"/>
      <c r="HEA38" s="115"/>
      <c r="HEB38" s="115"/>
      <c r="HEC38" s="115"/>
      <c r="HED38" s="115"/>
      <c r="HEE38" s="115"/>
      <c r="HEF38" s="115"/>
      <c r="HEG38" s="115"/>
      <c r="HEH38" s="115"/>
      <c r="HEI38" s="115"/>
      <c r="HEJ38" s="115"/>
      <c r="HEK38" s="115"/>
      <c r="HEL38" s="115"/>
      <c r="HEM38" s="115"/>
      <c r="HEN38" s="115"/>
      <c r="HEO38" s="115"/>
      <c r="HEP38" s="115"/>
      <c r="HEQ38" s="115"/>
      <c r="HER38" s="115"/>
      <c r="HES38" s="115"/>
      <c r="HET38" s="115"/>
      <c r="HEU38" s="115"/>
      <c r="HEV38" s="115"/>
      <c r="HEW38" s="115"/>
      <c r="HEX38" s="115"/>
      <c r="HEY38" s="115"/>
      <c r="HEZ38" s="115"/>
      <c r="HFA38" s="115"/>
      <c r="HFB38" s="115"/>
      <c r="HFC38" s="115"/>
      <c r="HFD38" s="115"/>
      <c r="HFE38" s="115"/>
      <c r="HFF38" s="115"/>
      <c r="HFG38" s="115"/>
      <c r="HFH38" s="115"/>
      <c r="HFI38" s="115"/>
      <c r="HFJ38" s="115"/>
      <c r="HFK38" s="115"/>
      <c r="HFL38" s="115"/>
      <c r="HFM38" s="115"/>
      <c r="HFN38" s="115"/>
      <c r="HFO38" s="115"/>
      <c r="HFP38" s="115"/>
      <c r="HFQ38" s="115"/>
      <c r="HFR38" s="115"/>
      <c r="HFS38" s="115"/>
      <c r="HFT38" s="115"/>
      <c r="HFU38" s="115"/>
      <c r="HFV38" s="115"/>
      <c r="HFW38" s="115"/>
      <c r="HFX38" s="115"/>
      <c r="HFY38" s="115"/>
      <c r="HFZ38" s="115"/>
      <c r="HGA38" s="115"/>
      <c r="HGB38" s="115"/>
      <c r="HGC38" s="115"/>
      <c r="HGD38" s="115"/>
      <c r="HGE38" s="115"/>
      <c r="HGF38" s="115"/>
      <c r="HGG38" s="115"/>
      <c r="HGH38" s="115"/>
      <c r="HGI38" s="115"/>
      <c r="HGJ38" s="115"/>
      <c r="HGK38" s="115"/>
      <c r="HGL38" s="115"/>
      <c r="HGM38" s="115"/>
      <c r="HGN38" s="115"/>
      <c r="HGO38" s="115"/>
      <c r="HGP38" s="115"/>
      <c r="HGQ38" s="115"/>
      <c r="HGR38" s="115"/>
      <c r="HGS38" s="115"/>
      <c r="HGT38" s="115"/>
      <c r="HGU38" s="115"/>
      <c r="HGV38" s="115"/>
      <c r="HGW38" s="115"/>
      <c r="HGX38" s="115"/>
      <c r="HGY38" s="115"/>
      <c r="HGZ38" s="115"/>
      <c r="HHA38" s="115"/>
      <c r="HHB38" s="115"/>
      <c r="HHC38" s="115"/>
      <c r="HHD38" s="115"/>
      <c r="HHE38" s="115"/>
      <c r="HHF38" s="115"/>
      <c r="HHG38" s="115"/>
      <c r="HHH38" s="115"/>
      <c r="HHI38" s="115"/>
      <c r="HHJ38" s="115"/>
      <c r="HHK38" s="115"/>
      <c r="HHL38" s="115"/>
      <c r="HHM38" s="115"/>
      <c r="HHN38" s="115"/>
      <c r="HHO38" s="115"/>
      <c r="HHP38" s="115"/>
      <c r="HHQ38" s="115"/>
      <c r="HHR38" s="115"/>
      <c r="HHS38" s="115"/>
      <c r="HHT38" s="115"/>
      <c r="HHU38" s="115"/>
      <c r="HHV38" s="115"/>
      <c r="HHW38" s="115"/>
      <c r="HHX38" s="115"/>
      <c r="HHY38" s="115"/>
      <c r="HHZ38" s="115"/>
      <c r="HIA38" s="115"/>
      <c r="HIB38" s="115"/>
      <c r="HIC38" s="115"/>
      <c r="HID38" s="115"/>
      <c r="HIE38" s="115"/>
      <c r="HIF38" s="115"/>
      <c r="HIG38" s="115"/>
      <c r="HIH38" s="115"/>
      <c r="HII38" s="115"/>
      <c r="HIJ38" s="115"/>
      <c r="HIK38" s="115"/>
      <c r="HIL38" s="115"/>
      <c r="HIM38" s="115"/>
      <c r="HIN38" s="115"/>
      <c r="HIO38" s="115"/>
      <c r="HIP38" s="115"/>
      <c r="HIQ38" s="115"/>
      <c r="HIR38" s="115"/>
      <c r="HIS38" s="115"/>
      <c r="HIT38" s="115"/>
      <c r="HIU38" s="115"/>
      <c r="HIV38" s="115"/>
      <c r="HIW38" s="115"/>
      <c r="HIX38" s="115"/>
      <c r="HIY38" s="115"/>
      <c r="HIZ38" s="115"/>
      <c r="HJA38" s="115"/>
      <c r="HJB38" s="115"/>
      <c r="HJC38" s="115"/>
      <c r="HJD38" s="115"/>
      <c r="HJE38" s="115"/>
      <c r="HJF38" s="115"/>
      <c r="HJG38" s="115"/>
      <c r="HJH38" s="115"/>
      <c r="HJI38" s="115"/>
      <c r="HJJ38" s="115"/>
      <c r="HJK38" s="115"/>
      <c r="HJL38" s="115"/>
      <c r="HJM38" s="115"/>
      <c r="HJN38" s="115"/>
      <c r="HJO38" s="115"/>
      <c r="HJP38" s="115"/>
      <c r="HJQ38" s="115"/>
      <c r="HJR38" s="115"/>
      <c r="HJS38" s="115"/>
      <c r="HJT38" s="115"/>
      <c r="HJU38" s="115"/>
      <c r="HJV38" s="115"/>
      <c r="HJW38" s="115"/>
      <c r="HJX38" s="115"/>
      <c r="HJY38" s="115"/>
      <c r="HJZ38" s="115"/>
      <c r="HKA38" s="115"/>
      <c r="HKB38" s="115"/>
      <c r="HKC38" s="115"/>
      <c r="HKD38" s="115"/>
      <c r="HKE38" s="115"/>
      <c r="HKF38" s="115"/>
      <c r="HKG38" s="115"/>
      <c r="HKH38" s="115"/>
      <c r="HKI38" s="115"/>
      <c r="HKJ38" s="115"/>
      <c r="HKK38" s="115"/>
      <c r="HKL38" s="115"/>
      <c r="HKM38" s="115"/>
      <c r="HKN38" s="115"/>
      <c r="HKO38" s="115"/>
      <c r="HKP38" s="115"/>
      <c r="HKQ38" s="115"/>
      <c r="HKR38" s="115"/>
      <c r="HKS38" s="115"/>
      <c r="HKT38" s="115"/>
      <c r="HKU38" s="115"/>
      <c r="HKV38" s="115"/>
      <c r="HKW38" s="115"/>
      <c r="HKX38" s="115"/>
      <c r="HKY38" s="115"/>
      <c r="HKZ38" s="115"/>
      <c r="HLA38" s="115"/>
      <c r="HLB38" s="115"/>
      <c r="HLC38" s="115"/>
      <c r="HLD38" s="115"/>
      <c r="HLE38" s="115"/>
      <c r="HLF38" s="115"/>
      <c r="HLG38" s="115"/>
      <c r="HLH38" s="115"/>
      <c r="HLI38" s="115"/>
      <c r="HLJ38" s="115"/>
      <c r="HLK38" s="115"/>
      <c r="HLL38" s="115"/>
      <c r="HLM38" s="115"/>
      <c r="HLN38" s="115"/>
      <c r="HLO38" s="115"/>
      <c r="HLP38" s="115"/>
      <c r="HLQ38" s="115"/>
      <c r="HLR38" s="115"/>
      <c r="HLS38" s="115"/>
      <c r="HLT38" s="115"/>
      <c r="HLU38" s="115"/>
      <c r="HLV38" s="115"/>
      <c r="HLW38" s="115"/>
      <c r="HLX38" s="115"/>
      <c r="HLY38" s="115"/>
      <c r="HLZ38" s="115"/>
      <c r="HMA38" s="115"/>
      <c r="HMB38" s="115"/>
      <c r="HMC38" s="115"/>
      <c r="HMD38" s="115"/>
      <c r="HME38" s="115"/>
      <c r="HMF38" s="115"/>
      <c r="HMG38" s="115"/>
      <c r="HMH38" s="115"/>
      <c r="HMI38" s="115"/>
      <c r="HMJ38" s="115"/>
      <c r="HMK38" s="115"/>
      <c r="HML38" s="115"/>
      <c r="HMM38" s="115"/>
      <c r="HMN38" s="115"/>
      <c r="HMO38" s="115"/>
      <c r="HMP38" s="115"/>
      <c r="HMQ38" s="115"/>
      <c r="HMR38" s="115"/>
      <c r="HMS38" s="115"/>
      <c r="HMT38" s="115"/>
      <c r="HMU38" s="115"/>
      <c r="HMV38" s="115"/>
      <c r="HMW38" s="115"/>
      <c r="HMX38" s="115"/>
      <c r="HMY38" s="115"/>
      <c r="HMZ38" s="115"/>
      <c r="HNA38" s="115"/>
      <c r="HNB38" s="115"/>
      <c r="HNC38" s="115"/>
      <c r="HND38" s="115"/>
      <c r="HNE38" s="115"/>
      <c r="HNF38" s="115"/>
      <c r="HNG38" s="115"/>
      <c r="HNH38" s="115"/>
      <c r="HNI38" s="115"/>
      <c r="HNJ38" s="115"/>
      <c r="HNK38" s="115"/>
      <c r="HNL38" s="115"/>
      <c r="HNM38" s="115"/>
      <c r="HNN38" s="115"/>
      <c r="HNO38" s="115"/>
      <c r="HNP38" s="115"/>
      <c r="HNQ38" s="115"/>
      <c r="HNR38" s="115"/>
      <c r="HNS38" s="115"/>
      <c r="HNT38" s="115"/>
      <c r="HNU38" s="115"/>
      <c r="HNV38" s="115"/>
      <c r="HNW38" s="115"/>
      <c r="HNX38" s="115"/>
      <c r="HNY38" s="115"/>
      <c r="HNZ38" s="115"/>
      <c r="HOA38" s="115"/>
      <c r="HOB38" s="115"/>
      <c r="HOC38" s="115"/>
      <c r="HOD38" s="115"/>
      <c r="HOE38" s="115"/>
      <c r="HOF38" s="115"/>
      <c r="HOG38" s="115"/>
      <c r="HOH38" s="115"/>
      <c r="HOI38" s="115"/>
      <c r="HOJ38" s="115"/>
      <c r="HOK38" s="115"/>
      <c r="HOL38" s="115"/>
      <c r="HOM38" s="115"/>
      <c r="HON38" s="115"/>
      <c r="HOO38" s="115"/>
      <c r="HOP38" s="115"/>
      <c r="HOQ38" s="115"/>
      <c r="HOR38" s="115"/>
      <c r="HOS38" s="115"/>
      <c r="HOT38" s="115"/>
      <c r="HOU38" s="115"/>
      <c r="HOV38" s="115"/>
      <c r="HOW38" s="115"/>
      <c r="HOX38" s="115"/>
      <c r="HOY38" s="115"/>
      <c r="HOZ38" s="115"/>
      <c r="HPA38" s="115"/>
      <c r="HPB38" s="115"/>
      <c r="HPC38" s="115"/>
      <c r="HPD38" s="115"/>
      <c r="HPE38" s="115"/>
      <c r="HPF38" s="115"/>
      <c r="HPG38" s="115"/>
      <c r="HPH38" s="115"/>
      <c r="HPI38" s="115"/>
      <c r="HPJ38" s="115"/>
      <c r="HPK38" s="115"/>
      <c r="HPL38" s="115"/>
      <c r="HPM38" s="115"/>
      <c r="HPN38" s="115"/>
      <c r="HPO38" s="115"/>
      <c r="HPP38" s="115"/>
      <c r="HPQ38" s="115"/>
      <c r="HPR38" s="115"/>
      <c r="HPS38" s="115"/>
      <c r="HPT38" s="115"/>
      <c r="HPU38" s="115"/>
      <c r="HPV38" s="115"/>
      <c r="HPW38" s="115"/>
      <c r="HPX38" s="115"/>
      <c r="HPY38" s="115"/>
      <c r="HPZ38" s="115"/>
      <c r="HQA38" s="115"/>
      <c r="HQB38" s="115"/>
      <c r="HQC38" s="115"/>
      <c r="HQD38" s="115"/>
      <c r="HQE38" s="115"/>
      <c r="HQF38" s="115"/>
      <c r="HQG38" s="115"/>
      <c r="HQH38" s="115"/>
      <c r="HQI38" s="115"/>
      <c r="HQJ38" s="115"/>
      <c r="HQK38" s="115"/>
      <c r="HQL38" s="115"/>
      <c r="HQM38" s="115"/>
      <c r="HQN38" s="115"/>
      <c r="HQO38" s="115"/>
      <c r="HQP38" s="115"/>
      <c r="HQQ38" s="115"/>
      <c r="HQR38" s="115"/>
      <c r="HQS38" s="115"/>
      <c r="HQT38" s="115"/>
      <c r="HQU38" s="115"/>
      <c r="HQV38" s="115"/>
      <c r="HQW38" s="115"/>
      <c r="HQX38" s="115"/>
      <c r="HQY38" s="115"/>
      <c r="HQZ38" s="115"/>
      <c r="HRA38" s="115"/>
      <c r="HRB38" s="115"/>
      <c r="HRC38" s="115"/>
      <c r="HRD38" s="115"/>
      <c r="HRE38" s="115"/>
      <c r="HRF38" s="115"/>
      <c r="HRG38" s="115"/>
      <c r="HRH38" s="115"/>
      <c r="HRI38" s="115"/>
      <c r="HRJ38" s="115"/>
      <c r="HRK38" s="115"/>
      <c r="HRL38" s="115"/>
      <c r="HRM38" s="115"/>
      <c r="HRN38" s="115"/>
      <c r="HRO38" s="115"/>
      <c r="HRP38" s="115"/>
      <c r="HRQ38" s="115"/>
      <c r="HRR38" s="115"/>
      <c r="HRS38" s="115"/>
      <c r="HRT38" s="115"/>
      <c r="HRU38" s="115"/>
      <c r="HRV38" s="115"/>
      <c r="HRW38" s="115"/>
      <c r="HRX38" s="115"/>
      <c r="HRY38" s="115"/>
      <c r="HRZ38" s="115"/>
      <c r="HSA38" s="115"/>
      <c r="HSB38" s="115"/>
      <c r="HSC38" s="115"/>
      <c r="HSD38" s="115"/>
      <c r="HSE38" s="115"/>
      <c r="HSF38" s="115"/>
      <c r="HSG38" s="115"/>
      <c r="HSH38" s="115"/>
      <c r="HSI38" s="115"/>
      <c r="HSJ38" s="115"/>
      <c r="HSK38" s="115"/>
      <c r="HSL38" s="115"/>
      <c r="HSM38" s="115"/>
      <c r="HSN38" s="115"/>
      <c r="HSO38" s="115"/>
      <c r="HSP38" s="115"/>
      <c r="HSQ38" s="115"/>
      <c r="HSR38" s="115"/>
      <c r="HSS38" s="115"/>
      <c r="HST38" s="115"/>
      <c r="HSU38" s="115"/>
      <c r="HSV38" s="115"/>
      <c r="HSW38" s="115"/>
      <c r="HSX38" s="115"/>
      <c r="HSY38" s="115"/>
      <c r="HSZ38" s="115"/>
      <c r="HTA38" s="115"/>
      <c r="HTB38" s="115"/>
      <c r="HTC38" s="115"/>
      <c r="HTD38" s="115"/>
      <c r="HTE38" s="115"/>
      <c r="HTF38" s="115"/>
      <c r="HTG38" s="115"/>
      <c r="HTH38" s="115"/>
      <c r="HTI38" s="115"/>
      <c r="HTJ38" s="115"/>
      <c r="HTK38" s="115"/>
      <c r="HTL38" s="115"/>
      <c r="HTM38" s="115"/>
      <c r="HTN38" s="115"/>
      <c r="HTO38" s="115"/>
      <c r="HTP38" s="115"/>
      <c r="HTQ38" s="115"/>
      <c r="HTR38" s="115"/>
      <c r="HTS38" s="115"/>
      <c r="HTT38" s="115"/>
      <c r="HTU38" s="115"/>
      <c r="HTV38" s="115"/>
      <c r="HTW38" s="115"/>
      <c r="HTX38" s="115"/>
      <c r="HTY38" s="115"/>
      <c r="HTZ38" s="115"/>
      <c r="HUA38" s="115"/>
      <c r="HUB38" s="115"/>
      <c r="HUC38" s="115"/>
      <c r="HUD38" s="115"/>
      <c r="HUE38" s="115"/>
      <c r="HUF38" s="115"/>
      <c r="HUG38" s="115"/>
      <c r="HUH38" s="115"/>
      <c r="HUI38" s="115"/>
      <c r="HUJ38" s="115"/>
      <c r="HUK38" s="115"/>
      <c r="HUL38" s="115"/>
      <c r="HUM38" s="115"/>
      <c r="HUN38" s="115"/>
      <c r="HUO38" s="115"/>
      <c r="HUP38" s="115"/>
      <c r="HUQ38" s="115"/>
      <c r="HUR38" s="115"/>
      <c r="HUS38" s="115"/>
      <c r="HUT38" s="115"/>
      <c r="HUU38" s="115"/>
      <c r="HUV38" s="115"/>
      <c r="HUW38" s="115"/>
      <c r="HUX38" s="115"/>
      <c r="HUY38" s="115"/>
      <c r="HUZ38" s="115"/>
      <c r="HVA38" s="115"/>
      <c r="HVB38" s="115"/>
      <c r="HVC38" s="115"/>
      <c r="HVD38" s="115"/>
      <c r="HVE38" s="115"/>
      <c r="HVF38" s="115"/>
      <c r="HVG38" s="115"/>
      <c r="HVH38" s="115"/>
      <c r="HVI38" s="115"/>
      <c r="HVJ38" s="115"/>
      <c r="HVK38" s="115"/>
      <c r="HVL38" s="115"/>
      <c r="HVM38" s="115"/>
      <c r="HVN38" s="115"/>
      <c r="HVO38" s="115"/>
      <c r="HVP38" s="115"/>
      <c r="HVQ38" s="115"/>
      <c r="HVR38" s="115"/>
      <c r="HVS38" s="115"/>
      <c r="HVT38" s="115"/>
      <c r="HVU38" s="115"/>
      <c r="HVV38" s="115"/>
      <c r="HVW38" s="115"/>
      <c r="HVX38" s="115"/>
      <c r="HVY38" s="115"/>
      <c r="HVZ38" s="115"/>
      <c r="HWA38" s="115"/>
      <c r="HWB38" s="115"/>
      <c r="HWC38" s="115"/>
      <c r="HWD38" s="115"/>
      <c r="HWE38" s="115"/>
      <c r="HWF38" s="115"/>
      <c r="HWG38" s="115"/>
      <c r="HWH38" s="115"/>
      <c r="HWI38" s="115"/>
      <c r="HWJ38" s="115"/>
      <c r="HWK38" s="115"/>
      <c r="HWL38" s="115"/>
      <c r="HWM38" s="115"/>
      <c r="HWN38" s="115"/>
      <c r="HWO38" s="115"/>
      <c r="HWP38" s="115"/>
      <c r="HWQ38" s="115"/>
      <c r="HWR38" s="115"/>
      <c r="HWS38" s="115"/>
      <c r="HWT38" s="115"/>
      <c r="HWU38" s="115"/>
      <c r="HWV38" s="115"/>
      <c r="HWW38" s="115"/>
      <c r="HWX38" s="115"/>
      <c r="HWY38" s="115"/>
      <c r="HWZ38" s="115"/>
      <c r="HXA38" s="115"/>
      <c r="HXB38" s="115"/>
      <c r="HXC38" s="115"/>
      <c r="HXD38" s="115"/>
      <c r="HXE38" s="115"/>
      <c r="HXF38" s="115"/>
      <c r="HXG38" s="115"/>
      <c r="HXH38" s="115"/>
      <c r="HXI38" s="115"/>
      <c r="HXJ38" s="115"/>
      <c r="HXK38" s="115"/>
      <c r="HXL38" s="115"/>
      <c r="HXM38" s="115"/>
      <c r="HXN38" s="115"/>
      <c r="HXO38" s="115"/>
      <c r="HXP38" s="115"/>
      <c r="HXQ38" s="115"/>
      <c r="HXR38" s="115"/>
      <c r="HXS38" s="115"/>
      <c r="HXT38" s="115"/>
      <c r="HXU38" s="115"/>
      <c r="HXV38" s="115"/>
      <c r="HXW38" s="115"/>
      <c r="HXX38" s="115"/>
      <c r="HXY38" s="115"/>
      <c r="HXZ38" s="115"/>
      <c r="HYA38" s="115"/>
      <c r="HYB38" s="115"/>
      <c r="HYC38" s="115"/>
      <c r="HYD38" s="115"/>
      <c r="HYE38" s="115"/>
      <c r="HYF38" s="115"/>
      <c r="HYG38" s="115"/>
      <c r="HYH38" s="115"/>
      <c r="HYI38" s="115"/>
      <c r="HYJ38" s="115"/>
      <c r="HYK38" s="115"/>
      <c r="HYL38" s="115"/>
      <c r="HYM38" s="115"/>
      <c r="HYN38" s="115"/>
      <c r="HYO38" s="115"/>
      <c r="HYP38" s="115"/>
      <c r="HYQ38" s="115"/>
      <c r="HYR38" s="115"/>
      <c r="HYS38" s="115"/>
      <c r="HYT38" s="115"/>
      <c r="HYU38" s="115"/>
      <c r="HYV38" s="115"/>
      <c r="HYW38" s="115"/>
      <c r="HYX38" s="115"/>
      <c r="HYY38" s="115"/>
      <c r="HYZ38" s="115"/>
      <c r="HZA38" s="115"/>
      <c r="HZB38" s="115"/>
      <c r="HZC38" s="115"/>
      <c r="HZD38" s="115"/>
      <c r="HZE38" s="115"/>
      <c r="HZF38" s="115"/>
      <c r="HZG38" s="115"/>
      <c r="HZH38" s="115"/>
      <c r="HZI38" s="115"/>
      <c r="HZJ38" s="115"/>
      <c r="HZK38" s="115"/>
      <c r="HZL38" s="115"/>
      <c r="HZM38" s="115"/>
      <c r="HZN38" s="115"/>
      <c r="HZO38" s="115"/>
      <c r="HZP38" s="115"/>
      <c r="HZQ38" s="115"/>
      <c r="HZR38" s="115"/>
      <c r="HZS38" s="115"/>
      <c r="HZT38" s="115"/>
      <c r="HZU38" s="115"/>
      <c r="HZV38" s="115"/>
      <c r="HZW38" s="115"/>
      <c r="HZX38" s="115"/>
      <c r="HZY38" s="115"/>
      <c r="HZZ38" s="115"/>
      <c r="IAA38" s="115"/>
      <c r="IAB38" s="115"/>
      <c r="IAC38" s="115"/>
      <c r="IAD38" s="115"/>
      <c r="IAE38" s="115"/>
      <c r="IAF38" s="115"/>
      <c r="IAG38" s="115"/>
      <c r="IAH38" s="115"/>
      <c r="IAI38" s="115"/>
      <c r="IAJ38" s="115"/>
      <c r="IAK38" s="115"/>
      <c r="IAL38" s="115"/>
      <c r="IAM38" s="115"/>
      <c r="IAN38" s="115"/>
      <c r="IAO38" s="115"/>
      <c r="IAP38" s="115"/>
      <c r="IAQ38" s="115"/>
      <c r="IAR38" s="115"/>
      <c r="IAS38" s="115"/>
      <c r="IAT38" s="115"/>
      <c r="IAU38" s="115"/>
      <c r="IAV38" s="115"/>
      <c r="IAW38" s="115"/>
      <c r="IAX38" s="115"/>
      <c r="IAY38" s="115"/>
      <c r="IAZ38" s="115"/>
      <c r="IBA38" s="115"/>
      <c r="IBB38" s="115"/>
      <c r="IBC38" s="115"/>
      <c r="IBD38" s="115"/>
      <c r="IBE38" s="115"/>
      <c r="IBF38" s="115"/>
      <c r="IBG38" s="115"/>
      <c r="IBH38" s="115"/>
      <c r="IBI38" s="115"/>
      <c r="IBJ38" s="115"/>
      <c r="IBK38" s="115"/>
      <c r="IBL38" s="115"/>
      <c r="IBM38" s="115"/>
      <c r="IBN38" s="115"/>
      <c r="IBO38" s="115"/>
      <c r="IBP38" s="115"/>
      <c r="IBQ38" s="115"/>
      <c r="IBR38" s="115"/>
      <c r="IBS38" s="115"/>
      <c r="IBT38" s="115"/>
      <c r="IBU38" s="115"/>
      <c r="IBV38" s="115"/>
      <c r="IBW38" s="115"/>
      <c r="IBX38" s="115"/>
      <c r="IBY38" s="115"/>
      <c r="IBZ38" s="115"/>
      <c r="ICA38" s="115"/>
      <c r="ICB38" s="115"/>
      <c r="ICC38" s="115"/>
      <c r="ICD38" s="115"/>
      <c r="ICE38" s="115"/>
      <c r="ICF38" s="115"/>
      <c r="ICG38" s="115"/>
      <c r="ICH38" s="115"/>
      <c r="ICI38" s="115"/>
      <c r="ICJ38" s="115"/>
      <c r="ICK38" s="115"/>
      <c r="ICL38" s="115"/>
      <c r="ICM38" s="115"/>
      <c r="ICN38" s="115"/>
      <c r="ICO38" s="115"/>
      <c r="ICP38" s="115"/>
      <c r="ICQ38" s="115"/>
      <c r="ICR38" s="115"/>
      <c r="ICS38" s="115"/>
      <c r="ICT38" s="115"/>
      <c r="ICU38" s="115"/>
      <c r="ICV38" s="115"/>
      <c r="ICW38" s="115"/>
      <c r="ICX38" s="115"/>
      <c r="ICY38" s="115"/>
      <c r="ICZ38" s="115"/>
      <c r="IDA38" s="115"/>
      <c r="IDB38" s="115"/>
      <c r="IDC38" s="115"/>
      <c r="IDD38" s="115"/>
      <c r="IDE38" s="115"/>
      <c r="IDF38" s="115"/>
      <c r="IDG38" s="115"/>
      <c r="IDH38" s="115"/>
      <c r="IDI38" s="115"/>
      <c r="IDJ38" s="115"/>
      <c r="IDK38" s="115"/>
      <c r="IDL38" s="115"/>
      <c r="IDM38" s="115"/>
      <c r="IDN38" s="115"/>
      <c r="IDO38" s="115"/>
      <c r="IDP38" s="115"/>
      <c r="IDQ38" s="115"/>
      <c r="IDR38" s="115"/>
      <c r="IDS38" s="115"/>
      <c r="IDT38" s="115"/>
      <c r="IDU38" s="115"/>
      <c r="IDV38" s="115"/>
      <c r="IDW38" s="115"/>
      <c r="IDX38" s="115"/>
      <c r="IDY38" s="115"/>
      <c r="IDZ38" s="115"/>
      <c r="IEA38" s="115"/>
      <c r="IEB38" s="115"/>
      <c r="IEC38" s="115"/>
      <c r="IED38" s="115"/>
      <c r="IEE38" s="115"/>
      <c r="IEF38" s="115"/>
      <c r="IEG38" s="115"/>
      <c r="IEH38" s="115"/>
      <c r="IEI38" s="115"/>
      <c r="IEJ38" s="115"/>
      <c r="IEK38" s="115"/>
      <c r="IEL38" s="115"/>
      <c r="IEM38" s="115"/>
      <c r="IEN38" s="115"/>
      <c r="IEO38" s="115"/>
      <c r="IEP38" s="115"/>
      <c r="IEQ38" s="115"/>
      <c r="IER38" s="115"/>
      <c r="IES38" s="115"/>
      <c r="IET38" s="115"/>
      <c r="IEU38" s="115"/>
      <c r="IEV38" s="115"/>
      <c r="IEW38" s="115"/>
      <c r="IEX38" s="115"/>
      <c r="IEY38" s="115"/>
      <c r="IEZ38" s="115"/>
      <c r="IFA38" s="115"/>
      <c r="IFB38" s="115"/>
      <c r="IFC38" s="115"/>
      <c r="IFD38" s="115"/>
      <c r="IFE38" s="115"/>
      <c r="IFF38" s="115"/>
      <c r="IFG38" s="115"/>
      <c r="IFH38" s="115"/>
      <c r="IFI38" s="115"/>
      <c r="IFJ38" s="115"/>
      <c r="IFK38" s="115"/>
      <c r="IFL38" s="115"/>
      <c r="IFM38" s="115"/>
      <c r="IFN38" s="115"/>
      <c r="IFO38" s="115"/>
      <c r="IFP38" s="115"/>
      <c r="IFQ38" s="115"/>
      <c r="IFR38" s="115"/>
      <c r="IFS38" s="115"/>
      <c r="IFT38" s="115"/>
      <c r="IFU38" s="115"/>
      <c r="IFV38" s="115"/>
      <c r="IFW38" s="115"/>
      <c r="IFX38" s="115"/>
      <c r="IFY38" s="115"/>
      <c r="IFZ38" s="115"/>
      <c r="IGA38" s="115"/>
      <c r="IGB38" s="115"/>
      <c r="IGC38" s="115"/>
      <c r="IGD38" s="115"/>
      <c r="IGE38" s="115"/>
      <c r="IGF38" s="115"/>
      <c r="IGG38" s="115"/>
      <c r="IGH38" s="115"/>
      <c r="IGI38" s="115"/>
      <c r="IGJ38" s="115"/>
      <c r="IGK38" s="115"/>
      <c r="IGL38" s="115"/>
      <c r="IGM38" s="115"/>
      <c r="IGN38" s="115"/>
      <c r="IGO38" s="115"/>
      <c r="IGP38" s="115"/>
      <c r="IGQ38" s="115"/>
      <c r="IGR38" s="115"/>
      <c r="IGS38" s="115"/>
      <c r="IGT38" s="115"/>
      <c r="IGU38" s="115"/>
      <c r="IGV38" s="115"/>
      <c r="IGW38" s="115"/>
      <c r="IGX38" s="115"/>
      <c r="IGY38" s="115"/>
      <c r="IGZ38" s="115"/>
      <c r="IHA38" s="115"/>
      <c r="IHB38" s="115"/>
      <c r="IHC38" s="115"/>
      <c r="IHD38" s="115"/>
      <c r="IHE38" s="115"/>
      <c r="IHF38" s="115"/>
      <c r="IHG38" s="115"/>
      <c r="IHH38" s="115"/>
      <c r="IHI38" s="115"/>
      <c r="IHJ38" s="115"/>
      <c r="IHK38" s="115"/>
      <c r="IHL38" s="115"/>
      <c r="IHM38" s="115"/>
      <c r="IHN38" s="115"/>
      <c r="IHO38" s="115"/>
      <c r="IHP38" s="115"/>
      <c r="IHQ38" s="115"/>
      <c r="IHR38" s="115"/>
      <c r="IHS38" s="115"/>
      <c r="IHT38" s="115"/>
      <c r="IHU38" s="115"/>
      <c r="IHV38" s="115"/>
      <c r="IHW38" s="115"/>
      <c r="IHX38" s="115"/>
      <c r="IHY38" s="115"/>
      <c r="IHZ38" s="115"/>
      <c r="IIA38" s="115"/>
      <c r="IIB38" s="115"/>
      <c r="IIC38" s="115"/>
      <c r="IID38" s="115"/>
      <c r="IIE38" s="115"/>
      <c r="IIF38" s="115"/>
      <c r="IIG38" s="115"/>
      <c r="IIH38" s="115"/>
      <c r="III38" s="115"/>
      <c r="IIJ38" s="115"/>
      <c r="IIK38" s="115"/>
      <c r="IIL38" s="115"/>
      <c r="IIM38" s="115"/>
      <c r="IIN38" s="115"/>
      <c r="IIO38" s="115"/>
      <c r="IIP38" s="115"/>
      <c r="IIQ38" s="115"/>
      <c r="IIR38" s="115"/>
      <c r="IIS38" s="115"/>
      <c r="IIT38" s="115"/>
      <c r="IIU38" s="115"/>
      <c r="IIV38" s="115"/>
      <c r="IIW38" s="115"/>
      <c r="IIX38" s="115"/>
      <c r="IIY38" s="115"/>
      <c r="IIZ38" s="115"/>
      <c r="IJA38" s="115"/>
      <c r="IJB38" s="115"/>
      <c r="IJC38" s="115"/>
      <c r="IJD38" s="115"/>
      <c r="IJE38" s="115"/>
      <c r="IJF38" s="115"/>
      <c r="IJG38" s="115"/>
      <c r="IJH38" s="115"/>
      <c r="IJI38" s="115"/>
      <c r="IJJ38" s="115"/>
      <c r="IJK38" s="115"/>
      <c r="IJL38" s="115"/>
      <c r="IJM38" s="115"/>
      <c r="IJN38" s="115"/>
      <c r="IJO38" s="115"/>
      <c r="IJP38" s="115"/>
      <c r="IJQ38" s="115"/>
      <c r="IJR38" s="115"/>
      <c r="IJS38" s="115"/>
      <c r="IJT38" s="115"/>
      <c r="IJU38" s="115"/>
      <c r="IJV38" s="115"/>
      <c r="IJW38" s="115"/>
      <c r="IJX38" s="115"/>
      <c r="IJY38" s="115"/>
      <c r="IJZ38" s="115"/>
      <c r="IKA38" s="115"/>
      <c r="IKB38" s="115"/>
      <c r="IKC38" s="115"/>
      <c r="IKD38" s="115"/>
      <c r="IKE38" s="115"/>
      <c r="IKF38" s="115"/>
      <c r="IKG38" s="115"/>
      <c r="IKH38" s="115"/>
      <c r="IKI38" s="115"/>
      <c r="IKJ38" s="115"/>
      <c r="IKK38" s="115"/>
      <c r="IKL38" s="115"/>
      <c r="IKM38" s="115"/>
      <c r="IKN38" s="115"/>
      <c r="IKO38" s="115"/>
      <c r="IKP38" s="115"/>
      <c r="IKQ38" s="115"/>
      <c r="IKR38" s="115"/>
      <c r="IKS38" s="115"/>
      <c r="IKT38" s="115"/>
      <c r="IKU38" s="115"/>
      <c r="IKV38" s="115"/>
      <c r="IKW38" s="115"/>
      <c r="IKX38" s="115"/>
      <c r="IKY38" s="115"/>
      <c r="IKZ38" s="115"/>
      <c r="ILA38" s="115"/>
      <c r="ILB38" s="115"/>
      <c r="ILC38" s="115"/>
      <c r="ILD38" s="115"/>
      <c r="ILE38" s="115"/>
      <c r="ILF38" s="115"/>
      <c r="ILG38" s="115"/>
      <c r="ILH38" s="115"/>
      <c r="ILI38" s="115"/>
      <c r="ILJ38" s="115"/>
      <c r="ILK38" s="115"/>
      <c r="ILL38" s="115"/>
      <c r="ILM38" s="115"/>
      <c r="ILN38" s="115"/>
      <c r="ILO38" s="115"/>
      <c r="ILP38" s="115"/>
      <c r="ILQ38" s="115"/>
      <c r="ILR38" s="115"/>
      <c r="ILS38" s="115"/>
      <c r="ILT38" s="115"/>
      <c r="ILU38" s="115"/>
      <c r="ILV38" s="115"/>
      <c r="ILW38" s="115"/>
      <c r="ILX38" s="115"/>
      <c r="ILY38" s="115"/>
      <c r="ILZ38" s="115"/>
      <c r="IMA38" s="115"/>
      <c r="IMB38" s="115"/>
      <c r="IMC38" s="115"/>
      <c r="IMD38" s="115"/>
      <c r="IME38" s="115"/>
      <c r="IMF38" s="115"/>
      <c r="IMG38" s="115"/>
      <c r="IMH38" s="115"/>
      <c r="IMI38" s="115"/>
      <c r="IMJ38" s="115"/>
      <c r="IMK38" s="115"/>
      <c r="IML38" s="115"/>
      <c r="IMM38" s="115"/>
      <c r="IMN38" s="115"/>
      <c r="IMO38" s="115"/>
      <c r="IMP38" s="115"/>
      <c r="IMQ38" s="115"/>
      <c r="IMR38" s="115"/>
      <c r="IMS38" s="115"/>
      <c r="IMT38" s="115"/>
      <c r="IMU38" s="115"/>
      <c r="IMV38" s="115"/>
      <c r="IMW38" s="115"/>
      <c r="IMX38" s="115"/>
      <c r="IMY38" s="115"/>
      <c r="IMZ38" s="115"/>
      <c r="INA38" s="115"/>
      <c r="INB38" s="115"/>
      <c r="INC38" s="115"/>
      <c r="IND38" s="115"/>
      <c r="INE38" s="115"/>
      <c r="INF38" s="115"/>
      <c r="ING38" s="115"/>
      <c r="INH38" s="115"/>
      <c r="INI38" s="115"/>
      <c r="INJ38" s="115"/>
      <c r="INK38" s="115"/>
      <c r="INL38" s="115"/>
      <c r="INM38" s="115"/>
      <c r="INN38" s="115"/>
      <c r="INO38" s="115"/>
      <c r="INP38" s="115"/>
      <c r="INQ38" s="115"/>
      <c r="INR38" s="115"/>
      <c r="INS38" s="115"/>
      <c r="INT38" s="115"/>
      <c r="INU38" s="115"/>
      <c r="INV38" s="115"/>
      <c r="INW38" s="115"/>
      <c r="INX38" s="115"/>
      <c r="INY38" s="115"/>
      <c r="INZ38" s="115"/>
      <c r="IOA38" s="115"/>
      <c r="IOB38" s="115"/>
      <c r="IOC38" s="115"/>
      <c r="IOD38" s="115"/>
      <c r="IOE38" s="115"/>
      <c r="IOF38" s="115"/>
      <c r="IOG38" s="115"/>
      <c r="IOH38" s="115"/>
      <c r="IOI38" s="115"/>
      <c r="IOJ38" s="115"/>
      <c r="IOK38" s="115"/>
      <c r="IOL38" s="115"/>
      <c r="IOM38" s="115"/>
      <c r="ION38" s="115"/>
      <c r="IOO38" s="115"/>
      <c r="IOP38" s="115"/>
      <c r="IOQ38" s="115"/>
      <c r="IOR38" s="115"/>
      <c r="IOS38" s="115"/>
      <c r="IOT38" s="115"/>
      <c r="IOU38" s="115"/>
      <c r="IOV38" s="115"/>
      <c r="IOW38" s="115"/>
      <c r="IOX38" s="115"/>
      <c r="IOY38" s="115"/>
      <c r="IOZ38" s="115"/>
      <c r="IPA38" s="115"/>
      <c r="IPB38" s="115"/>
      <c r="IPC38" s="115"/>
      <c r="IPD38" s="115"/>
      <c r="IPE38" s="115"/>
      <c r="IPF38" s="115"/>
      <c r="IPG38" s="115"/>
      <c r="IPH38" s="115"/>
      <c r="IPI38" s="115"/>
      <c r="IPJ38" s="115"/>
      <c r="IPK38" s="115"/>
      <c r="IPL38" s="115"/>
      <c r="IPM38" s="115"/>
      <c r="IPN38" s="115"/>
      <c r="IPO38" s="115"/>
      <c r="IPP38" s="115"/>
      <c r="IPQ38" s="115"/>
      <c r="IPR38" s="115"/>
      <c r="IPS38" s="115"/>
      <c r="IPT38" s="115"/>
      <c r="IPU38" s="115"/>
      <c r="IPV38" s="115"/>
      <c r="IPW38" s="115"/>
      <c r="IPX38" s="115"/>
      <c r="IPY38" s="115"/>
      <c r="IPZ38" s="115"/>
      <c r="IQA38" s="115"/>
      <c r="IQB38" s="115"/>
      <c r="IQC38" s="115"/>
      <c r="IQD38" s="115"/>
      <c r="IQE38" s="115"/>
      <c r="IQF38" s="115"/>
      <c r="IQG38" s="115"/>
      <c r="IQH38" s="115"/>
      <c r="IQI38" s="115"/>
      <c r="IQJ38" s="115"/>
      <c r="IQK38" s="115"/>
      <c r="IQL38" s="115"/>
      <c r="IQM38" s="115"/>
      <c r="IQN38" s="115"/>
      <c r="IQO38" s="115"/>
      <c r="IQP38" s="115"/>
      <c r="IQQ38" s="115"/>
      <c r="IQR38" s="115"/>
      <c r="IQS38" s="115"/>
      <c r="IQT38" s="115"/>
      <c r="IQU38" s="115"/>
      <c r="IQV38" s="115"/>
      <c r="IQW38" s="115"/>
      <c r="IQX38" s="115"/>
      <c r="IQY38" s="115"/>
      <c r="IQZ38" s="115"/>
      <c r="IRA38" s="115"/>
      <c r="IRB38" s="115"/>
      <c r="IRC38" s="115"/>
      <c r="IRD38" s="115"/>
      <c r="IRE38" s="115"/>
      <c r="IRF38" s="115"/>
      <c r="IRG38" s="115"/>
      <c r="IRH38" s="115"/>
      <c r="IRI38" s="115"/>
      <c r="IRJ38" s="115"/>
      <c r="IRK38" s="115"/>
      <c r="IRL38" s="115"/>
      <c r="IRM38" s="115"/>
      <c r="IRN38" s="115"/>
      <c r="IRO38" s="115"/>
      <c r="IRP38" s="115"/>
      <c r="IRQ38" s="115"/>
      <c r="IRR38" s="115"/>
      <c r="IRS38" s="115"/>
      <c r="IRT38" s="115"/>
      <c r="IRU38" s="115"/>
      <c r="IRV38" s="115"/>
      <c r="IRW38" s="115"/>
      <c r="IRX38" s="115"/>
      <c r="IRY38" s="115"/>
      <c r="IRZ38" s="115"/>
      <c r="ISA38" s="115"/>
      <c r="ISB38" s="115"/>
      <c r="ISC38" s="115"/>
      <c r="ISD38" s="115"/>
      <c r="ISE38" s="115"/>
      <c r="ISF38" s="115"/>
      <c r="ISG38" s="115"/>
      <c r="ISH38" s="115"/>
      <c r="ISI38" s="115"/>
      <c r="ISJ38" s="115"/>
      <c r="ISK38" s="115"/>
      <c r="ISL38" s="115"/>
      <c r="ISM38" s="115"/>
      <c r="ISN38" s="115"/>
      <c r="ISO38" s="115"/>
      <c r="ISP38" s="115"/>
      <c r="ISQ38" s="115"/>
      <c r="ISR38" s="115"/>
      <c r="ISS38" s="115"/>
      <c r="IST38" s="115"/>
      <c r="ISU38" s="115"/>
      <c r="ISV38" s="115"/>
      <c r="ISW38" s="115"/>
      <c r="ISX38" s="115"/>
      <c r="ISY38" s="115"/>
      <c r="ISZ38" s="115"/>
      <c r="ITA38" s="115"/>
      <c r="ITB38" s="115"/>
      <c r="ITC38" s="115"/>
      <c r="ITD38" s="115"/>
      <c r="ITE38" s="115"/>
      <c r="ITF38" s="115"/>
      <c r="ITG38" s="115"/>
      <c r="ITH38" s="115"/>
      <c r="ITI38" s="115"/>
      <c r="ITJ38" s="115"/>
      <c r="ITK38" s="115"/>
      <c r="ITL38" s="115"/>
      <c r="ITM38" s="115"/>
      <c r="ITN38" s="115"/>
      <c r="ITO38" s="115"/>
      <c r="ITP38" s="115"/>
      <c r="ITQ38" s="115"/>
      <c r="ITR38" s="115"/>
      <c r="ITS38" s="115"/>
      <c r="ITT38" s="115"/>
      <c r="ITU38" s="115"/>
      <c r="ITV38" s="115"/>
      <c r="ITW38" s="115"/>
      <c r="ITX38" s="115"/>
      <c r="ITY38" s="115"/>
      <c r="ITZ38" s="115"/>
      <c r="IUA38" s="115"/>
      <c r="IUB38" s="115"/>
      <c r="IUC38" s="115"/>
      <c r="IUD38" s="115"/>
      <c r="IUE38" s="115"/>
      <c r="IUF38" s="115"/>
      <c r="IUG38" s="115"/>
      <c r="IUH38" s="115"/>
      <c r="IUI38" s="115"/>
      <c r="IUJ38" s="115"/>
      <c r="IUK38" s="115"/>
      <c r="IUL38" s="115"/>
      <c r="IUM38" s="115"/>
      <c r="IUN38" s="115"/>
      <c r="IUO38" s="115"/>
      <c r="IUP38" s="115"/>
      <c r="IUQ38" s="115"/>
      <c r="IUR38" s="115"/>
      <c r="IUS38" s="115"/>
      <c r="IUT38" s="115"/>
      <c r="IUU38" s="115"/>
      <c r="IUV38" s="115"/>
      <c r="IUW38" s="115"/>
      <c r="IUX38" s="115"/>
      <c r="IUY38" s="115"/>
      <c r="IUZ38" s="115"/>
      <c r="IVA38" s="115"/>
      <c r="IVB38" s="115"/>
      <c r="IVC38" s="115"/>
      <c r="IVD38" s="115"/>
      <c r="IVE38" s="115"/>
      <c r="IVF38" s="115"/>
      <c r="IVG38" s="115"/>
      <c r="IVH38" s="115"/>
      <c r="IVI38" s="115"/>
      <c r="IVJ38" s="115"/>
      <c r="IVK38" s="115"/>
      <c r="IVL38" s="115"/>
      <c r="IVM38" s="115"/>
      <c r="IVN38" s="115"/>
      <c r="IVO38" s="115"/>
      <c r="IVP38" s="115"/>
      <c r="IVQ38" s="115"/>
      <c r="IVR38" s="115"/>
      <c r="IVS38" s="115"/>
      <c r="IVT38" s="115"/>
      <c r="IVU38" s="115"/>
      <c r="IVV38" s="115"/>
      <c r="IVW38" s="115"/>
      <c r="IVX38" s="115"/>
      <c r="IVY38" s="115"/>
      <c r="IVZ38" s="115"/>
      <c r="IWA38" s="115"/>
      <c r="IWB38" s="115"/>
      <c r="IWC38" s="115"/>
      <c r="IWD38" s="115"/>
      <c r="IWE38" s="115"/>
      <c r="IWF38" s="115"/>
      <c r="IWG38" s="115"/>
      <c r="IWH38" s="115"/>
      <c r="IWI38" s="115"/>
      <c r="IWJ38" s="115"/>
      <c r="IWK38" s="115"/>
      <c r="IWL38" s="115"/>
      <c r="IWM38" s="115"/>
      <c r="IWN38" s="115"/>
      <c r="IWO38" s="115"/>
      <c r="IWP38" s="115"/>
      <c r="IWQ38" s="115"/>
      <c r="IWR38" s="115"/>
      <c r="IWS38" s="115"/>
      <c r="IWT38" s="115"/>
      <c r="IWU38" s="115"/>
      <c r="IWV38" s="115"/>
      <c r="IWW38" s="115"/>
      <c r="IWX38" s="115"/>
      <c r="IWY38" s="115"/>
      <c r="IWZ38" s="115"/>
      <c r="IXA38" s="115"/>
      <c r="IXB38" s="115"/>
      <c r="IXC38" s="115"/>
      <c r="IXD38" s="115"/>
      <c r="IXE38" s="115"/>
      <c r="IXF38" s="115"/>
      <c r="IXG38" s="115"/>
      <c r="IXH38" s="115"/>
      <c r="IXI38" s="115"/>
      <c r="IXJ38" s="115"/>
      <c r="IXK38" s="115"/>
      <c r="IXL38" s="115"/>
      <c r="IXM38" s="115"/>
      <c r="IXN38" s="115"/>
      <c r="IXO38" s="115"/>
      <c r="IXP38" s="115"/>
      <c r="IXQ38" s="115"/>
      <c r="IXR38" s="115"/>
      <c r="IXS38" s="115"/>
      <c r="IXT38" s="115"/>
      <c r="IXU38" s="115"/>
      <c r="IXV38" s="115"/>
      <c r="IXW38" s="115"/>
      <c r="IXX38" s="115"/>
      <c r="IXY38" s="115"/>
      <c r="IXZ38" s="115"/>
      <c r="IYA38" s="115"/>
      <c r="IYB38" s="115"/>
      <c r="IYC38" s="115"/>
      <c r="IYD38" s="115"/>
      <c r="IYE38" s="115"/>
      <c r="IYF38" s="115"/>
      <c r="IYG38" s="115"/>
      <c r="IYH38" s="115"/>
      <c r="IYI38" s="115"/>
      <c r="IYJ38" s="115"/>
      <c r="IYK38" s="115"/>
      <c r="IYL38" s="115"/>
      <c r="IYM38" s="115"/>
      <c r="IYN38" s="115"/>
      <c r="IYO38" s="115"/>
      <c r="IYP38" s="115"/>
      <c r="IYQ38" s="115"/>
      <c r="IYR38" s="115"/>
      <c r="IYS38" s="115"/>
      <c r="IYT38" s="115"/>
      <c r="IYU38" s="115"/>
      <c r="IYV38" s="115"/>
      <c r="IYW38" s="115"/>
      <c r="IYX38" s="115"/>
      <c r="IYY38" s="115"/>
      <c r="IYZ38" s="115"/>
      <c r="IZA38" s="115"/>
      <c r="IZB38" s="115"/>
      <c r="IZC38" s="115"/>
      <c r="IZD38" s="115"/>
      <c r="IZE38" s="115"/>
      <c r="IZF38" s="115"/>
      <c r="IZG38" s="115"/>
      <c r="IZH38" s="115"/>
      <c r="IZI38" s="115"/>
      <c r="IZJ38" s="115"/>
      <c r="IZK38" s="115"/>
      <c r="IZL38" s="115"/>
      <c r="IZM38" s="115"/>
      <c r="IZN38" s="115"/>
      <c r="IZO38" s="115"/>
      <c r="IZP38" s="115"/>
      <c r="IZQ38" s="115"/>
      <c r="IZR38" s="115"/>
      <c r="IZS38" s="115"/>
      <c r="IZT38" s="115"/>
      <c r="IZU38" s="115"/>
      <c r="IZV38" s="115"/>
      <c r="IZW38" s="115"/>
      <c r="IZX38" s="115"/>
      <c r="IZY38" s="115"/>
      <c r="IZZ38" s="115"/>
      <c r="JAA38" s="115"/>
      <c r="JAB38" s="115"/>
      <c r="JAC38" s="115"/>
      <c r="JAD38" s="115"/>
      <c r="JAE38" s="115"/>
      <c r="JAF38" s="115"/>
      <c r="JAG38" s="115"/>
      <c r="JAH38" s="115"/>
      <c r="JAI38" s="115"/>
      <c r="JAJ38" s="115"/>
      <c r="JAK38" s="115"/>
      <c r="JAL38" s="115"/>
      <c r="JAM38" s="115"/>
      <c r="JAN38" s="115"/>
      <c r="JAO38" s="115"/>
      <c r="JAP38" s="115"/>
      <c r="JAQ38" s="115"/>
      <c r="JAR38" s="115"/>
      <c r="JAS38" s="115"/>
      <c r="JAT38" s="115"/>
      <c r="JAU38" s="115"/>
      <c r="JAV38" s="115"/>
      <c r="JAW38" s="115"/>
      <c r="JAX38" s="115"/>
      <c r="JAY38" s="115"/>
      <c r="JAZ38" s="115"/>
      <c r="JBA38" s="115"/>
      <c r="JBB38" s="115"/>
      <c r="JBC38" s="115"/>
      <c r="JBD38" s="115"/>
      <c r="JBE38" s="115"/>
      <c r="JBF38" s="115"/>
      <c r="JBG38" s="115"/>
      <c r="JBH38" s="115"/>
      <c r="JBI38" s="115"/>
      <c r="JBJ38" s="115"/>
      <c r="JBK38" s="115"/>
      <c r="JBL38" s="115"/>
      <c r="JBM38" s="115"/>
      <c r="JBN38" s="115"/>
      <c r="JBO38" s="115"/>
      <c r="JBP38" s="115"/>
      <c r="JBQ38" s="115"/>
      <c r="JBR38" s="115"/>
      <c r="JBS38" s="115"/>
      <c r="JBT38" s="115"/>
      <c r="JBU38" s="115"/>
      <c r="JBV38" s="115"/>
      <c r="JBW38" s="115"/>
      <c r="JBX38" s="115"/>
      <c r="JBY38" s="115"/>
      <c r="JBZ38" s="115"/>
      <c r="JCA38" s="115"/>
      <c r="JCB38" s="115"/>
      <c r="JCC38" s="115"/>
      <c r="JCD38" s="115"/>
      <c r="JCE38" s="115"/>
      <c r="JCF38" s="115"/>
      <c r="JCG38" s="115"/>
      <c r="JCH38" s="115"/>
      <c r="JCI38" s="115"/>
      <c r="JCJ38" s="115"/>
      <c r="JCK38" s="115"/>
      <c r="JCL38" s="115"/>
      <c r="JCM38" s="115"/>
      <c r="JCN38" s="115"/>
      <c r="JCO38" s="115"/>
      <c r="JCP38" s="115"/>
      <c r="JCQ38" s="115"/>
      <c r="JCR38" s="115"/>
      <c r="JCS38" s="115"/>
      <c r="JCT38" s="115"/>
      <c r="JCU38" s="115"/>
      <c r="JCV38" s="115"/>
      <c r="JCW38" s="115"/>
      <c r="JCX38" s="115"/>
      <c r="JCY38" s="115"/>
      <c r="JCZ38" s="115"/>
      <c r="JDA38" s="115"/>
      <c r="JDB38" s="115"/>
      <c r="JDC38" s="115"/>
      <c r="JDD38" s="115"/>
      <c r="JDE38" s="115"/>
      <c r="JDF38" s="115"/>
      <c r="JDG38" s="115"/>
      <c r="JDH38" s="115"/>
      <c r="JDI38" s="115"/>
      <c r="JDJ38" s="115"/>
      <c r="JDK38" s="115"/>
      <c r="JDL38" s="115"/>
      <c r="JDM38" s="115"/>
      <c r="JDN38" s="115"/>
      <c r="JDO38" s="115"/>
      <c r="JDP38" s="115"/>
      <c r="JDQ38" s="115"/>
      <c r="JDR38" s="115"/>
      <c r="JDS38" s="115"/>
      <c r="JDT38" s="115"/>
      <c r="JDU38" s="115"/>
      <c r="JDV38" s="115"/>
      <c r="JDW38" s="115"/>
      <c r="JDX38" s="115"/>
      <c r="JDY38" s="115"/>
      <c r="JDZ38" s="115"/>
      <c r="JEA38" s="115"/>
      <c r="JEB38" s="115"/>
      <c r="JEC38" s="115"/>
      <c r="JED38" s="115"/>
      <c r="JEE38" s="115"/>
      <c r="JEF38" s="115"/>
      <c r="JEG38" s="115"/>
      <c r="JEH38" s="115"/>
      <c r="JEI38" s="115"/>
      <c r="JEJ38" s="115"/>
      <c r="JEK38" s="115"/>
      <c r="JEL38" s="115"/>
      <c r="JEM38" s="115"/>
      <c r="JEN38" s="115"/>
      <c r="JEO38" s="115"/>
      <c r="JEP38" s="115"/>
      <c r="JEQ38" s="115"/>
      <c r="JER38" s="115"/>
      <c r="JES38" s="115"/>
      <c r="JET38" s="115"/>
      <c r="JEU38" s="115"/>
      <c r="JEV38" s="115"/>
      <c r="JEW38" s="115"/>
      <c r="JEX38" s="115"/>
      <c r="JEY38" s="115"/>
      <c r="JEZ38" s="115"/>
      <c r="JFA38" s="115"/>
      <c r="JFB38" s="115"/>
      <c r="JFC38" s="115"/>
      <c r="JFD38" s="115"/>
      <c r="JFE38" s="115"/>
      <c r="JFF38" s="115"/>
      <c r="JFG38" s="115"/>
      <c r="JFH38" s="115"/>
      <c r="JFI38" s="115"/>
      <c r="JFJ38" s="115"/>
      <c r="JFK38" s="115"/>
      <c r="JFL38" s="115"/>
      <c r="JFM38" s="115"/>
      <c r="JFN38" s="115"/>
      <c r="JFO38" s="115"/>
      <c r="JFP38" s="115"/>
      <c r="JFQ38" s="115"/>
      <c r="JFR38" s="115"/>
      <c r="JFS38" s="115"/>
      <c r="JFT38" s="115"/>
      <c r="JFU38" s="115"/>
      <c r="JFV38" s="115"/>
      <c r="JFW38" s="115"/>
      <c r="JFX38" s="115"/>
      <c r="JFY38" s="115"/>
      <c r="JFZ38" s="115"/>
      <c r="JGA38" s="115"/>
      <c r="JGB38" s="115"/>
      <c r="JGC38" s="115"/>
      <c r="JGD38" s="115"/>
      <c r="JGE38" s="115"/>
      <c r="JGF38" s="115"/>
      <c r="JGG38" s="115"/>
      <c r="JGH38" s="115"/>
      <c r="JGI38" s="115"/>
      <c r="JGJ38" s="115"/>
      <c r="JGK38" s="115"/>
      <c r="JGL38" s="115"/>
      <c r="JGM38" s="115"/>
      <c r="JGN38" s="115"/>
      <c r="JGO38" s="115"/>
      <c r="JGP38" s="115"/>
      <c r="JGQ38" s="115"/>
      <c r="JGR38" s="115"/>
      <c r="JGS38" s="115"/>
      <c r="JGT38" s="115"/>
      <c r="JGU38" s="115"/>
      <c r="JGV38" s="115"/>
      <c r="JGW38" s="115"/>
      <c r="JGX38" s="115"/>
      <c r="JGY38" s="115"/>
      <c r="JGZ38" s="115"/>
      <c r="JHA38" s="115"/>
      <c r="JHB38" s="115"/>
      <c r="JHC38" s="115"/>
      <c r="JHD38" s="115"/>
      <c r="JHE38" s="115"/>
      <c r="JHF38" s="115"/>
      <c r="JHG38" s="115"/>
      <c r="JHH38" s="115"/>
      <c r="JHI38" s="115"/>
      <c r="JHJ38" s="115"/>
      <c r="JHK38" s="115"/>
      <c r="JHL38" s="115"/>
      <c r="JHM38" s="115"/>
      <c r="JHN38" s="115"/>
      <c r="JHO38" s="115"/>
      <c r="JHP38" s="115"/>
      <c r="JHQ38" s="115"/>
      <c r="JHR38" s="115"/>
      <c r="JHS38" s="115"/>
      <c r="JHT38" s="115"/>
      <c r="JHU38" s="115"/>
      <c r="JHV38" s="115"/>
      <c r="JHW38" s="115"/>
      <c r="JHX38" s="115"/>
      <c r="JHY38" s="115"/>
      <c r="JHZ38" s="115"/>
      <c r="JIA38" s="115"/>
      <c r="JIB38" s="115"/>
      <c r="JIC38" s="115"/>
      <c r="JID38" s="115"/>
      <c r="JIE38" s="115"/>
      <c r="JIF38" s="115"/>
      <c r="JIG38" s="115"/>
      <c r="JIH38" s="115"/>
      <c r="JII38" s="115"/>
      <c r="JIJ38" s="115"/>
      <c r="JIK38" s="115"/>
      <c r="JIL38" s="115"/>
      <c r="JIM38" s="115"/>
      <c r="JIN38" s="115"/>
      <c r="JIO38" s="115"/>
      <c r="JIP38" s="115"/>
      <c r="JIQ38" s="115"/>
      <c r="JIR38" s="115"/>
      <c r="JIS38" s="115"/>
      <c r="JIT38" s="115"/>
      <c r="JIU38" s="115"/>
      <c r="JIV38" s="115"/>
      <c r="JIW38" s="115"/>
      <c r="JIX38" s="115"/>
      <c r="JIY38" s="115"/>
      <c r="JIZ38" s="115"/>
      <c r="JJA38" s="115"/>
      <c r="JJB38" s="115"/>
      <c r="JJC38" s="115"/>
      <c r="JJD38" s="115"/>
      <c r="JJE38" s="115"/>
      <c r="JJF38" s="115"/>
      <c r="JJG38" s="115"/>
      <c r="JJH38" s="115"/>
      <c r="JJI38" s="115"/>
      <c r="JJJ38" s="115"/>
      <c r="JJK38" s="115"/>
      <c r="JJL38" s="115"/>
      <c r="JJM38" s="115"/>
      <c r="JJN38" s="115"/>
      <c r="JJO38" s="115"/>
      <c r="JJP38" s="115"/>
      <c r="JJQ38" s="115"/>
      <c r="JJR38" s="115"/>
      <c r="JJS38" s="115"/>
      <c r="JJT38" s="115"/>
      <c r="JJU38" s="115"/>
      <c r="JJV38" s="115"/>
      <c r="JJW38" s="115"/>
      <c r="JJX38" s="115"/>
      <c r="JJY38" s="115"/>
      <c r="JJZ38" s="115"/>
      <c r="JKA38" s="115"/>
      <c r="JKB38" s="115"/>
      <c r="JKC38" s="115"/>
      <c r="JKD38" s="115"/>
      <c r="JKE38" s="115"/>
      <c r="JKF38" s="115"/>
      <c r="JKG38" s="115"/>
      <c r="JKH38" s="115"/>
      <c r="JKI38" s="115"/>
      <c r="JKJ38" s="115"/>
      <c r="JKK38" s="115"/>
      <c r="JKL38" s="115"/>
      <c r="JKM38" s="115"/>
      <c r="JKN38" s="115"/>
      <c r="JKO38" s="115"/>
      <c r="JKP38" s="115"/>
      <c r="JKQ38" s="115"/>
      <c r="JKR38" s="115"/>
      <c r="JKS38" s="115"/>
      <c r="JKT38" s="115"/>
      <c r="JKU38" s="115"/>
      <c r="JKV38" s="115"/>
      <c r="JKW38" s="115"/>
      <c r="JKX38" s="115"/>
      <c r="JKY38" s="115"/>
      <c r="JKZ38" s="115"/>
      <c r="JLA38" s="115"/>
      <c r="JLB38" s="115"/>
      <c r="JLC38" s="115"/>
      <c r="JLD38" s="115"/>
      <c r="JLE38" s="115"/>
      <c r="JLF38" s="115"/>
      <c r="JLG38" s="115"/>
      <c r="JLH38" s="115"/>
      <c r="JLI38" s="115"/>
      <c r="JLJ38" s="115"/>
      <c r="JLK38" s="115"/>
      <c r="JLL38" s="115"/>
      <c r="JLM38" s="115"/>
      <c r="JLN38" s="115"/>
      <c r="JLO38" s="115"/>
      <c r="JLP38" s="115"/>
      <c r="JLQ38" s="115"/>
      <c r="JLR38" s="115"/>
      <c r="JLS38" s="115"/>
      <c r="JLT38" s="115"/>
      <c r="JLU38" s="115"/>
      <c r="JLV38" s="115"/>
      <c r="JLW38" s="115"/>
      <c r="JLX38" s="115"/>
      <c r="JLY38" s="115"/>
      <c r="JLZ38" s="115"/>
      <c r="JMA38" s="115"/>
      <c r="JMB38" s="115"/>
      <c r="JMC38" s="115"/>
      <c r="JMD38" s="115"/>
      <c r="JME38" s="115"/>
      <c r="JMF38" s="115"/>
      <c r="JMG38" s="115"/>
      <c r="JMH38" s="115"/>
      <c r="JMI38" s="115"/>
      <c r="JMJ38" s="115"/>
      <c r="JMK38" s="115"/>
      <c r="JML38" s="115"/>
      <c r="JMM38" s="115"/>
      <c r="JMN38" s="115"/>
      <c r="JMO38" s="115"/>
      <c r="JMP38" s="115"/>
      <c r="JMQ38" s="115"/>
      <c r="JMR38" s="115"/>
      <c r="JMS38" s="115"/>
      <c r="JMT38" s="115"/>
      <c r="JMU38" s="115"/>
      <c r="JMV38" s="115"/>
      <c r="JMW38" s="115"/>
      <c r="JMX38" s="115"/>
      <c r="JMY38" s="115"/>
      <c r="JMZ38" s="115"/>
      <c r="JNA38" s="115"/>
      <c r="JNB38" s="115"/>
      <c r="JNC38" s="115"/>
      <c r="JND38" s="115"/>
      <c r="JNE38" s="115"/>
      <c r="JNF38" s="115"/>
      <c r="JNG38" s="115"/>
      <c r="JNH38" s="115"/>
      <c r="JNI38" s="115"/>
      <c r="JNJ38" s="115"/>
      <c r="JNK38" s="115"/>
      <c r="JNL38" s="115"/>
      <c r="JNM38" s="115"/>
      <c r="JNN38" s="115"/>
      <c r="JNO38" s="115"/>
      <c r="JNP38" s="115"/>
      <c r="JNQ38" s="115"/>
      <c r="JNR38" s="115"/>
      <c r="JNS38" s="115"/>
      <c r="JNT38" s="115"/>
      <c r="JNU38" s="115"/>
      <c r="JNV38" s="115"/>
      <c r="JNW38" s="115"/>
      <c r="JNX38" s="115"/>
      <c r="JNY38" s="115"/>
      <c r="JNZ38" s="115"/>
      <c r="JOA38" s="115"/>
      <c r="JOB38" s="115"/>
      <c r="JOC38" s="115"/>
      <c r="JOD38" s="115"/>
      <c r="JOE38" s="115"/>
      <c r="JOF38" s="115"/>
      <c r="JOG38" s="115"/>
      <c r="JOH38" s="115"/>
      <c r="JOI38" s="115"/>
      <c r="JOJ38" s="115"/>
      <c r="JOK38" s="115"/>
      <c r="JOL38" s="115"/>
      <c r="JOM38" s="115"/>
      <c r="JON38" s="115"/>
      <c r="JOO38" s="115"/>
      <c r="JOP38" s="115"/>
      <c r="JOQ38" s="115"/>
      <c r="JOR38" s="115"/>
      <c r="JOS38" s="115"/>
      <c r="JOT38" s="115"/>
      <c r="JOU38" s="115"/>
      <c r="JOV38" s="115"/>
      <c r="JOW38" s="115"/>
      <c r="JOX38" s="115"/>
      <c r="JOY38" s="115"/>
      <c r="JOZ38" s="115"/>
      <c r="JPA38" s="115"/>
      <c r="JPB38" s="115"/>
      <c r="JPC38" s="115"/>
      <c r="JPD38" s="115"/>
      <c r="JPE38" s="115"/>
      <c r="JPF38" s="115"/>
      <c r="JPG38" s="115"/>
      <c r="JPH38" s="115"/>
      <c r="JPI38" s="115"/>
      <c r="JPJ38" s="115"/>
      <c r="JPK38" s="115"/>
      <c r="JPL38" s="115"/>
      <c r="JPM38" s="115"/>
      <c r="JPN38" s="115"/>
      <c r="JPO38" s="115"/>
      <c r="JPP38" s="115"/>
      <c r="JPQ38" s="115"/>
      <c r="JPR38" s="115"/>
      <c r="JPS38" s="115"/>
      <c r="JPT38" s="115"/>
      <c r="JPU38" s="115"/>
      <c r="JPV38" s="115"/>
      <c r="JPW38" s="115"/>
      <c r="JPX38" s="115"/>
      <c r="JPY38" s="115"/>
      <c r="JPZ38" s="115"/>
      <c r="JQA38" s="115"/>
      <c r="JQB38" s="115"/>
      <c r="JQC38" s="115"/>
      <c r="JQD38" s="115"/>
      <c r="JQE38" s="115"/>
      <c r="JQF38" s="115"/>
      <c r="JQG38" s="115"/>
      <c r="JQH38" s="115"/>
      <c r="JQI38" s="115"/>
      <c r="JQJ38" s="115"/>
      <c r="JQK38" s="115"/>
      <c r="JQL38" s="115"/>
      <c r="JQM38" s="115"/>
      <c r="JQN38" s="115"/>
      <c r="JQO38" s="115"/>
      <c r="JQP38" s="115"/>
      <c r="JQQ38" s="115"/>
      <c r="JQR38" s="115"/>
      <c r="JQS38" s="115"/>
      <c r="JQT38" s="115"/>
      <c r="JQU38" s="115"/>
      <c r="JQV38" s="115"/>
      <c r="JQW38" s="115"/>
      <c r="JQX38" s="115"/>
      <c r="JQY38" s="115"/>
      <c r="JQZ38" s="115"/>
      <c r="JRA38" s="115"/>
      <c r="JRB38" s="115"/>
      <c r="JRC38" s="115"/>
      <c r="JRD38" s="115"/>
      <c r="JRE38" s="115"/>
      <c r="JRF38" s="115"/>
      <c r="JRG38" s="115"/>
      <c r="JRH38" s="115"/>
      <c r="JRI38" s="115"/>
      <c r="JRJ38" s="115"/>
      <c r="JRK38" s="115"/>
      <c r="JRL38" s="115"/>
      <c r="JRM38" s="115"/>
      <c r="JRN38" s="115"/>
      <c r="JRO38" s="115"/>
      <c r="JRP38" s="115"/>
      <c r="JRQ38" s="115"/>
      <c r="JRR38" s="115"/>
      <c r="JRS38" s="115"/>
      <c r="JRT38" s="115"/>
      <c r="JRU38" s="115"/>
      <c r="JRV38" s="115"/>
      <c r="JRW38" s="115"/>
      <c r="JRX38" s="115"/>
      <c r="JRY38" s="115"/>
      <c r="JRZ38" s="115"/>
      <c r="JSA38" s="115"/>
      <c r="JSB38" s="115"/>
      <c r="JSC38" s="115"/>
      <c r="JSD38" s="115"/>
      <c r="JSE38" s="115"/>
      <c r="JSF38" s="115"/>
      <c r="JSG38" s="115"/>
      <c r="JSH38" s="115"/>
      <c r="JSI38" s="115"/>
      <c r="JSJ38" s="115"/>
      <c r="JSK38" s="115"/>
      <c r="JSL38" s="115"/>
      <c r="JSM38" s="115"/>
      <c r="JSN38" s="115"/>
      <c r="JSO38" s="115"/>
      <c r="JSP38" s="115"/>
      <c r="JSQ38" s="115"/>
      <c r="JSR38" s="115"/>
      <c r="JSS38" s="115"/>
      <c r="JST38" s="115"/>
      <c r="JSU38" s="115"/>
      <c r="JSV38" s="115"/>
      <c r="JSW38" s="115"/>
      <c r="JSX38" s="115"/>
      <c r="JSY38" s="115"/>
      <c r="JSZ38" s="115"/>
      <c r="JTA38" s="115"/>
      <c r="JTB38" s="115"/>
      <c r="JTC38" s="115"/>
      <c r="JTD38" s="115"/>
      <c r="JTE38" s="115"/>
      <c r="JTF38" s="115"/>
      <c r="JTG38" s="115"/>
      <c r="JTH38" s="115"/>
      <c r="JTI38" s="115"/>
      <c r="JTJ38" s="115"/>
      <c r="JTK38" s="115"/>
      <c r="JTL38" s="115"/>
      <c r="JTM38" s="115"/>
      <c r="JTN38" s="115"/>
      <c r="JTO38" s="115"/>
      <c r="JTP38" s="115"/>
      <c r="JTQ38" s="115"/>
      <c r="JTR38" s="115"/>
      <c r="JTS38" s="115"/>
      <c r="JTT38" s="115"/>
      <c r="JTU38" s="115"/>
      <c r="JTV38" s="115"/>
      <c r="JTW38" s="115"/>
      <c r="JTX38" s="115"/>
      <c r="JTY38" s="115"/>
      <c r="JTZ38" s="115"/>
      <c r="JUA38" s="115"/>
      <c r="JUB38" s="115"/>
      <c r="JUC38" s="115"/>
      <c r="JUD38" s="115"/>
      <c r="JUE38" s="115"/>
      <c r="JUF38" s="115"/>
      <c r="JUG38" s="115"/>
      <c r="JUH38" s="115"/>
      <c r="JUI38" s="115"/>
      <c r="JUJ38" s="115"/>
      <c r="JUK38" s="115"/>
      <c r="JUL38" s="115"/>
      <c r="JUM38" s="115"/>
      <c r="JUN38" s="115"/>
      <c r="JUO38" s="115"/>
      <c r="JUP38" s="115"/>
      <c r="JUQ38" s="115"/>
      <c r="JUR38" s="115"/>
      <c r="JUS38" s="115"/>
      <c r="JUT38" s="115"/>
      <c r="JUU38" s="115"/>
      <c r="JUV38" s="115"/>
      <c r="JUW38" s="115"/>
      <c r="JUX38" s="115"/>
      <c r="JUY38" s="115"/>
      <c r="JUZ38" s="115"/>
      <c r="JVA38" s="115"/>
      <c r="JVB38" s="115"/>
      <c r="JVC38" s="115"/>
      <c r="JVD38" s="115"/>
      <c r="JVE38" s="115"/>
      <c r="JVF38" s="115"/>
      <c r="JVG38" s="115"/>
      <c r="JVH38" s="115"/>
      <c r="JVI38" s="115"/>
      <c r="JVJ38" s="115"/>
      <c r="JVK38" s="115"/>
      <c r="JVL38" s="115"/>
      <c r="JVM38" s="115"/>
      <c r="JVN38" s="115"/>
      <c r="JVO38" s="115"/>
      <c r="JVP38" s="115"/>
      <c r="JVQ38" s="115"/>
      <c r="JVR38" s="115"/>
      <c r="JVS38" s="115"/>
      <c r="JVT38" s="115"/>
      <c r="JVU38" s="115"/>
      <c r="JVV38" s="115"/>
      <c r="JVW38" s="115"/>
      <c r="JVX38" s="115"/>
      <c r="JVY38" s="115"/>
      <c r="JVZ38" s="115"/>
      <c r="JWA38" s="115"/>
      <c r="JWB38" s="115"/>
      <c r="JWC38" s="115"/>
      <c r="JWD38" s="115"/>
      <c r="JWE38" s="115"/>
      <c r="JWF38" s="115"/>
      <c r="JWG38" s="115"/>
      <c r="JWH38" s="115"/>
      <c r="JWI38" s="115"/>
      <c r="JWJ38" s="115"/>
      <c r="JWK38" s="115"/>
      <c r="JWL38" s="115"/>
      <c r="JWM38" s="115"/>
      <c r="JWN38" s="115"/>
      <c r="JWO38" s="115"/>
      <c r="JWP38" s="115"/>
      <c r="JWQ38" s="115"/>
      <c r="JWR38" s="115"/>
      <c r="JWS38" s="115"/>
      <c r="JWT38" s="115"/>
      <c r="JWU38" s="115"/>
      <c r="JWV38" s="115"/>
      <c r="JWW38" s="115"/>
      <c r="JWX38" s="115"/>
      <c r="JWY38" s="115"/>
      <c r="JWZ38" s="115"/>
      <c r="JXA38" s="115"/>
      <c r="JXB38" s="115"/>
      <c r="JXC38" s="115"/>
      <c r="JXD38" s="115"/>
      <c r="JXE38" s="115"/>
      <c r="JXF38" s="115"/>
      <c r="JXG38" s="115"/>
      <c r="JXH38" s="115"/>
      <c r="JXI38" s="115"/>
      <c r="JXJ38" s="115"/>
      <c r="JXK38" s="115"/>
      <c r="JXL38" s="115"/>
      <c r="JXM38" s="115"/>
      <c r="JXN38" s="115"/>
      <c r="JXO38" s="115"/>
      <c r="JXP38" s="115"/>
      <c r="JXQ38" s="115"/>
      <c r="JXR38" s="115"/>
      <c r="JXS38" s="115"/>
      <c r="JXT38" s="115"/>
      <c r="JXU38" s="115"/>
      <c r="JXV38" s="115"/>
      <c r="JXW38" s="115"/>
      <c r="JXX38" s="115"/>
      <c r="JXY38" s="115"/>
      <c r="JXZ38" s="115"/>
      <c r="JYA38" s="115"/>
      <c r="JYB38" s="115"/>
      <c r="JYC38" s="115"/>
      <c r="JYD38" s="115"/>
      <c r="JYE38" s="115"/>
      <c r="JYF38" s="115"/>
      <c r="JYG38" s="115"/>
      <c r="JYH38" s="115"/>
      <c r="JYI38" s="115"/>
      <c r="JYJ38" s="115"/>
      <c r="JYK38" s="115"/>
      <c r="JYL38" s="115"/>
      <c r="JYM38" s="115"/>
      <c r="JYN38" s="115"/>
      <c r="JYO38" s="115"/>
      <c r="JYP38" s="115"/>
      <c r="JYQ38" s="115"/>
      <c r="JYR38" s="115"/>
      <c r="JYS38" s="115"/>
      <c r="JYT38" s="115"/>
      <c r="JYU38" s="115"/>
      <c r="JYV38" s="115"/>
      <c r="JYW38" s="115"/>
      <c r="JYX38" s="115"/>
      <c r="JYY38" s="115"/>
      <c r="JYZ38" s="115"/>
      <c r="JZA38" s="115"/>
      <c r="JZB38" s="115"/>
      <c r="JZC38" s="115"/>
      <c r="JZD38" s="115"/>
      <c r="JZE38" s="115"/>
      <c r="JZF38" s="115"/>
      <c r="JZG38" s="115"/>
      <c r="JZH38" s="115"/>
      <c r="JZI38" s="115"/>
      <c r="JZJ38" s="115"/>
      <c r="JZK38" s="115"/>
      <c r="JZL38" s="115"/>
      <c r="JZM38" s="115"/>
      <c r="JZN38" s="115"/>
      <c r="JZO38" s="115"/>
      <c r="JZP38" s="115"/>
      <c r="JZQ38" s="115"/>
      <c r="JZR38" s="115"/>
      <c r="JZS38" s="115"/>
      <c r="JZT38" s="115"/>
      <c r="JZU38" s="115"/>
      <c r="JZV38" s="115"/>
      <c r="JZW38" s="115"/>
      <c r="JZX38" s="115"/>
      <c r="JZY38" s="115"/>
      <c r="JZZ38" s="115"/>
      <c r="KAA38" s="115"/>
      <c r="KAB38" s="115"/>
      <c r="KAC38" s="115"/>
      <c r="KAD38" s="115"/>
      <c r="KAE38" s="115"/>
      <c r="KAF38" s="115"/>
      <c r="KAG38" s="115"/>
      <c r="KAH38" s="115"/>
      <c r="KAI38" s="115"/>
      <c r="KAJ38" s="115"/>
      <c r="KAK38" s="115"/>
      <c r="KAL38" s="115"/>
      <c r="KAM38" s="115"/>
      <c r="KAN38" s="115"/>
      <c r="KAO38" s="115"/>
      <c r="KAP38" s="115"/>
      <c r="KAQ38" s="115"/>
      <c r="KAR38" s="115"/>
      <c r="KAS38" s="115"/>
      <c r="KAT38" s="115"/>
      <c r="KAU38" s="115"/>
      <c r="KAV38" s="115"/>
      <c r="KAW38" s="115"/>
      <c r="KAX38" s="115"/>
      <c r="KAY38" s="115"/>
      <c r="KAZ38" s="115"/>
      <c r="KBA38" s="115"/>
      <c r="KBB38" s="115"/>
      <c r="KBC38" s="115"/>
      <c r="KBD38" s="115"/>
      <c r="KBE38" s="115"/>
      <c r="KBF38" s="115"/>
      <c r="KBG38" s="115"/>
      <c r="KBH38" s="115"/>
      <c r="KBI38" s="115"/>
      <c r="KBJ38" s="115"/>
      <c r="KBK38" s="115"/>
      <c r="KBL38" s="115"/>
      <c r="KBM38" s="115"/>
      <c r="KBN38" s="115"/>
      <c r="KBO38" s="115"/>
      <c r="KBP38" s="115"/>
      <c r="KBQ38" s="115"/>
      <c r="KBR38" s="115"/>
      <c r="KBS38" s="115"/>
      <c r="KBT38" s="115"/>
      <c r="KBU38" s="115"/>
      <c r="KBV38" s="115"/>
      <c r="KBW38" s="115"/>
      <c r="KBX38" s="115"/>
      <c r="KBY38" s="115"/>
      <c r="KBZ38" s="115"/>
      <c r="KCA38" s="115"/>
      <c r="KCB38" s="115"/>
      <c r="KCC38" s="115"/>
      <c r="KCD38" s="115"/>
      <c r="KCE38" s="115"/>
      <c r="KCF38" s="115"/>
      <c r="KCG38" s="115"/>
      <c r="KCH38" s="115"/>
      <c r="KCI38" s="115"/>
      <c r="KCJ38" s="115"/>
      <c r="KCK38" s="115"/>
      <c r="KCL38" s="115"/>
      <c r="KCM38" s="115"/>
      <c r="KCN38" s="115"/>
      <c r="KCO38" s="115"/>
      <c r="KCP38" s="115"/>
      <c r="KCQ38" s="115"/>
      <c r="KCR38" s="115"/>
      <c r="KCS38" s="115"/>
      <c r="KCT38" s="115"/>
      <c r="KCU38" s="115"/>
      <c r="KCV38" s="115"/>
      <c r="KCW38" s="115"/>
      <c r="KCX38" s="115"/>
      <c r="KCY38" s="115"/>
      <c r="KCZ38" s="115"/>
      <c r="KDA38" s="115"/>
      <c r="KDB38" s="115"/>
      <c r="KDC38" s="115"/>
      <c r="KDD38" s="115"/>
      <c r="KDE38" s="115"/>
      <c r="KDF38" s="115"/>
      <c r="KDG38" s="115"/>
      <c r="KDH38" s="115"/>
      <c r="KDI38" s="115"/>
      <c r="KDJ38" s="115"/>
      <c r="KDK38" s="115"/>
      <c r="KDL38" s="115"/>
      <c r="KDM38" s="115"/>
      <c r="KDN38" s="115"/>
      <c r="KDO38" s="115"/>
      <c r="KDP38" s="115"/>
      <c r="KDQ38" s="115"/>
      <c r="KDR38" s="115"/>
      <c r="KDS38" s="115"/>
      <c r="KDT38" s="115"/>
      <c r="KDU38" s="115"/>
      <c r="KDV38" s="115"/>
      <c r="KDW38" s="115"/>
      <c r="KDX38" s="115"/>
      <c r="KDY38" s="115"/>
      <c r="KDZ38" s="115"/>
      <c r="KEA38" s="115"/>
      <c r="KEB38" s="115"/>
      <c r="KEC38" s="115"/>
      <c r="KED38" s="115"/>
      <c r="KEE38" s="115"/>
      <c r="KEF38" s="115"/>
      <c r="KEG38" s="115"/>
      <c r="KEH38" s="115"/>
      <c r="KEI38" s="115"/>
      <c r="KEJ38" s="115"/>
      <c r="KEK38" s="115"/>
      <c r="KEL38" s="115"/>
      <c r="KEM38" s="115"/>
      <c r="KEN38" s="115"/>
      <c r="KEO38" s="115"/>
      <c r="KEP38" s="115"/>
      <c r="KEQ38" s="115"/>
      <c r="KER38" s="115"/>
      <c r="KES38" s="115"/>
      <c r="KET38" s="115"/>
      <c r="KEU38" s="115"/>
      <c r="KEV38" s="115"/>
      <c r="KEW38" s="115"/>
      <c r="KEX38" s="115"/>
      <c r="KEY38" s="115"/>
      <c r="KEZ38" s="115"/>
      <c r="KFA38" s="115"/>
      <c r="KFB38" s="115"/>
      <c r="KFC38" s="115"/>
      <c r="KFD38" s="115"/>
      <c r="KFE38" s="115"/>
      <c r="KFF38" s="115"/>
      <c r="KFG38" s="115"/>
      <c r="KFH38" s="115"/>
      <c r="KFI38" s="115"/>
      <c r="KFJ38" s="115"/>
      <c r="KFK38" s="115"/>
      <c r="KFL38" s="115"/>
      <c r="KFM38" s="115"/>
      <c r="KFN38" s="115"/>
      <c r="KFO38" s="115"/>
      <c r="KFP38" s="115"/>
      <c r="KFQ38" s="115"/>
      <c r="KFR38" s="115"/>
      <c r="KFS38" s="115"/>
      <c r="KFT38" s="115"/>
      <c r="KFU38" s="115"/>
      <c r="KFV38" s="115"/>
      <c r="KFW38" s="115"/>
      <c r="KFX38" s="115"/>
      <c r="KFY38" s="115"/>
      <c r="KFZ38" s="115"/>
      <c r="KGA38" s="115"/>
      <c r="KGB38" s="115"/>
      <c r="KGC38" s="115"/>
      <c r="KGD38" s="115"/>
      <c r="KGE38" s="115"/>
      <c r="KGF38" s="115"/>
      <c r="KGG38" s="115"/>
      <c r="KGH38" s="115"/>
      <c r="KGI38" s="115"/>
      <c r="KGJ38" s="115"/>
      <c r="KGK38" s="115"/>
      <c r="KGL38" s="115"/>
      <c r="KGM38" s="115"/>
      <c r="KGN38" s="115"/>
      <c r="KGO38" s="115"/>
      <c r="KGP38" s="115"/>
      <c r="KGQ38" s="115"/>
      <c r="KGR38" s="115"/>
      <c r="KGS38" s="115"/>
      <c r="KGT38" s="115"/>
      <c r="KGU38" s="115"/>
      <c r="KGV38" s="115"/>
      <c r="KGW38" s="115"/>
      <c r="KGX38" s="115"/>
      <c r="KGY38" s="115"/>
      <c r="KGZ38" s="115"/>
      <c r="KHA38" s="115"/>
      <c r="KHB38" s="115"/>
      <c r="KHC38" s="115"/>
      <c r="KHD38" s="115"/>
      <c r="KHE38" s="115"/>
      <c r="KHF38" s="115"/>
      <c r="KHG38" s="115"/>
      <c r="KHH38" s="115"/>
      <c r="KHI38" s="115"/>
      <c r="KHJ38" s="115"/>
      <c r="KHK38" s="115"/>
      <c r="KHL38" s="115"/>
      <c r="KHM38" s="115"/>
      <c r="KHN38" s="115"/>
      <c r="KHO38" s="115"/>
      <c r="KHP38" s="115"/>
      <c r="KHQ38" s="115"/>
      <c r="KHR38" s="115"/>
      <c r="KHS38" s="115"/>
      <c r="KHT38" s="115"/>
      <c r="KHU38" s="115"/>
      <c r="KHV38" s="115"/>
      <c r="KHW38" s="115"/>
      <c r="KHX38" s="115"/>
      <c r="KHY38" s="115"/>
      <c r="KHZ38" s="115"/>
      <c r="KIA38" s="115"/>
      <c r="KIB38" s="115"/>
      <c r="KIC38" s="115"/>
      <c r="KID38" s="115"/>
      <c r="KIE38" s="115"/>
      <c r="KIF38" s="115"/>
      <c r="KIG38" s="115"/>
      <c r="KIH38" s="115"/>
      <c r="KII38" s="115"/>
      <c r="KIJ38" s="115"/>
      <c r="KIK38" s="115"/>
      <c r="KIL38" s="115"/>
      <c r="KIM38" s="115"/>
      <c r="KIN38" s="115"/>
      <c r="KIO38" s="115"/>
      <c r="KIP38" s="115"/>
      <c r="KIQ38" s="115"/>
      <c r="KIR38" s="115"/>
      <c r="KIS38" s="115"/>
      <c r="KIT38" s="115"/>
      <c r="KIU38" s="115"/>
      <c r="KIV38" s="115"/>
      <c r="KIW38" s="115"/>
      <c r="KIX38" s="115"/>
      <c r="KIY38" s="115"/>
      <c r="KIZ38" s="115"/>
      <c r="KJA38" s="115"/>
      <c r="KJB38" s="115"/>
      <c r="KJC38" s="115"/>
      <c r="KJD38" s="115"/>
      <c r="KJE38" s="115"/>
      <c r="KJF38" s="115"/>
      <c r="KJG38" s="115"/>
      <c r="KJH38" s="115"/>
      <c r="KJI38" s="115"/>
      <c r="KJJ38" s="115"/>
      <c r="KJK38" s="115"/>
      <c r="KJL38" s="115"/>
      <c r="KJM38" s="115"/>
      <c r="KJN38" s="115"/>
      <c r="KJO38" s="115"/>
      <c r="KJP38" s="115"/>
      <c r="KJQ38" s="115"/>
      <c r="KJR38" s="115"/>
      <c r="KJS38" s="115"/>
      <c r="KJT38" s="115"/>
      <c r="KJU38" s="115"/>
      <c r="KJV38" s="115"/>
      <c r="KJW38" s="115"/>
      <c r="KJX38" s="115"/>
      <c r="KJY38" s="115"/>
      <c r="KJZ38" s="115"/>
      <c r="KKA38" s="115"/>
      <c r="KKB38" s="115"/>
      <c r="KKC38" s="115"/>
      <c r="KKD38" s="115"/>
      <c r="KKE38" s="115"/>
      <c r="KKF38" s="115"/>
      <c r="KKG38" s="115"/>
      <c r="KKH38" s="115"/>
      <c r="KKI38" s="115"/>
      <c r="KKJ38" s="115"/>
      <c r="KKK38" s="115"/>
      <c r="KKL38" s="115"/>
      <c r="KKM38" s="115"/>
      <c r="KKN38" s="115"/>
      <c r="KKO38" s="115"/>
      <c r="KKP38" s="115"/>
      <c r="KKQ38" s="115"/>
      <c r="KKR38" s="115"/>
      <c r="KKS38" s="115"/>
      <c r="KKT38" s="115"/>
      <c r="KKU38" s="115"/>
      <c r="KKV38" s="115"/>
      <c r="KKW38" s="115"/>
      <c r="KKX38" s="115"/>
      <c r="KKY38" s="115"/>
      <c r="KKZ38" s="115"/>
      <c r="KLA38" s="115"/>
      <c r="KLB38" s="115"/>
      <c r="KLC38" s="115"/>
      <c r="KLD38" s="115"/>
      <c r="KLE38" s="115"/>
      <c r="KLF38" s="115"/>
      <c r="KLG38" s="115"/>
      <c r="KLH38" s="115"/>
      <c r="KLI38" s="115"/>
      <c r="KLJ38" s="115"/>
      <c r="KLK38" s="115"/>
      <c r="KLL38" s="115"/>
      <c r="KLM38" s="115"/>
      <c r="KLN38" s="115"/>
      <c r="KLO38" s="115"/>
      <c r="KLP38" s="115"/>
      <c r="KLQ38" s="115"/>
      <c r="KLR38" s="115"/>
      <c r="KLS38" s="115"/>
      <c r="KLT38" s="115"/>
      <c r="KLU38" s="115"/>
      <c r="KLV38" s="115"/>
      <c r="KLW38" s="115"/>
      <c r="KLX38" s="115"/>
      <c r="KLY38" s="115"/>
      <c r="KLZ38" s="115"/>
      <c r="KMA38" s="115"/>
      <c r="KMB38" s="115"/>
      <c r="KMC38" s="115"/>
      <c r="KMD38" s="115"/>
      <c r="KME38" s="115"/>
      <c r="KMF38" s="115"/>
      <c r="KMG38" s="115"/>
      <c r="KMH38" s="115"/>
      <c r="KMI38" s="115"/>
      <c r="KMJ38" s="115"/>
      <c r="KMK38" s="115"/>
      <c r="KML38" s="115"/>
      <c r="KMM38" s="115"/>
      <c r="KMN38" s="115"/>
      <c r="KMO38" s="115"/>
      <c r="KMP38" s="115"/>
      <c r="KMQ38" s="115"/>
      <c r="KMR38" s="115"/>
      <c r="KMS38" s="115"/>
      <c r="KMT38" s="115"/>
      <c r="KMU38" s="115"/>
      <c r="KMV38" s="115"/>
      <c r="KMW38" s="115"/>
      <c r="KMX38" s="115"/>
      <c r="KMY38" s="115"/>
      <c r="KMZ38" s="115"/>
      <c r="KNA38" s="115"/>
      <c r="KNB38" s="115"/>
      <c r="KNC38" s="115"/>
      <c r="KND38" s="115"/>
      <c r="KNE38" s="115"/>
      <c r="KNF38" s="115"/>
      <c r="KNG38" s="115"/>
      <c r="KNH38" s="115"/>
      <c r="KNI38" s="115"/>
      <c r="KNJ38" s="115"/>
      <c r="KNK38" s="115"/>
      <c r="KNL38" s="115"/>
      <c r="KNM38" s="115"/>
      <c r="KNN38" s="115"/>
      <c r="KNO38" s="115"/>
      <c r="KNP38" s="115"/>
      <c r="KNQ38" s="115"/>
      <c r="KNR38" s="115"/>
      <c r="KNS38" s="115"/>
      <c r="KNT38" s="115"/>
      <c r="KNU38" s="115"/>
      <c r="KNV38" s="115"/>
      <c r="KNW38" s="115"/>
      <c r="KNX38" s="115"/>
      <c r="KNY38" s="115"/>
      <c r="KNZ38" s="115"/>
      <c r="KOA38" s="115"/>
      <c r="KOB38" s="115"/>
      <c r="KOC38" s="115"/>
      <c r="KOD38" s="115"/>
      <c r="KOE38" s="115"/>
      <c r="KOF38" s="115"/>
      <c r="KOG38" s="115"/>
      <c r="KOH38" s="115"/>
      <c r="KOI38" s="115"/>
      <c r="KOJ38" s="115"/>
      <c r="KOK38" s="115"/>
      <c r="KOL38" s="115"/>
      <c r="KOM38" s="115"/>
      <c r="KON38" s="115"/>
      <c r="KOO38" s="115"/>
      <c r="KOP38" s="115"/>
      <c r="KOQ38" s="115"/>
      <c r="KOR38" s="115"/>
      <c r="KOS38" s="115"/>
      <c r="KOT38" s="115"/>
      <c r="KOU38" s="115"/>
      <c r="KOV38" s="115"/>
      <c r="KOW38" s="115"/>
      <c r="KOX38" s="115"/>
      <c r="KOY38" s="115"/>
      <c r="KOZ38" s="115"/>
      <c r="KPA38" s="115"/>
      <c r="KPB38" s="115"/>
      <c r="KPC38" s="115"/>
      <c r="KPD38" s="115"/>
      <c r="KPE38" s="115"/>
      <c r="KPF38" s="115"/>
      <c r="KPG38" s="115"/>
      <c r="KPH38" s="115"/>
      <c r="KPI38" s="115"/>
      <c r="KPJ38" s="115"/>
      <c r="KPK38" s="115"/>
      <c r="KPL38" s="115"/>
      <c r="KPM38" s="115"/>
      <c r="KPN38" s="115"/>
      <c r="KPO38" s="115"/>
      <c r="KPP38" s="115"/>
      <c r="KPQ38" s="115"/>
      <c r="KPR38" s="115"/>
      <c r="KPS38" s="115"/>
      <c r="KPT38" s="115"/>
      <c r="KPU38" s="115"/>
      <c r="KPV38" s="115"/>
      <c r="KPW38" s="115"/>
      <c r="KPX38" s="115"/>
      <c r="KPY38" s="115"/>
      <c r="KPZ38" s="115"/>
      <c r="KQA38" s="115"/>
      <c r="KQB38" s="115"/>
      <c r="KQC38" s="115"/>
      <c r="KQD38" s="115"/>
      <c r="KQE38" s="115"/>
      <c r="KQF38" s="115"/>
      <c r="KQG38" s="115"/>
      <c r="KQH38" s="115"/>
      <c r="KQI38" s="115"/>
      <c r="KQJ38" s="115"/>
      <c r="KQK38" s="115"/>
      <c r="KQL38" s="115"/>
      <c r="KQM38" s="115"/>
      <c r="KQN38" s="115"/>
      <c r="KQO38" s="115"/>
      <c r="KQP38" s="115"/>
      <c r="KQQ38" s="115"/>
      <c r="KQR38" s="115"/>
      <c r="KQS38" s="115"/>
      <c r="KQT38" s="115"/>
      <c r="KQU38" s="115"/>
      <c r="KQV38" s="115"/>
      <c r="KQW38" s="115"/>
      <c r="KQX38" s="115"/>
      <c r="KQY38" s="115"/>
      <c r="KQZ38" s="115"/>
      <c r="KRA38" s="115"/>
      <c r="KRB38" s="115"/>
      <c r="KRC38" s="115"/>
      <c r="KRD38" s="115"/>
      <c r="KRE38" s="115"/>
      <c r="KRF38" s="115"/>
      <c r="KRG38" s="115"/>
      <c r="KRH38" s="115"/>
      <c r="KRI38" s="115"/>
      <c r="KRJ38" s="115"/>
      <c r="KRK38" s="115"/>
      <c r="KRL38" s="115"/>
      <c r="KRM38" s="115"/>
      <c r="KRN38" s="115"/>
      <c r="KRO38" s="115"/>
      <c r="KRP38" s="115"/>
      <c r="KRQ38" s="115"/>
      <c r="KRR38" s="115"/>
      <c r="KRS38" s="115"/>
      <c r="KRT38" s="115"/>
      <c r="KRU38" s="115"/>
      <c r="KRV38" s="115"/>
      <c r="KRW38" s="115"/>
      <c r="KRX38" s="115"/>
      <c r="KRY38" s="115"/>
      <c r="KRZ38" s="115"/>
      <c r="KSA38" s="115"/>
      <c r="KSB38" s="115"/>
      <c r="KSC38" s="115"/>
      <c r="KSD38" s="115"/>
      <c r="KSE38" s="115"/>
      <c r="KSF38" s="115"/>
      <c r="KSG38" s="115"/>
      <c r="KSH38" s="115"/>
      <c r="KSI38" s="115"/>
      <c r="KSJ38" s="115"/>
      <c r="KSK38" s="115"/>
      <c r="KSL38" s="115"/>
      <c r="KSM38" s="115"/>
      <c r="KSN38" s="115"/>
      <c r="KSO38" s="115"/>
      <c r="KSP38" s="115"/>
      <c r="KSQ38" s="115"/>
      <c r="KSR38" s="115"/>
      <c r="KSS38" s="115"/>
      <c r="KST38" s="115"/>
      <c r="KSU38" s="115"/>
      <c r="KSV38" s="115"/>
      <c r="KSW38" s="115"/>
      <c r="KSX38" s="115"/>
      <c r="KSY38" s="115"/>
      <c r="KSZ38" s="115"/>
      <c r="KTA38" s="115"/>
      <c r="KTB38" s="115"/>
      <c r="KTC38" s="115"/>
      <c r="KTD38" s="115"/>
      <c r="KTE38" s="115"/>
      <c r="KTF38" s="115"/>
      <c r="KTG38" s="115"/>
      <c r="KTH38" s="115"/>
      <c r="KTI38" s="115"/>
      <c r="KTJ38" s="115"/>
      <c r="KTK38" s="115"/>
      <c r="KTL38" s="115"/>
      <c r="KTM38" s="115"/>
      <c r="KTN38" s="115"/>
      <c r="KTO38" s="115"/>
      <c r="KTP38" s="115"/>
      <c r="KTQ38" s="115"/>
      <c r="KTR38" s="115"/>
      <c r="KTS38" s="115"/>
      <c r="KTT38" s="115"/>
      <c r="KTU38" s="115"/>
      <c r="KTV38" s="115"/>
      <c r="KTW38" s="115"/>
      <c r="KTX38" s="115"/>
      <c r="KTY38" s="115"/>
      <c r="KTZ38" s="115"/>
      <c r="KUA38" s="115"/>
      <c r="KUB38" s="115"/>
      <c r="KUC38" s="115"/>
      <c r="KUD38" s="115"/>
      <c r="KUE38" s="115"/>
      <c r="KUF38" s="115"/>
      <c r="KUG38" s="115"/>
      <c r="KUH38" s="115"/>
      <c r="KUI38" s="115"/>
      <c r="KUJ38" s="115"/>
      <c r="KUK38" s="115"/>
      <c r="KUL38" s="115"/>
      <c r="KUM38" s="115"/>
      <c r="KUN38" s="115"/>
      <c r="KUO38" s="115"/>
      <c r="KUP38" s="115"/>
      <c r="KUQ38" s="115"/>
      <c r="KUR38" s="115"/>
      <c r="KUS38" s="115"/>
      <c r="KUT38" s="115"/>
      <c r="KUU38" s="115"/>
      <c r="KUV38" s="115"/>
      <c r="KUW38" s="115"/>
      <c r="KUX38" s="115"/>
      <c r="KUY38" s="115"/>
      <c r="KUZ38" s="115"/>
      <c r="KVA38" s="115"/>
      <c r="KVB38" s="115"/>
      <c r="KVC38" s="115"/>
      <c r="KVD38" s="115"/>
      <c r="KVE38" s="115"/>
      <c r="KVF38" s="115"/>
      <c r="KVG38" s="115"/>
      <c r="KVH38" s="115"/>
      <c r="KVI38" s="115"/>
      <c r="KVJ38" s="115"/>
      <c r="KVK38" s="115"/>
      <c r="KVL38" s="115"/>
      <c r="KVM38" s="115"/>
      <c r="KVN38" s="115"/>
      <c r="KVO38" s="115"/>
      <c r="KVP38" s="115"/>
      <c r="KVQ38" s="115"/>
      <c r="KVR38" s="115"/>
      <c r="KVS38" s="115"/>
      <c r="KVT38" s="115"/>
      <c r="KVU38" s="115"/>
      <c r="KVV38" s="115"/>
      <c r="KVW38" s="115"/>
      <c r="KVX38" s="115"/>
      <c r="KVY38" s="115"/>
      <c r="KVZ38" s="115"/>
      <c r="KWA38" s="115"/>
      <c r="KWB38" s="115"/>
      <c r="KWC38" s="115"/>
      <c r="KWD38" s="115"/>
      <c r="KWE38" s="115"/>
      <c r="KWF38" s="115"/>
      <c r="KWG38" s="115"/>
      <c r="KWH38" s="115"/>
      <c r="KWI38" s="115"/>
      <c r="KWJ38" s="115"/>
      <c r="KWK38" s="115"/>
      <c r="KWL38" s="115"/>
      <c r="KWM38" s="115"/>
      <c r="KWN38" s="115"/>
      <c r="KWO38" s="115"/>
      <c r="KWP38" s="115"/>
      <c r="KWQ38" s="115"/>
      <c r="KWR38" s="115"/>
      <c r="KWS38" s="115"/>
      <c r="KWT38" s="115"/>
      <c r="KWU38" s="115"/>
      <c r="KWV38" s="115"/>
      <c r="KWW38" s="115"/>
      <c r="KWX38" s="115"/>
      <c r="KWY38" s="115"/>
      <c r="KWZ38" s="115"/>
      <c r="KXA38" s="115"/>
      <c r="KXB38" s="115"/>
      <c r="KXC38" s="115"/>
      <c r="KXD38" s="115"/>
      <c r="KXE38" s="115"/>
      <c r="KXF38" s="115"/>
      <c r="KXG38" s="115"/>
      <c r="KXH38" s="115"/>
      <c r="KXI38" s="115"/>
      <c r="KXJ38" s="115"/>
      <c r="KXK38" s="115"/>
      <c r="KXL38" s="115"/>
      <c r="KXM38" s="115"/>
      <c r="KXN38" s="115"/>
      <c r="KXO38" s="115"/>
      <c r="KXP38" s="115"/>
      <c r="KXQ38" s="115"/>
      <c r="KXR38" s="115"/>
      <c r="KXS38" s="115"/>
      <c r="KXT38" s="115"/>
      <c r="KXU38" s="115"/>
      <c r="KXV38" s="115"/>
      <c r="KXW38" s="115"/>
      <c r="KXX38" s="115"/>
      <c r="KXY38" s="115"/>
      <c r="KXZ38" s="115"/>
      <c r="KYA38" s="115"/>
      <c r="KYB38" s="115"/>
      <c r="KYC38" s="115"/>
      <c r="KYD38" s="115"/>
      <c r="KYE38" s="115"/>
      <c r="KYF38" s="115"/>
      <c r="KYG38" s="115"/>
      <c r="KYH38" s="115"/>
      <c r="KYI38" s="115"/>
      <c r="KYJ38" s="115"/>
      <c r="KYK38" s="115"/>
      <c r="KYL38" s="115"/>
      <c r="KYM38" s="115"/>
      <c r="KYN38" s="115"/>
      <c r="KYO38" s="115"/>
      <c r="KYP38" s="115"/>
      <c r="KYQ38" s="115"/>
      <c r="KYR38" s="115"/>
      <c r="KYS38" s="115"/>
      <c r="KYT38" s="115"/>
      <c r="KYU38" s="115"/>
      <c r="KYV38" s="115"/>
      <c r="KYW38" s="115"/>
      <c r="KYX38" s="115"/>
      <c r="KYY38" s="115"/>
      <c r="KYZ38" s="115"/>
      <c r="KZA38" s="115"/>
      <c r="KZB38" s="115"/>
      <c r="KZC38" s="115"/>
      <c r="KZD38" s="115"/>
      <c r="KZE38" s="115"/>
      <c r="KZF38" s="115"/>
      <c r="KZG38" s="115"/>
      <c r="KZH38" s="115"/>
      <c r="KZI38" s="115"/>
      <c r="KZJ38" s="115"/>
      <c r="KZK38" s="115"/>
      <c r="KZL38" s="115"/>
      <c r="KZM38" s="115"/>
      <c r="KZN38" s="115"/>
      <c r="KZO38" s="115"/>
      <c r="KZP38" s="115"/>
      <c r="KZQ38" s="115"/>
      <c r="KZR38" s="115"/>
      <c r="KZS38" s="115"/>
      <c r="KZT38" s="115"/>
      <c r="KZU38" s="115"/>
      <c r="KZV38" s="115"/>
      <c r="KZW38" s="115"/>
      <c r="KZX38" s="115"/>
      <c r="KZY38" s="115"/>
      <c r="KZZ38" s="115"/>
      <c r="LAA38" s="115"/>
      <c r="LAB38" s="115"/>
      <c r="LAC38" s="115"/>
      <c r="LAD38" s="115"/>
      <c r="LAE38" s="115"/>
      <c r="LAF38" s="115"/>
      <c r="LAG38" s="115"/>
      <c r="LAH38" s="115"/>
      <c r="LAI38" s="115"/>
      <c r="LAJ38" s="115"/>
      <c r="LAK38" s="115"/>
      <c r="LAL38" s="115"/>
      <c r="LAM38" s="115"/>
      <c r="LAN38" s="115"/>
      <c r="LAO38" s="115"/>
      <c r="LAP38" s="115"/>
      <c r="LAQ38" s="115"/>
      <c r="LAR38" s="115"/>
      <c r="LAS38" s="115"/>
      <c r="LAT38" s="115"/>
      <c r="LAU38" s="115"/>
      <c r="LAV38" s="115"/>
      <c r="LAW38" s="115"/>
      <c r="LAX38" s="115"/>
      <c r="LAY38" s="115"/>
      <c r="LAZ38" s="115"/>
      <c r="LBA38" s="115"/>
      <c r="LBB38" s="115"/>
      <c r="LBC38" s="115"/>
      <c r="LBD38" s="115"/>
      <c r="LBE38" s="115"/>
      <c r="LBF38" s="115"/>
      <c r="LBG38" s="115"/>
      <c r="LBH38" s="115"/>
      <c r="LBI38" s="115"/>
      <c r="LBJ38" s="115"/>
      <c r="LBK38" s="115"/>
      <c r="LBL38" s="115"/>
      <c r="LBM38" s="115"/>
      <c r="LBN38" s="115"/>
      <c r="LBO38" s="115"/>
      <c r="LBP38" s="115"/>
      <c r="LBQ38" s="115"/>
      <c r="LBR38" s="115"/>
      <c r="LBS38" s="115"/>
      <c r="LBT38" s="115"/>
      <c r="LBU38" s="115"/>
      <c r="LBV38" s="115"/>
      <c r="LBW38" s="115"/>
      <c r="LBX38" s="115"/>
      <c r="LBY38" s="115"/>
      <c r="LBZ38" s="115"/>
      <c r="LCA38" s="115"/>
      <c r="LCB38" s="115"/>
      <c r="LCC38" s="115"/>
      <c r="LCD38" s="115"/>
      <c r="LCE38" s="115"/>
      <c r="LCF38" s="115"/>
      <c r="LCG38" s="115"/>
      <c r="LCH38" s="115"/>
      <c r="LCI38" s="115"/>
      <c r="LCJ38" s="115"/>
      <c r="LCK38" s="115"/>
      <c r="LCL38" s="115"/>
      <c r="LCM38" s="115"/>
      <c r="LCN38" s="115"/>
      <c r="LCO38" s="115"/>
      <c r="LCP38" s="115"/>
      <c r="LCQ38" s="115"/>
      <c r="LCR38" s="115"/>
      <c r="LCS38" s="115"/>
      <c r="LCT38" s="115"/>
      <c r="LCU38" s="115"/>
      <c r="LCV38" s="115"/>
      <c r="LCW38" s="115"/>
      <c r="LCX38" s="115"/>
      <c r="LCY38" s="115"/>
      <c r="LCZ38" s="115"/>
      <c r="LDA38" s="115"/>
      <c r="LDB38" s="115"/>
      <c r="LDC38" s="115"/>
      <c r="LDD38" s="115"/>
      <c r="LDE38" s="115"/>
      <c r="LDF38" s="115"/>
      <c r="LDG38" s="115"/>
      <c r="LDH38" s="115"/>
      <c r="LDI38" s="115"/>
      <c r="LDJ38" s="115"/>
      <c r="LDK38" s="115"/>
      <c r="LDL38" s="115"/>
      <c r="LDM38" s="115"/>
      <c r="LDN38" s="115"/>
      <c r="LDO38" s="115"/>
      <c r="LDP38" s="115"/>
      <c r="LDQ38" s="115"/>
      <c r="LDR38" s="115"/>
      <c r="LDS38" s="115"/>
      <c r="LDT38" s="115"/>
      <c r="LDU38" s="115"/>
      <c r="LDV38" s="115"/>
      <c r="LDW38" s="115"/>
      <c r="LDX38" s="115"/>
      <c r="LDY38" s="115"/>
      <c r="LDZ38" s="115"/>
      <c r="LEA38" s="115"/>
      <c r="LEB38" s="115"/>
      <c r="LEC38" s="115"/>
      <c r="LED38" s="115"/>
      <c r="LEE38" s="115"/>
      <c r="LEF38" s="115"/>
      <c r="LEG38" s="115"/>
      <c r="LEH38" s="115"/>
      <c r="LEI38" s="115"/>
      <c r="LEJ38" s="115"/>
      <c r="LEK38" s="115"/>
      <c r="LEL38" s="115"/>
      <c r="LEM38" s="115"/>
      <c r="LEN38" s="115"/>
      <c r="LEO38" s="115"/>
      <c r="LEP38" s="115"/>
      <c r="LEQ38" s="115"/>
      <c r="LER38" s="115"/>
      <c r="LES38" s="115"/>
      <c r="LET38" s="115"/>
      <c r="LEU38" s="115"/>
      <c r="LEV38" s="115"/>
      <c r="LEW38" s="115"/>
      <c r="LEX38" s="115"/>
      <c r="LEY38" s="115"/>
      <c r="LEZ38" s="115"/>
      <c r="LFA38" s="115"/>
      <c r="LFB38" s="115"/>
      <c r="LFC38" s="115"/>
      <c r="LFD38" s="115"/>
      <c r="LFE38" s="115"/>
      <c r="LFF38" s="115"/>
      <c r="LFG38" s="115"/>
      <c r="LFH38" s="115"/>
      <c r="LFI38" s="115"/>
      <c r="LFJ38" s="115"/>
      <c r="LFK38" s="115"/>
      <c r="LFL38" s="115"/>
      <c r="LFM38" s="115"/>
      <c r="LFN38" s="115"/>
      <c r="LFO38" s="115"/>
      <c r="LFP38" s="115"/>
      <c r="LFQ38" s="115"/>
      <c r="LFR38" s="115"/>
      <c r="LFS38" s="115"/>
      <c r="LFT38" s="115"/>
      <c r="LFU38" s="115"/>
      <c r="LFV38" s="115"/>
      <c r="LFW38" s="115"/>
      <c r="LFX38" s="115"/>
      <c r="LFY38" s="115"/>
      <c r="LFZ38" s="115"/>
      <c r="LGA38" s="115"/>
      <c r="LGB38" s="115"/>
      <c r="LGC38" s="115"/>
      <c r="LGD38" s="115"/>
      <c r="LGE38" s="115"/>
      <c r="LGF38" s="115"/>
      <c r="LGG38" s="115"/>
      <c r="LGH38" s="115"/>
      <c r="LGI38" s="115"/>
      <c r="LGJ38" s="115"/>
      <c r="LGK38" s="115"/>
      <c r="LGL38" s="115"/>
      <c r="LGM38" s="115"/>
      <c r="LGN38" s="115"/>
      <c r="LGO38" s="115"/>
      <c r="LGP38" s="115"/>
      <c r="LGQ38" s="115"/>
      <c r="LGR38" s="115"/>
      <c r="LGS38" s="115"/>
      <c r="LGT38" s="115"/>
      <c r="LGU38" s="115"/>
      <c r="LGV38" s="115"/>
      <c r="LGW38" s="115"/>
      <c r="LGX38" s="115"/>
      <c r="LGY38" s="115"/>
      <c r="LGZ38" s="115"/>
      <c r="LHA38" s="115"/>
      <c r="LHB38" s="115"/>
      <c r="LHC38" s="115"/>
      <c r="LHD38" s="115"/>
      <c r="LHE38" s="115"/>
      <c r="LHF38" s="115"/>
      <c r="LHG38" s="115"/>
      <c r="LHH38" s="115"/>
      <c r="LHI38" s="115"/>
      <c r="LHJ38" s="115"/>
      <c r="LHK38" s="115"/>
      <c r="LHL38" s="115"/>
      <c r="LHM38" s="115"/>
      <c r="LHN38" s="115"/>
      <c r="LHO38" s="115"/>
      <c r="LHP38" s="115"/>
      <c r="LHQ38" s="115"/>
      <c r="LHR38" s="115"/>
      <c r="LHS38" s="115"/>
      <c r="LHT38" s="115"/>
      <c r="LHU38" s="115"/>
      <c r="LHV38" s="115"/>
      <c r="LHW38" s="115"/>
      <c r="LHX38" s="115"/>
      <c r="LHY38" s="115"/>
      <c r="LHZ38" s="115"/>
      <c r="LIA38" s="115"/>
      <c r="LIB38" s="115"/>
      <c r="LIC38" s="115"/>
      <c r="LID38" s="115"/>
      <c r="LIE38" s="115"/>
      <c r="LIF38" s="115"/>
      <c r="LIG38" s="115"/>
      <c r="LIH38" s="115"/>
      <c r="LII38" s="115"/>
      <c r="LIJ38" s="115"/>
      <c r="LIK38" s="115"/>
      <c r="LIL38" s="115"/>
      <c r="LIM38" s="115"/>
      <c r="LIN38" s="115"/>
      <c r="LIO38" s="115"/>
      <c r="LIP38" s="115"/>
      <c r="LIQ38" s="115"/>
      <c r="LIR38" s="115"/>
      <c r="LIS38" s="115"/>
      <c r="LIT38" s="115"/>
      <c r="LIU38" s="115"/>
      <c r="LIV38" s="115"/>
      <c r="LIW38" s="115"/>
      <c r="LIX38" s="115"/>
      <c r="LIY38" s="115"/>
      <c r="LIZ38" s="115"/>
      <c r="LJA38" s="115"/>
      <c r="LJB38" s="115"/>
      <c r="LJC38" s="115"/>
      <c r="LJD38" s="115"/>
      <c r="LJE38" s="115"/>
      <c r="LJF38" s="115"/>
      <c r="LJG38" s="115"/>
      <c r="LJH38" s="115"/>
      <c r="LJI38" s="115"/>
      <c r="LJJ38" s="115"/>
      <c r="LJK38" s="115"/>
      <c r="LJL38" s="115"/>
      <c r="LJM38" s="115"/>
      <c r="LJN38" s="115"/>
      <c r="LJO38" s="115"/>
      <c r="LJP38" s="115"/>
      <c r="LJQ38" s="115"/>
      <c r="LJR38" s="115"/>
      <c r="LJS38" s="115"/>
      <c r="LJT38" s="115"/>
      <c r="LJU38" s="115"/>
      <c r="LJV38" s="115"/>
      <c r="LJW38" s="115"/>
      <c r="LJX38" s="115"/>
      <c r="LJY38" s="115"/>
      <c r="LJZ38" s="115"/>
      <c r="LKA38" s="115"/>
      <c r="LKB38" s="115"/>
      <c r="LKC38" s="115"/>
      <c r="LKD38" s="115"/>
      <c r="LKE38" s="115"/>
      <c r="LKF38" s="115"/>
      <c r="LKG38" s="115"/>
      <c r="LKH38" s="115"/>
      <c r="LKI38" s="115"/>
      <c r="LKJ38" s="115"/>
      <c r="LKK38" s="115"/>
      <c r="LKL38" s="115"/>
      <c r="LKM38" s="115"/>
      <c r="LKN38" s="115"/>
      <c r="LKO38" s="115"/>
      <c r="LKP38" s="115"/>
      <c r="LKQ38" s="115"/>
      <c r="LKR38" s="115"/>
      <c r="LKS38" s="115"/>
      <c r="LKT38" s="115"/>
      <c r="LKU38" s="115"/>
      <c r="LKV38" s="115"/>
      <c r="LKW38" s="115"/>
      <c r="LKX38" s="115"/>
      <c r="LKY38" s="115"/>
      <c r="LKZ38" s="115"/>
      <c r="LLA38" s="115"/>
      <c r="LLB38" s="115"/>
      <c r="LLC38" s="115"/>
      <c r="LLD38" s="115"/>
      <c r="LLE38" s="115"/>
      <c r="LLF38" s="115"/>
      <c r="LLG38" s="115"/>
      <c r="LLH38" s="115"/>
      <c r="LLI38" s="115"/>
      <c r="LLJ38" s="115"/>
      <c r="LLK38" s="115"/>
      <c r="LLL38" s="115"/>
      <c r="LLM38" s="115"/>
      <c r="LLN38" s="115"/>
      <c r="LLO38" s="115"/>
      <c r="LLP38" s="115"/>
      <c r="LLQ38" s="115"/>
      <c r="LLR38" s="115"/>
      <c r="LLS38" s="115"/>
      <c r="LLT38" s="115"/>
      <c r="LLU38" s="115"/>
      <c r="LLV38" s="115"/>
      <c r="LLW38" s="115"/>
      <c r="LLX38" s="115"/>
      <c r="LLY38" s="115"/>
      <c r="LLZ38" s="115"/>
      <c r="LMA38" s="115"/>
      <c r="LMB38" s="115"/>
      <c r="LMC38" s="115"/>
      <c r="LMD38" s="115"/>
      <c r="LME38" s="115"/>
      <c r="LMF38" s="115"/>
      <c r="LMG38" s="115"/>
      <c r="LMH38" s="115"/>
      <c r="LMI38" s="115"/>
      <c r="LMJ38" s="115"/>
      <c r="LMK38" s="115"/>
      <c r="LML38" s="115"/>
      <c r="LMM38" s="115"/>
      <c r="LMN38" s="115"/>
      <c r="LMO38" s="115"/>
      <c r="LMP38" s="115"/>
      <c r="LMQ38" s="115"/>
      <c r="LMR38" s="115"/>
      <c r="LMS38" s="115"/>
      <c r="LMT38" s="115"/>
      <c r="LMU38" s="115"/>
      <c r="LMV38" s="115"/>
      <c r="LMW38" s="115"/>
      <c r="LMX38" s="115"/>
      <c r="LMY38" s="115"/>
      <c r="LMZ38" s="115"/>
      <c r="LNA38" s="115"/>
      <c r="LNB38" s="115"/>
      <c r="LNC38" s="115"/>
      <c r="LND38" s="115"/>
      <c r="LNE38" s="115"/>
      <c r="LNF38" s="115"/>
      <c r="LNG38" s="115"/>
      <c r="LNH38" s="115"/>
      <c r="LNI38" s="115"/>
      <c r="LNJ38" s="115"/>
      <c r="LNK38" s="115"/>
      <c r="LNL38" s="115"/>
      <c r="LNM38" s="115"/>
      <c r="LNN38" s="115"/>
      <c r="LNO38" s="115"/>
      <c r="LNP38" s="115"/>
      <c r="LNQ38" s="115"/>
      <c r="LNR38" s="115"/>
      <c r="LNS38" s="115"/>
      <c r="LNT38" s="115"/>
      <c r="LNU38" s="115"/>
      <c r="LNV38" s="115"/>
      <c r="LNW38" s="115"/>
      <c r="LNX38" s="115"/>
      <c r="LNY38" s="115"/>
      <c r="LNZ38" s="115"/>
      <c r="LOA38" s="115"/>
      <c r="LOB38" s="115"/>
      <c r="LOC38" s="115"/>
      <c r="LOD38" s="115"/>
      <c r="LOE38" s="115"/>
      <c r="LOF38" s="115"/>
      <c r="LOG38" s="115"/>
      <c r="LOH38" s="115"/>
      <c r="LOI38" s="115"/>
      <c r="LOJ38" s="115"/>
      <c r="LOK38" s="115"/>
      <c r="LOL38" s="115"/>
      <c r="LOM38" s="115"/>
      <c r="LON38" s="115"/>
      <c r="LOO38" s="115"/>
      <c r="LOP38" s="115"/>
      <c r="LOQ38" s="115"/>
      <c r="LOR38" s="115"/>
      <c r="LOS38" s="115"/>
      <c r="LOT38" s="115"/>
      <c r="LOU38" s="115"/>
      <c r="LOV38" s="115"/>
      <c r="LOW38" s="115"/>
      <c r="LOX38" s="115"/>
      <c r="LOY38" s="115"/>
      <c r="LOZ38" s="115"/>
      <c r="LPA38" s="115"/>
      <c r="LPB38" s="115"/>
      <c r="LPC38" s="115"/>
      <c r="LPD38" s="115"/>
      <c r="LPE38" s="115"/>
      <c r="LPF38" s="115"/>
      <c r="LPG38" s="115"/>
      <c r="LPH38" s="115"/>
      <c r="LPI38" s="115"/>
      <c r="LPJ38" s="115"/>
      <c r="LPK38" s="115"/>
      <c r="LPL38" s="115"/>
      <c r="LPM38" s="115"/>
      <c r="LPN38" s="115"/>
      <c r="LPO38" s="115"/>
      <c r="LPP38" s="115"/>
      <c r="LPQ38" s="115"/>
      <c r="LPR38" s="115"/>
      <c r="LPS38" s="115"/>
      <c r="LPT38" s="115"/>
      <c r="LPU38" s="115"/>
      <c r="LPV38" s="115"/>
      <c r="LPW38" s="115"/>
      <c r="LPX38" s="115"/>
      <c r="LPY38" s="115"/>
      <c r="LPZ38" s="115"/>
      <c r="LQA38" s="115"/>
      <c r="LQB38" s="115"/>
      <c r="LQC38" s="115"/>
      <c r="LQD38" s="115"/>
      <c r="LQE38" s="115"/>
      <c r="LQF38" s="115"/>
      <c r="LQG38" s="115"/>
      <c r="LQH38" s="115"/>
      <c r="LQI38" s="115"/>
      <c r="LQJ38" s="115"/>
      <c r="LQK38" s="115"/>
      <c r="LQL38" s="115"/>
      <c r="LQM38" s="115"/>
      <c r="LQN38" s="115"/>
      <c r="LQO38" s="115"/>
      <c r="LQP38" s="115"/>
      <c r="LQQ38" s="115"/>
      <c r="LQR38" s="115"/>
      <c r="LQS38" s="115"/>
      <c r="LQT38" s="115"/>
      <c r="LQU38" s="115"/>
      <c r="LQV38" s="115"/>
      <c r="LQW38" s="115"/>
      <c r="LQX38" s="115"/>
      <c r="LQY38" s="115"/>
      <c r="LQZ38" s="115"/>
      <c r="LRA38" s="115"/>
      <c r="LRB38" s="115"/>
      <c r="LRC38" s="115"/>
      <c r="LRD38" s="115"/>
      <c r="LRE38" s="115"/>
      <c r="LRF38" s="115"/>
      <c r="LRG38" s="115"/>
      <c r="LRH38" s="115"/>
      <c r="LRI38" s="115"/>
      <c r="LRJ38" s="115"/>
      <c r="LRK38" s="115"/>
      <c r="LRL38" s="115"/>
      <c r="LRM38" s="115"/>
      <c r="LRN38" s="115"/>
      <c r="LRO38" s="115"/>
      <c r="LRP38" s="115"/>
      <c r="LRQ38" s="115"/>
      <c r="LRR38" s="115"/>
      <c r="LRS38" s="115"/>
      <c r="LRT38" s="115"/>
      <c r="LRU38" s="115"/>
      <c r="LRV38" s="115"/>
      <c r="LRW38" s="115"/>
      <c r="LRX38" s="115"/>
      <c r="LRY38" s="115"/>
      <c r="LRZ38" s="115"/>
      <c r="LSA38" s="115"/>
      <c r="LSB38" s="115"/>
      <c r="LSC38" s="115"/>
      <c r="LSD38" s="115"/>
      <c r="LSE38" s="115"/>
      <c r="LSF38" s="115"/>
      <c r="LSG38" s="115"/>
      <c r="LSH38" s="115"/>
      <c r="LSI38" s="115"/>
      <c r="LSJ38" s="115"/>
      <c r="LSK38" s="115"/>
      <c r="LSL38" s="115"/>
      <c r="LSM38" s="115"/>
      <c r="LSN38" s="115"/>
      <c r="LSO38" s="115"/>
      <c r="LSP38" s="115"/>
      <c r="LSQ38" s="115"/>
      <c r="LSR38" s="115"/>
      <c r="LSS38" s="115"/>
      <c r="LST38" s="115"/>
      <c r="LSU38" s="115"/>
      <c r="LSV38" s="115"/>
      <c r="LSW38" s="115"/>
      <c r="LSX38" s="115"/>
      <c r="LSY38" s="115"/>
      <c r="LSZ38" s="115"/>
      <c r="LTA38" s="115"/>
      <c r="LTB38" s="115"/>
      <c r="LTC38" s="115"/>
      <c r="LTD38" s="115"/>
      <c r="LTE38" s="115"/>
      <c r="LTF38" s="115"/>
      <c r="LTG38" s="115"/>
      <c r="LTH38" s="115"/>
      <c r="LTI38" s="115"/>
      <c r="LTJ38" s="115"/>
      <c r="LTK38" s="115"/>
      <c r="LTL38" s="115"/>
      <c r="LTM38" s="115"/>
      <c r="LTN38" s="115"/>
      <c r="LTO38" s="115"/>
      <c r="LTP38" s="115"/>
      <c r="LTQ38" s="115"/>
      <c r="LTR38" s="115"/>
      <c r="LTS38" s="115"/>
      <c r="LTT38" s="115"/>
      <c r="LTU38" s="115"/>
      <c r="LTV38" s="115"/>
      <c r="LTW38" s="115"/>
      <c r="LTX38" s="115"/>
      <c r="LTY38" s="115"/>
      <c r="LTZ38" s="115"/>
      <c r="LUA38" s="115"/>
      <c r="LUB38" s="115"/>
      <c r="LUC38" s="115"/>
      <c r="LUD38" s="115"/>
      <c r="LUE38" s="115"/>
      <c r="LUF38" s="115"/>
      <c r="LUG38" s="115"/>
      <c r="LUH38" s="115"/>
      <c r="LUI38" s="115"/>
      <c r="LUJ38" s="115"/>
      <c r="LUK38" s="115"/>
      <c r="LUL38" s="115"/>
      <c r="LUM38" s="115"/>
      <c r="LUN38" s="115"/>
      <c r="LUO38" s="115"/>
      <c r="LUP38" s="115"/>
      <c r="LUQ38" s="115"/>
      <c r="LUR38" s="115"/>
      <c r="LUS38" s="115"/>
      <c r="LUT38" s="115"/>
      <c r="LUU38" s="115"/>
      <c r="LUV38" s="115"/>
      <c r="LUW38" s="115"/>
      <c r="LUX38" s="115"/>
      <c r="LUY38" s="115"/>
      <c r="LUZ38" s="115"/>
      <c r="LVA38" s="115"/>
      <c r="LVB38" s="115"/>
      <c r="LVC38" s="115"/>
      <c r="LVD38" s="115"/>
      <c r="LVE38" s="115"/>
      <c r="LVF38" s="115"/>
      <c r="LVG38" s="115"/>
      <c r="LVH38" s="115"/>
      <c r="LVI38" s="115"/>
      <c r="LVJ38" s="115"/>
      <c r="LVK38" s="115"/>
      <c r="LVL38" s="115"/>
      <c r="LVM38" s="115"/>
      <c r="LVN38" s="115"/>
      <c r="LVO38" s="115"/>
      <c r="LVP38" s="115"/>
      <c r="LVQ38" s="115"/>
      <c r="LVR38" s="115"/>
      <c r="LVS38" s="115"/>
      <c r="LVT38" s="115"/>
      <c r="LVU38" s="115"/>
      <c r="LVV38" s="115"/>
      <c r="LVW38" s="115"/>
      <c r="LVX38" s="115"/>
      <c r="LVY38" s="115"/>
      <c r="LVZ38" s="115"/>
      <c r="LWA38" s="115"/>
      <c r="LWB38" s="115"/>
      <c r="LWC38" s="115"/>
      <c r="LWD38" s="115"/>
      <c r="LWE38" s="115"/>
      <c r="LWF38" s="115"/>
      <c r="LWG38" s="115"/>
      <c r="LWH38" s="115"/>
      <c r="LWI38" s="115"/>
      <c r="LWJ38" s="115"/>
      <c r="LWK38" s="115"/>
      <c r="LWL38" s="115"/>
      <c r="LWM38" s="115"/>
      <c r="LWN38" s="115"/>
      <c r="LWO38" s="115"/>
      <c r="LWP38" s="115"/>
      <c r="LWQ38" s="115"/>
      <c r="LWR38" s="115"/>
      <c r="LWS38" s="115"/>
      <c r="LWT38" s="115"/>
      <c r="LWU38" s="115"/>
      <c r="LWV38" s="115"/>
      <c r="LWW38" s="115"/>
      <c r="LWX38" s="115"/>
      <c r="LWY38" s="115"/>
      <c r="LWZ38" s="115"/>
      <c r="LXA38" s="115"/>
      <c r="LXB38" s="115"/>
      <c r="LXC38" s="115"/>
      <c r="LXD38" s="115"/>
      <c r="LXE38" s="115"/>
      <c r="LXF38" s="115"/>
      <c r="LXG38" s="115"/>
      <c r="LXH38" s="115"/>
      <c r="LXI38" s="115"/>
      <c r="LXJ38" s="115"/>
      <c r="LXK38" s="115"/>
      <c r="LXL38" s="115"/>
      <c r="LXM38" s="115"/>
      <c r="LXN38" s="115"/>
      <c r="LXO38" s="115"/>
      <c r="LXP38" s="115"/>
      <c r="LXQ38" s="115"/>
      <c r="LXR38" s="115"/>
      <c r="LXS38" s="115"/>
      <c r="LXT38" s="115"/>
      <c r="LXU38" s="115"/>
      <c r="LXV38" s="115"/>
      <c r="LXW38" s="115"/>
      <c r="LXX38" s="115"/>
      <c r="LXY38" s="115"/>
      <c r="LXZ38" s="115"/>
      <c r="LYA38" s="115"/>
      <c r="LYB38" s="115"/>
      <c r="LYC38" s="115"/>
      <c r="LYD38" s="115"/>
      <c r="LYE38" s="115"/>
      <c r="LYF38" s="115"/>
      <c r="LYG38" s="115"/>
      <c r="LYH38" s="115"/>
      <c r="LYI38" s="115"/>
      <c r="LYJ38" s="115"/>
      <c r="LYK38" s="115"/>
      <c r="LYL38" s="115"/>
      <c r="LYM38" s="115"/>
      <c r="LYN38" s="115"/>
      <c r="LYO38" s="115"/>
      <c r="LYP38" s="115"/>
      <c r="LYQ38" s="115"/>
      <c r="LYR38" s="115"/>
      <c r="LYS38" s="115"/>
      <c r="LYT38" s="115"/>
      <c r="LYU38" s="115"/>
      <c r="LYV38" s="115"/>
      <c r="LYW38" s="115"/>
      <c r="LYX38" s="115"/>
      <c r="LYY38" s="115"/>
      <c r="LYZ38" s="115"/>
      <c r="LZA38" s="115"/>
      <c r="LZB38" s="115"/>
      <c r="LZC38" s="115"/>
      <c r="LZD38" s="115"/>
      <c r="LZE38" s="115"/>
      <c r="LZF38" s="115"/>
      <c r="LZG38" s="115"/>
      <c r="LZH38" s="115"/>
      <c r="LZI38" s="115"/>
      <c r="LZJ38" s="115"/>
      <c r="LZK38" s="115"/>
      <c r="LZL38" s="115"/>
      <c r="LZM38" s="115"/>
      <c r="LZN38" s="115"/>
      <c r="LZO38" s="115"/>
      <c r="LZP38" s="115"/>
      <c r="LZQ38" s="115"/>
      <c r="LZR38" s="115"/>
      <c r="LZS38" s="115"/>
      <c r="LZT38" s="115"/>
      <c r="LZU38" s="115"/>
      <c r="LZV38" s="115"/>
      <c r="LZW38" s="115"/>
      <c r="LZX38" s="115"/>
      <c r="LZY38" s="115"/>
      <c r="LZZ38" s="115"/>
      <c r="MAA38" s="115"/>
      <c r="MAB38" s="115"/>
      <c r="MAC38" s="115"/>
      <c r="MAD38" s="115"/>
      <c r="MAE38" s="115"/>
      <c r="MAF38" s="115"/>
      <c r="MAG38" s="115"/>
      <c r="MAH38" s="115"/>
      <c r="MAI38" s="115"/>
      <c r="MAJ38" s="115"/>
      <c r="MAK38" s="115"/>
      <c r="MAL38" s="115"/>
      <c r="MAM38" s="115"/>
      <c r="MAN38" s="115"/>
      <c r="MAO38" s="115"/>
      <c r="MAP38" s="115"/>
      <c r="MAQ38" s="115"/>
      <c r="MAR38" s="115"/>
      <c r="MAS38" s="115"/>
      <c r="MAT38" s="115"/>
      <c r="MAU38" s="115"/>
      <c r="MAV38" s="115"/>
      <c r="MAW38" s="115"/>
      <c r="MAX38" s="115"/>
      <c r="MAY38" s="115"/>
      <c r="MAZ38" s="115"/>
      <c r="MBA38" s="115"/>
      <c r="MBB38" s="115"/>
      <c r="MBC38" s="115"/>
      <c r="MBD38" s="115"/>
      <c r="MBE38" s="115"/>
      <c r="MBF38" s="115"/>
      <c r="MBG38" s="115"/>
      <c r="MBH38" s="115"/>
      <c r="MBI38" s="115"/>
      <c r="MBJ38" s="115"/>
      <c r="MBK38" s="115"/>
      <c r="MBL38" s="115"/>
      <c r="MBM38" s="115"/>
      <c r="MBN38" s="115"/>
      <c r="MBO38" s="115"/>
      <c r="MBP38" s="115"/>
      <c r="MBQ38" s="115"/>
      <c r="MBR38" s="115"/>
      <c r="MBS38" s="115"/>
      <c r="MBT38" s="115"/>
      <c r="MBU38" s="115"/>
      <c r="MBV38" s="115"/>
      <c r="MBW38" s="115"/>
      <c r="MBX38" s="115"/>
      <c r="MBY38" s="115"/>
      <c r="MBZ38" s="115"/>
      <c r="MCA38" s="115"/>
      <c r="MCB38" s="115"/>
      <c r="MCC38" s="115"/>
      <c r="MCD38" s="115"/>
      <c r="MCE38" s="115"/>
      <c r="MCF38" s="115"/>
      <c r="MCG38" s="115"/>
      <c r="MCH38" s="115"/>
      <c r="MCI38" s="115"/>
      <c r="MCJ38" s="115"/>
      <c r="MCK38" s="115"/>
      <c r="MCL38" s="115"/>
      <c r="MCM38" s="115"/>
      <c r="MCN38" s="115"/>
      <c r="MCO38" s="115"/>
      <c r="MCP38" s="115"/>
      <c r="MCQ38" s="115"/>
      <c r="MCR38" s="115"/>
      <c r="MCS38" s="115"/>
      <c r="MCT38" s="115"/>
      <c r="MCU38" s="115"/>
      <c r="MCV38" s="115"/>
      <c r="MCW38" s="115"/>
      <c r="MCX38" s="115"/>
      <c r="MCY38" s="115"/>
      <c r="MCZ38" s="115"/>
      <c r="MDA38" s="115"/>
      <c r="MDB38" s="115"/>
      <c r="MDC38" s="115"/>
      <c r="MDD38" s="115"/>
      <c r="MDE38" s="115"/>
      <c r="MDF38" s="115"/>
      <c r="MDG38" s="115"/>
      <c r="MDH38" s="115"/>
      <c r="MDI38" s="115"/>
      <c r="MDJ38" s="115"/>
      <c r="MDK38" s="115"/>
      <c r="MDL38" s="115"/>
      <c r="MDM38" s="115"/>
      <c r="MDN38" s="115"/>
      <c r="MDO38" s="115"/>
      <c r="MDP38" s="115"/>
      <c r="MDQ38" s="115"/>
      <c r="MDR38" s="115"/>
      <c r="MDS38" s="115"/>
      <c r="MDT38" s="115"/>
      <c r="MDU38" s="115"/>
      <c r="MDV38" s="115"/>
      <c r="MDW38" s="115"/>
      <c r="MDX38" s="115"/>
      <c r="MDY38" s="115"/>
      <c r="MDZ38" s="115"/>
      <c r="MEA38" s="115"/>
      <c r="MEB38" s="115"/>
      <c r="MEC38" s="115"/>
      <c r="MED38" s="115"/>
      <c r="MEE38" s="115"/>
      <c r="MEF38" s="115"/>
      <c r="MEG38" s="115"/>
      <c r="MEH38" s="115"/>
      <c r="MEI38" s="115"/>
      <c r="MEJ38" s="115"/>
      <c r="MEK38" s="115"/>
      <c r="MEL38" s="115"/>
      <c r="MEM38" s="115"/>
      <c r="MEN38" s="115"/>
      <c r="MEO38" s="115"/>
      <c r="MEP38" s="115"/>
      <c r="MEQ38" s="115"/>
      <c r="MER38" s="115"/>
      <c r="MES38" s="115"/>
      <c r="MET38" s="115"/>
      <c r="MEU38" s="115"/>
      <c r="MEV38" s="115"/>
      <c r="MEW38" s="115"/>
      <c r="MEX38" s="115"/>
      <c r="MEY38" s="115"/>
      <c r="MEZ38" s="115"/>
      <c r="MFA38" s="115"/>
      <c r="MFB38" s="115"/>
      <c r="MFC38" s="115"/>
      <c r="MFD38" s="115"/>
      <c r="MFE38" s="115"/>
      <c r="MFF38" s="115"/>
      <c r="MFG38" s="115"/>
      <c r="MFH38" s="115"/>
      <c r="MFI38" s="115"/>
      <c r="MFJ38" s="115"/>
      <c r="MFK38" s="115"/>
      <c r="MFL38" s="115"/>
      <c r="MFM38" s="115"/>
      <c r="MFN38" s="115"/>
      <c r="MFO38" s="115"/>
      <c r="MFP38" s="115"/>
      <c r="MFQ38" s="115"/>
      <c r="MFR38" s="115"/>
      <c r="MFS38" s="115"/>
      <c r="MFT38" s="115"/>
      <c r="MFU38" s="115"/>
      <c r="MFV38" s="115"/>
      <c r="MFW38" s="115"/>
      <c r="MFX38" s="115"/>
      <c r="MFY38" s="115"/>
      <c r="MFZ38" s="115"/>
      <c r="MGA38" s="115"/>
      <c r="MGB38" s="115"/>
      <c r="MGC38" s="115"/>
      <c r="MGD38" s="115"/>
      <c r="MGE38" s="115"/>
      <c r="MGF38" s="115"/>
      <c r="MGG38" s="115"/>
      <c r="MGH38" s="115"/>
      <c r="MGI38" s="115"/>
      <c r="MGJ38" s="115"/>
      <c r="MGK38" s="115"/>
      <c r="MGL38" s="115"/>
      <c r="MGM38" s="115"/>
      <c r="MGN38" s="115"/>
      <c r="MGO38" s="115"/>
      <c r="MGP38" s="115"/>
      <c r="MGQ38" s="115"/>
      <c r="MGR38" s="115"/>
      <c r="MGS38" s="115"/>
      <c r="MGT38" s="115"/>
      <c r="MGU38" s="115"/>
      <c r="MGV38" s="115"/>
      <c r="MGW38" s="115"/>
      <c r="MGX38" s="115"/>
      <c r="MGY38" s="115"/>
      <c r="MGZ38" s="115"/>
      <c r="MHA38" s="115"/>
      <c r="MHB38" s="115"/>
      <c r="MHC38" s="115"/>
      <c r="MHD38" s="115"/>
      <c r="MHE38" s="115"/>
      <c r="MHF38" s="115"/>
      <c r="MHG38" s="115"/>
      <c r="MHH38" s="115"/>
      <c r="MHI38" s="115"/>
      <c r="MHJ38" s="115"/>
      <c r="MHK38" s="115"/>
      <c r="MHL38" s="115"/>
      <c r="MHM38" s="115"/>
      <c r="MHN38" s="115"/>
      <c r="MHO38" s="115"/>
      <c r="MHP38" s="115"/>
      <c r="MHQ38" s="115"/>
      <c r="MHR38" s="115"/>
      <c r="MHS38" s="115"/>
      <c r="MHT38" s="115"/>
      <c r="MHU38" s="115"/>
      <c r="MHV38" s="115"/>
      <c r="MHW38" s="115"/>
      <c r="MHX38" s="115"/>
      <c r="MHY38" s="115"/>
      <c r="MHZ38" s="115"/>
      <c r="MIA38" s="115"/>
      <c r="MIB38" s="115"/>
      <c r="MIC38" s="115"/>
      <c r="MID38" s="115"/>
      <c r="MIE38" s="115"/>
      <c r="MIF38" s="115"/>
      <c r="MIG38" s="115"/>
      <c r="MIH38" s="115"/>
      <c r="MII38" s="115"/>
      <c r="MIJ38" s="115"/>
      <c r="MIK38" s="115"/>
      <c r="MIL38" s="115"/>
      <c r="MIM38" s="115"/>
      <c r="MIN38" s="115"/>
      <c r="MIO38" s="115"/>
      <c r="MIP38" s="115"/>
      <c r="MIQ38" s="115"/>
      <c r="MIR38" s="115"/>
      <c r="MIS38" s="115"/>
      <c r="MIT38" s="115"/>
      <c r="MIU38" s="115"/>
      <c r="MIV38" s="115"/>
      <c r="MIW38" s="115"/>
      <c r="MIX38" s="115"/>
      <c r="MIY38" s="115"/>
      <c r="MIZ38" s="115"/>
      <c r="MJA38" s="115"/>
      <c r="MJB38" s="115"/>
      <c r="MJC38" s="115"/>
      <c r="MJD38" s="115"/>
      <c r="MJE38" s="115"/>
      <c r="MJF38" s="115"/>
      <c r="MJG38" s="115"/>
      <c r="MJH38" s="115"/>
      <c r="MJI38" s="115"/>
      <c r="MJJ38" s="115"/>
      <c r="MJK38" s="115"/>
      <c r="MJL38" s="115"/>
      <c r="MJM38" s="115"/>
      <c r="MJN38" s="115"/>
      <c r="MJO38" s="115"/>
      <c r="MJP38" s="115"/>
      <c r="MJQ38" s="115"/>
      <c r="MJR38" s="115"/>
      <c r="MJS38" s="115"/>
      <c r="MJT38" s="115"/>
      <c r="MJU38" s="115"/>
      <c r="MJV38" s="115"/>
      <c r="MJW38" s="115"/>
      <c r="MJX38" s="115"/>
      <c r="MJY38" s="115"/>
      <c r="MJZ38" s="115"/>
      <c r="MKA38" s="115"/>
      <c r="MKB38" s="115"/>
      <c r="MKC38" s="115"/>
      <c r="MKD38" s="115"/>
      <c r="MKE38" s="115"/>
      <c r="MKF38" s="115"/>
      <c r="MKG38" s="115"/>
      <c r="MKH38" s="115"/>
      <c r="MKI38" s="115"/>
      <c r="MKJ38" s="115"/>
      <c r="MKK38" s="115"/>
      <c r="MKL38" s="115"/>
      <c r="MKM38" s="115"/>
      <c r="MKN38" s="115"/>
      <c r="MKO38" s="115"/>
      <c r="MKP38" s="115"/>
      <c r="MKQ38" s="115"/>
      <c r="MKR38" s="115"/>
      <c r="MKS38" s="115"/>
      <c r="MKT38" s="115"/>
      <c r="MKU38" s="115"/>
      <c r="MKV38" s="115"/>
      <c r="MKW38" s="115"/>
      <c r="MKX38" s="115"/>
      <c r="MKY38" s="115"/>
      <c r="MKZ38" s="115"/>
      <c r="MLA38" s="115"/>
      <c r="MLB38" s="115"/>
      <c r="MLC38" s="115"/>
      <c r="MLD38" s="115"/>
      <c r="MLE38" s="115"/>
      <c r="MLF38" s="115"/>
      <c r="MLG38" s="115"/>
      <c r="MLH38" s="115"/>
      <c r="MLI38" s="115"/>
      <c r="MLJ38" s="115"/>
      <c r="MLK38" s="115"/>
      <c r="MLL38" s="115"/>
      <c r="MLM38" s="115"/>
      <c r="MLN38" s="115"/>
      <c r="MLO38" s="115"/>
      <c r="MLP38" s="115"/>
      <c r="MLQ38" s="115"/>
      <c r="MLR38" s="115"/>
      <c r="MLS38" s="115"/>
      <c r="MLT38" s="115"/>
      <c r="MLU38" s="115"/>
      <c r="MLV38" s="115"/>
      <c r="MLW38" s="115"/>
      <c r="MLX38" s="115"/>
      <c r="MLY38" s="115"/>
      <c r="MLZ38" s="115"/>
      <c r="MMA38" s="115"/>
      <c r="MMB38" s="115"/>
      <c r="MMC38" s="115"/>
      <c r="MMD38" s="115"/>
      <c r="MME38" s="115"/>
      <c r="MMF38" s="115"/>
      <c r="MMG38" s="115"/>
      <c r="MMH38" s="115"/>
      <c r="MMI38" s="115"/>
      <c r="MMJ38" s="115"/>
      <c r="MMK38" s="115"/>
      <c r="MML38" s="115"/>
      <c r="MMM38" s="115"/>
      <c r="MMN38" s="115"/>
      <c r="MMO38" s="115"/>
      <c r="MMP38" s="115"/>
      <c r="MMQ38" s="115"/>
      <c r="MMR38" s="115"/>
      <c r="MMS38" s="115"/>
      <c r="MMT38" s="115"/>
      <c r="MMU38" s="115"/>
      <c r="MMV38" s="115"/>
      <c r="MMW38" s="115"/>
      <c r="MMX38" s="115"/>
      <c r="MMY38" s="115"/>
      <c r="MMZ38" s="115"/>
      <c r="MNA38" s="115"/>
      <c r="MNB38" s="115"/>
      <c r="MNC38" s="115"/>
      <c r="MND38" s="115"/>
      <c r="MNE38" s="115"/>
      <c r="MNF38" s="115"/>
      <c r="MNG38" s="115"/>
      <c r="MNH38" s="115"/>
      <c r="MNI38" s="115"/>
      <c r="MNJ38" s="115"/>
      <c r="MNK38" s="115"/>
      <c r="MNL38" s="115"/>
      <c r="MNM38" s="115"/>
      <c r="MNN38" s="115"/>
      <c r="MNO38" s="115"/>
      <c r="MNP38" s="115"/>
      <c r="MNQ38" s="115"/>
      <c r="MNR38" s="115"/>
      <c r="MNS38" s="115"/>
      <c r="MNT38" s="115"/>
      <c r="MNU38" s="115"/>
      <c r="MNV38" s="115"/>
      <c r="MNW38" s="115"/>
      <c r="MNX38" s="115"/>
      <c r="MNY38" s="115"/>
      <c r="MNZ38" s="115"/>
      <c r="MOA38" s="115"/>
      <c r="MOB38" s="115"/>
      <c r="MOC38" s="115"/>
      <c r="MOD38" s="115"/>
      <c r="MOE38" s="115"/>
      <c r="MOF38" s="115"/>
      <c r="MOG38" s="115"/>
      <c r="MOH38" s="115"/>
      <c r="MOI38" s="115"/>
      <c r="MOJ38" s="115"/>
      <c r="MOK38" s="115"/>
      <c r="MOL38" s="115"/>
      <c r="MOM38" s="115"/>
      <c r="MON38" s="115"/>
      <c r="MOO38" s="115"/>
      <c r="MOP38" s="115"/>
      <c r="MOQ38" s="115"/>
      <c r="MOR38" s="115"/>
      <c r="MOS38" s="115"/>
      <c r="MOT38" s="115"/>
      <c r="MOU38" s="115"/>
      <c r="MOV38" s="115"/>
      <c r="MOW38" s="115"/>
      <c r="MOX38" s="115"/>
      <c r="MOY38" s="115"/>
      <c r="MOZ38" s="115"/>
      <c r="MPA38" s="115"/>
      <c r="MPB38" s="115"/>
      <c r="MPC38" s="115"/>
      <c r="MPD38" s="115"/>
      <c r="MPE38" s="115"/>
      <c r="MPF38" s="115"/>
      <c r="MPG38" s="115"/>
      <c r="MPH38" s="115"/>
      <c r="MPI38" s="115"/>
      <c r="MPJ38" s="115"/>
      <c r="MPK38" s="115"/>
      <c r="MPL38" s="115"/>
      <c r="MPM38" s="115"/>
      <c r="MPN38" s="115"/>
      <c r="MPO38" s="115"/>
      <c r="MPP38" s="115"/>
      <c r="MPQ38" s="115"/>
      <c r="MPR38" s="115"/>
      <c r="MPS38" s="115"/>
      <c r="MPT38" s="115"/>
      <c r="MPU38" s="115"/>
      <c r="MPV38" s="115"/>
      <c r="MPW38" s="115"/>
      <c r="MPX38" s="115"/>
      <c r="MPY38" s="115"/>
      <c r="MPZ38" s="115"/>
      <c r="MQA38" s="115"/>
      <c r="MQB38" s="115"/>
      <c r="MQC38" s="115"/>
      <c r="MQD38" s="115"/>
      <c r="MQE38" s="115"/>
      <c r="MQF38" s="115"/>
      <c r="MQG38" s="115"/>
      <c r="MQH38" s="115"/>
      <c r="MQI38" s="115"/>
      <c r="MQJ38" s="115"/>
      <c r="MQK38" s="115"/>
      <c r="MQL38" s="115"/>
      <c r="MQM38" s="115"/>
      <c r="MQN38" s="115"/>
      <c r="MQO38" s="115"/>
      <c r="MQP38" s="115"/>
      <c r="MQQ38" s="115"/>
      <c r="MQR38" s="115"/>
      <c r="MQS38" s="115"/>
      <c r="MQT38" s="115"/>
      <c r="MQU38" s="115"/>
      <c r="MQV38" s="115"/>
      <c r="MQW38" s="115"/>
      <c r="MQX38" s="115"/>
      <c r="MQY38" s="115"/>
      <c r="MQZ38" s="115"/>
      <c r="MRA38" s="115"/>
      <c r="MRB38" s="115"/>
      <c r="MRC38" s="115"/>
      <c r="MRD38" s="115"/>
      <c r="MRE38" s="115"/>
      <c r="MRF38" s="115"/>
      <c r="MRG38" s="115"/>
      <c r="MRH38" s="115"/>
      <c r="MRI38" s="115"/>
      <c r="MRJ38" s="115"/>
      <c r="MRK38" s="115"/>
      <c r="MRL38" s="115"/>
      <c r="MRM38" s="115"/>
      <c r="MRN38" s="115"/>
      <c r="MRO38" s="115"/>
      <c r="MRP38" s="115"/>
      <c r="MRQ38" s="115"/>
      <c r="MRR38" s="115"/>
      <c r="MRS38" s="115"/>
      <c r="MRT38" s="115"/>
      <c r="MRU38" s="115"/>
      <c r="MRV38" s="115"/>
      <c r="MRW38" s="115"/>
      <c r="MRX38" s="115"/>
      <c r="MRY38" s="115"/>
      <c r="MRZ38" s="115"/>
      <c r="MSA38" s="115"/>
      <c r="MSB38" s="115"/>
      <c r="MSC38" s="115"/>
      <c r="MSD38" s="115"/>
      <c r="MSE38" s="115"/>
      <c r="MSF38" s="115"/>
      <c r="MSG38" s="115"/>
      <c r="MSH38" s="115"/>
      <c r="MSI38" s="115"/>
      <c r="MSJ38" s="115"/>
      <c r="MSK38" s="115"/>
      <c r="MSL38" s="115"/>
      <c r="MSM38" s="115"/>
      <c r="MSN38" s="115"/>
      <c r="MSO38" s="115"/>
      <c r="MSP38" s="115"/>
      <c r="MSQ38" s="115"/>
      <c r="MSR38" s="115"/>
      <c r="MSS38" s="115"/>
      <c r="MST38" s="115"/>
      <c r="MSU38" s="115"/>
      <c r="MSV38" s="115"/>
      <c r="MSW38" s="115"/>
      <c r="MSX38" s="115"/>
      <c r="MSY38" s="115"/>
      <c r="MSZ38" s="115"/>
      <c r="MTA38" s="115"/>
      <c r="MTB38" s="115"/>
      <c r="MTC38" s="115"/>
      <c r="MTD38" s="115"/>
      <c r="MTE38" s="115"/>
      <c r="MTF38" s="115"/>
      <c r="MTG38" s="115"/>
      <c r="MTH38" s="115"/>
      <c r="MTI38" s="115"/>
      <c r="MTJ38" s="115"/>
      <c r="MTK38" s="115"/>
      <c r="MTL38" s="115"/>
      <c r="MTM38" s="115"/>
      <c r="MTN38" s="115"/>
      <c r="MTO38" s="115"/>
      <c r="MTP38" s="115"/>
      <c r="MTQ38" s="115"/>
      <c r="MTR38" s="115"/>
      <c r="MTS38" s="115"/>
      <c r="MTT38" s="115"/>
      <c r="MTU38" s="115"/>
      <c r="MTV38" s="115"/>
      <c r="MTW38" s="115"/>
      <c r="MTX38" s="115"/>
      <c r="MTY38" s="115"/>
      <c r="MTZ38" s="115"/>
      <c r="MUA38" s="115"/>
      <c r="MUB38" s="115"/>
      <c r="MUC38" s="115"/>
      <c r="MUD38" s="115"/>
      <c r="MUE38" s="115"/>
      <c r="MUF38" s="115"/>
      <c r="MUG38" s="115"/>
      <c r="MUH38" s="115"/>
      <c r="MUI38" s="115"/>
      <c r="MUJ38" s="115"/>
      <c r="MUK38" s="115"/>
      <c r="MUL38" s="115"/>
      <c r="MUM38" s="115"/>
      <c r="MUN38" s="115"/>
      <c r="MUO38" s="115"/>
      <c r="MUP38" s="115"/>
      <c r="MUQ38" s="115"/>
      <c r="MUR38" s="115"/>
      <c r="MUS38" s="115"/>
      <c r="MUT38" s="115"/>
      <c r="MUU38" s="115"/>
      <c r="MUV38" s="115"/>
      <c r="MUW38" s="115"/>
      <c r="MUX38" s="115"/>
      <c r="MUY38" s="115"/>
      <c r="MUZ38" s="115"/>
      <c r="MVA38" s="115"/>
      <c r="MVB38" s="115"/>
      <c r="MVC38" s="115"/>
      <c r="MVD38" s="115"/>
      <c r="MVE38" s="115"/>
      <c r="MVF38" s="115"/>
      <c r="MVG38" s="115"/>
      <c r="MVH38" s="115"/>
      <c r="MVI38" s="115"/>
      <c r="MVJ38" s="115"/>
      <c r="MVK38" s="115"/>
      <c r="MVL38" s="115"/>
      <c r="MVM38" s="115"/>
      <c r="MVN38" s="115"/>
      <c r="MVO38" s="115"/>
      <c r="MVP38" s="115"/>
      <c r="MVQ38" s="115"/>
      <c r="MVR38" s="115"/>
      <c r="MVS38" s="115"/>
      <c r="MVT38" s="115"/>
      <c r="MVU38" s="115"/>
      <c r="MVV38" s="115"/>
      <c r="MVW38" s="115"/>
      <c r="MVX38" s="115"/>
      <c r="MVY38" s="115"/>
      <c r="MVZ38" s="115"/>
      <c r="MWA38" s="115"/>
      <c r="MWB38" s="115"/>
      <c r="MWC38" s="115"/>
      <c r="MWD38" s="115"/>
      <c r="MWE38" s="115"/>
      <c r="MWF38" s="115"/>
      <c r="MWG38" s="115"/>
      <c r="MWH38" s="115"/>
      <c r="MWI38" s="115"/>
      <c r="MWJ38" s="115"/>
      <c r="MWK38" s="115"/>
      <c r="MWL38" s="115"/>
      <c r="MWM38" s="115"/>
      <c r="MWN38" s="115"/>
      <c r="MWO38" s="115"/>
      <c r="MWP38" s="115"/>
      <c r="MWQ38" s="115"/>
      <c r="MWR38" s="115"/>
      <c r="MWS38" s="115"/>
      <c r="MWT38" s="115"/>
      <c r="MWU38" s="115"/>
      <c r="MWV38" s="115"/>
      <c r="MWW38" s="115"/>
      <c r="MWX38" s="115"/>
      <c r="MWY38" s="115"/>
      <c r="MWZ38" s="115"/>
      <c r="MXA38" s="115"/>
      <c r="MXB38" s="115"/>
      <c r="MXC38" s="115"/>
      <c r="MXD38" s="115"/>
      <c r="MXE38" s="115"/>
      <c r="MXF38" s="115"/>
      <c r="MXG38" s="115"/>
      <c r="MXH38" s="115"/>
      <c r="MXI38" s="115"/>
      <c r="MXJ38" s="115"/>
      <c r="MXK38" s="115"/>
      <c r="MXL38" s="115"/>
      <c r="MXM38" s="115"/>
      <c r="MXN38" s="115"/>
      <c r="MXO38" s="115"/>
      <c r="MXP38" s="115"/>
      <c r="MXQ38" s="115"/>
      <c r="MXR38" s="115"/>
      <c r="MXS38" s="115"/>
      <c r="MXT38" s="115"/>
      <c r="MXU38" s="115"/>
      <c r="MXV38" s="115"/>
      <c r="MXW38" s="115"/>
      <c r="MXX38" s="115"/>
      <c r="MXY38" s="115"/>
      <c r="MXZ38" s="115"/>
      <c r="MYA38" s="115"/>
      <c r="MYB38" s="115"/>
      <c r="MYC38" s="115"/>
      <c r="MYD38" s="115"/>
      <c r="MYE38" s="115"/>
      <c r="MYF38" s="115"/>
      <c r="MYG38" s="115"/>
      <c r="MYH38" s="115"/>
      <c r="MYI38" s="115"/>
      <c r="MYJ38" s="115"/>
      <c r="MYK38" s="115"/>
      <c r="MYL38" s="115"/>
      <c r="MYM38" s="115"/>
      <c r="MYN38" s="115"/>
      <c r="MYO38" s="115"/>
      <c r="MYP38" s="115"/>
      <c r="MYQ38" s="115"/>
      <c r="MYR38" s="115"/>
      <c r="MYS38" s="115"/>
      <c r="MYT38" s="115"/>
      <c r="MYU38" s="115"/>
      <c r="MYV38" s="115"/>
      <c r="MYW38" s="115"/>
      <c r="MYX38" s="115"/>
      <c r="MYY38" s="115"/>
      <c r="MYZ38" s="115"/>
      <c r="MZA38" s="115"/>
      <c r="MZB38" s="115"/>
      <c r="MZC38" s="115"/>
      <c r="MZD38" s="115"/>
      <c r="MZE38" s="115"/>
      <c r="MZF38" s="115"/>
      <c r="MZG38" s="115"/>
      <c r="MZH38" s="115"/>
      <c r="MZI38" s="115"/>
      <c r="MZJ38" s="115"/>
      <c r="MZK38" s="115"/>
      <c r="MZL38" s="115"/>
      <c r="MZM38" s="115"/>
      <c r="MZN38" s="115"/>
      <c r="MZO38" s="115"/>
      <c r="MZP38" s="115"/>
      <c r="MZQ38" s="115"/>
      <c r="MZR38" s="115"/>
      <c r="MZS38" s="115"/>
      <c r="MZT38" s="115"/>
      <c r="MZU38" s="115"/>
      <c r="MZV38" s="115"/>
      <c r="MZW38" s="115"/>
      <c r="MZX38" s="115"/>
      <c r="MZY38" s="115"/>
      <c r="MZZ38" s="115"/>
      <c r="NAA38" s="115"/>
      <c r="NAB38" s="115"/>
      <c r="NAC38" s="115"/>
      <c r="NAD38" s="115"/>
      <c r="NAE38" s="115"/>
      <c r="NAF38" s="115"/>
      <c r="NAG38" s="115"/>
      <c r="NAH38" s="115"/>
      <c r="NAI38" s="115"/>
      <c r="NAJ38" s="115"/>
      <c r="NAK38" s="115"/>
      <c r="NAL38" s="115"/>
      <c r="NAM38" s="115"/>
      <c r="NAN38" s="115"/>
      <c r="NAO38" s="115"/>
      <c r="NAP38" s="115"/>
      <c r="NAQ38" s="115"/>
      <c r="NAR38" s="115"/>
      <c r="NAS38" s="115"/>
      <c r="NAT38" s="115"/>
      <c r="NAU38" s="115"/>
      <c r="NAV38" s="115"/>
      <c r="NAW38" s="115"/>
      <c r="NAX38" s="115"/>
      <c r="NAY38" s="115"/>
      <c r="NAZ38" s="115"/>
      <c r="NBA38" s="115"/>
      <c r="NBB38" s="115"/>
      <c r="NBC38" s="115"/>
      <c r="NBD38" s="115"/>
      <c r="NBE38" s="115"/>
      <c r="NBF38" s="115"/>
      <c r="NBG38" s="115"/>
      <c r="NBH38" s="115"/>
      <c r="NBI38" s="115"/>
      <c r="NBJ38" s="115"/>
      <c r="NBK38" s="115"/>
      <c r="NBL38" s="115"/>
      <c r="NBM38" s="115"/>
      <c r="NBN38" s="115"/>
      <c r="NBO38" s="115"/>
      <c r="NBP38" s="115"/>
      <c r="NBQ38" s="115"/>
      <c r="NBR38" s="115"/>
      <c r="NBS38" s="115"/>
      <c r="NBT38" s="115"/>
      <c r="NBU38" s="115"/>
      <c r="NBV38" s="115"/>
      <c r="NBW38" s="115"/>
      <c r="NBX38" s="115"/>
      <c r="NBY38" s="115"/>
      <c r="NBZ38" s="115"/>
      <c r="NCA38" s="115"/>
      <c r="NCB38" s="115"/>
      <c r="NCC38" s="115"/>
      <c r="NCD38" s="115"/>
      <c r="NCE38" s="115"/>
      <c r="NCF38" s="115"/>
      <c r="NCG38" s="115"/>
      <c r="NCH38" s="115"/>
      <c r="NCI38" s="115"/>
      <c r="NCJ38" s="115"/>
      <c r="NCK38" s="115"/>
      <c r="NCL38" s="115"/>
      <c r="NCM38" s="115"/>
      <c r="NCN38" s="115"/>
      <c r="NCO38" s="115"/>
      <c r="NCP38" s="115"/>
      <c r="NCQ38" s="115"/>
      <c r="NCR38" s="115"/>
      <c r="NCS38" s="115"/>
      <c r="NCT38" s="115"/>
      <c r="NCU38" s="115"/>
      <c r="NCV38" s="115"/>
      <c r="NCW38" s="115"/>
      <c r="NCX38" s="115"/>
      <c r="NCY38" s="115"/>
      <c r="NCZ38" s="115"/>
      <c r="NDA38" s="115"/>
      <c r="NDB38" s="115"/>
      <c r="NDC38" s="115"/>
      <c r="NDD38" s="115"/>
      <c r="NDE38" s="115"/>
      <c r="NDF38" s="115"/>
      <c r="NDG38" s="115"/>
      <c r="NDH38" s="115"/>
      <c r="NDI38" s="115"/>
      <c r="NDJ38" s="115"/>
      <c r="NDK38" s="115"/>
      <c r="NDL38" s="115"/>
      <c r="NDM38" s="115"/>
      <c r="NDN38" s="115"/>
      <c r="NDO38" s="115"/>
      <c r="NDP38" s="115"/>
      <c r="NDQ38" s="115"/>
      <c r="NDR38" s="115"/>
      <c r="NDS38" s="115"/>
      <c r="NDT38" s="115"/>
      <c r="NDU38" s="115"/>
      <c r="NDV38" s="115"/>
      <c r="NDW38" s="115"/>
      <c r="NDX38" s="115"/>
      <c r="NDY38" s="115"/>
      <c r="NDZ38" s="115"/>
      <c r="NEA38" s="115"/>
      <c r="NEB38" s="115"/>
      <c r="NEC38" s="115"/>
      <c r="NED38" s="115"/>
      <c r="NEE38" s="115"/>
      <c r="NEF38" s="115"/>
      <c r="NEG38" s="115"/>
      <c r="NEH38" s="115"/>
      <c r="NEI38" s="115"/>
      <c r="NEJ38" s="115"/>
      <c r="NEK38" s="115"/>
      <c r="NEL38" s="115"/>
      <c r="NEM38" s="115"/>
      <c r="NEN38" s="115"/>
      <c r="NEO38" s="115"/>
      <c r="NEP38" s="115"/>
      <c r="NEQ38" s="115"/>
      <c r="NER38" s="115"/>
      <c r="NES38" s="115"/>
      <c r="NET38" s="115"/>
      <c r="NEU38" s="115"/>
      <c r="NEV38" s="115"/>
      <c r="NEW38" s="115"/>
      <c r="NEX38" s="115"/>
      <c r="NEY38" s="115"/>
      <c r="NEZ38" s="115"/>
      <c r="NFA38" s="115"/>
      <c r="NFB38" s="115"/>
      <c r="NFC38" s="115"/>
      <c r="NFD38" s="115"/>
      <c r="NFE38" s="115"/>
      <c r="NFF38" s="115"/>
      <c r="NFG38" s="115"/>
      <c r="NFH38" s="115"/>
      <c r="NFI38" s="115"/>
      <c r="NFJ38" s="115"/>
      <c r="NFK38" s="115"/>
      <c r="NFL38" s="115"/>
      <c r="NFM38" s="115"/>
      <c r="NFN38" s="115"/>
      <c r="NFO38" s="115"/>
      <c r="NFP38" s="115"/>
      <c r="NFQ38" s="115"/>
      <c r="NFR38" s="115"/>
      <c r="NFS38" s="115"/>
      <c r="NFT38" s="115"/>
      <c r="NFU38" s="115"/>
      <c r="NFV38" s="115"/>
      <c r="NFW38" s="115"/>
      <c r="NFX38" s="115"/>
      <c r="NFY38" s="115"/>
      <c r="NFZ38" s="115"/>
      <c r="NGA38" s="115"/>
      <c r="NGB38" s="115"/>
      <c r="NGC38" s="115"/>
      <c r="NGD38" s="115"/>
      <c r="NGE38" s="115"/>
      <c r="NGF38" s="115"/>
      <c r="NGG38" s="115"/>
      <c r="NGH38" s="115"/>
      <c r="NGI38" s="115"/>
      <c r="NGJ38" s="115"/>
      <c r="NGK38" s="115"/>
      <c r="NGL38" s="115"/>
      <c r="NGM38" s="115"/>
      <c r="NGN38" s="115"/>
      <c r="NGO38" s="115"/>
      <c r="NGP38" s="115"/>
      <c r="NGQ38" s="115"/>
      <c r="NGR38" s="115"/>
      <c r="NGS38" s="115"/>
      <c r="NGT38" s="115"/>
      <c r="NGU38" s="115"/>
      <c r="NGV38" s="115"/>
      <c r="NGW38" s="115"/>
      <c r="NGX38" s="115"/>
      <c r="NGY38" s="115"/>
      <c r="NGZ38" s="115"/>
      <c r="NHA38" s="115"/>
      <c r="NHB38" s="115"/>
      <c r="NHC38" s="115"/>
      <c r="NHD38" s="115"/>
      <c r="NHE38" s="115"/>
      <c r="NHF38" s="115"/>
      <c r="NHG38" s="115"/>
      <c r="NHH38" s="115"/>
      <c r="NHI38" s="115"/>
      <c r="NHJ38" s="115"/>
      <c r="NHK38" s="115"/>
      <c r="NHL38" s="115"/>
      <c r="NHM38" s="115"/>
      <c r="NHN38" s="115"/>
      <c r="NHO38" s="115"/>
      <c r="NHP38" s="115"/>
      <c r="NHQ38" s="115"/>
      <c r="NHR38" s="115"/>
      <c r="NHS38" s="115"/>
      <c r="NHT38" s="115"/>
      <c r="NHU38" s="115"/>
      <c r="NHV38" s="115"/>
      <c r="NHW38" s="115"/>
      <c r="NHX38" s="115"/>
      <c r="NHY38" s="115"/>
      <c r="NHZ38" s="115"/>
      <c r="NIA38" s="115"/>
      <c r="NIB38" s="115"/>
      <c r="NIC38" s="115"/>
      <c r="NID38" s="115"/>
      <c r="NIE38" s="115"/>
      <c r="NIF38" s="115"/>
      <c r="NIG38" s="115"/>
      <c r="NIH38" s="115"/>
      <c r="NII38" s="115"/>
      <c r="NIJ38" s="115"/>
      <c r="NIK38" s="115"/>
      <c r="NIL38" s="115"/>
      <c r="NIM38" s="115"/>
      <c r="NIN38" s="115"/>
      <c r="NIO38" s="115"/>
      <c r="NIP38" s="115"/>
      <c r="NIQ38" s="115"/>
      <c r="NIR38" s="115"/>
      <c r="NIS38" s="115"/>
      <c r="NIT38" s="115"/>
      <c r="NIU38" s="115"/>
      <c r="NIV38" s="115"/>
      <c r="NIW38" s="115"/>
      <c r="NIX38" s="115"/>
      <c r="NIY38" s="115"/>
      <c r="NIZ38" s="115"/>
      <c r="NJA38" s="115"/>
      <c r="NJB38" s="115"/>
      <c r="NJC38" s="115"/>
      <c r="NJD38" s="115"/>
      <c r="NJE38" s="115"/>
      <c r="NJF38" s="115"/>
      <c r="NJG38" s="115"/>
      <c r="NJH38" s="115"/>
      <c r="NJI38" s="115"/>
      <c r="NJJ38" s="115"/>
      <c r="NJK38" s="115"/>
      <c r="NJL38" s="115"/>
      <c r="NJM38" s="115"/>
      <c r="NJN38" s="115"/>
      <c r="NJO38" s="115"/>
      <c r="NJP38" s="115"/>
      <c r="NJQ38" s="115"/>
      <c r="NJR38" s="115"/>
      <c r="NJS38" s="115"/>
      <c r="NJT38" s="115"/>
      <c r="NJU38" s="115"/>
      <c r="NJV38" s="115"/>
      <c r="NJW38" s="115"/>
      <c r="NJX38" s="115"/>
      <c r="NJY38" s="115"/>
      <c r="NJZ38" s="115"/>
      <c r="NKA38" s="115"/>
      <c r="NKB38" s="115"/>
      <c r="NKC38" s="115"/>
      <c r="NKD38" s="115"/>
      <c r="NKE38" s="115"/>
      <c r="NKF38" s="115"/>
      <c r="NKG38" s="115"/>
      <c r="NKH38" s="115"/>
      <c r="NKI38" s="115"/>
      <c r="NKJ38" s="115"/>
      <c r="NKK38" s="115"/>
      <c r="NKL38" s="115"/>
      <c r="NKM38" s="115"/>
      <c r="NKN38" s="115"/>
      <c r="NKO38" s="115"/>
      <c r="NKP38" s="115"/>
      <c r="NKQ38" s="115"/>
      <c r="NKR38" s="115"/>
      <c r="NKS38" s="115"/>
      <c r="NKT38" s="115"/>
      <c r="NKU38" s="115"/>
      <c r="NKV38" s="115"/>
      <c r="NKW38" s="115"/>
      <c r="NKX38" s="115"/>
      <c r="NKY38" s="115"/>
      <c r="NKZ38" s="115"/>
      <c r="NLA38" s="115"/>
      <c r="NLB38" s="115"/>
      <c r="NLC38" s="115"/>
      <c r="NLD38" s="115"/>
      <c r="NLE38" s="115"/>
      <c r="NLF38" s="115"/>
      <c r="NLG38" s="115"/>
      <c r="NLH38" s="115"/>
      <c r="NLI38" s="115"/>
      <c r="NLJ38" s="115"/>
      <c r="NLK38" s="115"/>
      <c r="NLL38" s="115"/>
      <c r="NLM38" s="115"/>
      <c r="NLN38" s="115"/>
      <c r="NLO38" s="115"/>
      <c r="NLP38" s="115"/>
      <c r="NLQ38" s="115"/>
      <c r="NLR38" s="115"/>
      <c r="NLS38" s="115"/>
      <c r="NLT38" s="115"/>
      <c r="NLU38" s="115"/>
      <c r="NLV38" s="115"/>
      <c r="NLW38" s="115"/>
      <c r="NLX38" s="115"/>
      <c r="NLY38" s="115"/>
      <c r="NLZ38" s="115"/>
      <c r="NMA38" s="115"/>
      <c r="NMB38" s="115"/>
      <c r="NMC38" s="115"/>
      <c r="NMD38" s="115"/>
      <c r="NME38" s="115"/>
      <c r="NMF38" s="115"/>
      <c r="NMG38" s="115"/>
      <c r="NMH38" s="115"/>
      <c r="NMI38" s="115"/>
      <c r="NMJ38" s="115"/>
      <c r="NMK38" s="115"/>
      <c r="NML38" s="115"/>
      <c r="NMM38" s="115"/>
      <c r="NMN38" s="115"/>
      <c r="NMO38" s="115"/>
      <c r="NMP38" s="115"/>
      <c r="NMQ38" s="115"/>
      <c r="NMR38" s="115"/>
      <c r="NMS38" s="115"/>
      <c r="NMT38" s="115"/>
      <c r="NMU38" s="115"/>
      <c r="NMV38" s="115"/>
      <c r="NMW38" s="115"/>
      <c r="NMX38" s="115"/>
      <c r="NMY38" s="115"/>
      <c r="NMZ38" s="115"/>
      <c r="NNA38" s="115"/>
      <c r="NNB38" s="115"/>
      <c r="NNC38" s="115"/>
      <c r="NND38" s="115"/>
      <c r="NNE38" s="115"/>
      <c r="NNF38" s="115"/>
      <c r="NNG38" s="115"/>
      <c r="NNH38" s="115"/>
      <c r="NNI38" s="115"/>
      <c r="NNJ38" s="115"/>
      <c r="NNK38" s="115"/>
      <c r="NNL38" s="115"/>
      <c r="NNM38" s="115"/>
      <c r="NNN38" s="115"/>
      <c r="NNO38" s="115"/>
      <c r="NNP38" s="115"/>
      <c r="NNQ38" s="115"/>
      <c r="NNR38" s="115"/>
      <c r="NNS38" s="115"/>
      <c r="NNT38" s="115"/>
      <c r="NNU38" s="115"/>
      <c r="NNV38" s="115"/>
      <c r="NNW38" s="115"/>
      <c r="NNX38" s="115"/>
      <c r="NNY38" s="115"/>
      <c r="NNZ38" s="115"/>
      <c r="NOA38" s="115"/>
      <c r="NOB38" s="115"/>
      <c r="NOC38" s="115"/>
      <c r="NOD38" s="115"/>
      <c r="NOE38" s="115"/>
      <c r="NOF38" s="115"/>
      <c r="NOG38" s="115"/>
      <c r="NOH38" s="115"/>
      <c r="NOI38" s="115"/>
      <c r="NOJ38" s="115"/>
      <c r="NOK38" s="115"/>
      <c r="NOL38" s="115"/>
      <c r="NOM38" s="115"/>
      <c r="NON38" s="115"/>
      <c r="NOO38" s="115"/>
      <c r="NOP38" s="115"/>
      <c r="NOQ38" s="115"/>
      <c r="NOR38" s="115"/>
      <c r="NOS38" s="115"/>
      <c r="NOT38" s="115"/>
      <c r="NOU38" s="115"/>
      <c r="NOV38" s="115"/>
      <c r="NOW38" s="115"/>
      <c r="NOX38" s="115"/>
      <c r="NOY38" s="115"/>
      <c r="NOZ38" s="115"/>
      <c r="NPA38" s="115"/>
      <c r="NPB38" s="115"/>
      <c r="NPC38" s="115"/>
      <c r="NPD38" s="115"/>
      <c r="NPE38" s="115"/>
      <c r="NPF38" s="115"/>
      <c r="NPG38" s="115"/>
      <c r="NPH38" s="115"/>
      <c r="NPI38" s="115"/>
      <c r="NPJ38" s="115"/>
      <c r="NPK38" s="115"/>
      <c r="NPL38" s="115"/>
      <c r="NPM38" s="115"/>
      <c r="NPN38" s="115"/>
      <c r="NPO38" s="115"/>
      <c r="NPP38" s="115"/>
      <c r="NPQ38" s="115"/>
      <c r="NPR38" s="115"/>
      <c r="NPS38" s="115"/>
      <c r="NPT38" s="115"/>
      <c r="NPU38" s="115"/>
      <c r="NPV38" s="115"/>
      <c r="NPW38" s="115"/>
      <c r="NPX38" s="115"/>
      <c r="NPY38" s="115"/>
      <c r="NPZ38" s="115"/>
      <c r="NQA38" s="115"/>
      <c r="NQB38" s="115"/>
      <c r="NQC38" s="115"/>
      <c r="NQD38" s="115"/>
      <c r="NQE38" s="115"/>
      <c r="NQF38" s="115"/>
      <c r="NQG38" s="115"/>
      <c r="NQH38" s="115"/>
      <c r="NQI38" s="115"/>
      <c r="NQJ38" s="115"/>
      <c r="NQK38" s="115"/>
      <c r="NQL38" s="115"/>
      <c r="NQM38" s="115"/>
      <c r="NQN38" s="115"/>
      <c r="NQO38" s="115"/>
      <c r="NQP38" s="115"/>
      <c r="NQQ38" s="115"/>
      <c r="NQR38" s="115"/>
      <c r="NQS38" s="115"/>
      <c r="NQT38" s="115"/>
      <c r="NQU38" s="115"/>
      <c r="NQV38" s="115"/>
      <c r="NQW38" s="115"/>
      <c r="NQX38" s="115"/>
      <c r="NQY38" s="115"/>
      <c r="NQZ38" s="115"/>
      <c r="NRA38" s="115"/>
      <c r="NRB38" s="115"/>
      <c r="NRC38" s="115"/>
      <c r="NRD38" s="115"/>
      <c r="NRE38" s="115"/>
      <c r="NRF38" s="115"/>
      <c r="NRG38" s="115"/>
      <c r="NRH38" s="115"/>
      <c r="NRI38" s="115"/>
      <c r="NRJ38" s="115"/>
      <c r="NRK38" s="115"/>
      <c r="NRL38" s="115"/>
      <c r="NRM38" s="115"/>
      <c r="NRN38" s="115"/>
      <c r="NRO38" s="115"/>
      <c r="NRP38" s="115"/>
      <c r="NRQ38" s="115"/>
      <c r="NRR38" s="115"/>
      <c r="NRS38" s="115"/>
      <c r="NRT38" s="115"/>
      <c r="NRU38" s="115"/>
      <c r="NRV38" s="115"/>
      <c r="NRW38" s="115"/>
      <c r="NRX38" s="115"/>
      <c r="NRY38" s="115"/>
      <c r="NRZ38" s="115"/>
      <c r="NSA38" s="115"/>
      <c r="NSB38" s="115"/>
      <c r="NSC38" s="115"/>
      <c r="NSD38" s="115"/>
      <c r="NSE38" s="115"/>
      <c r="NSF38" s="115"/>
      <c r="NSG38" s="115"/>
      <c r="NSH38" s="115"/>
      <c r="NSI38" s="115"/>
      <c r="NSJ38" s="115"/>
      <c r="NSK38" s="115"/>
      <c r="NSL38" s="115"/>
      <c r="NSM38" s="115"/>
      <c r="NSN38" s="115"/>
      <c r="NSO38" s="115"/>
      <c r="NSP38" s="115"/>
      <c r="NSQ38" s="115"/>
      <c r="NSR38" s="115"/>
      <c r="NSS38" s="115"/>
      <c r="NST38" s="115"/>
      <c r="NSU38" s="115"/>
      <c r="NSV38" s="115"/>
      <c r="NSW38" s="115"/>
      <c r="NSX38" s="115"/>
      <c r="NSY38" s="115"/>
      <c r="NSZ38" s="115"/>
      <c r="NTA38" s="115"/>
      <c r="NTB38" s="115"/>
      <c r="NTC38" s="115"/>
      <c r="NTD38" s="115"/>
      <c r="NTE38" s="115"/>
      <c r="NTF38" s="115"/>
      <c r="NTG38" s="115"/>
      <c r="NTH38" s="115"/>
      <c r="NTI38" s="115"/>
      <c r="NTJ38" s="115"/>
      <c r="NTK38" s="115"/>
      <c r="NTL38" s="115"/>
      <c r="NTM38" s="115"/>
      <c r="NTN38" s="115"/>
      <c r="NTO38" s="115"/>
      <c r="NTP38" s="115"/>
      <c r="NTQ38" s="115"/>
      <c r="NTR38" s="115"/>
      <c r="NTS38" s="115"/>
      <c r="NTT38" s="115"/>
      <c r="NTU38" s="115"/>
      <c r="NTV38" s="115"/>
      <c r="NTW38" s="115"/>
      <c r="NTX38" s="115"/>
      <c r="NTY38" s="115"/>
      <c r="NTZ38" s="115"/>
      <c r="NUA38" s="115"/>
      <c r="NUB38" s="115"/>
      <c r="NUC38" s="115"/>
      <c r="NUD38" s="115"/>
      <c r="NUE38" s="115"/>
      <c r="NUF38" s="115"/>
      <c r="NUG38" s="115"/>
      <c r="NUH38" s="115"/>
      <c r="NUI38" s="115"/>
      <c r="NUJ38" s="115"/>
      <c r="NUK38" s="115"/>
      <c r="NUL38" s="115"/>
      <c r="NUM38" s="115"/>
      <c r="NUN38" s="115"/>
      <c r="NUO38" s="115"/>
      <c r="NUP38" s="115"/>
      <c r="NUQ38" s="115"/>
      <c r="NUR38" s="115"/>
      <c r="NUS38" s="115"/>
      <c r="NUT38" s="115"/>
      <c r="NUU38" s="115"/>
      <c r="NUV38" s="115"/>
      <c r="NUW38" s="115"/>
      <c r="NUX38" s="115"/>
      <c r="NUY38" s="115"/>
      <c r="NUZ38" s="115"/>
      <c r="NVA38" s="115"/>
      <c r="NVB38" s="115"/>
      <c r="NVC38" s="115"/>
      <c r="NVD38" s="115"/>
      <c r="NVE38" s="115"/>
      <c r="NVF38" s="115"/>
      <c r="NVG38" s="115"/>
      <c r="NVH38" s="115"/>
      <c r="NVI38" s="115"/>
      <c r="NVJ38" s="115"/>
      <c r="NVK38" s="115"/>
      <c r="NVL38" s="115"/>
      <c r="NVM38" s="115"/>
      <c r="NVN38" s="115"/>
      <c r="NVO38" s="115"/>
      <c r="NVP38" s="115"/>
      <c r="NVQ38" s="115"/>
      <c r="NVR38" s="115"/>
      <c r="NVS38" s="115"/>
      <c r="NVT38" s="115"/>
      <c r="NVU38" s="115"/>
      <c r="NVV38" s="115"/>
      <c r="NVW38" s="115"/>
      <c r="NVX38" s="115"/>
      <c r="NVY38" s="115"/>
      <c r="NVZ38" s="115"/>
      <c r="NWA38" s="115"/>
      <c r="NWB38" s="115"/>
      <c r="NWC38" s="115"/>
      <c r="NWD38" s="115"/>
      <c r="NWE38" s="115"/>
      <c r="NWF38" s="115"/>
      <c r="NWG38" s="115"/>
      <c r="NWH38" s="115"/>
      <c r="NWI38" s="115"/>
      <c r="NWJ38" s="115"/>
      <c r="NWK38" s="115"/>
      <c r="NWL38" s="115"/>
      <c r="NWM38" s="115"/>
      <c r="NWN38" s="115"/>
      <c r="NWO38" s="115"/>
      <c r="NWP38" s="115"/>
      <c r="NWQ38" s="115"/>
      <c r="NWR38" s="115"/>
      <c r="NWS38" s="115"/>
      <c r="NWT38" s="115"/>
      <c r="NWU38" s="115"/>
      <c r="NWV38" s="115"/>
      <c r="NWW38" s="115"/>
      <c r="NWX38" s="115"/>
      <c r="NWY38" s="115"/>
      <c r="NWZ38" s="115"/>
      <c r="NXA38" s="115"/>
      <c r="NXB38" s="115"/>
      <c r="NXC38" s="115"/>
      <c r="NXD38" s="115"/>
      <c r="NXE38" s="115"/>
      <c r="NXF38" s="115"/>
      <c r="NXG38" s="115"/>
      <c r="NXH38" s="115"/>
      <c r="NXI38" s="115"/>
      <c r="NXJ38" s="115"/>
      <c r="NXK38" s="115"/>
      <c r="NXL38" s="115"/>
      <c r="NXM38" s="115"/>
      <c r="NXN38" s="115"/>
      <c r="NXO38" s="115"/>
      <c r="NXP38" s="115"/>
      <c r="NXQ38" s="115"/>
      <c r="NXR38" s="115"/>
      <c r="NXS38" s="115"/>
      <c r="NXT38" s="115"/>
      <c r="NXU38" s="115"/>
      <c r="NXV38" s="115"/>
      <c r="NXW38" s="115"/>
      <c r="NXX38" s="115"/>
      <c r="NXY38" s="115"/>
      <c r="NXZ38" s="115"/>
      <c r="NYA38" s="115"/>
      <c r="NYB38" s="115"/>
      <c r="NYC38" s="115"/>
      <c r="NYD38" s="115"/>
      <c r="NYE38" s="115"/>
      <c r="NYF38" s="115"/>
      <c r="NYG38" s="115"/>
      <c r="NYH38" s="115"/>
      <c r="NYI38" s="115"/>
      <c r="NYJ38" s="115"/>
      <c r="NYK38" s="115"/>
      <c r="NYL38" s="115"/>
      <c r="NYM38" s="115"/>
      <c r="NYN38" s="115"/>
      <c r="NYO38" s="115"/>
      <c r="NYP38" s="115"/>
      <c r="NYQ38" s="115"/>
      <c r="NYR38" s="115"/>
      <c r="NYS38" s="115"/>
      <c r="NYT38" s="115"/>
      <c r="NYU38" s="115"/>
      <c r="NYV38" s="115"/>
      <c r="NYW38" s="115"/>
      <c r="NYX38" s="115"/>
      <c r="NYY38" s="115"/>
      <c r="NYZ38" s="115"/>
      <c r="NZA38" s="115"/>
      <c r="NZB38" s="115"/>
      <c r="NZC38" s="115"/>
      <c r="NZD38" s="115"/>
      <c r="NZE38" s="115"/>
      <c r="NZF38" s="115"/>
      <c r="NZG38" s="115"/>
      <c r="NZH38" s="115"/>
      <c r="NZI38" s="115"/>
      <c r="NZJ38" s="115"/>
      <c r="NZK38" s="115"/>
      <c r="NZL38" s="115"/>
      <c r="NZM38" s="115"/>
      <c r="NZN38" s="115"/>
      <c r="NZO38" s="115"/>
      <c r="NZP38" s="115"/>
      <c r="NZQ38" s="115"/>
      <c r="NZR38" s="115"/>
      <c r="NZS38" s="115"/>
      <c r="NZT38" s="115"/>
      <c r="NZU38" s="115"/>
      <c r="NZV38" s="115"/>
      <c r="NZW38" s="115"/>
      <c r="NZX38" s="115"/>
      <c r="NZY38" s="115"/>
      <c r="NZZ38" s="115"/>
      <c r="OAA38" s="115"/>
      <c r="OAB38" s="115"/>
      <c r="OAC38" s="115"/>
      <c r="OAD38" s="115"/>
      <c r="OAE38" s="115"/>
      <c r="OAF38" s="115"/>
      <c r="OAG38" s="115"/>
      <c r="OAH38" s="115"/>
      <c r="OAI38" s="115"/>
      <c r="OAJ38" s="115"/>
      <c r="OAK38" s="115"/>
      <c r="OAL38" s="115"/>
      <c r="OAM38" s="115"/>
      <c r="OAN38" s="115"/>
      <c r="OAO38" s="115"/>
      <c r="OAP38" s="115"/>
      <c r="OAQ38" s="115"/>
      <c r="OAR38" s="115"/>
      <c r="OAS38" s="115"/>
      <c r="OAT38" s="115"/>
      <c r="OAU38" s="115"/>
      <c r="OAV38" s="115"/>
      <c r="OAW38" s="115"/>
      <c r="OAX38" s="115"/>
      <c r="OAY38" s="115"/>
      <c r="OAZ38" s="115"/>
      <c r="OBA38" s="115"/>
      <c r="OBB38" s="115"/>
      <c r="OBC38" s="115"/>
      <c r="OBD38" s="115"/>
      <c r="OBE38" s="115"/>
      <c r="OBF38" s="115"/>
      <c r="OBG38" s="115"/>
      <c r="OBH38" s="115"/>
      <c r="OBI38" s="115"/>
      <c r="OBJ38" s="115"/>
      <c r="OBK38" s="115"/>
      <c r="OBL38" s="115"/>
      <c r="OBM38" s="115"/>
      <c r="OBN38" s="115"/>
      <c r="OBO38" s="115"/>
      <c r="OBP38" s="115"/>
      <c r="OBQ38" s="115"/>
      <c r="OBR38" s="115"/>
      <c r="OBS38" s="115"/>
      <c r="OBT38" s="115"/>
      <c r="OBU38" s="115"/>
      <c r="OBV38" s="115"/>
      <c r="OBW38" s="115"/>
      <c r="OBX38" s="115"/>
      <c r="OBY38" s="115"/>
      <c r="OBZ38" s="115"/>
      <c r="OCA38" s="115"/>
      <c r="OCB38" s="115"/>
      <c r="OCC38" s="115"/>
      <c r="OCD38" s="115"/>
      <c r="OCE38" s="115"/>
      <c r="OCF38" s="115"/>
      <c r="OCG38" s="115"/>
      <c r="OCH38" s="115"/>
      <c r="OCI38" s="115"/>
      <c r="OCJ38" s="115"/>
      <c r="OCK38" s="115"/>
      <c r="OCL38" s="115"/>
      <c r="OCM38" s="115"/>
      <c r="OCN38" s="115"/>
      <c r="OCO38" s="115"/>
      <c r="OCP38" s="115"/>
      <c r="OCQ38" s="115"/>
      <c r="OCR38" s="115"/>
      <c r="OCS38" s="115"/>
      <c r="OCT38" s="115"/>
      <c r="OCU38" s="115"/>
      <c r="OCV38" s="115"/>
      <c r="OCW38" s="115"/>
      <c r="OCX38" s="115"/>
      <c r="OCY38" s="115"/>
      <c r="OCZ38" s="115"/>
      <c r="ODA38" s="115"/>
      <c r="ODB38" s="115"/>
      <c r="ODC38" s="115"/>
      <c r="ODD38" s="115"/>
      <c r="ODE38" s="115"/>
      <c r="ODF38" s="115"/>
      <c r="ODG38" s="115"/>
      <c r="ODH38" s="115"/>
      <c r="ODI38" s="115"/>
      <c r="ODJ38" s="115"/>
      <c r="ODK38" s="115"/>
      <c r="ODL38" s="115"/>
      <c r="ODM38" s="115"/>
      <c r="ODN38" s="115"/>
      <c r="ODO38" s="115"/>
      <c r="ODP38" s="115"/>
      <c r="ODQ38" s="115"/>
      <c r="ODR38" s="115"/>
      <c r="ODS38" s="115"/>
      <c r="ODT38" s="115"/>
      <c r="ODU38" s="115"/>
      <c r="ODV38" s="115"/>
      <c r="ODW38" s="115"/>
      <c r="ODX38" s="115"/>
      <c r="ODY38" s="115"/>
      <c r="ODZ38" s="115"/>
      <c r="OEA38" s="115"/>
      <c r="OEB38" s="115"/>
      <c r="OEC38" s="115"/>
      <c r="OED38" s="115"/>
      <c r="OEE38" s="115"/>
      <c r="OEF38" s="115"/>
      <c r="OEG38" s="115"/>
      <c r="OEH38" s="115"/>
      <c r="OEI38" s="115"/>
      <c r="OEJ38" s="115"/>
      <c r="OEK38" s="115"/>
      <c r="OEL38" s="115"/>
      <c r="OEM38" s="115"/>
      <c r="OEN38" s="115"/>
      <c r="OEO38" s="115"/>
      <c r="OEP38" s="115"/>
      <c r="OEQ38" s="115"/>
      <c r="OER38" s="115"/>
      <c r="OES38" s="115"/>
      <c r="OET38" s="115"/>
      <c r="OEU38" s="115"/>
      <c r="OEV38" s="115"/>
      <c r="OEW38" s="115"/>
      <c r="OEX38" s="115"/>
      <c r="OEY38" s="115"/>
      <c r="OEZ38" s="115"/>
      <c r="OFA38" s="115"/>
      <c r="OFB38" s="115"/>
      <c r="OFC38" s="115"/>
      <c r="OFD38" s="115"/>
      <c r="OFE38" s="115"/>
      <c r="OFF38" s="115"/>
      <c r="OFG38" s="115"/>
      <c r="OFH38" s="115"/>
      <c r="OFI38" s="115"/>
      <c r="OFJ38" s="115"/>
      <c r="OFK38" s="115"/>
      <c r="OFL38" s="115"/>
      <c r="OFM38" s="115"/>
      <c r="OFN38" s="115"/>
      <c r="OFO38" s="115"/>
      <c r="OFP38" s="115"/>
      <c r="OFQ38" s="115"/>
      <c r="OFR38" s="115"/>
      <c r="OFS38" s="115"/>
      <c r="OFT38" s="115"/>
      <c r="OFU38" s="115"/>
      <c r="OFV38" s="115"/>
      <c r="OFW38" s="115"/>
      <c r="OFX38" s="115"/>
      <c r="OFY38" s="115"/>
      <c r="OFZ38" s="115"/>
      <c r="OGA38" s="115"/>
      <c r="OGB38" s="115"/>
      <c r="OGC38" s="115"/>
      <c r="OGD38" s="115"/>
      <c r="OGE38" s="115"/>
      <c r="OGF38" s="115"/>
      <c r="OGG38" s="115"/>
      <c r="OGH38" s="115"/>
      <c r="OGI38" s="115"/>
      <c r="OGJ38" s="115"/>
      <c r="OGK38" s="115"/>
      <c r="OGL38" s="115"/>
      <c r="OGM38" s="115"/>
      <c r="OGN38" s="115"/>
      <c r="OGO38" s="115"/>
      <c r="OGP38" s="115"/>
      <c r="OGQ38" s="115"/>
      <c r="OGR38" s="115"/>
      <c r="OGS38" s="115"/>
      <c r="OGT38" s="115"/>
      <c r="OGU38" s="115"/>
      <c r="OGV38" s="115"/>
      <c r="OGW38" s="115"/>
      <c r="OGX38" s="115"/>
      <c r="OGY38" s="115"/>
      <c r="OGZ38" s="115"/>
      <c r="OHA38" s="115"/>
      <c r="OHB38" s="115"/>
      <c r="OHC38" s="115"/>
      <c r="OHD38" s="115"/>
      <c r="OHE38" s="115"/>
      <c r="OHF38" s="115"/>
      <c r="OHG38" s="115"/>
      <c r="OHH38" s="115"/>
      <c r="OHI38" s="115"/>
      <c r="OHJ38" s="115"/>
      <c r="OHK38" s="115"/>
      <c r="OHL38" s="115"/>
      <c r="OHM38" s="115"/>
      <c r="OHN38" s="115"/>
      <c r="OHO38" s="115"/>
      <c r="OHP38" s="115"/>
      <c r="OHQ38" s="115"/>
      <c r="OHR38" s="115"/>
      <c r="OHS38" s="115"/>
      <c r="OHT38" s="115"/>
      <c r="OHU38" s="115"/>
      <c r="OHV38" s="115"/>
      <c r="OHW38" s="115"/>
      <c r="OHX38" s="115"/>
      <c r="OHY38" s="115"/>
      <c r="OHZ38" s="115"/>
      <c r="OIA38" s="115"/>
      <c r="OIB38" s="115"/>
      <c r="OIC38" s="115"/>
      <c r="OID38" s="115"/>
      <c r="OIE38" s="115"/>
      <c r="OIF38" s="115"/>
      <c r="OIG38" s="115"/>
      <c r="OIH38" s="115"/>
      <c r="OII38" s="115"/>
      <c r="OIJ38" s="115"/>
      <c r="OIK38" s="115"/>
      <c r="OIL38" s="115"/>
      <c r="OIM38" s="115"/>
      <c r="OIN38" s="115"/>
      <c r="OIO38" s="115"/>
      <c r="OIP38" s="115"/>
      <c r="OIQ38" s="115"/>
      <c r="OIR38" s="115"/>
      <c r="OIS38" s="115"/>
      <c r="OIT38" s="115"/>
      <c r="OIU38" s="115"/>
      <c r="OIV38" s="115"/>
      <c r="OIW38" s="115"/>
      <c r="OIX38" s="115"/>
      <c r="OIY38" s="115"/>
      <c r="OIZ38" s="115"/>
      <c r="OJA38" s="115"/>
      <c r="OJB38" s="115"/>
      <c r="OJC38" s="115"/>
      <c r="OJD38" s="115"/>
      <c r="OJE38" s="115"/>
      <c r="OJF38" s="115"/>
      <c r="OJG38" s="115"/>
      <c r="OJH38" s="115"/>
      <c r="OJI38" s="115"/>
      <c r="OJJ38" s="115"/>
      <c r="OJK38" s="115"/>
      <c r="OJL38" s="115"/>
      <c r="OJM38" s="115"/>
      <c r="OJN38" s="115"/>
      <c r="OJO38" s="115"/>
      <c r="OJP38" s="115"/>
      <c r="OJQ38" s="115"/>
      <c r="OJR38" s="115"/>
      <c r="OJS38" s="115"/>
      <c r="OJT38" s="115"/>
      <c r="OJU38" s="115"/>
      <c r="OJV38" s="115"/>
      <c r="OJW38" s="115"/>
      <c r="OJX38" s="115"/>
      <c r="OJY38" s="115"/>
      <c r="OJZ38" s="115"/>
      <c r="OKA38" s="115"/>
      <c r="OKB38" s="115"/>
      <c r="OKC38" s="115"/>
      <c r="OKD38" s="115"/>
      <c r="OKE38" s="115"/>
      <c r="OKF38" s="115"/>
      <c r="OKG38" s="115"/>
      <c r="OKH38" s="115"/>
      <c r="OKI38" s="115"/>
      <c r="OKJ38" s="115"/>
      <c r="OKK38" s="115"/>
      <c r="OKL38" s="115"/>
      <c r="OKM38" s="115"/>
      <c r="OKN38" s="115"/>
      <c r="OKO38" s="115"/>
      <c r="OKP38" s="115"/>
      <c r="OKQ38" s="115"/>
      <c r="OKR38" s="115"/>
      <c r="OKS38" s="115"/>
      <c r="OKT38" s="115"/>
      <c r="OKU38" s="115"/>
      <c r="OKV38" s="115"/>
      <c r="OKW38" s="115"/>
      <c r="OKX38" s="115"/>
      <c r="OKY38" s="115"/>
      <c r="OKZ38" s="115"/>
      <c r="OLA38" s="115"/>
      <c r="OLB38" s="115"/>
      <c r="OLC38" s="115"/>
      <c r="OLD38" s="115"/>
      <c r="OLE38" s="115"/>
      <c r="OLF38" s="115"/>
      <c r="OLG38" s="115"/>
      <c r="OLH38" s="115"/>
      <c r="OLI38" s="115"/>
      <c r="OLJ38" s="115"/>
      <c r="OLK38" s="115"/>
      <c r="OLL38" s="115"/>
      <c r="OLM38" s="115"/>
      <c r="OLN38" s="115"/>
      <c r="OLO38" s="115"/>
      <c r="OLP38" s="115"/>
      <c r="OLQ38" s="115"/>
      <c r="OLR38" s="115"/>
      <c r="OLS38" s="115"/>
      <c r="OLT38" s="115"/>
      <c r="OLU38" s="115"/>
      <c r="OLV38" s="115"/>
      <c r="OLW38" s="115"/>
      <c r="OLX38" s="115"/>
      <c r="OLY38" s="115"/>
      <c r="OLZ38" s="115"/>
      <c r="OMA38" s="115"/>
      <c r="OMB38" s="115"/>
      <c r="OMC38" s="115"/>
      <c r="OMD38" s="115"/>
      <c r="OME38" s="115"/>
      <c r="OMF38" s="115"/>
      <c r="OMG38" s="115"/>
      <c r="OMH38" s="115"/>
      <c r="OMI38" s="115"/>
      <c r="OMJ38" s="115"/>
      <c r="OMK38" s="115"/>
      <c r="OML38" s="115"/>
      <c r="OMM38" s="115"/>
      <c r="OMN38" s="115"/>
      <c r="OMO38" s="115"/>
      <c r="OMP38" s="115"/>
      <c r="OMQ38" s="115"/>
      <c r="OMR38" s="115"/>
      <c r="OMS38" s="115"/>
      <c r="OMT38" s="115"/>
      <c r="OMU38" s="115"/>
      <c r="OMV38" s="115"/>
      <c r="OMW38" s="115"/>
      <c r="OMX38" s="115"/>
      <c r="OMY38" s="115"/>
      <c r="OMZ38" s="115"/>
      <c r="ONA38" s="115"/>
      <c r="ONB38" s="115"/>
      <c r="ONC38" s="115"/>
      <c r="OND38" s="115"/>
      <c r="ONE38" s="115"/>
      <c r="ONF38" s="115"/>
      <c r="ONG38" s="115"/>
      <c r="ONH38" s="115"/>
      <c r="ONI38" s="115"/>
      <c r="ONJ38" s="115"/>
      <c r="ONK38" s="115"/>
      <c r="ONL38" s="115"/>
      <c r="ONM38" s="115"/>
      <c r="ONN38" s="115"/>
      <c r="ONO38" s="115"/>
      <c r="ONP38" s="115"/>
      <c r="ONQ38" s="115"/>
      <c r="ONR38" s="115"/>
      <c r="ONS38" s="115"/>
      <c r="ONT38" s="115"/>
      <c r="ONU38" s="115"/>
      <c r="ONV38" s="115"/>
      <c r="ONW38" s="115"/>
      <c r="ONX38" s="115"/>
      <c r="ONY38" s="115"/>
      <c r="ONZ38" s="115"/>
      <c r="OOA38" s="115"/>
      <c r="OOB38" s="115"/>
      <c r="OOC38" s="115"/>
      <c r="OOD38" s="115"/>
      <c r="OOE38" s="115"/>
      <c r="OOF38" s="115"/>
      <c r="OOG38" s="115"/>
      <c r="OOH38" s="115"/>
      <c r="OOI38" s="115"/>
      <c r="OOJ38" s="115"/>
      <c r="OOK38" s="115"/>
      <c r="OOL38" s="115"/>
      <c r="OOM38" s="115"/>
      <c r="OON38" s="115"/>
      <c r="OOO38" s="115"/>
      <c r="OOP38" s="115"/>
      <c r="OOQ38" s="115"/>
      <c r="OOR38" s="115"/>
      <c r="OOS38" s="115"/>
      <c r="OOT38" s="115"/>
      <c r="OOU38" s="115"/>
      <c r="OOV38" s="115"/>
      <c r="OOW38" s="115"/>
      <c r="OOX38" s="115"/>
      <c r="OOY38" s="115"/>
      <c r="OOZ38" s="115"/>
      <c r="OPA38" s="115"/>
      <c r="OPB38" s="115"/>
      <c r="OPC38" s="115"/>
      <c r="OPD38" s="115"/>
      <c r="OPE38" s="115"/>
      <c r="OPF38" s="115"/>
      <c r="OPG38" s="115"/>
      <c r="OPH38" s="115"/>
      <c r="OPI38" s="115"/>
      <c r="OPJ38" s="115"/>
      <c r="OPK38" s="115"/>
      <c r="OPL38" s="115"/>
      <c r="OPM38" s="115"/>
      <c r="OPN38" s="115"/>
      <c r="OPO38" s="115"/>
      <c r="OPP38" s="115"/>
      <c r="OPQ38" s="115"/>
      <c r="OPR38" s="115"/>
      <c r="OPS38" s="115"/>
      <c r="OPT38" s="115"/>
      <c r="OPU38" s="115"/>
      <c r="OPV38" s="115"/>
      <c r="OPW38" s="115"/>
      <c r="OPX38" s="115"/>
      <c r="OPY38" s="115"/>
      <c r="OPZ38" s="115"/>
      <c r="OQA38" s="115"/>
      <c r="OQB38" s="115"/>
      <c r="OQC38" s="115"/>
      <c r="OQD38" s="115"/>
      <c r="OQE38" s="115"/>
      <c r="OQF38" s="115"/>
      <c r="OQG38" s="115"/>
      <c r="OQH38" s="115"/>
      <c r="OQI38" s="115"/>
      <c r="OQJ38" s="115"/>
      <c r="OQK38" s="115"/>
      <c r="OQL38" s="115"/>
      <c r="OQM38" s="115"/>
      <c r="OQN38" s="115"/>
      <c r="OQO38" s="115"/>
      <c r="OQP38" s="115"/>
      <c r="OQQ38" s="115"/>
      <c r="OQR38" s="115"/>
      <c r="OQS38" s="115"/>
      <c r="OQT38" s="115"/>
      <c r="OQU38" s="115"/>
      <c r="OQV38" s="115"/>
      <c r="OQW38" s="115"/>
      <c r="OQX38" s="115"/>
      <c r="OQY38" s="115"/>
      <c r="OQZ38" s="115"/>
      <c r="ORA38" s="115"/>
      <c r="ORB38" s="115"/>
      <c r="ORC38" s="115"/>
      <c r="ORD38" s="115"/>
      <c r="ORE38" s="115"/>
      <c r="ORF38" s="115"/>
      <c r="ORG38" s="115"/>
      <c r="ORH38" s="115"/>
      <c r="ORI38" s="115"/>
      <c r="ORJ38" s="115"/>
      <c r="ORK38" s="115"/>
      <c r="ORL38" s="115"/>
      <c r="ORM38" s="115"/>
      <c r="ORN38" s="115"/>
      <c r="ORO38" s="115"/>
      <c r="ORP38" s="115"/>
      <c r="ORQ38" s="115"/>
      <c r="ORR38" s="115"/>
      <c r="ORS38" s="115"/>
      <c r="ORT38" s="115"/>
      <c r="ORU38" s="115"/>
      <c r="ORV38" s="115"/>
      <c r="ORW38" s="115"/>
      <c r="ORX38" s="115"/>
      <c r="ORY38" s="115"/>
      <c r="ORZ38" s="115"/>
      <c r="OSA38" s="115"/>
      <c r="OSB38" s="115"/>
      <c r="OSC38" s="115"/>
      <c r="OSD38" s="115"/>
      <c r="OSE38" s="115"/>
      <c r="OSF38" s="115"/>
      <c r="OSG38" s="115"/>
      <c r="OSH38" s="115"/>
      <c r="OSI38" s="115"/>
      <c r="OSJ38" s="115"/>
      <c r="OSK38" s="115"/>
      <c r="OSL38" s="115"/>
      <c r="OSM38" s="115"/>
      <c r="OSN38" s="115"/>
      <c r="OSO38" s="115"/>
      <c r="OSP38" s="115"/>
      <c r="OSQ38" s="115"/>
      <c r="OSR38" s="115"/>
      <c r="OSS38" s="115"/>
      <c r="OST38" s="115"/>
      <c r="OSU38" s="115"/>
      <c r="OSV38" s="115"/>
      <c r="OSW38" s="115"/>
      <c r="OSX38" s="115"/>
      <c r="OSY38" s="115"/>
      <c r="OSZ38" s="115"/>
      <c r="OTA38" s="115"/>
      <c r="OTB38" s="115"/>
      <c r="OTC38" s="115"/>
      <c r="OTD38" s="115"/>
      <c r="OTE38" s="115"/>
      <c r="OTF38" s="115"/>
      <c r="OTG38" s="115"/>
      <c r="OTH38" s="115"/>
      <c r="OTI38" s="115"/>
      <c r="OTJ38" s="115"/>
      <c r="OTK38" s="115"/>
      <c r="OTL38" s="115"/>
      <c r="OTM38" s="115"/>
      <c r="OTN38" s="115"/>
      <c r="OTO38" s="115"/>
      <c r="OTP38" s="115"/>
      <c r="OTQ38" s="115"/>
      <c r="OTR38" s="115"/>
      <c r="OTS38" s="115"/>
      <c r="OTT38" s="115"/>
      <c r="OTU38" s="115"/>
      <c r="OTV38" s="115"/>
      <c r="OTW38" s="115"/>
      <c r="OTX38" s="115"/>
      <c r="OTY38" s="115"/>
      <c r="OTZ38" s="115"/>
      <c r="OUA38" s="115"/>
      <c r="OUB38" s="115"/>
      <c r="OUC38" s="115"/>
      <c r="OUD38" s="115"/>
      <c r="OUE38" s="115"/>
      <c r="OUF38" s="115"/>
      <c r="OUG38" s="115"/>
      <c r="OUH38" s="115"/>
      <c r="OUI38" s="115"/>
      <c r="OUJ38" s="115"/>
      <c r="OUK38" s="115"/>
      <c r="OUL38" s="115"/>
      <c r="OUM38" s="115"/>
      <c r="OUN38" s="115"/>
      <c r="OUO38" s="115"/>
      <c r="OUP38" s="115"/>
      <c r="OUQ38" s="115"/>
      <c r="OUR38" s="115"/>
      <c r="OUS38" s="115"/>
      <c r="OUT38" s="115"/>
      <c r="OUU38" s="115"/>
      <c r="OUV38" s="115"/>
      <c r="OUW38" s="115"/>
      <c r="OUX38" s="115"/>
      <c r="OUY38" s="115"/>
      <c r="OUZ38" s="115"/>
      <c r="OVA38" s="115"/>
      <c r="OVB38" s="115"/>
      <c r="OVC38" s="115"/>
      <c r="OVD38" s="115"/>
      <c r="OVE38" s="115"/>
      <c r="OVF38" s="115"/>
      <c r="OVG38" s="115"/>
      <c r="OVH38" s="115"/>
      <c r="OVI38" s="115"/>
      <c r="OVJ38" s="115"/>
      <c r="OVK38" s="115"/>
      <c r="OVL38" s="115"/>
      <c r="OVM38" s="115"/>
      <c r="OVN38" s="115"/>
      <c r="OVO38" s="115"/>
      <c r="OVP38" s="115"/>
      <c r="OVQ38" s="115"/>
      <c r="OVR38" s="115"/>
      <c r="OVS38" s="115"/>
      <c r="OVT38" s="115"/>
      <c r="OVU38" s="115"/>
      <c r="OVV38" s="115"/>
      <c r="OVW38" s="115"/>
      <c r="OVX38" s="115"/>
      <c r="OVY38" s="115"/>
      <c r="OVZ38" s="115"/>
      <c r="OWA38" s="115"/>
      <c r="OWB38" s="115"/>
      <c r="OWC38" s="115"/>
      <c r="OWD38" s="115"/>
      <c r="OWE38" s="115"/>
      <c r="OWF38" s="115"/>
      <c r="OWG38" s="115"/>
      <c r="OWH38" s="115"/>
      <c r="OWI38" s="115"/>
      <c r="OWJ38" s="115"/>
      <c r="OWK38" s="115"/>
      <c r="OWL38" s="115"/>
      <c r="OWM38" s="115"/>
      <c r="OWN38" s="115"/>
      <c r="OWO38" s="115"/>
      <c r="OWP38" s="115"/>
      <c r="OWQ38" s="115"/>
      <c r="OWR38" s="115"/>
      <c r="OWS38" s="115"/>
      <c r="OWT38" s="115"/>
      <c r="OWU38" s="115"/>
      <c r="OWV38" s="115"/>
      <c r="OWW38" s="115"/>
      <c r="OWX38" s="115"/>
      <c r="OWY38" s="115"/>
      <c r="OWZ38" s="115"/>
      <c r="OXA38" s="115"/>
      <c r="OXB38" s="115"/>
      <c r="OXC38" s="115"/>
      <c r="OXD38" s="115"/>
      <c r="OXE38" s="115"/>
      <c r="OXF38" s="115"/>
      <c r="OXG38" s="115"/>
      <c r="OXH38" s="115"/>
      <c r="OXI38" s="115"/>
      <c r="OXJ38" s="115"/>
      <c r="OXK38" s="115"/>
      <c r="OXL38" s="115"/>
      <c r="OXM38" s="115"/>
      <c r="OXN38" s="115"/>
      <c r="OXO38" s="115"/>
      <c r="OXP38" s="115"/>
      <c r="OXQ38" s="115"/>
      <c r="OXR38" s="115"/>
      <c r="OXS38" s="115"/>
      <c r="OXT38" s="115"/>
      <c r="OXU38" s="115"/>
      <c r="OXV38" s="115"/>
      <c r="OXW38" s="115"/>
      <c r="OXX38" s="115"/>
      <c r="OXY38" s="115"/>
      <c r="OXZ38" s="115"/>
      <c r="OYA38" s="115"/>
      <c r="OYB38" s="115"/>
      <c r="OYC38" s="115"/>
      <c r="OYD38" s="115"/>
      <c r="OYE38" s="115"/>
      <c r="OYF38" s="115"/>
      <c r="OYG38" s="115"/>
      <c r="OYH38" s="115"/>
      <c r="OYI38" s="115"/>
      <c r="OYJ38" s="115"/>
      <c r="OYK38" s="115"/>
      <c r="OYL38" s="115"/>
      <c r="OYM38" s="115"/>
      <c r="OYN38" s="115"/>
      <c r="OYO38" s="115"/>
      <c r="OYP38" s="115"/>
      <c r="OYQ38" s="115"/>
      <c r="OYR38" s="115"/>
      <c r="OYS38" s="115"/>
      <c r="OYT38" s="115"/>
      <c r="OYU38" s="115"/>
      <c r="OYV38" s="115"/>
      <c r="OYW38" s="115"/>
      <c r="OYX38" s="115"/>
      <c r="OYY38" s="115"/>
      <c r="OYZ38" s="115"/>
      <c r="OZA38" s="115"/>
      <c r="OZB38" s="115"/>
      <c r="OZC38" s="115"/>
      <c r="OZD38" s="115"/>
      <c r="OZE38" s="115"/>
      <c r="OZF38" s="115"/>
      <c r="OZG38" s="115"/>
      <c r="OZH38" s="115"/>
      <c r="OZI38" s="115"/>
      <c r="OZJ38" s="115"/>
      <c r="OZK38" s="115"/>
      <c r="OZL38" s="115"/>
      <c r="OZM38" s="115"/>
      <c r="OZN38" s="115"/>
      <c r="OZO38" s="115"/>
      <c r="OZP38" s="115"/>
      <c r="OZQ38" s="115"/>
      <c r="OZR38" s="115"/>
      <c r="OZS38" s="115"/>
      <c r="OZT38" s="115"/>
      <c r="OZU38" s="115"/>
      <c r="OZV38" s="115"/>
      <c r="OZW38" s="115"/>
      <c r="OZX38" s="115"/>
      <c r="OZY38" s="115"/>
      <c r="OZZ38" s="115"/>
      <c r="PAA38" s="115"/>
      <c r="PAB38" s="115"/>
      <c r="PAC38" s="115"/>
      <c r="PAD38" s="115"/>
      <c r="PAE38" s="115"/>
      <c r="PAF38" s="115"/>
      <c r="PAG38" s="115"/>
      <c r="PAH38" s="115"/>
      <c r="PAI38" s="115"/>
      <c r="PAJ38" s="115"/>
      <c r="PAK38" s="115"/>
      <c r="PAL38" s="115"/>
      <c r="PAM38" s="115"/>
      <c r="PAN38" s="115"/>
      <c r="PAO38" s="115"/>
      <c r="PAP38" s="115"/>
      <c r="PAQ38" s="115"/>
      <c r="PAR38" s="115"/>
      <c r="PAS38" s="115"/>
      <c r="PAT38" s="115"/>
      <c r="PAU38" s="115"/>
      <c r="PAV38" s="115"/>
      <c r="PAW38" s="115"/>
      <c r="PAX38" s="115"/>
      <c r="PAY38" s="115"/>
      <c r="PAZ38" s="115"/>
      <c r="PBA38" s="115"/>
      <c r="PBB38" s="115"/>
      <c r="PBC38" s="115"/>
      <c r="PBD38" s="115"/>
      <c r="PBE38" s="115"/>
      <c r="PBF38" s="115"/>
      <c r="PBG38" s="115"/>
      <c r="PBH38" s="115"/>
      <c r="PBI38" s="115"/>
      <c r="PBJ38" s="115"/>
      <c r="PBK38" s="115"/>
      <c r="PBL38" s="115"/>
      <c r="PBM38" s="115"/>
      <c r="PBN38" s="115"/>
      <c r="PBO38" s="115"/>
      <c r="PBP38" s="115"/>
      <c r="PBQ38" s="115"/>
      <c r="PBR38" s="115"/>
      <c r="PBS38" s="115"/>
      <c r="PBT38" s="115"/>
      <c r="PBU38" s="115"/>
      <c r="PBV38" s="115"/>
      <c r="PBW38" s="115"/>
      <c r="PBX38" s="115"/>
      <c r="PBY38" s="115"/>
      <c r="PBZ38" s="115"/>
      <c r="PCA38" s="115"/>
      <c r="PCB38" s="115"/>
      <c r="PCC38" s="115"/>
      <c r="PCD38" s="115"/>
      <c r="PCE38" s="115"/>
      <c r="PCF38" s="115"/>
      <c r="PCG38" s="115"/>
      <c r="PCH38" s="115"/>
      <c r="PCI38" s="115"/>
      <c r="PCJ38" s="115"/>
      <c r="PCK38" s="115"/>
      <c r="PCL38" s="115"/>
      <c r="PCM38" s="115"/>
      <c r="PCN38" s="115"/>
      <c r="PCO38" s="115"/>
      <c r="PCP38" s="115"/>
      <c r="PCQ38" s="115"/>
      <c r="PCR38" s="115"/>
      <c r="PCS38" s="115"/>
      <c r="PCT38" s="115"/>
      <c r="PCU38" s="115"/>
      <c r="PCV38" s="115"/>
      <c r="PCW38" s="115"/>
      <c r="PCX38" s="115"/>
      <c r="PCY38" s="115"/>
      <c r="PCZ38" s="115"/>
      <c r="PDA38" s="115"/>
      <c r="PDB38" s="115"/>
      <c r="PDC38" s="115"/>
      <c r="PDD38" s="115"/>
      <c r="PDE38" s="115"/>
      <c r="PDF38" s="115"/>
      <c r="PDG38" s="115"/>
      <c r="PDH38" s="115"/>
      <c r="PDI38" s="115"/>
      <c r="PDJ38" s="115"/>
      <c r="PDK38" s="115"/>
      <c r="PDL38" s="115"/>
      <c r="PDM38" s="115"/>
      <c r="PDN38" s="115"/>
      <c r="PDO38" s="115"/>
      <c r="PDP38" s="115"/>
      <c r="PDQ38" s="115"/>
      <c r="PDR38" s="115"/>
      <c r="PDS38" s="115"/>
      <c r="PDT38" s="115"/>
      <c r="PDU38" s="115"/>
      <c r="PDV38" s="115"/>
      <c r="PDW38" s="115"/>
      <c r="PDX38" s="115"/>
      <c r="PDY38" s="115"/>
      <c r="PDZ38" s="115"/>
      <c r="PEA38" s="115"/>
      <c r="PEB38" s="115"/>
      <c r="PEC38" s="115"/>
      <c r="PED38" s="115"/>
      <c r="PEE38" s="115"/>
      <c r="PEF38" s="115"/>
      <c r="PEG38" s="115"/>
      <c r="PEH38" s="115"/>
      <c r="PEI38" s="115"/>
      <c r="PEJ38" s="115"/>
      <c r="PEK38" s="115"/>
      <c r="PEL38" s="115"/>
      <c r="PEM38" s="115"/>
      <c r="PEN38" s="115"/>
      <c r="PEO38" s="115"/>
      <c r="PEP38" s="115"/>
      <c r="PEQ38" s="115"/>
      <c r="PER38" s="115"/>
      <c r="PES38" s="115"/>
      <c r="PET38" s="115"/>
      <c r="PEU38" s="115"/>
      <c r="PEV38" s="115"/>
      <c r="PEW38" s="115"/>
      <c r="PEX38" s="115"/>
      <c r="PEY38" s="115"/>
      <c r="PEZ38" s="115"/>
      <c r="PFA38" s="115"/>
      <c r="PFB38" s="115"/>
      <c r="PFC38" s="115"/>
      <c r="PFD38" s="115"/>
      <c r="PFE38" s="115"/>
      <c r="PFF38" s="115"/>
      <c r="PFG38" s="115"/>
      <c r="PFH38" s="115"/>
      <c r="PFI38" s="115"/>
      <c r="PFJ38" s="115"/>
      <c r="PFK38" s="115"/>
      <c r="PFL38" s="115"/>
      <c r="PFM38" s="115"/>
      <c r="PFN38" s="115"/>
      <c r="PFO38" s="115"/>
      <c r="PFP38" s="115"/>
      <c r="PFQ38" s="115"/>
      <c r="PFR38" s="115"/>
      <c r="PFS38" s="115"/>
      <c r="PFT38" s="115"/>
      <c r="PFU38" s="115"/>
      <c r="PFV38" s="115"/>
      <c r="PFW38" s="115"/>
      <c r="PFX38" s="115"/>
      <c r="PFY38" s="115"/>
      <c r="PFZ38" s="115"/>
      <c r="PGA38" s="115"/>
      <c r="PGB38" s="115"/>
      <c r="PGC38" s="115"/>
      <c r="PGD38" s="115"/>
      <c r="PGE38" s="115"/>
      <c r="PGF38" s="115"/>
      <c r="PGG38" s="115"/>
      <c r="PGH38" s="115"/>
      <c r="PGI38" s="115"/>
      <c r="PGJ38" s="115"/>
      <c r="PGK38" s="115"/>
      <c r="PGL38" s="115"/>
      <c r="PGM38" s="115"/>
      <c r="PGN38" s="115"/>
      <c r="PGO38" s="115"/>
      <c r="PGP38" s="115"/>
      <c r="PGQ38" s="115"/>
      <c r="PGR38" s="115"/>
      <c r="PGS38" s="115"/>
      <c r="PGT38" s="115"/>
      <c r="PGU38" s="115"/>
      <c r="PGV38" s="115"/>
      <c r="PGW38" s="115"/>
      <c r="PGX38" s="115"/>
      <c r="PGY38" s="115"/>
      <c r="PGZ38" s="115"/>
      <c r="PHA38" s="115"/>
      <c r="PHB38" s="115"/>
      <c r="PHC38" s="115"/>
      <c r="PHD38" s="115"/>
      <c r="PHE38" s="115"/>
      <c r="PHF38" s="115"/>
      <c r="PHG38" s="115"/>
      <c r="PHH38" s="115"/>
      <c r="PHI38" s="115"/>
      <c r="PHJ38" s="115"/>
      <c r="PHK38" s="115"/>
      <c r="PHL38" s="115"/>
      <c r="PHM38" s="115"/>
      <c r="PHN38" s="115"/>
      <c r="PHO38" s="115"/>
      <c r="PHP38" s="115"/>
      <c r="PHQ38" s="115"/>
      <c r="PHR38" s="115"/>
      <c r="PHS38" s="115"/>
      <c r="PHT38" s="115"/>
      <c r="PHU38" s="115"/>
      <c r="PHV38" s="115"/>
      <c r="PHW38" s="115"/>
      <c r="PHX38" s="115"/>
      <c r="PHY38" s="115"/>
      <c r="PHZ38" s="115"/>
      <c r="PIA38" s="115"/>
      <c r="PIB38" s="115"/>
      <c r="PIC38" s="115"/>
      <c r="PID38" s="115"/>
      <c r="PIE38" s="115"/>
      <c r="PIF38" s="115"/>
      <c r="PIG38" s="115"/>
      <c r="PIH38" s="115"/>
      <c r="PII38" s="115"/>
      <c r="PIJ38" s="115"/>
      <c r="PIK38" s="115"/>
      <c r="PIL38" s="115"/>
      <c r="PIM38" s="115"/>
      <c r="PIN38" s="115"/>
      <c r="PIO38" s="115"/>
      <c r="PIP38" s="115"/>
      <c r="PIQ38" s="115"/>
      <c r="PIR38" s="115"/>
      <c r="PIS38" s="115"/>
      <c r="PIT38" s="115"/>
      <c r="PIU38" s="115"/>
      <c r="PIV38" s="115"/>
      <c r="PIW38" s="115"/>
      <c r="PIX38" s="115"/>
      <c r="PIY38" s="115"/>
      <c r="PIZ38" s="115"/>
      <c r="PJA38" s="115"/>
      <c r="PJB38" s="115"/>
      <c r="PJC38" s="115"/>
      <c r="PJD38" s="115"/>
      <c r="PJE38" s="115"/>
      <c r="PJF38" s="115"/>
      <c r="PJG38" s="115"/>
      <c r="PJH38" s="115"/>
      <c r="PJI38" s="115"/>
      <c r="PJJ38" s="115"/>
      <c r="PJK38" s="115"/>
      <c r="PJL38" s="115"/>
      <c r="PJM38" s="115"/>
      <c r="PJN38" s="115"/>
      <c r="PJO38" s="115"/>
      <c r="PJP38" s="115"/>
      <c r="PJQ38" s="115"/>
      <c r="PJR38" s="115"/>
      <c r="PJS38" s="115"/>
      <c r="PJT38" s="115"/>
      <c r="PJU38" s="115"/>
      <c r="PJV38" s="115"/>
      <c r="PJW38" s="115"/>
      <c r="PJX38" s="115"/>
      <c r="PJY38" s="115"/>
      <c r="PJZ38" s="115"/>
      <c r="PKA38" s="115"/>
      <c r="PKB38" s="115"/>
      <c r="PKC38" s="115"/>
      <c r="PKD38" s="115"/>
      <c r="PKE38" s="115"/>
      <c r="PKF38" s="115"/>
      <c r="PKG38" s="115"/>
      <c r="PKH38" s="115"/>
      <c r="PKI38" s="115"/>
      <c r="PKJ38" s="115"/>
      <c r="PKK38" s="115"/>
      <c r="PKL38" s="115"/>
      <c r="PKM38" s="115"/>
      <c r="PKN38" s="115"/>
      <c r="PKO38" s="115"/>
      <c r="PKP38" s="115"/>
      <c r="PKQ38" s="115"/>
      <c r="PKR38" s="115"/>
      <c r="PKS38" s="115"/>
      <c r="PKT38" s="115"/>
      <c r="PKU38" s="115"/>
      <c r="PKV38" s="115"/>
      <c r="PKW38" s="115"/>
      <c r="PKX38" s="115"/>
      <c r="PKY38" s="115"/>
      <c r="PKZ38" s="115"/>
      <c r="PLA38" s="115"/>
      <c r="PLB38" s="115"/>
      <c r="PLC38" s="115"/>
      <c r="PLD38" s="115"/>
      <c r="PLE38" s="115"/>
      <c r="PLF38" s="115"/>
      <c r="PLG38" s="115"/>
      <c r="PLH38" s="115"/>
      <c r="PLI38" s="115"/>
      <c r="PLJ38" s="115"/>
      <c r="PLK38" s="115"/>
      <c r="PLL38" s="115"/>
      <c r="PLM38" s="115"/>
      <c r="PLN38" s="115"/>
      <c r="PLO38" s="115"/>
      <c r="PLP38" s="115"/>
      <c r="PLQ38" s="115"/>
      <c r="PLR38" s="115"/>
      <c r="PLS38" s="115"/>
      <c r="PLT38" s="115"/>
      <c r="PLU38" s="115"/>
      <c r="PLV38" s="115"/>
      <c r="PLW38" s="115"/>
      <c r="PLX38" s="115"/>
      <c r="PLY38" s="115"/>
      <c r="PLZ38" s="115"/>
      <c r="PMA38" s="115"/>
      <c r="PMB38" s="115"/>
      <c r="PMC38" s="115"/>
      <c r="PMD38" s="115"/>
      <c r="PME38" s="115"/>
      <c r="PMF38" s="115"/>
      <c r="PMG38" s="115"/>
      <c r="PMH38" s="115"/>
      <c r="PMI38" s="115"/>
      <c r="PMJ38" s="115"/>
      <c r="PMK38" s="115"/>
      <c r="PML38" s="115"/>
      <c r="PMM38" s="115"/>
      <c r="PMN38" s="115"/>
      <c r="PMO38" s="115"/>
      <c r="PMP38" s="115"/>
      <c r="PMQ38" s="115"/>
      <c r="PMR38" s="115"/>
      <c r="PMS38" s="115"/>
      <c r="PMT38" s="115"/>
      <c r="PMU38" s="115"/>
      <c r="PMV38" s="115"/>
      <c r="PMW38" s="115"/>
      <c r="PMX38" s="115"/>
      <c r="PMY38" s="115"/>
      <c r="PMZ38" s="115"/>
      <c r="PNA38" s="115"/>
      <c r="PNB38" s="115"/>
      <c r="PNC38" s="115"/>
      <c r="PND38" s="115"/>
      <c r="PNE38" s="115"/>
      <c r="PNF38" s="115"/>
      <c r="PNG38" s="115"/>
      <c r="PNH38" s="115"/>
      <c r="PNI38" s="115"/>
      <c r="PNJ38" s="115"/>
      <c r="PNK38" s="115"/>
      <c r="PNL38" s="115"/>
      <c r="PNM38" s="115"/>
      <c r="PNN38" s="115"/>
      <c r="PNO38" s="115"/>
      <c r="PNP38" s="115"/>
      <c r="PNQ38" s="115"/>
      <c r="PNR38" s="115"/>
      <c r="PNS38" s="115"/>
      <c r="PNT38" s="115"/>
      <c r="PNU38" s="115"/>
      <c r="PNV38" s="115"/>
      <c r="PNW38" s="115"/>
      <c r="PNX38" s="115"/>
      <c r="PNY38" s="115"/>
      <c r="PNZ38" s="115"/>
      <c r="POA38" s="115"/>
      <c r="POB38" s="115"/>
      <c r="POC38" s="115"/>
      <c r="POD38" s="115"/>
      <c r="POE38" s="115"/>
      <c r="POF38" s="115"/>
      <c r="POG38" s="115"/>
      <c r="POH38" s="115"/>
      <c r="POI38" s="115"/>
      <c r="POJ38" s="115"/>
      <c r="POK38" s="115"/>
      <c r="POL38" s="115"/>
      <c r="POM38" s="115"/>
      <c r="PON38" s="115"/>
      <c r="POO38" s="115"/>
      <c r="POP38" s="115"/>
      <c r="POQ38" s="115"/>
      <c r="POR38" s="115"/>
      <c r="POS38" s="115"/>
      <c r="POT38" s="115"/>
      <c r="POU38" s="115"/>
      <c r="POV38" s="115"/>
      <c r="POW38" s="115"/>
      <c r="POX38" s="115"/>
      <c r="POY38" s="115"/>
      <c r="POZ38" s="115"/>
      <c r="PPA38" s="115"/>
      <c r="PPB38" s="115"/>
      <c r="PPC38" s="115"/>
      <c r="PPD38" s="115"/>
      <c r="PPE38" s="115"/>
      <c r="PPF38" s="115"/>
      <c r="PPG38" s="115"/>
      <c r="PPH38" s="115"/>
      <c r="PPI38" s="115"/>
      <c r="PPJ38" s="115"/>
      <c r="PPK38" s="115"/>
      <c r="PPL38" s="115"/>
      <c r="PPM38" s="115"/>
      <c r="PPN38" s="115"/>
      <c r="PPO38" s="115"/>
      <c r="PPP38" s="115"/>
      <c r="PPQ38" s="115"/>
      <c r="PPR38" s="115"/>
      <c r="PPS38" s="115"/>
      <c r="PPT38" s="115"/>
      <c r="PPU38" s="115"/>
      <c r="PPV38" s="115"/>
      <c r="PPW38" s="115"/>
      <c r="PPX38" s="115"/>
      <c r="PPY38" s="115"/>
      <c r="PPZ38" s="115"/>
      <c r="PQA38" s="115"/>
      <c r="PQB38" s="115"/>
      <c r="PQC38" s="115"/>
      <c r="PQD38" s="115"/>
      <c r="PQE38" s="115"/>
      <c r="PQF38" s="115"/>
      <c r="PQG38" s="115"/>
      <c r="PQH38" s="115"/>
      <c r="PQI38" s="115"/>
      <c r="PQJ38" s="115"/>
      <c r="PQK38" s="115"/>
      <c r="PQL38" s="115"/>
      <c r="PQM38" s="115"/>
      <c r="PQN38" s="115"/>
      <c r="PQO38" s="115"/>
      <c r="PQP38" s="115"/>
      <c r="PQQ38" s="115"/>
      <c r="PQR38" s="115"/>
      <c r="PQS38" s="115"/>
      <c r="PQT38" s="115"/>
      <c r="PQU38" s="115"/>
      <c r="PQV38" s="115"/>
      <c r="PQW38" s="115"/>
      <c r="PQX38" s="115"/>
      <c r="PQY38" s="115"/>
      <c r="PQZ38" s="115"/>
      <c r="PRA38" s="115"/>
      <c r="PRB38" s="115"/>
      <c r="PRC38" s="115"/>
      <c r="PRD38" s="115"/>
      <c r="PRE38" s="115"/>
      <c r="PRF38" s="115"/>
      <c r="PRG38" s="115"/>
      <c r="PRH38" s="115"/>
      <c r="PRI38" s="115"/>
      <c r="PRJ38" s="115"/>
      <c r="PRK38" s="115"/>
      <c r="PRL38" s="115"/>
      <c r="PRM38" s="115"/>
      <c r="PRN38" s="115"/>
      <c r="PRO38" s="115"/>
      <c r="PRP38" s="115"/>
      <c r="PRQ38" s="115"/>
      <c r="PRR38" s="115"/>
      <c r="PRS38" s="115"/>
      <c r="PRT38" s="115"/>
      <c r="PRU38" s="115"/>
      <c r="PRV38" s="115"/>
      <c r="PRW38" s="115"/>
      <c r="PRX38" s="115"/>
      <c r="PRY38" s="115"/>
      <c r="PRZ38" s="115"/>
      <c r="PSA38" s="115"/>
      <c r="PSB38" s="115"/>
      <c r="PSC38" s="115"/>
      <c r="PSD38" s="115"/>
      <c r="PSE38" s="115"/>
      <c r="PSF38" s="115"/>
      <c r="PSG38" s="115"/>
      <c r="PSH38" s="115"/>
      <c r="PSI38" s="115"/>
      <c r="PSJ38" s="115"/>
      <c r="PSK38" s="115"/>
      <c r="PSL38" s="115"/>
      <c r="PSM38" s="115"/>
      <c r="PSN38" s="115"/>
      <c r="PSO38" s="115"/>
      <c r="PSP38" s="115"/>
      <c r="PSQ38" s="115"/>
      <c r="PSR38" s="115"/>
      <c r="PSS38" s="115"/>
      <c r="PST38" s="115"/>
      <c r="PSU38" s="115"/>
      <c r="PSV38" s="115"/>
      <c r="PSW38" s="115"/>
      <c r="PSX38" s="115"/>
      <c r="PSY38" s="115"/>
      <c r="PSZ38" s="115"/>
      <c r="PTA38" s="115"/>
      <c r="PTB38" s="115"/>
      <c r="PTC38" s="115"/>
      <c r="PTD38" s="115"/>
      <c r="PTE38" s="115"/>
      <c r="PTF38" s="115"/>
      <c r="PTG38" s="115"/>
      <c r="PTH38" s="115"/>
      <c r="PTI38" s="115"/>
      <c r="PTJ38" s="115"/>
      <c r="PTK38" s="115"/>
      <c r="PTL38" s="115"/>
      <c r="PTM38" s="115"/>
      <c r="PTN38" s="115"/>
      <c r="PTO38" s="115"/>
      <c r="PTP38" s="115"/>
      <c r="PTQ38" s="115"/>
      <c r="PTR38" s="115"/>
      <c r="PTS38" s="115"/>
      <c r="PTT38" s="115"/>
      <c r="PTU38" s="115"/>
      <c r="PTV38" s="115"/>
      <c r="PTW38" s="115"/>
      <c r="PTX38" s="115"/>
      <c r="PTY38" s="115"/>
      <c r="PTZ38" s="115"/>
      <c r="PUA38" s="115"/>
      <c r="PUB38" s="115"/>
      <c r="PUC38" s="115"/>
      <c r="PUD38" s="115"/>
      <c r="PUE38" s="115"/>
      <c r="PUF38" s="115"/>
      <c r="PUG38" s="115"/>
      <c r="PUH38" s="115"/>
      <c r="PUI38" s="115"/>
      <c r="PUJ38" s="115"/>
      <c r="PUK38" s="115"/>
      <c r="PUL38" s="115"/>
      <c r="PUM38" s="115"/>
      <c r="PUN38" s="115"/>
      <c r="PUO38" s="115"/>
      <c r="PUP38" s="115"/>
      <c r="PUQ38" s="115"/>
      <c r="PUR38" s="115"/>
      <c r="PUS38" s="115"/>
      <c r="PUT38" s="115"/>
      <c r="PUU38" s="115"/>
      <c r="PUV38" s="115"/>
      <c r="PUW38" s="115"/>
      <c r="PUX38" s="115"/>
      <c r="PUY38" s="115"/>
      <c r="PUZ38" s="115"/>
      <c r="PVA38" s="115"/>
      <c r="PVB38" s="115"/>
      <c r="PVC38" s="115"/>
      <c r="PVD38" s="115"/>
      <c r="PVE38" s="115"/>
      <c r="PVF38" s="115"/>
      <c r="PVG38" s="115"/>
      <c r="PVH38" s="115"/>
      <c r="PVI38" s="115"/>
      <c r="PVJ38" s="115"/>
      <c r="PVK38" s="115"/>
      <c r="PVL38" s="115"/>
      <c r="PVM38" s="115"/>
      <c r="PVN38" s="115"/>
      <c r="PVO38" s="115"/>
      <c r="PVP38" s="115"/>
      <c r="PVQ38" s="115"/>
      <c r="PVR38" s="115"/>
      <c r="PVS38" s="115"/>
      <c r="PVT38" s="115"/>
      <c r="PVU38" s="115"/>
      <c r="PVV38" s="115"/>
      <c r="PVW38" s="115"/>
      <c r="PVX38" s="115"/>
      <c r="PVY38" s="115"/>
      <c r="PVZ38" s="115"/>
      <c r="PWA38" s="115"/>
      <c r="PWB38" s="115"/>
      <c r="PWC38" s="115"/>
      <c r="PWD38" s="115"/>
      <c r="PWE38" s="115"/>
      <c r="PWF38" s="115"/>
      <c r="PWG38" s="115"/>
      <c r="PWH38" s="115"/>
      <c r="PWI38" s="115"/>
      <c r="PWJ38" s="115"/>
      <c r="PWK38" s="115"/>
      <c r="PWL38" s="115"/>
      <c r="PWM38" s="115"/>
      <c r="PWN38" s="115"/>
      <c r="PWO38" s="115"/>
      <c r="PWP38" s="115"/>
      <c r="PWQ38" s="115"/>
      <c r="PWR38" s="115"/>
      <c r="PWS38" s="115"/>
      <c r="PWT38" s="115"/>
      <c r="PWU38" s="115"/>
      <c r="PWV38" s="115"/>
      <c r="PWW38" s="115"/>
      <c r="PWX38" s="115"/>
      <c r="PWY38" s="115"/>
      <c r="PWZ38" s="115"/>
      <c r="PXA38" s="115"/>
      <c r="PXB38" s="115"/>
      <c r="PXC38" s="115"/>
      <c r="PXD38" s="115"/>
      <c r="PXE38" s="115"/>
      <c r="PXF38" s="115"/>
      <c r="PXG38" s="115"/>
      <c r="PXH38" s="115"/>
      <c r="PXI38" s="115"/>
      <c r="PXJ38" s="115"/>
      <c r="PXK38" s="115"/>
      <c r="PXL38" s="115"/>
      <c r="PXM38" s="115"/>
      <c r="PXN38" s="115"/>
      <c r="PXO38" s="115"/>
      <c r="PXP38" s="115"/>
      <c r="PXQ38" s="115"/>
      <c r="PXR38" s="115"/>
      <c r="PXS38" s="115"/>
      <c r="PXT38" s="115"/>
      <c r="PXU38" s="115"/>
      <c r="PXV38" s="115"/>
      <c r="PXW38" s="115"/>
      <c r="PXX38" s="115"/>
      <c r="PXY38" s="115"/>
      <c r="PXZ38" s="115"/>
      <c r="PYA38" s="115"/>
      <c r="PYB38" s="115"/>
      <c r="PYC38" s="115"/>
      <c r="PYD38" s="115"/>
      <c r="PYE38" s="115"/>
      <c r="PYF38" s="115"/>
      <c r="PYG38" s="115"/>
      <c r="PYH38" s="115"/>
      <c r="PYI38" s="115"/>
      <c r="PYJ38" s="115"/>
      <c r="PYK38" s="115"/>
      <c r="PYL38" s="115"/>
      <c r="PYM38" s="115"/>
      <c r="PYN38" s="115"/>
      <c r="PYO38" s="115"/>
      <c r="PYP38" s="115"/>
      <c r="PYQ38" s="115"/>
      <c r="PYR38" s="115"/>
      <c r="PYS38" s="115"/>
      <c r="PYT38" s="115"/>
      <c r="PYU38" s="115"/>
      <c r="PYV38" s="115"/>
      <c r="PYW38" s="115"/>
      <c r="PYX38" s="115"/>
      <c r="PYY38" s="115"/>
      <c r="PYZ38" s="115"/>
      <c r="PZA38" s="115"/>
      <c r="PZB38" s="115"/>
      <c r="PZC38" s="115"/>
      <c r="PZD38" s="115"/>
      <c r="PZE38" s="115"/>
      <c r="PZF38" s="115"/>
      <c r="PZG38" s="115"/>
      <c r="PZH38" s="115"/>
      <c r="PZI38" s="115"/>
      <c r="PZJ38" s="115"/>
      <c r="PZK38" s="115"/>
      <c r="PZL38" s="115"/>
      <c r="PZM38" s="115"/>
      <c r="PZN38" s="115"/>
      <c r="PZO38" s="115"/>
      <c r="PZP38" s="115"/>
      <c r="PZQ38" s="115"/>
      <c r="PZR38" s="115"/>
      <c r="PZS38" s="115"/>
      <c r="PZT38" s="115"/>
      <c r="PZU38" s="115"/>
      <c r="PZV38" s="115"/>
      <c r="PZW38" s="115"/>
      <c r="PZX38" s="115"/>
      <c r="PZY38" s="115"/>
      <c r="PZZ38" s="115"/>
      <c r="QAA38" s="115"/>
      <c r="QAB38" s="115"/>
      <c r="QAC38" s="115"/>
      <c r="QAD38" s="115"/>
      <c r="QAE38" s="115"/>
      <c r="QAF38" s="115"/>
      <c r="QAG38" s="115"/>
      <c r="QAH38" s="115"/>
      <c r="QAI38" s="115"/>
      <c r="QAJ38" s="115"/>
      <c r="QAK38" s="115"/>
      <c r="QAL38" s="115"/>
      <c r="QAM38" s="115"/>
      <c r="QAN38" s="115"/>
      <c r="QAO38" s="115"/>
      <c r="QAP38" s="115"/>
      <c r="QAQ38" s="115"/>
      <c r="QAR38" s="115"/>
      <c r="QAS38" s="115"/>
      <c r="QAT38" s="115"/>
      <c r="QAU38" s="115"/>
      <c r="QAV38" s="115"/>
      <c r="QAW38" s="115"/>
      <c r="QAX38" s="115"/>
      <c r="QAY38" s="115"/>
      <c r="QAZ38" s="115"/>
      <c r="QBA38" s="115"/>
      <c r="QBB38" s="115"/>
      <c r="QBC38" s="115"/>
      <c r="QBD38" s="115"/>
      <c r="QBE38" s="115"/>
      <c r="QBF38" s="115"/>
      <c r="QBG38" s="115"/>
      <c r="QBH38" s="115"/>
      <c r="QBI38" s="115"/>
      <c r="QBJ38" s="115"/>
      <c r="QBK38" s="115"/>
      <c r="QBL38" s="115"/>
      <c r="QBM38" s="115"/>
      <c r="QBN38" s="115"/>
      <c r="QBO38" s="115"/>
      <c r="QBP38" s="115"/>
      <c r="QBQ38" s="115"/>
      <c r="QBR38" s="115"/>
      <c r="QBS38" s="115"/>
      <c r="QBT38" s="115"/>
      <c r="QBU38" s="115"/>
      <c r="QBV38" s="115"/>
      <c r="QBW38" s="115"/>
      <c r="QBX38" s="115"/>
      <c r="QBY38" s="115"/>
      <c r="QBZ38" s="115"/>
      <c r="QCA38" s="115"/>
      <c r="QCB38" s="115"/>
      <c r="QCC38" s="115"/>
      <c r="QCD38" s="115"/>
      <c r="QCE38" s="115"/>
      <c r="QCF38" s="115"/>
      <c r="QCG38" s="115"/>
      <c r="QCH38" s="115"/>
      <c r="QCI38" s="115"/>
      <c r="QCJ38" s="115"/>
      <c r="QCK38" s="115"/>
      <c r="QCL38" s="115"/>
      <c r="QCM38" s="115"/>
      <c r="QCN38" s="115"/>
      <c r="QCO38" s="115"/>
      <c r="QCP38" s="115"/>
      <c r="QCQ38" s="115"/>
      <c r="QCR38" s="115"/>
      <c r="QCS38" s="115"/>
      <c r="QCT38" s="115"/>
      <c r="QCU38" s="115"/>
      <c r="QCV38" s="115"/>
      <c r="QCW38" s="115"/>
      <c r="QCX38" s="115"/>
      <c r="QCY38" s="115"/>
      <c r="QCZ38" s="115"/>
      <c r="QDA38" s="115"/>
      <c r="QDB38" s="115"/>
      <c r="QDC38" s="115"/>
      <c r="QDD38" s="115"/>
      <c r="QDE38" s="115"/>
      <c r="QDF38" s="115"/>
      <c r="QDG38" s="115"/>
      <c r="QDH38" s="115"/>
      <c r="QDI38" s="115"/>
      <c r="QDJ38" s="115"/>
      <c r="QDK38" s="115"/>
      <c r="QDL38" s="115"/>
      <c r="QDM38" s="115"/>
      <c r="QDN38" s="115"/>
      <c r="QDO38" s="115"/>
      <c r="QDP38" s="115"/>
      <c r="QDQ38" s="115"/>
      <c r="QDR38" s="115"/>
      <c r="QDS38" s="115"/>
      <c r="QDT38" s="115"/>
      <c r="QDU38" s="115"/>
      <c r="QDV38" s="115"/>
      <c r="QDW38" s="115"/>
      <c r="QDX38" s="115"/>
      <c r="QDY38" s="115"/>
      <c r="QDZ38" s="115"/>
      <c r="QEA38" s="115"/>
      <c r="QEB38" s="115"/>
      <c r="QEC38" s="115"/>
      <c r="QED38" s="115"/>
      <c r="QEE38" s="115"/>
      <c r="QEF38" s="115"/>
      <c r="QEG38" s="115"/>
      <c r="QEH38" s="115"/>
      <c r="QEI38" s="115"/>
      <c r="QEJ38" s="115"/>
      <c r="QEK38" s="115"/>
      <c r="QEL38" s="115"/>
      <c r="QEM38" s="115"/>
      <c r="QEN38" s="115"/>
      <c r="QEO38" s="115"/>
      <c r="QEP38" s="115"/>
      <c r="QEQ38" s="115"/>
      <c r="QER38" s="115"/>
      <c r="QES38" s="115"/>
      <c r="QET38" s="115"/>
      <c r="QEU38" s="115"/>
      <c r="QEV38" s="115"/>
      <c r="QEW38" s="115"/>
      <c r="QEX38" s="115"/>
      <c r="QEY38" s="115"/>
      <c r="QEZ38" s="115"/>
      <c r="QFA38" s="115"/>
      <c r="QFB38" s="115"/>
      <c r="QFC38" s="115"/>
      <c r="QFD38" s="115"/>
      <c r="QFE38" s="115"/>
      <c r="QFF38" s="115"/>
      <c r="QFG38" s="115"/>
      <c r="QFH38" s="115"/>
      <c r="QFI38" s="115"/>
      <c r="QFJ38" s="115"/>
      <c r="QFK38" s="115"/>
      <c r="QFL38" s="115"/>
      <c r="QFM38" s="115"/>
      <c r="QFN38" s="115"/>
      <c r="QFO38" s="115"/>
      <c r="QFP38" s="115"/>
      <c r="QFQ38" s="115"/>
      <c r="QFR38" s="115"/>
      <c r="QFS38" s="115"/>
      <c r="QFT38" s="115"/>
      <c r="QFU38" s="115"/>
      <c r="QFV38" s="115"/>
      <c r="QFW38" s="115"/>
      <c r="QFX38" s="115"/>
      <c r="QFY38" s="115"/>
      <c r="QFZ38" s="115"/>
      <c r="QGA38" s="115"/>
      <c r="QGB38" s="115"/>
      <c r="QGC38" s="115"/>
      <c r="QGD38" s="115"/>
      <c r="QGE38" s="115"/>
      <c r="QGF38" s="115"/>
      <c r="QGG38" s="115"/>
      <c r="QGH38" s="115"/>
      <c r="QGI38" s="115"/>
      <c r="QGJ38" s="115"/>
      <c r="QGK38" s="115"/>
      <c r="QGL38" s="115"/>
      <c r="QGM38" s="115"/>
      <c r="QGN38" s="115"/>
      <c r="QGO38" s="115"/>
      <c r="QGP38" s="115"/>
      <c r="QGQ38" s="115"/>
      <c r="QGR38" s="115"/>
      <c r="QGS38" s="115"/>
      <c r="QGT38" s="115"/>
      <c r="QGU38" s="115"/>
      <c r="QGV38" s="115"/>
      <c r="QGW38" s="115"/>
      <c r="QGX38" s="115"/>
      <c r="QGY38" s="115"/>
      <c r="QGZ38" s="115"/>
      <c r="QHA38" s="115"/>
      <c r="QHB38" s="115"/>
      <c r="QHC38" s="115"/>
      <c r="QHD38" s="115"/>
      <c r="QHE38" s="115"/>
      <c r="QHF38" s="115"/>
      <c r="QHG38" s="115"/>
      <c r="QHH38" s="115"/>
      <c r="QHI38" s="115"/>
      <c r="QHJ38" s="115"/>
      <c r="QHK38" s="115"/>
      <c r="QHL38" s="115"/>
      <c r="QHM38" s="115"/>
      <c r="QHN38" s="115"/>
      <c r="QHO38" s="115"/>
      <c r="QHP38" s="115"/>
      <c r="QHQ38" s="115"/>
      <c r="QHR38" s="115"/>
      <c r="QHS38" s="115"/>
      <c r="QHT38" s="115"/>
      <c r="QHU38" s="115"/>
      <c r="QHV38" s="115"/>
      <c r="QHW38" s="115"/>
      <c r="QHX38" s="115"/>
      <c r="QHY38" s="115"/>
      <c r="QHZ38" s="115"/>
      <c r="QIA38" s="115"/>
      <c r="QIB38" s="115"/>
      <c r="QIC38" s="115"/>
      <c r="QID38" s="115"/>
      <c r="QIE38" s="115"/>
      <c r="QIF38" s="115"/>
      <c r="QIG38" s="115"/>
      <c r="QIH38" s="115"/>
      <c r="QII38" s="115"/>
      <c r="QIJ38" s="115"/>
      <c r="QIK38" s="115"/>
      <c r="QIL38" s="115"/>
      <c r="QIM38" s="115"/>
      <c r="QIN38" s="115"/>
      <c r="QIO38" s="115"/>
      <c r="QIP38" s="115"/>
      <c r="QIQ38" s="115"/>
      <c r="QIR38" s="115"/>
      <c r="QIS38" s="115"/>
      <c r="QIT38" s="115"/>
      <c r="QIU38" s="115"/>
      <c r="QIV38" s="115"/>
      <c r="QIW38" s="115"/>
      <c r="QIX38" s="115"/>
      <c r="QIY38" s="115"/>
      <c r="QIZ38" s="115"/>
      <c r="QJA38" s="115"/>
      <c r="QJB38" s="115"/>
      <c r="QJC38" s="115"/>
      <c r="QJD38" s="115"/>
      <c r="QJE38" s="115"/>
      <c r="QJF38" s="115"/>
      <c r="QJG38" s="115"/>
      <c r="QJH38" s="115"/>
      <c r="QJI38" s="115"/>
      <c r="QJJ38" s="115"/>
      <c r="QJK38" s="115"/>
      <c r="QJL38" s="115"/>
      <c r="QJM38" s="115"/>
      <c r="QJN38" s="115"/>
      <c r="QJO38" s="115"/>
      <c r="QJP38" s="115"/>
      <c r="QJQ38" s="115"/>
      <c r="QJR38" s="115"/>
      <c r="QJS38" s="115"/>
      <c r="QJT38" s="115"/>
      <c r="QJU38" s="115"/>
      <c r="QJV38" s="115"/>
      <c r="QJW38" s="115"/>
      <c r="QJX38" s="115"/>
      <c r="QJY38" s="115"/>
      <c r="QJZ38" s="115"/>
      <c r="QKA38" s="115"/>
      <c r="QKB38" s="115"/>
      <c r="QKC38" s="115"/>
      <c r="QKD38" s="115"/>
      <c r="QKE38" s="115"/>
      <c r="QKF38" s="115"/>
      <c r="QKG38" s="115"/>
      <c r="QKH38" s="115"/>
      <c r="QKI38" s="115"/>
      <c r="QKJ38" s="115"/>
      <c r="QKK38" s="115"/>
      <c r="QKL38" s="115"/>
      <c r="QKM38" s="115"/>
      <c r="QKN38" s="115"/>
      <c r="QKO38" s="115"/>
      <c r="QKP38" s="115"/>
      <c r="QKQ38" s="115"/>
      <c r="QKR38" s="115"/>
      <c r="QKS38" s="115"/>
      <c r="QKT38" s="115"/>
      <c r="QKU38" s="115"/>
      <c r="QKV38" s="115"/>
      <c r="QKW38" s="115"/>
      <c r="QKX38" s="115"/>
      <c r="QKY38" s="115"/>
      <c r="QKZ38" s="115"/>
      <c r="QLA38" s="115"/>
      <c r="QLB38" s="115"/>
      <c r="QLC38" s="115"/>
      <c r="QLD38" s="115"/>
      <c r="QLE38" s="115"/>
      <c r="QLF38" s="115"/>
      <c r="QLG38" s="115"/>
      <c r="QLH38" s="115"/>
      <c r="QLI38" s="115"/>
      <c r="QLJ38" s="115"/>
      <c r="QLK38" s="115"/>
      <c r="QLL38" s="115"/>
      <c r="QLM38" s="115"/>
      <c r="QLN38" s="115"/>
      <c r="QLO38" s="115"/>
      <c r="QLP38" s="115"/>
      <c r="QLQ38" s="115"/>
      <c r="QLR38" s="115"/>
      <c r="QLS38" s="115"/>
      <c r="QLT38" s="115"/>
      <c r="QLU38" s="115"/>
      <c r="QLV38" s="115"/>
      <c r="QLW38" s="115"/>
      <c r="QLX38" s="115"/>
      <c r="QLY38" s="115"/>
      <c r="QLZ38" s="115"/>
      <c r="QMA38" s="115"/>
      <c r="QMB38" s="115"/>
      <c r="QMC38" s="115"/>
      <c r="QMD38" s="115"/>
      <c r="QME38" s="115"/>
      <c r="QMF38" s="115"/>
      <c r="QMG38" s="115"/>
      <c r="QMH38" s="115"/>
      <c r="QMI38" s="115"/>
      <c r="QMJ38" s="115"/>
      <c r="QMK38" s="115"/>
      <c r="QML38" s="115"/>
      <c r="QMM38" s="115"/>
      <c r="QMN38" s="115"/>
      <c r="QMO38" s="115"/>
      <c r="QMP38" s="115"/>
      <c r="QMQ38" s="115"/>
      <c r="QMR38" s="115"/>
      <c r="QMS38" s="115"/>
      <c r="QMT38" s="115"/>
      <c r="QMU38" s="115"/>
      <c r="QMV38" s="115"/>
      <c r="QMW38" s="115"/>
      <c r="QMX38" s="115"/>
      <c r="QMY38" s="115"/>
      <c r="QMZ38" s="115"/>
      <c r="QNA38" s="115"/>
      <c r="QNB38" s="115"/>
      <c r="QNC38" s="115"/>
      <c r="QND38" s="115"/>
      <c r="QNE38" s="115"/>
      <c r="QNF38" s="115"/>
      <c r="QNG38" s="115"/>
      <c r="QNH38" s="115"/>
      <c r="QNI38" s="115"/>
      <c r="QNJ38" s="115"/>
      <c r="QNK38" s="115"/>
      <c r="QNL38" s="115"/>
      <c r="QNM38" s="115"/>
      <c r="QNN38" s="115"/>
      <c r="QNO38" s="115"/>
      <c r="QNP38" s="115"/>
      <c r="QNQ38" s="115"/>
      <c r="QNR38" s="115"/>
      <c r="QNS38" s="115"/>
      <c r="QNT38" s="115"/>
      <c r="QNU38" s="115"/>
      <c r="QNV38" s="115"/>
      <c r="QNW38" s="115"/>
      <c r="QNX38" s="115"/>
      <c r="QNY38" s="115"/>
      <c r="QNZ38" s="115"/>
      <c r="QOA38" s="115"/>
      <c r="QOB38" s="115"/>
      <c r="QOC38" s="115"/>
      <c r="QOD38" s="115"/>
      <c r="QOE38" s="115"/>
      <c r="QOF38" s="115"/>
      <c r="QOG38" s="115"/>
      <c r="QOH38" s="115"/>
      <c r="QOI38" s="115"/>
      <c r="QOJ38" s="115"/>
      <c r="QOK38" s="115"/>
      <c r="QOL38" s="115"/>
      <c r="QOM38" s="115"/>
      <c r="QON38" s="115"/>
      <c r="QOO38" s="115"/>
      <c r="QOP38" s="115"/>
      <c r="QOQ38" s="115"/>
      <c r="QOR38" s="115"/>
      <c r="QOS38" s="115"/>
      <c r="QOT38" s="115"/>
      <c r="QOU38" s="115"/>
      <c r="QOV38" s="115"/>
      <c r="QOW38" s="115"/>
      <c r="QOX38" s="115"/>
      <c r="QOY38" s="115"/>
      <c r="QOZ38" s="115"/>
      <c r="QPA38" s="115"/>
      <c r="QPB38" s="115"/>
      <c r="QPC38" s="115"/>
      <c r="QPD38" s="115"/>
      <c r="QPE38" s="115"/>
      <c r="QPF38" s="115"/>
      <c r="QPG38" s="115"/>
      <c r="QPH38" s="115"/>
      <c r="QPI38" s="115"/>
      <c r="QPJ38" s="115"/>
      <c r="QPK38" s="115"/>
      <c r="QPL38" s="115"/>
      <c r="QPM38" s="115"/>
      <c r="QPN38" s="115"/>
      <c r="QPO38" s="115"/>
      <c r="QPP38" s="115"/>
      <c r="QPQ38" s="115"/>
      <c r="QPR38" s="115"/>
      <c r="QPS38" s="115"/>
      <c r="QPT38" s="115"/>
      <c r="QPU38" s="115"/>
      <c r="QPV38" s="115"/>
      <c r="QPW38" s="115"/>
      <c r="QPX38" s="115"/>
      <c r="QPY38" s="115"/>
      <c r="QPZ38" s="115"/>
      <c r="QQA38" s="115"/>
      <c r="QQB38" s="115"/>
      <c r="QQC38" s="115"/>
      <c r="QQD38" s="115"/>
      <c r="QQE38" s="115"/>
      <c r="QQF38" s="115"/>
      <c r="QQG38" s="115"/>
      <c r="QQH38" s="115"/>
      <c r="QQI38" s="115"/>
      <c r="QQJ38" s="115"/>
      <c r="QQK38" s="115"/>
      <c r="QQL38" s="115"/>
      <c r="QQM38" s="115"/>
      <c r="QQN38" s="115"/>
      <c r="QQO38" s="115"/>
      <c r="QQP38" s="115"/>
      <c r="QQQ38" s="115"/>
      <c r="QQR38" s="115"/>
      <c r="QQS38" s="115"/>
      <c r="QQT38" s="115"/>
      <c r="QQU38" s="115"/>
      <c r="QQV38" s="115"/>
      <c r="QQW38" s="115"/>
      <c r="QQX38" s="115"/>
      <c r="QQY38" s="115"/>
      <c r="QQZ38" s="115"/>
      <c r="QRA38" s="115"/>
      <c r="QRB38" s="115"/>
      <c r="QRC38" s="115"/>
      <c r="QRD38" s="115"/>
      <c r="QRE38" s="115"/>
      <c r="QRF38" s="115"/>
      <c r="QRG38" s="115"/>
      <c r="QRH38" s="115"/>
      <c r="QRI38" s="115"/>
      <c r="QRJ38" s="115"/>
      <c r="QRK38" s="115"/>
      <c r="QRL38" s="115"/>
      <c r="QRM38" s="115"/>
      <c r="QRN38" s="115"/>
      <c r="QRO38" s="115"/>
      <c r="QRP38" s="115"/>
      <c r="QRQ38" s="115"/>
      <c r="QRR38" s="115"/>
      <c r="QRS38" s="115"/>
      <c r="QRT38" s="115"/>
      <c r="QRU38" s="115"/>
      <c r="QRV38" s="115"/>
      <c r="QRW38" s="115"/>
      <c r="QRX38" s="115"/>
      <c r="QRY38" s="115"/>
      <c r="QRZ38" s="115"/>
      <c r="QSA38" s="115"/>
      <c r="QSB38" s="115"/>
      <c r="QSC38" s="115"/>
      <c r="QSD38" s="115"/>
      <c r="QSE38" s="115"/>
      <c r="QSF38" s="115"/>
      <c r="QSG38" s="115"/>
      <c r="QSH38" s="115"/>
      <c r="QSI38" s="115"/>
      <c r="QSJ38" s="115"/>
      <c r="QSK38" s="115"/>
      <c r="QSL38" s="115"/>
      <c r="QSM38" s="115"/>
      <c r="QSN38" s="115"/>
      <c r="QSO38" s="115"/>
      <c r="QSP38" s="115"/>
      <c r="QSQ38" s="115"/>
      <c r="QSR38" s="115"/>
      <c r="QSS38" s="115"/>
      <c r="QST38" s="115"/>
      <c r="QSU38" s="115"/>
      <c r="QSV38" s="115"/>
      <c r="QSW38" s="115"/>
      <c r="QSX38" s="115"/>
      <c r="QSY38" s="115"/>
      <c r="QSZ38" s="115"/>
      <c r="QTA38" s="115"/>
      <c r="QTB38" s="115"/>
      <c r="QTC38" s="115"/>
      <c r="QTD38" s="115"/>
      <c r="QTE38" s="115"/>
      <c r="QTF38" s="115"/>
      <c r="QTG38" s="115"/>
      <c r="QTH38" s="115"/>
      <c r="QTI38" s="115"/>
      <c r="QTJ38" s="115"/>
      <c r="QTK38" s="115"/>
      <c r="QTL38" s="115"/>
      <c r="QTM38" s="115"/>
      <c r="QTN38" s="115"/>
      <c r="QTO38" s="115"/>
      <c r="QTP38" s="115"/>
      <c r="QTQ38" s="115"/>
      <c r="QTR38" s="115"/>
      <c r="QTS38" s="115"/>
      <c r="QTT38" s="115"/>
      <c r="QTU38" s="115"/>
      <c r="QTV38" s="115"/>
      <c r="QTW38" s="115"/>
      <c r="QTX38" s="115"/>
      <c r="QTY38" s="115"/>
      <c r="QTZ38" s="115"/>
      <c r="QUA38" s="115"/>
      <c r="QUB38" s="115"/>
      <c r="QUC38" s="115"/>
      <c r="QUD38" s="115"/>
      <c r="QUE38" s="115"/>
      <c r="QUF38" s="115"/>
      <c r="QUG38" s="115"/>
      <c r="QUH38" s="115"/>
      <c r="QUI38" s="115"/>
      <c r="QUJ38" s="115"/>
      <c r="QUK38" s="115"/>
      <c r="QUL38" s="115"/>
      <c r="QUM38" s="115"/>
      <c r="QUN38" s="115"/>
      <c r="QUO38" s="115"/>
      <c r="QUP38" s="115"/>
      <c r="QUQ38" s="115"/>
      <c r="QUR38" s="115"/>
      <c r="QUS38" s="115"/>
      <c r="QUT38" s="115"/>
      <c r="QUU38" s="115"/>
      <c r="QUV38" s="115"/>
      <c r="QUW38" s="115"/>
      <c r="QUX38" s="115"/>
      <c r="QUY38" s="115"/>
      <c r="QUZ38" s="115"/>
      <c r="QVA38" s="115"/>
      <c r="QVB38" s="115"/>
      <c r="QVC38" s="115"/>
      <c r="QVD38" s="115"/>
      <c r="QVE38" s="115"/>
      <c r="QVF38" s="115"/>
      <c r="QVG38" s="115"/>
      <c r="QVH38" s="115"/>
      <c r="QVI38" s="115"/>
      <c r="QVJ38" s="115"/>
      <c r="QVK38" s="115"/>
      <c r="QVL38" s="115"/>
      <c r="QVM38" s="115"/>
      <c r="QVN38" s="115"/>
      <c r="QVO38" s="115"/>
      <c r="QVP38" s="115"/>
      <c r="QVQ38" s="115"/>
      <c r="QVR38" s="115"/>
      <c r="QVS38" s="115"/>
      <c r="QVT38" s="115"/>
      <c r="QVU38" s="115"/>
      <c r="QVV38" s="115"/>
      <c r="QVW38" s="115"/>
      <c r="QVX38" s="115"/>
      <c r="QVY38" s="115"/>
      <c r="QVZ38" s="115"/>
      <c r="QWA38" s="115"/>
      <c r="QWB38" s="115"/>
      <c r="QWC38" s="115"/>
      <c r="QWD38" s="115"/>
      <c r="QWE38" s="115"/>
      <c r="QWF38" s="115"/>
      <c r="QWG38" s="115"/>
      <c r="QWH38" s="115"/>
      <c r="QWI38" s="115"/>
      <c r="QWJ38" s="115"/>
      <c r="QWK38" s="115"/>
      <c r="QWL38" s="115"/>
      <c r="QWM38" s="115"/>
      <c r="QWN38" s="115"/>
      <c r="QWO38" s="115"/>
      <c r="QWP38" s="115"/>
      <c r="QWQ38" s="115"/>
      <c r="QWR38" s="115"/>
      <c r="QWS38" s="115"/>
      <c r="QWT38" s="115"/>
      <c r="QWU38" s="115"/>
      <c r="QWV38" s="115"/>
      <c r="QWW38" s="115"/>
      <c r="QWX38" s="115"/>
      <c r="QWY38" s="115"/>
      <c r="QWZ38" s="115"/>
      <c r="QXA38" s="115"/>
      <c r="QXB38" s="115"/>
      <c r="QXC38" s="115"/>
      <c r="QXD38" s="115"/>
      <c r="QXE38" s="115"/>
      <c r="QXF38" s="115"/>
      <c r="QXG38" s="115"/>
      <c r="QXH38" s="115"/>
      <c r="QXI38" s="115"/>
      <c r="QXJ38" s="115"/>
      <c r="QXK38" s="115"/>
      <c r="QXL38" s="115"/>
      <c r="QXM38" s="115"/>
      <c r="QXN38" s="115"/>
      <c r="QXO38" s="115"/>
      <c r="QXP38" s="115"/>
      <c r="QXQ38" s="115"/>
      <c r="QXR38" s="115"/>
      <c r="QXS38" s="115"/>
      <c r="QXT38" s="115"/>
      <c r="QXU38" s="115"/>
      <c r="QXV38" s="115"/>
      <c r="QXW38" s="115"/>
      <c r="QXX38" s="115"/>
      <c r="QXY38" s="115"/>
      <c r="QXZ38" s="115"/>
      <c r="QYA38" s="115"/>
      <c r="QYB38" s="115"/>
      <c r="QYC38" s="115"/>
      <c r="QYD38" s="115"/>
      <c r="QYE38" s="115"/>
      <c r="QYF38" s="115"/>
      <c r="QYG38" s="115"/>
      <c r="QYH38" s="115"/>
      <c r="QYI38" s="115"/>
      <c r="QYJ38" s="115"/>
      <c r="QYK38" s="115"/>
      <c r="QYL38" s="115"/>
      <c r="QYM38" s="115"/>
      <c r="QYN38" s="115"/>
      <c r="QYO38" s="115"/>
      <c r="QYP38" s="115"/>
      <c r="QYQ38" s="115"/>
      <c r="QYR38" s="115"/>
      <c r="QYS38" s="115"/>
      <c r="QYT38" s="115"/>
      <c r="QYU38" s="115"/>
      <c r="QYV38" s="115"/>
      <c r="QYW38" s="115"/>
      <c r="QYX38" s="115"/>
      <c r="QYY38" s="115"/>
      <c r="QYZ38" s="115"/>
      <c r="QZA38" s="115"/>
      <c r="QZB38" s="115"/>
      <c r="QZC38" s="115"/>
      <c r="QZD38" s="115"/>
      <c r="QZE38" s="115"/>
      <c r="QZF38" s="115"/>
      <c r="QZG38" s="115"/>
      <c r="QZH38" s="115"/>
      <c r="QZI38" s="115"/>
      <c r="QZJ38" s="115"/>
      <c r="QZK38" s="115"/>
      <c r="QZL38" s="115"/>
      <c r="QZM38" s="115"/>
      <c r="QZN38" s="115"/>
      <c r="QZO38" s="115"/>
      <c r="QZP38" s="115"/>
      <c r="QZQ38" s="115"/>
      <c r="QZR38" s="115"/>
      <c r="QZS38" s="115"/>
      <c r="QZT38" s="115"/>
      <c r="QZU38" s="115"/>
      <c r="QZV38" s="115"/>
      <c r="QZW38" s="115"/>
      <c r="QZX38" s="115"/>
      <c r="QZY38" s="115"/>
      <c r="QZZ38" s="115"/>
      <c r="RAA38" s="115"/>
      <c r="RAB38" s="115"/>
      <c r="RAC38" s="115"/>
      <c r="RAD38" s="115"/>
      <c r="RAE38" s="115"/>
      <c r="RAF38" s="115"/>
      <c r="RAG38" s="115"/>
      <c r="RAH38" s="115"/>
      <c r="RAI38" s="115"/>
      <c r="RAJ38" s="115"/>
      <c r="RAK38" s="115"/>
      <c r="RAL38" s="115"/>
      <c r="RAM38" s="115"/>
      <c r="RAN38" s="115"/>
      <c r="RAO38" s="115"/>
      <c r="RAP38" s="115"/>
      <c r="RAQ38" s="115"/>
      <c r="RAR38" s="115"/>
      <c r="RAS38" s="115"/>
      <c r="RAT38" s="115"/>
      <c r="RAU38" s="115"/>
      <c r="RAV38" s="115"/>
      <c r="RAW38" s="115"/>
      <c r="RAX38" s="115"/>
      <c r="RAY38" s="115"/>
      <c r="RAZ38" s="115"/>
      <c r="RBA38" s="115"/>
      <c r="RBB38" s="115"/>
      <c r="RBC38" s="115"/>
      <c r="RBD38" s="115"/>
      <c r="RBE38" s="115"/>
      <c r="RBF38" s="115"/>
      <c r="RBG38" s="115"/>
      <c r="RBH38" s="115"/>
      <c r="RBI38" s="115"/>
      <c r="RBJ38" s="115"/>
      <c r="RBK38" s="115"/>
      <c r="RBL38" s="115"/>
      <c r="RBM38" s="115"/>
      <c r="RBN38" s="115"/>
      <c r="RBO38" s="115"/>
      <c r="RBP38" s="115"/>
      <c r="RBQ38" s="115"/>
      <c r="RBR38" s="115"/>
      <c r="RBS38" s="115"/>
      <c r="RBT38" s="115"/>
      <c r="RBU38" s="115"/>
      <c r="RBV38" s="115"/>
      <c r="RBW38" s="115"/>
      <c r="RBX38" s="115"/>
      <c r="RBY38" s="115"/>
      <c r="RBZ38" s="115"/>
      <c r="RCA38" s="115"/>
      <c r="RCB38" s="115"/>
      <c r="RCC38" s="115"/>
      <c r="RCD38" s="115"/>
      <c r="RCE38" s="115"/>
      <c r="RCF38" s="115"/>
      <c r="RCG38" s="115"/>
      <c r="RCH38" s="115"/>
      <c r="RCI38" s="115"/>
      <c r="RCJ38" s="115"/>
      <c r="RCK38" s="115"/>
      <c r="RCL38" s="115"/>
      <c r="RCM38" s="115"/>
      <c r="RCN38" s="115"/>
      <c r="RCO38" s="115"/>
      <c r="RCP38" s="115"/>
      <c r="RCQ38" s="115"/>
      <c r="RCR38" s="115"/>
      <c r="RCS38" s="115"/>
      <c r="RCT38" s="115"/>
      <c r="RCU38" s="115"/>
      <c r="RCV38" s="115"/>
      <c r="RCW38" s="115"/>
      <c r="RCX38" s="115"/>
      <c r="RCY38" s="115"/>
      <c r="RCZ38" s="115"/>
      <c r="RDA38" s="115"/>
      <c r="RDB38" s="115"/>
      <c r="RDC38" s="115"/>
      <c r="RDD38" s="115"/>
      <c r="RDE38" s="115"/>
      <c r="RDF38" s="115"/>
      <c r="RDG38" s="115"/>
      <c r="RDH38" s="115"/>
      <c r="RDI38" s="115"/>
      <c r="RDJ38" s="115"/>
      <c r="RDK38" s="115"/>
      <c r="RDL38" s="115"/>
      <c r="RDM38" s="115"/>
      <c r="RDN38" s="115"/>
      <c r="RDO38" s="115"/>
      <c r="RDP38" s="115"/>
      <c r="RDQ38" s="115"/>
      <c r="RDR38" s="115"/>
      <c r="RDS38" s="115"/>
      <c r="RDT38" s="115"/>
      <c r="RDU38" s="115"/>
      <c r="RDV38" s="115"/>
      <c r="RDW38" s="115"/>
      <c r="RDX38" s="115"/>
      <c r="RDY38" s="115"/>
      <c r="RDZ38" s="115"/>
      <c r="REA38" s="115"/>
      <c r="REB38" s="115"/>
      <c r="REC38" s="115"/>
      <c r="RED38" s="115"/>
      <c r="REE38" s="115"/>
      <c r="REF38" s="115"/>
      <c r="REG38" s="115"/>
      <c r="REH38" s="115"/>
      <c r="REI38" s="115"/>
      <c r="REJ38" s="115"/>
      <c r="REK38" s="115"/>
      <c r="REL38" s="115"/>
      <c r="REM38" s="115"/>
      <c r="REN38" s="115"/>
      <c r="REO38" s="115"/>
      <c r="REP38" s="115"/>
      <c r="REQ38" s="115"/>
      <c r="RER38" s="115"/>
      <c r="RES38" s="115"/>
      <c r="RET38" s="115"/>
      <c r="REU38" s="115"/>
      <c r="REV38" s="115"/>
      <c r="REW38" s="115"/>
      <c r="REX38" s="115"/>
      <c r="REY38" s="115"/>
      <c r="REZ38" s="115"/>
      <c r="RFA38" s="115"/>
      <c r="RFB38" s="115"/>
      <c r="RFC38" s="115"/>
      <c r="RFD38" s="115"/>
      <c r="RFE38" s="115"/>
      <c r="RFF38" s="115"/>
      <c r="RFG38" s="115"/>
      <c r="RFH38" s="115"/>
      <c r="RFI38" s="115"/>
      <c r="RFJ38" s="115"/>
      <c r="RFK38" s="115"/>
      <c r="RFL38" s="115"/>
      <c r="RFM38" s="115"/>
      <c r="RFN38" s="115"/>
      <c r="RFO38" s="115"/>
      <c r="RFP38" s="115"/>
      <c r="RFQ38" s="115"/>
      <c r="RFR38" s="115"/>
      <c r="RFS38" s="115"/>
      <c r="RFT38" s="115"/>
      <c r="RFU38" s="115"/>
      <c r="RFV38" s="115"/>
      <c r="RFW38" s="115"/>
      <c r="RFX38" s="115"/>
      <c r="RFY38" s="115"/>
      <c r="RFZ38" s="115"/>
      <c r="RGA38" s="115"/>
      <c r="RGB38" s="115"/>
      <c r="RGC38" s="115"/>
      <c r="RGD38" s="115"/>
      <c r="RGE38" s="115"/>
      <c r="RGF38" s="115"/>
      <c r="RGG38" s="115"/>
      <c r="RGH38" s="115"/>
      <c r="RGI38" s="115"/>
      <c r="RGJ38" s="115"/>
      <c r="RGK38" s="115"/>
      <c r="RGL38" s="115"/>
      <c r="RGM38" s="115"/>
      <c r="RGN38" s="115"/>
      <c r="RGO38" s="115"/>
      <c r="RGP38" s="115"/>
      <c r="RGQ38" s="115"/>
      <c r="RGR38" s="115"/>
      <c r="RGS38" s="115"/>
      <c r="RGT38" s="115"/>
      <c r="RGU38" s="115"/>
      <c r="RGV38" s="115"/>
      <c r="RGW38" s="115"/>
      <c r="RGX38" s="115"/>
      <c r="RGY38" s="115"/>
      <c r="RGZ38" s="115"/>
      <c r="RHA38" s="115"/>
      <c r="RHB38" s="115"/>
      <c r="RHC38" s="115"/>
      <c r="RHD38" s="115"/>
      <c r="RHE38" s="115"/>
      <c r="RHF38" s="115"/>
      <c r="RHG38" s="115"/>
      <c r="RHH38" s="115"/>
      <c r="RHI38" s="115"/>
      <c r="RHJ38" s="115"/>
      <c r="RHK38" s="115"/>
      <c r="RHL38" s="115"/>
      <c r="RHM38" s="115"/>
      <c r="RHN38" s="115"/>
      <c r="RHO38" s="115"/>
      <c r="RHP38" s="115"/>
      <c r="RHQ38" s="115"/>
      <c r="RHR38" s="115"/>
      <c r="RHS38" s="115"/>
      <c r="RHT38" s="115"/>
      <c r="RHU38" s="115"/>
      <c r="RHV38" s="115"/>
      <c r="RHW38" s="115"/>
      <c r="RHX38" s="115"/>
      <c r="RHY38" s="115"/>
      <c r="RHZ38" s="115"/>
      <c r="RIA38" s="115"/>
      <c r="RIB38" s="115"/>
      <c r="RIC38" s="115"/>
      <c r="RID38" s="115"/>
      <c r="RIE38" s="115"/>
      <c r="RIF38" s="115"/>
      <c r="RIG38" s="115"/>
      <c r="RIH38" s="115"/>
      <c r="RII38" s="115"/>
      <c r="RIJ38" s="115"/>
      <c r="RIK38" s="115"/>
      <c r="RIL38" s="115"/>
      <c r="RIM38" s="115"/>
      <c r="RIN38" s="115"/>
      <c r="RIO38" s="115"/>
      <c r="RIP38" s="115"/>
      <c r="RIQ38" s="115"/>
      <c r="RIR38" s="115"/>
      <c r="RIS38" s="115"/>
      <c r="RIT38" s="115"/>
      <c r="RIU38" s="115"/>
      <c r="RIV38" s="115"/>
      <c r="RIW38" s="115"/>
      <c r="RIX38" s="115"/>
      <c r="RIY38" s="115"/>
      <c r="RIZ38" s="115"/>
      <c r="RJA38" s="115"/>
      <c r="RJB38" s="115"/>
      <c r="RJC38" s="115"/>
      <c r="RJD38" s="115"/>
      <c r="RJE38" s="115"/>
      <c r="RJF38" s="115"/>
      <c r="RJG38" s="115"/>
      <c r="RJH38" s="115"/>
      <c r="RJI38" s="115"/>
      <c r="RJJ38" s="115"/>
      <c r="RJK38" s="115"/>
      <c r="RJL38" s="115"/>
      <c r="RJM38" s="115"/>
      <c r="RJN38" s="115"/>
      <c r="RJO38" s="115"/>
      <c r="RJP38" s="115"/>
      <c r="RJQ38" s="115"/>
      <c r="RJR38" s="115"/>
      <c r="RJS38" s="115"/>
      <c r="RJT38" s="115"/>
      <c r="RJU38" s="115"/>
      <c r="RJV38" s="115"/>
      <c r="RJW38" s="115"/>
      <c r="RJX38" s="115"/>
      <c r="RJY38" s="115"/>
      <c r="RJZ38" s="115"/>
      <c r="RKA38" s="115"/>
      <c r="RKB38" s="115"/>
      <c r="RKC38" s="115"/>
      <c r="RKD38" s="115"/>
      <c r="RKE38" s="115"/>
      <c r="RKF38" s="115"/>
      <c r="RKG38" s="115"/>
      <c r="RKH38" s="115"/>
      <c r="RKI38" s="115"/>
      <c r="RKJ38" s="115"/>
      <c r="RKK38" s="115"/>
      <c r="RKL38" s="115"/>
      <c r="RKM38" s="115"/>
      <c r="RKN38" s="115"/>
      <c r="RKO38" s="115"/>
      <c r="RKP38" s="115"/>
      <c r="RKQ38" s="115"/>
      <c r="RKR38" s="115"/>
      <c r="RKS38" s="115"/>
      <c r="RKT38" s="115"/>
      <c r="RKU38" s="115"/>
      <c r="RKV38" s="115"/>
      <c r="RKW38" s="115"/>
      <c r="RKX38" s="115"/>
      <c r="RKY38" s="115"/>
      <c r="RKZ38" s="115"/>
      <c r="RLA38" s="115"/>
      <c r="RLB38" s="115"/>
      <c r="RLC38" s="115"/>
      <c r="RLD38" s="115"/>
      <c r="RLE38" s="115"/>
      <c r="RLF38" s="115"/>
      <c r="RLG38" s="115"/>
      <c r="RLH38" s="115"/>
      <c r="RLI38" s="115"/>
      <c r="RLJ38" s="115"/>
      <c r="RLK38" s="115"/>
      <c r="RLL38" s="115"/>
      <c r="RLM38" s="115"/>
      <c r="RLN38" s="115"/>
      <c r="RLO38" s="115"/>
      <c r="RLP38" s="115"/>
      <c r="RLQ38" s="115"/>
      <c r="RLR38" s="115"/>
      <c r="RLS38" s="115"/>
      <c r="RLT38" s="115"/>
      <c r="RLU38" s="115"/>
      <c r="RLV38" s="115"/>
      <c r="RLW38" s="115"/>
      <c r="RLX38" s="115"/>
      <c r="RLY38" s="115"/>
      <c r="RLZ38" s="115"/>
      <c r="RMA38" s="115"/>
      <c r="RMB38" s="115"/>
      <c r="RMC38" s="115"/>
      <c r="RMD38" s="115"/>
      <c r="RME38" s="115"/>
      <c r="RMF38" s="115"/>
      <c r="RMG38" s="115"/>
      <c r="RMH38" s="115"/>
      <c r="RMI38" s="115"/>
      <c r="RMJ38" s="115"/>
      <c r="RMK38" s="115"/>
      <c r="RML38" s="115"/>
      <c r="RMM38" s="115"/>
      <c r="RMN38" s="115"/>
      <c r="RMO38" s="115"/>
      <c r="RMP38" s="115"/>
      <c r="RMQ38" s="115"/>
      <c r="RMR38" s="115"/>
      <c r="RMS38" s="115"/>
      <c r="RMT38" s="115"/>
      <c r="RMU38" s="115"/>
      <c r="RMV38" s="115"/>
      <c r="RMW38" s="115"/>
      <c r="RMX38" s="115"/>
      <c r="RMY38" s="115"/>
      <c r="RMZ38" s="115"/>
      <c r="RNA38" s="115"/>
      <c r="RNB38" s="115"/>
      <c r="RNC38" s="115"/>
      <c r="RND38" s="115"/>
      <c r="RNE38" s="115"/>
      <c r="RNF38" s="115"/>
      <c r="RNG38" s="115"/>
      <c r="RNH38" s="115"/>
      <c r="RNI38" s="115"/>
      <c r="RNJ38" s="115"/>
      <c r="RNK38" s="115"/>
      <c r="RNL38" s="115"/>
      <c r="RNM38" s="115"/>
      <c r="RNN38" s="115"/>
      <c r="RNO38" s="115"/>
      <c r="RNP38" s="115"/>
      <c r="RNQ38" s="115"/>
      <c r="RNR38" s="115"/>
      <c r="RNS38" s="115"/>
      <c r="RNT38" s="115"/>
      <c r="RNU38" s="115"/>
      <c r="RNV38" s="115"/>
      <c r="RNW38" s="115"/>
      <c r="RNX38" s="115"/>
      <c r="RNY38" s="115"/>
      <c r="RNZ38" s="115"/>
      <c r="ROA38" s="115"/>
      <c r="ROB38" s="115"/>
      <c r="ROC38" s="115"/>
      <c r="ROD38" s="115"/>
      <c r="ROE38" s="115"/>
      <c r="ROF38" s="115"/>
      <c r="ROG38" s="115"/>
      <c r="ROH38" s="115"/>
      <c r="ROI38" s="115"/>
      <c r="ROJ38" s="115"/>
      <c r="ROK38" s="115"/>
      <c r="ROL38" s="115"/>
      <c r="ROM38" s="115"/>
      <c r="RON38" s="115"/>
      <c r="ROO38" s="115"/>
      <c r="ROP38" s="115"/>
      <c r="ROQ38" s="115"/>
      <c r="ROR38" s="115"/>
      <c r="ROS38" s="115"/>
      <c r="ROT38" s="115"/>
      <c r="ROU38" s="115"/>
      <c r="ROV38" s="115"/>
      <c r="ROW38" s="115"/>
      <c r="ROX38" s="115"/>
      <c r="ROY38" s="115"/>
      <c r="ROZ38" s="115"/>
      <c r="RPA38" s="115"/>
      <c r="RPB38" s="115"/>
      <c r="RPC38" s="115"/>
      <c r="RPD38" s="115"/>
      <c r="RPE38" s="115"/>
      <c r="RPF38" s="115"/>
      <c r="RPG38" s="115"/>
      <c r="RPH38" s="115"/>
      <c r="RPI38" s="115"/>
      <c r="RPJ38" s="115"/>
      <c r="RPK38" s="115"/>
      <c r="RPL38" s="115"/>
      <c r="RPM38" s="115"/>
      <c r="RPN38" s="115"/>
      <c r="RPO38" s="115"/>
      <c r="RPP38" s="115"/>
      <c r="RPQ38" s="115"/>
      <c r="RPR38" s="115"/>
      <c r="RPS38" s="115"/>
      <c r="RPT38" s="115"/>
      <c r="RPU38" s="115"/>
      <c r="RPV38" s="115"/>
      <c r="RPW38" s="115"/>
      <c r="RPX38" s="115"/>
      <c r="RPY38" s="115"/>
      <c r="RPZ38" s="115"/>
      <c r="RQA38" s="115"/>
      <c r="RQB38" s="115"/>
      <c r="RQC38" s="115"/>
      <c r="RQD38" s="115"/>
      <c r="RQE38" s="115"/>
      <c r="RQF38" s="115"/>
      <c r="RQG38" s="115"/>
      <c r="RQH38" s="115"/>
      <c r="RQI38" s="115"/>
      <c r="RQJ38" s="115"/>
      <c r="RQK38" s="115"/>
      <c r="RQL38" s="115"/>
      <c r="RQM38" s="115"/>
      <c r="RQN38" s="115"/>
      <c r="RQO38" s="115"/>
      <c r="RQP38" s="115"/>
      <c r="RQQ38" s="115"/>
      <c r="RQR38" s="115"/>
      <c r="RQS38" s="115"/>
      <c r="RQT38" s="115"/>
      <c r="RQU38" s="115"/>
      <c r="RQV38" s="115"/>
      <c r="RQW38" s="115"/>
      <c r="RQX38" s="115"/>
      <c r="RQY38" s="115"/>
      <c r="RQZ38" s="115"/>
      <c r="RRA38" s="115"/>
      <c r="RRB38" s="115"/>
      <c r="RRC38" s="115"/>
      <c r="RRD38" s="115"/>
      <c r="RRE38" s="115"/>
      <c r="RRF38" s="115"/>
      <c r="RRG38" s="115"/>
      <c r="RRH38" s="115"/>
      <c r="RRI38" s="115"/>
      <c r="RRJ38" s="115"/>
      <c r="RRK38" s="115"/>
      <c r="RRL38" s="115"/>
      <c r="RRM38" s="115"/>
      <c r="RRN38" s="115"/>
      <c r="RRO38" s="115"/>
      <c r="RRP38" s="115"/>
      <c r="RRQ38" s="115"/>
      <c r="RRR38" s="115"/>
      <c r="RRS38" s="115"/>
      <c r="RRT38" s="115"/>
      <c r="RRU38" s="115"/>
      <c r="RRV38" s="115"/>
      <c r="RRW38" s="115"/>
      <c r="RRX38" s="115"/>
      <c r="RRY38" s="115"/>
      <c r="RRZ38" s="115"/>
      <c r="RSA38" s="115"/>
      <c r="RSB38" s="115"/>
      <c r="RSC38" s="115"/>
      <c r="RSD38" s="115"/>
      <c r="RSE38" s="115"/>
      <c r="RSF38" s="115"/>
      <c r="RSG38" s="115"/>
      <c r="RSH38" s="115"/>
      <c r="RSI38" s="115"/>
      <c r="RSJ38" s="115"/>
      <c r="RSK38" s="115"/>
      <c r="RSL38" s="115"/>
      <c r="RSM38" s="115"/>
      <c r="RSN38" s="115"/>
      <c r="RSO38" s="115"/>
      <c r="RSP38" s="115"/>
      <c r="RSQ38" s="115"/>
      <c r="RSR38" s="115"/>
      <c r="RSS38" s="115"/>
      <c r="RST38" s="115"/>
      <c r="RSU38" s="115"/>
      <c r="RSV38" s="115"/>
      <c r="RSW38" s="115"/>
      <c r="RSX38" s="115"/>
      <c r="RSY38" s="115"/>
      <c r="RSZ38" s="115"/>
      <c r="RTA38" s="115"/>
      <c r="RTB38" s="115"/>
      <c r="RTC38" s="115"/>
      <c r="RTD38" s="115"/>
      <c r="RTE38" s="115"/>
      <c r="RTF38" s="115"/>
      <c r="RTG38" s="115"/>
      <c r="RTH38" s="115"/>
      <c r="RTI38" s="115"/>
      <c r="RTJ38" s="115"/>
      <c r="RTK38" s="115"/>
      <c r="RTL38" s="115"/>
      <c r="RTM38" s="115"/>
      <c r="RTN38" s="115"/>
      <c r="RTO38" s="115"/>
      <c r="RTP38" s="115"/>
      <c r="RTQ38" s="115"/>
      <c r="RTR38" s="115"/>
      <c r="RTS38" s="115"/>
      <c r="RTT38" s="115"/>
      <c r="RTU38" s="115"/>
      <c r="RTV38" s="115"/>
      <c r="RTW38" s="115"/>
      <c r="RTX38" s="115"/>
      <c r="RTY38" s="115"/>
      <c r="RTZ38" s="115"/>
      <c r="RUA38" s="115"/>
      <c r="RUB38" s="115"/>
      <c r="RUC38" s="115"/>
      <c r="RUD38" s="115"/>
      <c r="RUE38" s="115"/>
      <c r="RUF38" s="115"/>
      <c r="RUG38" s="115"/>
      <c r="RUH38" s="115"/>
      <c r="RUI38" s="115"/>
      <c r="RUJ38" s="115"/>
      <c r="RUK38" s="115"/>
      <c r="RUL38" s="115"/>
      <c r="RUM38" s="115"/>
      <c r="RUN38" s="115"/>
      <c r="RUO38" s="115"/>
      <c r="RUP38" s="115"/>
      <c r="RUQ38" s="115"/>
      <c r="RUR38" s="115"/>
      <c r="RUS38" s="115"/>
      <c r="RUT38" s="115"/>
      <c r="RUU38" s="115"/>
      <c r="RUV38" s="115"/>
      <c r="RUW38" s="115"/>
      <c r="RUX38" s="115"/>
      <c r="RUY38" s="115"/>
      <c r="RUZ38" s="115"/>
      <c r="RVA38" s="115"/>
      <c r="RVB38" s="115"/>
      <c r="RVC38" s="115"/>
      <c r="RVD38" s="115"/>
      <c r="RVE38" s="115"/>
      <c r="RVF38" s="115"/>
      <c r="RVG38" s="115"/>
      <c r="RVH38" s="115"/>
      <c r="RVI38" s="115"/>
      <c r="RVJ38" s="115"/>
      <c r="RVK38" s="115"/>
      <c r="RVL38" s="115"/>
      <c r="RVM38" s="115"/>
      <c r="RVN38" s="115"/>
      <c r="RVO38" s="115"/>
      <c r="RVP38" s="115"/>
      <c r="RVQ38" s="115"/>
      <c r="RVR38" s="115"/>
      <c r="RVS38" s="115"/>
      <c r="RVT38" s="115"/>
      <c r="RVU38" s="115"/>
      <c r="RVV38" s="115"/>
      <c r="RVW38" s="115"/>
      <c r="RVX38" s="115"/>
      <c r="RVY38" s="115"/>
      <c r="RVZ38" s="115"/>
      <c r="RWA38" s="115"/>
      <c r="RWB38" s="115"/>
      <c r="RWC38" s="115"/>
      <c r="RWD38" s="115"/>
      <c r="RWE38" s="115"/>
      <c r="RWF38" s="115"/>
      <c r="RWG38" s="115"/>
      <c r="RWH38" s="115"/>
      <c r="RWI38" s="115"/>
      <c r="RWJ38" s="115"/>
      <c r="RWK38" s="115"/>
      <c r="RWL38" s="115"/>
      <c r="RWM38" s="115"/>
      <c r="RWN38" s="115"/>
      <c r="RWO38" s="115"/>
      <c r="RWP38" s="115"/>
      <c r="RWQ38" s="115"/>
      <c r="RWR38" s="115"/>
      <c r="RWS38" s="115"/>
      <c r="RWT38" s="115"/>
      <c r="RWU38" s="115"/>
      <c r="RWV38" s="115"/>
      <c r="RWW38" s="115"/>
      <c r="RWX38" s="115"/>
      <c r="RWY38" s="115"/>
      <c r="RWZ38" s="115"/>
      <c r="RXA38" s="115"/>
      <c r="RXB38" s="115"/>
      <c r="RXC38" s="115"/>
      <c r="RXD38" s="115"/>
      <c r="RXE38" s="115"/>
      <c r="RXF38" s="115"/>
      <c r="RXG38" s="115"/>
      <c r="RXH38" s="115"/>
      <c r="RXI38" s="115"/>
      <c r="RXJ38" s="115"/>
      <c r="RXK38" s="115"/>
      <c r="RXL38" s="115"/>
      <c r="RXM38" s="115"/>
      <c r="RXN38" s="115"/>
      <c r="RXO38" s="115"/>
      <c r="RXP38" s="115"/>
      <c r="RXQ38" s="115"/>
      <c r="RXR38" s="115"/>
      <c r="RXS38" s="115"/>
      <c r="RXT38" s="115"/>
      <c r="RXU38" s="115"/>
      <c r="RXV38" s="115"/>
      <c r="RXW38" s="115"/>
      <c r="RXX38" s="115"/>
      <c r="RXY38" s="115"/>
      <c r="RXZ38" s="115"/>
      <c r="RYA38" s="115"/>
      <c r="RYB38" s="115"/>
      <c r="RYC38" s="115"/>
      <c r="RYD38" s="115"/>
      <c r="RYE38" s="115"/>
      <c r="RYF38" s="115"/>
      <c r="RYG38" s="115"/>
      <c r="RYH38" s="115"/>
      <c r="RYI38" s="115"/>
      <c r="RYJ38" s="115"/>
      <c r="RYK38" s="115"/>
      <c r="RYL38" s="115"/>
      <c r="RYM38" s="115"/>
      <c r="RYN38" s="115"/>
      <c r="RYO38" s="115"/>
      <c r="RYP38" s="115"/>
      <c r="RYQ38" s="115"/>
      <c r="RYR38" s="115"/>
      <c r="RYS38" s="115"/>
      <c r="RYT38" s="115"/>
      <c r="RYU38" s="115"/>
      <c r="RYV38" s="115"/>
      <c r="RYW38" s="115"/>
      <c r="RYX38" s="115"/>
      <c r="RYY38" s="115"/>
      <c r="RYZ38" s="115"/>
      <c r="RZA38" s="115"/>
      <c r="RZB38" s="115"/>
      <c r="RZC38" s="115"/>
      <c r="RZD38" s="115"/>
      <c r="RZE38" s="115"/>
      <c r="RZF38" s="115"/>
      <c r="RZG38" s="115"/>
      <c r="RZH38" s="115"/>
      <c r="RZI38" s="115"/>
      <c r="RZJ38" s="115"/>
      <c r="RZK38" s="115"/>
      <c r="RZL38" s="115"/>
      <c r="RZM38" s="115"/>
      <c r="RZN38" s="115"/>
      <c r="RZO38" s="115"/>
      <c r="RZP38" s="115"/>
      <c r="RZQ38" s="115"/>
      <c r="RZR38" s="115"/>
      <c r="RZS38" s="115"/>
      <c r="RZT38" s="115"/>
      <c r="RZU38" s="115"/>
      <c r="RZV38" s="115"/>
      <c r="RZW38" s="115"/>
      <c r="RZX38" s="115"/>
      <c r="RZY38" s="115"/>
      <c r="RZZ38" s="115"/>
      <c r="SAA38" s="115"/>
      <c r="SAB38" s="115"/>
      <c r="SAC38" s="115"/>
      <c r="SAD38" s="115"/>
      <c r="SAE38" s="115"/>
      <c r="SAF38" s="115"/>
      <c r="SAG38" s="115"/>
      <c r="SAH38" s="115"/>
      <c r="SAI38" s="115"/>
      <c r="SAJ38" s="115"/>
      <c r="SAK38" s="115"/>
      <c r="SAL38" s="115"/>
      <c r="SAM38" s="115"/>
      <c r="SAN38" s="115"/>
      <c r="SAO38" s="115"/>
      <c r="SAP38" s="115"/>
      <c r="SAQ38" s="115"/>
      <c r="SAR38" s="115"/>
      <c r="SAS38" s="115"/>
      <c r="SAT38" s="115"/>
      <c r="SAU38" s="115"/>
      <c r="SAV38" s="115"/>
      <c r="SAW38" s="115"/>
      <c r="SAX38" s="115"/>
      <c r="SAY38" s="115"/>
      <c r="SAZ38" s="115"/>
      <c r="SBA38" s="115"/>
      <c r="SBB38" s="115"/>
      <c r="SBC38" s="115"/>
      <c r="SBD38" s="115"/>
      <c r="SBE38" s="115"/>
      <c r="SBF38" s="115"/>
      <c r="SBG38" s="115"/>
      <c r="SBH38" s="115"/>
      <c r="SBI38" s="115"/>
      <c r="SBJ38" s="115"/>
      <c r="SBK38" s="115"/>
      <c r="SBL38" s="115"/>
      <c r="SBM38" s="115"/>
      <c r="SBN38" s="115"/>
      <c r="SBO38" s="115"/>
      <c r="SBP38" s="115"/>
      <c r="SBQ38" s="115"/>
      <c r="SBR38" s="115"/>
      <c r="SBS38" s="115"/>
      <c r="SBT38" s="115"/>
      <c r="SBU38" s="115"/>
      <c r="SBV38" s="115"/>
      <c r="SBW38" s="115"/>
      <c r="SBX38" s="115"/>
      <c r="SBY38" s="115"/>
      <c r="SBZ38" s="115"/>
      <c r="SCA38" s="115"/>
      <c r="SCB38" s="115"/>
      <c r="SCC38" s="115"/>
      <c r="SCD38" s="115"/>
      <c r="SCE38" s="115"/>
      <c r="SCF38" s="115"/>
      <c r="SCG38" s="115"/>
      <c r="SCH38" s="115"/>
      <c r="SCI38" s="115"/>
      <c r="SCJ38" s="115"/>
      <c r="SCK38" s="115"/>
      <c r="SCL38" s="115"/>
      <c r="SCM38" s="115"/>
      <c r="SCN38" s="115"/>
      <c r="SCO38" s="115"/>
      <c r="SCP38" s="115"/>
      <c r="SCQ38" s="115"/>
      <c r="SCR38" s="115"/>
      <c r="SCS38" s="115"/>
      <c r="SCT38" s="115"/>
      <c r="SCU38" s="115"/>
      <c r="SCV38" s="115"/>
      <c r="SCW38" s="115"/>
      <c r="SCX38" s="115"/>
      <c r="SCY38" s="115"/>
      <c r="SCZ38" s="115"/>
      <c r="SDA38" s="115"/>
      <c r="SDB38" s="115"/>
      <c r="SDC38" s="115"/>
      <c r="SDD38" s="115"/>
      <c r="SDE38" s="115"/>
      <c r="SDF38" s="115"/>
      <c r="SDG38" s="115"/>
      <c r="SDH38" s="115"/>
      <c r="SDI38" s="115"/>
      <c r="SDJ38" s="115"/>
      <c r="SDK38" s="115"/>
      <c r="SDL38" s="115"/>
      <c r="SDM38" s="115"/>
      <c r="SDN38" s="115"/>
      <c r="SDO38" s="115"/>
      <c r="SDP38" s="115"/>
      <c r="SDQ38" s="115"/>
      <c r="SDR38" s="115"/>
      <c r="SDS38" s="115"/>
      <c r="SDT38" s="115"/>
      <c r="SDU38" s="115"/>
      <c r="SDV38" s="115"/>
      <c r="SDW38" s="115"/>
      <c r="SDX38" s="115"/>
      <c r="SDY38" s="115"/>
      <c r="SDZ38" s="115"/>
      <c r="SEA38" s="115"/>
      <c r="SEB38" s="115"/>
      <c r="SEC38" s="115"/>
      <c r="SED38" s="115"/>
      <c r="SEE38" s="115"/>
      <c r="SEF38" s="115"/>
      <c r="SEG38" s="115"/>
      <c r="SEH38" s="115"/>
      <c r="SEI38" s="115"/>
      <c r="SEJ38" s="115"/>
      <c r="SEK38" s="115"/>
      <c r="SEL38" s="115"/>
      <c r="SEM38" s="115"/>
      <c r="SEN38" s="115"/>
      <c r="SEO38" s="115"/>
      <c r="SEP38" s="115"/>
      <c r="SEQ38" s="115"/>
      <c r="SER38" s="115"/>
      <c r="SES38" s="115"/>
      <c r="SET38" s="115"/>
      <c r="SEU38" s="115"/>
      <c r="SEV38" s="115"/>
      <c r="SEW38" s="115"/>
      <c r="SEX38" s="115"/>
      <c r="SEY38" s="115"/>
      <c r="SEZ38" s="115"/>
      <c r="SFA38" s="115"/>
      <c r="SFB38" s="115"/>
      <c r="SFC38" s="115"/>
      <c r="SFD38" s="115"/>
      <c r="SFE38" s="115"/>
      <c r="SFF38" s="115"/>
      <c r="SFG38" s="115"/>
      <c r="SFH38" s="115"/>
      <c r="SFI38" s="115"/>
      <c r="SFJ38" s="115"/>
      <c r="SFK38" s="115"/>
      <c r="SFL38" s="115"/>
      <c r="SFM38" s="115"/>
      <c r="SFN38" s="115"/>
      <c r="SFO38" s="115"/>
      <c r="SFP38" s="115"/>
      <c r="SFQ38" s="115"/>
      <c r="SFR38" s="115"/>
      <c r="SFS38" s="115"/>
      <c r="SFT38" s="115"/>
      <c r="SFU38" s="115"/>
      <c r="SFV38" s="115"/>
      <c r="SFW38" s="115"/>
      <c r="SFX38" s="115"/>
      <c r="SFY38" s="115"/>
      <c r="SFZ38" s="115"/>
      <c r="SGA38" s="115"/>
      <c r="SGB38" s="115"/>
      <c r="SGC38" s="115"/>
      <c r="SGD38" s="115"/>
      <c r="SGE38" s="115"/>
      <c r="SGF38" s="115"/>
      <c r="SGG38" s="115"/>
      <c r="SGH38" s="115"/>
      <c r="SGI38" s="115"/>
      <c r="SGJ38" s="115"/>
      <c r="SGK38" s="115"/>
      <c r="SGL38" s="115"/>
      <c r="SGM38" s="115"/>
      <c r="SGN38" s="115"/>
      <c r="SGO38" s="115"/>
      <c r="SGP38" s="115"/>
      <c r="SGQ38" s="115"/>
      <c r="SGR38" s="115"/>
      <c r="SGS38" s="115"/>
      <c r="SGT38" s="115"/>
      <c r="SGU38" s="115"/>
      <c r="SGV38" s="115"/>
      <c r="SGW38" s="115"/>
      <c r="SGX38" s="115"/>
      <c r="SGY38" s="115"/>
      <c r="SGZ38" s="115"/>
      <c r="SHA38" s="115"/>
      <c r="SHB38" s="115"/>
      <c r="SHC38" s="115"/>
      <c r="SHD38" s="115"/>
      <c r="SHE38" s="115"/>
      <c r="SHF38" s="115"/>
      <c r="SHG38" s="115"/>
      <c r="SHH38" s="115"/>
      <c r="SHI38" s="115"/>
      <c r="SHJ38" s="115"/>
      <c r="SHK38" s="115"/>
      <c r="SHL38" s="115"/>
      <c r="SHM38" s="115"/>
      <c r="SHN38" s="115"/>
      <c r="SHO38" s="115"/>
      <c r="SHP38" s="115"/>
      <c r="SHQ38" s="115"/>
      <c r="SHR38" s="115"/>
      <c r="SHS38" s="115"/>
      <c r="SHT38" s="115"/>
      <c r="SHU38" s="115"/>
      <c r="SHV38" s="115"/>
      <c r="SHW38" s="115"/>
      <c r="SHX38" s="115"/>
      <c r="SHY38" s="115"/>
      <c r="SHZ38" s="115"/>
      <c r="SIA38" s="115"/>
      <c r="SIB38" s="115"/>
      <c r="SIC38" s="115"/>
      <c r="SID38" s="115"/>
      <c r="SIE38" s="115"/>
      <c r="SIF38" s="115"/>
      <c r="SIG38" s="115"/>
      <c r="SIH38" s="115"/>
      <c r="SII38" s="115"/>
      <c r="SIJ38" s="115"/>
      <c r="SIK38" s="115"/>
      <c r="SIL38" s="115"/>
      <c r="SIM38" s="115"/>
      <c r="SIN38" s="115"/>
      <c r="SIO38" s="115"/>
      <c r="SIP38" s="115"/>
      <c r="SIQ38" s="115"/>
      <c r="SIR38" s="115"/>
      <c r="SIS38" s="115"/>
      <c r="SIT38" s="115"/>
      <c r="SIU38" s="115"/>
      <c r="SIV38" s="115"/>
      <c r="SIW38" s="115"/>
      <c r="SIX38" s="115"/>
      <c r="SIY38" s="115"/>
      <c r="SIZ38" s="115"/>
      <c r="SJA38" s="115"/>
      <c r="SJB38" s="115"/>
      <c r="SJC38" s="115"/>
      <c r="SJD38" s="115"/>
      <c r="SJE38" s="115"/>
      <c r="SJF38" s="115"/>
      <c r="SJG38" s="115"/>
      <c r="SJH38" s="115"/>
      <c r="SJI38" s="115"/>
      <c r="SJJ38" s="115"/>
      <c r="SJK38" s="115"/>
      <c r="SJL38" s="115"/>
      <c r="SJM38" s="115"/>
      <c r="SJN38" s="115"/>
      <c r="SJO38" s="115"/>
      <c r="SJP38" s="115"/>
      <c r="SJQ38" s="115"/>
      <c r="SJR38" s="115"/>
      <c r="SJS38" s="115"/>
      <c r="SJT38" s="115"/>
      <c r="SJU38" s="115"/>
      <c r="SJV38" s="115"/>
      <c r="SJW38" s="115"/>
      <c r="SJX38" s="115"/>
      <c r="SJY38" s="115"/>
      <c r="SJZ38" s="115"/>
      <c r="SKA38" s="115"/>
      <c r="SKB38" s="115"/>
      <c r="SKC38" s="115"/>
      <c r="SKD38" s="115"/>
      <c r="SKE38" s="115"/>
      <c r="SKF38" s="115"/>
      <c r="SKG38" s="115"/>
      <c r="SKH38" s="115"/>
      <c r="SKI38" s="115"/>
      <c r="SKJ38" s="115"/>
      <c r="SKK38" s="115"/>
      <c r="SKL38" s="115"/>
      <c r="SKM38" s="115"/>
      <c r="SKN38" s="115"/>
      <c r="SKO38" s="115"/>
      <c r="SKP38" s="115"/>
      <c r="SKQ38" s="115"/>
      <c r="SKR38" s="115"/>
      <c r="SKS38" s="115"/>
      <c r="SKT38" s="115"/>
      <c r="SKU38" s="115"/>
      <c r="SKV38" s="115"/>
      <c r="SKW38" s="115"/>
      <c r="SKX38" s="115"/>
      <c r="SKY38" s="115"/>
      <c r="SKZ38" s="115"/>
      <c r="SLA38" s="115"/>
      <c r="SLB38" s="115"/>
      <c r="SLC38" s="115"/>
      <c r="SLD38" s="115"/>
      <c r="SLE38" s="115"/>
      <c r="SLF38" s="115"/>
      <c r="SLG38" s="115"/>
      <c r="SLH38" s="115"/>
      <c r="SLI38" s="115"/>
      <c r="SLJ38" s="115"/>
      <c r="SLK38" s="115"/>
      <c r="SLL38" s="115"/>
      <c r="SLM38" s="115"/>
      <c r="SLN38" s="115"/>
      <c r="SLO38" s="115"/>
      <c r="SLP38" s="115"/>
      <c r="SLQ38" s="115"/>
      <c r="SLR38" s="115"/>
      <c r="SLS38" s="115"/>
      <c r="SLT38" s="115"/>
      <c r="SLU38" s="115"/>
      <c r="SLV38" s="115"/>
      <c r="SLW38" s="115"/>
      <c r="SLX38" s="115"/>
      <c r="SLY38" s="115"/>
      <c r="SLZ38" s="115"/>
      <c r="SMA38" s="115"/>
      <c r="SMB38" s="115"/>
      <c r="SMC38" s="115"/>
      <c r="SMD38" s="115"/>
      <c r="SME38" s="115"/>
      <c r="SMF38" s="115"/>
      <c r="SMG38" s="115"/>
      <c r="SMH38" s="115"/>
      <c r="SMI38" s="115"/>
      <c r="SMJ38" s="115"/>
      <c r="SMK38" s="115"/>
      <c r="SML38" s="115"/>
      <c r="SMM38" s="115"/>
      <c r="SMN38" s="115"/>
      <c r="SMO38" s="115"/>
      <c r="SMP38" s="115"/>
      <c r="SMQ38" s="115"/>
      <c r="SMR38" s="115"/>
      <c r="SMS38" s="115"/>
      <c r="SMT38" s="115"/>
      <c r="SMU38" s="115"/>
      <c r="SMV38" s="115"/>
      <c r="SMW38" s="115"/>
      <c r="SMX38" s="115"/>
      <c r="SMY38" s="115"/>
      <c r="SMZ38" s="115"/>
      <c r="SNA38" s="115"/>
      <c r="SNB38" s="115"/>
      <c r="SNC38" s="115"/>
      <c r="SND38" s="115"/>
      <c r="SNE38" s="115"/>
      <c r="SNF38" s="115"/>
      <c r="SNG38" s="115"/>
      <c r="SNH38" s="115"/>
      <c r="SNI38" s="115"/>
      <c r="SNJ38" s="115"/>
      <c r="SNK38" s="115"/>
      <c r="SNL38" s="115"/>
      <c r="SNM38" s="115"/>
      <c r="SNN38" s="115"/>
      <c r="SNO38" s="115"/>
      <c r="SNP38" s="115"/>
      <c r="SNQ38" s="115"/>
      <c r="SNR38" s="115"/>
      <c r="SNS38" s="115"/>
      <c r="SNT38" s="115"/>
      <c r="SNU38" s="115"/>
      <c r="SNV38" s="115"/>
      <c r="SNW38" s="115"/>
      <c r="SNX38" s="115"/>
      <c r="SNY38" s="115"/>
      <c r="SNZ38" s="115"/>
      <c r="SOA38" s="115"/>
      <c r="SOB38" s="115"/>
      <c r="SOC38" s="115"/>
      <c r="SOD38" s="115"/>
      <c r="SOE38" s="115"/>
      <c r="SOF38" s="115"/>
      <c r="SOG38" s="115"/>
      <c r="SOH38" s="115"/>
      <c r="SOI38" s="115"/>
      <c r="SOJ38" s="115"/>
      <c r="SOK38" s="115"/>
      <c r="SOL38" s="115"/>
      <c r="SOM38" s="115"/>
      <c r="SON38" s="115"/>
      <c r="SOO38" s="115"/>
      <c r="SOP38" s="115"/>
      <c r="SOQ38" s="115"/>
      <c r="SOR38" s="115"/>
      <c r="SOS38" s="115"/>
      <c r="SOT38" s="115"/>
      <c r="SOU38" s="115"/>
      <c r="SOV38" s="115"/>
      <c r="SOW38" s="115"/>
      <c r="SOX38" s="115"/>
      <c r="SOY38" s="115"/>
      <c r="SOZ38" s="115"/>
      <c r="SPA38" s="115"/>
      <c r="SPB38" s="115"/>
      <c r="SPC38" s="115"/>
      <c r="SPD38" s="115"/>
      <c r="SPE38" s="115"/>
      <c r="SPF38" s="115"/>
      <c r="SPG38" s="115"/>
      <c r="SPH38" s="115"/>
      <c r="SPI38" s="115"/>
      <c r="SPJ38" s="115"/>
      <c r="SPK38" s="115"/>
      <c r="SPL38" s="115"/>
      <c r="SPM38" s="115"/>
      <c r="SPN38" s="115"/>
      <c r="SPO38" s="115"/>
      <c r="SPP38" s="115"/>
      <c r="SPQ38" s="115"/>
      <c r="SPR38" s="115"/>
      <c r="SPS38" s="115"/>
      <c r="SPT38" s="115"/>
      <c r="SPU38" s="115"/>
      <c r="SPV38" s="115"/>
      <c r="SPW38" s="115"/>
      <c r="SPX38" s="115"/>
      <c r="SPY38" s="115"/>
      <c r="SPZ38" s="115"/>
      <c r="SQA38" s="115"/>
      <c r="SQB38" s="115"/>
      <c r="SQC38" s="115"/>
      <c r="SQD38" s="115"/>
      <c r="SQE38" s="115"/>
      <c r="SQF38" s="115"/>
      <c r="SQG38" s="115"/>
      <c r="SQH38" s="115"/>
      <c r="SQI38" s="115"/>
      <c r="SQJ38" s="115"/>
      <c r="SQK38" s="115"/>
      <c r="SQL38" s="115"/>
      <c r="SQM38" s="115"/>
      <c r="SQN38" s="115"/>
      <c r="SQO38" s="115"/>
      <c r="SQP38" s="115"/>
      <c r="SQQ38" s="115"/>
      <c r="SQR38" s="115"/>
      <c r="SQS38" s="115"/>
      <c r="SQT38" s="115"/>
      <c r="SQU38" s="115"/>
      <c r="SQV38" s="115"/>
      <c r="SQW38" s="115"/>
      <c r="SQX38" s="115"/>
      <c r="SQY38" s="115"/>
      <c r="SQZ38" s="115"/>
      <c r="SRA38" s="115"/>
      <c r="SRB38" s="115"/>
      <c r="SRC38" s="115"/>
      <c r="SRD38" s="115"/>
      <c r="SRE38" s="115"/>
      <c r="SRF38" s="115"/>
      <c r="SRG38" s="115"/>
      <c r="SRH38" s="115"/>
      <c r="SRI38" s="115"/>
      <c r="SRJ38" s="115"/>
      <c r="SRK38" s="115"/>
      <c r="SRL38" s="115"/>
      <c r="SRM38" s="115"/>
      <c r="SRN38" s="115"/>
      <c r="SRO38" s="115"/>
      <c r="SRP38" s="115"/>
      <c r="SRQ38" s="115"/>
      <c r="SRR38" s="115"/>
      <c r="SRS38" s="115"/>
      <c r="SRT38" s="115"/>
      <c r="SRU38" s="115"/>
      <c r="SRV38" s="115"/>
      <c r="SRW38" s="115"/>
      <c r="SRX38" s="115"/>
      <c r="SRY38" s="115"/>
      <c r="SRZ38" s="115"/>
      <c r="SSA38" s="115"/>
      <c r="SSB38" s="115"/>
      <c r="SSC38" s="115"/>
      <c r="SSD38" s="115"/>
      <c r="SSE38" s="115"/>
      <c r="SSF38" s="115"/>
      <c r="SSG38" s="115"/>
      <c r="SSH38" s="115"/>
      <c r="SSI38" s="115"/>
      <c r="SSJ38" s="115"/>
      <c r="SSK38" s="115"/>
      <c r="SSL38" s="115"/>
      <c r="SSM38" s="115"/>
      <c r="SSN38" s="115"/>
      <c r="SSO38" s="115"/>
      <c r="SSP38" s="115"/>
      <c r="SSQ38" s="115"/>
      <c r="SSR38" s="115"/>
      <c r="SSS38" s="115"/>
      <c r="SST38" s="115"/>
      <c r="SSU38" s="115"/>
      <c r="SSV38" s="115"/>
      <c r="SSW38" s="115"/>
      <c r="SSX38" s="115"/>
      <c r="SSY38" s="115"/>
      <c r="SSZ38" s="115"/>
      <c r="STA38" s="115"/>
      <c r="STB38" s="115"/>
      <c r="STC38" s="115"/>
      <c r="STD38" s="115"/>
      <c r="STE38" s="115"/>
      <c r="STF38" s="115"/>
      <c r="STG38" s="115"/>
      <c r="STH38" s="115"/>
      <c r="STI38" s="115"/>
      <c r="STJ38" s="115"/>
      <c r="STK38" s="115"/>
      <c r="STL38" s="115"/>
      <c r="STM38" s="115"/>
      <c r="STN38" s="115"/>
      <c r="STO38" s="115"/>
      <c r="STP38" s="115"/>
      <c r="STQ38" s="115"/>
      <c r="STR38" s="115"/>
      <c r="STS38" s="115"/>
      <c r="STT38" s="115"/>
      <c r="STU38" s="115"/>
      <c r="STV38" s="115"/>
      <c r="STW38" s="115"/>
      <c r="STX38" s="115"/>
      <c r="STY38" s="115"/>
      <c r="STZ38" s="115"/>
      <c r="SUA38" s="115"/>
      <c r="SUB38" s="115"/>
      <c r="SUC38" s="115"/>
      <c r="SUD38" s="115"/>
      <c r="SUE38" s="115"/>
      <c r="SUF38" s="115"/>
      <c r="SUG38" s="115"/>
      <c r="SUH38" s="115"/>
      <c r="SUI38" s="115"/>
      <c r="SUJ38" s="115"/>
      <c r="SUK38" s="115"/>
      <c r="SUL38" s="115"/>
      <c r="SUM38" s="115"/>
      <c r="SUN38" s="115"/>
      <c r="SUO38" s="115"/>
      <c r="SUP38" s="115"/>
      <c r="SUQ38" s="115"/>
      <c r="SUR38" s="115"/>
      <c r="SUS38" s="115"/>
      <c r="SUT38" s="115"/>
      <c r="SUU38" s="115"/>
      <c r="SUV38" s="115"/>
      <c r="SUW38" s="115"/>
      <c r="SUX38" s="115"/>
      <c r="SUY38" s="115"/>
      <c r="SUZ38" s="115"/>
      <c r="SVA38" s="115"/>
      <c r="SVB38" s="115"/>
      <c r="SVC38" s="115"/>
      <c r="SVD38" s="115"/>
      <c r="SVE38" s="115"/>
      <c r="SVF38" s="115"/>
      <c r="SVG38" s="115"/>
      <c r="SVH38" s="115"/>
      <c r="SVI38" s="115"/>
      <c r="SVJ38" s="115"/>
      <c r="SVK38" s="115"/>
      <c r="SVL38" s="115"/>
      <c r="SVM38" s="115"/>
      <c r="SVN38" s="115"/>
      <c r="SVO38" s="115"/>
      <c r="SVP38" s="115"/>
      <c r="SVQ38" s="115"/>
      <c r="SVR38" s="115"/>
      <c r="SVS38" s="115"/>
      <c r="SVT38" s="115"/>
      <c r="SVU38" s="115"/>
      <c r="SVV38" s="115"/>
      <c r="SVW38" s="115"/>
      <c r="SVX38" s="115"/>
      <c r="SVY38" s="115"/>
      <c r="SVZ38" s="115"/>
      <c r="SWA38" s="115"/>
      <c r="SWB38" s="115"/>
      <c r="SWC38" s="115"/>
      <c r="SWD38" s="115"/>
      <c r="SWE38" s="115"/>
      <c r="SWF38" s="115"/>
      <c r="SWG38" s="115"/>
      <c r="SWH38" s="115"/>
      <c r="SWI38" s="115"/>
      <c r="SWJ38" s="115"/>
      <c r="SWK38" s="115"/>
      <c r="SWL38" s="115"/>
      <c r="SWM38" s="115"/>
      <c r="SWN38" s="115"/>
      <c r="SWO38" s="115"/>
      <c r="SWP38" s="115"/>
      <c r="SWQ38" s="115"/>
      <c r="SWR38" s="115"/>
      <c r="SWS38" s="115"/>
      <c r="SWT38" s="115"/>
      <c r="SWU38" s="115"/>
      <c r="SWV38" s="115"/>
      <c r="SWW38" s="115"/>
      <c r="SWX38" s="115"/>
      <c r="SWY38" s="115"/>
      <c r="SWZ38" s="115"/>
      <c r="SXA38" s="115"/>
      <c r="SXB38" s="115"/>
      <c r="SXC38" s="115"/>
      <c r="SXD38" s="115"/>
      <c r="SXE38" s="115"/>
      <c r="SXF38" s="115"/>
      <c r="SXG38" s="115"/>
      <c r="SXH38" s="115"/>
      <c r="SXI38" s="115"/>
      <c r="SXJ38" s="115"/>
      <c r="SXK38" s="115"/>
      <c r="SXL38" s="115"/>
      <c r="SXM38" s="115"/>
      <c r="SXN38" s="115"/>
      <c r="SXO38" s="115"/>
      <c r="SXP38" s="115"/>
      <c r="SXQ38" s="115"/>
      <c r="SXR38" s="115"/>
      <c r="SXS38" s="115"/>
      <c r="SXT38" s="115"/>
      <c r="SXU38" s="115"/>
      <c r="SXV38" s="115"/>
      <c r="SXW38" s="115"/>
      <c r="SXX38" s="115"/>
      <c r="SXY38" s="115"/>
      <c r="SXZ38" s="115"/>
      <c r="SYA38" s="115"/>
      <c r="SYB38" s="115"/>
      <c r="SYC38" s="115"/>
      <c r="SYD38" s="115"/>
      <c r="SYE38" s="115"/>
      <c r="SYF38" s="115"/>
      <c r="SYG38" s="115"/>
      <c r="SYH38" s="115"/>
      <c r="SYI38" s="115"/>
      <c r="SYJ38" s="115"/>
      <c r="SYK38" s="115"/>
      <c r="SYL38" s="115"/>
      <c r="SYM38" s="115"/>
      <c r="SYN38" s="115"/>
      <c r="SYO38" s="115"/>
      <c r="SYP38" s="115"/>
      <c r="SYQ38" s="115"/>
      <c r="SYR38" s="115"/>
      <c r="SYS38" s="115"/>
      <c r="SYT38" s="115"/>
      <c r="SYU38" s="115"/>
      <c r="SYV38" s="115"/>
      <c r="SYW38" s="115"/>
      <c r="SYX38" s="115"/>
      <c r="SYY38" s="115"/>
      <c r="SYZ38" s="115"/>
      <c r="SZA38" s="115"/>
      <c r="SZB38" s="115"/>
      <c r="SZC38" s="115"/>
      <c r="SZD38" s="115"/>
      <c r="SZE38" s="115"/>
      <c r="SZF38" s="115"/>
      <c r="SZG38" s="115"/>
      <c r="SZH38" s="115"/>
      <c r="SZI38" s="115"/>
      <c r="SZJ38" s="115"/>
      <c r="SZK38" s="115"/>
      <c r="SZL38" s="115"/>
      <c r="SZM38" s="115"/>
      <c r="SZN38" s="115"/>
      <c r="SZO38" s="115"/>
      <c r="SZP38" s="115"/>
      <c r="SZQ38" s="115"/>
      <c r="SZR38" s="115"/>
      <c r="SZS38" s="115"/>
      <c r="SZT38" s="115"/>
      <c r="SZU38" s="115"/>
      <c r="SZV38" s="115"/>
      <c r="SZW38" s="115"/>
      <c r="SZX38" s="115"/>
      <c r="SZY38" s="115"/>
      <c r="SZZ38" s="115"/>
      <c r="TAA38" s="115"/>
      <c r="TAB38" s="115"/>
      <c r="TAC38" s="115"/>
      <c r="TAD38" s="115"/>
      <c r="TAE38" s="115"/>
      <c r="TAF38" s="115"/>
      <c r="TAG38" s="115"/>
      <c r="TAH38" s="115"/>
      <c r="TAI38" s="115"/>
      <c r="TAJ38" s="115"/>
      <c r="TAK38" s="115"/>
      <c r="TAL38" s="115"/>
      <c r="TAM38" s="115"/>
      <c r="TAN38" s="115"/>
      <c r="TAO38" s="115"/>
      <c r="TAP38" s="115"/>
      <c r="TAQ38" s="115"/>
      <c r="TAR38" s="115"/>
      <c r="TAS38" s="115"/>
      <c r="TAT38" s="115"/>
      <c r="TAU38" s="115"/>
      <c r="TAV38" s="115"/>
      <c r="TAW38" s="115"/>
      <c r="TAX38" s="115"/>
      <c r="TAY38" s="115"/>
      <c r="TAZ38" s="115"/>
      <c r="TBA38" s="115"/>
      <c r="TBB38" s="115"/>
      <c r="TBC38" s="115"/>
      <c r="TBD38" s="115"/>
      <c r="TBE38" s="115"/>
      <c r="TBF38" s="115"/>
      <c r="TBG38" s="115"/>
      <c r="TBH38" s="115"/>
      <c r="TBI38" s="115"/>
      <c r="TBJ38" s="115"/>
      <c r="TBK38" s="115"/>
      <c r="TBL38" s="115"/>
      <c r="TBM38" s="115"/>
      <c r="TBN38" s="115"/>
      <c r="TBO38" s="115"/>
      <c r="TBP38" s="115"/>
      <c r="TBQ38" s="115"/>
      <c r="TBR38" s="115"/>
      <c r="TBS38" s="115"/>
      <c r="TBT38" s="115"/>
      <c r="TBU38" s="115"/>
      <c r="TBV38" s="115"/>
      <c r="TBW38" s="115"/>
      <c r="TBX38" s="115"/>
      <c r="TBY38" s="115"/>
      <c r="TBZ38" s="115"/>
      <c r="TCA38" s="115"/>
      <c r="TCB38" s="115"/>
      <c r="TCC38" s="115"/>
      <c r="TCD38" s="115"/>
      <c r="TCE38" s="115"/>
      <c r="TCF38" s="115"/>
      <c r="TCG38" s="115"/>
      <c r="TCH38" s="115"/>
      <c r="TCI38" s="115"/>
      <c r="TCJ38" s="115"/>
      <c r="TCK38" s="115"/>
      <c r="TCL38" s="115"/>
      <c r="TCM38" s="115"/>
      <c r="TCN38" s="115"/>
      <c r="TCO38" s="115"/>
      <c r="TCP38" s="115"/>
      <c r="TCQ38" s="115"/>
      <c r="TCR38" s="115"/>
      <c r="TCS38" s="115"/>
      <c r="TCT38" s="115"/>
      <c r="TCU38" s="115"/>
      <c r="TCV38" s="115"/>
      <c r="TCW38" s="115"/>
      <c r="TCX38" s="115"/>
      <c r="TCY38" s="115"/>
      <c r="TCZ38" s="115"/>
      <c r="TDA38" s="115"/>
      <c r="TDB38" s="115"/>
      <c r="TDC38" s="115"/>
      <c r="TDD38" s="115"/>
      <c r="TDE38" s="115"/>
      <c r="TDF38" s="115"/>
      <c r="TDG38" s="115"/>
      <c r="TDH38" s="115"/>
      <c r="TDI38" s="115"/>
      <c r="TDJ38" s="115"/>
      <c r="TDK38" s="115"/>
      <c r="TDL38" s="115"/>
      <c r="TDM38" s="115"/>
      <c r="TDN38" s="115"/>
      <c r="TDO38" s="115"/>
      <c r="TDP38" s="115"/>
      <c r="TDQ38" s="115"/>
      <c r="TDR38" s="115"/>
      <c r="TDS38" s="115"/>
      <c r="TDT38" s="115"/>
      <c r="TDU38" s="115"/>
      <c r="TDV38" s="115"/>
      <c r="TDW38" s="115"/>
      <c r="TDX38" s="115"/>
      <c r="TDY38" s="115"/>
      <c r="TDZ38" s="115"/>
      <c r="TEA38" s="115"/>
      <c r="TEB38" s="115"/>
      <c r="TEC38" s="115"/>
      <c r="TED38" s="115"/>
      <c r="TEE38" s="115"/>
      <c r="TEF38" s="115"/>
      <c r="TEG38" s="115"/>
      <c r="TEH38" s="115"/>
      <c r="TEI38" s="115"/>
      <c r="TEJ38" s="115"/>
      <c r="TEK38" s="115"/>
      <c r="TEL38" s="115"/>
      <c r="TEM38" s="115"/>
      <c r="TEN38" s="115"/>
      <c r="TEO38" s="115"/>
      <c r="TEP38" s="115"/>
      <c r="TEQ38" s="115"/>
      <c r="TER38" s="115"/>
      <c r="TES38" s="115"/>
      <c r="TET38" s="115"/>
      <c r="TEU38" s="115"/>
      <c r="TEV38" s="115"/>
      <c r="TEW38" s="115"/>
      <c r="TEX38" s="115"/>
      <c r="TEY38" s="115"/>
      <c r="TEZ38" s="115"/>
      <c r="TFA38" s="115"/>
      <c r="TFB38" s="115"/>
      <c r="TFC38" s="115"/>
      <c r="TFD38" s="115"/>
      <c r="TFE38" s="115"/>
      <c r="TFF38" s="115"/>
      <c r="TFG38" s="115"/>
      <c r="TFH38" s="115"/>
      <c r="TFI38" s="115"/>
      <c r="TFJ38" s="115"/>
      <c r="TFK38" s="115"/>
      <c r="TFL38" s="115"/>
      <c r="TFM38" s="115"/>
      <c r="TFN38" s="115"/>
      <c r="TFO38" s="115"/>
      <c r="TFP38" s="115"/>
      <c r="TFQ38" s="115"/>
      <c r="TFR38" s="115"/>
      <c r="TFS38" s="115"/>
      <c r="TFT38" s="115"/>
      <c r="TFU38" s="115"/>
      <c r="TFV38" s="115"/>
      <c r="TFW38" s="115"/>
      <c r="TFX38" s="115"/>
      <c r="TFY38" s="115"/>
      <c r="TFZ38" s="115"/>
      <c r="TGA38" s="115"/>
      <c r="TGB38" s="115"/>
      <c r="TGC38" s="115"/>
      <c r="TGD38" s="115"/>
      <c r="TGE38" s="115"/>
      <c r="TGF38" s="115"/>
      <c r="TGG38" s="115"/>
      <c r="TGH38" s="115"/>
      <c r="TGI38" s="115"/>
      <c r="TGJ38" s="115"/>
      <c r="TGK38" s="115"/>
      <c r="TGL38" s="115"/>
      <c r="TGM38" s="115"/>
      <c r="TGN38" s="115"/>
      <c r="TGO38" s="115"/>
      <c r="TGP38" s="115"/>
      <c r="TGQ38" s="115"/>
      <c r="TGR38" s="115"/>
      <c r="TGS38" s="115"/>
      <c r="TGT38" s="115"/>
      <c r="TGU38" s="115"/>
      <c r="TGV38" s="115"/>
      <c r="TGW38" s="115"/>
      <c r="TGX38" s="115"/>
      <c r="TGY38" s="115"/>
      <c r="TGZ38" s="115"/>
      <c r="THA38" s="115"/>
      <c r="THB38" s="115"/>
      <c r="THC38" s="115"/>
      <c r="THD38" s="115"/>
      <c r="THE38" s="115"/>
      <c r="THF38" s="115"/>
      <c r="THG38" s="115"/>
      <c r="THH38" s="115"/>
      <c r="THI38" s="115"/>
      <c r="THJ38" s="115"/>
      <c r="THK38" s="115"/>
      <c r="THL38" s="115"/>
      <c r="THM38" s="115"/>
      <c r="THN38" s="115"/>
      <c r="THO38" s="115"/>
      <c r="THP38" s="115"/>
      <c r="THQ38" s="115"/>
      <c r="THR38" s="115"/>
      <c r="THS38" s="115"/>
      <c r="THT38" s="115"/>
      <c r="THU38" s="115"/>
      <c r="THV38" s="115"/>
      <c r="THW38" s="115"/>
      <c r="THX38" s="115"/>
      <c r="THY38" s="115"/>
      <c r="THZ38" s="115"/>
      <c r="TIA38" s="115"/>
      <c r="TIB38" s="115"/>
      <c r="TIC38" s="115"/>
      <c r="TID38" s="115"/>
      <c r="TIE38" s="115"/>
      <c r="TIF38" s="115"/>
      <c r="TIG38" s="115"/>
      <c r="TIH38" s="115"/>
      <c r="TII38" s="115"/>
      <c r="TIJ38" s="115"/>
      <c r="TIK38" s="115"/>
      <c r="TIL38" s="115"/>
      <c r="TIM38" s="115"/>
      <c r="TIN38" s="115"/>
      <c r="TIO38" s="115"/>
      <c r="TIP38" s="115"/>
      <c r="TIQ38" s="115"/>
      <c r="TIR38" s="115"/>
      <c r="TIS38" s="115"/>
      <c r="TIT38" s="115"/>
      <c r="TIU38" s="115"/>
      <c r="TIV38" s="115"/>
      <c r="TIW38" s="115"/>
      <c r="TIX38" s="115"/>
      <c r="TIY38" s="115"/>
      <c r="TIZ38" s="115"/>
      <c r="TJA38" s="115"/>
      <c r="TJB38" s="115"/>
      <c r="TJC38" s="115"/>
      <c r="TJD38" s="115"/>
      <c r="TJE38" s="115"/>
      <c r="TJF38" s="115"/>
      <c r="TJG38" s="115"/>
      <c r="TJH38" s="115"/>
      <c r="TJI38" s="115"/>
      <c r="TJJ38" s="115"/>
      <c r="TJK38" s="115"/>
      <c r="TJL38" s="115"/>
      <c r="TJM38" s="115"/>
      <c r="TJN38" s="115"/>
      <c r="TJO38" s="115"/>
      <c r="TJP38" s="115"/>
      <c r="TJQ38" s="115"/>
      <c r="TJR38" s="115"/>
      <c r="TJS38" s="115"/>
      <c r="TJT38" s="115"/>
      <c r="TJU38" s="115"/>
      <c r="TJV38" s="115"/>
      <c r="TJW38" s="115"/>
      <c r="TJX38" s="115"/>
      <c r="TJY38" s="115"/>
      <c r="TJZ38" s="115"/>
      <c r="TKA38" s="115"/>
      <c r="TKB38" s="115"/>
      <c r="TKC38" s="115"/>
      <c r="TKD38" s="115"/>
      <c r="TKE38" s="115"/>
      <c r="TKF38" s="115"/>
      <c r="TKG38" s="115"/>
      <c r="TKH38" s="115"/>
      <c r="TKI38" s="115"/>
      <c r="TKJ38" s="115"/>
      <c r="TKK38" s="115"/>
      <c r="TKL38" s="115"/>
      <c r="TKM38" s="115"/>
      <c r="TKN38" s="115"/>
      <c r="TKO38" s="115"/>
      <c r="TKP38" s="115"/>
      <c r="TKQ38" s="115"/>
      <c r="TKR38" s="115"/>
      <c r="TKS38" s="115"/>
      <c r="TKT38" s="115"/>
      <c r="TKU38" s="115"/>
      <c r="TKV38" s="115"/>
      <c r="TKW38" s="115"/>
      <c r="TKX38" s="115"/>
      <c r="TKY38" s="115"/>
      <c r="TKZ38" s="115"/>
      <c r="TLA38" s="115"/>
      <c r="TLB38" s="115"/>
      <c r="TLC38" s="115"/>
      <c r="TLD38" s="115"/>
      <c r="TLE38" s="115"/>
      <c r="TLF38" s="115"/>
      <c r="TLG38" s="115"/>
      <c r="TLH38" s="115"/>
      <c r="TLI38" s="115"/>
      <c r="TLJ38" s="115"/>
      <c r="TLK38" s="115"/>
      <c r="TLL38" s="115"/>
      <c r="TLM38" s="115"/>
      <c r="TLN38" s="115"/>
      <c r="TLO38" s="115"/>
      <c r="TLP38" s="115"/>
      <c r="TLQ38" s="115"/>
      <c r="TLR38" s="115"/>
      <c r="TLS38" s="115"/>
      <c r="TLT38" s="115"/>
      <c r="TLU38" s="115"/>
      <c r="TLV38" s="115"/>
      <c r="TLW38" s="115"/>
      <c r="TLX38" s="115"/>
      <c r="TLY38" s="115"/>
      <c r="TLZ38" s="115"/>
      <c r="TMA38" s="115"/>
      <c r="TMB38" s="115"/>
      <c r="TMC38" s="115"/>
      <c r="TMD38" s="115"/>
      <c r="TME38" s="115"/>
      <c r="TMF38" s="115"/>
      <c r="TMG38" s="115"/>
      <c r="TMH38" s="115"/>
      <c r="TMI38" s="115"/>
      <c r="TMJ38" s="115"/>
      <c r="TMK38" s="115"/>
      <c r="TML38" s="115"/>
      <c r="TMM38" s="115"/>
      <c r="TMN38" s="115"/>
      <c r="TMO38" s="115"/>
      <c r="TMP38" s="115"/>
      <c r="TMQ38" s="115"/>
      <c r="TMR38" s="115"/>
      <c r="TMS38" s="115"/>
      <c r="TMT38" s="115"/>
      <c r="TMU38" s="115"/>
      <c r="TMV38" s="115"/>
      <c r="TMW38" s="115"/>
      <c r="TMX38" s="115"/>
      <c r="TMY38" s="115"/>
      <c r="TMZ38" s="115"/>
      <c r="TNA38" s="115"/>
      <c r="TNB38" s="115"/>
      <c r="TNC38" s="115"/>
      <c r="TND38" s="115"/>
      <c r="TNE38" s="115"/>
      <c r="TNF38" s="115"/>
      <c r="TNG38" s="115"/>
      <c r="TNH38" s="115"/>
      <c r="TNI38" s="115"/>
      <c r="TNJ38" s="115"/>
      <c r="TNK38" s="115"/>
      <c r="TNL38" s="115"/>
      <c r="TNM38" s="115"/>
      <c r="TNN38" s="115"/>
      <c r="TNO38" s="115"/>
      <c r="TNP38" s="115"/>
      <c r="TNQ38" s="115"/>
      <c r="TNR38" s="115"/>
      <c r="TNS38" s="115"/>
      <c r="TNT38" s="115"/>
      <c r="TNU38" s="115"/>
      <c r="TNV38" s="115"/>
      <c r="TNW38" s="115"/>
      <c r="TNX38" s="115"/>
      <c r="TNY38" s="115"/>
      <c r="TNZ38" s="115"/>
      <c r="TOA38" s="115"/>
      <c r="TOB38" s="115"/>
      <c r="TOC38" s="115"/>
      <c r="TOD38" s="115"/>
      <c r="TOE38" s="115"/>
      <c r="TOF38" s="115"/>
      <c r="TOG38" s="115"/>
      <c r="TOH38" s="115"/>
      <c r="TOI38" s="115"/>
      <c r="TOJ38" s="115"/>
      <c r="TOK38" s="115"/>
      <c r="TOL38" s="115"/>
      <c r="TOM38" s="115"/>
      <c r="TON38" s="115"/>
      <c r="TOO38" s="115"/>
      <c r="TOP38" s="115"/>
      <c r="TOQ38" s="115"/>
      <c r="TOR38" s="115"/>
      <c r="TOS38" s="115"/>
      <c r="TOT38" s="115"/>
      <c r="TOU38" s="115"/>
      <c r="TOV38" s="115"/>
      <c r="TOW38" s="115"/>
      <c r="TOX38" s="115"/>
      <c r="TOY38" s="115"/>
      <c r="TOZ38" s="115"/>
      <c r="TPA38" s="115"/>
      <c r="TPB38" s="115"/>
      <c r="TPC38" s="115"/>
      <c r="TPD38" s="115"/>
      <c r="TPE38" s="115"/>
      <c r="TPF38" s="115"/>
      <c r="TPG38" s="115"/>
      <c r="TPH38" s="115"/>
      <c r="TPI38" s="115"/>
      <c r="TPJ38" s="115"/>
      <c r="TPK38" s="115"/>
      <c r="TPL38" s="115"/>
      <c r="TPM38" s="115"/>
      <c r="TPN38" s="115"/>
      <c r="TPO38" s="115"/>
      <c r="TPP38" s="115"/>
      <c r="TPQ38" s="115"/>
      <c r="TPR38" s="115"/>
      <c r="TPS38" s="115"/>
      <c r="TPT38" s="115"/>
      <c r="TPU38" s="115"/>
      <c r="TPV38" s="115"/>
      <c r="TPW38" s="115"/>
      <c r="TPX38" s="115"/>
      <c r="TPY38" s="115"/>
      <c r="TPZ38" s="115"/>
      <c r="TQA38" s="115"/>
      <c r="TQB38" s="115"/>
      <c r="TQC38" s="115"/>
      <c r="TQD38" s="115"/>
      <c r="TQE38" s="115"/>
      <c r="TQF38" s="115"/>
      <c r="TQG38" s="115"/>
      <c r="TQH38" s="115"/>
      <c r="TQI38" s="115"/>
      <c r="TQJ38" s="115"/>
      <c r="TQK38" s="115"/>
      <c r="TQL38" s="115"/>
      <c r="TQM38" s="115"/>
      <c r="TQN38" s="115"/>
      <c r="TQO38" s="115"/>
      <c r="TQP38" s="115"/>
      <c r="TQQ38" s="115"/>
      <c r="TQR38" s="115"/>
      <c r="TQS38" s="115"/>
      <c r="TQT38" s="115"/>
      <c r="TQU38" s="115"/>
      <c r="TQV38" s="115"/>
      <c r="TQW38" s="115"/>
      <c r="TQX38" s="115"/>
      <c r="TQY38" s="115"/>
      <c r="TQZ38" s="115"/>
      <c r="TRA38" s="115"/>
      <c r="TRB38" s="115"/>
      <c r="TRC38" s="115"/>
      <c r="TRD38" s="115"/>
      <c r="TRE38" s="115"/>
      <c r="TRF38" s="115"/>
      <c r="TRG38" s="115"/>
      <c r="TRH38" s="115"/>
      <c r="TRI38" s="115"/>
      <c r="TRJ38" s="115"/>
      <c r="TRK38" s="115"/>
      <c r="TRL38" s="115"/>
      <c r="TRM38" s="115"/>
      <c r="TRN38" s="115"/>
      <c r="TRO38" s="115"/>
      <c r="TRP38" s="115"/>
      <c r="TRQ38" s="115"/>
      <c r="TRR38" s="115"/>
      <c r="TRS38" s="115"/>
      <c r="TRT38" s="115"/>
      <c r="TRU38" s="115"/>
      <c r="TRV38" s="115"/>
      <c r="TRW38" s="115"/>
      <c r="TRX38" s="115"/>
      <c r="TRY38" s="115"/>
      <c r="TRZ38" s="115"/>
      <c r="TSA38" s="115"/>
      <c r="TSB38" s="115"/>
      <c r="TSC38" s="115"/>
      <c r="TSD38" s="115"/>
      <c r="TSE38" s="115"/>
      <c r="TSF38" s="115"/>
      <c r="TSG38" s="115"/>
      <c r="TSH38" s="115"/>
      <c r="TSI38" s="115"/>
      <c r="TSJ38" s="115"/>
      <c r="TSK38" s="115"/>
      <c r="TSL38" s="115"/>
      <c r="TSM38" s="115"/>
      <c r="TSN38" s="115"/>
      <c r="TSO38" s="115"/>
      <c r="TSP38" s="115"/>
      <c r="TSQ38" s="115"/>
      <c r="TSR38" s="115"/>
      <c r="TSS38" s="115"/>
      <c r="TST38" s="115"/>
      <c r="TSU38" s="115"/>
      <c r="TSV38" s="115"/>
      <c r="TSW38" s="115"/>
      <c r="TSX38" s="115"/>
      <c r="TSY38" s="115"/>
      <c r="TSZ38" s="115"/>
      <c r="TTA38" s="115"/>
      <c r="TTB38" s="115"/>
      <c r="TTC38" s="115"/>
      <c r="TTD38" s="115"/>
      <c r="TTE38" s="115"/>
      <c r="TTF38" s="115"/>
      <c r="TTG38" s="115"/>
      <c r="TTH38" s="115"/>
      <c r="TTI38" s="115"/>
      <c r="TTJ38" s="115"/>
      <c r="TTK38" s="115"/>
      <c r="TTL38" s="115"/>
      <c r="TTM38" s="115"/>
      <c r="TTN38" s="115"/>
      <c r="TTO38" s="115"/>
      <c r="TTP38" s="115"/>
      <c r="TTQ38" s="115"/>
      <c r="TTR38" s="115"/>
      <c r="TTS38" s="115"/>
      <c r="TTT38" s="115"/>
      <c r="TTU38" s="115"/>
      <c r="TTV38" s="115"/>
      <c r="TTW38" s="115"/>
      <c r="TTX38" s="115"/>
      <c r="TTY38" s="115"/>
      <c r="TTZ38" s="115"/>
      <c r="TUA38" s="115"/>
      <c r="TUB38" s="115"/>
      <c r="TUC38" s="115"/>
      <c r="TUD38" s="115"/>
      <c r="TUE38" s="115"/>
      <c r="TUF38" s="115"/>
      <c r="TUG38" s="115"/>
      <c r="TUH38" s="115"/>
      <c r="TUI38" s="115"/>
      <c r="TUJ38" s="115"/>
      <c r="TUK38" s="115"/>
      <c r="TUL38" s="115"/>
      <c r="TUM38" s="115"/>
      <c r="TUN38" s="115"/>
      <c r="TUO38" s="115"/>
      <c r="TUP38" s="115"/>
      <c r="TUQ38" s="115"/>
      <c r="TUR38" s="115"/>
      <c r="TUS38" s="115"/>
      <c r="TUT38" s="115"/>
      <c r="TUU38" s="115"/>
      <c r="TUV38" s="115"/>
      <c r="TUW38" s="115"/>
      <c r="TUX38" s="115"/>
      <c r="TUY38" s="115"/>
      <c r="TUZ38" s="115"/>
      <c r="TVA38" s="115"/>
      <c r="TVB38" s="115"/>
      <c r="TVC38" s="115"/>
      <c r="TVD38" s="115"/>
      <c r="TVE38" s="115"/>
      <c r="TVF38" s="115"/>
      <c r="TVG38" s="115"/>
      <c r="TVH38" s="115"/>
      <c r="TVI38" s="115"/>
      <c r="TVJ38" s="115"/>
      <c r="TVK38" s="115"/>
      <c r="TVL38" s="115"/>
      <c r="TVM38" s="115"/>
      <c r="TVN38" s="115"/>
      <c r="TVO38" s="115"/>
      <c r="TVP38" s="115"/>
      <c r="TVQ38" s="115"/>
      <c r="TVR38" s="115"/>
      <c r="TVS38" s="115"/>
      <c r="TVT38" s="115"/>
      <c r="TVU38" s="115"/>
      <c r="TVV38" s="115"/>
      <c r="TVW38" s="115"/>
      <c r="TVX38" s="115"/>
      <c r="TVY38" s="115"/>
      <c r="TVZ38" s="115"/>
      <c r="TWA38" s="115"/>
      <c r="TWB38" s="115"/>
      <c r="TWC38" s="115"/>
      <c r="TWD38" s="115"/>
      <c r="TWE38" s="115"/>
      <c r="TWF38" s="115"/>
      <c r="TWG38" s="115"/>
      <c r="TWH38" s="115"/>
      <c r="TWI38" s="115"/>
      <c r="TWJ38" s="115"/>
      <c r="TWK38" s="115"/>
      <c r="TWL38" s="115"/>
      <c r="TWM38" s="115"/>
      <c r="TWN38" s="115"/>
      <c r="TWO38" s="115"/>
      <c r="TWP38" s="115"/>
      <c r="TWQ38" s="115"/>
      <c r="TWR38" s="115"/>
      <c r="TWS38" s="115"/>
      <c r="TWT38" s="115"/>
      <c r="TWU38" s="115"/>
      <c r="TWV38" s="115"/>
      <c r="TWW38" s="115"/>
      <c r="TWX38" s="115"/>
      <c r="TWY38" s="115"/>
      <c r="TWZ38" s="115"/>
      <c r="TXA38" s="115"/>
      <c r="TXB38" s="115"/>
      <c r="TXC38" s="115"/>
      <c r="TXD38" s="115"/>
      <c r="TXE38" s="115"/>
      <c r="TXF38" s="115"/>
      <c r="TXG38" s="115"/>
      <c r="TXH38" s="115"/>
      <c r="TXI38" s="115"/>
      <c r="TXJ38" s="115"/>
      <c r="TXK38" s="115"/>
      <c r="TXL38" s="115"/>
      <c r="TXM38" s="115"/>
      <c r="TXN38" s="115"/>
      <c r="TXO38" s="115"/>
      <c r="TXP38" s="115"/>
      <c r="TXQ38" s="115"/>
      <c r="TXR38" s="115"/>
      <c r="TXS38" s="115"/>
      <c r="TXT38" s="115"/>
      <c r="TXU38" s="115"/>
      <c r="TXV38" s="115"/>
      <c r="TXW38" s="115"/>
      <c r="TXX38" s="115"/>
      <c r="TXY38" s="115"/>
      <c r="TXZ38" s="115"/>
      <c r="TYA38" s="115"/>
      <c r="TYB38" s="115"/>
      <c r="TYC38" s="115"/>
      <c r="TYD38" s="115"/>
      <c r="TYE38" s="115"/>
      <c r="TYF38" s="115"/>
      <c r="TYG38" s="115"/>
      <c r="TYH38" s="115"/>
      <c r="TYI38" s="115"/>
      <c r="TYJ38" s="115"/>
      <c r="TYK38" s="115"/>
      <c r="TYL38" s="115"/>
      <c r="TYM38" s="115"/>
      <c r="TYN38" s="115"/>
      <c r="TYO38" s="115"/>
      <c r="TYP38" s="115"/>
      <c r="TYQ38" s="115"/>
      <c r="TYR38" s="115"/>
      <c r="TYS38" s="115"/>
      <c r="TYT38" s="115"/>
      <c r="TYU38" s="115"/>
      <c r="TYV38" s="115"/>
      <c r="TYW38" s="115"/>
      <c r="TYX38" s="115"/>
      <c r="TYY38" s="115"/>
      <c r="TYZ38" s="115"/>
      <c r="TZA38" s="115"/>
      <c r="TZB38" s="115"/>
      <c r="TZC38" s="115"/>
      <c r="TZD38" s="115"/>
      <c r="TZE38" s="115"/>
      <c r="TZF38" s="115"/>
      <c r="TZG38" s="115"/>
      <c r="TZH38" s="115"/>
      <c r="TZI38" s="115"/>
      <c r="TZJ38" s="115"/>
      <c r="TZK38" s="115"/>
      <c r="TZL38" s="115"/>
      <c r="TZM38" s="115"/>
      <c r="TZN38" s="115"/>
      <c r="TZO38" s="115"/>
      <c r="TZP38" s="115"/>
      <c r="TZQ38" s="115"/>
      <c r="TZR38" s="115"/>
      <c r="TZS38" s="115"/>
      <c r="TZT38" s="115"/>
      <c r="TZU38" s="115"/>
      <c r="TZV38" s="115"/>
      <c r="TZW38" s="115"/>
      <c r="TZX38" s="115"/>
      <c r="TZY38" s="115"/>
      <c r="TZZ38" s="115"/>
      <c r="UAA38" s="115"/>
      <c r="UAB38" s="115"/>
      <c r="UAC38" s="115"/>
      <c r="UAD38" s="115"/>
      <c r="UAE38" s="115"/>
      <c r="UAF38" s="115"/>
      <c r="UAG38" s="115"/>
      <c r="UAH38" s="115"/>
      <c r="UAI38" s="115"/>
      <c r="UAJ38" s="115"/>
      <c r="UAK38" s="115"/>
      <c r="UAL38" s="115"/>
      <c r="UAM38" s="115"/>
      <c r="UAN38" s="115"/>
      <c r="UAO38" s="115"/>
      <c r="UAP38" s="115"/>
      <c r="UAQ38" s="115"/>
      <c r="UAR38" s="115"/>
      <c r="UAS38" s="115"/>
      <c r="UAT38" s="115"/>
      <c r="UAU38" s="115"/>
      <c r="UAV38" s="115"/>
      <c r="UAW38" s="115"/>
      <c r="UAX38" s="115"/>
      <c r="UAY38" s="115"/>
      <c r="UAZ38" s="115"/>
      <c r="UBA38" s="115"/>
      <c r="UBB38" s="115"/>
      <c r="UBC38" s="115"/>
      <c r="UBD38" s="115"/>
      <c r="UBE38" s="115"/>
      <c r="UBF38" s="115"/>
      <c r="UBG38" s="115"/>
      <c r="UBH38" s="115"/>
      <c r="UBI38" s="115"/>
      <c r="UBJ38" s="115"/>
      <c r="UBK38" s="115"/>
      <c r="UBL38" s="115"/>
      <c r="UBM38" s="115"/>
      <c r="UBN38" s="115"/>
      <c r="UBO38" s="115"/>
      <c r="UBP38" s="115"/>
      <c r="UBQ38" s="115"/>
      <c r="UBR38" s="115"/>
      <c r="UBS38" s="115"/>
      <c r="UBT38" s="115"/>
      <c r="UBU38" s="115"/>
      <c r="UBV38" s="115"/>
      <c r="UBW38" s="115"/>
      <c r="UBX38" s="115"/>
      <c r="UBY38" s="115"/>
      <c r="UBZ38" s="115"/>
      <c r="UCA38" s="115"/>
      <c r="UCB38" s="115"/>
      <c r="UCC38" s="115"/>
      <c r="UCD38" s="115"/>
      <c r="UCE38" s="115"/>
      <c r="UCF38" s="115"/>
      <c r="UCG38" s="115"/>
      <c r="UCH38" s="115"/>
      <c r="UCI38" s="115"/>
      <c r="UCJ38" s="115"/>
      <c r="UCK38" s="115"/>
      <c r="UCL38" s="115"/>
      <c r="UCM38" s="115"/>
      <c r="UCN38" s="115"/>
      <c r="UCO38" s="115"/>
      <c r="UCP38" s="115"/>
      <c r="UCQ38" s="115"/>
      <c r="UCR38" s="115"/>
      <c r="UCS38" s="115"/>
      <c r="UCT38" s="115"/>
      <c r="UCU38" s="115"/>
      <c r="UCV38" s="115"/>
      <c r="UCW38" s="115"/>
      <c r="UCX38" s="115"/>
      <c r="UCY38" s="115"/>
      <c r="UCZ38" s="115"/>
      <c r="UDA38" s="115"/>
      <c r="UDB38" s="115"/>
      <c r="UDC38" s="115"/>
      <c r="UDD38" s="115"/>
      <c r="UDE38" s="115"/>
      <c r="UDF38" s="115"/>
      <c r="UDG38" s="115"/>
      <c r="UDH38" s="115"/>
      <c r="UDI38" s="115"/>
      <c r="UDJ38" s="115"/>
      <c r="UDK38" s="115"/>
      <c r="UDL38" s="115"/>
      <c r="UDM38" s="115"/>
      <c r="UDN38" s="115"/>
      <c r="UDO38" s="115"/>
      <c r="UDP38" s="115"/>
      <c r="UDQ38" s="115"/>
      <c r="UDR38" s="115"/>
      <c r="UDS38" s="115"/>
      <c r="UDT38" s="115"/>
      <c r="UDU38" s="115"/>
      <c r="UDV38" s="115"/>
      <c r="UDW38" s="115"/>
      <c r="UDX38" s="115"/>
      <c r="UDY38" s="115"/>
      <c r="UDZ38" s="115"/>
      <c r="UEA38" s="115"/>
      <c r="UEB38" s="115"/>
      <c r="UEC38" s="115"/>
      <c r="UED38" s="115"/>
      <c r="UEE38" s="115"/>
      <c r="UEF38" s="115"/>
      <c r="UEG38" s="115"/>
      <c r="UEH38" s="115"/>
      <c r="UEI38" s="115"/>
      <c r="UEJ38" s="115"/>
      <c r="UEK38" s="115"/>
      <c r="UEL38" s="115"/>
      <c r="UEM38" s="115"/>
      <c r="UEN38" s="115"/>
      <c r="UEO38" s="115"/>
      <c r="UEP38" s="115"/>
      <c r="UEQ38" s="115"/>
      <c r="UER38" s="115"/>
      <c r="UES38" s="115"/>
      <c r="UET38" s="115"/>
      <c r="UEU38" s="115"/>
      <c r="UEV38" s="115"/>
      <c r="UEW38" s="115"/>
      <c r="UEX38" s="115"/>
      <c r="UEY38" s="115"/>
      <c r="UEZ38" s="115"/>
      <c r="UFA38" s="115"/>
      <c r="UFB38" s="115"/>
      <c r="UFC38" s="115"/>
      <c r="UFD38" s="115"/>
      <c r="UFE38" s="115"/>
      <c r="UFF38" s="115"/>
      <c r="UFG38" s="115"/>
      <c r="UFH38" s="115"/>
      <c r="UFI38" s="115"/>
      <c r="UFJ38" s="115"/>
      <c r="UFK38" s="115"/>
      <c r="UFL38" s="115"/>
      <c r="UFM38" s="115"/>
      <c r="UFN38" s="115"/>
      <c r="UFO38" s="115"/>
      <c r="UFP38" s="115"/>
      <c r="UFQ38" s="115"/>
      <c r="UFR38" s="115"/>
      <c r="UFS38" s="115"/>
      <c r="UFT38" s="115"/>
      <c r="UFU38" s="115"/>
      <c r="UFV38" s="115"/>
      <c r="UFW38" s="115"/>
      <c r="UFX38" s="115"/>
      <c r="UFY38" s="115"/>
      <c r="UFZ38" s="115"/>
      <c r="UGA38" s="115"/>
      <c r="UGB38" s="115"/>
      <c r="UGC38" s="115"/>
      <c r="UGD38" s="115"/>
      <c r="UGE38" s="115"/>
      <c r="UGF38" s="115"/>
      <c r="UGG38" s="115"/>
      <c r="UGH38" s="115"/>
      <c r="UGI38" s="115"/>
      <c r="UGJ38" s="115"/>
      <c r="UGK38" s="115"/>
      <c r="UGL38" s="115"/>
      <c r="UGM38" s="115"/>
      <c r="UGN38" s="115"/>
      <c r="UGO38" s="115"/>
      <c r="UGP38" s="115"/>
      <c r="UGQ38" s="115"/>
      <c r="UGR38" s="115"/>
      <c r="UGS38" s="115"/>
      <c r="UGT38" s="115"/>
      <c r="UGU38" s="115"/>
      <c r="UGV38" s="115"/>
      <c r="UGW38" s="115"/>
      <c r="UGX38" s="115"/>
      <c r="UGY38" s="115"/>
      <c r="UGZ38" s="115"/>
      <c r="UHA38" s="115"/>
      <c r="UHB38" s="115"/>
      <c r="UHC38" s="115"/>
      <c r="UHD38" s="115"/>
      <c r="UHE38" s="115"/>
      <c r="UHF38" s="115"/>
      <c r="UHG38" s="115"/>
      <c r="UHH38" s="115"/>
      <c r="UHI38" s="115"/>
      <c r="UHJ38" s="115"/>
      <c r="UHK38" s="115"/>
      <c r="UHL38" s="115"/>
      <c r="UHM38" s="115"/>
      <c r="UHN38" s="115"/>
      <c r="UHO38" s="115"/>
      <c r="UHP38" s="115"/>
      <c r="UHQ38" s="115"/>
      <c r="UHR38" s="115"/>
      <c r="UHS38" s="115"/>
      <c r="UHT38" s="115"/>
      <c r="UHU38" s="115"/>
      <c r="UHV38" s="115"/>
      <c r="UHW38" s="115"/>
      <c r="UHX38" s="115"/>
      <c r="UHY38" s="115"/>
      <c r="UHZ38" s="115"/>
      <c r="UIA38" s="115"/>
      <c r="UIB38" s="115"/>
      <c r="UIC38" s="115"/>
      <c r="UID38" s="115"/>
      <c r="UIE38" s="115"/>
      <c r="UIF38" s="115"/>
      <c r="UIG38" s="115"/>
      <c r="UIH38" s="115"/>
      <c r="UII38" s="115"/>
      <c r="UIJ38" s="115"/>
      <c r="UIK38" s="115"/>
      <c r="UIL38" s="115"/>
      <c r="UIM38" s="115"/>
      <c r="UIN38" s="115"/>
      <c r="UIO38" s="115"/>
      <c r="UIP38" s="115"/>
      <c r="UIQ38" s="115"/>
      <c r="UIR38" s="115"/>
      <c r="UIS38" s="115"/>
      <c r="UIT38" s="115"/>
      <c r="UIU38" s="115"/>
      <c r="UIV38" s="115"/>
      <c r="UIW38" s="115"/>
      <c r="UIX38" s="115"/>
      <c r="UIY38" s="115"/>
      <c r="UIZ38" s="115"/>
      <c r="UJA38" s="115"/>
      <c r="UJB38" s="115"/>
      <c r="UJC38" s="115"/>
      <c r="UJD38" s="115"/>
      <c r="UJE38" s="115"/>
      <c r="UJF38" s="115"/>
      <c r="UJG38" s="115"/>
      <c r="UJH38" s="115"/>
      <c r="UJI38" s="115"/>
      <c r="UJJ38" s="115"/>
      <c r="UJK38" s="115"/>
      <c r="UJL38" s="115"/>
      <c r="UJM38" s="115"/>
      <c r="UJN38" s="115"/>
      <c r="UJO38" s="115"/>
      <c r="UJP38" s="115"/>
      <c r="UJQ38" s="115"/>
      <c r="UJR38" s="115"/>
      <c r="UJS38" s="115"/>
      <c r="UJT38" s="115"/>
      <c r="UJU38" s="115"/>
      <c r="UJV38" s="115"/>
      <c r="UJW38" s="115"/>
      <c r="UJX38" s="115"/>
      <c r="UJY38" s="115"/>
      <c r="UJZ38" s="115"/>
      <c r="UKA38" s="115"/>
      <c r="UKB38" s="115"/>
      <c r="UKC38" s="115"/>
      <c r="UKD38" s="115"/>
      <c r="UKE38" s="115"/>
      <c r="UKF38" s="115"/>
      <c r="UKG38" s="115"/>
      <c r="UKH38" s="115"/>
      <c r="UKI38" s="115"/>
      <c r="UKJ38" s="115"/>
      <c r="UKK38" s="115"/>
      <c r="UKL38" s="115"/>
      <c r="UKM38" s="115"/>
      <c r="UKN38" s="115"/>
      <c r="UKO38" s="115"/>
      <c r="UKP38" s="115"/>
      <c r="UKQ38" s="115"/>
      <c r="UKR38" s="115"/>
      <c r="UKS38" s="115"/>
      <c r="UKT38" s="115"/>
      <c r="UKU38" s="115"/>
      <c r="UKV38" s="115"/>
      <c r="UKW38" s="115"/>
      <c r="UKX38" s="115"/>
      <c r="UKY38" s="115"/>
      <c r="UKZ38" s="115"/>
      <c r="ULA38" s="115"/>
      <c r="ULB38" s="115"/>
      <c r="ULC38" s="115"/>
      <c r="ULD38" s="115"/>
      <c r="ULE38" s="115"/>
      <c r="ULF38" s="115"/>
      <c r="ULG38" s="115"/>
      <c r="ULH38" s="115"/>
      <c r="ULI38" s="115"/>
      <c r="ULJ38" s="115"/>
      <c r="ULK38" s="115"/>
      <c r="ULL38" s="115"/>
      <c r="ULM38" s="115"/>
      <c r="ULN38" s="115"/>
      <c r="ULO38" s="115"/>
      <c r="ULP38" s="115"/>
      <c r="ULQ38" s="115"/>
      <c r="ULR38" s="115"/>
      <c r="ULS38" s="115"/>
      <c r="ULT38" s="115"/>
      <c r="ULU38" s="115"/>
      <c r="ULV38" s="115"/>
      <c r="ULW38" s="115"/>
      <c r="ULX38" s="115"/>
      <c r="ULY38" s="115"/>
      <c r="ULZ38" s="115"/>
      <c r="UMA38" s="115"/>
      <c r="UMB38" s="115"/>
      <c r="UMC38" s="115"/>
      <c r="UMD38" s="115"/>
      <c r="UME38" s="115"/>
      <c r="UMF38" s="115"/>
      <c r="UMG38" s="115"/>
      <c r="UMH38" s="115"/>
      <c r="UMI38" s="115"/>
      <c r="UMJ38" s="115"/>
      <c r="UMK38" s="115"/>
      <c r="UML38" s="115"/>
      <c r="UMM38" s="115"/>
      <c r="UMN38" s="115"/>
      <c r="UMO38" s="115"/>
      <c r="UMP38" s="115"/>
      <c r="UMQ38" s="115"/>
      <c r="UMR38" s="115"/>
      <c r="UMS38" s="115"/>
      <c r="UMT38" s="115"/>
      <c r="UMU38" s="115"/>
      <c r="UMV38" s="115"/>
      <c r="UMW38" s="115"/>
      <c r="UMX38" s="115"/>
      <c r="UMY38" s="115"/>
      <c r="UMZ38" s="115"/>
      <c r="UNA38" s="115"/>
      <c r="UNB38" s="115"/>
      <c r="UNC38" s="115"/>
      <c r="UND38" s="115"/>
      <c r="UNE38" s="115"/>
      <c r="UNF38" s="115"/>
      <c r="UNG38" s="115"/>
      <c r="UNH38" s="115"/>
      <c r="UNI38" s="115"/>
      <c r="UNJ38" s="115"/>
      <c r="UNK38" s="115"/>
      <c r="UNL38" s="115"/>
      <c r="UNM38" s="115"/>
      <c r="UNN38" s="115"/>
      <c r="UNO38" s="115"/>
      <c r="UNP38" s="115"/>
      <c r="UNQ38" s="115"/>
      <c r="UNR38" s="115"/>
      <c r="UNS38" s="115"/>
      <c r="UNT38" s="115"/>
      <c r="UNU38" s="115"/>
      <c r="UNV38" s="115"/>
      <c r="UNW38" s="115"/>
      <c r="UNX38" s="115"/>
      <c r="UNY38" s="115"/>
      <c r="UNZ38" s="115"/>
      <c r="UOA38" s="115"/>
      <c r="UOB38" s="115"/>
      <c r="UOC38" s="115"/>
      <c r="UOD38" s="115"/>
      <c r="UOE38" s="115"/>
      <c r="UOF38" s="115"/>
      <c r="UOG38" s="115"/>
      <c r="UOH38" s="115"/>
      <c r="UOI38" s="115"/>
      <c r="UOJ38" s="115"/>
      <c r="UOK38" s="115"/>
      <c r="UOL38" s="115"/>
      <c r="UOM38" s="115"/>
      <c r="UON38" s="115"/>
      <c r="UOO38" s="115"/>
      <c r="UOP38" s="115"/>
      <c r="UOQ38" s="115"/>
      <c r="UOR38" s="115"/>
      <c r="UOS38" s="115"/>
      <c r="UOT38" s="115"/>
      <c r="UOU38" s="115"/>
      <c r="UOV38" s="115"/>
      <c r="UOW38" s="115"/>
      <c r="UOX38" s="115"/>
      <c r="UOY38" s="115"/>
      <c r="UOZ38" s="115"/>
      <c r="UPA38" s="115"/>
      <c r="UPB38" s="115"/>
      <c r="UPC38" s="115"/>
      <c r="UPD38" s="115"/>
      <c r="UPE38" s="115"/>
      <c r="UPF38" s="115"/>
      <c r="UPG38" s="115"/>
      <c r="UPH38" s="115"/>
      <c r="UPI38" s="115"/>
      <c r="UPJ38" s="115"/>
      <c r="UPK38" s="115"/>
      <c r="UPL38" s="115"/>
      <c r="UPM38" s="115"/>
      <c r="UPN38" s="115"/>
      <c r="UPO38" s="115"/>
      <c r="UPP38" s="115"/>
      <c r="UPQ38" s="115"/>
      <c r="UPR38" s="115"/>
      <c r="UPS38" s="115"/>
      <c r="UPT38" s="115"/>
      <c r="UPU38" s="115"/>
      <c r="UPV38" s="115"/>
      <c r="UPW38" s="115"/>
      <c r="UPX38" s="115"/>
      <c r="UPY38" s="115"/>
      <c r="UPZ38" s="115"/>
      <c r="UQA38" s="115"/>
      <c r="UQB38" s="115"/>
      <c r="UQC38" s="115"/>
      <c r="UQD38" s="115"/>
      <c r="UQE38" s="115"/>
      <c r="UQF38" s="115"/>
      <c r="UQG38" s="115"/>
      <c r="UQH38" s="115"/>
      <c r="UQI38" s="115"/>
      <c r="UQJ38" s="115"/>
      <c r="UQK38" s="115"/>
      <c r="UQL38" s="115"/>
      <c r="UQM38" s="115"/>
      <c r="UQN38" s="115"/>
      <c r="UQO38" s="115"/>
      <c r="UQP38" s="115"/>
      <c r="UQQ38" s="115"/>
      <c r="UQR38" s="115"/>
      <c r="UQS38" s="115"/>
      <c r="UQT38" s="115"/>
      <c r="UQU38" s="115"/>
      <c r="UQV38" s="115"/>
      <c r="UQW38" s="115"/>
      <c r="UQX38" s="115"/>
      <c r="UQY38" s="115"/>
      <c r="UQZ38" s="115"/>
      <c r="URA38" s="115"/>
      <c r="URB38" s="115"/>
      <c r="URC38" s="115"/>
      <c r="URD38" s="115"/>
      <c r="URE38" s="115"/>
      <c r="URF38" s="115"/>
      <c r="URG38" s="115"/>
      <c r="URH38" s="115"/>
      <c r="URI38" s="115"/>
      <c r="URJ38" s="115"/>
      <c r="URK38" s="115"/>
      <c r="URL38" s="115"/>
      <c r="URM38" s="115"/>
      <c r="URN38" s="115"/>
      <c r="URO38" s="115"/>
      <c r="URP38" s="115"/>
      <c r="URQ38" s="115"/>
      <c r="URR38" s="115"/>
      <c r="URS38" s="115"/>
      <c r="URT38" s="115"/>
      <c r="URU38" s="115"/>
      <c r="URV38" s="115"/>
      <c r="URW38" s="115"/>
      <c r="URX38" s="115"/>
      <c r="URY38" s="115"/>
      <c r="URZ38" s="115"/>
      <c r="USA38" s="115"/>
      <c r="USB38" s="115"/>
      <c r="USC38" s="115"/>
      <c r="USD38" s="115"/>
      <c r="USE38" s="115"/>
      <c r="USF38" s="115"/>
      <c r="USG38" s="115"/>
      <c r="USH38" s="115"/>
      <c r="USI38" s="115"/>
      <c r="USJ38" s="115"/>
      <c r="USK38" s="115"/>
      <c r="USL38" s="115"/>
      <c r="USM38" s="115"/>
      <c r="USN38" s="115"/>
      <c r="USO38" s="115"/>
      <c r="USP38" s="115"/>
      <c r="USQ38" s="115"/>
      <c r="USR38" s="115"/>
      <c r="USS38" s="115"/>
      <c r="UST38" s="115"/>
      <c r="USU38" s="115"/>
      <c r="USV38" s="115"/>
      <c r="USW38" s="115"/>
      <c r="USX38" s="115"/>
      <c r="USY38" s="115"/>
      <c r="USZ38" s="115"/>
      <c r="UTA38" s="115"/>
      <c r="UTB38" s="115"/>
      <c r="UTC38" s="115"/>
      <c r="UTD38" s="115"/>
      <c r="UTE38" s="115"/>
      <c r="UTF38" s="115"/>
      <c r="UTG38" s="115"/>
      <c r="UTH38" s="115"/>
      <c r="UTI38" s="115"/>
      <c r="UTJ38" s="115"/>
      <c r="UTK38" s="115"/>
      <c r="UTL38" s="115"/>
      <c r="UTM38" s="115"/>
      <c r="UTN38" s="115"/>
      <c r="UTO38" s="115"/>
      <c r="UTP38" s="115"/>
      <c r="UTQ38" s="115"/>
      <c r="UTR38" s="115"/>
      <c r="UTS38" s="115"/>
      <c r="UTT38" s="115"/>
      <c r="UTU38" s="115"/>
      <c r="UTV38" s="115"/>
      <c r="UTW38" s="115"/>
      <c r="UTX38" s="115"/>
      <c r="UTY38" s="115"/>
      <c r="UTZ38" s="115"/>
      <c r="UUA38" s="115"/>
      <c r="UUB38" s="115"/>
      <c r="UUC38" s="115"/>
      <c r="UUD38" s="115"/>
      <c r="UUE38" s="115"/>
      <c r="UUF38" s="115"/>
      <c r="UUG38" s="115"/>
      <c r="UUH38" s="115"/>
      <c r="UUI38" s="115"/>
      <c r="UUJ38" s="115"/>
      <c r="UUK38" s="115"/>
      <c r="UUL38" s="115"/>
      <c r="UUM38" s="115"/>
      <c r="UUN38" s="115"/>
      <c r="UUO38" s="115"/>
      <c r="UUP38" s="115"/>
      <c r="UUQ38" s="115"/>
      <c r="UUR38" s="115"/>
      <c r="UUS38" s="115"/>
      <c r="UUT38" s="115"/>
      <c r="UUU38" s="115"/>
      <c r="UUV38" s="115"/>
      <c r="UUW38" s="115"/>
      <c r="UUX38" s="115"/>
      <c r="UUY38" s="115"/>
      <c r="UUZ38" s="115"/>
      <c r="UVA38" s="115"/>
      <c r="UVB38" s="115"/>
      <c r="UVC38" s="115"/>
      <c r="UVD38" s="115"/>
      <c r="UVE38" s="115"/>
      <c r="UVF38" s="115"/>
      <c r="UVG38" s="115"/>
      <c r="UVH38" s="115"/>
      <c r="UVI38" s="115"/>
      <c r="UVJ38" s="115"/>
      <c r="UVK38" s="115"/>
      <c r="UVL38" s="115"/>
      <c r="UVM38" s="115"/>
      <c r="UVN38" s="115"/>
      <c r="UVO38" s="115"/>
      <c r="UVP38" s="115"/>
      <c r="UVQ38" s="115"/>
      <c r="UVR38" s="115"/>
      <c r="UVS38" s="115"/>
      <c r="UVT38" s="115"/>
      <c r="UVU38" s="115"/>
      <c r="UVV38" s="115"/>
      <c r="UVW38" s="115"/>
      <c r="UVX38" s="115"/>
      <c r="UVY38" s="115"/>
      <c r="UVZ38" s="115"/>
      <c r="UWA38" s="115"/>
      <c r="UWB38" s="115"/>
      <c r="UWC38" s="115"/>
      <c r="UWD38" s="115"/>
      <c r="UWE38" s="115"/>
      <c r="UWF38" s="115"/>
      <c r="UWG38" s="115"/>
      <c r="UWH38" s="115"/>
      <c r="UWI38" s="115"/>
      <c r="UWJ38" s="115"/>
      <c r="UWK38" s="115"/>
      <c r="UWL38" s="115"/>
      <c r="UWM38" s="115"/>
      <c r="UWN38" s="115"/>
      <c r="UWO38" s="115"/>
      <c r="UWP38" s="115"/>
      <c r="UWQ38" s="115"/>
      <c r="UWR38" s="115"/>
      <c r="UWS38" s="115"/>
      <c r="UWT38" s="115"/>
      <c r="UWU38" s="115"/>
      <c r="UWV38" s="115"/>
      <c r="UWW38" s="115"/>
      <c r="UWX38" s="115"/>
      <c r="UWY38" s="115"/>
      <c r="UWZ38" s="115"/>
      <c r="UXA38" s="115"/>
      <c r="UXB38" s="115"/>
      <c r="UXC38" s="115"/>
      <c r="UXD38" s="115"/>
      <c r="UXE38" s="115"/>
      <c r="UXF38" s="115"/>
      <c r="UXG38" s="115"/>
      <c r="UXH38" s="115"/>
      <c r="UXI38" s="115"/>
      <c r="UXJ38" s="115"/>
      <c r="UXK38" s="115"/>
      <c r="UXL38" s="115"/>
      <c r="UXM38" s="115"/>
      <c r="UXN38" s="115"/>
      <c r="UXO38" s="115"/>
      <c r="UXP38" s="115"/>
      <c r="UXQ38" s="115"/>
      <c r="UXR38" s="115"/>
      <c r="UXS38" s="115"/>
      <c r="UXT38" s="115"/>
      <c r="UXU38" s="115"/>
      <c r="UXV38" s="115"/>
      <c r="UXW38" s="115"/>
      <c r="UXX38" s="115"/>
      <c r="UXY38" s="115"/>
      <c r="UXZ38" s="115"/>
      <c r="UYA38" s="115"/>
      <c r="UYB38" s="115"/>
      <c r="UYC38" s="115"/>
      <c r="UYD38" s="115"/>
      <c r="UYE38" s="115"/>
      <c r="UYF38" s="115"/>
      <c r="UYG38" s="115"/>
      <c r="UYH38" s="115"/>
      <c r="UYI38" s="115"/>
      <c r="UYJ38" s="115"/>
      <c r="UYK38" s="115"/>
      <c r="UYL38" s="115"/>
      <c r="UYM38" s="115"/>
      <c r="UYN38" s="115"/>
      <c r="UYO38" s="115"/>
      <c r="UYP38" s="115"/>
      <c r="UYQ38" s="115"/>
      <c r="UYR38" s="115"/>
      <c r="UYS38" s="115"/>
      <c r="UYT38" s="115"/>
      <c r="UYU38" s="115"/>
      <c r="UYV38" s="115"/>
      <c r="UYW38" s="115"/>
      <c r="UYX38" s="115"/>
      <c r="UYY38" s="115"/>
      <c r="UYZ38" s="115"/>
      <c r="UZA38" s="115"/>
      <c r="UZB38" s="115"/>
      <c r="UZC38" s="115"/>
      <c r="UZD38" s="115"/>
      <c r="UZE38" s="115"/>
      <c r="UZF38" s="115"/>
      <c r="UZG38" s="115"/>
      <c r="UZH38" s="115"/>
      <c r="UZI38" s="115"/>
      <c r="UZJ38" s="115"/>
      <c r="UZK38" s="115"/>
      <c r="UZL38" s="115"/>
      <c r="UZM38" s="115"/>
      <c r="UZN38" s="115"/>
      <c r="UZO38" s="115"/>
      <c r="UZP38" s="115"/>
      <c r="UZQ38" s="115"/>
      <c r="UZR38" s="115"/>
      <c r="UZS38" s="115"/>
      <c r="UZT38" s="115"/>
      <c r="UZU38" s="115"/>
      <c r="UZV38" s="115"/>
      <c r="UZW38" s="115"/>
      <c r="UZX38" s="115"/>
      <c r="UZY38" s="115"/>
      <c r="UZZ38" s="115"/>
      <c r="VAA38" s="115"/>
      <c r="VAB38" s="115"/>
      <c r="VAC38" s="115"/>
      <c r="VAD38" s="115"/>
      <c r="VAE38" s="115"/>
      <c r="VAF38" s="115"/>
      <c r="VAG38" s="115"/>
      <c r="VAH38" s="115"/>
      <c r="VAI38" s="115"/>
      <c r="VAJ38" s="115"/>
      <c r="VAK38" s="115"/>
      <c r="VAL38" s="115"/>
      <c r="VAM38" s="115"/>
      <c r="VAN38" s="115"/>
      <c r="VAO38" s="115"/>
      <c r="VAP38" s="115"/>
      <c r="VAQ38" s="115"/>
      <c r="VAR38" s="115"/>
      <c r="VAS38" s="115"/>
      <c r="VAT38" s="115"/>
      <c r="VAU38" s="115"/>
      <c r="VAV38" s="115"/>
      <c r="VAW38" s="115"/>
      <c r="VAX38" s="115"/>
      <c r="VAY38" s="115"/>
      <c r="VAZ38" s="115"/>
      <c r="VBA38" s="115"/>
      <c r="VBB38" s="115"/>
      <c r="VBC38" s="115"/>
      <c r="VBD38" s="115"/>
      <c r="VBE38" s="115"/>
      <c r="VBF38" s="115"/>
      <c r="VBG38" s="115"/>
      <c r="VBH38" s="115"/>
      <c r="VBI38" s="115"/>
      <c r="VBJ38" s="115"/>
      <c r="VBK38" s="115"/>
      <c r="VBL38" s="115"/>
      <c r="VBM38" s="115"/>
      <c r="VBN38" s="115"/>
      <c r="VBO38" s="115"/>
      <c r="VBP38" s="115"/>
      <c r="VBQ38" s="115"/>
      <c r="VBR38" s="115"/>
      <c r="VBS38" s="115"/>
      <c r="VBT38" s="115"/>
      <c r="VBU38" s="115"/>
      <c r="VBV38" s="115"/>
      <c r="VBW38" s="115"/>
      <c r="VBX38" s="115"/>
      <c r="VBY38" s="115"/>
      <c r="VBZ38" s="115"/>
      <c r="VCA38" s="115"/>
      <c r="VCB38" s="115"/>
      <c r="VCC38" s="115"/>
      <c r="VCD38" s="115"/>
      <c r="VCE38" s="115"/>
      <c r="VCF38" s="115"/>
      <c r="VCG38" s="115"/>
      <c r="VCH38" s="115"/>
      <c r="VCI38" s="115"/>
      <c r="VCJ38" s="115"/>
      <c r="VCK38" s="115"/>
      <c r="VCL38" s="115"/>
      <c r="VCM38" s="115"/>
      <c r="VCN38" s="115"/>
      <c r="VCO38" s="115"/>
      <c r="VCP38" s="115"/>
      <c r="VCQ38" s="115"/>
      <c r="VCR38" s="115"/>
      <c r="VCS38" s="115"/>
      <c r="VCT38" s="115"/>
      <c r="VCU38" s="115"/>
      <c r="VCV38" s="115"/>
      <c r="VCW38" s="115"/>
      <c r="VCX38" s="115"/>
      <c r="VCY38" s="115"/>
      <c r="VCZ38" s="115"/>
      <c r="VDA38" s="115"/>
      <c r="VDB38" s="115"/>
      <c r="VDC38" s="115"/>
      <c r="VDD38" s="115"/>
      <c r="VDE38" s="115"/>
      <c r="VDF38" s="115"/>
      <c r="VDG38" s="115"/>
      <c r="VDH38" s="115"/>
      <c r="VDI38" s="115"/>
      <c r="VDJ38" s="115"/>
      <c r="VDK38" s="115"/>
      <c r="VDL38" s="115"/>
      <c r="VDM38" s="115"/>
      <c r="VDN38" s="115"/>
      <c r="VDO38" s="115"/>
      <c r="VDP38" s="115"/>
      <c r="VDQ38" s="115"/>
      <c r="VDR38" s="115"/>
      <c r="VDS38" s="115"/>
      <c r="VDT38" s="115"/>
      <c r="VDU38" s="115"/>
      <c r="VDV38" s="115"/>
      <c r="VDW38" s="115"/>
      <c r="VDX38" s="115"/>
      <c r="VDY38" s="115"/>
      <c r="VDZ38" s="115"/>
      <c r="VEA38" s="115"/>
      <c r="VEB38" s="115"/>
      <c r="VEC38" s="115"/>
      <c r="VED38" s="115"/>
      <c r="VEE38" s="115"/>
      <c r="VEF38" s="115"/>
      <c r="VEG38" s="115"/>
      <c r="VEH38" s="115"/>
      <c r="VEI38" s="115"/>
      <c r="VEJ38" s="115"/>
      <c r="VEK38" s="115"/>
      <c r="VEL38" s="115"/>
      <c r="VEM38" s="115"/>
      <c r="VEN38" s="115"/>
      <c r="VEO38" s="115"/>
      <c r="VEP38" s="115"/>
      <c r="VEQ38" s="115"/>
      <c r="VER38" s="115"/>
      <c r="VES38" s="115"/>
      <c r="VET38" s="115"/>
      <c r="VEU38" s="115"/>
      <c r="VEV38" s="115"/>
      <c r="VEW38" s="115"/>
      <c r="VEX38" s="115"/>
      <c r="VEY38" s="115"/>
      <c r="VEZ38" s="115"/>
      <c r="VFA38" s="115"/>
      <c r="VFB38" s="115"/>
      <c r="VFC38" s="115"/>
      <c r="VFD38" s="115"/>
      <c r="VFE38" s="115"/>
      <c r="VFF38" s="115"/>
      <c r="VFG38" s="115"/>
      <c r="VFH38" s="115"/>
      <c r="VFI38" s="115"/>
      <c r="VFJ38" s="115"/>
      <c r="VFK38" s="115"/>
      <c r="VFL38" s="115"/>
      <c r="VFM38" s="115"/>
      <c r="VFN38" s="115"/>
      <c r="VFO38" s="115"/>
      <c r="VFP38" s="115"/>
      <c r="VFQ38" s="115"/>
      <c r="VFR38" s="115"/>
      <c r="VFS38" s="115"/>
      <c r="VFT38" s="115"/>
      <c r="VFU38" s="115"/>
      <c r="VFV38" s="115"/>
      <c r="VFW38" s="115"/>
      <c r="VFX38" s="115"/>
      <c r="VFY38" s="115"/>
      <c r="VFZ38" s="115"/>
      <c r="VGA38" s="115"/>
      <c r="VGB38" s="115"/>
      <c r="VGC38" s="115"/>
      <c r="VGD38" s="115"/>
      <c r="VGE38" s="115"/>
      <c r="VGF38" s="115"/>
      <c r="VGG38" s="115"/>
      <c r="VGH38" s="115"/>
      <c r="VGI38" s="115"/>
      <c r="VGJ38" s="115"/>
      <c r="VGK38" s="115"/>
      <c r="VGL38" s="115"/>
      <c r="VGM38" s="115"/>
      <c r="VGN38" s="115"/>
      <c r="VGO38" s="115"/>
      <c r="VGP38" s="115"/>
      <c r="VGQ38" s="115"/>
      <c r="VGR38" s="115"/>
      <c r="VGS38" s="115"/>
      <c r="VGT38" s="115"/>
      <c r="VGU38" s="115"/>
      <c r="VGV38" s="115"/>
      <c r="VGW38" s="115"/>
      <c r="VGX38" s="115"/>
      <c r="VGY38" s="115"/>
      <c r="VGZ38" s="115"/>
      <c r="VHA38" s="115"/>
      <c r="VHB38" s="115"/>
      <c r="VHC38" s="115"/>
      <c r="VHD38" s="115"/>
      <c r="VHE38" s="115"/>
      <c r="VHF38" s="115"/>
      <c r="VHG38" s="115"/>
      <c r="VHH38" s="115"/>
      <c r="VHI38" s="115"/>
      <c r="VHJ38" s="115"/>
      <c r="VHK38" s="115"/>
      <c r="VHL38" s="115"/>
      <c r="VHM38" s="115"/>
      <c r="VHN38" s="115"/>
      <c r="VHO38" s="115"/>
      <c r="VHP38" s="115"/>
      <c r="VHQ38" s="115"/>
      <c r="VHR38" s="115"/>
      <c r="VHS38" s="115"/>
      <c r="VHT38" s="115"/>
      <c r="VHU38" s="115"/>
      <c r="VHV38" s="115"/>
      <c r="VHW38" s="115"/>
      <c r="VHX38" s="115"/>
      <c r="VHY38" s="115"/>
      <c r="VHZ38" s="115"/>
      <c r="VIA38" s="115"/>
      <c r="VIB38" s="115"/>
      <c r="VIC38" s="115"/>
      <c r="VID38" s="115"/>
      <c r="VIE38" s="115"/>
      <c r="VIF38" s="115"/>
      <c r="VIG38" s="115"/>
      <c r="VIH38" s="115"/>
      <c r="VII38" s="115"/>
      <c r="VIJ38" s="115"/>
      <c r="VIK38" s="115"/>
      <c r="VIL38" s="115"/>
      <c r="VIM38" s="115"/>
      <c r="VIN38" s="115"/>
      <c r="VIO38" s="115"/>
      <c r="VIP38" s="115"/>
      <c r="VIQ38" s="115"/>
      <c r="VIR38" s="115"/>
      <c r="VIS38" s="115"/>
      <c r="VIT38" s="115"/>
      <c r="VIU38" s="115"/>
      <c r="VIV38" s="115"/>
      <c r="VIW38" s="115"/>
      <c r="VIX38" s="115"/>
      <c r="VIY38" s="115"/>
      <c r="VIZ38" s="115"/>
      <c r="VJA38" s="115"/>
      <c r="VJB38" s="115"/>
      <c r="VJC38" s="115"/>
      <c r="VJD38" s="115"/>
      <c r="VJE38" s="115"/>
      <c r="VJF38" s="115"/>
      <c r="VJG38" s="115"/>
      <c r="VJH38" s="115"/>
      <c r="VJI38" s="115"/>
      <c r="VJJ38" s="115"/>
      <c r="VJK38" s="115"/>
      <c r="VJL38" s="115"/>
      <c r="VJM38" s="115"/>
      <c r="VJN38" s="115"/>
      <c r="VJO38" s="115"/>
      <c r="VJP38" s="115"/>
      <c r="VJQ38" s="115"/>
      <c r="VJR38" s="115"/>
      <c r="VJS38" s="115"/>
      <c r="VJT38" s="115"/>
      <c r="VJU38" s="115"/>
      <c r="VJV38" s="115"/>
      <c r="VJW38" s="115"/>
      <c r="VJX38" s="115"/>
      <c r="VJY38" s="115"/>
      <c r="VJZ38" s="115"/>
      <c r="VKA38" s="115"/>
      <c r="VKB38" s="115"/>
      <c r="VKC38" s="115"/>
      <c r="VKD38" s="115"/>
      <c r="VKE38" s="115"/>
      <c r="VKF38" s="115"/>
      <c r="VKG38" s="115"/>
      <c r="VKH38" s="115"/>
      <c r="VKI38" s="115"/>
      <c r="VKJ38" s="115"/>
      <c r="VKK38" s="115"/>
      <c r="VKL38" s="115"/>
      <c r="VKM38" s="115"/>
      <c r="VKN38" s="115"/>
      <c r="VKO38" s="115"/>
      <c r="VKP38" s="115"/>
      <c r="VKQ38" s="115"/>
      <c r="VKR38" s="115"/>
      <c r="VKS38" s="115"/>
      <c r="VKT38" s="115"/>
      <c r="VKU38" s="115"/>
      <c r="VKV38" s="115"/>
      <c r="VKW38" s="115"/>
      <c r="VKX38" s="115"/>
      <c r="VKY38" s="115"/>
      <c r="VKZ38" s="115"/>
      <c r="VLA38" s="115"/>
      <c r="VLB38" s="115"/>
      <c r="VLC38" s="115"/>
      <c r="VLD38" s="115"/>
      <c r="VLE38" s="115"/>
      <c r="VLF38" s="115"/>
      <c r="VLG38" s="115"/>
      <c r="VLH38" s="115"/>
      <c r="VLI38" s="115"/>
      <c r="VLJ38" s="115"/>
      <c r="VLK38" s="115"/>
      <c r="VLL38" s="115"/>
      <c r="VLM38" s="115"/>
      <c r="VLN38" s="115"/>
      <c r="VLO38" s="115"/>
      <c r="VLP38" s="115"/>
      <c r="VLQ38" s="115"/>
      <c r="VLR38" s="115"/>
      <c r="VLS38" s="115"/>
      <c r="VLT38" s="115"/>
      <c r="VLU38" s="115"/>
      <c r="VLV38" s="115"/>
      <c r="VLW38" s="115"/>
      <c r="VLX38" s="115"/>
      <c r="VLY38" s="115"/>
      <c r="VLZ38" s="115"/>
      <c r="VMA38" s="115"/>
      <c r="VMB38" s="115"/>
      <c r="VMC38" s="115"/>
      <c r="VMD38" s="115"/>
      <c r="VME38" s="115"/>
      <c r="VMF38" s="115"/>
      <c r="VMG38" s="115"/>
      <c r="VMH38" s="115"/>
      <c r="VMI38" s="115"/>
      <c r="VMJ38" s="115"/>
      <c r="VMK38" s="115"/>
      <c r="VML38" s="115"/>
      <c r="VMM38" s="115"/>
      <c r="VMN38" s="115"/>
      <c r="VMO38" s="115"/>
      <c r="VMP38" s="115"/>
      <c r="VMQ38" s="115"/>
      <c r="VMR38" s="115"/>
      <c r="VMS38" s="115"/>
      <c r="VMT38" s="115"/>
      <c r="VMU38" s="115"/>
      <c r="VMV38" s="115"/>
      <c r="VMW38" s="115"/>
      <c r="VMX38" s="115"/>
      <c r="VMY38" s="115"/>
      <c r="VMZ38" s="115"/>
      <c r="VNA38" s="115"/>
      <c r="VNB38" s="115"/>
      <c r="VNC38" s="115"/>
      <c r="VND38" s="115"/>
      <c r="VNE38" s="115"/>
      <c r="VNF38" s="115"/>
      <c r="VNG38" s="115"/>
      <c r="VNH38" s="115"/>
      <c r="VNI38" s="115"/>
      <c r="VNJ38" s="115"/>
      <c r="VNK38" s="115"/>
      <c r="VNL38" s="115"/>
      <c r="VNM38" s="115"/>
      <c r="VNN38" s="115"/>
      <c r="VNO38" s="115"/>
      <c r="VNP38" s="115"/>
      <c r="VNQ38" s="115"/>
      <c r="VNR38" s="115"/>
      <c r="VNS38" s="115"/>
      <c r="VNT38" s="115"/>
      <c r="VNU38" s="115"/>
      <c r="VNV38" s="115"/>
      <c r="VNW38" s="115"/>
      <c r="VNX38" s="115"/>
      <c r="VNY38" s="115"/>
      <c r="VNZ38" s="115"/>
      <c r="VOA38" s="115"/>
      <c r="VOB38" s="115"/>
      <c r="VOC38" s="115"/>
      <c r="VOD38" s="115"/>
      <c r="VOE38" s="115"/>
      <c r="VOF38" s="115"/>
      <c r="VOG38" s="115"/>
      <c r="VOH38" s="115"/>
      <c r="VOI38" s="115"/>
      <c r="VOJ38" s="115"/>
      <c r="VOK38" s="115"/>
      <c r="VOL38" s="115"/>
      <c r="VOM38" s="115"/>
      <c r="VON38" s="115"/>
      <c r="VOO38" s="115"/>
      <c r="VOP38" s="115"/>
      <c r="VOQ38" s="115"/>
      <c r="VOR38" s="115"/>
      <c r="VOS38" s="115"/>
      <c r="VOT38" s="115"/>
      <c r="VOU38" s="115"/>
      <c r="VOV38" s="115"/>
      <c r="VOW38" s="115"/>
      <c r="VOX38" s="115"/>
      <c r="VOY38" s="115"/>
      <c r="VOZ38" s="115"/>
      <c r="VPA38" s="115"/>
      <c r="VPB38" s="115"/>
      <c r="VPC38" s="115"/>
      <c r="VPD38" s="115"/>
      <c r="VPE38" s="115"/>
      <c r="VPF38" s="115"/>
      <c r="VPG38" s="115"/>
      <c r="VPH38" s="115"/>
      <c r="VPI38" s="115"/>
      <c r="VPJ38" s="115"/>
      <c r="VPK38" s="115"/>
      <c r="VPL38" s="115"/>
      <c r="VPM38" s="115"/>
      <c r="VPN38" s="115"/>
      <c r="VPO38" s="115"/>
      <c r="VPP38" s="115"/>
      <c r="VPQ38" s="115"/>
      <c r="VPR38" s="115"/>
      <c r="VPS38" s="115"/>
      <c r="VPT38" s="115"/>
      <c r="VPU38" s="115"/>
      <c r="VPV38" s="115"/>
      <c r="VPW38" s="115"/>
      <c r="VPX38" s="115"/>
      <c r="VPY38" s="115"/>
      <c r="VPZ38" s="115"/>
      <c r="VQA38" s="115"/>
      <c r="VQB38" s="115"/>
      <c r="VQC38" s="115"/>
      <c r="VQD38" s="115"/>
      <c r="VQE38" s="115"/>
      <c r="VQF38" s="115"/>
      <c r="VQG38" s="115"/>
      <c r="VQH38" s="115"/>
      <c r="VQI38" s="115"/>
      <c r="VQJ38" s="115"/>
      <c r="VQK38" s="115"/>
      <c r="VQL38" s="115"/>
      <c r="VQM38" s="115"/>
      <c r="VQN38" s="115"/>
      <c r="VQO38" s="115"/>
      <c r="VQP38" s="115"/>
      <c r="VQQ38" s="115"/>
      <c r="VQR38" s="115"/>
      <c r="VQS38" s="115"/>
      <c r="VQT38" s="115"/>
      <c r="VQU38" s="115"/>
      <c r="VQV38" s="115"/>
      <c r="VQW38" s="115"/>
      <c r="VQX38" s="115"/>
      <c r="VQY38" s="115"/>
      <c r="VQZ38" s="115"/>
      <c r="VRA38" s="115"/>
      <c r="VRB38" s="115"/>
      <c r="VRC38" s="115"/>
      <c r="VRD38" s="115"/>
      <c r="VRE38" s="115"/>
      <c r="VRF38" s="115"/>
      <c r="VRG38" s="115"/>
      <c r="VRH38" s="115"/>
      <c r="VRI38" s="115"/>
      <c r="VRJ38" s="115"/>
      <c r="VRK38" s="115"/>
      <c r="VRL38" s="115"/>
      <c r="VRM38" s="115"/>
      <c r="VRN38" s="115"/>
      <c r="VRO38" s="115"/>
      <c r="VRP38" s="115"/>
      <c r="VRQ38" s="115"/>
      <c r="VRR38" s="115"/>
      <c r="VRS38" s="115"/>
      <c r="VRT38" s="115"/>
      <c r="VRU38" s="115"/>
      <c r="VRV38" s="115"/>
      <c r="VRW38" s="115"/>
      <c r="VRX38" s="115"/>
      <c r="VRY38" s="115"/>
      <c r="VRZ38" s="115"/>
      <c r="VSA38" s="115"/>
      <c r="VSB38" s="115"/>
      <c r="VSC38" s="115"/>
      <c r="VSD38" s="115"/>
      <c r="VSE38" s="115"/>
      <c r="VSF38" s="115"/>
      <c r="VSG38" s="115"/>
      <c r="VSH38" s="115"/>
      <c r="VSI38" s="115"/>
      <c r="VSJ38" s="115"/>
      <c r="VSK38" s="115"/>
      <c r="VSL38" s="115"/>
      <c r="VSM38" s="115"/>
      <c r="VSN38" s="115"/>
      <c r="VSO38" s="115"/>
      <c r="VSP38" s="115"/>
      <c r="VSQ38" s="115"/>
      <c r="VSR38" s="115"/>
      <c r="VSS38" s="115"/>
      <c r="VST38" s="115"/>
      <c r="VSU38" s="115"/>
      <c r="VSV38" s="115"/>
      <c r="VSW38" s="115"/>
      <c r="VSX38" s="115"/>
      <c r="VSY38" s="115"/>
      <c r="VSZ38" s="115"/>
      <c r="VTA38" s="115"/>
      <c r="VTB38" s="115"/>
      <c r="VTC38" s="115"/>
      <c r="VTD38" s="115"/>
      <c r="VTE38" s="115"/>
      <c r="VTF38" s="115"/>
      <c r="VTG38" s="115"/>
      <c r="VTH38" s="115"/>
      <c r="VTI38" s="115"/>
      <c r="VTJ38" s="115"/>
      <c r="VTK38" s="115"/>
      <c r="VTL38" s="115"/>
      <c r="VTM38" s="115"/>
      <c r="VTN38" s="115"/>
      <c r="VTO38" s="115"/>
      <c r="VTP38" s="115"/>
      <c r="VTQ38" s="115"/>
      <c r="VTR38" s="115"/>
      <c r="VTS38" s="115"/>
      <c r="VTT38" s="115"/>
      <c r="VTU38" s="115"/>
      <c r="VTV38" s="115"/>
      <c r="VTW38" s="115"/>
      <c r="VTX38" s="115"/>
      <c r="VTY38" s="115"/>
      <c r="VTZ38" s="115"/>
      <c r="VUA38" s="115"/>
      <c r="VUB38" s="115"/>
      <c r="VUC38" s="115"/>
      <c r="VUD38" s="115"/>
      <c r="VUE38" s="115"/>
      <c r="VUF38" s="115"/>
      <c r="VUG38" s="115"/>
      <c r="VUH38" s="115"/>
      <c r="VUI38" s="115"/>
      <c r="VUJ38" s="115"/>
      <c r="VUK38" s="115"/>
      <c r="VUL38" s="115"/>
      <c r="VUM38" s="115"/>
      <c r="VUN38" s="115"/>
      <c r="VUO38" s="115"/>
      <c r="VUP38" s="115"/>
      <c r="VUQ38" s="115"/>
      <c r="VUR38" s="115"/>
      <c r="VUS38" s="115"/>
      <c r="VUT38" s="115"/>
      <c r="VUU38" s="115"/>
      <c r="VUV38" s="115"/>
      <c r="VUW38" s="115"/>
      <c r="VUX38" s="115"/>
      <c r="VUY38" s="115"/>
      <c r="VUZ38" s="115"/>
      <c r="VVA38" s="115"/>
      <c r="VVB38" s="115"/>
      <c r="VVC38" s="115"/>
      <c r="VVD38" s="115"/>
      <c r="VVE38" s="115"/>
      <c r="VVF38" s="115"/>
      <c r="VVG38" s="115"/>
      <c r="VVH38" s="115"/>
      <c r="VVI38" s="115"/>
      <c r="VVJ38" s="115"/>
      <c r="VVK38" s="115"/>
      <c r="VVL38" s="115"/>
      <c r="VVM38" s="115"/>
      <c r="VVN38" s="115"/>
      <c r="VVO38" s="115"/>
      <c r="VVP38" s="115"/>
      <c r="VVQ38" s="115"/>
      <c r="VVR38" s="115"/>
      <c r="VVS38" s="115"/>
      <c r="VVT38" s="115"/>
      <c r="VVU38" s="115"/>
      <c r="VVV38" s="115"/>
      <c r="VVW38" s="115"/>
      <c r="VVX38" s="115"/>
      <c r="VVY38" s="115"/>
      <c r="VVZ38" s="115"/>
      <c r="VWA38" s="115"/>
      <c r="VWB38" s="115"/>
      <c r="VWC38" s="115"/>
      <c r="VWD38" s="115"/>
      <c r="VWE38" s="115"/>
      <c r="VWF38" s="115"/>
      <c r="VWG38" s="115"/>
      <c r="VWH38" s="115"/>
      <c r="VWI38" s="115"/>
      <c r="VWJ38" s="115"/>
      <c r="VWK38" s="115"/>
      <c r="VWL38" s="115"/>
      <c r="VWM38" s="115"/>
      <c r="VWN38" s="115"/>
      <c r="VWO38" s="115"/>
      <c r="VWP38" s="115"/>
      <c r="VWQ38" s="115"/>
      <c r="VWR38" s="115"/>
      <c r="VWS38" s="115"/>
      <c r="VWT38" s="115"/>
      <c r="VWU38" s="115"/>
      <c r="VWV38" s="115"/>
      <c r="VWW38" s="115"/>
      <c r="VWX38" s="115"/>
      <c r="VWY38" s="115"/>
      <c r="VWZ38" s="115"/>
      <c r="VXA38" s="115"/>
      <c r="VXB38" s="115"/>
      <c r="VXC38" s="115"/>
      <c r="VXD38" s="115"/>
      <c r="VXE38" s="115"/>
      <c r="VXF38" s="115"/>
      <c r="VXG38" s="115"/>
      <c r="VXH38" s="115"/>
      <c r="VXI38" s="115"/>
      <c r="VXJ38" s="115"/>
      <c r="VXK38" s="115"/>
      <c r="VXL38" s="115"/>
      <c r="VXM38" s="115"/>
      <c r="VXN38" s="115"/>
      <c r="VXO38" s="115"/>
      <c r="VXP38" s="115"/>
      <c r="VXQ38" s="115"/>
      <c r="VXR38" s="115"/>
      <c r="VXS38" s="115"/>
      <c r="VXT38" s="115"/>
      <c r="VXU38" s="115"/>
      <c r="VXV38" s="115"/>
      <c r="VXW38" s="115"/>
      <c r="VXX38" s="115"/>
      <c r="VXY38" s="115"/>
      <c r="VXZ38" s="115"/>
      <c r="VYA38" s="115"/>
      <c r="VYB38" s="115"/>
      <c r="VYC38" s="115"/>
      <c r="VYD38" s="115"/>
      <c r="VYE38" s="115"/>
      <c r="VYF38" s="115"/>
      <c r="VYG38" s="115"/>
      <c r="VYH38" s="115"/>
      <c r="VYI38" s="115"/>
      <c r="VYJ38" s="115"/>
      <c r="VYK38" s="115"/>
      <c r="VYL38" s="115"/>
      <c r="VYM38" s="115"/>
      <c r="VYN38" s="115"/>
      <c r="VYO38" s="115"/>
      <c r="VYP38" s="115"/>
      <c r="VYQ38" s="115"/>
      <c r="VYR38" s="115"/>
      <c r="VYS38" s="115"/>
      <c r="VYT38" s="115"/>
      <c r="VYU38" s="115"/>
      <c r="VYV38" s="115"/>
      <c r="VYW38" s="115"/>
      <c r="VYX38" s="115"/>
      <c r="VYY38" s="115"/>
      <c r="VYZ38" s="115"/>
      <c r="VZA38" s="115"/>
      <c r="VZB38" s="115"/>
      <c r="VZC38" s="115"/>
      <c r="VZD38" s="115"/>
      <c r="VZE38" s="115"/>
      <c r="VZF38" s="115"/>
      <c r="VZG38" s="115"/>
      <c r="VZH38" s="115"/>
      <c r="VZI38" s="115"/>
      <c r="VZJ38" s="115"/>
      <c r="VZK38" s="115"/>
      <c r="VZL38" s="115"/>
      <c r="VZM38" s="115"/>
      <c r="VZN38" s="115"/>
      <c r="VZO38" s="115"/>
      <c r="VZP38" s="115"/>
      <c r="VZQ38" s="115"/>
      <c r="VZR38" s="115"/>
      <c r="VZS38" s="115"/>
      <c r="VZT38" s="115"/>
      <c r="VZU38" s="115"/>
      <c r="VZV38" s="115"/>
      <c r="VZW38" s="115"/>
      <c r="VZX38" s="115"/>
      <c r="VZY38" s="115"/>
      <c r="VZZ38" s="115"/>
      <c r="WAA38" s="115"/>
      <c r="WAB38" s="115"/>
      <c r="WAC38" s="115"/>
      <c r="WAD38" s="115"/>
      <c r="WAE38" s="115"/>
      <c r="WAF38" s="115"/>
      <c r="WAG38" s="115"/>
      <c r="WAH38" s="115"/>
      <c r="WAI38" s="115"/>
      <c r="WAJ38" s="115"/>
      <c r="WAK38" s="115"/>
      <c r="WAL38" s="115"/>
      <c r="WAM38" s="115"/>
      <c r="WAN38" s="115"/>
      <c r="WAO38" s="115"/>
      <c r="WAP38" s="115"/>
      <c r="WAQ38" s="115"/>
      <c r="WAR38" s="115"/>
      <c r="WAS38" s="115"/>
      <c r="WAT38" s="115"/>
      <c r="WAU38" s="115"/>
      <c r="WAV38" s="115"/>
      <c r="WAW38" s="115"/>
      <c r="WAX38" s="115"/>
      <c r="WAY38" s="115"/>
      <c r="WAZ38" s="115"/>
      <c r="WBA38" s="115"/>
      <c r="WBB38" s="115"/>
      <c r="WBC38" s="115"/>
      <c r="WBD38" s="115"/>
      <c r="WBE38" s="115"/>
      <c r="WBF38" s="115"/>
      <c r="WBG38" s="115"/>
      <c r="WBH38" s="115"/>
      <c r="WBI38" s="115"/>
      <c r="WBJ38" s="115"/>
      <c r="WBK38" s="115"/>
      <c r="WBL38" s="115"/>
      <c r="WBM38" s="115"/>
      <c r="WBN38" s="115"/>
      <c r="WBO38" s="115"/>
      <c r="WBP38" s="115"/>
      <c r="WBQ38" s="115"/>
      <c r="WBR38" s="115"/>
      <c r="WBS38" s="115"/>
      <c r="WBT38" s="115"/>
      <c r="WBU38" s="115"/>
      <c r="WBV38" s="115"/>
      <c r="WBW38" s="115"/>
      <c r="WBX38" s="115"/>
      <c r="WBY38" s="115"/>
      <c r="WBZ38" s="115"/>
      <c r="WCA38" s="115"/>
      <c r="WCB38" s="115"/>
      <c r="WCC38" s="115"/>
      <c r="WCD38" s="115"/>
      <c r="WCE38" s="115"/>
      <c r="WCF38" s="115"/>
      <c r="WCG38" s="115"/>
      <c r="WCH38" s="115"/>
      <c r="WCI38" s="115"/>
      <c r="WCJ38" s="115"/>
      <c r="WCK38" s="115"/>
      <c r="WCL38" s="115"/>
      <c r="WCM38" s="115"/>
      <c r="WCN38" s="115"/>
      <c r="WCO38" s="115"/>
      <c r="WCP38" s="115"/>
      <c r="WCQ38" s="115"/>
      <c r="WCR38" s="115"/>
      <c r="WCS38" s="115"/>
      <c r="WCT38" s="115"/>
      <c r="WCU38" s="115"/>
      <c r="WCV38" s="115"/>
      <c r="WCW38" s="115"/>
      <c r="WCX38" s="115"/>
      <c r="WCY38" s="115"/>
      <c r="WCZ38" s="115"/>
      <c r="WDA38" s="115"/>
      <c r="WDB38" s="115"/>
      <c r="WDC38" s="115"/>
      <c r="WDD38" s="115"/>
      <c r="WDE38" s="115"/>
      <c r="WDF38" s="115"/>
      <c r="WDG38" s="115"/>
      <c r="WDH38" s="115"/>
      <c r="WDI38" s="115"/>
      <c r="WDJ38" s="115"/>
      <c r="WDK38" s="115"/>
      <c r="WDL38" s="115"/>
      <c r="WDM38" s="115"/>
      <c r="WDN38" s="115"/>
      <c r="WDO38" s="115"/>
      <c r="WDP38" s="115"/>
      <c r="WDQ38" s="115"/>
      <c r="WDR38" s="115"/>
      <c r="WDS38" s="115"/>
      <c r="WDT38" s="115"/>
      <c r="WDU38" s="115"/>
      <c r="WDV38" s="115"/>
      <c r="WDW38" s="115"/>
      <c r="WDX38" s="115"/>
      <c r="WDY38" s="115"/>
      <c r="WDZ38" s="115"/>
      <c r="WEA38" s="115"/>
      <c r="WEB38" s="115"/>
      <c r="WEC38" s="115"/>
      <c r="WED38" s="115"/>
      <c r="WEE38" s="115"/>
      <c r="WEF38" s="115"/>
      <c r="WEG38" s="115"/>
      <c r="WEH38" s="115"/>
      <c r="WEI38" s="115"/>
      <c r="WEJ38" s="115"/>
      <c r="WEK38" s="115"/>
      <c r="WEL38" s="115"/>
      <c r="WEM38" s="115"/>
      <c r="WEN38" s="115"/>
      <c r="WEO38" s="115"/>
      <c r="WEP38" s="115"/>
      <c r="WEQ38" s="115"/>
      <c r="WER38" s="115"/>
      <c r="WES38" s="115"/>
      <c r="WET38" s="115"/>
      <c r="WEU38" s="115"/>
      <c r="WEV38" s="115"/>
      <c r="WEW38" s="115"/>
      <c r="WEX38" s="115"/>
      <c r="WEY38" s="115"/>
      <c r="WEZ38" s="115"/>
      <c r="WFA38" s="115"/>
      <c r="WFB38" s="115"/>
      <c r="WFC38" s="115"/>
      <c r="WFD38" s="115"/>
      <c r="WFE38" s="115"/>
      <c r="WFF38" s="115"/>
      <c r="WFG38" s="115"/>
      <c r="WFH38" s="115"/>
      <c r="WFI38" s="115"/>
      <c r="WFJ38" s="115"/>
      <c r="WFK38" s="115"/>
      <c r="WFL38" s="115"/>
      <c r="WFM38" s="115"/>
      <c r="WFN38" s="115"/>
      <c r="WFO38" s="115"/>
      <c r="WFP38" s="115"/>
      <c r="WFQ38" s="115"/>
      <c r="WFR38" s="115"/>
      <c r="WFS38" s="115"/>
      <c r="WFT38" s="115"/>
      <c r="WFU38" s="115"/>
      <c r="WFV38" s="115"/>
      <c r="WFW38" s="115"/>
      <c r="WFX38" s="115"/>
      <c r="WFY38" s="115"/>
      <c r="WFZ38" s="115"/>
      <c r="WGA38" s="115"/>
      <c r="WGB38" s="115"/>
      <c r="WGC38" s="115"/>
      <c r="WGD38" s="115"/>
      <c r="WGE38" s="115"/>
      <c r="WGF38" s="115"/>
      <c r="WGG38" s="115"/>
      <c r="WGH38" s="115"/>
      <c r="WGI38" s="115"/>
      <c r="WGJ38" s="115"/>
      <c r="WGK38" s="115"/>
      <c r="WGL38" s="115"/>
      <c r="WGM38" s="115"/>
      <c r="WGN38" s="115"/>
      <c r="WGO38" s="115"/>
      <c r="WGP38" s="115"/>
      <c r="WGQ38" s="115"/>
      <c r="WGR38" s="115"/>
      <c r="WGS38" s="115"/>
      <c r="WGT38" s="115"/>
      <c r="WGU38" s="115"/>
      <c r="WGV38" s="115"/>
      <c r="WGW38" s="115"/>
      <c r="WGX38" s="115"/>
      <c r="WGY38" s="115"/>
      <c r="WGZ38" s="115"/>
      <c r="WHA38" s="115"/>
      <c r="WHB38" s="115"/>
      <c r="WHC38" s="115"/>
      <c r="WHD38" s="115"/>
      <c r="WHE38" s="115"/>
      <c r="WHF38" s="115"/>
      <c r="WHG38" s="115"/>
      <c r="WHH38" s="115"/>
      <c r="WHI38" s="115"/>
      <c r="WHJ38" s="115"/>
      <c r="WHK38" s="115"/>
      <c r="WHL38" s="115"/>
      <c r="WHM38" s="115"/>
      <c r="WHN38" s="115"/>
      <c r="WHO38" s="115"/>
      <c r="WHP38" s="115"/>
      <c r="WHQ38" s="115"/>
      <c r="WHR38" s="115"/>
      <c r="WHS38" s="115"/>
      <c r="WHT38" s="115"/>
      <c r="WHU38" s="115"/>
      <c r="WHV38" s="115"/>
      <c r="WHW38" s="115"/>
      <c r="WHX38" s="115"/>
      <c r="WHY38" s="115"/>
      <c r="WHZ38" s="115"/>
      <c r="WIA38" s="115"/>
      <c r="WIB38" s="115"/>
      <c r="WIC38" s="115"/>
      <c r="WID38" s="115"/>
      <c r="WIE38" s="115"/>
      <c r="WIF38" s="115"/>
      <c r="WIG38" s="115"/>
      <c r="WIH38" s="115"/>
      <c r="WII38" s="115"/>
      <c r="WIJ38" s="115"/>
      <c r="WIK38" s="115"/>
      <c r="WIL38" s="115"/>
      <c r="WIM38" s="115"/>
      <c r="WIN38" s="115"/>
      <c r="WIO38" s="115"/>
      <c r="WIP38" s="115"/>
      <c r="WIQ38" s="115"/>
      <c r="WIR38" s="115"/>
      <c r="WIS38" s="115"/>
      <c r="WIT38" s="115"/>
      <c r="WIU38" s="115"/>
      <c r="WIV38" s="115"/>
      <c r="WIW38" s="115"/>
      <c r="WIX38" s="115"/>
      <c r="WIY38" s="115"/>
      <c r="WIZ38" s="115"/>
      <c r="WJA38" s="115"/>
      <c r="WJB38" s="115"/>
      <c r="WJC38" s="115"/>
      <c r="WJD38" s="115"/>
      <c r="WJE38" s="115"/>
      <c r="WJF38" s="115"/>
      <c r="WJG38" s="115"/>
      <c r="WJH38" s="115"/>
      <c r="WJI38" s="115"/>
      <c r="WJJ38" s="115"/>
      <c r="WJK38" s="115"/>
      <c r="WJL38" s="115"/>
      <c r="WJM38" s="115"/>
      <c r="WJN38" s="115"/>
      <c r="WJO38" s="115"/>
      <c r="WJP38" s="115"/>
      <c r="WJQ38" s="115"/>
      <c r="WJR38" s="115"/>
      <c r="WJS38" s="115"/>
      <c r="WJT38" s="115"/>
      <c r="WJU38" s="115"/>
      <c r="WJV38" s="115"/>
      <c r="WJW38" s="115"/>
      <c r="WJX38" s="115"/>
      <c r="WJY38" s="115"/>
      <c r="WJZ38" s="115"/>
      <c r="WKA38" s="115"/>
      <c r="WKB38" s="115"/>
      <c r="WKC38" s="115"/>
      <c r="WKD38" s="115"/>
      <c r="WKE38" s="115"/>
      <c r="WKF38" s="115"/>
      <c r="WKG38" s="115"/>
      <c r="WKH38" s="115"/>
      <c r="WKI38" s="115"/>
      <c r="WKJ38" s="115"/>
      <c r="WKK38" s="115"/>
      <c r="WKL38" s="115"/>
      <c r="WKM38" s="115"/>
      <c r="WKN38" s="115"/>
      <c r="WKO38" s="115"/>
      <c r="WKP38" s="115"/>
      <c r="WKQ38" s="115"/>
      <c r="WKR38" s="115"/>
      <c r="WKS38" s="115"/>
      <c r="WKT38" s="115"/>
      <c r="WKU38" s="115"/>
      <c r="WKV38" s="115"/>
      <c r="WKW38" s="115"/>
      <c r="WKX38" s="115"/>
      <c r="WKY38" s="115"/>
      <c r="WKZ38" s="115"/>
      <c r="WLA38" s="115"/>
      <c r="WLB38" s="115"/>
      <c r="WLC38" s="115"/>
      <c r="WLD38" s="115"/>
      <c r="WLE38" s="115"/>
      <c r="WLF38" s="115"/>
      <c r="WLG38" s="115"/>
      <c r="WLH38" s="115"/>
      <c r="WLI38" s="115"/>
      <c r="WLJ38" s="115"/>
      <c r="WLK38" s="115"/>
      <c r="WLL38" s="115"/>
      <c r="WLM38" s="115"/>
      <c r="WLN38" s="115"/>
      <c r="WLO38" s="115"/>
      <c r="WLP38" s="115"/>
      <c r="WLQ38" s="115"/>
      <c r="WLR38" s="115"/>
      <c r="WLS38" s="115"/>
      <c r="WLT38" s="115"/>
      <c r="WLU38" s="115"/>
      <c r="WLV38" s="115"/>
      <c r="WLW38" s="115"/>
      <c r="WLX38" s="115"/>
      <c r="WLY38" s="115"/>
      <c r="WLZ38" s="115"/>
      <c r="WMA38" s="115"/>
      <c r="WMB38" s="115"/>
      <c r="WMC38" s="115"/>
      <c r="WMD38" s="115"/>
      <c r="WME38" s="115"/>
      <c r="WMF38" s="115"/>
      <c r="WMG38" s="115"/>
      <c r="WMH38" s="115"/>
      <c r="WMI38" s="115"/>
      <c r="WMJ38" s="115"/>
      <c r="WMK38" s="115"/>
      <c r="WML38" s="115"/>
      <c r="WMM38" s="115"/>
      <c r="WMN38" s="115"/>
      <c r="WMO38" s="115"/>
      <c r="WMP38" s="115"/>
      <c r="WMQ38" s="115"/>
      <c r="WMR38" s="115"/>
      <c r="WMS38" s="115"/>
      <c r="WMT38" s="115"/>
      <c r="WMU38" s="115"/>
      <c r="WMV38" s="115"/>
      <c r="WMW38" s="115"/>
      <c r="WMX38" s="115"/>
      <c r="WMY38" s="115"/>
      <c r="WMZ38" s="115"/>
      <c r="WNA38" s="115"/>
      <c r="WNB38" s="115"/>
      <c r="WNC38" s="115"/>
      <c r="WND38" s="115"/>
      <c r="WNE38" s="115"/>
      <c r="WNF38" s="115"/>
      <c r="WNG38" s="115"/>
      <c r="WNH38" s="115"/>
      <c r="WNI38" s="115"/>
      <c r="WNJ38" s="115"/>
      <c r="WNK38" s="115"/>
      <c r="WNL38" s="115"/>
      <c r="WNM38" s="115"/>
      <c r="WNN38" s="115"/>
      <c r="WNO38" s="115"/>
      <c r="WNP38" s="115"/>
      <c r="WNQ38" s="115"/>
      <c r="WNR38" s="115"/>
      <c r="WNS38" s="115"/>
      <c r="WNT38" s="115"/>
      <c r="WNU38" s="115"/>
      <c r="WNV38" s="115"/>
      <c r="WNW38" s="115"/>
      <c r="WNX38" s="115"/>
      <c r="WNY38" s="115"/>
      <c r="WNZ38" s="115"/>
      <c r="WOA38" s="115"/>
      <c r="WOB38" s="115"/>
      <c r="WOC38" s="115"/>
      <c r="WOD38" s="115"/>
      <c r="WOE38" s="115"/>
      <c r="WOF38" s="115"/>
      <c r="WOG38" s="115"/>
      <c r="WOH38" s="115"/>
      <c r="WOI38" s="115"/>
      <c r="WOJ38" s="115"/>
      <c r="WOK38" s="115"/>
      <c r="WOL38" s="115"/>
      <c r="WOM38" s="115"/>
      <c r="WON38" s="115"/>
      <c r="WOO38" s="115"/>
      <c r="WOP38" s="115"/>
      <c r="WOQ38" s="115"/>
      <c r="WOR38" s="115"/>
      <c r="WOS38" s="115"/>
      <c r="WOT38" s="115"/>
      <c r="WOU38" s="115"/>
      <c r="WOV38" s="115"/>
      <c r="WOW38" s="115"/>
      <c r="WOX38" s="115"/>
      <c r="WOY38" s="115"/>
      <c r="WOZ38" s="115"/>
      <c r="WPA38" s="115"/>
      <c r="WPB38" s="115"/>
      <c r="WPC38" s="115"/>
      <c r="WPD38" s="115"/>
      <c r="WPE38" s="115"/>
      <c r="WPF38" s="115"/>
      <c r="WPG38" s="115"/>
      <c r="WPH38" s="115"/>
      <c r="WPI38" s="115"/>
      <c r="WPJ38" s="115"/>
      <c r="WPK38" s="115"/>
      <c r="WPL38" s="115"/>
      <c r="WPM38" s="115"/>
      <c r="WPN38" s="115"/>
      <c r="WPO38" s="115"/>
      <c r="WPP38" s="115"/>
      <c r="WPQ38" s="115"/>
      <c r="WPR38" s="115"/>
      <c r="WPS38" s="115"/>
      <c r="WPT38" s="115"/>
      <c r="WPU38" s="115"/>
      <c r="WPV38" s="115"/>
      <c r="WPW38" s="115"/>
      <c r="WPX38" s="115"/>
      <c r="WPY38" s="115"/>
      <c r="WPZ38" s="115"/>
      <c r="WQA38" s="115"/>
      <c r="WQB38" s="115"/>
      <c r="WQC38" s="115"/>
      <c r="WQD38" s="115"/>
      <c r="WQE38" s="115"/>
      <c r="WQF38" s="115"/>
      <c r="WQG38" s="115"/>
      <c r="WQH38" s="115"/>
      <c r="WQI38" s="115"/>
      <c r="WQJ38" s="115"/>
      <c r="WQK38" s="115"/>
      <c r="WQL38" s="115"/>
      <c r="WQM38" s="115"/>
      <c r="WQN38" s="115"/>
      <c r="WQO38" s="115"/>
      <c r="WQP38" s="115"/>
      <c r="WQQ38" s="115"/>
      <c r="WQR38" s="115"/>
      <c r="WQS38" s="115"/>
      <c r="WQT38" s="115"/>
      <c r="WQU38" s="115"/>
      <c r="WQV38" s="115"/>
      <c r="WQW38" s="115"/>
      <c r="WQX38" s="115"/>
      <c r="WQY38" s="115"/>
      <c r="WQZ38" s="115"/>
      <c r="WRA38" s="115"/>
      <c r="WRB38" s="115"/>
      <c r="WRC38" s="115"/>
      <c r="WRD38" s="115"/>
      <c r="WRE38" s="115"/>
      <c r="WRF38" s="115"/>
      <c r="WRG38" s="115"/>
      <c r="WRH38" s="115"/>
      <c r="WRI38" s="115"/>
      <c r="WRJ38" s="115"/>
      <c r="WRK38" s="115"/>
      <c r="WRL38" s="115"/>
      <c r="WRM38" s="115"/>
      <c r="WRN38" s="115"/>
      <c r="WRO38" s="115"/>
      <c r="WRP38" s="115"/>
      <c r="WRQ38" s="115"/>
      <c r="WRR38" s="115"/>
      <c r="WRS38" s="115"/>
      <c r="WRT38" s="115"/>
      <c r="WRU38" s="115"/>
      <c r="WRV38" s="115"/>
      <c r="WRW38" s="115"/>
      <c r="WRX38" s="115"/>
      <c r="WRY38" s="115"/>
      <c r="WRZ38" s="115"/>
      <c r="WSA38" s="115"/>
      <c r="WSB38" s="115"/>
      <c r="WSC38" s="115"/>
      <c r="WSD38" s="115"/>
      <c r="WSE38" s="115"/>
      <c r="WSF38" s="115"/>
      <c r="WSG38" s="115"/>
      <c r="WSH38" s="115"/>
      <c r="WSI38" s="115"/>
      <c r="WSJ38" s="115"/>
      <c r="WSK38" s="115"/>
      <c r="WSL38" s="115"/>
      <c r="WSM38" s="115"/>
      <c r="WSN38" s="115"/>
      <c r="WSO38" s="115"/>
      <c r="WSP38" s="115"/>
      <c r="WSQ38" s="115"/>
      <c r="WSR38" s="115"/>
      <c r="WSS38" s="115"/>
      <c r="WST38" s="115"/>
      <c r="WSU38" s="115"/>
      <c r="WSV38" s="115"/>
      <c r="WSW38" s="115"/>
      <c r="WSX38" s="115"/>
      <c r="WSY38" s="115"/>
      <c r="WSZ38" s="115"/>
      <c r="WTA38" s="115"/>
      <c r="WTB38" s="115"/>
      <c r="WTC38" s="115"/>
      <c r="WTD38" s="115"/>
      <c r="WTE38" s="115"/>
      <c r="WTF38" s="115"/>
      <c r="WTG38" s="115"/>
      <c r="WTH38" s="115"/>
      <c r="WTI38" s="115"/>
      <c r="WTJ38" s="115"/>
      <c r="WTK38" s="115"/>
      <c r="WTL38" s="115"/>
      <c r="WTM38" s="115"/>
      <c r="WTN38" s="115"/>
      <c r="WTO38" s="115"/>
      <c r="WTP38" s="115"/>
      <c r="WTQ38" s="115"/>
      <c r="WTR38" s="115"/>
      <c r="WTS38" s="115"/>
      <c r="WTT38" s="115"/>
      <c r="WTU38" s="115"/>
      <c r="WTV38" s="115"/>
      <c r="WTW38" s="115"/>
      <c r="WTX38" s="115"/>
      <c r="WTY38" s="115"/>
      <c r="WTZ38" s="115"/>
      <c r="WUA38" s="115"/>
      <c r="WUB38" s="115"/>
      <c r="WUC38" s="115"/>
      <c r="WUD38" s="115"/>
      <c r="WUE38" s="115"/>
      <c r="WUF38" s="115"/>
      <c r="WUG38" s="115"/>
      <c r="WUH38" s="115"/>
      <c r="WUI38" s="115"/>
      <c r="WUJ38" s="115"/>
      <c r="WUK38" s="115"/>
      <c r="WUL38" s="115"/>
      <c r="WUM38" s="115"/>
      <c r="WUN38" s="115"/>
      <c r="WUO38" s="115"/>
      <c r="WUP38" s="115"/>
      <c r="WUQ38" s="115"/>
      <c r="WUR38" s="115"/>
      <c r="WUS38" s="115"/>
      <c r="WUT38" s="115"/>
      <c r="WUU38" s="115"/>
      <c r="WUV38" s="115"/>
      <c r="WUW38" s="115"/>
      <c r="WUX38" s="115"/>
      <c r="WUY38" s="115"/>
      <c r="WUZ38" s="115"/>
      <c r="WVA38" s="115"/>
      <c r="WVB38" s="115"/>
      <c r="WVC38" s="115"/>
      <c r="WVD38" s="115"/>
      <c r="WVE38" s="115"/>
      <c r="WVF38" s="115"/>
      <c r="WVG38" s="115"/>
      <c r="WVH38" s="115"/>
      <c r="WVI38" s="115"/>
      <c r="WVJ38" s="115"/>
      <c r="WVK38" s="115"/>
      <c r="WVL38" s="115"/>
      <c r="WVM38" s="115"/>
      <c r="WVN38" s="115"/>
      <c r="WVO38" s="115"/>
      <c r="WVP38" s="115"/>
      <c r="WVQ38" s="115"/>
      <c r="WVR38" s="115"/>
      <c r="WVS38" s="115"/>
      <c r="WVT38" s="115"/>
      <c r="WVU38" s="115"/>
      <c r="WVV38" s="115"/>
      <c r="WVW38" s="115"/>
      <c r="WVX38" s="115"/>
      <c r="WVY38" s="115"/>
      <c r="WVZ38" s="115"/>
      <c r="WWA38" s="115"/>
      <c r="WWB38" s="115"/>
      <c r="WWC38" s="115"/>
      <c r="WWD38" s="115"/>
      <c r="WWE38" s="115"/>
      <c r="WWF38" s="115"/>
      <c r="WWG38" s="115"/>
      <c r="WWH38" s="115"/>
      <c r="WWI38" s="115"/>
      <c r="WWJ38" s="115"/>
      <c r="WWK38" s="115"/>
      <c r="WWL38" s="115"/>
      <c r="WWM38" s="115"/>
      <c r="WWN38" s="115"/>
      <c r="WWO38" s="115"/>
      <c r="WWP38" s="115"/>
      <c r="WWQ38" s="115"/>
      <c r="WWR38" s="115"/>
      <c r="WWS38" s="115"/>
      <c r="WWT38" s="115"/>
      <c r="WWU38" s="115"/>
      <c r="WWV38" s="115"/>
      <c r="WWW38" s="115"/>
      <c r="WWX38" s="115"/>
      <c r="WWY38" s="115"/>
      <c r="WWZ38" s="115"/>
      <c r="WXA38" s="115"/>
      <c r="WXB38" s="115"/>
      <c r="WXC38" s="115"/>
      <c r="WXD38" s="115"/>
      <c r="WXE38" s="115"/>
      <c r="WXF38" s="115"/>
      <c r="WXG38" s="115"/>
      <c r="WXH38" s="115"/>
      <c r="WXI38" s="115"/>
      <c r="WXJ38" s="115"/>
      <c r="WXK38" s="115"/>
      <c r="WXL38" s="115"/>
      <c r="WXM38" s="115"/>
      <c r="WXN38" s="115"/>
      <c r="WXO38" s="115"/>
      <c r="WXP38" s="115"/>
      <c r="WXQ38" s="115"/>
      <c r="WXR38" s="115"/>
      <c r="WXS38" s="115"/>
      <c r="WXT38" s="115"/>
      <c r="WXU38" s="115"/>
      <c r="WXV38" s="115"/>
      <c r="WXW38" s="115"/>
      <c r="WXX38" s="115"/>
      <c r="WXY38" s="115"/>
      <c r="WXZ38" s="115"/>
      <c r="WYA38" s="115"/>
      <c r="WYB38" s="115"/>
      <c r="WYC38" s="115"/>
      <c r="WYD38" s="115"/>
      <c r="WYE38" s="115"/>
      <c r="WYF38" s="115"/>
      <c r="WYG38" s="115"/>
      <c r="WYH38" s="115"/>
      <c r="WYI38" s="115"/>
      <c r="WYJ38" s="115"/>
      <c r="WYK38" s="115"/>
      <c r="WYL38" s="115"/>
      <c r="WYM38" s="115"/>
      <c r="WYN38" s="115"/>
      <c r="WYO38" s="115"/>
      <c r="WYP38" s="115"/>
      <c r="WYQ38" s="115"/>
      <c r="WYR38" s="115"/>
      <c r="WYS38" s="115"/>
      <c r="WYT38" s="115"/>
      <c r="WYU38" s="115"/>
      <c r="WYV38" s="115"/>
      <c r="WYW38" s="115"/>
      <c r="WYX38" s="115"/>
      <c r="WYY38" s="115"/>
      <c r="WYZ38" s="115"/>
      <c r="WZA38" s="115"/>
      <c r="WZB38" s="115"/>
      <c r="WZC38" s="115"/>
      <c r="WZD38" s="115"/>
      <c r="WZE38" s="115"/>
      <c r="WZF38" s="115"/>
      <c r="WZG38" s="115"/>
      <c r="WZH38" s="115"/>
      <c r="WZI38" s="115"/>
      <c r="WZJ38" s="115"/>
      <c r="WZK38" s="115"/>
      <c r="WZL38" s="115"/>
      <c r="WZM38" s="115"/>
      <c r="WZN38" s="115"/>
      <c r="WZO38" s="115"/>
      <c r="WZP38" s="115"/>
      <c r="WZQ38" s="115"/>
      <c r="WZR38" s="115"/>
      <c r="WZS38" s="115"/>
      <c r="WZT38" s="115"/>
      <c r="WZU38" s="115"/>
      <c r="WZV38" s="115"/>
      <c r="WZW38" s="115"/>
      <c r="WZX38" s="115"/>
      <c r="WZY38" s="115"/>
      <c r="WZZ38" s="115"/>
      <c r="XAA38" s="115"/>
      <c r="XAB38" s="115"/>
      <c r="XAC38" s="115"/>
      <c r="XAD38" s="115"/>
      <c r="XAE38" s="115"/>
      <c r="XAF38" s="115"/>
      <c r="XAG38" s="115"/>
      <c r="XAH38" s="115"/>
      <c r="XAI38" s="115"/>
      <c r="XAJ38" s="115"/>
      <c r="XAK38" s="115"/>
      <c r="XAL38" s="115"/>
      <c r="XAM38" s="115"/>
      <c r="XAN38" s="115"/>
      <c r="XAO38" s="115"/>
      <c r="XAP38" s="115"/>
      <c r="XAQ38" s="115"/>
      <c r="XAR38" s="115"/>
      <c r="XAS38" s="115"/>
      <c r="XAT38" s="115"/>
      <c r="XAU38" s="115"/>
      <c r="XAV38" s="115"/>
      <c r="XAW38" s="115"/>
      <c r="XAX38" s="115"/>
      <c r="XAY38" s="115"/>
      <c r="XAZ38" s="115"/>
      <c r="XBA38" s="115"/>
      <c r="XBB38" s="115"/>
      <c r="XBC38" s="115"/>
      <c r="XBD38" s="115"/>
      <c r="XBE38" s="115"/>
      <c r="XBF38" s="115"/>
      <c r="XBG38" s="115"/>
      <c r="XBH38" s="115"/>
      <c r="XBI38" s="115"/>
      <c r="XBJ38" s="115"/>
      <c r="XBK38" s="115"/>
      <c r="XBL38" s="115"/>
      <c r="XBM38" s="115"/>
      <c r="XBN38" s="115"/>
      <c r="XBO38" s="115"/>
      <c r="XBP38" s="115"/>
      <c r="XBQ38" s="115"/>
      <c r="XBR38" s="115"/>
      <c r="XBS38" s="115"/>
      <c r="XBT38" s="115"/>
      <c r="XBU38" s="115"/>
      <c r="XBV38" s="115"/>
      <c r="XBW38" s="115"/>
      <c r="XBX38" s="115"/>
      <c r="XBY38" s="115"/>
      <c r="XBZ38" s="115"/>
      <c r="XCA38" s="115"/>
      <c r="XCB38" s="115"/>
      <c r="XCC38" s="115"/>
      <c r="XCD38" s="115"/>
      <c r="XCE38" s="115"/>
      <c r="XCF38" s="115"/>
      <c r="XCG38" s="115"/>
      <c r="XCH38" s="115"/>
      <c r="XCI38" s="115"/>
      <c r="XCJ38" s="115"/>
      <c r="XCK38" s="115"/>
      <c r="XCL38" s="115"/>
      <c r="XCM38" s="115"/>
      <c r="XCN38" s="115"/>
      <c r="XCO38" s="115"/>
      <c r="XCP38" s="115"/>
      <c r="XCQ38" s="115"/>
      <c r="XCR38" s="115"/>
      <c r="XCS38" s="115"/>
      <c r="XCT38" s="115"/>
      <c r="XCU38" s="115"/>
      <c r="XCV38" s="115"/>
      <c r="XCW38" s="115"/>
      <c r="XCX38" s="115"/>
      <c r="XCY38" s="115"/>
      <c r="XCZ38" s="115"/>
    </row>
    <row r="39" spans="2:16328" s="115" customFormat="1" x14ac:dyDescent="0.35">
      <c r="B39" s="117" t="s">
        <v>296</v>
      </c>
      <c r="D39" s="118">
        <f>IFERROR(D38/C38-1,"na")</f>
        <v>0.16660613954778691</v>
      </c>
      <c r="E39" s="118">
        <f t="shared" ref="E39" si="18">IFERROR(E38/D38-1,"na")</f>
        <v>0.16570569710457583</v>
      </c>
      <c r="F39" s="118">
        <f t="shared" ref="F39" si="19">IFERROR(F38/E38-1,"na")</f>
        <v>0.16314133413164789</v>
      </c>
      <c r="G39" s="118">
        <f t="shared" ref="G39" si="20">IFERROR(G38/F38-1,"na")</f>
        <v>0.15666797942942301</v>
      </c>
      <c r="H39" s="118">
        <f t="shared" ref="H39" si="21">IFERROR(H38/G38-1,"na")</f>
        <v>0.15285097294763328</v>
      </c>
      <c r="I39" s="118">
        <f t="shared" ref="I39" si="22">IFERROR(I38/H38-1,"na")</f>
        <v>0.14620469773256706</v>
      </c>
      <c r="J39" s="118">
        <f t="shared" ref="J39" si="23">IFERROR(J38/I38-1,"na")</f>
        <v>0.1422017645883491</v>
      </c>
      <c r="K39" s="118">
        <f t="shared" ref="K39" si="24">IFERROR(K38/J38-1,"na")</f>
        <v>0.13812358410771841</v>
      </c>
      <c r="L39" s="118">
        <f t="shared" ref="L39" si="25">IFERROR(L38/K38-1,"na")</f>
        <v>0.12752737111717005</v>
      </c>
      <c r="M39" s="118">
        <f t="shared" ref="M39" ca="1" si="26">IFERROR(M38/L38-1,"na")</f>
        <v>4.0000000000000036E-2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  <c r="AMK39"/>
      <c r="AML39"/>
      <c r="AMM39"/>
      <c r="AMN39"/>
      <c r="AMO39"/>
      <c r="AMP39"/>
      <c r="AMQ39"/>
      <c r="AMR39"/>
      <c r="AMS39"/>
      <c r="AMT39"/>
      <c r="AMU39"/>
      <c r="AMV39"/>
      <c r="AMW39"/>
      <c r="AMX39"/>
      <c r="AMY39"/>
      <c r="AMZ39"/>
      <c r="ANA39"/>
      <c r="ANB39"/>
      <c r="ANC39"/>
      <c r="AND39"/>
      <c r="ANE39"/>
      <c r="ANF39"/>
      <c r="ANG39"/>
      <c r="ANH39"/>
      <c r="ANI39"/>
      <c r="ANJ39"/>
      <c r="ANK39"/>
      <c r="ANL39"/>
      <c r="ANM39"/>
      <c r="ANN39"/>
      <c r="ANO39"/>
      <c r="ANP39"/>
      <c r="ANQ39"/>
      <c r="ANR39"/>
      <c r="ANS39"/>
      <c r="ANT39"/>
      <c r="ANU39"/>
      <c r="ANV39"/>
      <c r="ANW39"/>
      <c r="ANX39"/>
      <c r="ANY39"/>
      <c r="ANZ39"/>
      <c r="AOA39"/>
      <c r="AOB39"/>
      <c r="AOC39"/>
      <c r="AOD39"/>
      <c r="AOE39"/>
      <c r="AOF39"/>
      <c r="AOG39"/>
      <c r="AOH39"/>
      <c r="AOI39"/>
      <c r="AOJ39"/>
      <c r="AOK39"/>
      <c r="AOL39"/>
      <c r="AOM39"/>
      <c r="AON39"/>
      <c r="AOO39"/>
      <c r="AOP39"/>
      <c r="AOQ39"/>
      <c r="AOR39"/>
      <c r="AOS39"/>
      <c r="AOT39"/>
      <c r="AOU39"/>
      <c r="AOV39"/>
      <c r="AOW39"/>
      <c r="AOX39"/>
      <c r="AOY39"/>
      <c r="AOZ39"/>
      <c r="APA39"/>
      <c r="APB39"/>
      <c r="APC39"/>
      <c r="APD39"/>
      <c r="APE39"/>
      <c r="APF39"/>
      <c r="APG39"/>
      <c r="APH39"/>
      <c r="API39"/>
      <c r="APJ39"/>
      <c r="APK39"/>
      <c r="APL39"/>
      <c r="APM39"/>
      <c r="APN39"/>
      <c r="APO39"/>
      <c r="APP39"/>
      <c r="APQ39"/>
      <c r="APR39"/>
      <c r="APS39"/>
      <c r="APT39"/>
      <c r="APU39"/>
      <c r="APV39"/>
      <c r="APW39"/>
      <c r="APX39"/>
      <c r="APY39"/>
      <c r="APZ39"/>
      <c r="AQA39"/>
      <c r="AQB39"/>
      <c r="AQC39"/>
      <c r="AQD39"/>
      <c r="AQE39"/>
      <c r="AQF39"/>
      <c r="AQG39"/>
      <c r="AQH39"/>
      <c r="AQI39"/>
      <c r="AQJ39"/>
      <c r="AQK39"/>
      <c r="AQL39"/>
      <c r="AQM39"/>
      <c r="AQN39"/>
      <c r="AQO39"/>
      <c r="AQP39"/>
      <c r="AQQ39"/>
      <c r="AQR39"/>
      <c r="AQS39"/>
      <c r="AQT39"/>
      <c r="AQU39"/>
      <c r="AQV39"/>
      <c r="AQW39"/>
      <c r="AQX39"/>
      <c r="AQY39"/>
      <c r="AQZ39"/>
      <c r="ARA39"/>
      <c r="ARB39"/>
      <c r="ARC39"/>
      <c r="ARD39"/>
      <c r="ARE39"/>
      <c r="ARF39"/>
      <c r="ARG39"/>
      <c r="ARH39"/>
      <c r="ARI39"/>
      <c r="ARJ39"/>
      <c r="ARK39"/>
      <c r="ARL39"/>
      <c r="ARM39"/>
      <c r="ARN39"/>
      <c r="ARO39"/>
      <c r="ARP39"/>
      <c r="ARQ39"/>
      <c r="ARR39"/>
      <c r="ARS39"/>
      <c r="ART39"/>
      <c r="ARU39"/>
      <c r="ARV39"/>
      <c r="ARW39"/>
      <c r="ARX39"/>
      <c r="ARY39"/>
      <c r="ARZ39"/>
      <c r="ASA39"/>
      <c r="ASB39"/>
      <c r="ASC39"/>
      <c r="ASD39"/>
      <c r="ASE39"/>
      <c r="ASF39"/>
      <c r="ASG39"/>
      <c r="ASH39"/>
      <c r="ASI39"/>
      <c r="ASJ39"/>
      <c r="ASK39"/>
      <c r="ASL39"/>
      <c r="ASM39"/>
      <c r="ASN39"/>
      <c r="ASO39"/>
      <c r="ASP39"/>
      <c r="ASQ39"/>
      <c r="ASR39"/>
      <c r="ASS39"/>
      <c r="AST39"/>
      <c r="ASU39"/>
      <c r="ASV39"/>
      <c r="ASW39"/>
      <c r="ASX39"/>
      <c r="ASY39"/>
      <c r="ASZ39"/>
      <c r="ATA39"/>
      <c r="ATB39"/>
      <c r="ATC39"/>
      <c r="ATD39"/>
      <c r="ATE39"/>
      <c r="ATF39"/>
      <c r="ATG39"/>
      <c r="ATH39"/>
      <c r="ATI39"/>
      <c r="ATJ39"/>
      <c r="ATK39"/>
      <c r="ATL39"/>
      <c r="ATM39"/>
      <c r="ATN39"/>
      <c r="ATO39"/>
      <c r="ATP39"/>
      <c r="ATQ39"/>
      <c r="ATR39"/>
      <c r="ATS39"/>
      <c r="ATT39"/>
      <c r="ATU39"/>
      <c r="ATV39"/>
      <c r="ATW39"/>
      <c r="ATX39"/>
      <c r="ATY39"/>
      <c r="ATZ39"/>
      <c r="AUA39"/>
      <c r="AUB39"/>
      <c r="AUC39"/>
      <c r="AUD39"/>
      <c r="AUE39"/>
      <c r="AUF39"/>
      <c r="AUG39"/>
      <c r="AUH39"/>
      <c r="AUI39"/>
      <c r="AUJ39"/>
      <c r="AUK39"/>
      <c r="AUL39"/>
      <c r="AUM39"/>
      <c r="AUN39"/>
      <c r="AUO39"/>
      <c r="AUP39"/>
      <c r="AUQ39"/>
      <c r="AUR39"/>
      <c r="AUS39"/>
      <c r="AUT39"/>
      <c r="AUU39"/>
      <c r="AUV39"/>
      <c r="AUW39"/>
      <c r="AUX39"/>
      <c r="AUY39"/>
      <c r="AUZ39"/>
      <c r="AVA39"/>
      <c r="AVB39"/>
      <c r="AVC39"/>
      <c r="AVD39"/>
      <c r="AVE39"/>
      <c r="AVF39"/>
      <c r="AVG39"/>
      <c r="AVH39"/>
      <c r="AVI39"/>
      <c r="AVJ39"/>
      <c r="AVK39"/>
      <c r="AVL39"/>
      <c r="AVM39"/>
      <c r="AVN39"/>
      <c r="AVO39"/>
      <c r="AVP39"/>
      <c r="AVQ39"/>
      <c r="AVR39"/>
      <c r="AVS39"/>
      <c r="AVT39"/>
      <c r="AVU39"/>
      <c r="AVV39"/>
      <c r="AVW39"/>
      <c r="AVX39"/>
      <c r="AVY39"/>
      <c r="AVZ39"/>
      <c r="AWA39"/>
      <c r="AWB39"/>
      <c r="AWC39"/>
      <c r="AWD39"/>
      <c r="AWE39"/>
      <c r="AWF39"/>
      <c r="AWG39"/>
      <c r="AWH39"/>
      <c r="AWI39"/>
      <c r="AWJ39"/>
      <c r="AWK39"/>
      <c r="AWL39"/>
      <c r="AWM39"/>
      <c r="AWN39"/>
      <c r="AWO39"/>
      <c r="AWP39"/>
      <c r="AWQ39"/>
      <c r="AWR39"/>
      <c r="AWS39"/>
      <c r="AWT39"/>
      <c r="AWU39"/>
      <c r="AWV39"/>
      <c r="AWW39"/>
      <c r="AWX39"/>
      <c r="AWY39"/>
      <c r="AWZ39"/>
      <c r="AXA39"/>
      <c r="AXB39"/>
      <c r="AXC39"/>
      <c r="AXD39"/>
      <c r="AXE39"/>
      <c r="AXF39"/>
      <c r="AXG39"/>
      <c r="AXH39"/>
      <c r="AXI39"/>
      <c r="AXJ39"/>
      <c r="AXK39"/>
      <c r="AXL39"/>
      <c r="AXM39"/>
      <c r="AXN39"/>
      <c r="AXO39"/>
      <c r="AXP39"/>
      <c r="AXQ39"/>
      <c r="AXR39"/>
      <c r="AXS39"/>
      <c r="AXT39"/>
      <c r="AXU39"/>
      <c r="AXV39"/>
      <c r="AXW39"/>
      <c r="AXX39"/>
      <c r="AXY39"/>
      <c r="AXZ39"/>
      <c r="AYA39"/>
      <c r="AYB39"/>
      <c r="AYC39"/>
      <c r="AYD39"/>
      <c r="AYE39"/>
      <c r="AYF39"/>
      <c r="AYG39"/>
      <c r="AYH39"/>
      <c r="AYI39"/>
      <c r="AYJ39"/>
      <c r="AYK39"/>
      <c r="AYL39"/>
      <c r="AYM39"/>
      <c r="AYN39"/>
      <c r="AYO39"/>
      <c r="AYP39"/>
      <c r="AYQ39"/>
      <c r="AYR39"/>
      <c r="AYS39"/>
      <c r="AYT39"/>
      <c r="AYU39"/>
      <c r="AYV39"/>
      <c r="AYW39"/>
      <c r="AYX39"/>
      <c r="AYY39"/>
      <c r="AYZ39"/>
      <c r="AZA39"/>
      <c r="AZB39"/>
      <c r="AZC39"/>
      <c r="AZD39"/>
      <c r="AZE39"/>
      <c r="AZF39"/>
      <c r="AZG39"/>
      <c r="AZH39"/>
      <c r="AZI39"/>
      <c r="AZJ39"/>
      <c r="AZK39"/>
      <c r="AZL39"/>
      <c r="AZM39"/>
      <c r="AZN39"/>
      <c r="AZO39"/>
      <c r="AZP39"/>
      <c r="AZQ39"/>
      <c r="AZR39"/>
      <c r="AZS39"/>
      <c r="AZT39"/>
      <c r="AZU39"/>
      <c r="AZV39"/>
      <c r="AZW39"/>
      <c r="AZX39"/>
      <c r="AZY39"/>
      <c r="AZZ39"/>
      <c r="BAA39"/>
      <c r="BAB39"/>
      <c r="BAC39"/>
      <c r="BAD39"/>
      <c r="BAE39"/>
      <c r="BAF39"/>
      <c r="BAG39"/>
      <c r="BAH39"/>
      <c r="BAI39"/>
      <c r="BAJ39"/>
      <c r="BAK39"/>
      <c r="BAL39"/>
      <c r="BAM39"/>
      <c r="BAN39"/>
      <c r="BAO39"/>
      <c r="BAP39"/>
      <c r="BAQ39"/>
      <c r="BAR39"/>
      <c r="BAS39"/>
      <c r="BAT39"/>
      <c r="BAU39"/>
      <c r="BAV39"/>
      <c r="BAW39"/>
      <c r="BAX39"/>
      <c r="BAY39"/>
      <c r="BAZ39"/>
      <c r="BBA39"/>
      <c r="BBB39"/>
      <c r="BBC39"/>
      <c r="BBD39"/>
      <c r="BBE39"/>
      <c r="BBF39"/>
      <c r="BBG39"/>
      <c r="BBH39"/>
      <c r="BBI39"/>
      <c r="BBJ39"/>
      <c r="BBK39"/>
      <c r="BBL39"/>
      <c r="BBM39"/>
      <c r="BBN39"/>
      <c r="BBO39"/>
      <c r="BBP39"/>
      <c r="BBQ39"/>
      <c r="BBR39"/>
      <c r="BBS39"/>
      <c r="BBT39"/>
      <c r="BBU39"/>
      <c r="BBV39"/>
      <c r="BBW39"/>
      <c r="BBX39"/>
      <c r="BBY39"/>
      <c r="BBZ39"/>
      <c r="BCA39"/>
      <c r="BCB39"/>
      <c r="BCC39"/>
      <c r="BCD39"/>
      <c r="BCE39"/>
      <c r="BCF39"/>
      <c r="BCG39"/>
      <c r="BCH39"/>
      <c r="BCI39"/>
      <c r="BCJ39"/>
      <c r="BCK39"/>
      <c r="BCL39"/>
      <c r="BCM39"/>
      <c r="BCN39"/>
      <c r="BCO39"/>
      <c r="BCP39"/>
      <c r="BCQ39"/>
      <c r="BCR39"/>
      <c r="BCS39"/>
      <c r="BCT39"/>
      <c r="BCU39"/>
      <c r="BCV39"/>
      <c r="BCW39"/>
      <c r="BCX39"/>
      <c r="BCY39"/>
      <c r="BCZ39"/>
      <c r="BDA39"/>
      <c r="BDB39"/>
      <c r="BDC39"/>
      <c r="BDD39"/>
      <c r="BDE39"/>
      <c r="BDF39"/>
      <c r="BDG39"/>
      <c r="BDH39"/>
      <c r="BDI39"/>
      <c r="BDJ39"/>
      <c r="BDK39"/>
      <c r="BDL39"/>
      <c r="BDM39"/>
      <c r="BDN39"/>
      <c r="BDO39"/>
      <c r="BDP39"/>
      <c r="BDQ39"/>
      <c r="BDR39"/>
      <c r="BDS39"/>
      <c r="BDT39"/>
      <c r="BDU39"/>
      <c r="BDV39"/>
      <c r="BDW39"/>
      <c r="BDX39"/>
      <c r="BDY39"/>
      <c r="BDZ39"/>
      <c r="BEA39"/>
      <c r="BEB39"/>
      <c r="BEC39"/>
      <c r="BED39"/>
      <c r="BEE39"/>
      <c r="BEF39"/>
      <c r="BEG39"/>
      <c r="BEH39"/>
      <c r="BEI39"/>
      <c r="BEJ39"/>
      <c r="BEK39"/>
      <c r="BEL39"/>
      <c r="BEM39"/>
      <c r="BEN39"/>
      <c r="BEO39"/>
      <c r="BEP39"/>
      <c r="BEQ39"/>
      <c r="BER39"/>
      <c r="BES39"/>
      <c r="BET39"/>
      <c r="BEU39"/>
      <c r="BEV39"/>
      <c r="BEW39"/>
      <c r="BEX39"/>
      <c r="BEY39"/>
      <c r="BEZ39"/>
      <c r="BFA39"/>
      <c r="BFB39"/>
      <c r="BFC39"/>
      <c r="BFD39"/>
      <c r="BFE39"/>
      <c r="BFF39"/>
      <c r="BFG39"/>
      <c r="BFH39"/>
      <c r="BFI39"/>
      <c r="BFJ39"/>
      <c r="BFK39"/>
      <c r="BFL39"/>
      <c r="BFM39"/>
      <c r="BFN39"/>
      <c r="BFO39"/>
      <c r="BFP39"/>
      <c r="BFQ39"/>
      <c r="BFR39"/>
      <c r="BFS39"/>
      <c r="BFT39"/>
      <c r="BFU39"/>
      <c r="BFV39"/>
      <c r="BFW39"/>
      <c r="BFX39"/>
      <c r="BFY39"/>
      <c r="BFZ39"/>
      <c r="BGA39"/>
      <c r="BGB39"/>
      <c r="BGC39"/>
      <c r="BGD39"/>
      <c r="BGE39"/>
      <c r="BGF39"/>
      <c r="BGG39"/>
      <c r="BGH39"/>
      <c r="BGI39"/>
      <c r="BGJ39"/>
      <c r="BGK39"/>
      <c r="BGL39"/>
      <c r="BGM39"/>
      <c r="BGN39"/>
      <c r="BGO39"/>
      <c r="BGP39"/>
      <c r="BGQ39"/>
      <c r="BGR39"/>
      <c r="BGS39"/>
      <c r="BGT39"/>
      <c r="BGU39"/>
      <c r="BGV39"/>
      <c r="BGW39"/>
      <c r="BGX39"/>
      <c r="BGY39"/>
      <c r="BGZ39"/>
      <c r="BHA39"/>
      <c r="BHB39"/>
      <c r="BHC39"/>
      <c r="BHD39"/>
      <c r="BHE39"/>
      <c r="BHF39"/>
      <c r="BHG39"/>
      <c r="BHH39"/>
      <c r="BHI39"/>
      <c r="BHJ39"/>
      <c r="BHK39"/>
      <c r="BHL39"/>
      <c r="BHM39"/>
      <c r="BHN39"/>
      <c r="BHO39"/>
      <c r="BHP39"/>
      <c r="BHQ39"/>
      <c r="BHR39"/>
      <c r="BHS39"/>
      <c r="BHT39"/>
      <c r="BHU39"/>
      <c r="BHV39"/>
      <c r="BHW39"/>
      <c r="BHX39"/>
      <c r="BHY39"/>
      <c r="BHZ39"/>
      <c r="BIA39"/>
      <c r="BIB39"/>
      <c r="BIC39"/>
      <c r="BID39"/>
      <c r="BIE39"/>
      <c r="BIF39"/>
      <c r="BIG39"/>
      <c r="BIH39"/>
      <c r="BII39"/>
      <c r="BIJ39"/>
      <c r="BIK39"/>
      <c r="BIL39"/>
      <c r="BIM39"/>
      <c r="BIN39"/>
      <c r="BIO39"/>
      <c r="BIP39"/>
      <c r="BIQ39"/>
      <c r="BIR39"/>
      <c r="BIS39"/>
      <c r="BIT39"/>
      <c r="BIU39"/>
      <c r="BIV39"/>
      <c r="BIW39"/>
      <c r="BIX39"/>
      <c r="BIY39"/>
      <c r="BIZ39"/>
      <c r="BJA39"/>
      <c r="BJB39"/>
      <c r="BJC39"/>
      <c r="BJD39"/>
      <c r="BJE39"/>
      <c r="BJF39"/>
      <c r="BJG39"/>
      <c r="BJH39"/>
      <c r="BJI39"/>
      <c r="BJJ39"/>
      <c r="BJK39"/>
      <c r="BJL39"/>
      <c r="BJM39"/>
      <c r="BJN39"/>
      <c r="BJO39"/>
      <c r="BJP39"/>
      <c r="BJQ39"/>
      <c r="BJR39"/>
      <c r="BJS39"/>
      <c r="BJT39"/>
      <c r="BJU39"/>
      <c r="BJV39"/>
      <c r="BJW39"/>
      <c r="BJX39"/>
      <c r="BJY39"/>
      <c r="BJZ39"/>
      <c r="BKA39"/>
      <c r="BKB39"/>
      <c r="BKC39"/>
      <c r="BKD39"/>
      <c r="BKE39"/>
      <c r="BKF39"/>
      <c r="BKG39"/>
      <c r="BKH39"/>
      <c r="BKI39"/>
      <c r="BKJ39"/>
      <c r="BKK39"/>
      <c r="BKL39"/>
      <c r="BKM39"/>
      <c r="BKN39"/>
      <c r="BKO39"/>
      <c r="BKP39"/>
      <c r="BKQ39"/>
      <c r="BKR39"/>
      <c r="BKS39"/>
      <c r="BKT39"/>
      <c r="BKU39"/>
      <c r="BKV39"/>
      <c r="BKW39"/>
      <c r="BKX39"/>
      <c r="BKY39"/>
      <c r="BKZ39"/>
      <c r="BLA39"/>
      <c r="BLB39"/>
      <c r="BLC39"/>
      <c r="BLD39"/>
      <c r="BLE39"/>
      <c r="BLF39"/>
      <c r="BLG39"/>
      <c r="BLH39"/>
      <c r="BLI39"/>
      <c r="BLJ39"/>
      <c r="BLK39"/>
      <c r="BLL39"/>
      <c r="BLM39"/>
      <c r="BLN39"/>
      <c r="BLO39"/>
      <c r="BLP39"/>
      <c r="BLQ39"/>
      <c r="BLR39"/>
      <c r="BLS39"/>
      <c r="BLT39"/>
      <c r="BLU39"/>
      <c r="BLV39"/>
      <c r="BLW39"/>
      <c r="BLX39"/>
      <c r="BLY39"/>
      <c r="BLZ39"/>
      <c r="BMA39"/>
      <c r="BMB39"/>
      <c r="BMC39"/>
      <c r="BMD39"/>
      <c r="BME39"/>
      <c r="BMF39"/>
      <c r="BMG39"/>
      <c r="BMH39"/>
      <c r="BMI39"/>
      <c r="BMJ39"/>
      <c r="BMK39"/>
      <c r="BML39"/>
      <c r="BMM39"/>
      <c r="BMN39"/>
      <c r="BMO39"/>
      <c r="BMP39"/>
      <c r="BMQ39"/>
      <c r="BMR39"/>
      <c r="BMS39"/>
      <c r="BMT39"/>
      <c r="BMU39"/>
      <c r="BMV39"/>
      <c r="BMW39"/>
      <c r="BMX39"/>
      <c r="BMY39"/>
      <c r="BMZ39"/>
      <c r="BNA39"/>
      <c r="BNB39"/>
      <c r="BNC39"/>
      <c r="BND39"/>
      <c r="BNE39"/>
      <c r="BNF39"/>
      <c r="BNG39"/>
      <c r="BNH39"/>
      <c r="BNI39"/>
      <c r="BNJ39"/>
      <c r="BNK39"/>
      <c r="BNL39"/>
      <c r="BNM39"/>
      <c r="BNN39"/>
      <c r="BNO39"/>
      <c r="BNP39"/>
      <c r="BNQ39"/>
      <c r="BNR39"/>
      <c r="BNS39"/>
      <c r="BNT39"/>
      <c r="BNU39"/>
      <c r="BNV39"/>
      <c r="BNW39"/>
      <c r="BNX39"/>
      <c r="BNY39"/>
      <c r="BNZ39"/>
      <c r="BOA39"/>
      <c r="BOB39"/>
      <c r="BOC39"/>
      <c r="BOD39"/>
      <c r="BOE39"/>
      <c r="BOF39"/>
      <c r="BOG39"/>
      <c r="BOH39"/>
      <c r="BOI39"/>
      <c r="BOJ39"/>
      <c r="BOK39"/>
      <c r="BOL39"/>
      <c r="BOM39"/>
      <c r="BON39"/>
      <c r="BOO39"/>
      <c r="BOP39"/>
      <c r="BOQ39"/>
      <c r="BOR39"/>
      <c r="BOS39"/>
      <c r="BOT39"/>
      <c r="BOU39"/>
      <c r="BOV39"/>
      <c r="BOW39"/>
      <c r="BOX39"/>
      <c r="BOY39"/>
      <c r="BOZ39"/>
      <c r="BPA39"/>
      <c r="BPB39"/>
      <c r="BPC39"/>
      <c r="BPD39"/>
      <c r="BPE39"/>
      <c r="BPF39"/>
      <c r="BPG39"/>
      <c r="BPH39"/>
      <c r="BPI39"/>
      <c r="BPJ39"/>
      <c r="BPK39"/>
      <c r="BPL39"/>
      <c r="BPM39"/>
      <c r="BPN39"/>
      <c r="BPO39"/>
      <c r="BPP39"/>
      <c r="BPQ39"/>
      <c r="BPR39"/>
      <c r="BPS39"/>
      <c r="BPT39"/>
      <c r="BPU39"/>
      <c r="BPV39"/>
      <c r="BPW39"/>
      <c r="BPX39"/>
      <c r="BPY39"/>
      <c r="BPZ39"/>
      <c r="BQA39"/>
      <c r="BQB39"/>
      <c r="BQC39"/>
      <c r="BQD39"/>
      <c r="BQE39"/>
      <c r="BQF39"/>
      <c r="BQG39"/>
      <c r="BQH39"/>
      <c r="BQI39"/>
      <c r="BQJ39"/>
      <c r="BQK39"/>
      <c r="BQL39"/>
      <c r="BQM39"/>
      <c r="BQN39"/>
      <c r="BQO39"/>
      <c r="BQP39"/>
      <c r="BQQ39"/>
      <c r="BQR39"/>
      <c r="BQS39"/>
      <c r="BQT39"/>
      <c r="BQU39"/>
      <c r="BQV39"/>
      <c r="BQW39"/>
      <c r="BQX39"/>
      <c r="BQY39"/>
      <c r="BQZ39"/>
      <c r="BRA39"/>
      <c r="BRB39"/>
      <c r="BRC39"/>
      <c r="BRD39"/>
      <c r="BRE39"/>
      <c r="BRF39"/>
      <c r="BRG39"/>
      <c r="BRH39"/>
      <c r="BRI39"/>
      <c r="BRJ39"/>
      <c r="BRK39"/>
      <c r="BRL39"/>
      <c r="BRM39"/>
      <c r="BRN39"/>
      <c r="BRO39"/>
      <c r="BRP39"/>
      <c r="BRQ39"/>
      <c r="BRR39"/>
      <c r="BRS39"/>
      <c r="BRT39"/>
      <c r="BRU39"/>
      <c r="BRV39"/>
      <c r="BRW39"/>
      <c r="BRX39"/>
      <c r="BRY39"/>
      <c r="BRZ39"/>
      <c r="BSA39"/>
      <c r="BSB39"/>
      <c r="BSC39"/>
      <c r="BSD39"/>
      <c r="BSE39"/>
      <c r="BSF39"/>
      <c r="BSG39"/>
      <c r="BSH39"/>
      <c r="BSI39"/>
      <c r="BSJ39"/>
      <c r="BSK39"/>
      <c r="BSL39"/>
      <c r="BSM39"/>
      <c r="BSN39"/>
      <c r="BSO39"/>
      <c r="BSP39"/>
      <c r="BSQ39"/>
      <c r="BSR39"/>
      <c r="BSS39"/>
      <c r="BST39"/>
      <c r="BSU39"/>
      <c r="BSV39"/>
      <c r="BSW39"/>
      <c r="BSX39"/>
      <c r="BSY39"/>
      <c r="BSZ39"/>
      <c r="BTA39"/>
      <c r="BTB39"/>
      <c r="BTC39"/>
      <c r="BTD39"/>
      <c r="BTE39"/>
      <c r="BTF39"/>
      <c r="BTG39"/>
      <c r="BTH39"/>
      <c r="BTI39"/>
      <c r="BTJ39"/>
      <c r="BTK39"/>
      <c r="BTL39"/>
      <c r="BTM39"/>
      <c r="BTN39"/>
      <c r="BTO39"/>
      <c r="BTP39"/>
      <c r="BTQ39"/>
      <c r="BTR39"/>
      <c r="BTS39"/>
      <c r="BTT39"/>
      <c r="BTU39"/>
      <c r="BTV39"/>
      <c r="BTW39"/>
      <c r="BTX39"/>
      <c r="BTY39"/>
      <c r="BTZ39"/>
      <c r="BUA39"/>
      <c r="BUB39"/>
      <c r="BUC39"/>
      <c r="BUD39"/>
      <c r="BUE39"/>
      <c r="BUF39"/>
      <c r="BUG39"/>
      <c r="BUH39"/>
      <c r="BUI39"/>
      <c r="BUJ39"/>
      <c r="BUK39"/>
      <c r="BUL39"/>
      <c r="BUM39"/>
      <c r="BUN39"/>
      <c r="BUO39"/>
      <c r="BUP39"/>
      <c r="BUQ39"/>
      <c r="BUR39"/>
      <c r="BUS39"/>
      <c r="BUT39"/>
      <c r="BUU39"/>
      <c r="BUV39"/>
      <c r="BUW39"/>
      <c r="BUX39"/>
      <c r="BUY39"/>
      <c r="BUZ39"/>
      <c r="BVA39"/>
      <c r="BVB39"/>
      <c r="BVC39"/>
      <c r="BVD39"/>
      <c r="BVE39"/>
      <c r="BVF39"/>
      <c r="BVG39"/>
      <c r="BVH39"/>
      <c r="BVI39"/>
      <c r="BVJ39"/>
      <c r="BVK39"/>
      <c r="BVL39"/>
      <c r="BVM39"/>
      <c r="BVN39"/>
      <c r="BVO39"/>
      <c r="BVP39"/>
      <c r="BVQ39"/>
      <c r="BVR39"/>
      <c r="BVS39"/>
      <c r="BVT39"/>
      <c r="BVU39"/>
      <c r="BVV39"/>
      <c r="BVW39"/>
      <c r="BVX39"/>
      <c r="BVY39"/>
      <c r="BVZ39"/>
      <c r="BWA39"/>
      <c r="BWB39"/>
      <c r="BWC39"/>
      <c r="BWD39"/>
      <c r="BWE39"/>
      <c r="BWF39"/>
      <c r="BWG39"/>
      <c r="BWH39"/>
      <c r="BWI39"/>
      <c r="BWJ39"/>
      <c r="BWK39"/>
      <c r="BWL39"/>
      <c r="BWM39"/>
      <c r="BWN39"/>
      <c r="BWO39"/>
      <c r="BWP39"/>
      <c r="BWQ39"/>
      <c r="BWR39"/>
      <c r="BWS39"/>
      <c r="BWT39"/>
      <c r="BWU39"/>
      <c r="BWV39"/>
      <c r="BWW39"/>
      <c r="BWX39"/>
      <c r="BWY39"/>
      <c r="BWZ39"/>
      <c r="BXA39"/>
      <c r="BXB39"/>
      <c r="BXC39"/>
      <c r="BXD39"/>
      <c r="BXE39"/>
      <c r="BXF39"/>
      <c r="BXG39"/>
      <c r="BXH39"/>
      <c r="BXI39"/>
      <c r="BXJ39"/>
      <c r="BXK39"/>
      <c r="BXL39"/>
      <c r="BXM39"/>
      <c r="BXN39"/>
      <c r="BXO39"/>
      <c r="BXP39"/>
      <c r="BXQ39"/>
      <c r="BXR39"/>
      <c r="BXS39"/>
      <c r="BXT39"/>
      <c r="BXU39"/>
      <c r="BXV39"/>
      <c r="BXW39"/>
      <c r="BXX39"/>
      <c r="BXY39"/>
      <c r="BXZ39"/>
      <c r="BYA39"/>
      <c r="BYB39"/>
      <c r="BYC39"/>
      <c r="BYD39"/>
      <c r="BYE39"/>
      <c r="BYF39"/>
      <c r="BYG39"/>
      <c r="BYH39"/>
      <c r="BYI39"/>
      <c r="BYJ39"/>
      <c r="BYK39"/>
      <c r="BYL39"/>
      <c r="BYM39"/>
      <c r="BYN39"/>
      <c r="BYO39"/>
      <c r="BYP39"/>
      <c r="BYQ39"/>
      <c r="BYR39"/>
      <c r="BYS39"/>
      <c r="BYT39"/>
      <c r="BYU39"/>
      <c r="BYV39"/>
      <c r="BYW39"/>
      <c r="BYX39"/>
      <c r="BYY39"/>
      <c r="BYZ39"/>
      <c r="BZA39"/>
      <c r="BZB39"/>
      <c r="BZC39"/>
      <c r="BZD39"/>
      <c r="BZE39"/>
      <c r="BZF39"/>
      <c r="BZG39"/>
      <c r="BZH39"/>
      <c r="BZI39"/>
      <c r="BZJ39"/>
      <c r="BZK39"/>
      <c r="BZL39"/>
      <c r="BZM39"/>
      <c r="BZN39"/>
      <c r="BZO39"/>
      <c r="BZP39"/>
      <c r="BZQ39"/>
      <c r="BZR39"/>
      <c r="BZS39"/>
      <c r="BZT39"/>
      <c r="BZU39"/>
      <c r="BZV39"/>
      <c r="BZW39"/>
      <c r="BZX39"/>
      <c r="BZY39"/>
      <c r="BZZ39"/>
      <c r="CAA39"/>
      <c r="CAB39"/>
      <c r="CAC39"/>
      <c r="CAD39"/>
      <c r="CAE39"/>
      <c r="CAF39"/>
      <c r="CAG39"/>
      <c r="CAH39"/>
      <c r="CAI39"/>
      <c r="CAJ39"/>
      <c r="CAK39"/>
      <c r="CAL39"/>
      <c r="CAM39"/>
      <c r="CAN39"/>
      <c r="CAO39"/>
      <c r="CAP39"/>
      <c r="CAQ39"/>
      <c r="CAR39"/>
      <c r="CAS39"/>
      <c r="CAT39"/>
      <c r="CAU39"/>
      <c r="CAV39"/>
      <c r="CAW39"/>
      <c r="CAX39"/>
      <c r="CAY39"/>
      <c r="CAZ39"/>
      <c r="CBA39"/>
      <c r="CBB39"/>
      <c r="CBC39"/>
      <c r="CBD39"/>
      <c r="CBE39"/>
      <c r="CBF39"/>
      <c r="CBG39"/>
      <c r="CBH39"/>
      <c r="CBI39"/>
      <c r="CBJ39"/>
      <c r="CBK39"/>
      <c r="CBL39"/>
      <c r="CBM39"/>
      <c r="CBN39"/>
      <c r="CBO39"/>
      <c r="CBP39"/>
      <c r="CBQ39"/>
      <c r="CBR39"/>
      <c r="CBS39"/>
      <c r="CBT39"/>
      <c r="CBU39"/>
      <c r="CBV39"/>
      <c r="CBW39"/>
      <c r="CBX39"/>
      <c r="CBY39"/>
      <c r="CBZ39"/>
      <c r="CCA39"/>
      <c r="CCB39"/>
      <c r="CCC39"/>
      <c r="CCD39"/>
      <c r="CCE39"/>
      <c r="CCF39"/>
      <c r="CCG39"/>
      <c r="CCH39"/>
      <c r="CCI39"/>
      <c r="CCJ39"/>
      <c r="CCK39"/>
      <c r="CCL39"/>
      <c r="CCM39"/>
      <c r="CCN39"/>
      <c r="CCO39"/>
      <c r="CCP39"/>
      <c r="CCQ39"/>
      <c r="CCR39"/>
      <c r="CCS39"/>
      <c r="CCT39"/>
      <c r="CCU39"/>
      <c r="CCV39"/>
      <c r="CCW39"/>
      <c r="CCX39"/>
      <c r="CCY39"/>
      <c r="CCZ39"/>
      <c r="CDA39"/>
      <c r="CDB39"/>
      <c r="CDC39"/>
      <c r="CDD39"/>
      <c r="CDE39"/>
      <c r="CDF39"/>
      <c r="CDG39"/>
      <c r="CDH39"/>
      <c r="CDI39"/>
      <c r="CDJ39"/>
      <c r="CDK39"/>
      <c r="CDL39"/>
      <c r="CDM39"/>
      <c r="CDN39"/>
      <c r="CDO39"/>
      <c r="CDP39"/>
      <c r="CDQ39"/>
      <c r="CDR39"/>
      <c r="CDS39"/>
      <c r="CDT39"/>
      <c r="CDU39"/>
      <c r="CDV39"/>
      <c r="CDW39"/>
      <c r="CDX39"/>
      <c r="CDY39"/>
      <c r="CDZ39"/>
      <c r="CEA39"/>
      <c r="CEB39"/>
      <c r="CEC39"/>
      <c r="CED39"/>
      <c r="CEE39"/>
      <c r="CEF39"/>
      <c r="CEG39"/>
      <c r="CEH39"/>
      <c r="CEI39"/>
      <c r="CEJ39"/>
      <c r="CEK39"/>
      <c r="CEL39"/>
      <c r="CEM39"/>
      <c r="CEN39"/>
      <c r="CEO39"/>
      <c r="CEP39"/>
      <c r="CEQ39"/>
      <c r="CER39"/>
      <c r="CES39"/>
      <c r="CET39"/>
      <c r="CEU39"/>
      <c r="CEV39"/>
      <c r="CEW39"/>
      <c r="CEX39"/>
      <c r="CEY39"/>
      <c r="CEZ39"/>
      <c r="CFA39"/>
      <c r="CFB39"/>
      <c r="CFC39"/>
      <c r="CFD39"/>
      <c r="CFE39"/>
      <c r="CFF39"/>
      <c r="CFG39"/>
      <c r="CFH39"/>
      <c r="CFI39"/>
      <c r="CFJ39"/>
      <c r="CFK39"/>
      <c r="CFL39"/>
      <c r="CFM39"/>
      <c r="CFN39"/>
      <c r="CFO39"/>
      <c r="CFP39"/>
      <c r="CFQ39"/>
      <c r="CFR39"/>
      <c r="CFS39"/>
      <c r="CFT39"/>
      <c r="CFU39"/>
      <c r="CFV39"/>
      <c r="CFW39"/>
      <c r="CFX39"/>
      <c r="CFY39"/>
      <c r="CFZ39"/>
      <c r="CGA39"/>
      <c r="CGB39"/>
      <c r="CGC39"/>
      <c r="CGD39"/>
      <c r="CGE39"/>
      <c r="CGF39"/>
      <c r="CGG39"/>
      <c r="CGH39"/>
      <c r="CGI39"/>
      <c r="CGJ39"/>
      <c r="CGK39"/>
      <c r="CGL39"/>
      <c r="CGM39"/>
      <c r="CGN39"/>
      <c r="CGO39"/>
      <c r="CGP39"/>
      <c r="CGQ39"/>
      <c r="CGR39"/>
      <c r="CGS39"/>
      <c r="CGT39"/>
      <c r="CGU39"/>
      <c r="CGV39"/>
      <c r="CGW39"/>
      <c r="CGX39"/>
      <c r="CGY39"/>
      <c r="CGZ39"/>
      <c r="CHA39"/>
      <c r="CHB39"/>
      <c r="CHC39"/>
      <c r="CHD39"/>
      <c r="CHE39"/>
      <c r="CHF39"/>
      <c r="CHG39"/>
      <c r="CHH39"/>
      <c r="CHI39"/>
      <c r="CHJ39"/>
      <c r="CHK39"/>
      <c r="CHL39"/>
      <c r="CHM39"/>
      <c r="CHN39"/>
      <c r="CHO39"/>
      <c r="CHP39"/>
      <c r="CHQ39"/>
      <c r="CHR39"/>
      <c r="CHS39"/>
      <c r="CHT39"/>
      <c r="CHU39"/>
      <c r="CHV39"/>
      <c r="CHW39"/>
      <c r="CHX39"/>
      <c r="CHY39"/>
      <c r="CHZ39"/>
      <c r="CIA39"/>
      <c r="CIB39"/>
      <c r="CIC39"/>
      <c r="CID39"/>
      <c r="CIE39"/>
      <c r="CIF39"/>
      <c r="CIG39"/>
      <c r="CIH39"/>
      <c r="CII39"/>
      <c r="CIJ39"/>
      <c r="CIK39"/>
      <c r="CIL39"/>
      <c r="CIM39"/>
      <c r="CIN39"/>
      <c r="CIO39"/>
      <c r="CIP39"/>
      <c r="CIQ39"/>
      <c r="CIR39"/>
      <c r="CIS39"/>
      <c r="CIT39"/>
      <c r="CIU39"/>
      <c r="CIV39"/>
      <c r="CIW39"/>
      <c r="CIX39"/>
      <c r="CIY39"/>
      <c r="CIZ39"/>
      <c r="CJA39"/>
      <c r="CJB39"/>
      <c r="CJC39"/>
      <c r="CJD39"/>
      <c r="CJE39"/>
      <c r="CJF39"/>
      <c r="CJG39"/>
      <c r="CJH39"/>
      <c r="CJI39"/>
      <c r="CJJ39"/>
      <c r="CJK39"/>
      <c r="CJL39"/>
      <c r="CJM39"/>
      <c r="CJN39"/>
      <c r="CJO39"/>
      <c r="CJP39"/>
      <c r="CJQ39"/>
      <c r="CJR39"/>
      <c r="CJS39"/>
      <c r="CJT39"/>
      <c r="CJU39"/>
      <c r="CJV39"/>
      <c r="CJW39"/>
      <c r="CJX39"/>
      <c r="CJY39"/>
      <c r="CJZ39"/>
      <c r="CKA39"/>
      <c r="CKB39"/>
      <c r="CKC39"/>
      <c r="CKD39"/>
      <c r="CKE39"/>
      <c r="CKF39"/>
      <c r="CKG39"/>
      <c r="CKH39"/>
      <c r="CKI39"/>
      <c r="CKJ39"/>
      <c r="CKK39"/>
      <c r="CKL39"/>
      <c r="CKM39"/>
      <c r="CKN39"/>
      <c r="CKO39"/>
      <c r="CKP39"/>
      <c r="CKQ39"/>
      <c r="CKR39"/>
      <c r="CKS39"/>
      <c r="CKT39"/>
      <c r="CKU39"/>
      <c r="CKV39"/>
      <c r="CKW39"/>
      <c r="CKX39"/>
      <c r="CKY39"/>
      <c r="CKZ39"/>
      <c r="CLA39"/>
      <c r="CLB39"/>
      <c r="CLC39"/>
      <c r="CLD39"/>
      <c r="CLE39"/>
      <c r="CLF39"/>
      <c r="CLG39"/>
      <c r="CLH39"/>
      <c r="CLI39"/>
      <c r="CLJ39"/>
      <c r="CLK39"/>
      <c r="CLL39"/>
      <c r="CLM39"/>
      <c r="CLN39"/>
      <c r="CLO39"/>
      <c r="CLP39"/>
      <c r="CLQ39"/>
      <c r="CLR39"/>
      <c r="CLS39"/>
      <c r="CLT39"/>
      <c r="CLU39"/>
      <c r="CLV39"/>
      <c r="CLW39"/>
      <c r="CLX39"/>
      <c r="CLY39"/>
      <c r="CLZ39"/>
      <c r="CMA39"/>
      <c r="CMB39"/>
      <c r="CMC39"/>
      <c r="CMD39"/>
      <c r="CME39"/>
      <c r="CMF39"/>
      <c r="CMG39"/>
      <c r="CMH39"/>
      <c r="CMI39"/>
      <c r="CMJ39"/>
      <c r="CMK39"/>
      <c r="CML39"/>
      <c r="CMM39"/>
      <c r="CMN39"/>
      <c r="CMO39"/>
      <c r="CMP39"/>
      <c r="CMQ39"/>
      <c r="CMR39"/>
      <c r="CMS39"/>
      <c r="CMT39"/>
      <c r="CMU39"/>
      <c r="CMV39"/>
      <c r="CMW39"/>
      <c r="CMX39"/>
      <c r="CMY39"/>
      <c r="CMZ39"/>
      <c r="CNA39"/>
      <c r="CNB39"/>
      <c r="CNC39"/>
      <c r="CND39"/>
      <c r="CNE39"/>
      <c r="CNF39"/>
      <c r="CNG39"/>
      <c r="CNH39"/>
      <c r="CNI39"/>
      <c r="CNJ39"/>
      <c r="CNK39"/>
      <c r="CNL39"/>
      <c r="CNM39"/>
      <c r="CNN39"/>
      <c r="CNO39"/>
      <c r="CNP39"/>
      <c r="CNQ39"/>
      <c r="CNR39"/>
      <c r="CNS39"/>
      <c r="CNT39"/>
      <c r="CNU39"/>
      <c r="CNV39"/>
      <c r="CNW39"/>
      <c r="CNX39"/>
      <c r="CNY39"/>
      <c r="CNZ39"/>
      <c r="COA39"/>
      <c r="COB39"/>
      <c r="COC39"/>
      <c r="COD39"/>
      <c r="COE39"/>
      <c r="COF39"/>
      <c r="COG39"/>
      <c r="COH39"/>
      <c r="COI39"/>
      <c r="COJ39"/>
      <c r="COK39"/>
      <c r="COL39"/>
      <c r="COM39"/>
      <c r="CON39"/>
      <c r="COO39"/>
      <c r="COP39"/>
      <c r="COQ39"/>
      <c r="COR39"/>
      <c r="COS39"/>
      <c r="COT39"/>
      <c r="COU39"/>
      <c r="COV39"/>
      <c r="COW39"/>
      <c r="COX39"/>
      <c r="COY39"/>
      <c r="COZ39"/>
      <c r="CPA39"/>
      <c r="CPB39"/>
      <c r="CPC39"/>
      <c r="CPD39"/>
      <c r="CPE39"/>
      <c r="CPF39"/>
      <c r="CPG39"/>
      <c r="CPH39"/>
      <c r="CPI39"/>
      <c r="CPJ39"/>
      <c r="CPK39"/>
      <c r="CPL39"/>
      <c r="CPM39"/>
      <c r="CPN39"/>
      <c r="CPO39"/>
      <c r="CPP39"/>
      <c r="CPQ39"/>
      <c r="CPR39"/>
      <c r="CPS39"/>
      <c r="CPT39"/>
      <c r="CPU39"/>
      <c r="CPV39"/>
      <c r="CPW39"/>
      <c r="CPX39"/>
      <c r="CPY39"/>
      <c r="CPZ39"/>
      <c r="CQA39"/>
      <c r="CQB39"/>
      <c r="CQC39"/>
      <c r="CQD39"/>
      <c r="CQE39"/>
      <c r="CQF39"/>
      <c r="CQG39"/>
      <c r="CQH39"/>
      <c r="CQI39"/>
      <c r="CQJ39"/>
      <c r="CQK39"/>
      <c r="CQL39"/>
      <c r="CQM39"/>
      <c r="CQN39"/>
      <c r="CQO39"/>
      <c r="CQP39"/>
      <c r="CQQ39"/>
      <c r="CQR39"/>
      <c r="CQS39"/>
      <c r="CQT39"/>
      <c r="CQU39"/>
      <c r="CQV39"/>
      <c r="CQW39"/>
      <c r="CQX39"/>
      <c r="CQY39"/>
      <c r="CQZ39"/>
      <c r="CRA39"/>
      <c r="CRB39"/>
      <c r="CRC39"/>
      <c r="CRD39"/>
      <c r="CRE39"/>
      <c r="CRF39"/>
      <c r="CRG39"/>
      <c r="CRH39"/>
      <c r="CRI39"/>
      <c r="CRJ39"/>
      <c r="CRK39"/>
      <c r="CRL39"/>
      <c r="CRM39"/>
      <c r="CRN39"/>
      <c r="CRO39"/>
      <c r="CRP39"/>
      <c r="CRQ39"/>
      <c r="CRR39"/>
      <c r="CRS39"/>
      <c r="CRT39"/>
      <c r="CRU39"/>
      <c r="CRV39"/>
      <c r="CRW39"/>
      <c r="CRX39"/>
      <c r="CRY39"/>
      <c r="CRZ39"/>
      <c r="CSA39"/>
      <c r="CSB39"/>
      <c r="CSC39"/>
      <c r="CSD39"/>
      <c r="CSE39"/>
      <c r="CSF39"/>
      <c r="CSG39"/>
      <c r="CSH39"/>
      <c r="CSI39"/>
      <c r="CSJ39"/>
      <c r="CSK39"/>
      <c r="CSL39"/>
      <c r="CSM39"/>
      <c r="CSN39"/>
      <c r="CSO39"/>
      <c r="CSP39"/>
      <c r="CSQ39"/>
      <c r="CSR39"/>
      <c r="CSS39"/>
      <c r="CST39"/>
      <c r="CSU39"/>
      <c r="CSV39"/>
      <c r="CSW39"/>
      <c r="CSX39"/>
      <c r="CSY39"/>
      <c r="CSZ39"/>
      <c r="CTA39"/>
      <c r="CTB39"/>
      <c r="CTC39"/>
      <c r="CTD39"/>
      <c r="CTE39"/>
      <c r="CTF39"/>
      <c r="CTG39"/>
      <c r="CTH39"/>
      <c r="CTI39"/>
      <c r="CTJ39"/>
      <c r="CTK39"/>
      <c r="CTL39"/>
      <c r="CTM39"/>
      <c r="CTN39"/>
      <c r="CTO39"/>
      <c r="CTP39"/>
      <c r="CTQ39"/>
      <c r="CTR39"/>
      <c r="CTS39"/>
      <c r="CTT39"/>
      <c r="CTU39"/>
      <c r="CTV39"/>
      <c r="CTW39"/>
      <c r="CTX39"/>
      <c r="CTY39"/>
      <c r="CTZ39"/>
      <c r="CUA39"/>
      <c r="CUB39"/>
      <c r="CUC39"/>
      <c r="CUD39"/>
      <c r="CUE39"/>
      <c r="CUF39"/>
      <c r="CUG39"/>
      <c r="CUH39"/>
      <c r="CUI39"/>
      <c r="CUJ39"/>
      <c r="CUK39"/>
      <c r="CUL39"/>
      <c r="CUM39"/>
      <c r="CUN39"/>
      <c r="CUO39"/>
      <c r="CUP39"/>
      <c r="CUQ39"/>
      <c r="CUR39"/>
      <c r="CUS39"/>
      <c r="CUT39"/>
      <c r="CUU39"/>
      <c r="CUV39"/>
      <c r="CUW39"/>
      <c r="CUX39"/>
      <c r="CUY39"/>
      <c r="CUZ39"/>
      <c r="CVA39"/>
      <c r="CVB39"/>
      <c r="CVC39"/>
      <c r="CVD39"/>
      <c r="CVE39"/>
      <c r="CVF39"/>
      <c r="CVG39"/>
      <c r="CVH39"/>
      <c r="CVI39"/>
      <c r="CVJ39"/>
      <c r="CVK39"/>
      <c r="CVL39"/>
      <c r="CVM39"/>
      <c r="CVN39"/>
      <c r="CVO39"/>
      <c r="CVP39"/>
      <c r="CVQ39"/>
      <c r="CVR39"/>
      <c r="CVS39"/>
      <c r="CVT39"/>
      <c r="CVU39"/>
      <c r="CVV39"/>
      <c r="CVW39"/>
      <c r="CVX39"/>
      <c r="CVY39"/>
      <c r="CVZ39"/>
      <c r="CWA39"/>
      <c r="CWB39"/>
      <c r="CWC39"/>
      <c r="CWD39"/>
      <c r="CWE39"/>
      <c r="CWF39"/>
      <c r="CWG39"/>
      <c r="CWH39"/>
      <c r="CWI39"/>
      <c r="CWJ39"/>
      <c r="CWK39"/>
      <c r="CWL39"/>
      <c r="CWM39"/>
      <c r="CWN39"/>
      <c r="CWO39"/>
      <c r="CWP39"/>
      <c r="CWQ39"/>
      <c r="CWR39"/>
      <c r="CWS39"/>
      <c r="CWT39"/>
      <c r="CWU39"/>
      <c r="CWV39"/>
      <c r="CWW39"/>
      <c r="CWX39"/>
      <c r="CWY39"/>
      <c r="CWZ39"/>
      <c r="CXA39"/>
      <c r="CXB39"/>
      <c r="CXC39"/>
      <c r="CXD39"/>
      <c r="CXE39"/>
      <c r="CXF39"/>
      <c r="CXG39"/>
      <c r="CXH39"/>
      <c r="CXI39"/>
      <c r="CXJ39"/>
      <c r="CXK39"/>
      <c r="CXL39"/>
      <c r="CXM39"/>
      <c r="CXN39"/>
      <c r="CXO39"/>
      <c r="CXP39"/>
      <c r="CXQ39"/>
      <c r="CXR39"/>
      <c r="CXS39"/>
      <c r="CXT39"/>
      <c r="CXU39"/>
      <c r="CXV39"/>
      <c r="CXW39"/>
      <c r="CXX39"/>
      <c r="CXY39"/>
      <c r="CXZ39"/>
      <c r="CYA39"/>
      <c r="CYB39"/>
      <c r="CYC39"/>
      <c r="CYD39"/>
      <c r="CYE39"/>
      <c r="CYF39"/>
      <c r="CYG39"/>
      <c r="CYH39"/>
      <c r="CYI39"/>
      <c r="CYJ39"/>
      <c r="CYK39"/>
      <c r="CYL39"/>
      <c r="CYM39"/>
      <c r="CYN39"/>
      <c r="CYO39"/>
      <c r="CYP39"/>
      <c r="CYQ39"/>
      <c r="CYR39"/>
      <c r="CYS39"/>
      <c r="CYT39"/>
      <c r="CYU39"/>
      <c r="CYV39"/>
      <c r="CYW39"/>
      <c r="CYX39"/>
      <c r="CYY39"/>
      <c r="CYZ39"/>
      <c r="CZA39"/>
      <c r="CZB39"/>
      <c r="CZC39"/>
      <c r="CZD39"/>
      <c r="CZE39"/>
      <c r="CZF39"/>
      <c r="CZG39"/>
      <c r="CZH39"/>
      <c r="CZI39"/>
      <c r="CZJ39"/>
      <c r="CZK39"/>
      <c r="CZL39"/>
      <c r="CZM39"/>
      <c r="CZN39"/>
      <c r="CZO39"/>
      <c r="CZP39"/>
      <c r="CZQ39"/>
      <c r="CZR39"/>
      <c r="CZS39"/>
      <c r="CZT39"/>
      <c r="CZU39"/>
      <c r="CZV39"/>
      <c r="CZW39"/>
      <c r="CZX39"/>
      <c r="CZY39"/>
      <c r="CZZ39"/>
      <c r="DAA39"/>
      <c r="DAB39"/>
      <c r="DAC39"/>
      <c r="DAD39"/>
      <c r="DAE39"/>
      <c r="DAF39"/>
      <c r="DAG39"/>
      <c r="DAH39"/>
      <c r="DAI39"/>
      <c r="DAJ39"/>
      <c r="DAK39"/>
      <c r="DAL39"/>
      <c r="DAM39"/>
      <c r="DAN39"/>
      <c r="DAO39"/>
      <c r="DAP39"/>
      <c r="DAQ39"/>
      <c r="DAR39"/>
      <c r="DAS39"/>
      <c r="DAT39"/>
      <c r="DAU39"/>
      <c r="DAV39"/>
      <c r="DAW39"/>
      <c r="DAX39"/>
      <c r="DAY39"/>
      <c r="DAZ39"/>
      <c r="DBA39"/>
      <c r="DBB39"/>
      <c r="DBC39"/>
      <c r="DBD39"/>
      <c r="DBE39"/>
      <c r="DBF39"/>
      <c r="DBG39"/>
      <c r="DBH39"/>
      <c r="DBI39"/>
      <c r="DBJ39"/>
      <c r="DBK39"/>
      <c r="DBL39"/>
      <c r="DBM39"/>
      <c r="DBN39"/>
      <c r="DBO39"/>
      <c r="DBP39"/>
      <c r="DBQ39"/>
      <c r="DBR39"/>
      <c r="DBS39"/>
      <c r="DBT39"/>
      <c r="DBU39"/>
      <c r="DBV39"/>
      <c r="DBW39"/>
      <c r="DBX39"/>
      <c r="DBY39"/>
      <c r="DBZ39"/>
      <c r="DCA39"/>
      <c r="DCB39"/>
      <c r="DCC39"/>
      <c r="DCD39"/>
      <c r="DCE39"/>
      <c r="DCF39"/>
      <c r="DCG39"/>
      <c r="DCH39"/>
      <c r="DCI39"/>
      <c r="DCJ39"/>
      <c r="DCK39"/>
      <c r="DCL39"/>
      <c r="DCM39"/>
      <c r="DCN39"/>
      <c r="DCO39"/>
      <c r="DCP39"/>
      <c r="DCQ39"/>
      <c r="DCR39"/>
      <c r="DCS39"/>
      <c r="DCT39"/>
      <c r="DCU39"/>
      <c r="DCV39"/>
      <c r="DCW39"/>
      <c r="DCX39"/>
      <c r="DCY39"/>
      <c r="DCZ39"/>
      <c r="DDA39"/>
      <c r="DDB39"/>
      <c r="DDC39"/>
      <c r="DDD39"/>
      <c r="DDE39"/>
      <c r="DDF39"/>
      <c r="DDG39"/>
      <c r="DDH39"/>
      <c r="DDI39"/>
      <c r="DDJ39"/>
      <c r="DDK39"/>
      <c r="DDL39"/>
      <c r="DDM39"/>
      <c r="DDN39"/>
      <c r="DDO39"/>
      <c r="DDP39"/>
      <c r="DDQ39"/>
      <c r="DDR39"/>
      <c r="DDS39"/>
      <c r="DDT39"/>
      <c r="DDU39"/>
      <c r="DDV39"/>
      <c r="DDW39"/>
      <c r="DDX39"/>
      <c r="DDY39"/>
      <c r="DDZ39"/>
      <c r="DEA39"/>
      <c r="DEB39"/>
      <c r="DEC39"/>
      <c r="DED39"/>
      <c r="DEE39"/>
      <c r="DEF39"/>
      <c r="DEG39"/>
      <c r="DEH39"/>
      <c r="DEI39"/>
      <c r="DEJ39"/>
      <c r="DEK39"/>
      <c r="DEL39"/>
      <c r="DEM39"/>
      <c r="DEN39"/>
      <c r="DEO39"/>
      <c r="DEP39"/>
      <c r="DEQ39"/>
      <c r="DER39"/>
      <c r="DES39"/>
      <c r="DET39"/>
      <c r="DEU39"/>
      <c r="DEV39"/>
      <c r="DEW39"/>
      <c r="DEX39"/>
      <c r="DEY39"/>
      <c r="DEZ39"/>
      <c r="DFA39"/>
      <c r="DFB39"/>
      <c r="DFC39"/>
      <c r="DFD39"/>
      <c r="DFE39"/>
      <c r="DFF39"/>
      <c r="DFG39"/>
      <c r="DFH39"/>
      <c r="DFI39"/>
      <c r="DFJ39"/>
      <c r="DFK39"/>
      <c r="DFL39"/>
      <c r="DFM39"/>
      <c r="DFN39"/>
      <c r="DFO39"/>
      <c r="DFP39"/>
      <c r="DFQ39"/>
      <c r="DFR39"/>
      <c r="DFS39"/>
      <c r="DFT39"/>
      <c r="DFU39"/>
      <c r="DFV39"/>
      <c r="DFW39"/>
      <c r="DFX39"/>
      <c r="DFY39"/>
      <c r="DFZ39"/>
      <c r="DGA39"/>
      <c r="DGB39"/>
      <c r="DGC39"/>
      <c r="DGD39"/>
      <c r="DGE39"/>
      <c r="DGF39"/>
      <c r="DGG39"/>
      <c r="DGH39"/>
      <c r="DGI39"/>
      <c r="DGJ39"/>
      <c r="DGK39"/>
      <c r="DGL39"/>
      <c r="DGM39"/>
      <c r="DGN39"/>
      <c r="DGO39"/>
      <c r="DGP39"/>
      <c r="DGQ39"/>
      <c r="DGR39"/>
      <c r="DGS39"/>
      <c r="DGT39"/>
      <c r="DGU39"/>
      <c r="DGV39"/>
      <c r="DGW39"/>
      <c r="DGX39"/>
      <c r="DGY39"/>
      <c r="DGZ39"/>
      <c r="DHA39"/>
      <c r="DHB39"/>
      <c r="DHC39"/>
      <c r="DHD39"/>
      <c r="DHE39"/>
      <c r="DHF39"/>
      <c r="DHG39"/>
      <c r="DHH39"/>
      <c r="DHI39"/>
      <c r="DHJ39"/>
      <c r="DHK39"/>
      <c r="DHL39"/>
      <c r="DHM39"/>
      <c r="DHN39"/>
      <c r="DHO39"/>
      <c r="DHP39"/>
      <c r="DHQ39"/>
      <c r="DHR39"/>
      <c r="DHS39"/>
      <c r="DHT39"/>
      <c r="DHU39"/>
      <c r="DHV39"/>
      <c r="DHW39"/>
      <c r="DHX39"/>
      <c r="DHY39"/>
      <c r="DHZ39"/>
      <c r="DIA39"/>
      <c r="DIB39"/>
      <c r="DIC39"/>
      <c r="DID39"/>
      <c r="DIE39"/>
      <c r="DIF39"/>
      <c r="DIG39"/>
      <c r="DIH39"/>
      <c r="DII39"/>
      <c r="DIJ39"/>
      <c r="DIK39"/>
      <c r="DIL39"/>
      <c r="DIM39"/>
      <c r="DIN39"/>
      <c r="DIO39"/>
      <c r="DIP39"/>
      <c r="DIQ39"/>
      <c r="DIR39"/>
      <c r="DIS39"/>
      <c r="DIT39"/>
      <c r="DIU39"/>
      <c r="DIV39"/>
      <c r="DIW39"/>
      <c r="DIX39"/>
      <c r="DIY39"/>
      <c r="DIZ39"/>
      <c r="DJA39"/>
      <c r="DJB39"/>
      <c r="DJC39"/>
      <c r="DJD39"/>
      <c r="DJE39"/>
      <c r="DJF39"/>
      <c r="DJG39"/>
      <c r="DJH39"/>
      <c r="DJI39"/>
      <c r="DJJ39"/>
      <c r="DJK39"/>
      <c r="DJL39"/>
      <c r="DJM39"/>
      <c r="DJN39"/>
      <c r="DJO39"/>
      <c r="DJP39"/>
      <c r="DJQ39"/>
      <c r="DJR39"/>
      <c r="DJS39"/>
      <c r="DJT39"/>
      <c r="DJU39"/>
      <c r="DJV39"/>
      <c r="DJW39"/>
      <c r="DJX39"/>
      <c r="DJY39"/>
      <c r="DJZ39"/>
      <c r="DKA39"/>
      <c r="DKB39"/>
      <c r="DKC39"/>
      <c r="DKD39"/>
      <c r="DKE39"/>
      <c r="DKF39"/>
      <c r="DKG39"/>
      <c r="DKH39"/>
      <c r="DKI39"/>
      <c r="DKJ39"/>
      <c r="DKK39"/>
      <c r="DKL39"/>
      <c r="DKM39"/>
      <c r="DKN39"/>
      <c r="DKO39"/>
      <c r="DKP39"/>
      <c r="DKQ39"/>
      <c r="DKR39"/>
      <c r="DKS39"/>
      <c r="DKT39"/>
      <c r="DKU39"/>
      <c r="DKV39"/>
      <c r="DKW39"/>
      <c r="DKX39"/>
      <c r="DKY39"/>
      <c r="DKZ39"/>
      <c r="DLA39"/>
      <c r="DLB39"/>
      <c r="DLC39"/>
      <c r="DLD39"/>
      <c r="DLE39"/>
      <c r="DLF39"/>
      <c r="DLG39"/>
      <c r="DLH39"/>
      <c r="DLI39"/>
      <c r="DLJ39"/>
      <c r="DLK39"/>
      <c r="DLL39"/>
      <c r="DLM39"/>
      <c r="DLN39"/>
      <c r="DLO39"/>
      <c r="DLP39"/>
      <c r="DLQ39"/>
      <c r="DLR39"/>
      <c r="DLS39"/>
      <c r="DLT39"/>
      <c r="DLU39"/>
      <c r="DLV39"/>
      <c r="DLW39"/>
      <c r="DLX39"/>
      <c r="DLY39"/>
      <c r="DLZ39"/>
      <c r="DMA39"/>
      <c r="DMB39"/>
      <c r="DMC39"/>
      <c r="DMD39"/>
      <c r="DME39"/>
      <c r="DMF39"/>
      <c r="DMG39"/>
      <c r="DMH39"/>
      <c r="DMI39"/>
      <c r="DMJ39"/>
      <c r="DMK39"/>
      <c r="DML39"/>
      <c r="DMM39"/>
      <c r="DMN39"/>
      <c r="DMO39"/>
      <c r="DMP39"/>
      <c r="DMQ39"/>
      <c r="DMR39"/>
      <c r="DMS39"/>
      <c r="DMT39"/>
      <c r="DMU39"/>
      <c r="DMV39"/>
      <c r="DMW39"/>
      <c r="DMX39"/>
      <c r="DMY39"/>
      <c r="DMZ39"/>
      <c r="DNA39"/>
      <c r="DNB39"/>
      <c r="DNC39"/>
      <c r="DND39"/>
      <c r="DNE39"/>
      <c r="DNF39"/>
      <c r="DNG39"/>
      <c r="DNH39"/>
      <c r="DNI39"/>
      <c r="DNJ39"/>
      <c r="DNK39"/>
      <c r="DNL39"/>
      <c r="DNM39"/>
      <c r="DNN39"/>
      <c r="DNO39"/>
      <c r="DNP39"/>
      <c r="DNQ39"/>
      <c r="DNR39"/>
      <c r="DNS39"/>
      <c r="DNT39"/>
      <c r="DNU39"/>
      <c r="DNV39"/>
      <c r="DNW39"/>
      <c r="DNX39"/>
      <c r="DNY39"/>
      <c r="DNZ39"/>
      <c r="DOA39"/>
      <c r="DOB39"/>
      <c r="DOC39"/>
      <c r="DOD39"/>
      <c r="DOE39"/>
      <c r="DOF39"/>
      <c r="DOG39"/>
      <c r="DOH39"/>
      <c r="DOI39"/>
      <c r="DOJ39"/>
      <c r="DOK39"/>
      <c r="DOL39"/>
      <c r="DOM39"/>
      <c r="DON39"/>
      <c r="DOO39"/>
      <c r="DOP39"/>
      <c r="DOQ39"/>
      <c r="DOR39"/>
      <c r="DOS39"/>
      <c r="DOT39"/>
      <c r="DOU39"/>
      <c r="DOV39"/>
      <c r="DOW39"/>
      <c r="DOX39"/>
      <c r="DOY39"/>
      <c r="DOZ39"/>
      <c r="DPA39"/>
      <c r="DPB39"/>
      <c r="DPC39"/>
      <c r="DPD39"/>
      <c r="DPE39"/>
      <c r="DPF39"/>
      <c r="DPG39"/>
      <c r="DPH39"/>
      <c r="DPI39"/>
      <c r="DPJ39"/>
      <c r="DPK39"/>
      <c r="DPL39"/>
      <c r="DPM39"/>
      <c r="DPN39"/>
      <c r="DPO39"/>
      <c r="DPP39"/>
      <c r="DPQ39"/>
      <c r="DPR39"/>
      <c r="DPS39"/>
      <c r="DPT39"/>
      <c r="DPU39"/>
      <c r="DPV39"/>
      <c r="DPW39"/>
      <c r="DPX39"/>
      <c r="DPY39"/>
      <c r="DPZ39"/>
      <c r="DQA39"/>
      <c r="DQB39"/>
      <c r="DQC39"/>
      <c r="DQD39"/>
      <c r="DQE39"/>
      <c r="DQF39"/>
      <c r="DQG39"/>
      <c r="DQH39"/>
      <c r="DQI39"/>
      <c r="DQJ39"/>
      <c r="DQK39"/>
      <c r="DQL39"/>
      <c r="DQM39"/>
      <c r="DQN39"/>
      <c r="DQO39"/>
      <c r="DQP39"/>
      <c r="DQQ39"/>
      <c r="DQR39"/>
      <c r="DQS39"/>
      <c r="DQT39"/>
      <c r="DQU39"/>
      <c r="DQV39"/>
      <c r="DQW39"/>
      <c r="DQX39"/>
      <c r="DQY39"/>
      <c r="DQZ39"/>
      <c r="DRA39"/>
      <c r="DRB39"/>
      <c r="DRC39"/>
      <c r="DRD39"/>
      <c r="DRE39"/>
      <c r="DRF39"/>
      <c r="DRG39"/>
      <c r="DRH39"/>
      <c r="DRI39"/>
      <c r="DRJ39"/>
      <c r="DRK39"/>
      <c r="DRL39"/>
      <c r="DRM39"/>
      <c r="DRN39"/>
      <c r="DRO39"/>
      <c r="DRP39"/>
      <c r="DRQ39"/>
      <c r="DRR39"/>
      <c r="DRS39"/>
      <c r="DRT39"/>
      <c r="DRU39"/>
      <c r="DRV39"/>
      <c r="DRW39"/>
      <c r="DRX39"/>
      <c r="DRY39"/>
      <c r="DRZ39"/>
      <c r="DSA39"/>
      <c r="DSB39"/>
      <c r="DSC39"/>
      <c r="DSD39"/>
      <c r="DSE39"/>
      <c r="DSF39"/>
      <c r="DSG39"/>
      <c r="DSH39"/>
      <c r="DSI39"/>
      <c r="DSJ39"/>
      <c r="DSK39"/>
      <c r="DSL39"/>
      <c r="DSM39"/>
      <c r="DSN39"/>
      <c r="DSO39"/>
      <c r="DSP39"/>
      <c r="DSQ39"/>
      <c r="DSR39"/>
      <c r="DSS39"/>
      <c r="DST39"/>
      <c r="DSU39"/>
      <c r="DSV39"/>
      <c r="DSW39"/>
      <c r="DSX39"/>
      <c r="DSY39"/>
      <c r="DSZ39"/>
      <c r="DTA39"/>
      <c r="DTB39"/>
      <c r="DTC39"/>
      <c r="DTD39"/>
      <c r="DTE39"/>
      <c r="DTF39"/>
      <c r="DTG39"/>
      <c r="DTH39"/>
      <c r="DTI39"/>
      <c r="DTJ39"/>
      <c r="DTK39"/>
      <c r="DTL39"/>
      <c r="DTM39"/>
      <c r="DTN39"/>
      <c r="DTO39"/>
      <c r="DTP39"/>
      <c r="DTQ39"/>
      <c r="DTR39"/>
      <c r="DTS39"/>
      <c r="DTT39"/>
      <c r="DTU39"/>
      <c r="DTV39"/>
      <c r="DTW39"/>
      <c r="DTX39"/>
      <c r="DTY39"/>
      <c r="DTZ39"/>
      <c r="DUA39"/>
      <c r="DUB39"/>
      <c r="DUC39"/>
      <c r="DUD39"/>
      <c r="DUE39"/>
      <c r="DUF39"/>
      <c r="DUG39"/>
      <c r="DUH39"/>
      <c r="DUI39"/>
      <c r="DUJ39"/>
      <c r="DUK39"/>
      <c r="DUL39"/>
      <c r="DUM39"/>
      <c r="DUN39"/>
      <c r="DUO39"/>
      <c r="DUP39"/>
      <c r="DUQ39"/>
      <c r="DUR39"/>
      <c r="DUS39"/>
      <c r="DUT39"/>
      <c r="DUU39"/>
      <c r="DUV39"/>
      <c r="DUW39"/>
      <c r="DUX39"/>
      <c r="DUY39"/>
      <c r="DUZ39"/>
      <c r="DVA39"/>
      <c r="DVB39"/>
      <c r="DVC39"/>
      <c r="DVD39"/>
      <c r="DVE39"/>
      <c r="DVF39"/>
      <c r="DVG39"/>
      <c r="DVH39"/>
      <c r="DVI39"/>
      <c r="DVJ39"/>
      <c r="DVK39"/>
      <c r="DVL39"/>
      <c r="DVM39"/>
      <c r="DVN39"/>
      <c r="DVO39"/>
      <c r="DVP39"/>
      <c r="DVQ39"/>
      <c r="DVR39"/>
      <c r="DVS39"/>
      <c r="DVT39"/>
      <c r="DVU39"/>
      <c r="DVV39"/>
      <c r="DVW39"/>
      <c r="DVX39"/>
      <c r="DVY39"/>
      <c r="DVZ39"/>
      <c r="DWA39"/>
      <c r="DWB39"/>
      <c r="DWC39"/>
      <c r="DWD39"/>
      <c r="DWE39"/>
      <c r="DWF39"/>
      <c r="DWG39"/>
      <c r="DWH39"/>
      <c r="DWI39"/>
      <c r="DWJ39"/>
      <c r="DWK39"/>
      <c r="DWL39"/>
      <c r="DWM39"/>
      <c r="DWN39"/>
      <c r="DWO39"/>
      <c r="DWP39"/>
      <c r="DWQ39"/>
      <c r="DWR39"/>
      <c r="DWS39"/>
      <c r="DWT39"/>
      <c r="DWU39"/>
      <c r="DWV39"/>
      <c r="DWW39"/>
      <c r="DWX39"/>
      <c r="DWY39"/>
      <c r="DWZ39"/>
      <c r="DXA39"/>
      <c r="DXB39"/>
      <c r="DXC39"/>
      <c r="DXD39"/>
      <c r="DXE39"/>
      <c r="DXF39"/>
      <c r="DXG39"/>
      <c r="DXH39"/>
      <c r="DXI39"/>
      <c r="DXJ39"/>
      <c r="DXK39"/>
      <c r="DXL39"/>
      <c r="DXM39"/>
      <c r="DXN39"/>
      <c r="DXO39"/>
      <c r="DXP39"/>
      <c r="DXQ39"/>
      <c r="DXR39"/>
      <c r="DXS39"/>
      <c r="DXT39"/>
      <c r="DXU39"/>
      <c r="DXV39"/>
      <c r="DXW39"/>
      <c r="DXX39"/>
      <c r="DXY39"/>
      <c r="DXZ39"/>
      <c r="DYA39"/>
      <c r="DYB39"/>
      <c r="DYC39"/>
      <c r="DYD39"/>
      <c r="DYE39"/>
      <c r="DYF39"/>
      <c r="DYG39"/>
      <c r="DYH39"/>
      <c r="DYI39"/>
      <c r="DYJ39"/>
      <c r="DYK39"/>
      <c r="DYL39"/>
      <c r="DYM39"/>
      <c r="DYN39"/>
      <c r="DYO39"/>
      <c r="DYP39"/>
      <c r="DYQ39"/>
      <c r="DYR39"/>
      <c r="DYS39"/>
      <c r="DYT39"/>
      <c r="DYU39"/>
      <c r="DYV39"/>
      <c r="DYW39"/>
      <c r="DYX39"/>
      <c r="DYY39"/>
      <c r="DYZ39"/>
      <c r="DZA39"/>
      <c r="DZB39"/>
      <c r="DZC39"/>
      <c r="DZD39"/>
      <c r="DZE39"/>
      <c r="DZF39"/>
      <c r="DZG39"/>
      <c r="DZH39"/>
      <c r="DZI39"/>
      <c r="DZJ39"/>
      <c r="DZK39"/>
      <c r="DZL39"/>
      <c r="DZM39"/>
      <c r="DZN39"/>
      <c r="DZO39"/>
      <c r="DZP39"/>
      <c r="DZQ39"/>
      <c r="DZR39"/>
      <c r="DZS39"/>
      <c r="DZT39"/>
      <c r="DZU39"/>
      <c r="DZV39"/>
      <c r="DZW39"/>
      <c r="DZX39"/>
      <c r="DZY39"/>
      <c r="DZZ39"/>
      <c r="EAA39"/>
      <c r="EAB39"/>
      <c r="EAC39"/>
      <c r="EAD39"/>
      <c r="EAE39"/>
      <c r="EAF39"/>
      <c r="EAG39"/>
      <c r="EAH39"/>
      <c r="EAI39"/>
      <c r="EAJ39"/>
      <c r="EAK39"/>
      <c r="EAL39"/>
      <c r="EAM39"/>
      <c r="EAN39"/>
      <c r="EAO39"/>
      <c r="EAP39"/>
      <c r="EAQ39"/>
      <c r="EAR39"/>
      <c r="EAS39"/>
      <c r="EAT39"/>
      <c r="EAU39"/>
      <c r="EAV39"/>
      <c r="EAW39"/>
      <c r="EAX39"/>
      <c r="EAY39"/>
      <c r="EAZ39"/>
      <c r="EBA39"/>
      <c r="EBB39"/>
      <c r="EBC39"/>
      <c r="EBD39"/>
      <c r="EBE39"/>
      <c r="EBF39"/>
      <c r="EBG39"/>
      <c r="EBH39"/>
      <c r="EBI39"/>
      <c r="EBJ39"/>
      <c r="EBK39"/>
      <c r="EBL39"/>
      <c r="EBM39"/>
      <c r="EBN39"/>
      <c r="EBO39"/>
      <c r="EBP39"/>
      <c r="EBQ39"/>
      <c r="EBR39"/>
      <c r="EBS39"/>
      <c r="EBT39"/>
      <c r="EBU39"/>
      <c r="EBV39"/>
      <c r="EBW39"/>
      <c r="EBX39"/>
      <c r="EBY39"/>
      <c r="EBZ39"/>
      <c r="ECA39"/>
      <c r="ECB39"/>
      <c r="ECC39"/>
      <c r="ECD39"/>
      <c r="ECE39"/>
      <c r="ECF39"/>
      <c r="ECG39"/>
      <c r="ECH39"/>
      <c r="ECI39"/>
      <c r="ECJ39"/>
      <c r="ECK39"/>
      <c r="ECL39"/>
      <c r="ECM39"/>
      <c r="ECN39"/>
      <c r="ECO39"/>
      <c r="ECP39"/>
      <c r="ECQ39"/>
      <c r="ECR39"/>
      <c r="ECS39"/>
      <c r="ECT39"/>
      <c r="ECU39"/>
      <c r="ECV39"/>
      <c r="ECW39"/>
      <c r="ECX39"/>
      <c r="ECY39"/>
      <c r="ECZ39"/>
      <c r="EDA39"/>
      <c r="EDB39"/>
      <c r="EDC39"/>
      <c r="EDD39"/>
      <c r="EDE39"/>
      <c r="EDF39"/>
      <c r="EDG39"/>
      <c r="EDH39"/>
      <c r="EDI39"/>
      <c r="EDJ39"/>
      <c r="EDK39"/>
      <c r="EDL39"/>
      <c r="EDM39"/>
      <c r="EDN39"/>
      <c r="EDO39"/>
      <c r="EDP39"/>
      <c r="EDQ39"/>
      <c r="EDR39"/>
      <c r="EDS39"/>
      <c r="EDT39"/>
      <c r="EDU39"/>
      <c r="EDV39"/>
      <c r="EDW39"/>
      <c r="EDX39"/>
      <c r="EDY39"/>
      <c r="EDZ39"/>
      <c r="EEA39"/>
      <c r="EEB39"/>
      <c r="EEC39"/>
      <c r="EED39"/>
      <c r="EEE39"/>
      <c r="EEF39"/>
      <c r="EEG39"/>
      <c r="EEH39"/>
      <c r="EEI39"/>
      <c r="EEJ39"/>
      <c r="EEK39"/>
      <c r="EEL39"/>
      <c r="EEM39"/>
      <c r="EEN39"/>
      <c r="EEO39"/>
      <c r="EEP39"/>
      <c r="EEQ39"/>
      <c r="EER39"/>
      <c r="EES39"/>
      <c r="EET39"/>
      <c r="EEU39"/>
      <c r="EEV39"/>
      <c r="EEW39"/>
      <c r="EEX39"/>
      <c r="EEY39"/>
      <c r="EEZ39"/>
      <c r="EFA39"/>
      <c r="EFB39"/>
      <c r="EFC39"/>
      <c r="EFD39"/>
      <c r="EFE39"/>
      <c r="EFF39"/>
      <c r="EFG39"/>
      <c r="EFH39"/>
      <c r="EFI39"/>
      <c r="EFJ39"/>
      <c r="EFK39"/>
      <c r="EFL39"/>
      <c r="EFM39"/>
      <c r="EFN39"/>
      <c r="EFO39"/>
      <c r="EFP39"/>
      <c r="EFQ39"/>
      <c r="EFR39"/>
      <c r="EFS39"/>
      <c r="EFT39"/>
      <c r="EFU39"/>
      <c r="EFV39"/>
      <c r="EFW39"/>
      <c r="EFX39"/>
      <c r="EFY39"/>
      <c r="EFZ39"/>
      <c r="EGA39"/>
      <c r="EGB39"/>
      <c r="EGC39"/>
      <c r="EGD39"/>
      <c r="EGE39"/>
      <c r="EGF39"/>
      <c r="EGG39"/>
      <c r="EGH39"/>
      <c r="EGI39"/>
      <c r="EGJ39"/>
      <c r="EGK39"/>
      <c r="EGL39"/>
      <c r="EGM39"/>
      <c r="EGN39"/>
      <c r="EGO39"/>
      <c r="EGP39"/>
      <c r="EGQ39"/>
      <c r="EGR39"/>
      <c r="EGS39"/>
      <c r="EGT39"/>
      <c r="EGU39"/>
      <c r="EGV39"/>
      <c r="EGW39"/>
      <c r="EGX39"/>
      <c r="EGY39"/>
      <c r="EGZ39"/>
      <c r="EHA39"/>
      <c r="EHB39"/>
      <c r="EHC39"/>
      <c r="EHD39"/>
      <c r="EHE39"/>
      <c r="EHF39"/>
      <c r="EHG39"/>
      <c r="EHH39"/>
      <c r="EHI39"/>
      <c r="EHJ39"/>
      <c r="EHK39"/>
      <c r="EHL39"/>
      <c r="EHM39"/>
      <c r="EHN39"/>
      <c r="EHO39"/>
      <c r="EHP39"/>
      <c r="EHQ39"/>
      <c r="EHR39"/>
      <c r="EHS39"/>
      <c r="EHT39"/>
      <c r="EHU39"/>
      <c r="EHV39"/>
      <c r="EHW39"/>
      <c r="EHX39"/>
      <c r="EHY39"/>
      <c r="EHZ39"/>
      <c r="EIA39"/>
      <c r="EIB39"/>
      <c r="EIC39"/>
      <c r="EID39"/>
      <c r="EIE39"/>
      <c r="EIF39"/>
      <c r="EIG39"/>
      <c r="EIH39"/>
      <c r="EII39"/>
      <c r="EIJ39"/>
      <c r="EIK39"/>
      <c r="EIL39"/>
      <c r="EIM39"/>
      <c r="EIN39"/>
      <c r="EIO39"/>
      <c r="EIP39"/>
      <c r="EIQ39"/>
      <c r="EIR39"/>
      <c r="EIS39"/>
      <c r="EIT39"/>
      <c r="EIU39"/>
      <c r="EIV39"/>
      <c r="EIW39"/>
      <c r="EIX39"/>
      <c r="EIY39"/>
      <c r="EIZ39"/>
      <c r="EJA39"/>
      <c r="EJB39"/>
      <c r="EJC39"/>
      <c r="EJD39"/>
      <c r="EJE39"/>
      <c r="EJF39"/>
      <c r="EJG39"/>
      <c r="EJH39"/>
      <c r="EJI39"/>
      <c r="EJJ39"/>
      <c r="EJK39"/>
      <c r="EJL39"/>
      <c r="EJM39"/>
      <c r="EJN39"/>
      <c r="EJO39"/>
      <c r="EJP39"/>
      <c r="EJQ39"/>
      <c r="EJR39"/>
      <c r="EJS39"/>
      <c r="EJT39"/>
      <c r="EJU39"/>
      <c r="EJV39"/>
      <c r="EJW39"/>
      <c r="EJX39"/>
      <c r="EJY39"/>
      <c r="EJZ39"/>
      <c r="EKA39"/>
      <c r="EKB39"/>
      <c r="EKC39"/>
      <c r="EKD39"/>
      <c r="EKE39"/>
      <c r="EKF39"/>
      <c r="EKG39"/>
      <c r="EKH39"/>
      <c r="EKI39"/>
      <c r="EKJ39"/>
      <c r="EKK39"/>
      <c r="EKL39"/>
      <c r="EKM39"/>
      <c r="EKN39"/>
      <c r="EKO39"/>
      <c r="EKP39"/>
      <c r="EKQ39"/>
      <c r="EKR39"/>
      <c r="EKS39"/>
      <c r="EKT39"/>
      <c r="EKU39"/>
      <c r="EKV39"/>
      <c r="EKW39"/>
      <c r="EKX39"/>
      <c r="EKY39"/>
      <c r="EKZ39"/>
      <c r="ELA39"/>
      <c r="ELB39"/>
      <c r="ELC39"/>
      <c r="ELD39"/>
      <c r="ELE39"/>
      <c r="ELF39"/>
      <c r="ELG39"/>
      <c r="ELH39"/>
      <c r="ELI39"/>
      <c r="ELJ39"/>
      <c r="ELK39"/>
      <c r="ELL39"/>
      <c r="ELM39"/>
      <c r="ELN39"/>
      <c r="ELO39"/>
      <c r="ELP39"/>
      <c r="ELQ39"/>
      <c r="ELR39"/>
      <c r="ELS39"/>
      <c r="ELT39"/>
      <c r="ELU39"/>
      <c r="ELV39"/>
      <c r="ELW39"/>
      <c r="ELX39"/>
      <c r="ELY39"/>
      <c r="ELZ39"/>
      <c r="EMA39"/>
      <c r="EMB39"/>
      <c r="EMC39"/>
      <c r="EMD39"/>
      <c r="EME39"/>
      <c r="EMF39"/>
      <c r="EMG39"/>
      <c r="EMH39"/>
      <c r="EMI39"/>
      <c r="EMJ39"/>
      <c r="EMK39"/>
      <c r="EML39"/>
      <c r="EMM39"/>
      <c r="EMN39"/>
      <c r="EMO39"/>
      <c r="EMP39"/>
      <c r="EMQ39"/>
      <c r="EMR39"/>
      <c r="EMS39"/>
      <c r="EMT39"/>
      <c r="EMU39"/>
      <c r="EMV39"/>
      <c r="EMW39"/>
      <c r="EMX39"/>
      <c r="EMY39"/>
      <c r="EMZ39"/>
      <c r="ENA39"/>
      <c r="ENB39"/>
      <c r="ENC39"/>
      <c r="END39"/>
      <c r="ENE39"/>
      <c r="ENF39"/>
      <c r="ENG39"/>
      <c r="ENH39"/>
      <c r="ENI39"/>
      <c r="ENJ39"/>
      <c r="ENK39"/>
      <c r="ENL39"/>
      <c r="ENM39"/>
      <c r="ENN39"/>
      <c r="ENO39"/>
      <c r="ENP39"/>
      <c r="ENQ39"/>
      <c r="ENR39"/>
      <c r="ENS39"/>
      <c r="ENT39"/>
      <c r="ENU39"/>
      <c r="ENV39"/>
      <c r="ENW39"/>
      <c r="ENX39"/>
      <c r="ENY39"/>
      <c r="ENZ39"/>
      <c r="EOA39"/>
      <c r="EOB39"/>
      <c r="EOC39"/>
      <c r="EOD39"/>
      <c r="EOE39"/>
      <c r="EOF39"/>
      <c r="EOG39"/>
      <c r="EOH39"/>
      <c r="EOI39"/>
      <c r="EOJ39"/>
      <c r="EOK39"/>
      <c r="EOL39"/>
      <c r="EOM39"/>
      <c r="EON39"/>
      <c r="EOO39"/>
      <c r="EOP39"/>
      <c r="EOQ39"/>
      <c r="EOR39"/>
      <c r="EOS39"/>
      <c r="EOT39"/>
      <c r="EOU39"/>
      <c r="EOV39"/>
      <c r="EOW39"/>
      <c r="EOX39"/>
      <c r="EOY39"/>
      <c r="EOZ39"/>
      <c r="EPA39"/>
      <c r="EPB39"/>
      <c r="EPC39"/>
      <c r="EPD39"/>
      <c r="EPE39"/>
      <c r="EPF39"/>
      <c r="EPG39"/>
      <c r="EPH39"/>
      <c r="EPI39"/>
      <c r="EPJ39"/>
      <c r="EPK39"/>
      <c r="EPL39"/>
      <c r="EPM39"/>
      <c r="EPN39"/>
      <c r="EPO39"/>
      <c r="EPP39"/>
      <c r="EPQ39"/>
      <c r="EPR39"/>
      <c r="EPS39"/>
      <c r="EPT39"/>
      <c r="EPU39"/>
      <c r="EPV39"/>
      <c r="EPW39"/>
      <c r="EPX39"/>
      <c r="EPY39"/>
      <c r="EPZ39"/>
      <c r="EQA39"/>
      <c r="EQB39"/>
      <c r="EQC39"/>
      <c r="EQD39"/>
      <c r="EQE39"/>
      <c r="EQF39"/>
      <c r="EQG39"/>
      <c r="EQH39"/>
      <c r="EQI39"/>
      <c r="EQJ39"/>
      <c r="EQK39"/>
      <c r="EQL39"/>
      <c r="EQM39"/>
      <c r="EQN39"/>
      <c r="EQO39"/>
      <c r="EQP39"/>
      <c r="EQQ39"/>
      <c r="EQR39"/>
      <c r="EQS39"/>
      <c r="EQT39"/>
      <c r="EQU39"/>
      <c r="EQV39"/>
      <c r="EQW39"/>
      <c r="EQX39"/>
      <c r="EQY39"/>
      <c r="EQZ39"/>
      <c r="ERA39"/>
      <c r="ERB39"/>
      <c r="ERC39"/>
      <c r="ERD39"/>
      <c r="ERE39"/>
      <c r="ERF39"/>
      <c r="ERG39"/>
      <c r="ERH39"/>
      <c r="ERI39"/>
      <c r="ERJ39"/>
      <c r="ERK39"/>
      <c r="ERL39"/>
      <c r="ERM39"/>
      <c r="ERN39"/>
      <c r="ERO39"/>
      <c r="ERP39"/>
      <c r="ERQ39"/>
      <c r="ERR39"/>
      <c r="ERS39"/>
      <c r="ERT39"/>
      <c r="ERU39"/>
      <c r="ERV39"/>
      <c r="ERW39"/>
      <c r="ERX39"/>
      <c r="ERY39"/>
      <c r="ERZ39"/>
      <c r="ESA39"/>
      <c r="ESB39"/>
      <c r="ESC39"/>
      <c r="ESD39"/>
      <c r="ESE39"/>
      <c r="ESF39"/>
      <c r="ESG39"/>
      <c r="ESH39"/>
      <c r="ESI39"/>
      <c r="ESJ39"/>
      <c r="ESK39"/>
      <c r="ESL39"/>
      <c r="ESM39"/>
      <c r="ESN39"/>
      <c r="ESO39"/>
      <c r="ESP39"/>
      <c r="ESQ39"/>
      <c r="ESR39"/>
      <c r="ESS39"/>
      <c r="EST39"/>
      <c r="ESU39"/>
      <c r="ESV39"/>
      <c r="ESW39"/>
      <c r="ESX39"/>
      <c r="ESY39"/>
      <c r="ESZ39"/>
      <c r="ETA39"/>
      <c r="ETB39"/>
      <c r="ETC39"/>
      <c r="ETD39"/>
      <c r="ETE39"/>
      <c r="ETF39"/>
      <c r="ETG39"/>
      <c r="ETH39"/>
      <c r="ETI39"/>
      <c r="ETJ39"/>
      <c r="ETK39"/>
      <c r="ETL39"/>
      <c r="ETM39"/>
      <c r="ETN39"/>
      <c r="ETO39"/>
      <c r="ETP39"/>
      <c r="ETQ39"/>
      <c r="ETR39"/>
      <c r="ETS39"/>
      <c r="ETT39"/>
      <c r="ETU39"/>
      <c r="ETV39"/>
      <c r="ETW39"/>
      <c r="ETX39"/>
      <c r="ETY39"/>
      <c r="ETZ39"/>
      <c r="EUA39"/>
      <c r="EUB39"/>
      <c r="EUC39"/>
      <c r="EUD39"/>
      <c r="EUE39"/>
      <c r="EUF39"/>
      <c r="EUG39"/>
      <c r="EUH39"/>
      <c r="EUI39"/>
      <c r="EUJ39"/>
      <c r="EUK39"/>
      <c r="EUL39"/>
      <c r="EUM39"/>
      <c r="EUN39"/>
      <c r="EUO39"/>
      <c r="EUP39"/>
      <c r="EUQ39"/>
      <c r="EUR39"/>
      <c r="EUS39"/>
      <c r="EUT39"/>
      <c r="EUU39"/>
      <c r="EUV39"/>
      <c r="EUW39"/>
      <c r="EUX39"/>
      <c r="EUY39"/>
      <c r="EUZ39"/>
      <c r="EVA39"/>
      <c r="EVB39"/>
      <c r="EVC39"/>
      <c r="EVD39"/>
      <c r="EVE39"/>
      <c r="EVF39"/>
      <c r="EVG39"/>
      <c r="EVH39"/>
      <c r="EVI39"/>
      <c r="EVJ39"/>
      <c r="EVK39"/>
      <c r="EVL39"/>
      <c r="EVM39"/>
      <c r="EVN39"/>
      <c r="EVO39"/>
      <c r="EVP39"/>
      <c r="EVQ39"/>
      <c r="EVR39"/>
      <c r="EVS39"/>
      <c r="EVT39"/>
      <c r="EVU39"/>
      <c r="EVV39"/>
      <c r="EVW39"/>
      <c r="EVX39"/>
      <c r="EVY39"/>
      <c r="EVZ39"/>
      <c r="EWA39"/>
      <c r="EWB39"/>
      <c r="EWC39"/>
      <c r="EWD39"/>
      <c r="EWE39"/>
      <c r="EWF39"/>
      <c r="EWG39"/>
      <c r="EWH39"/>
      <c r="EWI39"/>
      <c r="EWJ39"/>
      <c r="EWK39"/>
      <c r="EWL39"/>
      <c r="EWM39"/>
      <c r="EWN39"/>
      <c r="EWO39"/>
      <c r="EWP39"/>
      <c r="EWQ39"/>
      <c r="EWR39"/>
      <c r="EWS39"/>
      <c r="EWT39"/>
      <c r="EWU39"/>
      <c r="EWV39"/>
      <c r="EWW39"/>
      <c r="EWX39"/>
      <c r="EWY39"/>
      <c r="EWZ39"/>
      <c r="EXA39"/>
      <c r="EXB39"/>
      <c r="EXC39"/>
      <c r="EXD39"/>
      <c r="EXE39"/>
      <c r="EXF39"/>
      <c r="EXG39"/>
      <c r="EXH39"/>
      <c r="EXI39"/>
      <c r="EXJ39"/>
      <c r="EXK39"/>
      <c r="EXL39"/>
      <c r="EXM39"/>
      <c r="EXN39"/>
      <c r="EXO39"/>
      <c r="EXP39"/>
      <c r="EXQ39"/>
      <c r="EXR39"/>
      <c r="EXS39"/>
      <c r="EXT39"/>
      <c r="EXU39"/>
      <c r="EXV39"/>
      <c r="EXW39"/>
      <c r="EXX39"/>
      <c r="EXY39"/>
      <c r="EXZ39"/>
      <c r="EYA39"/>
      <c r="EYB39"/>
      <c r="EYC39"/>
      <c r="EYD39"/>
      <c r="EYE39"/>
      <c r="EYF39"/>
      <c r="EYG39"/>
      <c r="EYH39"/>
      <c r="EYI39"/>
      <c r="EYJ39"/>
      <c r="EYK39"/>
      <c r="EYL39"/>
      <c r="EYM39"/>
      <c r="EYN39"/>
      <c r="EYO39"/>
      <c r="EYP39"/>
      <c r="EYQ39"/>
      <c r="EYR39"/>
      <c r="EYS39"/>
      <c r="EYT39"/>
      <c r="EYU39"/>
      <c r="EYV39"/>
      <c r="EYW39"/>
      <c r="EYX39"/>
      <c r="EYY39"/>
      <c r="EYZ39"/>
      <c r="EZA39"/>
      <c r="EZB39"/>
      <c r="EZC39"/>
      <c r="EZD39"/>
      <c r="EZE39"/>
      <c r="EZF39"/>
      <c r="EZG39"/>
      <c r="EZH39"/>
      <c r="EZI39"/>
      <c r="EZJ39"/>
      <c r="EZK39"/>
      <c r="EZL39"/>
      <c r="EZM39"/>
      <c r="EZN39"/>
      <c r="EZO39"/>
      <c r="EZP39"/>
      <c r="EZQ39"/>
      <c r="EZR39"/>
      <c r="EZS39"/>
      <c r="EZT39"/>
      <c r="EZU39"/>
      <c r="EZV39"/>
      <c r="EZW39"/>
      <c r="EZX39"/>
      <c r="EZY39"/>
      <c r="EZZ39"/>
      <c r="FAA39"/>
      <c r="FAB39"/>
      <c r="FAC39"/>
      <c r="FAD39"/>
      <c r="FAE39"/>
      <c r="FAF39"/>
      <c r="FAG39"/>
      <c r="FAH39"/>
      <c r="FAI39"/>
      <c r="FAJ39"/>
      <c r="FAK39"/>
      <c r="FAL39"/>
      <c r="FAM39"/>
      <c r="FAN39"/>
      <c r="FAO39"/>
      <c r="FAP39"/>
      <c r="FAQ39"/>
      <c r="FAR39"/>
      <c r="FAS39"/>
      <c r="FAT39"/>
      <c r="FAU39"/>
      <c r="FAV39"/>
      <c r="FAW39"/>
      <c r="FAX39"/>
      <c r="FAY39"/>
      <c r="FAZ39"/>
      <c r="FBA39"/>
      <c r="FBB39"/>
      <c r="FBC39"/>
      <c r="FBD39"/>
      <c r="FBE39"/>
      <c r="FBF39"/>
      <c r="FBG39"/>
      <c r="FBH39"/>
      <c r="FBI39"/>
      <c r="FBJ39"/>
      <c r="FBK39"/>
      <c r="FBL39"/>
      <c r="FBM39"/>
      <c r="FBN39"/>
      <c r="FBO39"/>
      <c r="FBP39"/>
      <c r="FBQ39"/>
      <c r="FBR39"/>
      <c r="FBS39"/>
      <c r="FBT39"/>
      <c r="FBU39"/>
      <c r="FBV39"/>
      <c r="FBW39"/>
      <c r="FBX39"/>
      <c r="FBY39"/>
      <c r="FBZ39"/>
      <c r="FCA39"/>
      <c r="FCB39"/>
      <c r="FCC39"/>
      <c r="FCD39"/>
      <c r="FCE39"/>
      <c r="FCF39"/>
      <c r="FCG39"/>
      <c r="FCH39"/>
      <c r="FCI39"/>
      <c r="FCJ39"/>
      <c r="FCK39"/>
      <c r="FCL39"/>
      <c r="FCM39"/>
      <c r="FCN39"/>
      <c r="FCO39"/>
      <c r="FCP39"/>
      <c r="FCQ39"/>
      <c r="FCR39"/>
      <c r="FCS39"/>
      <c r="FCT39"/>
      <c r="FCU39"/>
      <c r="FCV39"/>
      <c r="FCW39"/>
      <c r="FCX39"/>
      <c r="FCY39"/>
      <c r="FCZ39"/>
      <c r="FDA39"/>
      <c r="FDB39"/>
      <c r="FDC39"/>
      <c r="FDD39"/>
      <c r="FDE39"/>
      <c r="FDF39"/>
      <c r="FDG39"/>
      <c r="FDH39"/>
      <c r="FDI39"/>
      <c r="FDJ39"/>
      <c r="FDK39"/>
      <c r="FDL39"/>
      <c r="FDM39"/>
      <c r="FDN39"/>
      <c r="FDO39"/>
      <c r="FDP39"/>
      <c r="FDQ39"/>
      <c r="FDR39"/>
      <c r="FDS39"/>
      <c r="FDT39"/>
      <c r="FDU39"/>
      <c r="FDV39"/>
      <c r="FDW39"/>
      <c r="FDX39"/>
      <c r="FDY39"/>
      <c r="FDZ39"/>
      <c r="FEA39"/>
      <c r="FEB39"/>
      <c r="FEC39"/>
      <c r="FED39"/>
      <c r="FEE39"/>
      <c r="FEF39"/>
      <c r="FEG39"/>
      <c r="FEH39"/>
      <c r="FEI39"/>
      <c r="FEJ39"/>
      <c r="FEK39"/>
      <c r="FEL39"/>
      <c r="FEM39"/>
      <c r="FEN39"/>
      <c r="FEO39"/>
      <c r="FEP39"/>
      <c r="FEQ39"/>
      <c r="FER39"/>
      <c r="FES39"/>
      <c r="FET39"/>
      <c r="FEU39"/>
      <c r="FEV39"/>
      <c r="FEW39"/>
      <c r="FEX39"/>
      <c r="FEY39"/>
      <c r="FEZ39"/>
      <c r="FFA39"/>
      <c r="FFB39"/>
      <c r="FFC39"/>
      <c r="FFD39"/>
      <c r="FFE39"/>
      <c r="FFF39"/>
      <c r="FFG39"/>
      <c r="FFH39"/>
      <c r="FFI39"/>
      <c r="FFJ39"/>
      <c r="FFK39"/>
      <c r="FFL39"/>
      <c r="FFM39"/>
      <c r="FFN39"/>
      <c r="FFO39"/>
      <c r="FFP39"/>
      <c r="FFQ39"/>
      <c r="FFR39"/>
      <c r="FFS39"/>
      <c r="FFT39"/>
      <c r="FFU39"/>
      <c r="FFV39"/>
      <c r="FFW39"/>
      <c r="FFX39"/>
      <c r="FFY39"/>
      <c r="FFZ39"/>
      <c r="FGA39"/>
      <c r="FGB39"/>
      <c r="FGC39"/>
      <c r="FGD39"/>
      <c r="FGE39"/>
      <c r="FGF39"/>
      <c r="FGG39"/>
      <c r="FGH39"/>
      <c r="FGI39"/>
      <c r="FGJ39"/>
      <c r="FGK39"/>
      <c r="FGL39"/>
      <c r="FGM39"/>
      <c r="FGN39"/>
      <c r="FGO39"/>
      <c r="FGP39"/>
      <c r="FGQ39"/>
      <c r="FGR39"/>
      <c r="FGS39"/>
      <c r="FGT39"/>
      <c r="FGU39"/>
      <c r="FGV39"/>
      <c r="FGW39"/>
      <c r="FGX39"/>
      <c r="FGY39"/>
      <c r="FGZ39"/>
      <c r="FHA39"/>
      <c r="FHB39"/>
      <c r="FHC39"/>
      <c r="FHD39"/>
      <c r="FHE39"/>
      <c r="FHF39"/>
      <c r="FHG39"/>
      <c r="FHH39"/>
      <c r="FHI39"/>
      <c r="FHJ39"/>
      <c r="FHK39"/>
      <c r="FHL39"/>
      <c r="FHM39"/>
      <c r="FHN39"/>
      <c r="FHO39"/>
      <c r="FHP39"/>
      <c r="FHQ39"/>
      <c r="FHR39"/>
      <c r="FHS39"/>
      <c r="FHT39"/>
      <c r="FHU39"/>
      <c r="FHV39"/>
      <c r="FHW39"/>
      <c r="FHX39"/>
      <c r="FHY39"/>
      <c r="FHZ39"/>
      <c r="FIA39"/>
      <c r="FIB39"/>
      <c r="FIC39"/>
      <c r="FID39"/>
      <c r="FIE39"/>
      <c r="FIF39"/>
      <c r="FIG39"/>
      <c r="FIH39"/>
      <c r="FII39"/>
      <c r="FIJ39"/>
      <c r="FIK39"/>
      <c r="FIL39"/>
      <c r="FIM39"/>
      <c r="FIN39"/>
      <c r="FIO39"/>
      <c r="FIP39"/>
      <c r="FIQ39"/>
      <c r="FIR39"/>
      <c r="FIS39"/>
      <c r="FIT39"/>
      <c r="FIU39"/>
      <c r="FIV39"/>
      <c r="FIW39"/>
      <c r="FIX39"/>
      <c r="FIY39"/>
      <c r="FIZ39"/>
      <c r="FJA39"/>
      <c r="FJB39"/>
      <c r="FJC39"/>
      <c r="FJD39"/>
      <c r="FJE39"/>
      <c r="FJF39"/>
      <c r="FJG39"/>
      <c r="FJH39"/>
      <c r="FJI39"/>
      <c r="FJJ39"/>
      <c r="FJK39"/>
      <c r="FJL39"/>
      <c r="FJM39"/>
      <c r="FJN39"/>
      <c r="FJO39"/>
      <c r="FJP39"/>
      <c r="FJQ39"/>
      <c r="FJR39"/>
      <c r="FJS39"/>
      <c r="FJT39"/>
      <c r="FJU39"/>
      <c r="FJV39"/>
      <c r="FJW39"/>
      <c r="FJX39"/>
      <c r="FJY39"/>
      <c r="FJZ39"/>
      <c r="FKA39"/>
      <c r="FKB39"/>
      <c r="FKC39"/>
      <c r="FKD39"/>
      <c r="FKE39"/>
      <c r="FKF39"/>
      <c r="FKG39"/>
      <c r="FKH39"/>
      <c r="FKI39"/>
      <c r="FKJ39"/>
      <c r="FKK39"/>
      <c r="FKL39"/>
      <c r="FKM39"/>
      <c r="FKN39"/>
      <c r="FKO39"/>
      <c r="FKP39"/>
      <c r="FKQ39"/>
      <c r="FKR39"/>
      <c r="FKS39"/>
      <c r="FKT39"/>
      <c r="FKU39"/>
      <c r="FKV39"/>
      <c r="FKW39"/>
      <c r="FKX39"/>
      <c r="FKY39"/>
      <c r="FKZ39"/>
      <c r="FLA39"/>
      <c r="FLB39"/>
      <c r="FLC39"/>
      <c r="FLD39"/>
      <c r="FLE39"/>
      <c r="FLF39"/>
      <c r="FLG39"/>
      <c r="FLH39"/>
      <c r="FLI39"/>
      <c r="FLJ39"/>
      <c r="FLK39"/>
      <c r="FLL39"/>
      <c r="FLM39"/>
      <c r="FLN39"/>
      <c r="FLO39"/>
      <c r="FLP39"/>
      <c r="FLQ39"/>
      <c r="FLR39"/>
      <c r="FLS39"/>
      <c r="FLT39"/>
      <c r="FLU39"/>
      <c r="FLV39"/>
      <c r="FLW39"/>
      <c r="FLX39"/>
      <c r="FLY39"/>
      <c r="FLZ39"/>
      <c r="FMA39"/>
      <c r="FMB39"/>
      <c r="FMC39"/>
      <c r="FMD39"/>
      <c r="FME39"/>
      <c r="FMF39"/>
      <c r="FMG39"/>
      <c r="FMH39"/>
      <c r="FMI39"/>
      <c r="FMJ39"/>
      <c r="FMK39"/>
      <c r="FML39"/>
      <c r="FMM39"/>
      <c r="FMN39"/>
      <c r="FMO39"/>
      <c r="FMP39"/>
      <c r="FMQ39"/>
      <c r="FMR39"/>
      <c r="FMS39"/>
      <c r="FMT39"/>
      <c r="FMU39"/>
      <c r="FMV39"/>
      <c r="FMW39"/>
      <c r="FMX39"/>
      <c r="FMY39"/>
      <c r="FMZ39"/>
      <c r="FNA39"/>
      <c r="FNB39"/>
      <c r="FNC39"/>
      <c r="FND39"/>
      <c r="FNE39"/>
      <c r="FNF39"/>
      <c r="FNG39"/>
      <c r="FNH39"/>
      <c r="FNI39"/>
      <c r="FNJ39"/>
      <c r="FNK39"/>
      <c r="FNL39"/>
      <c r="FNM39"/>
      <c r="FNN39"/>
      <c r="FNO39"/>
      <c r="FNP39"/>
      <c r="FNQ39"/>
      <c r="FNR39"/>
      <c r="FNS39"/>
      <c r="FNT39"/>
      <c r="FNU39"/>
      <c r="FNV39"/>
      <c r="FNW39"/>
      <c r="FNX39"/>
      <c r="FNY39"/>
      <c r="FNZ39"/>
      <c r="FOA39"/>
      <c r="FOB39"/>
      <c r="FOC39"/>
      <c r="FOD39"/>
      <c r="FOE39"/>
      <c r="FOF39"/>
      <c r="FOG39"/>
      <c r="FOH39"/>
      <c r="FOI39"/>
      <c r="FOJ39"/>
      <c r="FOK39"/>
      <c r="FOL39"/>
      <c r="FOM39"/>
      <c r="FON39"/>
      <c r="FOO39"/>
      <c r="FOP39"/>
      <c r="FOQ39"/>
      <c r="FOR39"/>
      <c r="FOS39"/>
      <c r="FOT39"/>
      <c r="FOU39"/>
      <c r="FOV39"/>
      <c r="FOW39"/>
      <c r="FOX39"/>
      <c r="FOY39"/>
      <c r="FOZ39"/>
      <c r="FPA39"/>
      <c r="FPB39"/>
      <c r="FPC39"/>
      <c r="FPD39"/>
      <c r="FPE39"/>
      <c r="FPF39"/>
      <c r="FPG39"/>
      <c r="FPH39"/>
      <c r="FPI39"/>
      <c r="FPJ39"/>
      <c r="FPK39"/>
      <c r="FPL39"/>
      <c r="FPM39"/>
      <c r="FPN39"/>
      <c r="FPO39"/>
      <c r="FPP39"/>
      <c r="FPQ39"/>
      <c r="FPR39"/>
      <c r="FPS39"/>
      <c r="FPT39"/>
      <c r="FPU39"/>
      <c r="FPV39"/>
      <c r="FPW39"/>
      <c r="FPX39"/>
      <c r="FPY39"/>
      <c r="FPZ39"/>
      <c r="FQA39"/>
      <c r="FQB39"/>
      <c r="FQC39"/>
      <c r="FQD39"/>
      <c r="FQE39"/>
      <c r="FQF39"/>
      <c r="FQG39"/>
      <c r="FQH39"/>
      <c r="FQI39"/>
      <c r="FQJ39"/>
      <c r="FQK39"/>
      <c r="FQL39"/>
      <c r="FQM39"/>
      <c r="FQN39"/>
      <c r="FQO39"/>
      <c r="FQP39"/>
      <c r="FQQ39"/>
      <c r="FQR39"/>
      <c r="FQS39"/>
      <c r="FQT39"/>
      <c r="FQU39"/>
      <c r="FQV39"/>
      <c r="FQW39"/>
      <c r="FQX39"/>
      <c r="FQY39"/>
      <c r="FQZ39"/>
      <c r="FRA39"/>
      <c r="FRB39"/>
      <c r="FRC39"/>
      <c r="FRD39"/>
      <c r="FRE39"/>
      <c r="FRF39"/>
      <c r="FRG39"/>
      <c r="FRH39"/>
      <c r="FRI39"/>
      <c r="FRJ39"/>
      <c r="FRK39"/>
      <c r="FRL39"/>
      <c r="FRM39"/>
      <c r="FRN39"/>
      <c r="FRO39"/>
      <c r="FRP39"/>
      <c r="FRQ39"/>
      <c r="FRR39"/>
      <c r="FRS39"/>
      <c r="FRT39"/>
      <c r="FRU39"/>
      <c r="FRV39"/>
      <c r="FRW39"/>
      <c r="FRX39"/>
      <c r="FRY39"/>
      <c r="FRZ39"/>
      <c r="FSA39"/>
      <c r="FSB39"/>
      <c r="FSC39"/>
      <c r="FSD39"/>
      <c r="FSE39"/>
      <c r="FSF39"/>
      <c r="FSG39"/>
      <c r="FSH39"/>
      <c r="FSI39"/>
      <c r="FSJ39"/>
      <c r="FSK39"/>
      <c r="FSL39"/>
      <c r="FSM39"/>
      <c r="FSN39"/>
      <c r="FSO39"/>
      <c r="FSP39"/>
      <c r="FSQ39"/>
      <c r="FSR39"/>
      <c r="FSS39"/>
      <c r="FST39"/>
      <c r="FSU39"/>
      <c r="FSV39"/>
      <c r="FSW39"/>
      <c r="FSX39"/>
      <c r="FSY39"/>
      <c r="FSZ39"/>
      <c r="FTA39"/>
      <c r="FTB39"/>
      <c r="FTC39"/>
      <c r="FTD39"/>
      <c r="FTE39"/>
      <c r="FTF39"/>
      <c r="FTG39"/>
      <c r="FTH39"/>
      <c r="FTI39"/>
      <c r="FTJ39"/>
      <c r="FTK39"/>
      <c r="FTL39"/>
      <c r="FTM39"/>
      <c r="FTN39"/>
      <c r="FTO39"/>
      <c r="FTP39"/>
      <c r="FTQ39"/>
      <c r="FTR39"/>
      <c r="FTS39"/>
      <c r="FTT39"/>
      <c r="FTU39"/>
      <c r="FTV39"/>
      <c r="FTW39"/>
      <c r="FTX39"/>
      <c r="FTY39"/>
      <c r="FTZ39"/>
      <c r="FUA39"/>
      <c r="FUB39"/>
      <c r="FUC39"/>
      <c r="FUD39"/>
      <c r="FUE39"/>
      <c r="FUF39"/>
      <c r="FUG39"/>
      <c r="FUH39"/>
      <c r="FUI39"/>
      <c r="FUJ39"/>
      <c r="FUK39"/>
      <c r="FUL39"/>
      <c r="FUM39"/>
      <c r="FUN39"/>
      <c r="FUO39"/>
      <c r="FUP39"/>
      <c r="FUQ39"/>
      <c r="FUR39"/>
      <c r="FUS39"/>
      <c r="FUT39"/>
      <c r="FUU39"/>
      <c r="FUV39"/>
      <c r="FUW39"/>
      <c r="FUX39"/>
      <c r="FUY39"/>
      <c r="FUZ39"/>
      <c r="FVA39"/>
      <c r="FVB39"/>
      <c r="FVC39"/>
      <c r="FVD39"/>
      <c r="FVE39"/>
      <c r="FVF39"/>
      <c r="FVG39"/>
      <c r="FVH39"/>
      <c r="FVI39"/>
      <c r="FVJ39"/>
      <c r="FVK39"/>
      <c r="FVL39"/>
      <c r="FVM39"/>
      <c r="FVN39"/>
      <c r="FVO39"/>
      <c r="FVP39"/>
      <c r="FVQ39"/>
      <c r="FVR39"/>
      <c r="FVS39"/>
      <c r="FVT39"/>
      <c r="FVU39"/>
      <c r="FVV39"/>
      <c r="FVW39"/>
      <c r="FVX39"/>
      <c r="FVY39"/>
      <c r="FVZ39"/>
      <c r="FWA39"/>
      <c r="FWB39"/>
      <c r="FWC39"/>
      <c r="FWD39"/>
      <c r="FWE39"/>
      <c r="FWF39"/>
      <c r="FWG39"/>
      <c r="FWH39"/>
      <c r="FWI39"/>
      <c r="FWJ39"/>
      <c r="FWK39"/>
      <c r="FWL39"/>
      <c r="FWM39"/>
      <c r="FWN39"/>
      <c r="FWO39"/>
      <c r="FWP39"/>
      <c r="FWQ39"/>
      <c r="FWR39"/>
      <c r="FWS39"/>
      <c r="FWT39"/>
      <c r="FWU39"/>
      <c r="FWV39"/>
      <c r="FWW39"/>
      <c r="FWX39"/>
      <c r="FWY39"/>
      <c r="FWZ39"/>
      <c r="FXA39"/>
      <c r="FXB39"/>
      <c r="FXC39"/>
      <c r="FXD39"/>
      <c r="FXE39"/>
      <c r="FXF39"/>
      <c r="FXG39"/>
      <c r="FXH39"/>
      <c r="FXI39"/>
      <c r="FXJ39"/>
      <c r="FXK39"/>
      <c r="FXL39"/>
      <c r="FXM39"/>
      <c r="FXN39"/>
      <c r="FXO39"/>
      <c r="FXP39"/>
      <c r="FXQ39"/>
      <c r="FXR39"/>
      <c r="FXS39"/>
      <c r="FXT39"/>
      <c r="FXU39"/>
      <c r="FXV39"/>
      <c r="FXW39"/>
      <c r="FXX39"/>
      <c r="FXY39"/>
      <c r="FXZ39"/>
      <c r="FYA39"/>
      <c r="FYB39"/>
      <c r="FYC39"/>
      <c r="FYD39"/>
      <c r="FYE39"/>
      <c r="FYF39"/>
      <c r="FYG39"/>
      <c r="FYH39"/>
      <c r="FYI39"/>
      <c r="FYJ39"/>
      <c r="FYK39"/>
      <c r="FYL39"/>
      <c r="FYM39"/>
      <c r="FYN39"/>
      <c r="FYO39"/>
      <c r="FYP39"/>
      <c r="FYQ39"/>
      <c r="FYR39"/>
      <c r="FYS39"/>
      <c r="FYT39"/>
      <c r="FYU39"/>
      <c r="FYV39"/>
      <c r="FYW39"/>
      <c r="FYX39"/>
      <c r="FYY39"/>
      <c r="FYZ39"/>
      <c r="FZA39"/>
      <c r="FZB39"/>
      <c r="FZC39"/>
      <c r="FZD39"/>
      <c r="FZE39"/>
      <c r="FZF39"/>
      <c r="FZG39"/>
      <c r="FZH39"/>
      <c r="FZI39"/>
      <c r="FZJ39"/>
      <c r="FZK39"/>
      <c r="FZL39"/>
      <c r="FZM39"/>
      <c r="FZN39"/>
      <c r="FZO39"/>
      <c r="FZP39"/>
      <c r="FZQ39"/>
      <c r="FZR39"/>
      <c r="FZS39"/>
      <c r="FZT39"/>
      <c r="FZU39"/>
      <c r="FZV39"/>
      <c r="FZW39"/>
      <c r="FZX39"/>
      <c r="FZY39"/>
      <c r="FZZ39"/>
      <c r="GAA39"/>
      <c r="GAB39"/>
      <c r="GAC39"/>
      <c r="GAD39"/>
      <c r="GAE39"/>
      <c r="GAF39"/>
      <c r="GAG39"/>
      <c r="GAH39"/>
      <c r="GAI39"/>
      <c r="GAJ39"/>
      <c r="GAK39"/>
      <c r="GAL39"/>
      <c r="GAM39"/>
      <c r="GAN39"/>
      <c r="GAO39"/>
      <c r="GAP39"/>
      <c r="GAQ39"/>
      <c r="GAR39"/>
      <c r="GAS39"/>
      <c r="GAT39"/>
      <c r="GAU39"/>
      <c r="GAV39"/>
      <c r="GAW39"/>
      <c r="GAX39"/>
      <c r="GAY39"/>
      <c r="GAZ39"/>
      <c r="GBA39"/>
      <c r="GBB39"/>
      <c r="GBC39"/>
      <c r="GBD39"/>
      <c r="GBE39"/>
      <c r="GBF39"/>
      <c r="GBG39"/>
      <c r="GBH39"/>
      <c r="GBI39"/>
      <c r="GBJ39"/>
      <c r="GBK39"/>
      <c r="GBL39"/>
      <c r="GBM39"/>
      <c r="GBN39"/>
      <c r="GBO39"/>
      <c r="GBP39"/>
      <c r="GBQ39"/>
      <c r="GBR39"/>
      <c r="GBS39"/>
      <c r="GBT39"/>
      <c r="GBU39"/>
      <c r="GBV39"/>
      <c r="GBW39"/>
      <c r="GBX39"/>
      <c r="GBY39"/>
      <c r="GBZ39"/>
      <c r="GCA39"/>
      <c r="GCB39"/>
      <c r="GCC39"/>
      <c r="GCD39"/>
      <c r="GCE39"/>
      <c r="GCF39"/>
      <c r="GCG39"/>
      <c r="GCH39"/>
      <c r="GCI39"/>
      <c r="GCJ39"/>
      <c r="GCK39"/>
      <c r="GCL39"/>
      <c r="GCM39"/>
      <c r="GCN39"/>
      <c r="GCO39"/>
      <c r="GCP39"/>
      <c r="GCQ39"/>
      <c r="GCR39"/>
      <c r="GCS39"/>
      <c r="GCT39"/>
      <c r="GCU39"/>
      <c r="GCV39"/>
      <c r="GCW39"/>
      <c r="GCX39"/>
      <c r="GCY39"/>
      <c r="GCZ39"/>
      <c r="GDA39"/>
      <c r="GDB39"/>
      <c r="GDC39"/>
      <c r="GDD39"/>
      <c r="GDE39"/>
      <c r="GDF39"/>
      <c r="GDG39"/>
      <c r="GDH39"/>
      <c r="GDI39"/>
      <c r="GDJ39"/>
      <c r="GDK39"/>
      <c r="GDL39"/>
      <c r="GDM39"/>
      <c r="GDN39"/>
      <c r="GDO39"/>
      <c r="GDP39"/>
      <c r="GDQ39"/>
      <c r="GDR39"/>
      <c r="GDS39"/>
      <c r="GDT39"/>
      <c r="GDU39"/>
      <c r="GDV39"/>
      <c r="GDW39"/>
      <c r="GDX39"/>
      <c r="GDY39"/>
      <c r="GDZ39"/>
      <c r="GEA39"/>
      <c r="GEB39"/>
      <c r="GEC39"/>
      <c r="GED39"/>
      <c r="GEE39"/>
      <c r="GEF39"/>
      <c r="GEG39"/>
      <c r="GEH39"/>
      <c r="GEI39"/>
      <c r="GEJ39"/>
      <c r="GEK39"/>
      <c r="GEL39"/>
      <c r="GEM39"/>
      <c r="GEN39"/>
      <c r="GEO39"/>
      <c r="GEP39"/>
      <c r="GEQ39"/>
      <c r="GER39"/>
      <c r="GES39"/>
      <c r="GET39"/>
      <c r="GEU39"/>
      <c r="GEV39"/>
      <c r="GEW39"/>
      <c r="GEX39"/>
      <c r="GEY39"/>
      <c r="GEZ39"/>
      <c r="GFA39"/>
      <c r="GFB39"/>
      <c r="GFC39"/>
      <c r="GFD39"/>
      <c r="GFE39"/>
      <c r="GFF39"/>
      <c r="GFG39"/>
      <c r="GFH39"/>
      <c r="GFI39"/>
      <c r="GFJ39"/>
      <c r="GFK39"/>
      <c r="GFL39"/>
      <c r="GFM39"/>
      <c r="GFN39"/>
      <c r="GFO39"/>
      <c r="GFP39"/>
      <c r="GFQ39"/>
      <c r="GFR39"/>
      <c r="GFS39"/>
      <c r="GFT39"/>
      <c r="GFU39"/>
      <c r="GFV39"/>
      <c r="GFW39"/>
      <c r="GFX39"/>
      <c r="GFY39"/>
      <c r="GFZ39"/>
      <c r="GGA39"/>
      <c r="GGB39"/>
      <c r="GGC39"/>
      <c r="GGD39"/>
      <c r="GGE39"/>
      <c r="GGF39"/>
      <c r="GGG39"/>
      <c r="GGH39"/>
      <c r="GGI39"/>
      <c r="GGJ39"/>
      <c r="GGK39"/>
      <c r="GGL39"/>
      <c r="GGM39"/>
      <c r="GGN39"/>
      <c r="GGO39"/>
      <c r="GGP39"/>
      <c r="GGQ39"/>
      <c r="GGR39"/>
      <c r="GGS39"/>
      <c r="GGT39"/>
      <c r="GGU39"/>
      <c r="GGV39"/>
      <c r="GGW39"/>
      <c r="GGX39"/>
      <c r="GGY39"/>
      <c r="GGZ39"/>
      <c r="GHA39"/>
      <c r="GHB39"/>
      <c r="GHC39"/>
      <c r="GHD39"/>
      <c r="GHE39"/>
      <c r="GHF39"/>
      <c r="GHG39"/>
      <c r="GHH39"/>
      <c r="GHI39"/>
      <c r="GHJ39"/>
      <c r="GHK39"/>
      <c r="GHL39"/>
      <c r="GHM39"/>
      <c r="GHN39"/>
      <c r="GHO39"/>
      <c r="GHP39"/>
      <c r="GHQ39"/>
      <c r="GHR39"/>
      <c r="GHS39"/>
      <c r="GHT39"/>
      <c r="GHU39"/>
      <c r="GHV39"/>
      <c r="GHW39"/>
      <c r="GHX39"/>
      <c r="GHY39"/>
      <c r="GHZ39"/>
      <c r="GIA39"/>
      <c r="GIB39"/>
      <c r="GIC39"/>
      <c r="GID39"/>
      <c r="GIE39"/>
      <c r="GIF39"/>
      <c r="GIG39"/>
      <c r="GIH39"/>
      <c r="GII39"/>
      <c r="GIJ39"/>
      <c r="GIK39"/>
      <c r="GIL39"/>
      <c r="GIM39"/>
      <c r="GIN39"/>
      <c r="GIO39"/>
      <c r="GIP39"/>
      <c r="GIQ39"/>
      <c r="GIR39"/>
      <c r="GIS39"/>
      <c r="GIT39"/>
      <c r="GIU39"/>
      <c r="GIV39"/>
      <c r="GIW39"/>
      <c r="GIX39"/>
      <c r="GIY39"/>
      <c r="GIZ39"/>
      <c r="GJA39"/>
      <c r="GJB39"/>
      <c r="GJC39"/>
      <c r="GJD39"/>
      <c r="GJE39"/>
      <c r="GJF39"/>
      <c r="GJG39"/>
      <c r="GJH39"/>
      <c r="GJI39"/>
      <c r="GJJ39"/>
      <c r="GJK39"/>
      <c r="GJL39"/>
      <c r="GJM39"/>
      <c r="GJN39"/>
      <c r="GJO39"/>
      <c r="GJP39"/>
      <c r="GJQ39"/>
      <c r="GJR39"/>
      <c r="GJS39"/>
      <c r="GJT39"/>
      <c r="GJU39"/>
      <c r="GJV39"/>
      <c r="GJW39"/>
      <c r="GJX39"/>
      <c r="GJY39"/>
      <c r="GJZ39"/>
      <c r="GKA39"/>
      <c r="GKB39"/>
      <c r="GKC39"/>
      <c r="GKD39"/>
      <c r="GKE39"/>
      <c r="GKF39"/>
      <c r="GKG39"/>
      <c r="GKH39"/>
      <c r="GKI39"/>
      <c r="GKJ39"/>
      <c r="GKK39"/>
      <c r="GKL39"/>
      <c r="GKM39"/>
      <c r="GKN39"/>
      <c r="GKO39"/>
      <c r="GKP39"/>
      <c r="GKQ39"/>
      <c r="GKR39"/>
      <c r="GKS39"/>
      <c r="GKT39"/>
      <c r="GKU39"/>
      <c r="GKV39"/>
      <c r="GKW39"/>
      <c r="GKX39"/>
      <c r="GKY39"/>
      <c r="GKZ39"/>
      <c r="GLA39"/>
      <c r="GLB39"/>
      <c r="GLC39"/>
      <c r="GLD39"/>
      <c r="GLE39"/>
      <c r="GLF39"/>
      <c r="GLG39"/>
      <c r="GLH39"/>
      <c r="GLI39"/>
      <c r="GLJ39"/>
      <c r="GLK39"/>
      <c r="GLL39"/>
      <c r="GLM39"/>
      <c r="GLN39"/>
      <c r="GLO39"/>
      <c r="GLP39"/>
      <c r="GLQ39"/>
      <c r="GLR39"/>
      <c r="GLS39"/>
      <c r="GLT39"/>
      <c r="GLU39"/>
      <c r="GLV39"/>
      <c r="GLW39"/>
      <c r="GLX39"/>
      <c r="GLY39"/>
      <c r="GLZ39"/>
      <c r="GMA39"/>
      <c r="GMB39"/>
      <c r="GMC39"/>
      <c r="GMD39"/>
      <c r="GME39"/>
      <c r="GMF39"/>
      <c r="GMG39"/>
      <c r="GMH39"/>
      <c r="GMI39"/>
      <c r="GMJ39"/>
      <c r="GMK39"/>
      <c r="GML39"/>
      <c r="GMM39"/>
      <c r="GMN39"/>
      <c r="GMO39"/>
      <c r="GMP39"/>
      <c r="GMQ39"/>
      <c r="GMR39"/>
      <c r="GMS39"/>
      <c r="GMT39"/>
      <c r="GMU39"/>
      <c r="GMV39"/>
      <c r="GMW39"/>
      <c r="GMX39"/>
      <c r="GMY39"/>
      <c r="GMZ39"/>
      <c r="GNA39"/>
      <c r="GNB39"/>
      <c r="GNC39"/>
      <c r="GND39"/>
      <c r="GNE39"/>
      <c r="GNF39"/>
      <c r="GNG39"/>
      <c r="GNH39"/>
      <c r="GNI39"/>
      <c r="GNJ39"/>
      <c r="GNK39"/>
      <c r="GNL39"/>
      <c r="GNM39"/>
      <c r="GNN39"/>
      <c r="GNO39"/>
      <c r="GNP39"/>
      <c r="GNQ39"/>
      <c r="GNR39"/>
      <c r="GNS39"/>
      <c r="GNT39"/>
      <c r="GNU39"/>
      <c r="GNV39"/>
      <c r="GNW39"/>
      <c r="GNX39"/>
      <c r="GNY39"/>
      <c r="GNZ39"/>
      <c r="GOA39"/>
      <c r="GOB39"/>
      <c r="GOC39"/>
      <c r="GOD39"/>
      <c r="GOE39"/>
      <c r="GOF39"/>
      <c r="GOG39"/>
      <c r="GOH39"/>
      <c r="GOI39"/>
      <c r="GOJ39"/>
      <c r="GOK39"/>
      <c r="GOL39"/>
      <c r="GOM39"/>
      <c r="GON39"/>
      <c r="GOO39"/>
      <c r="GOP39"/>
      <c r="GOQ39"/>
      <c r="GOR39"/>
      <c r="GOS39"/>
      <c r="GOT39"/>
      <c r="GOU39"/>
      <c r="GOV39"/>
      <c r="GOW39"/>
      <c r="GOX39"/>
      <c r="GOY39"/>
      <c r="GOZ39"/>
      <c r="GPA39"/>
      <c r="GPB39"/>
      <c r="GPC39"/>
      <c r="GPD39"/>
      <c r="GPE39"/>
      <c r="GPF39"/>
      <c r="GPG39"/>
      <c r="GPH39"/>
      <c r="GPI39"/>
      <c r="GPJ39"/>
      <c r="GPK39"/>
      <c r="GPL39"/>
      <c r="GPM39"/>
      <c r="GPN39"/>
      <c r="GPO39"/>
      <c r="GPP39"/>
      <c r="GPQ39"/>
      <c r="GPR39"/>
      <c r="GPS39"/>
      <c r="GPT39"/>
      <c r="GPU39"/>
      <c r="GPV39"/>
      <c r="GPW39"/>
      <c r="GPX39"/>
      <c r="GPY39"/>
      <c r="GPZ39"/>
      <c r="GQA39"/>
      <c r="GQB39"/>
      <c r="GQC39"/>
      <c r="GQD39"/>
      <c r="GQE39"/>
      <c r="GQF39"/>
      <c r="GQG39"/>
      <c r="GQH39"/>
      <c r="GQI39"/>
      <c r="GQJ39"/>
      <c r="GQK39"/>
      <c r="GQL39"/>
      <c r="GQM39"/>
      <c r="GQN39"/>
      <c r="GQO39"/>
      <c r="GQP39"/>
      <c r="GQQ39"/>
      <c r="GQR39"/>
      <c r="GQS39"/>
      <c r="GQT39"/>
      <c r="GQU39"/>
      <c r="GQV39"/>
      <c r="GQW39"/>
      <c r="GQX39"/>
      <c r="GQY39"/>
      <c r="GQZ39"/>
      <c r="GRA39"/>
      <c r="GRB39"/>
      <c r="GRC39"/>
      <c r="GRD39"/>
      <c r="GRE39"/>
      <c r="GRF39"/>
      <c r="GRG39"/>
      <c r="GRH39"/>
      <c r="GRI39"/>
      <c r="GRJ39"/>
      <c r="GRK39"/>
      <c r="GRL39"/>
      <c r="GRM39"/>
      <c r="GRN39"/>
      <c r="GRO39"/>
      <c r="GRP39"/>
      <c r="GRQ39"/>
      <c r="GRR39"/>
      <c r="GRS39"/>
      <c r="GRT39"/>
      <c r="GRU39"/>
      <c r="GRV39"/>
      <c r="GRW39"/>
      <c r="GRX39"/>
      <c r="GRY39"/>
      <c r="GRZ39"/>
      <c r="GSA39"/>
      <c r="GSB39"/>
      <c r="GSC39"/>
      <c r="GSD39"/>
      <c r="GSE39"/>
      <c r="GSF39"/>
      <c r="GSG39"/>
      <c r="GSH39"/>
      <c r="GSI39"/>
      <c r="GSJ39"/>
      <c r="GSK39"/>
      <c r="GSL39"/>
      <c r="GSM39"/>
      <c r="GSN39"/>
      <c r="GSO39"/>
      <c r="GSP39"/>
      <c r="GSQ39"/>
      <c r="GSR39"/>
      <c r="GSS39"/>
      <c r="GST39"/>
      <c r="GSU39"/>
      <c r="GSV39"/>
      <c r="GSW39"/>
      <c r="GSX39"/>
      <c r="GSY39"/>
      <c r="GSZ39"/>
      <c r="GTA39"/>
      <c r="GTB39"/>
      <c r="GTC39"/>
      <c r="GTD39"/>
      <c r="GTE39"/>
      <c r="GTF39"/>
      <c r="GTG39"/>
      <c r="GTH39"/>
      <c r="GTI39"/>
      <c r="GTJ39"/>
      <c r="GTK39"/>
      <c r="GTL39"/>
      <c r="GTM39"/>
      <c r="GTN39"/>
      <c r="GTO39"/>
      <c r="GTP39"/>
      <c r="GTQ39"/>
      <c r="GTR39"/>
      <c r="GTS39"/>
      <c r="GTT39"/>
      <c r="GTU39"/>
      <c r="GTV39"/>
      <c r="GTW39"/>
      <c r="GTX39"/>
      <c r="GTY39"/>
      <c r="GTZ39"/>
      <c r="GUA39"/>
      <c r="GUB39"/>
      <c r="GUC39"/>
      <c r="GUD39"/>
      <c r="GUE39"/>
      <c r="GUF39"/>
      <c r="GUG39"/>
      <c r="GUH39"/>
      <c r="GUI39"/>
      <c r="GUJ39"/>
      <c r="GUK39"/>
      <c r="GUL39"/>
      <c r="GUM39"/>
      <c r="GUN39"/>
      <c r="GUO39"/>
      <c r="GUP39"/>
      <c r="GUQ39"/>
      <c r="GUR39"/>
      <c r="GUS39"/>
      <c r="GUT39"/>
      <c r="GUU39"/>
      <c r="GUV39"/>
      <c r="GUW39"/>
      <c r="GUX39"/>
      <c r="GUY39"/>
      <c r="GUZ39"/>
      <c r="GVA39"/>
      <c r="GVB39"/>
      <c r="GVC39"/>
      <c r="GVD39"/>
      <c r="GVE39"/>
      <c r="GVF39"/>
      <c r="GVG39"/>
      <c r="GVH39"/>
      <c r="GVI39"/>
      <c r="GVJ39"/>
      <c r="GVK39"/>
      <c r="GVL39"/>
      <c r="GVM39"/>
      <c r="GVN39"/>
      <c r="GVO39"/>
      <c r="GVP39"/>
      <c r="GVQ39"/>
      <c r="GVR39"/>
      <c r="GVS39"/>
      <c r="GVT39"/>
      <c r="GVU39"/>
      <c r="GVV39"/>
      <c r="GVW39"/>
      <c r="GVX39"/>
      <c r="GVY39"/>
      <c r="GVZ39"/>
      <c r="GWA39"/>
      <c r="GWB39"/>
      <c r="GWC39"/>
      <c r="GWD39"/>
      <c r="GWE39"/>
      <c r="GWF39"/>
      <c r="GWG39"/>
      <c r="GWH39"/>
      <c r="GWI39"/>
      <c r="GWJ39"/>
      <c r="GWK39"/>
      <c r="GWL39"/>
      <c r="GWM39"/>
      <c r="GWN39"/>
      <c r="GWO39"/>
      <c r="GWP39"/>
      <c r="GWQ39"/>
      <c r="GWR39"/>
      <c r="GWS39"/>
      <c r="GWT39"/>
      <c r="GWU39"/>
      <c r="GWV39"/>
      <c r="GWW39"/>
      <c r="GWX39"/>
      <c r="GWY39"/>
      <c r="GWZ39"/>
      <c r="GXA39"/>
      <c r="GXB39"/>
      <c r="GXC39"/>
      <c r="GXD39"/>
      <c r="GXE39"/>
      <c r="GXF39"/>
      <c r="GXG39"/>
      <c r="GXH39"/>
      <c r="GXI39"/>
      <c r="GXJ39"/>
      <c r="GXK39"/>
      <c r="GXL39"/>
      <c r="GXM39"/>
      <c r="GXN39"/>
      <c r="GXO39"/>
      <c r="GXP39"/>
      <c r="GXQ39"/>
      <c r="GXR39"/>
      <c r="GXS39"/>
      <c r="GXT39"/>
      <c r="GXU39"/>
      <c r="GXV39"/>
      <c r="GXW39"/>
      <c r="GXX39"/>
      <c r="GXY39"/>
      <c r="GXZ39"/>
      <c r="GYA39"/>
      <c r="GYB39"/>
      <c r="GYC39"/>
      <c r="GYD39"/>
      <c r="GYE39"/>
      <c r="GYF39"/>
      <c r="GYG39"/>
      <c r="GYH39"/>
      <c r="GYI39"/>
      <c r="GYJ39"/>
      <c r="GYK39"/>
      <c r="GYL39"/>
      <c r="GYM39"/>
      <c r="GYN39"/>
      <c r="GYO39"/>
      <c r="GYP39"/>
      <c r="GYQ39"/>
      <c r="GYR39"/>
      <c r="GYS39"/>
      <c r="GYT39"/>
      <c r="GYU39"/>
      <c r="GYV39"/>
      <c r="GYW39"/>
      <c r="GYX39"/>
      <c r="GYY39"/>
      <c r="GYZ39"/>
      <c r="GZA39"/>
      <c r="GZB39"/>
      <c r="GZC39"/>
      <c r="GZD39"/>
      <c r="GZE39"/>
      <c r="GZF39"/>
      <c r="GZG39"/>
      <c r="GZH39"/>
      <c r="GZI39"/>
      <c r="GZJ39"/>
      <c r="GZK39"/>
      <c r="GZL39"/>
      <c r="GZM39"/>
      <c r="GZN39"/>
      <c r="GZO39"/>
      <c r="GZP39"/>
      <c r="GZQ39"/>
      <c r="GZR39"/>
      <c r="GZS39"/>
      <c r="GZT39"/>
      <c r="GZU39"/>
      <c r="GZV39"/>
      <c r="GZW39"/>
      <c r="GZX39"/>
      <c r="GZY39"/>
      <c r="GZZ39"/>
      <c r="HAA39"/>
      <c r="HAB39"/>
      <c r="HAC39"/>
      <c r="HAD39"/>
      <c r="HAE39"/>
      <c r="HAF39"/>
      <c r="HAG39"/>
      <c r="HAH39"/>
      <c r="HAI39"/>
      <c r="HAJ39"/>
      <c r="HAK39"/>
      <c r="HAL39"/>
      <c r="HAM39"/>
      <c r="HAN39"/>
      <c r="HAO39"/>
      <c r="HAP39"/>
      <c r="HAQ39"/>
      <c r="HAR39"/>
      <c r="HAS39"/>
      <c r="HAT39"/>
      <c r="HAU39"/>
      <c r="HAV39"/>
      <c r="HAW39"/>
      <c r="HAX39"/>
      <c r="HAY39"/>
      <c r="HAZ39"/>
      <c r="HBA39"/>
      <c r="HBB39"/>
      <c r="HBC39"/>
      <c r="HBD39"/>
      <c r="HBE39"/>
      <c r="HBF39"/>
      <c r="HBG39"/>
      <c r="HBH39"/>
      <c r="HBI39"/>
      <c r="HBJ39"/>
      <c r="HBK39"/>
      <c r="HBL39"/>
      <c r="HBM39"/>
      <c r="HBN39"/>
      <c r="HBO39"/>
      <c r="HBP39"/>
      <c r="HBQ39"/>
      <c r="HBR39"/>
      <c r="HBS39"/>
      <c r="HBT39"/>
      <c r="HBU39"/>
      <c r="HBV39"/>
      <c r="HBW39"/>
      <c r="HBX39"/>
      <c r="HBY39"/>
      <c r="HBZ39"/>
      <c r="HCA39"/>
      <c r="HCB39"/>
      <c r="HCC39"/>
      <c r="HCD39"/>
      <c r="HCE39"/>
      <c r="HCF39"/>
      <c r="HCG39"/>
      <c r="HCH39"/>
      <c r="HCI39"/>
      <c r="HCJ39"/>
      <c r="HCK39"/>
      <c r="HCL39"/>
      <c r="HCM39"/>
      <c r="HCN39"/>
      <c r="HCO39"/>
      <c r="HCP39"/>
      <c r="HCQ39"/>
      <c r="HCR39"/>
      <c r="HCS39"/>
      <c r="HCT39"/>
      <c r="HCU39"/>
      <c r="HCV39"/>
      <c r="HCW39"/>
      <c r="HCX39"/>
      <c r="HCY39"/>
      <c r="HCZ39"/>
      <c r="HDA39"/>
      <c r="HDB39"/>
      <c r="HDC39"/>
      <c r="HDD39"/>
      <c r="HDE39"/>
      <c r="HDF39"/>
      <c r="HDG39"/>
      <c r="HDH39"/>
      <c r="HDI39"/>
      <c r="HDJ39"/>
      <c r="HDK39"/>
      <c r="HDL39"/>
      <c r="HDM39"/>
      <c r="HDN39"/>
      <c r="HDO39"/>
      <c r="HDP39"/>
      <c r="HDQ39"/>
      <c r="HDR39"/>
      <c r="HDS39"/>
      <c r="HDT39"/>
      <c r="HDU39"/>
      <c r="HDV39"/>
      <c r="HDW39"/>
      <c r="HDX39"/>
      <c r="HDY39"/>
      <c r="HDZ39"/>
      <c r="HEA39"/>
      <c r="HEB39"/>
      <c r="HEC39"/>
      <c r="HED39"/>
      <c r="HEE39"/>
      <c r="HEF39"/>
      <c r="HEG39"/>
      <c r="HEH39"/>
      <c r="HEI39"/>
      <c r="HEJ39"/>
      <c r="HEK39"/>
      <c r="HEL39"/>
      <c r="HEM39"/>
      <c r="HEN39"/>
      <c r="HEO39"/>
      <c r="HEP39"/>
      <c r="HEQ39"/>
      <c r="HER39"/>
      <c r="HES39"/>
      <c r="HET39"/>
      <c r="HEU39"/>
      <c r="HEV39"/>
      <c r="HEW39"/>
      <c r="HEX39"/>
      <c r="HEY39"/>
      <c r="HEZ39"/>
      <c r="HFA39"/>
      <c r="HFB39"/>
      <c r="HFC39"/>
      <c r="HFD39"/>
      <c r="HFE39"/>
      <c r="HFF39"/>
      <c r="HFG39"/>
      <c r="HFH39"/>
      <c r="HFI39"/>
      <c r="HFJ39"/>
      <c r="HFK39"/>
      <c r="HFL39"/>
      <c r="HFM39"/>
      <c r="HFN39"/>
      <c r="HFO39"/>
      <c r="HFP39"/>
      <c r="HFQ39"/>
      <c r="HFR39"/>
      <c r="HFS39"/>
      <c r="HFT39"/>
      <c r="HFU39"/>
      <c r="HFV39"/>
      <c r="HFW39"/>
      <c r="HFX39"/>
      <c r="HFY39"/>
      <c r="HFZ39"/>
      <c r="HGA39"/>
      <c r="HGB39"/>
      <c r="HGC39"/>
      <c r="HGD39"/>
      <c r="HGE39"/>
      <c r="HGF39"/>
      <c r="HGG39"/>
      <c r="HGH39"/>
      <c r="HGI39"/>
      <c r="HGJ39"/>
      <c r="HGK39"/>
      <c r="HGL39"/>
      <c r="HGM39"/>
      <c r="HGN39"/>
      <c r="HGO39"/>
      <c r="HGP39"/>
      <c r="HGQ39"/>
      <c r="HGR39"/>
      <c r="HGS39"/>
      <c r="HGT39"/>
      <c r="HGU39"/>
      <c r="HGV39"/>
      <c r="HGW39"/>
      <c r="HGX39"/>
      <c r="HGY39"/>
      <c r="HGZ39"/>
      <c r="HHA39"/>
      <c r="HHB39"/>
      <c r="HHC39"/>
      <c r="HHD39"/>
      <c r="HHE39"/>
      <c r="HHF39"/>
      <c r="HHG39"/>
      <c r="HHH39"/>
      <c r="HHI39"/>
      <c r="HHJ39"/>
      <c r="HHK39"/>
      <c r="HHL39"/>
      <c r="HHM39"/>
      <c r="HHN39"/>
      <c r="HHO39"/>
      <c r="HHP39"/>
      <c r="HHQ39"/>
      <c r="HHR39"/>
      <c r="HHS39"/>
      <c r="HHT39"/>
      <c r="HHU39"/>
      <c r="HHV39"/>
      <c r="HHW39"/>
      <c r="HHX39"/>
      <c r="HHY39"/>
      <c r="HHZ39"/>
      <c r="HIA39"/>
      <c r="HIB39"/>
      <c r="HIC39"/>
      <c r="HID39"/>
      <c r="HIE39"/>
      <c r="HIF39"/>
      <c r="HIG39"/>
      <c r="HIH39"/>
      <c r="HII39"/>
      <c r="HIJ39"/>
      <c r="HIK39"/>
      <c r="HIL39"/>
      <c r="HIM39"/>
      <c r="HIN39"/>
      <c r="HIO39"/>
      <c r="HIP39"/>
      <c r="HIQ39"/>
      <c r="HIR39"/>
      <c r="HIS39"/>
      <c r="HIT39"/>
      <c r="HIU39"/>
      <c r="HIV39"/>
      <c r="HIW39"/>
      <c r="HIX39"/>
      <c r="HIY39"/>
      <c r="HIZ39"/>
      <c r="HJA39"/>
      <c r="HJB39"/>
      <c r="HJC39"/>
      <c r="HJD39"/>
      <c r="HJE39"/>
      <c r="HJF39"/>
      <c r="HJG39"/>
      <c r="HJH39"/>
      <c r="HJI39"/>
      <c r="HJJ39"/>
      <c r="HJK39"/>
      <c r="HJL39"/>
      <c r="HJM39"/>
      <c r="HJN39"/>
      <c r="HJO39"/>
      <c r="HJP39"/>
      <c r="HJQ39"/>
      <c r="HJR39"/>
      <c r="HJS39"/>
      <c r="HJT39"/>
      <c r="HJU39"/>
      <c r="HJV39"/>
      <c r="HJW39"/>
      <c r="HJX39"/>
      <c r="HJY39"/>
      <c r="HJZ39"/>
      <c r="HKA39"/>
      <c r="HKB39"/>
      <c r="HKC39"/>
      <c r="HKD39"/>
      <c r="HKE39"/>
      <c r="HKF39"/>
      <c r="HKG39"/>
      <c r="HKH39"/>
      <c r="HKI39"/>
      <c r="HKJ39"/>
      <c r="HKK39"/>
      <c r="HKL39"/>
      <c r="HKM39"/>
      <c r="HKN39"/>
      <c r="HKO39"/>
      <c r="HKP39"/>
      <c r="HKQ39"/>
      <c r="HKR39"/>
      <c r="HKS39"/>
      <c r="HKT39"/>
      <c r="HKU39"/>
      <c r="HKV39"/>
      <c r="HKW39"/>
      <c r="HKX39"/>
      <c r="HKY39"/>
      <c r="HKZ39"/>
      <c r="HLA39"/>
      <c r="HLB39"/>
      <c r="HLC39"/>
      <c r="HLD39"/>
      <c r="HLE39"/>
      <c r="HLF39"/>
      <c r="HLG39"/>
      <c r="HLH39"/>
      <c r="HLI39"/>
      <c r="HLJ39"/>
      <c r="HLK39"/>
      <c r="HLL39"/>
      <c r="HLM39"/>
      <c r="HLN39"/>
      <c r="HLO39"/>
      <c r="HLP39"/>
      <c r="HLQ39"/>
      <c r="HLR39"/>
      <c r="HLS39"/>
      <c r="HLT39"/>
      <c r="HLU39"/>
      <c r="HLV39"/>
      <c r="HLW39"/>
      <c r="HLX39"/>
      <c r="HLY39"/>
      <c r="HLZ39"/>
      <c r="HMA39"/>
      <c r="HMB39"/>
      <c r="HMC39"/>
      <c r="HMD39"/>
      <c r="HME39"/>
      <c r="HMF39"/>
      <c r="HMG39"/>
      <c r="HMH39"/>
      <c r="HMI39"/>
      <c r="HMJ39"/>
      <c r="HMK39"/>
      <c r="HML39"/>
      <c r="HMM39"/>
      <c r="HMN39"/>
      <c r="HMO39"/>
      <c r="HMP39"/>
      <c r="HMQ39"/>
      <c r="HMR39"/>
      <c r="HMS39"/>
      <c r="HMT39"/>
      <c r="HMU39"/>
      <c r="HMV39"/>
      <c r="HMW39"/>
      <c r="HMX39"/>
      <c r="HMY39"/>
      <c r="HMZ39"/>
      <c r="HNA39"/>
      <c r="HNB39"/>
      <c r="HNC39"/>
      <c r="HND39"/>
      <c r="HNE39"/>
      <c r="HNF39"/>
      <c r="HNG39"/>
      <c r="HNH39"/>
      <c r="HNI39"/>
      <c r="HNJ39"/>
      <c r="HNK39"/>
      <c r="HNL39"/>
      <c r="HNM39"/>
      <c r="HNN39"/>
      <c r="HNO39"/>
      <c r="HNP39"/>
      <c r="HNQ39"/>
      <c r="HNR39"/>
      <c r="HNS39"/>
      <c r="HNT39"/>
      <c r="HNU39"/>
      <c r="HNV39"/>
      <c r="HNW39"/>
      <c r="HNX39"/>
      <c r="HNY39"/>
      <c r="HNZ39"/>
      <c r="HOA39"/>
      <c r="HOB39"/>
      <c r="HOC39"/>
      <c r="HOD39"/>
      <c r="HOE39"/>
      <c r="HOF39"/>
      <c r="HOG39"/>
      <c r="HOH39"/>
      <c r="HOI39"/>
      <c r="HOJ39"/>
      <c r="HOK39"/>
      <c r="HOL39"/>
      <c r="HOM39"/>
      <c r="HON39"/>
      <c r="HOO39"/>
      <c r="HOP39"/>
      <c r="HOQ39"/>
      <c r="HOR39"/>
      <c r="HOS39"/>
      <c r="HOT39"/>
      <c r="HOU39"/>
      <c r="HOV39"/>
      <c r="HOW39"/>
      <c r="HOX39"/>
      <c r="HOY39"/>
      <c r="HOZ39"/>
      <c r="HPA39"/>
      <c r="HPB39"/>
      <c r="HPC39"/>
      <c r="HPD39"/>
      <c r="HPE39"/>
      <c r="HPF39"/>
      <c r="HPG39"/>
      <c r="HPH39"/>
      <c r="HPI39"/>
      <c r="HPJ39"/>
      <c r="HPK39"/>
      <c r="HPL39"/>
      <c r="HPM39"/>
      <c r="HPN39"/>
      <c r="HPO39"/>
      <c r="HPP39"/>
      <c r="HPQ39"/>
      <c r="HPR39"/>
      <c r="HPS39"/>
      <c r="HPT39"/>
      <c r="HPU39"/>
      <c r="HPV39"/>
      <c r="HPW39"/>
      <c r="HPX39"/>
      <c r="HPY39"/>
      <c r="HPZ39"/>
      <c r="HQA39"/>
      <c r="HQB39"/>
      <c r="HQC39"/>
      <c r="HQD39"/>
      <c r="HQE39"/>
      <c r="HQF39"/>
      <c r="HQG39"/>
      <c r="HQH39"/>
      <c r="HQI39"/>
      <c r="HQJ39"/>
      <c r="HQK39"/>
      <c r="HQL39"/>
      <c r="HQM39"/>
      <c r="HQN39"/>
      <c r="HQO39"/>
      <c r="HQP39"/>
      <c r="HQQ39"/>
      <c r="HQR39"/>
      <c r="HQS39"/>
      <c r="HQT39"/>
      <c r="HQU39"/>
      <c r="HQV39"/>
      <c r="HQW39"/>
      <c r="HQX39"/>
      <c r="HQY39"/>
      <c r="HQZ39"/>
      <c r="HRA39"/>
      <c r="HRB39"/>
      <c r="HRC39"/>
      <c r="HRD39"/>
      <c r="HRE39"/>
      <c r="HRF39"/>
      <c r="HRG39"/>
      <c r="HRH39"/>
      <c r="HRI39"/>
      <c r="HRJ39"/>
      <c r="HRK39"/>
      <c r="HRL39"/>
      <c r="HRM39"/>
      <c r="HRN39"/>
      <c r="HRO39"/>
      <c r="HRP39"/>
      <c r="HRQ39"/>
      <c r="HRR39"/>
      <c r="HRS39"/>
      <c r="HRT39"/>
      <c r="HRU39"/>
      <c r="HRV39"/>
      <c r="HRW39"/>
      <c r="HRX39"/>
      <c r="HRY39"/>
      <c r="HRZ39"/>
      <c r="HSA39"/>
      <c r="HSB39"/>
      <c r="HSC39"/>
      <c r="HSD39"/>
      <c r="HSE39"/>
      <c r="HSF39"/>
      <c r="HSG39"/>
      <c r="HSH39"/>
      <c r="HSI39"/>
      <c r="HSJ39"/>
      <c r="HSK39"/>
      <c r="HSL39"/>
      <c r="HSM39"/>
      <c r="HSN39"/>
      <c r="HSO39"/>
      <c r="HSP39"/>
      <c r="HSQ39"/>
      <c r="HSR39"/>
      <c r="HSS39"/>
      <c r="HST39"/>
      <c r="HSU39"/>
      <c r="HSV39"/>
      <c r="HSW39"/>
      <c r="HSX39"/>
      <c r="HSY39"/>
      <c r="HSZ39"/>
      <c r="HTA39"/>
      <c r="HTB39"/>
      <c r="HTC39"/>
      <c r="HTD39"/>
      <c r="HTE39"/>
      <c r="HTF39"/>
      <c r="HTG39"/>
      <c r="HTH39"/>
      <c r="HTI39"/>
      <c r="HTJ39"/>
      <c r="HTK39"/>
      <c r="HTL39"/>
      <c r="HTM39"/>
      <c r="HTN39"/>
      <c r="HTO39"/>
      <c r="HTP39"/>
      <c r="HTQ39"/>
      <c r="HTR39"/>
      <c r="HTS39"/>
      <c r="HTT39"/>
      <c r="HTU39"/>
      <c r="HTV39"/>
      <c r="HTW39"/>
      <c r="HTX39"/>
      <c r="HTY39"/>
      <c r="HTZ39"/>
      <c r="HUA39"/>
      <c r="HUB39"/>
      <c r="HUC39"/>
      <c r="HUD39"/>
      <c r="HUE39"/>
      <c r="HUF39"/>
      <c r="HUG39"/>
      <c r="HUH39"/>
      <c r="HUI39"/>
      <c r="HUJ39"/>
      <c r="HUK39"/>
      <c r="HUL39"/>
      <c r="HUM39"/>
      <c r="HUN39"/>
      <c r="HUO39"/>
      <c r="HUP39"/>
      <c r="HUQ39"/>
      <c r="HUR39"/>
      <c r="HUS39"/>
      <c r="HUT39"/>
      <c r="HUU39"/>
      <c r="HUV39"/>
      <c r="HUW39"/>
      <c r="HUX39"/>
      <c r="HUY39"/>
      <c r="HUZ39"/>
      <c r="HVA39"/>
      <c r="HVB39"/>
      <c r="HVC39"/>
      <c r="HVD39"/>
      <c r="HVE39"/>
      <c r="HVF39"/>
      <c r="HVG39"/>
      <c r="HVH39"/>
      <c r="HVI39"/>
      <c r="HVJ39"/>
      <c r="HVK39"/>
      <c r="HVL39"/>
      <c r="HVM39"/>
      <c r="HVN39"/>
      <c r="HVO39"/>
      <c r="HVP39"/>
      <c r="HVQ39"/>
      <c r="HVR39"/>
      <c r="HVS39"/>
      <c r="HVT39"/>
      <c r="HVU39"/>
      <c r="HVV39"/>
      <c r="HVW39"/>
      <c r="HVX39"/>
      <c r="HVY39"/>
      <c r="HVZ39"/>
      <c r="HWA39"/>
      <c r="HWB39"/>
      <c r="HWC39"/>
      <c r="HWD39"/>
      <c r="HWE39"/>
      <c r="HWF39"/>
      <c r="HWG39"/>
      <c r="HWH39"/>
      <c r="HWI39"/>
      <c r="HWJ39"/>
      <c r="HWK39"/>
      <c r="HWL39"/>
      <c r="HWM39"/>
      <c r="HWN39"/>
      <c r="HWO39"/>
      <c r="HWP39"/>
      <c r="HWQ39"/>
      <c r="HWR39"/>
      <c r="HWS39"/>
      <c r="HWT39"/>
      <c r="HWU39"/>
      <c r="HWV39"/>
      <c r="HWW39"/>
      <c r="HWX39"/>
      <c r="HWY39"/>
      <c r="HWZ39"/>
      <c r="HXA39"/>
      <c r="HXB39"/>
      <c r="HXC39"/>
      <c r="HXD39"/>
      <c r="HXE39"/>
      <c r="HXF39"/>
      <c r="HXG39"/>
      <c r="HXH39"/>
      <c r="HXI39"/>
      <c r="HXJ39"/>
      <c r="HXK39"/>
      <c r="HXL39"/>
      <c r="HXM39"/>
      <c r="HXN39"/>
      <c r="HXO39"/>
      <c r="HXP39"/>
      <c r="HXQ39"/>
      <c r="HXR39"/>
      <c r="HXS39"/>
      <c r="HXT39"/>
      <c r="HXU39"/>
      <c r="HXV39"/>
      <c r="HXW39"/>
      <c r="HXX39"/>
      <c r="HXY39"/>
      <c r="HXZ39"/>
      <c r="HYA39"/>
      <c r="HYB39"/>
      <c r="HYC39"/>
      <c r="HYD39"/>
      <c r="HYE39"/>
      <c r="HYF39"/>
      <c r="HYG39"/>
      <c r="HYH39"/>
      <c r="HYI39"/>
      <c r="HYJ39"/>
      <c r="HYK39"/>
      <c r="HYL39"/>
      <c r="HYM39"/>
      <c r="HYN39"/>
      <c r="HYO39"/>
      <c r="HYP39"/>
      <c r="HYQ39"/>
      <c r="HYR39"/>
      <c r="HYS39"/>
      <c r="HYT39"/>
      <c r="HYU39"/>
      <c r="HYV39"/>
      <c r="HYW39"/>
      <c r="HYX39"/>
      <c r="HYY39"/>
      <c r="HYZ39"/>
      <c r="HZA39"/>
      <c r="HZB39"/>
      <c r="HZC39"/>
      <c r="HZD39"/>
      <c r="HZE39"/>
      <c r="HZF39"/>
      <c r="HZG39"/>
      <c r="HZH39"/>
      <c r="HZI39"/>
      <c r="HZJ39"/>
      <c r="HZK39"/>
      <c r="HZL39"/>
      <c r="HZM39"/>
      <c r="HZN39"/>
      <c r="HZO39"/>
      <c r="HZP39"/>
      <c r="HZQ39"/>
      <c r="HZR39"/>
      <c r="HZS39"/>
      <c r="HZT39"/>
      <c r="HZU39"/>
      <c r="HZV39"/>
      <c r="HZW39"/>
      <c r="HZX39"/>
      <c r="HZY39"/>
      <c r="HZZ39"/>
      <c r="IAA39"/>
      <c r="IAB39"/>
      <c r="IAC39"/>
      <c r="IAD39"/>
      <c r="IAE39"/>
      <c r="IAF39"/>
      <c r="IAG39"/>
      <c r="IAH39"/>
      <c r="IAI39"/>
      <c r="IAJ39"/>
      <c r="IAK39"/>
      <c r="IAL39"/>
      <c r="IAM39"/>
      <c r="IAN39"/>
      <c r="IAO39"/>
      <c r="IAP39"/>
      <c r="IAQ39"/>
      <c r="IAR39"/>
      <c r="IAS39"/>
      <c r="IAT39"/>
      <c r="IAU39"/>
      <c r="IAV39"/>
      <c r="IAW39"/>
      <c r="IAX39"/>
      <c r="IAY39"/>
      <c r="IAZ39"/>
      <c r="IBA39"/>
      <c r="IBB39"/>
      <c r="IBC39"/>
      <c r="IBD39"/>
      <c r="IBE39"/>
      <c r="IBF39"/>
      <c r="IBG39"/>
      <c r="IBH39"/>
      <c r="IBI39"/>
      <c r="IBJ39"/>
      <c r="IBK39"/>
      <c r="IBL39"/>
      <c r="IBM39"/>
      <c r="IBN39"/>
      <c r="IBO39"/>
      <c r="IBP39"/>
      <c r="IBQ39"/>
      <c r="IBR39"/>
      <c r="IBS39"/>
      <c r="IBT39"/>
      <c r="IBU39"/>
      <c r="IBV39"/>
      <c r="IBW39"/>
      <c r="IBX39"/>
      <c r="IBY39"/>
      <c r="IBZ39"/>
      <c r="ICA39"/>
      <c r="ICB39"/>
      <c r="ICC39"/>
      <c r="ICD39"/>
      <c r="ICE39"/>
      <c r="ICF39"/>
      <c r="ICG39"/>
      <c r="ICH39"/>
      <c r="ICI39"/>
      <c r="ICJ39"/>
      <c r="ICK39"/>
      <c r="ICL39"/>
      <c r="ICM39"/>
      <c r="ICN39"/>
      <c r="ICO39"/>
      <c r="ICP39"/>
      <c r="ICQ39"/>
      <c r="ICR39"/>
      <c r="ICS39"/>
      <c r="ICT39"/>
      <c r="ICU39"/>
      <c r="ICV39"/>
      <c r="ICW39"/>
      <c r="ICX39"/>
      <c r="ICY39"/>
      <c r="ICZ39"/>
      <c r="IDA39"/>
      <c r="IDB39"/>
      <c r="IDC39"/>
      <c r="IDD39"/>
      <c r="IDE39"/>
      <c r="IDF39"/>
      <c r="IDG39"/>
      <c r="IDH39"/>
      <c r="IDI39"/>
      <c r="IDJ39"/>
      <c r="IDK39"/>
      <c r="IDL39"/>
      <c r="IDM39"/>
      <c r="IDN39"/>
      <c r="IDO39"/>
      <c r="IDP39"/>
      <c r="IDQ39"/>
      <c r="IDR39"/>
      <c r="IDS39"/>
      <c r="IDT39"/>
      <c r="IDU39"/>
      <c r="IDV39"/>
      <c r="IDW39"/>
      <c r="IDX39"/>
      <c r="IDY39"/>
      <c r="IDZ39"/>
      <c r="IEA39"/>
      <c r="IEB39"/>
      <c r="IEC39"/>
      <c r="IED39"/>
      <c r="IEE39"/>
      <c r="IEF39"/>
      <c r="IEG39"/>
      <c r="IEH39"/>
      <c r="IEI39"/>
      <c r="IEJ39"/>
      <c r="IEK39"/>
      <c r="IEL39"/>
      <c r="IEM39"/>
      <c r="IEN39"/>
      <c r="IEO39"/>
      <c r="IEP39"/>
      <c r="IEQ39"/>
      <c r="IER39"/>
      <c r="IES39"/>
      <c r="IET39"/>
      <c r="IEU39"/>
      <c r="IEV39"/>
      <c r="IEW39"/>
      <c r="IEX39"/>
      <c r="IEY39"/>
      <c r="IEZ39"/>
      <c r="IFA39"/>
      <c r="IFB39"/>
      <c r="IFC39"/>
      <c r="IFD39"/>
      <c r="IFE39"/>
      <c r="IFF39"/>
      <c r="IFG39"/>
      <c r="IFH39"/>
      <c r="IFI39"/>
      <c r="IFJ39"/>
      <c r="IFK39"/>
      <c r="IFL39"/>
      <c r="IFM39"/>
      <c r="IFN39"/>
      <c r="IFO39"/>
      <c r="IFP39"/>
      <c r="IFQ39"/>
      <c r="IFR39"/>
      <c r="IFS39"/>
      <c r="IFT39"/>
      <c r="IFU39"/>
      <c r="IFV39"/>
      <c r="IFW39"/>
      <c r="IFX39"/>
      <c r="IFY39"/>
      <c r="IFZ39"/>
      <c r="IGA39"/>
      <c r="IGB39"/>
      <c r="IGC39"/>
      <c r="IGD39"/>
      <c r="IGE39"/>
      <c r="IGF39"/>
      <c r="IGG39"/>
      <c r="IGH39"/>
      <c r="IGI39"/>
      <c r="IGJ39"/>
      <c r="IGK39"/>
      <c r="IGL39"/>
      <c r="IGM39"/>
      <c r="IGN39"/>
      <c r="IGO39"/>
      <c r="IGP39"/>
      <c r="IGQ39"/>
      <c r="IGR39"/>
      <c r="IGS39"/>
      <c r="IGT39"/>
      <c r="IGU39"/>
      <c r="IGV39"/>
      <c r="IGW39"/>
      <c r="IGX39"/>
      <c r="IGY39"/>
      <c r="IGZ39"/>
      <c r="IHA39"/>
      <c r="IHB39"/>
      <c r="IHC39"/>
      <c r="IHD39"/>
      <c r="IHE39"/>
      <c r="IHF39"/>
      <c r="IHG39"/>
      <c r="IHH39"/>
      <c r="IHI39"/>
      <c r="IHJ39"/>
      <c r="IHK39"/>
      <c r="IHL39"/>
      <c r="IHM39"/>
      <c r="IHN39"/>
      <c r="IHO39"/>
      <c r="IHP39"/>
      <c r="IHQ39"/>
      <c r="IHR39"/>
      <c r="IHS39"/>
      <c r="IHT39"/>
      <c r="IHU39"/>
      <c r="IHV39"/>
      <c r="IHW39"/>
      <c r="IHX39"/>
      <c r="IHY39"/>
      <c r="IHZ39"/>
      <c r="IIA39"/>
      <c r="IIB39"/>
      <c r="IIC39"/>
      <c r="IID39"/>
      <c r="IIE39"/>
      <c r="IIF39"/>
      <c r="IIG39"/>
      <c r="IIH39"/>
      <c r="III39"/>
      <c r="IIJ39"/>
      <c r="IIK39"/>
      <c r="IIL39"/>
      <c r="IIM39"/>
      <c r="IIN39"/>
      <c r="IIO39"/>
      <c r="IIP39"/>
      <c r="IIQ39"/>
      <c r="IIR39"/>
      <c r="IIS39"/>
      <c r="IIT39"/>
      <c r="IIU39"/>
      <c r="IIV39"/>
      <c r="IIW39"/>
      <c r="IIX39"/>
      <c r="IIY39"/>
      <c r="IIZ39"/>
      <c r="IJA39"/>
      <c r="IJB39"/>
      <c r="IJC39"/>
      <c r="IJD39"/>
      <c r="IJE39"/>
      <c r="IJF39"/>
      <c r="IJG39"/>
      <c r="IJH39"/>
      <c r="IJI39"/>
      <c r="IJJ39"/>
      <c r="IJK39"/>
      <c r="IJL39"/>
      <c r="IJM39"/>
      <c r="IJN39"/>
      <c r="IJO39"/>
      <c r="IJP39"/>
      <c r="IJQ39"/>
      <c r="IJR39"/>
      <c r="IJS39"/>
      <c r="IJT39"/>
      <c r="IJU39"/>
      <c r="IJV39"/>
      <c r="IJW39"/>
      <c r="IJX39"/>
      <c r="IJY39"/>
      <c r="IJZ39"/>
      <c r="IKA39"/>
      <c r="IKB39"/>
      <c r="IKC39"/>
      <c r="IKD39"/>
      <c r="IKE39"/>
      <c r="IKF39"/>
      <c r="IKG39"/>
      <c r="IKH39"/>
      <c r="IKI39"/>
      <c r="IKJ39"/>
      <c r="IKK39"/>
      <c r="IKL39"/>
      <c r="IKM39"/>
      <c r="IKN39"/>
      <c r="IKO39"/>
      <c r="IKP39"/>
      <c r="IKQ39"/>
      <c r="IKR39"/>
      <c r="IKS39"/>
      <c r="IKT39"/>
      <c r="IKU39"/>
      <c r="IKV39"/>
      <c r="IKW39"/>
      <c r="IKX39"/>
      <c r="IKY39"/>
      <c r="IKZ39"/>
      <c r="ILA39"/>
      <c r="ILB39"/>
      <c r="ILC39"/>
      <c r="ILD39"/>
      <c r="ILE39"/>
      <c r="ILF39"/>
      <c r="ILG39"/>
      <c r="ILH39"/>
      <c r="ILI39"/>
      <c r="ILJ39"/>
      <c r="ILK39"/>
      <c r="ILL39"/>
      <c r="ILM39"/>
      <c r="ILN39"/>
      <c r="ILO39"/>
      <c r="ILP39"/>
      <c r="ILQ39"/>
      <c r="ILR39"/>
      <c r="ILS39"/>
      <c r="ILT39"/>
      <c r="ILU39"/>
      <c r="ILV39"/>
      <c r="ILW39"/>
      <c r="ILX39"/>
      <c r="ILY39"/>
      <c r="ILZ39"/>
      <c r="IMA39"/>
      <c r="IMB39"/>
      <c r="IMC39"/>
      <c r="IMD39"/>
      <c r="IME39"/>
      <c r="IMF39"/>
      <c r="IMG39"/>
      <c r="IMH39"/>
      <c r="IMI39"/>
      <c r="IMJ39"/>
      <c r="IMK39"/>
      <c r="IML39"/>
      <c r="IMM39"/>
      <c r="IMN39"/>
      <c r="IMO39"/>
      <c r="IMP39"/>
      <c r="IMQ39"/>
      <c r="IMR39"/>
      <c r="IMS39"/>
      <c r="IMT39"/>
      <c r="IMU39"/>
      <c r="IMV39"/>
      <c r="IMW39"/>
      <c r="IMX39"/>
      <c r="IMY39"/>
      <c r="IMZ39"/>
      <c r="INA39"/>
      <c r="INB39"/>
      <c r="INC39"/>
      <c r="IND39"/>
      <c r="INE39"/>
      <c r="INF39"/>
      <c r="ING39"/>
      <c r="INH39"/>
      <c r="INI39"/>
      <c r="INJ39"/>
      <c r="INK39"/>
      <c r="INL39"/>
      <c r="INM39"/>
      <c r="INN39"/>
      <c r="INO39"/>
      <c r="INP39"/>
      <c r="INQ39"/>
      <c r="INR39"/>
      <c r="INS39"/>
      <c r="INT39"/>
      <c r="INU39"/>
      <c r="INV39"/>
      <c r="INW39"/>
      <c r="INX39"/>
      <c r="INY39"/>
      <c r="INZ39"/>
      <c r="IOA39"/>
      <c r="IOB39"/>
      <c r="IOC39"/>
      <c r="IOD39"/>
      <c r="IOE39"/>
      <c r="IOF39"/>
      <c r="IOG39"/>
      <c r="IOH39"/>
      <c r="IOI39"/>
      <c r="IOJ39"/>
      <c r="IOK39"/>
      <c r="IOL39"/>
      <c r="IOM39"/>
      <c r="ION39"/>
      <c r="IOO39"/>
      <c r="IOP39"/>
      <c r="IOQ39"/>
      <c r="IOR39"/>
      <c r="IOS39"/>
      <c r="IOT39"/>
      <c r="IOU39"/>
      <c r="IOV39"/>
      <c r="IOW39"/>
      <c r="IOX39"/>
      <c r="IOY39"/>
      <c r="IOZ39"/>
      <c r="IPA39"/>
      <c r="IPB39"/>
      <c r="IPC39"/>
      <c r="IPD39"/>
      <c r="IPE39"/>
      <c r="IPF39"/>
      <c r="IPG39"/>
      <c r="IPH39"/>
      <c r="IPI39"/>
      <c r="IPJ39"/>
      <c r="IPK39"/>
      <c r="IPL39"/>
      <c r="IPM39"/>
      <c r="IPN39"/>
      <c r="IPO39"/>
      <c r="IPP39"/>
      <c r="IPQ39"/>
      <c r="IPR39"/>
      <c r="IPS39"/>
      <c r="IPT39"/>
      <c r="IPU39"/>
      <c r="IPV39"/>
      <c r="IPW39"/>
      <c r="IPX39"/>
      <c r="IPY39"/>
      <c r="IPZ39"/>
      <c r="IQA39"/>
      <c r="IQB39"/>
      <c r="IQC39"/>
      <c r="IQD39"/>
      <c r="IQE39"/>
      <c r="IQF39"/>
      <c r="IQG39"/>
      <c r="IQH39"/>
      <c r="IQI39"/>
      <c r="IQJ39"/>
      <c r="IQK39"/>
      <c r="IQL39"/>
      <c r="IQM39"/>
      <c r="IQN39"/>
      <c r="IQO39"/>
      <c r="IQP39"/>
      <c r="IQQ39"/>
      <c r="IQR39"/>
      <c r="IQS39"/>
      <c r="IQT39"/>
      <c r="IQU39"/>
      <c r="IQV39"/>
      <c r="IQW39"/>
      <c r="IQX39"/>
      <c r="IQY39"/>
      <c r="IQZ39"/>
      <c r="IRA39"/>
      <c r="IRB39"/>
      <c r="IRC39"/>
      <c r="IRD39"/>
      <c r="IRE39"/>
      <c r="IRF39"/>
      <c r="IRG39"/>
      <c r="IRH39"/>
      <c r="IRI39"/>
      <c r="IRJ39"/>
      <c r="IRK39"/>
      <c r="IRL39"/>
      <c r="IRM39"/>
      <c r="IRN39"/>
      <c r="IRO39"/>
      <c r="IRP39"/>
      <c r="IRQ39"/>
      <c r="IRR39"/>
      <c r="IRS39"/>
      <c r="IRT39"/>
      <c r="IRU39"/>
      <c r="IRV39"/>
      <c r="IRW39"/>
      <c r="IRX39"/>
      <c r="IRY39"/>
      <c r="IRZ39"/>
      <c r="ISA39"/>
      <c r="ISB39"/>
      <c r="ISC39"/>
      <c r="ISD39"/>
      <c r="ISE39"/>
      <c r="ISF39"/>
      <c r="ISG39"/>
      <c r="ISH39"/>
      <c r="ISI39"/>
      <c r="ISJ39"/>
      <c r="ISK39"/>
      <c r="ISL39"/>
      <c r="ISM39"/>
      <c r="ISN39"/>
      <c r="ISO39"/>
      <c r="ISP39"/>
      <c r="ISQ39"/>
      <c r="ISR39"/>
      <c r="ISS39"/>
      <c r="IST39"/>
      <c r="ISU39"/>
      <c r="ISV39"/>
      <c r="ISW39"/>
      <c r="ISX39"/>
      <c r="ISY39"/>
      <c r="ISZ39"/>
      <c r="ITA39"/>
      <c r="ITB39"/>
      <c r="ITC39"/>
      <c r="ITD39"/>
      <c r="ITE39"/>
      <c r="ITF39"/>
      <c r="ITG39"/>
      <c r="ITH39"/>
      <c r="ITI39"/>
      <c r="ITJ39"/>
      <c r="ITK39"/>
      <c r="ITL39"/>
      <c r="ITM39"/>
      <c r="ITN39"/>
      <c r="ITO39"/>
      <c r="ITP39"/>
      <c r="ITQ39"/>
      <c r="ITR39"/>
      <c r="ITS39"/>
      <c r="ITT39"/>
      <c r="ITU39"/>
      <c r="ITV39"/>
      <c r="ITW39"/>
      <c r="ITX39"/>
      <c r="ITY39"/>
      <c r="ITZ39"/>
      <c r="IUA39"/>
      <c r="IUB39"/>
      <c r="IUC39"/>
      <c r="IUD39"/>
      <c r="IUE39"/>
      <c r="IUF39"/>
      <c r="IUG39"/>
      <c r="IUH39"/>
      <c r="IUI39"/>
      <c r="IUJ39"/>
      <c r="IUK39"/>
      <c r="IUL39"/>
      <c r="IUM39"/>
      <c r="IUN39"/>
      <c r="IUO39"/>
      <c r="IUP39"/>
      <c r="IUQ39"/>
      <c r="IUR39"/>
      <c r="IUS39"/>
      <c r="IUT39"/>
      <c r="IUU39"/>
      <c r="IUV39"/>
      <c r="IUW39"/>
      <c r="IUX39"/>
      <c r="IUY39"/>
      <c r="IUZ39"/>
      <c r="IVA39"/>
      <c r="IVB39"/>
      <c r="IVC39"/>
      <c r="IVD39"/>
      <c r="IVE39"/>
      <c r="IVF39"/>
      <c r="IVG39"/>
      <c r="IVH39"/>
      <c r="IVI39"/>
      <c r="IVJ39"/>
      <c r="IVK39"/>
      <c r="IVL39"/>
      <c r="IVM39"/>
      <c r="IVN39"/>
      <c r="IVO39"/>
      <c r="IVP39"/>
      <c r="IVQ39"/>
      <c r="IVR39"/>
      <c r="IVS39"/>
      <c r="IVT39"/>
      <c r="IVU39"/>
      <c r="IVV39"/>
      <c r="IVW39"/>
      <c r="IVX39"/>
      <c r="IVY39"/>
      <c r="IVZ39"/>
      <c r="IWA39"/>
      <c r="IWB39"/>
      <c r="IWC39"/>
      <c r="IWD39"/>
      <c r="IWE39"/>
      <c r="IWF39"/>
      <c r="IWG39"/>
      <c r="IWH39"/>
      <c r="IWI39"/>
      <c r="IWJ39"/>
      <c r="IWK39"/>
      <c r="IWL39"/>
      <c r="IWM39"/>
      <c r="IWN39"/>
      <c r="IWO39"/>
      <c r="IWP39"/>
      <c r="IWQ39"/>
      <c r="IWR39"/>
      <c r="IWS39"/>
      <c r="IWT39"/>
      <c r="IWU39"/>
      <c r="IWV39"/>
      <c r="IWW39"/>
      <c r="IWX39"/>
      <c r="IWY39"/>
      <c r="IWZ39"/>
      <c r="IXA39"/>
      <c r="IXB39"/>
      <c r="IXC39"/>
      <c r="IXD39"/>
      <c r="IXE39"/>
      <c r="IXF39"/>
      <c r="IXG39"/>
      <c r="IXH39"/>
      <c r="IXI39"/>
      <c r="IXJ39"/>
      <c r="IXK39"/>
      <c r="IXL39"/>
      <c r="IXM39"/>
      <c r="IXN39"/>
      <c r="IXO39"/>
      <c r="IXP39"/>
      <c r="IXQ39"/>
      <c r="IXR39"/>
      <c r="IXS39"/>
      <c r="IXT39"/>
      <c r="IXU39"/>
      <c r="IXV39"/>
      <c r="IXW39"/>
      <c r="IXX39"/>
      <c r="IXY39"/>
      <c r="IXZ39"/>
      <c r="IYA39"/>
      <c r="IYB39"/>
      <c r="IYC39"/>
      <c r="IYD39"/>
      <c r="IYE39"/>
      <c r="IYF39"/>
      <c r="IYG39"/>
      <c r="IYH39"/>
      <c r="IYI39"/>
      <c r="IYJ39"/>
      <c r="IYK39"/>
      <c r="IYL39"/>
      <c r="IYM39"/>
      <c r="IYN39"/>
      <c r="IYO39"/>
      <c r="IYP39"/>
      <c r="IYQ39"/>
      <c r="IYR39"/>
      <c r="IYS39"/>
      <c r="IYT39"/>
      <c r="IYU39"/>
      <c r="IYV39"/>
      <c r="IYW39"/>
      <c r="IYX39"/>
      <c r="IYY39"/>
      <c r="IYZ39"/>
      <c r="IZA39"/>
      <c r="IZB39"/>
      <c r="IZC39"/>
      <c r="IZD39"/>
      <c r="IZE39"/>
      <c r="IZF39"/>
      <c r="IZG39"/>
      <c r="IZH39"/>
      <c r="IZI39"/>
      <c r="IZJ39"/>
      <c r="IZK39"/>
      <c r="IZL39"/>
      <c r="IZM39"/>
      <c r="IZN39"/>
      <c r="IZO39"/>
      <c r="IZP39"/>
      <c r="IZQ39"/>
      <c r="IZR39"/>
      <c r="IZS39"/>
      <c r="IZT39"/>
      <c r="IZU39"/>
      <c r="IZV39"/>
      <c r="IZW39"/>
      <c r="IZX39"/>
      <c r="IZY39"/>
      <c r="IZZ39"/>
      <c r="JAA39"/>
      <c r="JAB39"/>
      <c r="JAC39"/>
      <c r="JAD39"/>
      <c r="JAE39"/>
      <c r="JAF39"/>
      <c r="JAG39"/>
      <c r="JAH39"/>
      <c r="JAI39"/>
      <c r="JAJ39"/>
      <c r="JAK39"/>
      <c r="JAL39"/>
      <c r="JAM39"/>
      <c r="JAN39"/>
      <c r="JAO39"/>
      <c r="JAP39"/>
      <c r="JAQ39"/>
      <c r="JAR39"/>
      <c r="JAS39"/>
      <c r="JAT39"/>
      <c r="JAU39"/>
      <c r="JAV39"/>
      <c r="JAW39"/>
      <c r="JAX39"/>
      <c r="JAY39"/>
      <c r="JAZ39"/>
      <c r="JBA39"/>
      <c r="JBB39"/>
      <c r="JBC39"/>
      <c r="JBD39"/>
      <c r="JBE39"/>
      <c r="JBF39"/>
      <c r="JBG39"/>
      <c r="JBH39"/>
      <c r="JBI39"/>
      <c r="JBJ39"/>
      <c r="JBK39"/>
      <c r="JBL39"/>
      <c r="JBM39"/>
      <c r="JBN39"/>
      <c r="JBO39"/>
      <c r="JBP39"/>
      <c r="JBQ39"/>
      <c r="JBR39"/>
      <c r="JBS39"/>
      <c r="JBT39"/>
      <c r="JBU39"/>
      <c r="JBV39"/>
      <c r="JBW39"/>
      <c r="JBX39"/>
      <c r="JBY39"/>
      <c r="JBZ39"/>
      <c r="JCA39"/>
      <c r="JCB39"/>
      <c r="JCC39"/>
      <c r="JCD39"/>
      <c r="JCE39"/>
      <c r="JCF39"/>
      <c r="JCG39"/>
      <c r="JCH39"/>
      <c r="JCI39"/>
      <c r="JCJ39"/>
      <c r="JCK39"/>
      <c r="JCL39"/>
      <c r="JCM39"/>
      <c r="JCN39"/>
      <c r="JCO39"/>
      <c r="JCP39"/>
      <c r="JCQ39"/>
      <c r="JCR39"/>
      <c r="JCS39"/>
      <c r="JCT39"/>
      <c r="JCU39"/>
      <c r="JCV39"/>
      <c r="JCW39"/>
      <c r="JCX39"/>
      <c r="JCY39"/>
      <c r="JCZ39"/>
      <c r="JDA39"/>
      <c r="JDB39"/>
      <c r="JDC39"/>
      <c r="JDD39"/>
      <c r="JDE39"/>
      <c r="JDF39"/>
      <c r="JDG39"/>
      <c r="JDH39"/>
      <c r="JDI39"/>
      <c r="JDJ39"/>
      <c r="JDK39"/>
      <c r="JDL39"/>
      <c r="JDM39"/>
      <c r="JDN39"/>
      <c r="JDO39"/>
      <c r="JDP39"/>
      <c r="JDQ39"/>
      <c r="JDR39"/>
      <c r="JDS39"/>
      <c r="JDT39"/>
      <c r="JDU39"/>
      <c r="JDV39"/>
      <c r="JDW39"/>
      <c r="JDX39"/>
      <c r="JDY39"/>
      <c r="JDZ39"/>
      <c r="JEA39"/>
      <c r="JEB39"/>
      <c r="JEC39"/>
      <c r="JED39"/>
      <c r="JEE39"/>
      <c r="JEF39"/>
      <c r="JEG39"/>
      <c r="JEH39"/>
      <c r="JEI39"/>
      <c r="JEJ39"/>
      <c r="JEK39"/>
      <c r="JEL39"/>
      <c r="JEM39"/>
      <c r="JEN39"/>
      <c r="JEO39"/>
      <c r="JEP39"/>
      <c r="JEQ39"/>
      <c r="JER39"/>
      <c r="JES39"/>
      <c r="JET39"/>
      <c r="JEU39"/>
      <c r="JEV39"/>
      <c r="JEW39"/>
      <c r="JEX39"/>
      <c r="JEY39"/>
      <c r="JEZ39"/>
      <c r="JFA39"/>
      <c r="JFB39"/>
      <c r="JFC39"/>
      <c r="JFD39"/>
      <c r="JFE39"/>
      <c r="JFF39"/>
      <c r="JFG39"/>
      <c r="JFH39"/>
      <c r="JFI39"/>
      <c r="JFJ39"/>
      <c r="JFK39"/>
      <c r="JFL39"/>
      <c r="JFM39"/>
      <c r="JFN39"/>
      <c r="JFO39"/>
      <c r="JFP39"/>
      <c r="JFQ39"/>
      <c r="JFR39"/>
      <c r="JFS39"/>
      <c r="JFT39"/>
      <c r="JFU39"/>
      <c r="JFV39"/>
      <c r="JFW39"/>
      <c r="JFX39"/>
      <c r="JFY39"/>
      <c r="JFZ39"/>
      <c r="JGA39"/>
      <c r="JGB39"/>
      <c r="JGC39"/>
      <c r="JGD39"/>
      <c r="JGE39"/>
      <c r="JGF39"/>
      <c r="JGG39"/>
      <c r="JGH39"/>
      <c r="JGI39"/>
      <c r="JGJ39"/>
      <c r="JGK39"/>
      <c r="JGL39"/>
      <c r="JGM39"/>
      <c r="JGN39"/>
      <c r="JGO39"/>
      <c r="JGP39"/>
      <c r="JGQ39"/>
      <c r="JGR39"/>
      <c r="JGS39"/>
      <c r="JGT39"/>
      <c r="JGU39"/>
      <c r="JGV39"/>
      <c r="JGW39"/>
      <c r="JGX39"/>
      <c r="JGY39"/>
      <c r="JGZ39"/>
      <c r="JHA39"/>
      <c r="JHB39"/>
      <c r="JHC39"/>
      <c r="JHD39"/>
      <c r="JHE39"/>
      <c r="JHF39"/>
      <c r="JHG39"/>
      <c r="JHH39"/>
      <c r="JHI39"/>
      <c r="JHJ39"/>
      <c r="JHK39"/>
      <c r="JHL39"/>
      <c r="JHM39"/>
      <c r="JHN39"/>
      <c r="JHO39"/>
      <c r="JHP39"/>
      <c r="JHQ39"/>
      <c r="JHR39"/>
      <c r="JHS39"/>
      <c r="JHT39"/>
      <c r="JHU39"/>
      <c r="JHV39"/>
      <c r="JHW39"/>
      <c r="JHX39"/>
      <c r="JHY39"/>
      <c r="JHZ39"/>
      <c r="JIA39"/>
      <c r="JIB39"/>
      <c r="JIC39"/>
      <c r="JID39"/>
      <c r="JIE39"/>
      <c r="JIF39"/>
      <c r="JIG39"/>
      <c r="JIH39"/>
      <c r="JII39"/>
      <c r="JIJ39"/>
      <c r="JIK39"/>
      <c r="JIL39"/>
      <c r="JIM39"/>
      <c r="JIN39"/>
      <c r="JIO39"/>
      <c r="JIP39"/>
      <c r="JIQ39"/>
      <c r="JIR39"/>
      <c r="JIS39"/>
      <c r="JIT39"/>
      <c r="JIU39"/>
      <c r="JIV39"/>
      <c r="JIW39"/>
      <c r="JIX39"/>
      <c r="JIY39"/>
      <c r="JIZ39"/>
      <c r="JJA39"/>
      <c r="JJB39"/>
      <c r="JJC39"/>
      <c r="JJD39"/>
      <c r="JJE39"/>
      <c r="JJF39"/>
      <c r="JJG39"/>
      <c r="JJH39"/>
      <c r="JJI39"/>
      <c r="JJJ39"/>
      <c r="JJK39"/>
      <c r="JJL39"/>
      <c r="JJM39"/>
      <c r="JJN39"/>
      <c r="JJO39"/>
      <c r="JJP39"/>
      <c r="JJQ39"/>
      <c r="JJR39"/>
      <c r="JJS39"/>
      <c r="JJT39"/>
      <c r="JJU39"/>
      <c r="JJV39"/>
      <c r="JJW39"/>
      <c r="JJX39"/>
      <c r="JJY39"/>
      <c r="JJZ39"/>
      <c r="JKA39"/>
      <c r="JKB39"/>
      <c r="JKC39"/>
      <c r="JKD39"/>
      <c r="JKE39"/>
      <c r="JKF39"/>
      <c r="JKG39"/>
      <c r="JKH39"/>
      <c r="JKI39"/>
      <c r="JKJ39"/>
      <c r="JKK39"/>
      <c r="JKL39"/>
      <c r="JKM39"/>
      <c r="JKN39"/>
      <c r="JKO39"/>
      <c r="JKP39"/>
      <c r="JKQ39"/>
      <c r="JKR39"/>
      <c r="JKS39"/>
      <c r="JKT39"/>
      <c r="JKU39"/>
      <c r="JKV39"/>
      <c r="JKW39"/>
      <c r="JKX39"/>
      <c r="JKY39"/>
      <c r="JKZ39"/>
      <c r="JLA39"/>
      <c r="JLB39"/>
      <c r="JLC39"/>
      <c r="JLD39"/>
      <c r="JLE39"/>
      <c r="JLF39"/>
      <c r="JLG39"/>
      <c r="JLH39"/>
      <c r="JLI39"/>
      <c r="JLJ39"/>
      <c r="JLK39"/>
      <c r="JLL39"/>
      <c r="JLM39"/>
      <c r="JLN39"/>
      <c r="JLO39"/>
      <c r="JLP39"/>
      <c r="JLQ39"/>
      <c r="JLR39"/>
      <c r="JLS39"/>
      <c r="JLT39"/>
      <c r="JLU39"/>
      <c r="JLV39"/>
      <c r="JLW39"/>
      <c r="JLX39"/>
      <c r="JLY39"/>
      <c r="JLZ39"/>
      <c r="JMA39"/>
      <c r="JMB39"/>
      <c r="JMC39"/>
      <c r="JMD39"/>
      <c r="JME39"/>
      <c r="JMF39"/>
      <c r="JMG39"/>
      <c r="JMH39"/>
      <c r="JMI39"/>
      <c r="JMJ39"/>
      <c r="JMK39"/>
      <c r="JML39"/>
      <c r="JMM39"/>
      <c r="JMN39"/>
      <c r="JMO39"/>
      <c r="JMP39"/>
      <c r="JMQ39"/>
      <c r="JMR39"/>
      <c r="JMS39"/>
      <c r="JMT39"/>
      <c r="JMU39"/>
      <c r="JMV39"/>
      <c r="JMW39"/>
      <c r="JMX39"/>
      <c r="JMY39"/>
      <c r="JMZ39"/>
      <c r="JNA39"/>
      <c r="JNB39"/>
      <c r="JNC39"/>
      <c r="JND39"/>
      <c r="JNE39"/>
      <c r="JNF39"/>
      <c r="JNG39"/>
      <c r="JNH39"/>
      <c r="JNI39"/>
      <c r="JNJ39"/>
      <c r="JNK39"/>
      <c r="JNL39"/>
      <c r="JNM39"/>
      <c r="JNN39"/>
      <c r="JNO39"/>
      <c r="JNP39"/>
      <c r="JNQ39"/>
      <c r="JNR39"/>
      <c r="JNS39"/>
      <c r="JNT39"/>
      <c r="JNU39"/>
      <c r="JNV39"/>
      <c r="JNW39"/>
      <c r="JNX39"/>
      <c r="JNY39"/>
      <c r="JNZ39"/>
      <c r="JOA39"/>
      <c r="JOB39"/>
      <c r="JOC39"/>
      <c r="JOD39"/>
      <c r="JOE39"/>
      <c r="JOF39"/>
      <c r="JOG39"/>
      <c r="JOH39"/>
      <c r="JOI39"/>
      <c r="JOJ39"/>
      <c r="JOK39"/>
      <c r="JOL39"/>
      <c r="JOM39"/>
      <c r="JON39"/>
      <c r="JOO39"/>
      <c r="JOP39"/>
      <c r="JOQ39"/>
      <c r="JOR39"/>
      <c r="JOS39"/>
      <c r="JOT39"/>
      <c r="JOU39"/>
      <c r="JOV39"/>
      <c r="JOW39"/>
      <c r="JOX39"/>
      <c r="JOY39"/>
      <c r="JOZ39"/>
      <c r="JPA39"/>
      <c r="JPB39"/>
      <c r="JPC39"/>
      <c r="JPD39"/>
      <c r="JPE39"/>
      <c r="JPF39"/>
      <c r="JPG39"/>
      <c r="JPH39"/>
      <c r="JPI39"/>
      <c r="JPJ39"/>
      <c r="JPK39"/>
      <c r="JPL39"/>
      <c r="JPM39"/>
      <c r="JPN39"/>
      <c r="JPO39"/>
      <c r="JPP39"/>
      <c r="JPQ39"/>
      <c r="JPR39"/>
      <c r="JPS39"/>
      <c r="JPT39"/>
      <c r="JPU39"/>
      <c r="JPV39"/>
      <c r="JPW39"/>
      <c r="JPX39"/>
      <c r="JPY39"/>
      <c r="JPZ39"/>
      <c r="JQA39"/>
      <c r="JQB39"/>
      <c r="JQC39"/>
      <c r="JQD39"/>
      <c r="JQE39"/>
      <c r="JQF39"/>
      <c r="JQG39"/>
      <c r="JQH39"/>
      <c r="JQI39"/>
      <c r="JQJ39"/>
      <c r="JQK39"/>
      <c r="JQL39"/>
      <c r="JQM39"/>
      <c r="JQN39"/>
      <c r="JQO39"/>
      <c r="JQP39"/>
      <c r="JQQ39"/>
      <c r="JQR39"/>
      <c r="JQS39"/>
      <c r="JQT39"/>
      <c r="JQU39"/>
      <c r="JQV39"/>
      <c r="JQW39"/>
      <c r="JQX39"/>
      <c r="JQY39"/>
      <c r="JQZ39"/>
      <c r="JRA39"/>
      <c r="JRB39"/>
      <c r="JRC39"/>
      <c r="JRD39"/>
      <c r="JRE39"/>
      <c r="JRF39"/>
      <c r="JRG39"/>
      <c r="JRH39"/>
      <c r="JRI39"/>
      <c r="JRJ39"/>
      <c r="JRK39"/>
      <c r="JRL39"/>
      <c r="JRM39"/>
      <c r="JRN39"/>
      <c r="JRO39"/>
      <c r="JRP39"/>
      <c r="JRQ39"/>
      <c r="JRR39"/>
      <c r="JRS39"/>
      <c r="JRT39"/>
      <c r="JRU39"/>
      <c r="JRV39"/>
      <c r="JRW39"/>
      <c r="JRX39"/>
      <c r="JRY39"/>
      <c r="JRZ39"/>
      <c r="JSA39"/>
      <c r="JSB39"/>
      <c r="JSC39"/>
      <c r="JSD39"/>
      <c r="JSE39"/>
      <c r="JSF39"/>
      <c r="JSG39"/>
      <c r="JSH39"/>
      <c r="JSI39"/>
      <c r="JSJ39"/>
      <c r="JSK39"/>
      <c r="JSL39"/>
      <c r="JSM39"/>
      <c r="JSN39"/>
      <c r="JSO39"/>
      <c r="JSP39"/>
      <c r="JSQ39"/>
      <c r="JSR39"/>
      <c r="JSS39"/>
      <c r="JST39"/>
      <c r="JSU39"/>
      <c r="JSV39"/>
      <c r="JSW39"/>
      <c r="JSX39"/>
      <c r="JSY39"/>
      <c r="JSZ39"/>
      <c r="JTA39"/>
      <c r="JTB39"/>
      <c r="JTC39"/>
      <c r="JTD39"/>
      <c r="JTE39"/>
      <c r="JTF39"/>
      <c r="JTG39"/>
      <c r="JTH39"/>
      <c r="JTI39"/>
      <c r="JTJ39"/>
      <c r="JTK39"/>
      <c r="JTL39"/>
      <c r="JTM39"/>
      <c r="JTN39"/>
      <c r="JTO39"/>
      <c r="JTP39"/>
      <c r="JTQ39"/>
      <c r="JTR39"/>
      <c r="JTS39"/>
      <c r="JTT39"/>
      <c r="JTU39"/>
      <c r="JTV39"/>
      <c r="JTW39"/>
      <c r="JTX39"/>
      <c r="JTY39"/>
      <c r="JTZ39"/>
      <c r="JUA39"/>
      <c r="JUB39"/>
      <c r="JUC39"/>
      <c r="JUD39"/>
      <c r="JUE39"/>
      <c r="JUF39"/>
      <c r="JUG39"/>
      <c r="JUH39"/>
      <c r="JUI39"/>
      <c r="JUJ39"/>
      <c r="JUK39"/>
      <c r="JUL39"/>
      <c r="JUM39"/>
      <c r="JUN39"/>
      <c r="JUO39"/>
      <c r="JUP39"/>
      <c r="JUQ39"/>
      <c r="JUR39"/>
      <c r="JUS39"/>
      <c r="JUT39"/>
      <c r="JUU39"/>
      <c r="JUV39"/>
      <c r="JUW39"/>
      <c r="JUX39"/>
      <c r="JUY39"/>
      <c r="JUZ39"/>
      <c r="JVA39"/>
      <c r="JVB39"/>
      <c r="JVC39"/>
      <c r="JVD39"/>
      <c r="JVE39"/>
      <c r="JVF39"/>
      <c r="JVG39"/>
      <c r="JVH39"/>
      <c r="JVI39"/>
      <c r="JVJ39"/>
      <c r="JVK39"/>
      <c r="JVL39"/>
      <c r="JVM39"/>
      <c r="JVN39"/>
      <c r="JVO39"/>
      <c r="JVP39"/>
      <c r="JVQ39"/>
      <c r="JVR39"/>
      <c r="JVS39"/>
      <c r="JVT39"/>
      <c r="JVU39"/>
      <c r="JVV39"/>
      <c r="JVW39"/>
      <c r="JVX39"/>
      <c r="JVY39"/>
      <c r="JVZ39"/>
      <c r="JWA39"/>
      <c r="JWB39"/>
      <c r="JWC39"/>
      <c r="JWD39"/>
      <c r="JWE39"/>
      <c r="JWF39"/>
      <c r="JWG39"/>
      <c r="JWH39"/>
      <c r="JWI39"/>
      <c r="JWJ39"/>
      <c r="JWK39"/>
      <c r="JWL39"/>
      <c r="JWM39"/>
      <c r="JWN39"/>
      <c r="JWO39"/>
      <c r="JWP39"/>
      <c r="JWQ39"/>
      <c r="JWR39"/>
      <c r="JWS39"/>
      <c r="JWT39"/>
      <c r="JWU39"/>
      <c r="JWV39"/>
      <c r="JWW39"/>
      <c r="JWX39"/>
      <c r="JWY39"/>
      <c r="JWZ39"/>
      <c r="JXA39"/>
      <c r="JXB39"/>
      <c r="JXC39"/>
      <c r="JXD39"/>
      <c r="JXE39"/>
      <c r="JXF39"/>
      <c r="JXG39"/>
      <c r="JXH39"/>
      <c r="JXI39"/>
      <c r="JXJ39"/>
      <c r="JXK39"/>
      <c r="JXL39"/>
      <c r="JXM39"/>
      <c r="JXN39"/>
      <c r="JXO39"/>
      <c r="JXP39"/>
      <c r="JXQ39"/>
      <c r="JXR39"/>
      <c r="JXS39"/>
      <c r="JXT39"/>
      <c r="JXU39"/>
      <c r="JXV39"/>
      <c r="JXW39"/>
      <c r="JXX39"/>
      <c r="JXY39"/>
      <c r="JXZ39"/>
      <c r="JYA39"/>
      <c r="JYB39"/>
      <c r="JYC39"/>
      <c r="JYD39"/>
      <c r="JYE39"/>
      <c r="JYF39"/>
      <c r="JYG39"/>
      <c r="JYH39"/>
      <c r="JYI39"/>
      <c r="JYJ39"/>
      <c r="JYK39"/>
      <c r="JYL39"/>
      <c r="JYM39"/>
      <c r="JYN39"/>
      <c r="JYO39"/>
      <c r="JYP39"/>
      <c r="JYQ39"/>
      <c r="JYR39"/>
      <c r="JYS39"/>
      <c r="JYT39"/>
      <c r="JYU39"/>
      <c r="JYV39"/>
      <c r="JYW39"/>
      <c r="JYX39"/>
      <c r="JYY39"/>
      <c r="JYZ39"/>
      <c r="JZA39"/>
      <c r="JZB39"/>
      <c r="JZC39"/>
      <c r="JZD39"/>
      <c r="JZE39"/>
      <c r="JZF39"/>
      <c r="JZG39"/>
      <c r="JZH39"/>
      <c r="JZI39"/>
      <c r="JZJ39"/>
      <c r="JZK39"/>
      <c r="JZL39"/>
      <c r="JZM39"/>
      <c r="JZN39"/>
      <c r="JZO39"/>
      <c r="JZP39"/>
      <c r="JZQ39"/>
      <c r="JZR39"/>
      <c r="JZS39"/>
      <c r="JZT39"/>
      <c r="JZU39"/>
      <c r="JZV39"/>
      <c r="JZW39"/>
      <c r="JZX39"/>
      <c r="JZY39"/>
      <c r="JZZ39"/>
      <c r="KAA39"/>
      <c r="KAB39"/>
      <c r="KAC39"/>
      <c r="KAD39"/>
      <c r="KAE39"/>
      <c r="KAF39"/>
      <c r="KAG39"/>
      <c r="KAH39"/>
      <c r="KAI39"/>
      <c r="KAJ39"/>
      <c r="KAK39"/>
      <c r="KAL39"/>
      <c r="KAM39"/>
      <c r="KAN39"/>
      <c r="KAO39"/>
      <c r="KAP39"/>
      <c r="KAQ39"/>
      <c r="KAR39"/>
      <c r="KAS39"/>
      <c r="KAT39"/>
      <c r="KAU39"/>
      <c r="KAV39"/>
      <c r="KAW39"/>
      <c r="KAX39"/>
      <c r="KAY39"/>
      <c r="KAZ39"/>
      <c r="KBA39"/>
      <c r="KBB39"/>
      <c r="KBC39"/>
      <c r="KBD39"/>
      <c r="KBE39"/>
      <c r="KBF39"/>
      <c r="KBG39"/>
      <c r="KBH39"/>
      <c r="KBI39"/>
      <c r="KBJ39"/>
      <c r="KBK39"/>
      <c r="KBL39"/>
      <c r="KBM39"/>
      <c r="KBN39"/>
      <c r="KBO39"/>
      <c r="KBP39"/>
      <c r="KBQ39"/>
      <c r="KBR39"/>
      <c r="KBS39"/>
      <c r="KBT39"/>
      <c r="KBU39"/>
      <c r="KBV39"/>
      <c r="KBW39"/>
      <c r="KBX39"/>
      <c r="KBY39"/>
      <c r="KBZ39"/>
      <c r="KCA39"/>
      <c r="KCB39"/>
      <c r="KCC39"/>
      <c r="KCD39"/>
      <c r="KCE39"/>
      <c r="KCF39"/>
      <c r="KCG39"/>
      <c r="KCH39"/>
      <c r="KCI39"/>
      <c r="KCJ39"/>
      <c r="KCK39"/>
      <c r="KCL39"/>
      <c r="KCM39"/>
      <c r="KCN39"/>
      <c r="KCO39"/>
      <c r="KCP39"/>
      <c r="KCQ39"/>
      <c r="KCR39"/>
      <c r="KCS39"/>
      <c r="KCT39"/>
      <c r="KCU39"/>
      <c r="KCV39"/>
      <c r="KCW39"/>
      <c r="KCX39"/>
      <c r="KCY39"/>
      <c r="KCZ39"/>
      <c r="KDA39"/>
      <c r="KDB39"/>
      <c r="KDC39"/>
      <c r="KDD39"/>
      <c r="KDE39"/>
      <c r="KDF39"/>
      <c r="KDG39"/>
      <c r="KDH39"/>
      <c r="KDI39"/>
      <c r="KDJ39"/>
      <c r="KDK39"/>
      <c r="KDL39"/>
      <c r="KDM39"/>
      <c r="KDN39"/>
      <c r="KDO39"/>
      <c r="KDP39"/>
      <c r="KDQ39"/>
      <c r="KDR39"/>
      <c r="KDS39"/>
      <c r="KDT39"/>
      <c r="KDU39"/>
      <c r="KDV39"/>
      <c r="KDW39"/>
      <c r="KDX39"/>
      <c r="KDY39"/>
      <c r="KDZ39"/>
      <c r="KEA39"/>
      <c r="KEB39"/>
      <c r="KEC39"/>
      <c r="KED39"/>
      <c r="KEE39"/>
      <c r="KEF39"/>
      <c r="KEG39"/>
      <c r="KEH39"/>
      <c r="KEI39"/>
      <c r="KEJ39"/>
      <c r="KEK39"/>
      <c r="KEL39"/>
      <c r="KEM39"/>
      <c r="KEN39"/>
      <c r="KEO39"/>
      <c r="KEP39"/>
      <c r="KEQ39"/>
      <c r="KER39"/>
      <c r="KES39"/>
      <c r="KET39"/>
      <c r="KEU39"/>
      <c r="KEV39"/>
      <c r="KEW39"/>
      <c r="KEX39"/>
      <c r="KEY39"/>
      <c r="KEZ39"/>
      <c r="KFA39"/>
      <c r="KFB39"/>
      <c r="KFC39"/>
      <c r="KFD39"/>
      <c r="KFE39"/>
      <c r="KFF39"/>
      <c r="KFG39"/>
      <c r="KFH39"/>
      <c r="KFI39"/>
      <c r="KFJ39"/>
      <c r="KFK39"/>
      <c r="KFL39"/>
      <c r="KFM39"/>
      <c r="KFN39"/>
      <c r="KFO39"/>
      <c r="KFP39"/>
      <c r="KFQ39"/>
      <c r="KFR39"/>
      <c r="KFS39"/>
      <c r="KFT39"/>
      <c r="KFU39"/>
      <c r="KFV39"/>
      <c r="KFW39"/>
      <c r="KFX39"/>
      <c r="KFY39"/>
      <c r="KFZ39"/>
      <c r="KGA39"/>
      <c r="KGB39"/>
      <c r="KGC39"/>
      <c r="KGD39"/>
      <c r="KGE39"/>
      <c r="KGF39"/>
      <c r="KGG39"/>
      <c r="KGH39"/>
      <c r="KGI39"/>
      <c r="KGJ39"/>
      <c r="KGK39"/>
      <c r="KGL39"/>
      <c r="KGM39"/>
      <c r="KGN39"/>
      <c r="KGO39"/>
      <c r="KGP39"/>
      <c r="KGQ39"/>
      <c r="KGR39"/>
      <c r="KGS39"/>
      <c r="KGT39"/>
      <c r="KGU39"/>
      <c r="KGV39"/>
      <c r="KGW39"/>
      <c r="KGX39"/>
      <c r="KGY39"/>
      <c r="KGZ39"/>
      <c r="KHA39"/>
      <c r="KHB39"/>
      <c r="KHC39"/>
      <c r="KHD39"/>
      <c r="KHE39"/>
      <c r="KHF39"/>
      <c r="KHG39"/>
      <c r="KHH39"/>
      <c r="KHI39"/>
      <c r="KHJ39"/>
      <c r="KHK39"/>
      <c r="KHL39"/>
      <c r="KHM39"/>
      <c r="KHN39"/>
      <c r="KHO39"/>
      <c r="KHP39"/>
      <c r="KHQ39"/>
      <c r="KHR39"/>
      <c r="KHS39"/>
      <c r="KHT39"/>
      <c r="KHU39"/>
      <c r="KHV39"/>
      <c r="KHW39"/>
      <c r="KHX39"/>
      <c r="KHY39"/>
      <c r="KHZ39"/>
      <c r="KIA39"/>
      <c r="KIB39"/>
      <c r="KIC39"/>
      <c r="KID39"/>
      <c r="KIE39"/>
      <c r="KIF39"/>
      <c r="KIG39"/>
      <c r="KIH39"/>
      <c r="KII39"/>
      <c r="KIJ39"/>
      <c r="KIK39"/>
      <c r="KIL39"/>
      <c r="KIM39"/>
      <c r="KIN39"/>
      <c r="KIO39"/>
      <c r="KIP39"/>
      <c r="KIQ39"/>
      <c r="KIR39"/>
      <c r="KIS39"/>
      <c r="KIT39"/>
      <c r="KIU39"/>
      <c r="KIV39"/>
      <c r="KIW39"/>
      <c r="KIX39"/>
      <c r="KIY39"/>
      <c r="KIZ39"/>
      <c r="KJA39"/>
      <c r="KJB39"/>
      <c r="KJC39"/>
      <c r="KJD39"/>
      <c r="KJE39"/>
      <c r="KJF39"/>
      <c r="KJG39"/>
      <c r="KJH39"/>
      <c r="KJI39"/>
      <c r="KJJ39"/>
      <c r="KJK39"/>
      <c r="KJL39"/>
      <c r="KJM39"/>
      <c r="KJN39"/>
      <c r="KJO39"/>
      <c r="KJP39"/>
      <c r="KJQ39"/>
      <c r="KJR39"/>
      <c r="KJS39"/>
      <c r="KJT39"/>
      <c r="KJU39"/>
      <c r="KJV39"/>
      <c r="KJW39"/>
      <c r="KJX39"/>
      <c r="KJY39"/>
      <c r="KJZ39"/>
      <c r="KKA39"/>
      <c r="KKB39"/>
      <c r="KKC39"/>
      <c r="KKD39"/>
      <c r="KKE39"/>
      <c r="KKF39"/>
      <c r="KKG39"/>
      <c r="KKH39"/>
      <c r="KKI39"/>
      <c r="KKJ39"/>
      <c r="KKK39"/>
      <c r="KKL39"/>
      <c r="KKM39"/>
      <c r="KKN39"/>
      <c r="KKO39"/>
      <c r="KKP39"/>
      <c r="KKQ39"/>
      <c r="KKR39"/>
      <c r="KKS39"/>
      <c r="KKT39"/>
      <c r="KKU39"/>
      <c r="KKV39"/>
      <c r="KKW39"/>
      <c r="KKX39"/>
      <c r="KKY39"/>
      <c r="KKZ39"/>
      <c r="KLA39"/>
      <c r="KLB39"/>
      <c r="KLC39"/>
      <c r="KLD39"/>
      <c r="KLE39"/>
      <c r="KLF39"/>
      <c r="KLG39"/>
      <c r="KLH39"/>
      <c r="KLI39"/>
      <c r="KLJ39"/>
      <c r="KLK39"/>
      <c r="KLL39"/>
      <c r="KLM39"/>
      <c r="KLN39"/>
      <c r="KLO39"/>
      <c r="KLP39"/>
      <c r="KLQ39"/>
      <c r="KLR39"/>
      <c r="KLS39"/>
      <c r="KLT39"/>
      <c r="KLU39"/>
      <c r="KLV39"/>
      <c r="KLW39"/>
      <c r="KLX39"/>
      <c r="KLY39"/>
      <c r="KLZ39"/>
      <c r="KMA39"/>
      <c r="KMB39"/>
      <c r="KMC39"/>
      <c r="KMD39"/>
      <c r="KME39"/>
      <c r="KMF39"/>
      <c r="KMG39"/>
      <c r="KMH39"/>
      <c r="KMI39"/>
      <c r="KMJ39"/>
      <c r="KMK39"/>
      <c r="KML39"/>
      <c r="KMM39"/>
      <c r="KMN39"/>
      <c r="KMO39"/>
      <c r="KMP39"/>
      <c r="KMQ39"/>
      <c r="KMR39"/>
      <c r="KMS39"/>
      <c r="KMT39"/>
      <c r="KMU39"/>
      <c r="KMV39"/>
      <c r="KMW39"/>
      <c r="KMX39"/>
      <c r="KMY39"/>
      <c r="KMZ39"/>
      <c r="KNA39"/>
      <c r="KNB39"/>
      <c r="KNC39"/>
      <c r="KND39"/>
      <c r="KNE39"/>
      <c r="KNF39"/>
      <c r="KNG39"/>
      <c r="KNH39"/>
      <c r="KNI39"/>
      <c r="KNJ39"/>
      <c r="KNK39"/>
      <c r="KNL39"/>
      <c r="KNM39"/>
      <c r="KNN39"/>
      <c r="KNO39"/>
      <c r="KNP39"/>
      <c r="KNQ39"/>
      <c r="KNR39"/>
      <c r="KNS39"/>
      <c r="KNT39"/>
      <c r="KNU39"/>
      <c r="KNV39"/>
      <c r="KNW39"/>
      <c r="KNX39"/>
      <c r="KNY39"/>
      <c r="KNZ39"/>
      <c r="KOA39"/>
      <c r="KOB39"/>
      <c r="KOC39"/>
      <c r="KOD39"/>
      <c r="KOE39"/>
      <c r="KOF39"/>
      <c r="KOG39"/>
      <c r="KOH39"/>
      <c r="KOI39"/>
      <c r="KOJ39"/>
      <c r="KOK39"/>
      <c r="KOL39"/>
      <c r="KOM39"/>
      <c r="KON39"/>
      <c r="KOO39"/>
      <c r="KOP39"/>
      <c r="KOQ39"/>
      <c r="KOR39"/>
      <c r="KOS39"/>
      <c r="KOT39"/>
      <c r="KOU39"/>
      <c r="KOV39"/>
      <c r="KOW39"/>
      <c r="KOX39"/>
      <c r="KOY39"/>
      <c r="KOZ39"/>
      <c r="KPA39"/>
      <c r="KPB39"/>
      <c r="KPC39"/>
      <c r="KPD39"/>
      <c r="KPE39"/>
      <c r="KPF39"/>
      <c r="KPG39"/>
      <c r="KPH39"/>
      <c r="KPI39"/>
      <c r="KPJ39"/>
      <c r="KPK39"/>
      <c r="KPL39"/>
      <c r="KPM39"/>
      <c r="KPN39"/>
      <c r="KPO39"/>
      <c r="KPP39"/>
      <c r="KPQ39"/>
      <c r="KPR39"/>
      <c r="KPS39"/>
      <c r="KPT39"/>
      <c r="KPU39"/>
      <c r="KPV39"/>
      <c r="KPW39"/>
      <c r="KPX39"/>
      <c r="KPY39"/>
      <c r="KPZ39"/>
      <c r="KQA39"/>
      <c r="KQB39"/>
      <c r="KQC39"/>
      <c r="KQD39"/>
      <c r="KQE39"/>
      <c r="KQF39"/>
      <c r="KQG39"/>
      <c r="KQH39"/>
      <c r="KQI39"/>
      <c r="KQJ39"/>
      <c r="KQK39"/>
      <c r="KQL39"/>
      <c r="KQM39"/>
      <c r="KQN39"/>
      <c r="KQO39"/>
      <c r="KQP39"/>
      <c r="KQQ39"/>
      <c r="KQR39"/>
      <c r="KQS39"/>
      <c r="KQT39"/>
      <c r="KQU39"/>
      <c r="KQV39"/>
      <c r="KQW39"/>
      <c r="KQX39"/>
      <c r="KQY39"/>
      <c r="KQZ39"/>
      <c r="KRA39"/>
      <c r="KRB39"/>
      <c r="KRC39"/>
      <c r="KRD39"/>
      <c r="KRE39"/>
      <c r="KRF39"/>
      <c r="KRG39"/>
      <c r="KRH39"/>
      <c r="KRI39"/>
      <c r="KRJ39"/>
      <c r="KRK39"/>
      <c r="KRL39"/>
      <c r="KRM39"/>
      <c r="KRN39"/>
      <c r="KRO39"/>
      <c r="KRP39"/>
      <c r="KRQ39"/>
      <c r="KRR39"/>
      <c r="KRS39"/>
      <c r="KRT39"/>
      <c r="KRU39"/>
      <c r="KRV39"/>
      <c r="KRW39"/>
      <c r="KRX39"/>
      <c r="KRY39"/>
      <c r="KRZ39"/>
      <c r="KSA39"/>
      <c r="KSB39"/>
      <c r="KSC39"/>
      <c r="KSD39"/>
      <c r="KSE39"/>
      <c r="KSF39"/>
      <c r="KSG39"/>
      <c r="KSH39"/>
      <c r="KSI39"/>
      <c r="KSJ39"/>
      <c r="KSK39"/>
      <c r="KSL39"/>
      <c r="KSM39"/>
      <c r="KSN39"/>
      <c r="KSO39"/>
      <c r="KSP39"/>
      <c r="KSQ39"/>
      <c r="KSR39"/>
      <c r="KSS39"/>
      <c r="KST39"/>
      <c r="KSU39"/>
      <c r="KSV39"/>
      <c r="KSW39"/>
      <c r="KSX39"/>
      <c r="KSY39"/>
      <c r="KSZ39"/>
      <c r="KTA39"/>
      <c r="KTB39"/>
      <c r="KTC39"/>
      <c r="KTD39"/>
      <c r="KTE39"/>
      <c r="KTF39"/>
      <c r="KTG39"/>
      <c r="KTH39"/>
      <c r="KTI39"/>
      <c r="KTJ39"/>
      <c r="KTK39"/>
      <c r="KTL39"/>
      <c r="KTM39"/>
      <c r="KTN39"/>
      <c r="KTO39"/>
      <c r="KTP39"/>
      <c r="KTQ39"/>
      <c r="KTR39"/>
      <c r="KTS39"/>
      <c r="KTT39"/>
      <c r="KTU39"/>
      <c r="KTV39"/>
      <c r="KTW39"/>
      <c r="KTX39"/>
      <c r="KTY39"/>
      <c r="KTZ39"/>
      <c r="KUA39"/>
      <c r="KUB39"/>
      <c r="KUC39"/>
      <c r="KUD39"/>
      <c r="KUE39"/>
      <c r="KUF39"/>
      <c r="KUG39"/>
      <c r="KUH39"/>
      <c r="KUI39"/>
      <c r="KUJ39"/>
      <c r="KUK39"/>
      <c r="KUL39"/>
      <c r="KUM39"/>
      <c r="KUN39"/>
      <c r="KUO39"/>
      <c r="KUP39"/>
      <c r="KUQ39"/>
      <c r="KUR39"/>
      <c r="KUS39"/>
      <c r="KUT39"/>
      <c r="KUU39"/>
      <c r="KUV39"/>
      <c r="KUW39"/>
      <c r="KUX39"/>
      <c r="KUY39"/>
      <c r="KUZ39"/>
      <c r="KVA39"/>
      <c r="KVB39"/>
      <c r="KVC39"/>
      <c r="KVD39"/>
      <c r="KVE39"/>
      <c r="KVF39"/>
      <c r="KVG39"/>
      <c r="KVH39"/>
      <c r="KVI39"/>
      <c r="KVJ39"/>
      <c r="KVK39"/>
      <c r="KVL39"/>
      <c r="KVM39"/>
      <c r="KVN39"/>
      <c r="KVO39"/>
      <c r="KVP39"/>
      <c r="KVQ39"/>
      <c r="KVR39"/>
      <c r="KVS39"/>
      <c r="KVT39"/>
      <c r="KVU39"/>
      <c r="KVV39"/>
      <c r="KVW39"/>
      <c r="KVX39"/>
      <c r="KVY39"/>
      <c r="KVZ39"/>
      <c r="KWA39"/>
      <c r="KWB39"/>
      <c r="KWC39"/>
      <c r="KWD39"/>
      <c r="KWE39"/>
      <c r="KWF39"/>
      <c r="KWG39"/>
      <c r="KWH39"/>
      <c r="KWI39"/>
      <c r="KWJ39"/>
      <c r="KWK39"/>
      <c r="KWL39"/>
      <c r="KWM39"/>
      <c r="KWN39"/>
      <c r="KWO39"/>
      <c r="KWP39"/>
      <c r="KWQ39"/>
      <c r="KWR39"/>
      <c r="KWS39"/>
      <c r="KWT39"/>
      <c r="KWU39"/>
      <c r="KWV39"/>
      <c r="KWW39"/>
      <c r="KWX39"/>
      <c r="KWY39"/>
      <c r="KWZ39"/>
      <c r="KXA39"/>
      <c r="KXB39"/>
      <c r="KXC39"/>
      <c r="KXD39"/>
      <c r="KXE39"/>
      <c r="KXF39"/>
      <c r="KXG39"/>
      <c r="KXH39"/>
      <c r="KXI39"/>
      <c r="KXJ39"/>
      <c r="KXK39"/>
      <c r="KXL39"/>
      <c r="KXM39"/>
      <c r="KXN39"/>
      <c r="KXO39"/>
      <c r="KXP39"/>
      <c r="KXQ39"/>
      <c r="KXR39"/>
      <c r="KXS39"/>
      <c r="KXT39"/>
      <c r="KXU39"/>
      <c r="KXV39"/>
      <c r="KXW39"/>
      <c r="KXX39"/>
      <c r="KXY39"/>
      <c r="KXZ39"/>
      <c r="KYA39"/>
      <c r="KYB39"/>
      <c r="KYC39"/>
      <c r="KYD39"/>
      <c r="KYE39"/>
      <c r="KYF39"/>
      <c r="KYG39"/>
      <c r="KYH39"/>
      <c r="KYI39"/>
      <c r="KYJ39"/>
      <c r="KYK39"/>
      <c r="KYL39"/>
      <c r="KYM39"/>
      <c r="KYN39"/>
      <c r="KYO39"/>
      <c r="KYP39"/>
      <c r="KYQ39"/>
      <c r="KYR39"/>
      <c r="KYS39"/>
      <c r="KYT39"/>
      <c r="KYU39"/>
      <c r="KYV39"/>
      <c r="KYW39"/>
      <c r="KYX39"/>
      <c r="KYY39"/>
      <c r="KYZ39"/>
      <c r="KZA39"/>
      <c r="KZB39"/>
      <c r="KZC39"/>
      <c r="KZD39"/>
      <c r="KZE39"/>
      <c r="KZF39"/>
      <c r="KZG39"/>
      <c r="KZH39"/>
      <c r="KZI39"/>
      <c r="KZJ39"/>
      <c r="KZK39"/>
      <c r="KZL39"/>
      <c r="KZM39"/>
      <c r="KZN39"/>
      <c r="KZO39"/>
      <c r="KZP39"/>
      <c r="KZQ39"/>
      <c r="KZR39"/>
      <c r="KZS39"/>
      <c r="KZT39"/>
      <c r="KZU39"/>
      <c r="KZV39"/>
      <c r="KZW39"/>
      <c r="KZX39"/>
      <c r="KZY39"/>
      <c r="KZZ39"/>
      <c r="LAA39"/>
      <c r="LAB39"/>
      <c r="LAC39"/>
      <c r="LAD39"/>
      <c r="LAE39"/>
      <c r="LAF39"/>
      <c r="LAG39"/>
      <c r="LAH39"/>
      <c r="LAI39"/>
      <c r="LAJ39"/>
      <c r="LAK39"/>
      <c r="LAL39"/>
      <c r="LAM39"/>
      <c r="LAN39"/>
      <c r="LAO39"/>
      <c r="LAP39"/>
      <c r="LAQ39"/>
      <c r="LAR39"/>
      <c r="LAS39"/>
      <c r="LAT39"/>
      <c r="LAU39"/>
      <c r="LAV39"/>
      <c r="LAW39"/>
      <c r="LAX39"/>
      <c r="LAY39"/>
      <c r="LAZ39"/>
      <c r="LBA39"/>
      <c r="LBB39"/>
      <c r="LBC39"/>
      <c r="LBD39"/>
      <c r="LBE39"/>
      <c r="LBF39"/>
      <c r="LBG39"/>
      <c r="LBH39"/>
      <c r="LBI39"/>
      <c r="LBJ39"/>
      <c r="LBK39"/>
      <c r="LBL39"/>
      <c r="LBM39"/>
      <c r="LBN39"/>
      <c r="LBO39"/>
      <c r="LBP39"/>
      <c r="LBQ39"/>
      <c r="LBR39"/>
      <c r="LBS39"/>
      <c r="LBT39"/>
      <c r="LBU39"/>
      <c r="LBV39"/>
      <c r="LBW39"/>
      <c r="LBX39"/>
      <c r="LBY39"/>
      <c r="LBZ39"/>
      <c r="LCA39"/>
      <c r="LCB39"/>
      <c r="LCC39"/>
      <c r="LCD39"/>
      <c r="LCE39"/>
      <c r="LCF39"/>
      <c r="LCG39"/>
      <c r="LCH39"/>
      <c r="LCI39"/>
      <c r="LCJ39"/>
      <c r="LCK39"/>
      <c r="LCL39"/>
      <c r="LCM39"/>
      <c r="LCN39"/>
      <c r="LCO39"/>
      <c r="LCP39"/>
      <c r="LCQ39"/>
      <c r="LCR39"/>
      <c r="LCS39"/>
      <c r="LCT39"/>
      <c r="LCU39"/>
      <c r="LCV39"/>
      <c r="LCW39"/>
      <c r="LCX39"/>
      <c r="LCY39"/>
      <c r="LCZ39"/>
      <c r="LDA39"/>
      <c r="LDB39"/>
      <c r="LDC39"/>
      <c r="LDD39"/>
      <c r="LDE39"/>
      <c r="LDF39"/>
      <c r="LDG39"/>
      <c r="LDH39"/>
      <c r="LDI39"/>
      <c r="LDJ39"/>
      <c r="LDK39"/>
      <c r="LDL39"/>
      <c r="LDM39"/>
      <c r="LDN39"/>
      <c r="LDO39"/>
      <c r="LDP39"/>
      <c r="LDQ39"/>
      <c r="LDR39"/>
      <c r="LDS39"/>
      <c r="LDT39"/>
      <c r="LDU39"/>
      <c r="LDV39"/>
      <c r="LDW39"/>
      <c r="LDX39"/>
      <c r="LDY39"/>
      <c r="LDZ39"/>
      <c r="LEA39"/>
      <c r="LEB39"/>
      <c r="LEC39"/>
      <c r="LED39"/>
      <c r="LEE39"/>
      <c r="LEF39"/>
      <c r="LEG39"/>
      <c r="LEH39"/>
      <c r="LEI39"/>
      <c r="LEJ39"/>
      <c r="LEK39"/>
      <c r="LEL39"/>
      <c r="LEM39"/>
      <c r="LEN39"/>
      <c r="LEO39"/>
      <c r="LEP39"/>
      <c r="LEQ39"/>
      <c r="LER39"/>
      <c r="LES39"/>
      <c r="LET39"/>
      <c r="LEU39"/>
      <c r="LEV39"/>
      <c r="LEW39"/>
      <c r="LEX39"/>
      <c r="LEY39"/>
      <c r="LEZ39"/>
      <c r="LFA39"/>
      <c r="LFB39"/>
      <c r="LFC39"/>
      <c r="LFD39"/>
      <c r="LFE39"/>
      <c r="LFF39"/>
      <c r="LFG39"/>
      <c r="LFH39"/>
      <c r="LFI39"/>
      <c r="LFJ39"/>
      <c r="LFK39"/>
      <c r="LFL39"/>
      <c r="LFM39"/>
      <c r="LFN39"/>
      <c r="LFO39"/>
      <c r="LFP39"/>
      <c r="LFQ39"/>
      <c r="LFR39"/>
      <c r="LFS39"/>
      <c r="LFT39"/>
      <c r="LFU39"/>
      <c r="LFV39"/>
      <c r="LFW39"/>
      <c r="LFX39"/>
      <c r="LFY39"/>
      <c r="LFZ39"/>
      <c r="LGA39"/>
      <c r="LGB39"/>
      <c r="LGC39"/>
      <c r="LGD39"/>
      <c r="LGE39"/>
      <c r="LGF39"/>
      <c r="LGG39"/>
      <c r="LGH39"/>
      <c r="LGI39"/>
      <c r="LGJ39"/>
      <c r="LGK39"/>
      <c r="LGL39"/>
      <c r="LGM39"/>
      <c r="LGN39"/>
      <c r="LGO39"/>
      <c r="LGP39"/>
      <c r="LGQ39"/>
      <c r="LGR39"/>
      <c r="LGS39"/>
      <c r="LGT39"/>
      <c r="LGU39"/>
      <c r="LGV39"/>
      <c r="LGW39"/>
      <c r="LGX39"/>
      <c r="LGY39"/>
      <c r="LGZ39"/>
      <c r="LHA39"/>
      <c r="LHB39"/>
      <c r="LHC39"/>
      <c r="LHD39"/>
      <c r="LHE39"/>
      <c r="LHF39"/>
      <c r="LHG39"/>
      <c r="LHH39"/>
      <c r="LHI39"/>
      <c r="LHJ39"/>
      <c r="LHK39"/>
      <c r="LHL39"/>
      <c r="LHM39"/>
      <c r="LHN39"/>
      <c r="LHO39"/>
      <c r="LHP39"/>
      <c r="LHQ39"/>
      <c r="LHR39"/>
      <c r="LHS39"/>
      <c r="LHT39"/>
      <c r="LHU39"/>
      <c r="LHV39"/>
      <c r="LHW39"/>
      <c r="LHX39"/>
      <c r="LHY39"/>
      <c r="LHZ39"/>
      <c r="LIA39"/>
      <c r="LIB39"/>
      <c r="LIC39"/>
      <c r="LID39"/>
      <c r="LIE39"/>
      <c r="LIF39"/>
      <c r="LIG39"/>
      <c r="LIH39"/>
      <c r="LII39"/>
      <c r="LIJ39"/>
      <c r="LIK39"/>
      <c r="LIL39"/>
      <c r="LIM39"/>
      <c r="LIN39"/>
      <c r="LIO39"/>
      <c r="LIP39"/>
      <c r="LIQ39"/>
      <c r="LIR39"/>
      <c r="LIS39"/>
      <c r="LIT39"/>
      <c r="LIU39"/>
      <c r="LIV39"/>
      <c r="LIW39"/>
      <c r="LIX39"/>
      <c r="LIY39"/>
      <c r="LIZ39"/>
      <c r="LJA39"/>
      <c r="LJB39"/>
      <c r="LJC39"/>
      <c r="LJD39"/>
      <c r="LJE39"/>
      <c r="LJF39"/>
      <c r="LJG39"/>
      <c r="LJH39"/>
      <c r="LJI39"/>
      <c r="LJJ39"/>
      <c r="LJK39"/>
      <c r="LJL39"/>
      <c r="LJM39"/>
      <c r="LJN39"/>
      <c r="LJO39"/>
      <c r="LJP39"/>
      <c r="LJQ39"/>
      <c r="LJR39"/>
      <c r="LJS39"/>
      <c r="LJT39"/>
      <c r="LJU39"/>
      <c r="LJV39"/>
      <c r="LJW39"/>
      <c r="LJX39"/>
      <c r="LJY39"/>
      <c r="LJZ39"/>
      <c r="LKA39"/>
      <c r="LKB39"/>
      <c r="LKC39"/>
      <c r="LKD39"/>
      <c r="LKE39"/>
      <c r="LKF39"/>
      <c r="LKG39"/>
      <c r="LKH39"/>
      <c r="LKI39"/>
      <c r="LKJ39"/>
      <c r="LKK39"/>
      <c r="LKL39"/>
      <c r="LKM39"/>
      <c r="LKN39"/>
      <c r="LKO39"/>
      <c r="LKP39"/>
      <c r="LKQ39"/>
      <c r="LKR39"/>
      <c r="LKS39"/>
      <c r="LKT39"/>
      <c r="LKU39"/>
      <c r="LKV39"/>
      <c r="LKW39"/>
      <c r="LKX39"/>
      <c r="LKY39"/>
      <c r="LKZ39"/>
      <c r="LLA39"/>
      <c r="LLB39"/>
      <c r="LLC39"/>
      <c r="LLD39"/>
      <c r="LLE39"/>
      <c r="LLF39"/>
      <c r="LLG39"/>
      <c r="LLH39"/>
      <c r="LLI39"/>
      <c r="LLJ39"/>
      <c r="LLK39"/>
      <c r="LLL39"/>
      <c r="LLM39"/>
      <c r="LLN39"/>
      <c r="LLO39"/>
      <c r="LLP39"/>
      <c r="LLQ39"/>
      <c r="LLR39"/>
      <c r="LLS39"/>
      <c r="LLT39"/>
      <c r="LLU39"/>
      <c r="LLV39"/>
      <c r="LLW39"/>
      <c r="LLX39"/>
      <c r="LLY39"/>
      <c r="LLZ39"/>
      <c r="LMA39"/>
      <c r="LMB39"/>
      <c r="LMC39"/>
      <c r="LMD39"/>
      <c r="LME39"/>
      <c r="LMF39"/>
      <c r="LMG39"/>
      <c r="LMH39"/>
      <c r="LMI39"/>
      <c r="LMJ39"/>
      <c r="LMK39"/>
      <c r="LML39"/>
      <c r="LMM39"/>
      <c r="LMN39"/>
      <c r="LMO39"/>
      <c r="LMP39"/>
      <c r="LMQ39"/>
      <c r="LMR39"/>
      <c r="LMS39"/>
      <c r="LMT39"/>
      <c r="LMU39"/>
      <c r="LMV39"/>
      <c r="LMW39"/>
      <c r="LMX39"/>
      <c r="LMY39"/>
      <c r="LMZ39"/>
      <c r="LNA39"/>
      <c r="LNB39"/>
      <c r="LNC39"/>
      <c r="LND39"/>
      <c r="LNE39"/>
      <c r="LNF39"/>
      <c r="LNG39"/>
      <c r="LNH39"/>
      <c r="LNI39"/>
      <c r="LNJ39"/>
      <c r="LNK39"/>
      <c r="LNL39"/>
      <c r="LNM39"/>
      <c r="LNN39"/>
      <c r="LNO39"/>
      <c r="LNP39"/>
      <c r="LNQ39"/>
      <c r="LNR39"/>
      <c r="LNS39"/>
      <c r="LNT39"/>
      <c r="LNU39"/>
      <c r="LNV39"/>
      <c r="LNW39"/>
      <c r="LNX39"/>
      <c r="LNY39"/>
      <c r="LNZ39"/>
      <c r="LOA39"/>
      <c r="LOB39"/>
      <c r="LOC39"/>
      <c r="LOD39"/>
      <c r="LOE39"/>
      <c r="LOF39"/>
      <c r="LOG39"/>
      <c r="LOH39"/>
      <c r="LOI39"/>
      <c r="LOJ39"/>
      <c r="LOK39"/>
      <c r="LOL39"/>
      <c r="LOM39"/>
      <c r="LON39"/>
      <c r="LOO39"/>
      <c r="LOP39"/>
      <c r="LOQ39"/>
      <c r="LOR39"/>
      <c r="LOS39"/>
      <c r="LOT39"/>
      <c r="LOU39"/>
      <c r="LOV39"/>
      <c r="LOW39"/>
      <c r="LOX39"/>
      <c r="LOY39"/>
      <c r="LOZ39"/>
      <c r="LPA39"/>
      <c r="LPB39"/>
      <c r="LPC39"/>
      <c r="LPD39"/>
      <c r="LPE39"/>
      <c r="LPF39"/>
      <c r="LPG39"/>
      <c r="LPH39"/>
      <c r="LPI39"/>
      <c r="LPJ39"/>
      <c r="LPK39"/>
      <c r="LPL39"/>
      <c r="LPM39"/>
      <c r="LPN39"/>
      <c r="LPO39"/>
      <c r="LPP39"/>
      <c r="LPQ39"/>
      <c r="LPR39"/>
      <c r="LPS39"/>
      <c r="LPT39"/>
      <c r="LPU39"/>
      <c r="LPV39"/>
      <c r="LPW39"/>
      <c r="LPX39"/>
      <c r="LPY39"/>
      <c r="LPZ39"/>
      <c r="LQA39"/>
      <c r="LQB39"/>
      <c r="LQC39"/>
      <c r="LQD39"/>
      <c r="LQE39"/>
      <c r="LQF39"/>
      <c r="LQG39"/>
      <c r="LQH39"/>
      <c r="LQI39"/>
      <c r="LQJ39"/>
      <c r="LQK39"/>
      <c r="LQL39"/>
      <c r="LQM39"/>
      <c r="LQN39"/>
      <c r="LQO39"/>
      <c r="LQP39"/>
      <c r="LQQ39"/>
      <c r="LQR39"/>
      <c r="LQS39"/>
      <c r="LQT39"/>
      <c r="LQU39"/>
      <c r="LQV39"/>
      <c r="LQW39"/>
      <c r="LQX39"/>
      <c r="LQY39"/>
      <c r="LQZ39"/>
      <c r="LRA39"/>
      <c r="LRB39"/>
      <c r="LRC39"/>
      <c r="LRD39"/>
      <c r="LRE39"/>
      <c r="LRF39"/>
      <c r="LRG39"/>
      <c r="LRH39"/>
      <c r="LRI39"/>
      <c r="LRJ39"/>
      <c r="LRK39"/>
      <c r="LRL39"/>
      <c r="LRM39"/>
      <c r="LRN39"/>
      <c r="LRO39"/>
      <c r="LRP39"/>
      <c r="LRQ39"/>
      <c r="LRR39"/>
      <c r="LRS39"/>
      <c r="LRT39"/>
      <c r="LRU39"/>
      <c r="LRV39"/>
      <c r="LRW39"/>
      <c r="LRX39"/>
      <c r="LRY39"/>
      <c r="LRZ39"/>
      <c r="LSA39"/>
      <c r="LSB39"/>
      <c r="LSC39"/>
      <c r="LSD39"/>
      <c r="LSE39"/>
      <c r="LSF39"/>
      <c r="LSG39"/>
      <c r="LSH39"/>
      <c r="LSI39"/>
      <c r="LSJ39"/>
      <c r="LSK39"/>
      <c r="LSL39"/>
      <c r="LSM39"/>
      <c r="LSN39"/>
      <c r="LSO39"/>
      <c r="LSP39"/>
      <c r="LSQ39"/>
      <c r="LSR39"/>
      <c r="LSS39"/>
      <c r="LST39"/>
      <c r="LSU39"/>
      <c r="LSV39"/>
      <c r="LSW39"/>
      <c r="LSX39"/>
      <c r="LSY39"/>
      <c r="LSZ39"/>
      <c r="LTA39"/>
      <c r="LTB39"/>
      <c r="LTC39"/>
      <c r="LTD39"/>
      <c r="LTE39"/>
      <c r="LTF39"/>
      <c r="LTG39"/>
      <c r="LTH39"/>
      <c r="LTI39"/>
      <c r="LTJ39"/>
      <c r="LTK39"/>
      <c r="LTL39"/>
      <c r="LTM39"/>
      <c r="LTN39"/>
      <c r="LTO39"/>
      <c r="LTP39"/>
      <c r="LTQ39"/>
      <c r="LTR39"/>
      <c r="LTS39"/>
      <c r="LTT39"/>
      <c r="LTU39"/>
      <c r="LTV39"/>
      <c r="LTW39"/>
      <c r="LTX39"/>
      <c r="LTY39"/>
      <c r="LTZ39"/>
      <c r="LUA39"/>
      <c r="LUB39"/>
      <c r="LUC39"/>
      <c r="LUD39"/>
      <c r="LUE39"/>
      <c r="LUF39"/>
      <c r="LUG39"/>
      <c r="LUH39"/>
      <c r="LUI39"/>
      <c r="LUJ39"/>
      <c r="LUK39"/>
      <c r="LUL39"/>
      <c r="LUM39"/>
      <c r="LUN39"/>
      <c r="LUO39"/>
      <c r="LUP39"/>
      <c r="LUQ39"/>
      <c r="LUR39"/>
      <c r="LUS39"/>
      <c r="LUT39"/>
      <c r="LUU39"/>
      <c r="LUV39"/>
      <c r="LUW39"/>
      <c r="LUX39"/>
      <c r="LUY39"/>
      <c r="LUZ39"/>
      <c r="LVA39"/>
      <c r="LVB39"/>
      <c r="LVC39"/>
      <c r="LVD39"/>
      <c r="LVE39"/>
      <c r="LVF39"/>
      <c r="LVG39"/>
      <c r="LVH39"/>
      <c r="LVI39"/>
      <c r="LVJ39"/>
      <c r="LVK39"/>
      <c r="LVL39"/>
      <c r="LVM39"/>
      <c r="LVN39"/>
      <c r="LVO39"/>
      <c r="LVP39"/>
      <c r="LVQ39"/>
      <c r="LVR39"/>
      <c r="LVS39"/>
      <c r="LVT39"/>
      <c r="LVU39"/>
      <c r="LVV39"/>
      <c r="LVW39"/>
      <c r="LVX39"/>
      <c r="LVY39"/>
      <c r="LVZ39"/>
      <c r="LWA39"/>
      <c r="LWB39"/>
      <c r="LWC39"/>
      <c r="LWD39"/>
      <c r="LWE39"/>
      <c r="LWF39"/>
      <c r="LWG39"/>
      <c r="LWH39"/>
      <c r="LWI39"/>
      <c r="LWJ39"/>
      <c r="LWK39"/>
      <c r="LWL39"/>
      <c r="LWM39"/>
      <c r="LWN39"/>
      <c r="LWO39"/>
      <c r="LWP39"/>
      <c r="LWQ39"/>
      <c r="LWR39"/>
      <c r="LWS39"/>
      <c r="LWT39"/>
      <c r="LWU39"/>
      <c r="LWV39"/>
      <c r="LWW39"/>
      <c r="LWX39"/>
      <c r="LWY39"/>
      <c r="LWZ39"/>
      <c r="LXA39"/>
      <c r="LXB39"/>
      <c r="LXC39"/>
      <c r="LXD39"/>
      <c r="LXE39"/>
      <c r="LXF39"/>
      <c r="LXG39"/>
      <c r="LXH39"/>
      <c r="LXI39"/>
      <c r="LXJ39"/>
      <c r="LXK39"/>
      <c r="LXL39"/>
      <c r="LXM39"/>
      <c r="LXN39"/>
      <c r="LXO39"/>
      <c r="LXP39"/>
      <c r="LXQ39"/>
      <c r="LXR39"/>
      <c r="LXS39"/>
      <c r="LXT39"/>
      <c r="LXU39"/>
      <c r="LXV39"/>
      <c r="LXW39"/>
      <c r="LXX39"/>
      <c r="LXY39"/>
      <c r="LXZ39"/>
      <c r="LYA39"/>
      <c r="LYB39"/>
      <c r="LYC39"/>
      <c r="LYD39"/>
      <c r="LYE39"/>
      <c r="LYF39"/>
      <c r="LYG39"/>
      <c r="LYH39"/>
      <c r="LYI39"/>
      <c r="LYJ39"/>
      <c r="LYK39"/>
      <c r="LYL39"/>
      <c r="LYM39"/>
      <c r="LYN39"/>
      <c r="LYO39"/>
      <c r="LYP39"/>
      <c r="LYQ39"/>
      <c r="LYR39"/>
      <c r="LYS39"/>
      <c r="LYT39"/>
      <c r="LYU39"/>
      <c r="LYV39"/>
      <c r="LYW39"/>
      <c r="LYX39"/>
      <c r="LYY39"/>
      <c r="LYZ39"/>
      <c r="LZA39"/>
      <c r="LZB39"/>
      <c r="LZC39"/>
      <c r="LZD39"/>
      <c r="LZE39"/>
      <c r="LZF39"/>
      <c r="LZG39"/>
      <c r="LZH39"/>
      <c r="LZI39"/>
      <c r="LZJ39"/>
      <c r="LZK39"/>
      <c r="LZL39"/>
      <c r="LZM39"/>
      <c r="LZN39"/>
      <c r="LZO39"/>
      <c r="LZP39"/>
      <c r="LZQ39"/>
      <c r="LZR39"/>
      <c r="LZS39"/>
      <c r="LZT39"/>
      <c r="LZU39"/>
      <c r="LZV39"/>
      <c r="LZW39"/>
      <c r="LZX39"/>
      <c r="LZY39"/>
      <c r="LZZ39"/>
      <c r="MAA39"/>
      <c r="MAB39"/>
      <c r="MAC39"/>
      <c r="MAD39"/>
      <c r="MAE39"/>
      <c r="MAF39"/>
      <c r="MAG39"/>
      <c r="MAH39"/>
      <c r="MAI39"/>
      <c r="MAJ39"/>
      <c r="MAK39"/>
      <c r="MAL39"/>
      <c r="MAM39"/>
      <c r="MAN39"/>
      <c r="MAO39"/>
      <c r="MAP39"/>
      <c r="MAQ39"/>
      <c r="MAR39"/>
      <c r="MAS39"/>
      <c r="MAT39"/>
      <c r="MAU39"/>
      <c r="MAV39"/>
      <c r="MAW39"/>
      <c r="MAX39"/>
      <c r="MAY39"/>
      <c r="MAZ39"/>
      <c r="MBA39"/>
      <c r="MBB39"/>
      <c r="MBC39"/>
      <c r="MBD39"/>
      <c r="MBE39"/>
      <c r="MBF39"/>
      <c r="MBG39"/>
      <c r="MBH39"/>
      <c r="MBI39"/>
      <c r="MBJ39"/>
      <c r="MBK39"/>
      <c r="MBL39"/>
      <c r="MBM39"/>
      <c r="MBN39"/>
      <c r="MBO39"/>
      <c r="MBP39"/>
      <c r="MBQ39"/>
      <c r="MBR39"/>
      <c r="MBS39"/>
      <c r="MBT39"/>
      <c r="MBU39"/>
      <c r="MBV39"/>
      <c r="MBW39"/>
      <c r="MBX39"/>
      <c r="MBY39"/>
      <c r="MBZ39"/>
      <c r="MCA39"/>
      <c r="MCB39"/>
      <c r="MCC39"/>
      <c r="MCD39"/>
      <c r="MCE39"/>
      <c r="MCF39"/>
      <c r="MCG39"/>
      <c r="MCH39"/>
      <c r="MCI39"/>
      <c r="MCJ39"/>
      <c r="MCK39"/>
      <c r="MCL39"/>
      <c r="MCM39"/>
      <c r="MCN39"/>
      <c r="MCO39"/>
      <c r="MCP39"/>
      <c r="MCQ39"/>
      <c r="MCR39"/>
      <c r="MCS39"/>
      <c r="MCT39"/>
      <c r="MCU39"/>
      <c r="MCV39"/>
      <c r="MCW39"/>
      <c r="MCX39"/>
      <c r="MCY39"/>
      <c r="MCZ39"/>
      <c r="MDA39"/>
      <c r="MDB39"/>
      <c r="MDC39"/>
      <c r="MDD39"/>
      <c r="MDE39"/>
      <c r="MDF39"/>
      <c r="MDG39"/>
      <c r="MDH39"/>
      <c r="MDI39"/>
      <c r="MDJ39"/>
      <c r="MDK39"/>
      <c r="MDL39"/>
      <c r="MDM39"/>
      <c r="MDN39"/>
      <c r="MDO39"/>
      <c r="MDP39"/>
      <c r="MDQ39"/>
      <c r="MDR39"/>
      <c r="MDS39"/>
      <c r="MDT39"/>
      <c r="MDU39"/>
      <c r="MDV39"/>
      <c r="MDW39"/>
      <c r="MDX39"/>
      <c r="MDY39"/>
      <c r="MDZ39"/>
      <c r="MEA39"/>
      <c r="MEB39"/>
      <c r="MEC39"/>
      <c r="MED39"/>
      <c r="MEE39"/>
      <c r="MEF39"/>
      <c r="MEG39"/>
      <c r="MEH39"/>
      <c r="MEI39"/>
      <c r="MEJ39"/>
      <c r="MEK39"/>
      <c r="MEL39"/>
      <c r="MEM39"/>
      <c r="MEN39"/>
      <c r="MEO39"/>
      <c r="MEP39"/>
      <c r="MEQ39"/>
      <c r="MER39"/>
      <c r="MES39"/>
      <c r="MET39"/>
      <c r="MEU39"/>
      <c r="MEV39"/>
      <c r="MEW39"/>
      <c r="MEX39"/>
      <c r="MEY39"/>
      <c r="MEZ39"/>
      <c r="MFA39"/>
      <c r="MFB39"/>
      <c r="MFC39"/>
      <c r="MFD39"/>
      <c r="MFE39"/>
      <c r="MFF39"/>
      <c r="MFG39"/>
      <c r="MFH39"/>
      <c r="MFI39"/>
      <c r="MFJ39"/>
      <c r="MFK39"/>
      <c r="MFL39"/>
      <c r="MFM39"/>
      <c r="MFN39"/>
      <c r="MFO39"/>
      <c r="MFP39"/>
      <c r="MFQ39"/>
      <c r="MFR39"/>
      <c r="MFS39"/>
      <c r="MFT39"/>
      <c r="MFU39"/>
      <c r="MFV39"/>
      <c r="MFW39"/>
      <c r="MFX39"/>
      <c r="MFY39"/>
      <c r="MFZ39"/>
      <c r="MGA39"/>
      <c r="MGB39"/>
      <c r="MGC39"/>
      <c r="MGD39"/>
      <c r="MGE39"/>
      <c r="MGF39"/>
      <c r="MGG39"/>
      <c r="MGH39"/>
      <c r="MGI39"/>
      <c r="MGJ39"/>
      <c r="MGK39"/>
      <c r="MGL39"/>
      <c r="MGM39"/>
      <c r="MGN39"/>
      <c r="MGO39"/>
      <c r="MGP39"/>
      <c r="MGQ39"/>
      <c r="MGR39"/>
      <c r="MGS39"/>
      <c r="MGT39"/>
      <c r="MGU39"/>
      <c r="MGV39"/>
      <c r="MGW39"/>
      <c r="MGX39"/>
      <c r="MGY39"/>
      <c r="MGZ39"/>
      <c r="MHA39"/>
      <c r="MHB39"/>
      <c r="MHC39"/>
      <c r="MHD39"/>
      <c r="MHE39"/>
      <c r="MHF39"/>
      <c r="MHG39"/>
      <c r="MHH39"/>
      <c r="MHI39"/>
      <c r="MHJ39"/>
      <c r="MHK39"/>
      <c r="MHL39"/>
      <c r="MHM39"/>
      <c r="MHN39"/>
      <c r="MHO39"/>
      <c r="MHP39"/>
      <c r="MHQ39"/>
      <c r="MHR39"/>
      <c r="MHS39"/>
      <c r="MHT39"/>
      <c r="MHU39"/>
      <c r="MHV39"/>
      <c r="MHW39"/>
      <c r="MHX39"/>
      <c r="MHY39"/>
      <c r="MHZ39"/>
      <c r="MIA39"/>
      <c r="MIB39"/>
      <c r="MIC39"/>
      <c r="MID39"/>
      <c r="MIE39"/>
      <c r="MIF39"/>
      <c r="MIG39"/>
      <c r="MIH39"/>
      <c r="MII39"/>
      <c r="MIJ39"/>
      <c r="MIK39"/>
      <c r="MIL39"/>
      <c r="MIM39"/>
      <c r="MIN39"/>
      <c r="MIO39"/>
      <c r="MIP39"/>
      <c r="MIQ39"/>
      <c r="MIR39"/>
      <c r="MIS39"/>
      <c r="MIT39"/>
      <c r="MIU39"/>
      <c r="MIV39"/>
      <c r="MIW39"/>
      <c r="MIX39"/>
      <c r="MIY39"/>
      <c r="MIZ39"/>
      <c r="MJA39"/>
      <c r="MJB39"/>
      <c r="MJC39"/>
      <c r="MJD39"/>
      <c r="MJE39"/>
      <c r="MJF39"/>
      <c r="MJG39"/>
      <c r="MJH39"/>
      <c r="MJI39"/>
      <c r="MJJ39"/>
      <c r="MJK39"/>
      <c r="MJL39"/>
      <c r="MJM39"/>
      <c r="MJN39"/>
      <c r="MJO39"/>
      <c r="MJP39"/>
      <c r="MJQ39"/>
      <c r="MJR39"/>
      <c r="MJS39"/>
      <c r="MJT39"/>
      <c r="MJU39"/>
      <c r="MJV39"/>
      <c r="MJW39"/>
      <c r="MJX39"/>
      <c r="MJY39"/>
      <c r="MJZ39"/>
      <c r="MKA39"/>
      <c r="MKB39"/>
      <c r="MKC39"/>
      <c r="MKD39"/>
      <c r="MKE39"/>
      <c r="MKF39"/>
      <c r="MKG39"/>
      <c r="MKH39"/>
      <c r="MKI39"/>
      <c r="MKJ39"/>
      <c r="MKK39"/>
      <c r="MKL39"/>
      <c r="MKM39"/>
      <c r="MKN39"/>
      <c r="MKO39"/>
      <c r="MKP39"/>
      <c r="MKQ39"/>
      <c r="MKR39"/>
      <c r="MKS39"/>
      <c r="MKT39"/>
      <c r="MKU39"/>
      <c r="MKV39"/>
      <c r="MKW39"/>
      <c r="MKX39"/>
      <c r="MKY39"/>
      <c r="MKZ39"/>
      <c r="MLA39"/>
      <c r="MLB39"/>
      <c r="MLC39"/>
      <c r="MLD39"/>
      <c r="MLE39"/>
      <c r="MLF39"/>
      <c r="MLG39"/>
      <c r="MLH39"/>
      <c r="MLI39"/>
      <c r="MLJ39"/>
      <c r="MLK39"/>
      <c r="MLL39"/>
      <c r="MLM39"/>
      <c r="MLN39"/>
      <c r="MLO39"/>
      <c r="MLP39"/>
      <c r="MLQ39"/>
      <c r="MLR39"/>
      <c r="MLS39"/>
      <c r="MLT39"/>
      <c r="MLU39"/>
      <c r="MLV39"/>
      <c r="MLW39"/>
      <c r="MLX39"/>
      <c r="MLY39"/>
      <c r="MLZ39"/>
      <c r="MMA39"/>
      <c r="MMB39"/>
      <c r="MMC39"/>
      <c r="MMD39"/>
      <c r="MME39"/>
      <c r="MMF39"/>
      <c r="MMG39"/>
      <c r="MMH39"/>
      <c r="MMI39"/>
      <c r="MMJ39"/>
      <c r="MMK39"/>
      <c r="MML39"/>
      <c r="MMM39"/>
      <c r="MMN39"/>
      <c r="MMO39"/>
      <c r="MMP39"/>
      <c r="MMQ39"/>
      <c r="MMR39"/>
      <c r="MMS39"/>
      <c r="MMT39"/>
      <c r="MMU39"/>
      <c r="MMV39"/>
      <c r="MMW39"/>
      <c r="MMX39"/>
      <c r="MMY39"/>
      <c r="MMZ39"/>
      <c r="MNA39"/>
      <c r="MNB39"/>
      <c r="MNC39"/>
      <c r="MND39"/>
      <c r="MNE39"/>
      <c r="MNF39"/>
      <c r="MNG39"/>
      <c r="MNH39"/>
      <c r="MNI39"/>
      <c r="MNJ39"/>
      <c r="MNK39"/>
      <c r="MNL39"/>
      <c r="MNM39"/>
      <c r="MNN39"/>
      <c r="MNO39"/>
      <c r="MNP39"/>
      <c r="MNQ39"/>
      <c r="MNR39"/>
      <c r="MNS39"/>
      <c r="MNT39"/>
      <c r="MNU39"/>
      <c r="MNV39"/>
      <c r="MNW39"/>
      <c r="MNX39"/>
      <c r="MNY39"/>
      <c r="MNZ39"/>
      <c r="MOA39"/>
      <c r="MOB39"/>
      <c r="MOC39"/>
      <c r="MOD39"/>
      <c r="MOE39"/>
      <c r="MOF39"/>
      <c r="MOG39"/>
      <c r="MOH39"/>
      <c r="MOI39"/>
      <c r="MOJ39"/>
      <c r="MOK39"/>
      <c r="MOL39"/>
      <c r="MOM39"/>
      <c r="MON39"/>
      <c r="MOO39"/>
      <c r="MOP39"/>
      <c r="MOQ39"/>
      <c r="MOR39"/>
      <c r="MOS39"/>
      <c r="MOT39"/>
      <c r="MOU39"/>
      <c r="MOV39"/>
      <c r="MOW39"/>
      <c r="MOX39"/>
      <c r="MOY39"/>
      <c r="MOZ39"/>
      <c r="MPA39"/>
      <c r="MPB39"/>
      <c r="MPC39"/>
      <c r="MPD39"/>
      <c r="MPE39"/>
      <c r="MPF39"/>
      <c r="MPG39"/>
      <c r="MPH39"/>
      <c r="MPI39"/>
      <c r="MPJ39"/>
      <c r="MPK39"/>
      <c r="MPL39"/>
      <c r="MPM39"/>
      <c r="MPN39"/>
      <c r="MPO39"/>
      <c r="MPP39"/>
      <c r="MPQ39"/>
      <c r="MPR39"/>
      <c r="MPS39"/>
      <c r="MPT39"/>
      <c r="MPU39"/>
      <c r="MPV39"/>
      <c r="MPW39"/>
      <c r="MPX39"/>
      <c r="MPY39"/>
      <c r="MPZ39"/>
      <c r="MQA39"/>
      <c r="MQB39"/>
      <c r="MQC39"/>
      <c r="MQD39"/>
      <c r="MQE39"/>
      <c r="MQF39"/>
      <c r="MQG39"/>
      <c r="MQH39"/>
      <c r="MQI39"/>
      <c r="MQJ39"/>
      <c r="MQK39"/>
      <c r="MQL39"/>
      <c r="MQM39"/>
      <c r="MQN39"/>
      <c r="MQO39"/>
      <c r="MQP39"/>
      <c r="MQQ39"/>
      <c r="MQR39"/>
      <c r="MQS39"/>
      <c r="MQT39"/>
      <c r="MQU39"/>
      <c r="MQV39"/>
      <c r="MQW39"/>
      <c r="MQX39"/>
      <c r="MQY39"/>
      <c r="MQZ39"/>
      <c r="MRA39"/>
      <c r="MRB39"/>
      <c r="MRC39"/>
      <c r="MRD39"/>
      <c r="MRE39"/>
      <c r="MRF39"/>
      <c r="MRG39"/>
      <c r="MRH39"/>
      <c r="MRI39"/>
      <c r="MRJ39"/>
      <c r="MRK39"/>
      <c r="MRL39"/>
      <c r="MRM39"/>
      <c r="MRN39"/>
      <c r="MRO39"/>
      <c r="MRP39"/>
      <c r="MRQ39"/>
      <c r="MRR39"/>
      <c r="MRS39"/>
      <c r="MRT39"/>
      <c r="MRU39"/>
      <c r="MRV39"/>
      <c r="MRW39"/>
      <c r="MRX39"/>
      <c r="MRY39"/>
      <c r="MRZ39"/>
      <c r="MSA39"/>
      <c r="MSB39"/>
      <c r="MSC39"/>
      <c r="MSD39"/>
      <c r="MSE39"/>
      <c r="MSF39"/>
      <c r="MSG39"/>
      <c r="MSH39"/>
      <c r="MSI39"/>
      <c r="MSJ39"/>
      <c r="MSK39"/>
      <c r="MSL39"/>
      <c r="MSM39"/>
      <c r="MSN39"/>
      <c r="MSO39"/>
      <c r="MSP39"/>
      <c r="MSQ39"/>
      <c r="MSR39"/>
      <c r="MSS39"/>
      <c r="MST39"/>
      <c r="MSU39"/>
      <c r="MSV39"/>
      <c r="MSW39"/>
      <c r="MSX39"/>
      <c r="MSY39"/>
      <c r="MSZ39"/>
      <c r="MTA39"/>
      <c r="MTB39"/>
      <c r="MTC39"/>
      <c r="MTD39"/>
      <c r="MTE39"/>
      <c r="MTF39"/>
      <c r="MTG39"/>
      <c r="MTH39"/>
      <c r="MTI39"/>
      <c r="MTJ39"/>
      <c r="MTK39"/>
      <c r="MTL39"/>
      <c r="MTM39"/>
      <c r="MTN39"/>
      <c r="MTO39"/>
      <c r="MTP39"/>
      <c r="MTQ39"/>
      <c r="MTR39"/>
      <c r="MTS39"/>
      <c r="MTT39"/>
      <c r="MTU39"/>
      <c r="MTV39"/>
      <c r="MTW39"/>
      <c r="MTX39"/>
      <c r="MTY39"/>
      <c r="MTZ39"/>
      <c r="MUA39"/>
      <c r="MUB39"/>
      <c r="MUC39"/>
      <c r="MUD39"/>
      <c r="MUE39"/>
      <c r="MUF39"/>
      <c r="MUG39"/>
      <c r="MUH39"/>
      <c r="MUI39"/>
      <c r="MUJ39"/>
      <c r="MUK39"/>
      <c r="MUL39"/>
      <c r="MUM39"/>
      <c r="MUN39"/>
      <c r="MUO39"/>
      <c r="MUP39"/>
      <c r="MUQ39"/>
      <c r="MUR39"/>
      <c r="MUS39"/>
      <c r="MUT39"/>
      <c r="MUU39"/>
      <c r="MUV39"/>
      <c r="MUW39"/>
      <c r="MUX39"/>
      <c r="MUY39"/>
      <c r="MUZ39"/>
      <c r="MVA39"/>
      <c r="MVB39"/>
      <c r="MVC39"/>
      <c r="MVD39"/>
      <c r="MVE39"/>
      <c r="MVF39"/>
      <c r="MVG39"/>
      <c r="MVH39"/>
      <c r="MVI39"/>
      <c r="MVJ39"/>
      <c r="MVK39"/>
      <c r="MVL39"/>
      <c r="MVM39"/>
      <c r="MVN39"/>
      <c r="MVO39"/>
      <c r="MVP39"/>
      <c r="MVQ39"/>
      <c r="MVR39"/>
      <c r="MVS39"/>
      <c r="MVT39"/>
      <c r="MVU39"/>
      <c r="MVV39"/>
      <c r="MVW39"/>
      <c r="MVX39"/>
      <c r="MVY39"/>
      <c r="MVZ39"/>
      <c r="MWA39"/>
      <c r="MWB39"/>
      <c r="MWC39"/>
      <c r="MWD39"/>
      <c r="MWE39"/>
      <c r="MWF39"/>
      <c r="MWG39"/>
      <c r="MWH39"/>
      <c r="MWI39"/>
      <c r="MWJ39"/>
      <c r="MWK39"/>
      <c r="MWL39"/>
      <c r="MWM39"/>
      <c r="MWN39"/>
      <c r="MWO39"/>
      <c r="MWP39"/>
      <c r="MWQ39"/>
      <c r="MWR39"/>
      <c r="MWS39"/>
      <c r="MWT39"/>
      <c r="MWU39"/>
      <c r="MWV39"/>
      <c r="MWW39"/>
      <c r="MWX39"/>
      <c r="MWY39"/>
      <c r="MWZ39"/>
      <c r="MXA39"/>
      <c r="MXB39"/>
      <c r="MXC39"/>
      <c r="MXD39"/>
      <c r="MXE39"/>
      <c r="MXF39"/>
      <c r="MXG39"/>
      <c r="MXH39"/>
      <c r="MXI39"/>
      <c r="MXJ39"/>
      <c r="MXK39"/>
      <c r="MXL39"/>
      <c r="MXM39"/>
      <c r="MXN39"/>
      <c r="MXO39"/>
      <c r="MXP39"/>
      <c r="MXQ39"/>
      <c r="MXR39"/>
      <c r="MXS39"/>
      <c r="MXT39"/>
      <c r="MXU39"/>
      <c r="MXV39"/>
      <c r="MXW39"/>
      <c r="MXX39"/>
      <c r="MXY39"/>
      <c r="MXZ39"/>
      <c r="MYA39"/>
      <c r="MYB39"/>
      <c r="MYC39"/>
      <c r="MYD39"/>
      <c r="MYE39"/>
      <c r="MYF39"/>
      <c r="MYG39"/>
      <c r="MYH39"/>
      <c r="MYI39"/>
      <c r="MYJ39"/>
      <c r="MYK39"/>
      <c r="MYL39"/>
      <c r="MYM39"/>
      <c r="MYN39"/>
      <c r="MYO39"/>
      <c r="MYP39"/>
      <c r="MYQ39"/>
      <c r="MYR39"/>
      <c r="MYS39"/>
      <c r="MYT39"/>
      <c r="MYU39"/>
      <c r="MYV39"/>
      <c r="MYW39"/>
      <c r="MYX39"/>
      <c r="MYY39"/>
      <c r="MYZ39"/>
      <c r="MZA39"/>
      <c r="MZB39"/>
      <c r="MZC39"/>
      <c r="MZD39"/>
      <c r="MZE39"/>
      <c r="MZF39"/>
      <c r="MZG39"/>
      <c r="MZH39"/>
      <c r="MZI39"/>
      <c r="MZJ39"/>
      <c r="MZK39"/>
      <c r="MZL39"/>
      <c r="MZM39"/>
      <c r="MZN39"/>
      <c r="MZO39"/>
      <c r="MZP39"/>
      <c r="MZQ39"/>
      <c r="MZR39"/>
      <c r="MZS39"/>
      <c r="MZT39"/>
      <c r="MZU39"/>
      <c r="MZV39"/>
      <c r="MZW39"/>
      <c r="MZX39"/>
      <c r="MZY39"/>
      <c r="MZZ39"/>
      <c r="NAA39"/>
      <c r="NAB39"/>
      <c r="NAC39"/>
      <c r="NAD39"/>
      <c r="NAE39"/>
      <c r="NAF39"/>
      <c r="NAG39"/>
      <c r="NAH39"/>
      <c r="NAI39"/>
      <c r="NAJ39"/>
      <c r="NAK39"/>
      <c r="NAL39"/>
      <c r="NAM39"/>
      <c r="NAN39"/>
      <c r="NAO39"/>
      <c r="NAP39"/>
      <c r="NAQ39"/>
      <c r="NAR39"/>
      <c r="NAS39"/>
      <c r="NAT39"/>
      <c r="NAU39"/>
      <c r="NAV39"/>
      <c r="NAW39"/>
      <c r="NAX39"/>
      <c r="NAY39"/>
      <c r="NAZ39"/>
      <c r="NBA39"/>
      <c r="NBB39"/>
      <c r="NBC39"/>
      <c r="NBD39"/>
      <c r="NBE39"/>
      <c r="NBF39"/>
      <c r="NBG39"/>
      <c r="NBH39"/>
      <c r="NBI39"/>
      <c r="NBJ39"/>
      <c r="NBK39"/>
      <c r="NBL39"/>
      <c r="NBM39"/>
      <c r="NBN39"/>
      <c r="NBO39"/>
      <c r="NBP39"/>
      <c r="NBQ39"/>
      <c r="NBR39"/>
      <c r="NBS39"/>
      <c r="NBT39"/>
      <c r="NBU39"/>
      <c r="NBV39"/>
      <c r="NBW39"/>
      <c r="NBX39"/>
      <c r="NBY39"/>
      <c r="NBZ39"/>
      <c r="NCA39"/>
      <c r="NCB39"/>
      <c r="NCC39"/>
      <c r="NCD39"/>
      <c r="NCE39"/>
      <c r="NCF39"/>
      <c r="NCG39"/>
      <c r="NCH39"/>
      <c r="NCI39"/>
      <c r="NCJ39"/>
      <c r="NCK39"/>
      <c r="NCL39"/>
      <c r="NCM39"/>
      <c r="NCN39"/>
      <c r="NCO39"/>
      <c r="NCP39"/>
      <c r="NCQ39"/>
      <c r="NCR39"/>
      <c r="NCS39"/>
      <c r="NCT39"/>
      <c r="NCU39"/>
      <c r="NCV39"/>
      <c r="NCW39"/>
      <c r="NCX39"/>
      <c r="NCY39"/>
      <c r="NCZ39"/>
      <c r="NDA39"/>
      <c r="NDB39"/>
      <c r="NDC39"/>
      <c r="NDD39"/>
      <c r="NDE39"/>
      <c r="NDF39"/>
      <c r="NDG39"/>
      <c r="NDH39"/>
      <c r="NDI39"/>
      <c r="NDJ39"/>
      <c r="NDK39"/>
      <c r="NDL39"/>
      <c r="NDM39"/>
      <c r="NDN39"/>
      <c r="NDO39"/>
      <c r="NDP39"/>
      <c r="NDQ39"/>
      <c r="NDR39"/>
      <c r="NDS39"/>
      <c r="NDT39"/>
      <c r="NDU39"/>
      <c r="NDV39"/>
      <c r="NDW39"/>
      <c r="NDX39"/>
      <c r="NDY39"/>
      <c r="NDZ39"/>
      <c r="NEA39"/>
      <c r="NEB39"/>
      <c r="NEC39"/>
      <c r="NED39"/>
      <c r="NEE39"/>
      <c r="NEF39"/>
      <c r="NEG39"/>
      <c r="NEH39"/>
      <c r="NEI39"/>
      <c r="NEJ39"/>
      <c r="NEK39"/>
      <c r="NEL39"/>
      <c r="NEM39"/>
      <c r="NEN39"/>
      <c r="NEO39"/>
      <c r="NEP39"/>
      <c r="NEQ39"/>
      <c r="NER39"/>
      <c r="NES39"/>
      <c r="NET39"/>
      <c r="NEU39"/>
      <c r="NEV39"/>
      <c r="NEW39"/>
      <c r="NEX39"/>
      <c r="NEY39"/>
      <c r="NEZ39"/>
      <c r="NFA39"/>
      <c r="NFB39"/>
      <c r="NFC39"/>
      <c r="NFD39"/>
      <c r="NFE39"/>
      <c r="NFF39"/>
      <c r="NFG39"/>
      <c r="NFH39"/>
      <c r="NFI39"/>
      <c r="NFJ39"/>
      <c r="NFK39"/>
      <c r="NFL39"/>
      <c r="NFM39"/>
      <c r="NFN39"/>
      <c r="NFO39"/>
      <c r="NFP39"/>
      <c r="NFQ39"/>
      <c r="NFR39"/>
      <c r="NFS39"/>
      <c r="NFT39"/>
      <c r="NFU39"/>
      <c r="NFV39"/>
      <c r="NFW39"/>
      <c r="NFX39"/>
      <c r="NFY39"/>
      <c r="NFZ39"/>
      <c r="NGA39"/>
      <c r="NGB39"/>
      <c r="NGC39"/>
      <c r="NGD39"/>
      <c r="NGE39"/>
      <c r="NGF39"/>
      <c r="NGG39"/>
      <c r="NGH39"/>
      <c r="NGI39"/>
      <c r="NGJ39"/>
      <c r="NGK39"/>
      <c r="NGL39"/>
      <c r="NGM39"/>
      <c r="NGN39"/>
      <c r="NGO39"/>
      <c r="NGP39"/>
      <c r="NGQ39"/>
      <c r="NGR39"/>
      <c r="NGS39"/>
      <c r="NGT39"/>
      <c r="NGU39"/>
      <c r="NGV39"/>
      <c r="NGW39"/>
      <c r="NGX39"/>
      <c r="NGY39"/>
      <c r="NGZ39"/>
      <c r="NHA39"/>
      <c r="NHB39"/>
      <c r="NHC39"/>
      <c r="NHD39"/>
      <c r="NHE39"/>
      <c r="NHF39"/>
      <c r="NHG39"/>
      <c r="NHH39"/>
      <c r="NHI39"/>
      <c r="NHJ39"/>
      <c r="NHK39"/>
      <c r="NHL39"/>
      <c r="NHM39"/>
      <c r="NHN39"/>
      <c r="NHO39"/>
      <c r="NHP39"/>
      <c r="NHQ39"/>
      <c r="NHR39"/>
      <c r="NHS39"/>
      <c r="NHT39"/>
      <c r="NHU39"/>
      <c r="NHV39"/>
      <c r="NHW39"/>
      <c r="NHX39"/>
      <c r="NHY39"/>
      <c r="NHZ39"/>
      <c r="NIA39"/>
      <c r="NIB39"/>
      <c r="NIC39"/>
      <c r="NID39"/>
      <c r="NIE39"/>
      <c r="NIF39"/>
      <c r="NIG39"/>
      <c r="NIH39"/>
      <c r="NII39"/>
      <c r="NIJ39"/>
      <c r="NIK39"/>
      <c r="NIL39"/>
      <c r="NIM39"/>
      <c r="NIN39"/>
      <c r="NIO39"/>
      <c r="NIP39"/>
      <c r="NIQ39"/>
      <c r="NIR39"/>
      <c r="NIS39"/>
      <c r="NIT39"/>
      <c r="NIU39"/>
      <c r="NIV39"/>
      <c r="NIW39"/>
      <c r="NIX39"/>
      <c r="NIY39"/>
      <c r="NIZ39"/>
      <c r="NJA39"/>
      <c r="NJB39"/>
      <c r="NJC39"/>
      <c r="NJD39"/>
      <c r="NJE39"/>
      <c r="NJF39"/>
      <c r="NJG39"/>
      <c r="NJH39"/>
      <c r="NJI39"/>
      <c r="NJJ39"/>
      <c r="NJK39"/>
      <c r="NJL39"/>
      <c r="NJM39"/>
      <c r="NJN39"/>
      <c r="NJO39"/>
      <c r="NJP39"/>
      <c r="NJQ39"/>
      <c r="NJR39"/>
      <c r="NJS39"/>
      <c r="NJT39"/>
      <c r="NJU39"/>
      <c r="NJV39"/>
      <c r="NJW39"/>
      <c r="NJX39"/>
      <c r="NJY39"/>
      <c r="NJZ39"/>
      <c r="NKA39"/>
      <c r="NKB39"/>
      <c r="NKC39"/>
      <c r="NKD39"/>
      <c r="NKE39"/>
      <c r="NKF39"/>
      <c r="NKG39"/>
      <c r="NKH39"/>
      <c r="NKI39"/>
      <c r="NKJ39"/>
      <c r="NKK39"/>
      <c r="NKL39"/>
      <c r="NKM39"/>
      <c r="NKN39"/>
      <c r="NKO39"/>
      <c r="NKP39"/>
      <c r="NKQ39"/>
      <c r="NKR39"/>
      <c r="NKS39"/>
      <c r="NKT39"/>
      <c r="NKU39"/>
      <c r="NKV39"/>
      <c r="NKW39"/>
      <c r="NKX39"/>
      <c r="NKY39"/>
      <c r="NKZ39"/>
      <c r="NLA39"/>
      <c r="NLB39"/>
      <c r="NLC39"/>
      <c r="NLD39"/>
      <c r="NLE39"/>
      <c r="NLF39"/>
      <c r="NLG39"/>
      <c r="NLH39"/>
      <c r="NLI39"/>
      <c r="NLJ39"/>
      <c r="NLK39"/>
      <c r="NLL39"/>
      <c r="NLM39"/>
      <c r="NLN39"/>
      <c r="NLO39"/>
      <c r="NLP39"/>
      <c r="NLQ39"/>
      <c r="NLR39"/>
      <c r="NLS39"/>
      <c r="NLT39"/>
      <c r="NLU39"/>
      <c r="NLV39"/>
      <c r="NLW39"/>
      <c r="NLX39"/>
      <c r="NLY39"/>
      <c r="NLZ39"/>
      <c r="NMA39"/>
      <c r="NMB39"/>
      <c r="NMC39"/>
      <c r="NMD39"/>
      <c r="NME39"/>
      <c r="NMF39"/>
      <c r="NMG39"/>
      <c r="NMH39"/>
      <c r="NMI39"/>
      <c r="NMJ39"/>
      <c r="NMK39"/>
      <c r="NML39"/>
      <c r="NMM39"/>
      <c r="NMN39"/>
      <c r="NMO39"/>
      <c r="NMP39"/>
      <c r="NMQ39"/>
      <c r="NMR39"/>
      <c r="NMS39"/>
      <c r="NMT39"/>
      <c r="NMU39"/>
      <c r="NMV39"/>
      <c r="NMW39"/>
      <c r="NMX39"/>
      <c r="NMY39"/>
      <c r="NMZ39"/>
      <c r="NNA39"/>
      <c r="NNB39"/>
      <c r="NNC39"/>
      <c r="NND39"/>
      <c r="NNE39"/>
      <c r="NNF39"/>
      <c r="NNG39"/>
      <c r="NNH39"/>
      <c r="NNI39"/>
      <c r="NNJ39"/>
      <c r="NNK39"/>
      <c r="NNL39"/>
      <c r="NNM39"/>
      <c r="NNN39"/>
      <c r="NNO39"/>
      <c r="NNP39"/>
      <c r="NNQ39"/>
      <c r="NNR39"/>
      <c r="NNS39"/>
      <c r="NNT39"/>
      <c r="NNU39"/>
      <c r="NNV39"/>
      <c r="NNW39"/>
      <c r="NNX39"/>
      <c r="NNY39"/>
      <c r="NNZ39"/>
      <c r="NOA39"/>
      <c r="NOB39"/>
      <c r="NOC39"/>
      <c r="NOD39"/>
      <c r="NOE39"/>
      <c r="NOF39"/>
      <c r="NOG39"/>
      <c r="NOH39"/>
      <c r="NOI39"/>
      <c r="NOJ39"/>
      <c r="NOK39"/>
      <c r="NOL39"/>
      <c r="NOM39"/>
      <c r="NON39"/>
      <c r="NOO39"/>
      <c r="NOP39"/>
      <c r="NOQ39"/>
      <c r="NOR39"/>
      <c r="NOS39"/>
      <c r="NOT39"/>
      <c r="NOU39"/>
      <c r="NOV39"/>
      <c r="NOW39"/>
      <c r="NOX39"/>
      <c r="NOY39"/>
      <c r="NOZ39"/>
      <c r="NPA39"/>
      <c r="NPB39"/>
      <c r="NPC39"/>
      <c r="NPD39"/>
      <c r="NPE39"/>
      <c r="NPF39"/>
      <c r="NPG39"/>
      <c r="NPH39"/>
      <c r="NPI39"/>
      <c r="NPJ39"/>
      <c r="NPK39"/>
      <c r="NPL39"/>
      <c r="NPM39"/>
      <c r="NPN39"/>
      <c r="NPO39"/>
      <c r="NPP39"/>
      <c r="NPQ39"/>
      <c r="NPR39"/>
      <c r="NPS39"/>
      <c r="NPT39"/>
      <c r="NPU39"/>
      <c r="NPV39"/>
      <c r="NPW39"/>
      <c r="NPX39"/>
      <c r="NPY39"/>
      <c r="NPZ39"/>
      <c r="NQA39"/>
      <c r="NQB39"/>
      <c r="NQC39"/>
      <c r="NQD39"/>
      <c r="NQE39"/>
      <c r="NQF39"/>
      <c r="NQG39"/>
      <c r="NQH39"/>
      <c r="NQI39"/>
      <c r="NQJ39"/>
      <c r="NQK39"/>
      <c r="NQL39"/>
      <c r="NQM39"/>
      <c r="NQN39"/>
      <c r="NQO39"/>
      <c r="NQP39"/>
      <c r="NQQ39"/>
      <c r="NQR39"/>
      <c r="NQS39"/>
      <c r="NQT39"/>
      <c r="NQU39"/>
      <c r="NQV39"/>
      <c r="NQW39"/>
      <c r="NQX39"/>
      <c r="NQY39"/>
      <c r="NQZ39"/>
      <c r="NRA39"/>
      <c r="NRB39"/>
      <c r="NRC39"/>
      <c r="NRD39"/>
      <c r="NRE39"/>
      <c r="NRF39"/>
      <c r="NRG39"/>
      <c r="NRH39"/>
      <c r="NRI39"/>
      <c r="NRJ39"/>
      <c r="NRK39"/>
      <c r="NRL39"/>
      <c r="NRM39"/>
      <c r="NRN39"/>
      <c r="NRO39"/>
      <c r="NRP39"/>
      <c r="NRQ39"/>
      <c r="NRR39"/>
      <c r="NRS39"/>
      <c r="NRT39"/>
      <c r="NRU39"/>
      <c r="NRV39"/>
      <c r="NRW39"/>
      <c r="NRX39"/>
      <c r="NRY39"/>
      <c r="NRZ39"/>
      <c r="NSA39"/>
      <c r="NSB39"/>
      <c r="NSC39"/>
      <c r="NSD39"/>
      <c r="NSE39"/>
      <c r="NSF39"/>
      <c r="NSG39"/>
      <c r="NSH39"/>
      <c r="NSI39"/>
      <c r="NSJ39"/>
      <c r="NSK39"/>
      <c r="NSL39"/>
      <c r="NSM39"/>
      <c r="NSN39"/>
      <c r="NSO39"/>
      <c r="NSP39"/>
      <c r="NSQ39"/>
      <c r="NSR39"/>
      <c r="NSS39"/>
      <c r="NST39"/>
      <c r="NSU39"/>
      <c r="NSV39"/>
      <c r="NSW39"/>
      <c r="NSX39"/>
      <c r="NSY39"/>
      <c r="NSZ39"/>
      <c r="NTA39"/>
      <c r="NTB39"/>
      <c r="NTC39"/>
      <c r="NTD39"/>
      <c r="NTE39"/>
      <c r="NTF39"/>
      <c r="NTG39"/>
      <c r="NTH39"/>
      <c r="NTI39"/>
      <c r="NTJ39"/>
      <c r="NTK39"/>
      <c r="NTL39"/>
      <c r="NTM39"/>
      <c r="NTN39"/>
      <c r="NTO39"/>
      <c r="NTP39"/>
      <c r="NTQ39"/>
      <c r="NTR39"/>
      <c r="NTS39"/>
      <c r="NTT39"/>
      <c r="NTU39"/>
      <c r="NTV39"/>
      <c r="NTW39"/>
      <c r="NTX39"/>
      <c r="NTY39"/>
      <c r="NTZ39"/>
      <c r="NUA39"/>
      <c r="NUB39"/>
      <c r="NUC39"/>
      <c r="NUD39"/>
      <c r="NUE39"/>
      <c r="NUF39"/>
      <c r="NUG39"/>
      <c r="NUH39"/>
      <c r="NUI39"/>
      <c r="NUJ39"/>
      <c r="NUK39"/>
      <c r="NUL39"/>
      <c r="NUM39"/>
      <c r="NUN39"/>
      <c r="NUO39"/>
      <c r="NUP39"/>
      <c r="NUQ39"/>
      <c r="NUR39"/>
      <c r="NUS39"/>
      <c r="NUT39"/>
      <c r="NUU39"/>
      <c r="NUV39"/>
      <c r="NUW39"/>
      <c r="NUX39"/>
      <c r="NUY39"/>
      <c r="NUZ39"/>
      <c r="NVA39"/>
      <c r="NVB39"/>
      <c r="NVC39"/>
      <c r="NVD39"/>
      <c r="NVE39"/>
      <c r="NVF39"/>
      <c r="NVG39"/>
      <c r="NVH39"/>
      <c r="NVI39"/>
      <c r="NVJ39"/>
      <c r="NVK39"/>
      <c r="NVL39"/>
      <c r="NVM39"/>
      <c r="NVN39"/>
      <c r="NVO39"/>
      <c r="NVP39"/>
      <c r="NVQ39"/>
      <c r="NVR39"/>
      <c r="NVS39"/>
      <c r="NVT39"/>
      <c r="NVU39"/>
      <c r="NVV39"/>
      <c r="NVW39"/>
      <c r="NVX39"/>
      <c r="NVY39"/>
      <c r="NVZ39"/>
      <c r="NWA39"/>
      <c r="NWB39"/>
      <c r="NWC39"/>
      <c r="NWD39"/>
      <c r="NWE39"/>
      <c r="NWF39"/>
      <c r="NWG39"/>
      <c r="NWH39"/>
      <c r="NWI39"/>
      <c r="NWJ39"/>
      <c r="NWK39"/>
      <c r="NWL39"/>
      <c r="NWM39"/>
      <c r="NWN39"/>
      <c r="NWO39"/>
      <c r="NWP39"/>
      <c r="NWQ39"/>
      <c r="NWR39"/>
      <c r="NWS39"/>
      <c r="NWT39"/>
      <c r="NWU39"/>
      <c r="NWV39"/>
      <c r="NWW39"/>
      <c r="NWX39"/>
      <c r="NWY39"/>
      <c r="NWZ39"/>
      <c r="NXA39"/>
      <c r="NXB39"/>
      <c r="NXC39"/>
      <c r="NXD39"/>
      <c r="NXE39"/>
      <c r="NXF39"/>
      <c r="NXG39"/>
      <c r="NXH39"/>
      <c r="NXI39"/>
      <c r="NXJ39"/>
      <c r="NXK39"/>
      <c r="NXL39"/>
      <c r="NXM39"/>
      <c r="NXN39"/>
      <c r="NXO39"/>
      <c r="NXP39"/>
      <c r="NXQ39"/>
      <c r="NXR39"/>
      <c r="NXS39"/>
      <c r="NXT39"/>
      <c r="NXU39"/>
      <c r="NXV39"/>
      <c r="NXW39"/>
      <c r="NXX39"/>
      <c r="NXY39"/>
      <c r="NXZ39"/>
      <c r="NYA39"/>
      <c r="NYB39"/>
      <c r="NYC39"/>
      <c r="NYD39"/>
      <c r="NYE39"/>
      <c r="NYF39"/>
      <c r="NYG39"/>
      <c r="NYH39"/>
      <c r="NYI39"/>
      <c r="NYJ39"/>
      <c r="NYK39"/>
      <c r="NYL39"/>
      <c r="NYM39"/>
      <c r="NYN39"/>
      <c r="NYO39"/>
      <c r="NYP39"/>
      <c r="NYQ39"/>
      <c r="NYR39"/>
      <c r="NYS39"/>
      <c r="NYT39"/>
      <c r="NYU39"/>
      <c r="NYV39"/>
      <c r="NYW39"/>
      <c r="NYX39"/>
      <c r="NYY39"/>
      <c r="NYZ39"/>
      <c r="NZA39"/>
      <c r="NZB39"/>
      <c r="NZC39"/>
      <c r="NZD39"/>
      <c r="NZE39"/>
      <c r="NZF39"/>
      <c r="NZG39"/>
      <c r="NZH39"/>
      <c r="NZI39"/>
      <c r="NZJ39"/>
      <c r="NZK39"/>
      <c r="NZL39"/>
      <c r="NZM39"/>
      <c r="NZN39"/>
      <c r="NZO39"/>
      <c r="NZP39"/>
      <c r="NZQ39"/>
      <c r="NZR39"/>
      <c r="NZS39"/>
      <c r="NZT39"/>
      <c r="NZU39"/>
      <c r="NZV39"/>
      <c r="NZW39"/>
      <c r="NZX39"/>
      <c r="NZY39"/>
      <c r="NZZ39"/>
      <c r="OAA39"/>
      <c r="OAB39"/>
      <c r="OAC39"/>
      <c r="OAD39"/>
      <c r="OAE39"/>
      <c r="OAF39"/>
      <c r="OAG39"/>
      <c r="OAH39"/>
      <c r="OAI39"/>
      <c r="OAJ39"/>
      <c r="OAK39"/>
      <c r="OAL39"/>
      <c r="OAM39"/>
      <c r="OAN39"/>
      <c r="OAO39"/>
      <c r="OAP39"/>
      <c r="OAQ39"/>
      <c r="OAR39"/>
      <c r="OAS39"/>
      <c r="OAT39"/>
      <c r="OAU39"/>
      <c r="OAV39"/>
      <c r="OAW39"/>
      <c r="OAX39"/>
      <c r="OAY39"/>
      <c r="OAZ39"/>
      <c r="OBA39"/>
      <c r="OBB39"/>
      <c r="OBC39"/>
      <c r="OBD39"/>
      <c r="OBE39"/>
      <c r="OBF39"/>
      <c r="OBG39"/>
      <c r="OBH39"/>
      <c r="OBI39"/>
      <c r="OBJ39"/>
      <c r="OBK39"/>
      <c r="OBL39"/>
      <c r="OBM39"/>
      <c r="OBN39"/>
      <c r="OBO39"/>
      <c r="OBP39"/>
      <c r="OBQ39"/>
      <c r="OBR39"/>
      <c r="OBS39"/>
      <c r="OBT39"/>
      <c r="OBU39"/>
      <c r="OBV39"/>
      <c r="OBW39"/>
      <c r="OBX39"/>
      <c r="OBY39"/>
      <c r="OBZ39"/>
      <c r="OCA39"/>
      <c r="OCB39"/>
      <c r="OCC39"/>
      <c r="OCD39"/>
      <c r="OCE39"/>
      <c r="OCF39"/>
      <c r="OCG39"/>
      <c r="OCH39"/>
      <c r="OCI39"/>
      <c r="OCJ39"/>
      <c r="OCK39"/>
      <c r="OCL39"/>
      <c r="OCM39"/>
      <c r="OCN39"/>
      <c r="OCO39"/>
      <c r="OCP39"/>
      <c r="OCQ39"/>
      <c r="OCR39"/>
      <c r="OCS39"/>
      <c r="OCT39"/>
      <c r="OCU39"/>
      <c r="OCV39"/>
      <c r="OCW39"/>
      <c r="OCX39"/>
      <c r="OCY39"/>
      <c r="OCZ39"/>
      <c r="ODA39"/>
      <c r="ODB39"/>
      <c r="ODC39"/>
      <c r="ODD39"/>
      <c r="ODE39"/>
      <c r="ODF39"/>
      <c r="ODG39"/>
      <c r="ODH39"/>
      <c r="ODI39"/>
      <c r="ODJ39"/>
      <c r="ODK39"/>
      <c r="ODL39"/>
      <c r="ODM39"/>
      <c r="ODN39"/>
      <c r="ODO39"/>
      <c r="ODP39"/>
      <c r="ODQ39"/>
      <c r="ODR39"/>
      <c r="ODS39"/>
      <c r="ODT39"/>
      <c r="ODU39"/>
      <c r="ODV39"/>
      <c r="ODW39"/>
      <c r="ODX39"/>
      <c r="ODY39"/>
      <c r="ODZ39"/>
      <c r="OEA39"/>
      <c r="OEB39"/>
      <c r="OEC39"/>
      <c r="OED39"/>
      <c r="OEE39"/>
      <c r="OEF39"/>
      <c r="OEG39"/>
      <c r="OEH39"/>
      <c r="OEI39"/>
      <c r="OEJ39"/>
      <c r="OEK39"/>
      <c r="OEL39"/>
      <c r="OEM39"/>
      <c r="OEN39"/>
      <c r="OEO39"/>
      <c r="OEP39"/>
      <c r="OEQ39"/>
      <c r="OER39"/>
      <c r="OES39"/>
      <c r="OET39"/>
      <c r="OEU39"/>
      <c r="OEV39"/>
      <c r="OEW39"/>
      <c r="OEX39"/>
      <c r="OEY39"/>
      <c r="OEZ39"/>
      <c r="OFA39"/>
      <c r="OFB39"/>
      <c r="OFC39"/>
      <c r="OFD39"/>
      <c r="OFE39"/>
      <c r="OFF39"/>
      <c r="OFG39"/>
      <c r="OFH39"/>
      <c r="OFI39"/>
      <c r="OFJ39"/>
      <c r="OFK39"/>
      <c r="OFL39"/>
      <c r="OFM39"/>
      <c r="OFN39"/>
      <c r="OFO39"/>
      <c r="OFP39"/>
      <c r="OFQ39"/>
      <c r="OFR39"/>
      <c r="OFS39"/>
      <c r="OFT39"/>
      <c r="OFU39"/>
      <c r="OFV39"/>
      <c r="OFW39"/>
      <c r="OFX39"/>
      <c r="OFY39"/>
      <c r="OFZ39"/>
      <c r="OGA39"/>
      <c r="OGB39"/>
      <c r="OGC39"/>
      <c r="OGD39"/>
      <c r="OGE39"/>
      <c r="OGF39"/>
      <c r="OGG39"/>
      <c r="OGH39"/>
      <c r="OGI39"/>
      <c r="OGJ39"/>
      <c r="OGK39"/>
      <c r="OGL39"/>
      <c r="OGM39"/>
      <c r="OGN39"/>
      <c r="OGO39"/>
      <c r="OGP39"/>
      <c r="OGQ39"/>
      <c r="OGR39"/>
      <c r="OGS39"/>
      <c r="OGT39"/>
      <c r="OGU39"/>
      <c r="OGV39"/>
      <c r="OGW39"/>
      <c r="OGX39"/>
      <c r="OGY39"/>
      <c r="OGZ39"/>
      <c r="OHA39"/>
      <c r="OHB39"/>
      <c r="OHC39"/>
      <c r="OHD39"/>
      <c r="OHE39"/>
      <c r="OHF39"/>
      <c r="OHG39"/>
      <c r="OHH39"/>
      <c r="OHI39"/>
      <c r="OHJ39"/>
      <c r="OHK39"/>
      <c r="OHL39"/>
      <c r="OHM39"/>
      <c r="OHN39"/>
      <c r="OHO39"/>
      <c r="OHP39"/>
      <c r="OHQ39"/>
      <c r="OHR39"/>
      <c r="OHS39"/>
      <c r="OHT39"/>
      <c r="OHU39"/>
      <c r="OHV39"/>
      <c r="OHW39"/>
      <c r="OHX39"/>
      <c r="OHY39"/>
      <c r="OHZ39"/>
      <c r="OIA39"/>
      <c r="OIB39"/>
      <c r="OIC39"/>
      <c r="OID39"/>
      <c r="OIE39"/>
      <c r="OIF39"/>
      <c r="OIG39"/>
      <c r="OIH39"/>
      <c r="OII39"/>
      <c r="OIJ39"/>
      <c r="OIK39"/>
      <c r="OIL39"/>
      <c r="OIM39"/>
      <c r="OIN39"/>
      <c r="OIO39"/>
      <c r="OIP39"/>
      <c r="OIQ39"/>
      <c r="OIR39"/>
      <c r="OIS39"/>
      <c r="OIT39"/>
      <c r="OIU39"/>
      <c r="OIV39"/>
      <c r="OIW39"/>
      <c r="OIX39"/>
      <c r="OIY39"/>
      <c r="OIZ39"/>
      <c r="OJA39"/>
      <c r="OJB39"/>
      <c r="OJC39"/>
      <c r="OJD39"/>
      <c r="OJE39"/>
      <c r="OJF39"/>
      <c r="OJG39"/>
      <c r="OJH39"/>
      <c r="OJI39"/>
      <c r="OJJ39"/>
      <c r="OJK39"/>
      <c r="OJL39"/>
      <c r="OJM39"/>
      <c r="OJN39"/>
      <c r="OJO39"/>
      <c r="OJP39"/>
      <c r="OJQ39"/>
      <c r="OJR39"/>
      <c r="OJS39"/>
      <c r="OJT39"/>
      <c r="OJU39"/>
      <c r="OJV39"/>
      <c r="OJW39"/>
      <c r="OJX39"/>
      <c r="OJY39"/>
      <c r="OJZ39"/>
      <c r="OKA39"/>
      <c r="OKB39"/>
      <c r="OKC39"/>
      <c r="OKD39"/>
      <c r="OKE39"/>
      <c r="OKF39"/>
      <c r="OKG39"/>
      <c r="OKH39"/>
      <c r="OKI39"/>
      <c r="OKJ39"/>
      <c r="OKK39"/>
      <c r="OKL39"/>
      <c r="OKM39"/>
      <c r="OKN39"/>
      <c r="OKO39"/>
      <c r="OKP39"/>
      <c r="OKQ39"/>
      <c r="OKR39"/>
      <c r="OKS39"/>
      <c r="OKT39"/>
      <c r="OKU39"/>
      <c r="OKV39"/>
      <c r="OKW39"/>
      <c r="OKX39"/>
      <c r="OKY39"/>
      <c r="OKZ39"/>
      <c r="OLA39"/>
      <c r="OLB39"/>
      <c r="OLC39"/>
      <c r="OLD39"/>
      <c r="OLE39"/>
      <c r="OLF39"/>
      <c r="OLG39"/>
      <c r="OLH39"/>
      <c r="OLI39"/>
      <c r="OLJ39"/>
      <c r="OLK39"/>
      <c r="OLL39"/>
      <c r="OLM39"/>
      <c r="OLN39"/>
      <c r="OLO39"/>
      <c r="OLP39"/>
      <c r="OLQ39"/>
      <c r="OLR39"/>
      <c r="OLS39"/>
      <c r="OLT39"/>
      <c r="OLU39"/>
      <c r="OLV39"/>
      <c r="OLW39"/>
      <c r="OLX39"/>
      <c r="OLY39"/>
      <c r="OLZ39"/>
      <c r="OMA39"/>
      <c r="OMB39"/>
      <c r="OMC39"/>
      <c r="OMD39"/>
      <c r="OME39"/>
      <c r="OMF39"/>
      <c r="OMG39"/>
      <c r="OMH39"/>
      <c r="OMI39"/>
      <c r="OMJ39"/>
      <c r="OMK39"/>
      <c r="OML39"/>
      <c r="OMM39"/>
      <c r="OMN39"/>
      <c r="OMO39"/>
      <c r="OMP39"/>
      <c r="OMQ39"/>
      <c r="OMR39"/>
      <c r="OMS39"/>
      <c r="OMT39"/>
      <c r="OMU39"/>
      <c r="OMV39"/>
      <c r="OMW39"/>
      <c r="OMX39"/>
      <c r="OMY39"/>
      <c r="OMZ39"/>
      <c r="ONA39"/>
      <c r="ONB39"/>
      <c r="ONC39"/>
      <c r="OND39"/>
      <c r="ONE39"/>
      <c r="ONF39"/>
      <c r="ONG39"/>
      <c r="ONH39"/>
      <c r="ONI39"/>
      <c r="ONJ39"/>
      <c r="ONK39"/>
      <c r="ONL39"/>
      <c r="ONM39"/>
      <c r="ONN39"/>
      <c r="ONO39"/>
      <c r="ONP39"/>
      <c r="ONQ39"/>
      <c r="ONR39"/>
      <c r="ONS39"/>
      <c r="ONT39"/>
      <c r="ONU39"/>
      <c r="ONV39"/>
      <c r="ONW39"/>
      <c r="ONX39"/>
      <c r="ONY39"/>
      <c r="ONZ39"/>
      <c r="OOA39"/>
      <c r="OOB39"/>
      <c r="OOC39"/>
      <c r="OOD39"/>
      <c r="OOE39"/>
      <c r="OOF39"/>
      <c r="OOG39"/>
      <c r="OOH39"/>
      <c r="OOI39"/>
      <c r="OOJ39"/>
      <c r="OOK39"/>
      <c r="OOL39"/>
      <c r="OOM39"/>
      <c r="OON39"/>
      <c r="OOO39"/>
      <c r="OOP39"/>
      <c r="OOQ39"/>
      <c r="OOR39"/>
      <c r="OOS39"/>
      <c r="OOT39"/>
      <c r="OOU39"/>
      <c r="OOV39"/>
      <c r="OOW39"/>
      <c r="OOX39"/>
      <c r="OOY39"/>
      <c r="OOZ39"/>
      <c r="OPA39"/>
      <c r="OPB39"/>
      <c r="OPC39"/>
      <c r="OPD39"/>
      <c r="OPE39"/>
      <c r="OPF39"/>
      <c r="OPG39"/>
      <c r="OPH39"/>
      <c r="OPI39"/>
      <c r="OPJ39"/>
      <c r="OPK39"/>
      <c r="OPL39"/>
      <c r="OPM39"/>
      <c r="OPN39"/>
      <c r="OPO39"/>
      <c r="OPP39"/>
      <c r="OPQ39"/>
      <c r="OPR39"/>
      <c r="OPS39"/>
      <c r="OPT39"/>
      <c r="OPU39"/>
      <c r="OPV39"/>
      <c r="OPW39"/>
      <c r="OPX39"/>
      <c r="OPY39"/>
      <c r="OPZ39"/>
      <c r="OQA39"/>
      <c r="OQB39"/>
      <c r="OQC39"/>
      <c r="OQD39"/>
      <c r="OQE39"/>
      <c r="OQF39"/>
      <c r="OQG39"/>
      <c r="OQH39"/>
      <c r="OQI39"/>
      <c r="OQJ39"/>
      <c r="OQK39"/>
      <c r="OQL39"/>
      <c r="OQM39"/>
      <c r="OQN39"/>
      <c r="OQO39"/>
      <c r="OQP39"/>
      <c r="OQQ39"/>
      <c r="OQR39"/>
      <c r="OQS39"/>
      <c r="OQT39"/>
      <c r="OQU39"/>
      <c r="OQV39"/>
      <c r="OQW39"/>
      <c r="OQX39"/>
      <c r="OQY39"/>
      <c r="OQZ39"/>
      <c r="ORA39"/>
      <c r="ORB39"/>
      <c r="ORC39"/>
      <c r="ORD39"/>
      <c r="ORE39"/>
      <c r="ORF39"/>
      <c r="ORG39"/>
      <c r="ORH39"/>
      <c r="ORI39"/>
      <c r="ORJ39"/>
      <c r="ORK39"/>
      <c r="ORL39"/>
      <c r="ORM39"/>
      <c r="ORN39"/>
      <c r="ORO39"/>
      <c r="ORP39"/>
      <c r="ORQ39"/>
      <c r="ORR39"/>
      <c r="ORS39"/>
      <c r="ORT39"/>
      <c r="ORU39"/>
      <c r="ORV39"/>
      <c r="ORW39"/>
      <c r="ORX39"/>
      <c r="ORY39"/>
      <c r="ORZ39"/>
      <c r="OSA39"/>
      <c r="OSB39"/>
      <c r="OSC39"/>
      <c r="OSD39"/>
      <c r="OSE39"/>
      <c r="OSF39"/>
      <c r="OSG39"/>
      <c r="OSH39"/>
      <c r="OSI39"/>
      <c r="OSJ39"/>
      <c r="OSK39"/>
      <c r="OSL39"/>
      <c r="OSM39"/>
      <c r="OSN39"/>
      <c r="OSO39"/>
      <c r="OSP39"/>
      <c r="OSQ39"/>
      <c r="OSR39"/>
      <c r="OSS39"/>
      <c r="OST39"/>
      <c r="OSU39"/>
      <c r="OSV39"/>
      <c r="OSW39"/>
      <c r="OSX39"/>
      <c r="OSY39"/>
      <c r="OSZ39"/>
      <c r="OTA39"/>
      <c r="OTB39"/>
      <c r="OTC39"/>
      <c r="OTD39"/>
      <c r="OTE39"/>
      <c r="OTF39"/>
      <c r="OTG39"/>
      <c r="OTH39"/>
      <c r="OTI39"/>
      <c r="OTJ39"/>
      <c r="OTK39"/>
      <c r="OTL39"/>
      <c r="OTM39"/>
      <c r="OTN39"/>
      <c r="OTO39"/>
      <c r="OTP39"/>
      <c r="OTQ39"/>
      <c r="OTR39"/>
      <c r="OTS39"/>
      <c r="OTT39"/>
      <c r="OTU39"/>
      <c r="OTV39"/>
      <c r="OTW39"/>
      <c r="OTX39"/>
      <c r="OTY39"/>
      <c r="OTZ39"/>
      <c r="OUA39"/>
      <c r="OUB39"/>
      <c r="OUC39"/>
      <c r="OUD39"/>
      <c r="OUE39"/>
      <c r="OUF39"/>
      <c r="OUG39"/>
      <c r="OUH39"/>
      <c r="OUI39"/>
      <c r="OUJ39"/>
      <c r="OUK39"/>
      <c r="OUL39"/>
      <c r="OUM39"/>
      <c r="OUN39"/>
      <c r="OUO39"/>
      <c r="OUP39"/>
      <c r="OUQ39"/>
      <c r="OUR39"/>
      <c r="OUS39"/>
      <c r="OUT39"/>
      <c r="OUU39"/>
      <c r="OUV39"/>
      <c r="OUW39"/>
      <c r="OUX39"/>
      <c r="OUY39"/>
      <c r="OUZ39"/>
      <c r="OVA39"/>
      <c r="OVB39"/>
      <c r="OVC39"/>
      <c r="OVD39"/>
      <c r="OVE39"/>
      <c r="OVF39"/>
      <c r="OVG39"/>
      <c r="OVH39"/>
      <c r="OVI39"/>
      <c r="OVJ39"/>
      <c r="OVK39"/>
      <c r="OVL39"/>
      <c r="OVM39"/>
      <c r="OVN39"/>
      <c r="OVO39"/>
      <c r="OVP39"/>
      <c r="OVQ39"/>
      <c r="OVR39"/>
      <c r="OVS39"/>
      <c r="OVT39"/>
      <c r="OVU39"/>
      <c r="OVV39"/>
      <c r="OVW39"/>
      <c r="OVX39"/>
      <c r="OVY39"/>
      <c r="OVZ39"/>
      <c r="OWA39"/>
      <c r="OWB39"/>
      <c r="OWC39"/>
      <c r="OWD39"/>
      <c r="OWE39"/>
      <c r="OWF39"/>
      <c r="OWG39"/>
      <c r="OWH39"/>
      <c r="OWI39"/>
      <c r="OWJ39"/>
      <c r="OWK39"/>
      <c r="OWL39"/>
      <c r="OWM39"/>
      <c r="OWN39"/>
      <c r="OWO39"/>
      <c r="OWP39"/>
      <c r="OWQ39"/>
      <c r="OWR39"/>
      <c r="OWS39"/>
      <c r="OWT39"/>
      <c r="OWU39"/>
      <c r="OWV39"/>
      <c r="OWW39"/>
      <c r="OWX39"/>
      <c r="OWY39"/>
      <c r="OWZ39"/>
      <c r="OXA39"/>
      <c r="OXB39"/>
      <c r="OXC39"/>
      <c r="OXD39"/>
      <c r="OXE39"/>
      <c r="OXF39"/>
      <c r="OXG39"/>
      <c r="OXH39"/>
      <c r="OXI39"/>
      <c r="OXJ39"/>
      <c r="OXK39"/>
      <c r="OXL39"/>
      <c r="OXM39"/>
      <c r="OXN39"/>
      <c r="OXO39"/>
      <c r="OXP39"/>
      <c r="OXQ39"/>
      <c r="OXR39"/>
      <c r="OXS39"/>
      <c r="OXT39"/>
      <c r="OXU39"/>
      <c r="OXV39"/>
      <c r="OXW39"/>
      <c r="OXX39"/>
      <c r="OXY39"/>
      <c r="OXZ39"/>
      <c r="OYA39"/>
      <c r="OYB39"/>
      <c r="OYC39"/>
      <c r="OYD39"/>
      <c r="OYE39"/>
      <c r="OYF39"/>
      <c r="OYG39"/>
      <c r="OYH39"/>
      <c r="OYI39"/>
      <c r="OYJ39"/>
      <c r="OYK39"/>
      <c r="OYL39"/>
      <c r="OYM39"/>
      <c r="OYN39"/>
      <c r="OYO39"/>
      <c r="OYP39"/>
      <c r="OYQ39"/>
      <c r="OYR39"/>
      <c r="OYS39"/>
      <c r="OYT39"/>
      <c r="OYU39"/>
      <c r="OYV39"/>
      <c r="OYW39"/>
      <c r="OYX39"/>
      <c r="OYY39"/>
      <c r="OYZ39"/>
      <c r="OZA39"/>
      <c r="OZB39"/>
      <c r="OZC39"/>
      <c r="OZD39"/>
      <c r="OZE39"/>
      <c r="OZF39"/>
      <c r="OZG39"/>
      <c r="OZH39"/>
      <c r="OZI39"/>
      <c r="OZJ39"/>
      <c r="OZK39"/>
      <c r="OZL39"/>
      <c r="OZM39"/>
      <c r="OZN39"/>
      <c r="OZO39"/>
      <c r="OZP39"/>
      <c r="OZQ39"/>
      <c r="OZR39"/>
      <c r="OZS39"/>
      <c r="OZT39"/>
      <c r="OZU39"/>
      <c r="OZV39"/>
      <c r="OZW39"/>
      <c r="OZX39"/>
      <c r="OZY39"/>
      <c r="OZZ39"/>
      <c r="PAA39"/>
      <c r="PAB39"/>
      <c r="PAC39"/>
      <c r="PAD39"/>
      <c r="PAE39"/>
      <c r="PAF39"/>
      <c r="PAG39"/>
      <c r="PAH39"/>
      <c r="PAI39"/>
      <c r="PAJ39"/>
      <c r="PAK39"/>
      <c r="PAL39"/>
      <c r="PAM39"/>
      <c r="PAN39"/>
      <c r="PAO39"/>
      <c r="PAP39"/>
      <c r="PAQ39"/>
      <c r="PAR39"/>
      <c r="PAS39"/>
      <c r="PAT39"/>
      <c r="PAU39"/>
      <c r="PAV39"/>
      <c r="PAW39"/>
      <c r="PAX39"/>
      <c r="PAY39"/>
      <c r="PAZ39"/>
      <c r="PBA39"/>
      <c r="PBB39"/>
      <c r="PBC39"/>
      <c r="PBD39"/>
      <c r="PBE39"/>
      <c r="PBF39"/>
      <c r="PBG39"/>
      <c r="PBH39"/>
      <c r="PBI39"/>
      <c r="PBJ39"/>
      <c r="PBK39"/>
      <c r="PBL39"/>
      <c r="PBM39"/>
      <c r="PBN39"/>
      <c r="PBO39"/>
      <c r="PBP39"/>
      <c r="PBQ39"/>
      <c r="PBR39"/>
      <c r="PBS39"/>
      <c r="PBT39"/>
      <c r="PBU39"/>
      <c r="PBV39"/>
      <c r="PBW39"/>
      <c r="PBX39"/>
      <c r="PBY39"/>
      <c r="PBZ39"/>
      <c r="PCA39"/>
      <c r="PCB39"/>
      <c r="PCC39"/>
      <c r="PCD39"/>
      <c r="PCE39"/>
      <c r="PCF39"/>
      <c r="PCG39"/>
      <c r="PCH39"/>
      <c r="PCI39"/>
      <c r="PCJ39"/>
      <c r="PCK39"/>
      <c r="PCL39"/>
      <c r="PCM39"/>
      <c r="PCN39"/>
      <c r="PCO39"/>
      <c r="PCP39"/>
      <c r="PCQ39"/>
      <c r="PCR39"/>
      <c r="PCS39"/>
      <c r="PCT39"/>
      <c r="PCU39"/>
      <c r="PCV39"/>
      <c r="PCW39"/>
      <c r="PCX39"/>
      <c r="PCY39"/>
      <c r="PCZ39"/>
      <c r="PDA39"/>
      <c r="PDB39"/>
      <c r="PDC39"/>
      <c r="PDD39"/>
      <c r="PDE39"/>
      <c r="PDF39"/>
      <c r="PDG39"/>
      <c r="PDH39"/>
      <c r="PDI39"/>
      <c r="PDJ39"/>
      <c r="PDK39"/>
      <c r="PDL39"/>
      <c r="PDM39"/>
      <c r="PDN39"/>
      <c r="PDO39"/>
      <c r="PDP39"/>
      <c r="PDQ39"/>
      <c r="PDR39"/>
      <c r="PDS39"/>
      <c r="PDT39"/>
      <c r="PDU39"/>
      <c r="PDV39"/>
      <c r="PDW39"/>
      <c r="PDX39"/>
      <c r="PDY39"/>
      <c r="PDZ39"/>
      <c r="PEA39"/>
      <c r="PEB39"/>
      <c r="PEC39"/>
      <c r="PED39"/>
      <c r="PEE39"/>
      <c r="PEF39"/>
      <c r="PEG39"/>
      <c r="PEH39"/>
      <c r="PEI39"/>
      <c r="PEJ39"/>
      <c r="PEK39"/>
      <c r="PEL39"/>
      <c r="PEM39"/>
      <c r="PEN39"/>
      <c r="PEO39"/>
      <c r="PEP39"/>
      <c r="PEQ39"/>
      <c r="PER39"/>
      <c r="PES39"/>
      <c r="PET39"/>
      <c r="PEU39"/>
      <c r="PEV39"/>
      <c r="PEW39"/>
      <c r="PEX39"/>
      <c r="PEY39"/>
      <c r="PEZ39"/>
      <c r="PFA39"/>
      <c r="PFB39"/>
      <c r="PFC39"/>
      <c r="PFD39"/>
      <c r="PFE39"/>
      <c r="PFF39"/>
      <c r="PFG39"/>
      <c r="PFH39"/>
      <c r="PFI39"/>
      <c r="PFJ39"/>
      <c r="PFK39"/>
      <c r="PFL39"/>
      <c r="PFM39"/>
      <c r="PFN39"/>
      <c r="PFO39"/>
      <c r="PFP39"/>
      <c r="PFQ39"/>
      <c r="PFR39"/>
      <c r="PFS39"/>
      <c r="PFT39"/>
      <c r="PFU39"/>
      <c r="PFV39"/>
      <c r="PFW39"/>
      <c r="PFX39"/>
      <c r="PFY39"/>
      <c r="PFZ39"/>
      <c r="PGA39"/>
      <c r="PGB39"/>
      <c r="PGC39"/>
      <c r="PGD39"/>
      <c r="PGE39"/>
      <c r="PGF39"/>
      <c r="PGG39"/>
      <c r="PGH39"/>
      <c r="PGI39"/>
      <c r="PGJ39"/>
      <c r="PGK39"/>
      <c r="PGL39"/>
      <c r="PGM39"/>
      <c r="PGN39"/>
      <c r="PGO39"/>
      <c r="PGP39"/>
      <c r="PGQ39"/>
      <c r="PGR39"/>
      <c r="PGS39"/>
      <c r="PGT39"/>
      <c r="PGU39"/>
      <c r="PGV39"/>
      <c r="PGW39"/>
      <c r="PGX39"/>
      <c r="PGY39"/>
      <c r="PGZ39"/>
      <c r="PHA39"/>
      <c r="PHB39"/>
      <c r="PHC39"/>
      <c r="PHD39"/>
      <c r="PHE39"/>
      <c r="PHF39"/>
      <c r="PHG39"/>
      <c r="PHH39"/>
      <c r="PHI39"/>
      <c r="PHJ39"/>
      <c r="PHK39"/>
      <c r="PHL39"/>
      <c r="PHM39"/>
      <c r="PHN39"/>
      <c r="PHO39"/>
      <c r="PHP39"/>
      <c r="PHQ39"/>
      <c r="PHR39"/>
      <c r="PHS39"/>
      <c r="PHT39"/>
      <c r="PHU39"/>
      <c r="PHV39"/>
      <c r="PHW39"/>
      <c r="PHX39"/>
      <c r="PHY39"/>
      <c r="PHZ39"/>
      <c r="PIA39"/>
      <c r="PIB39"/>
      <c r="PIC39"/>
      <c r="PID39"/>
      <c r="PIE39"/>
      <c r="PIF39"/>
      <c r="PIG39"/>
      <c r="PIH39"/>
      <c r="PII39"/>
      <c r="PIJ39"/>
      <c r="PIK39"/>
      <c r="PIL39"/>
      <c r="PIM39"/>
      <c r="PIN39"/>
      <c r="PIO39"/>
      <c r="PIP39"/>
      <c r="PIQ39"/>
      <c r="PIR39"/>
      <c r="PIS39"/>
      <c r="PIT39"/>
      <c r="PIU39"/>
      <c r="PIV39"/>
      <c r="PIW39"/>
      <c r="PIX39"/>
      <c r="PIY39"/>
      <c r="PIZ39"/>
      <c r="PJA39"/>
      <c r="PJB39"/>
      <c r="PJC39"/>
      <c r="PJD39"/>
      <c r="PJE39"/>
      <c r="PJF39"/>
      <c r="PJG39"/>
      <c r="PJH39"/>
      <c r="PJI39"/>
      <c r="PJJ39"/>
      <c r="PJK39"/>
      <c r="PJL39"/>
      <c r="PJM39"/>
      <c r="PJN39"/>
      <c r="PJO39"/>
      <c r="PJP39"/>
      <c r="PJQ39"/>
      <c r="PJR39"/>
      <c r="PJS39"/>
      <c r="PJT39"/>
      <c r="PJU39"/>
      <c r="PJV39"/>
      <c r="PJW39"/>
      <c r="PJX39"/>
      <c r="PJY39"/>
      <c r="PJZ39"/>
      <c r="PKA39"/>
      <c r="PKB39"/>
      <c r="PKC39"/>
      <c r="PKD39"/>
      <c r="PKE39"/>
      <c r="PKF39"/>
      <c r="PKG39"/>
      <c r="PKH39"/>
      <c r="PKI39"/>
      <c r="PKJ39"/>
      <c r="PKK39"/>
      <c r="PKL39"/>
      <c r="PKM39"/>
      <c r="PKN39"/>
      <c r="PKO39"/>
      <c r="PKP39"/>
      <c r="PKQ39"/>
      <c r="PKR39"/>
      <c r="PKS39"/>
      <c r="PKT39"/>
      <c r="PKU39"/>
      <c r="PKV39"/>
      <c r="PKW39"/>
      <c r="PKX39"/>
      <c r="PKY39"/>
      <c r="PKZ39"/>
      <c r="PLA39"/>
      <c r="PLB39"/>
      <c r="PLC39"/>
      <c r="PLD39"/>
      <c r="PLE39"/>
      <c r="PLF39"/>
      <c r="PLG39"/>
      <c r="PLH39"/>
      <c r="PLI39"/>
      <c r="PLJ39"/>
      <c r="PLK39"/>
      <c r="PLL39"/>
      <c r="PLM39"/>
      <c r="PLN39"/>
      <c r="PLO39"/>
      <c r="PLP39"/>
      <c r="PLQ39"/>
      <c r="PLR39"/>
      <c r="PLS39"/>
      <c r="PLT39"/>
      <c r="PLU39"/>
      <c r="PLV39"/>
      <c r="PLW39"/>
      <c r="PLX39"/>
      <c r="PLY39"/>
      <c r="PLZ39"/>
      <c r="PMA39"/>
      <c r="PMB39"/>
      <c r="PMC39"/>
      <c r="PMD39"/>
      <c r="PME39"/>
      <c r="PMF39"/>
      <c r="PMG39"/>
      <c r="PMH39"/>
      <c r="PMI39"/>
      <c r="PMJ39"/>
      <c r="PMK39"/>
      <c r="PML39"/>
      <c r="PMM39"/>
      <c r="PMN39"/>
      <c r="PMO39"/>
      <c r="PMP39"/>
      <c r="PMQ39"/>
      <c r="PMR39"/>
      <c r="PMS39"/>
      <c r="PMT39"/>
      <c r="PMU39"/>
      <c r="PMV39"/>
      <c r="PMW39"/>
      <c r="PMX39"/>
      <c r="PMY39"/>
      <c r="PMZ39"/>
      <c r="PNA39"/>
      <c r="PNB39"/>
      <c r="PNC39"/>
      <c r="PND39"/>
      <c r="PNE39"/>
      <c r="PNF39"/>
      <c r="PNG39"/>
      <c r="PNH39"/>
      <c r="PNI39"/>
      <c r="PNJ39"/>
      <c r="PNK39"/>
      <c r="PNL39"/>
      <c r="PNM39"/>
      <c r="PNN39"/>
      <c r="PNO39"/>
      <c r="PNP39"/>
      <c r="PNQ39"/>
      <c r="PNR39"/>
      <c r="PNS39"/>
      <c r="PNT39"/>
      <c r="PNU39"/>
      <c r="PNV39"/>
      <c r="PNW39"/>
      <c r="PNX39"/>
      <c r="PNY39"/>
      <c r="PNZ39"/>
      <c r="POA39"/>
      <c r="POB39"/>
      <c r="POC39"/>
      <c r="POD39"/>
      <c r="POE39"/>
      <c r="POF39"/>
      <c r="POG39"/>
      <c r="POH39"/>
      <c r="POI39"/>
      <c r="POJ39"/>
      <c r="POK39"/>
      <c r="POL39"/>
      <c r="POM39"/>
      <c r="PON39"/>
      <c r="POO39"/>
      <c r="POP39"/>
      <c r="POQ39"/>
      <c r="POR39"/>
      <c r="POS39"/>
      <c r="POT39"/>
      <c r="POU39"/>
      <c r="POV39"/>
      <c r="POW39"/>
      <c r="POX39"/>
      <c r="POY39"/>
      <c r="POZ39"/>
      <c r="PPA39"/>
      <c r="PPB39"/>
      <c r="PPC39"/>
      <c r="PPD39"/>
      <c r="PPE39"/>
      <c r="PPF39"/>
      <c r="PPG39"/>
      <c r="PPH39"/>
      <c r="PPI39"/>
      <c r="PPJ39"/>
      <c r="PPK39"/>
      <c r="PPL39"/>
      <c r="PPM39"/>
      <c r="PPN39"/>
      <c r="PPO39"/>
      <c r="PPP39"/>
      <c r="PPQ39"/>
      <c r="PPR39"/>
      <c r="PPS39"/>
      <c r="PPT39"/>
      <c r="PPU39"/>
      <c r="PPV39"/>
      <c r="PPW39"/>
      <c r="PPX39"/>
      <c r="PPY39"/>
      <c r="PPZ39"/>
      <c r="PQA39"/>
      <c r="PQB39"/>
      <c r="PQC39"/>
      <c r="PQD39"/>
      <c r="PQE39"/>
      <c r="PQF39"/>
      <c r="PQG39"/>
      <c r="PQH39"/>
      <c r="PQI39"/>
      <c r="PQJ39"/>
      <c r="PQK39"/>
      <c r="PQL39"/>
      <c r="PQM39"/>
      <c r="PQN39"/>
      <c r="PQO39"/>
      <c r="PQP39"/>
      <c r="PQQ39"/>
      <c r="PQR39"/>
      <c r="PQS39"/>
      <c r="PQT39"/>
      <c r="PQU39"/>
      <c r="PQV39"/>
      <c r="PQW39"/>
      <c r="PQX39"/>
      <c r="PQY39"/>
      <c r="PQZ39"/>
      <c r="PRA39"/>
      <c r="PRB39"/>
      <c r="PRC39"/>
      <c r="PRD39"/>
      <c r="PRE39"/>
      <c r="PRF39"/>
      <c r="PRG39"/>
      <c r="PRH39"/>
      <c r="PRI39"/>
      <c r="PRJ39"/>
      <c r="PRK39"/>
      <c r="PRL39"/>
      <c r="PRM39"/>
      <c r="PRN39"/>
      <c r="PRO39"/>
      <c r="PRP39"/>
      <c r="PRQ39"/>
      <c r="PRR39"/>
      <c r="PRS39"/>
      <c r="PRT39"/>
      <c r="PRU39"/>
      <c r="PRV39"/>
      <c r="PRW39"/>
      <c r="PRX39"/>
      <c r="PRY39"/>
      <c r="PRZ39"/>
      <c r="PSA39"/>
      <c r="PSB39"/>
      <c r="PSC39"/>
      <c r="PSD39"/>
      <c r="PSE39"/>
      <c r="PSF39"/>
      <c r="PSG39"/>
      <c r="PSH39"/>
      <c r="PSI39"/>
      <c r="PSJ39"/>
      <c r="PSK39"/>
      <c r="PSL39"/>
      <c r="PSM39"/>
      <c r="PSN39"/>
      <c r="PSO39"/>
      <c r="PSP39"/>
      <c r="PSQ39"/>
      <c r="PSR39"/>
      <c r="PSS39"/>
      <c r="PST39"/>
      <c r="PSU39"/>
      <c r="PSV39"/>
      <c r="PSW39"/>
      <c r="PSX39"/>
      <c r="PSY39"/>
      <c r="PSZ39"/>
      <c r="PTA39"/>
      <c r="PTB39"/>
      <c r="PTC39"/>
      <c r="PTD39"/>
      <c r="PTE39"/>
      <c r="PTF39"/>
      <c r="PTG39"/>
      <c r="PTH39"/>
      <c r="PTI39"/>
      <c r="PTJ39"/>
      <c r="PTK39"/>
      <c r="PTL39"/>
      <c r="PTM39"/>
      <c r="PTN39"/>
      <c r="PTO39"/>
      <c r="PTP39"/>
      <c r="PTQ39"/>
      <c r="PTR39"/>
      <c r="PTS39"/>
      <c r="PTT39"/>
      <c r="PTU39"/>
      <c r="PTV39"/>
      <c r="PTW39"/>
      <c r="PTX39"/>
      <c r="PTY39"/>
      <c r="PTZ39"/>
      <c r="PUA39"/>
      <c r="PUB39"/>
      <c r="PUC39"/>
      <c r="PUD39"/>
      <c r="PUE39"/>
      <c r="PUF39"/>
      <c r="PUG39"/>
      <c r="PUH39"/>
      <c r="PUI39"/>
      <c r="PUJ39"/>
      <c r="PUK39"/>
      <c r="PUL39"/>
      <c r="PUM39"/>
      <c r="PUN39"/>
      <c r="PUO39"/>
      <c r="PUP39"/>
      <c r="PUQ39"/>
      <c r="PUR39"/>
      <c r="PUS39"/>
      <c r="PUT39"/>
      <c r="PUU39"/>
      <c r="PUV39"/>
      <c r="PUW39"/>
      <c r="PUX39"/>
      <c r="PUY39"/>
      <c r="PUZ39"/>
      <c r="PVA39"/>
      <c r="PVB39"/>
      <c r="PVC39"/>
      <c r="PVD39"/>
      <c r="PVE39"/>
      <c r="PVF39"/>
      <c r="PVG39"/>
      <c r="PVH39"/>
      <c r="PVI39"/>
      <c r="PVJ39"/>
      <c r="PVK39"/>
      <c r="PVL39"/>
      <c r="PVM39"/>
      <c r="PVN39"/>
      <c r="PVO39"/>
      <c r="PVP39"/>
      <c r="PVQ39"/>
      <c r="PVR39"/>
      <c r="PVS39"/>
      <c r="PVT39"/>
      <c r="PVU39"/>
      <c r="PVV39"/>
      <c r="PVW39"/>
      <c r="PVX39"/>
      <c r="PVY39"/>
      <c r="PVZ39"/>
      <c r="PWA39"/>
      <c r="PWB39"/>
      <c r="PWC39"/>
      <c r="PWD39"/>
      <c r="PWE39"/>
      <c r="PWF39"/>
      <c r="PWG39"/>
      <c r="PWH39"/>
      <c r="PWI39"/>
      <c r="PWJ39"/>
      <c r="PWK39"/>
      <c r="PWL39"/>
      <c r="PWM39"/>
      <c r="PWN39"/>
      <c r="PWO39"/>
      <c r="PWP39"/>
      <c r="PWQ39"/>
      <c r="PWR39"/>
      <c r="PWS39"/>
      <c r="PWT39"/>
      <c r="PWU39"/>
      <c r="PWV39"/>
      <c r="PWW39"/>
      <c r="PWX39"/>
      <c r="PWY39"/>
      <c r="PWZ39"/>
      <c r="PXA39"/>
      <c r="PXB39"/>
      <c r="PXC39"/>
      <c r="PXD39"/>
      <c r="PXE39"/>
      <c r="PXF39"/>
      <c r="PXG39"/>
      <c r="PXH39"/>
      <c r="PXI39"/>
      <c r="PXJ39"/>
      <c r="PXK39"/>
      <c r="PXL39"/>
      <c r="PXM39"/>
      <c r="PXN39"/>
      <c r="PXO39"/>
      <c r="PXP39"/>
      <c r="PXQ39"/>
      <c r="PXR39"/>
      <c r="PXS39"/>
      <c r="PXT39"/>
      <c r="PXU39"/>
      <c r="PXV39"/>
      <c r="PXW39"/>
      <c r="PXX39"/>
      <c r="PXY39"/>
      <c r="PXZ39"/>
      <c r="PYA39"/>
      <c r="PYB39"/>
      <c r="PYC39"/>
      <c r="PYD39"/>
      <c r="PYE39"/>
      <c r="PYF39"/>
      <c r="PYG39"/>
      <c r="PYH39"/>
      <c r="PYI39"/>
      <c r="PYJ39"/>
      <c r="PYK39"/>
      <c r="PYL39"/>
      <c r="PYM39"/>
      <c r="PYN39"/>
      <c r="PYO39"/>
      <c r="PYP39"/>
      <c r="PYQ39"/>
      <c r="PYR39"/>
      <c r="PYS39"/>
      <c r="PYT39"/>
      <c r="PYU39"/>
      <c r="PYV39"/>
      <c r="PYW39"/>
      <c r="PYX39"/>
      <c r="PYY39"/>
      <c r="PYZ39"/>
      <c r="PZA39"/>
      <c r="PZB39"/>
      <c r="PZC39"/>
      <c r="PZD39"/>
      <c r="PZE39"/>
      <c r="PZF39"/>
      <c r="PZG39"/>
      <c r="PZH39"/>
      <c r="PZI39"/>
      <c r="PZJ39"/>
      <c r="PZK39"/>
      <c r="PZL39"/>
      <c r="PZM39"/>
      <c r="PZN39"/>
      <c r="PZO39"/>
      <c r="PZP39"/>
      <c r="PZQ39"/>
      <c r="PZR39"/>
      <c r="PZS39"/>
      <c r="PZT39"/>
      <c r="PZU39"/>
      <c r="PZV39"/>
      <c r="PZW39"/>
      <c r="PZX39"/>
      <c r="PZY39"/>
      <c r="PZZ39"/>
      <c r="QAA39"/>
      <c r="QAB39"/>
      <c r="QAC39"/>
      <c r="QAD39"/>
      <c r="QAE39"/>
      <c r="QAF39"/>
      <c r="QAG39"/>
      <c r="QAH39"/>
      <c r="QAI39"/>
      <c r="QAJ39"/>
      <c r="QAK39"/>
      <c r="QAL39"/>
      <c r="QAM39"/>
      <c r="QAN39"/>
      <c r="QAO39"/>
      <c r="QAP39"/>
      <c r="QAQ39"/>
      <c r="QAR39"/>
      <c r="QAS39"/>
      <c r="QAT39"/>
      <c r="QAU39"/>
      <c r="QAV39"/>
      <c r="QAW39"/>
      <c r="QAX39"/>
      <c r="QAY39"/>
      <c r="QAZ39"/>
      <c r="QBA39"/>
      <c r="QBB39"/>
      <c r="QBC39"/>
      <c r="QBD39"/>
      <c r="QBE39"/>
      <c r="QBF39"/>
      <c r="QBG39"/>
      <c r="QBH39"/>
      <c r="QBI39"/>
      <c r="QBJ39"/>
      <c r="QBK39"/>
      <c r="QBL39"/>
      <c r="QBM39"/>
      <c r="QBN39"/>
      <c r="QBO39"/>
      <c r="QBP39"/>
      <c r="QBQ39"/>
      <c r="QBR39"/>
      <c r="QBS39"/>
      <c r="QBT39"/>
      <c r="QBU39"/>
      <c r="QBV39"/>
      <c r="QBW39"/>
      <c r="QBX39"/>
      <c r="QBY39"/>
      <c r="QBZ39"/>
      <c r="QCA39"/>
      <c r="QCB39"/>
      <c r="QCC39"/>
      <c r="QCD39"/>
      <c r="QCE39"/>
      <c r="QCF39"/>
      <c r="QCG39"/>
      <c r="QCH39"/>
      <c r="QCI39"/>
      <c r="QCJ39"/>
      <c r="QCK39"/>
      <c r="QCL39"/>
      <c r="QCM39"/>
      <c r="QCN39"/>
      <c r="QCO39"/>
      <c r="QCP39"/>
      <c r="QCQ39"/>
      <c r="QCR39"/>
      <c r="QCS39"/>
      <c r="QCT39"/>
      <c r="QCU39"/>
      <c r="QCV39"/>
      <c r="QCW39"/>
      <c r="QCX39"/>
      <c r="QCY39"/>
      <c r="QCZ39"/>
      <c r="QDA39"/>
      <c r="QDB39"/>
      <c r="QDC39"/>
      <c r="QDD39"/>
      <c r="QDE39"/>
      <c r="QDF39"/>
      <c r="QDG39"/>
      <c r="QDH39"/>
      <c r="QDI39"/>
      <c r="QDJ39"/>
      <c r="QDK39"/>
      <c r="QDL39"/>
      <c r="QDM39"/>
      <c r="QDN39"/>
      <c r="QDO39"/>
      <c r="QDP39"/>
      <c r="QDQ39"/>
      <c r="QDR39"/>
      <c r="QDS39"/>
      <c r="QDT39"/>
      <c r="QDU39"/>
      <c r="QDV39"/>
      <c r="QDW39"/>
      <c r="QDX39"/>
      <c r="QDY39"/>
      <c r="QDZ39"/>
      <c r="QEA39"/>
      <c r="QEB39"/>
      <c r="QEC39"/>
      <c r="QED39"/>
      <c r="QEE39"/>
      <c r="QEF39"/>
      <c r="QEG39"/>
      <c r="QEH39"/>
      <c r="QEI39"/>
      <c r="QEJ39"/>
      <c r="QEK39"/>
      <c r="QEL39"/>
      <c r="QEM39"/>
      <c r="QEN39"/>
      <c r="QEO39"/>
      <c r="QEP39"/>
      <c r="QEQ39"/>
      <c r="QER39"/>
      <c r="QES39"/>
      <c r="QET39"/>
      <c r="QEU39"/>
      <c r="QEV39"/>
      <c r="QEW39"/>
      <c r="QEX39"/>
      <c r="QEY39"/>
      <c r="QEZ39"/>
      <c r="QFA39"/>
      <c r="QFB39"/>
      <c r="QFC39"/>
      <c r="QFD39"/>
      <c r="QFE39"/>
      <c r="QFF39"/>
      <c r="QFG39"/>
      <c r="QFH39"/>
      <c r="QFI39"/>
      <c r="QFJ39"/>
      <c r="QFK39"/>
      <c r="QFL39"/>
      <c r="QFM39"/>
      <c r="QFN39"/>
      <c r="QFO39"/>
      <c r="QFP39"/>
      <c r="QFQ39"/>
      <c r="QFR39"/>
      <c r="QFS39"/>
      <c r="QFT39"/>
      <c r="QFU39"/>
      <c r="QFV39"/>
      <c r="QFW39"/>
      <c r="QFX39"/>
      <c r="QFY39"/>
      <c r="QFZ39"/>
      <c r="QGA39"/>
      <c r="QGB39"/>
      <c r="QGC39"/>
      <c r="QGD39"/>
      <c r="QGE39"/>
      <c r="QGF39"/>
      <c r="QGG39"/>
      <c r="QGH39"/>
      <c r="QGI39"/>
      <c r="QGJ39"/>
      <c r="QGK39"/>
      <c r="QGL39"/>
      <c r="QGM39"/>
      <c r="QGN39"/>
      <c r="QGO39"/>
      <c r="QGP39"/>
      <c r="QGQ39"/>
      <c r="QGR39"/>
      <c r="QGS39"/>
      <c r="QGT39"/>
      <c r="QGU39"/>
      <c r="QGV39"/>
      <c r="QGW39"/>
      <c r="QGX39"/>
      <c r="QGY39"/>
      <c r="QGZ39"/>
      <c r="QHA39"/>
      <c r="QHB39"/>
      <c r="QHC39"/>
      <c r="QHD39"/>
      <c r="QHE39"/>
      <c r="QHF39"/>
      <c r="QHG39"/>
      <c r="QHH39"/>
      <c r="QHI39"/>
      <c r="QHJ39"/>
      <c r="QHK39"/>
      <c r="QHL39"/>
      <c r="QHM39"/>
      <c r="QHN39"/>
      <c r="QHO39"/>
      <c r="QHP39"/>
      <c r="QHQ39"/>
      <c r="QHR39"/>
      <c r="QHS39"/>
      <c r="QHT39"/>
      <c r="QHU39"/>
      <c r="QHV39"/>
      <c r="QHW39"/>
      <c r="QHX39"/>
      <c r="QHY39"/>
      <c r="QHZ39"/>
      <c r="QIA39"/>
      <c r="QIB39"/>
      <c r="QIC39"/>
      <c r="QID39"/>
      <c r="QIE39"/>
      <c r="QIF39"/>
      <c r="QIG39"/>
      <c r="QIH39"/>
      <c r="QII39"/>
      <c r="QIJ39"/>
      <c r="QIK39"/>
      <c r="QIL39"/>
      <c r="QIM39"/>
      <c r="QIN39"/>
      <c r="QIO39"/>
      <c r="QIP39"/>
      <c r="QIQ39"/>
      <c r="QIR39"/>
      <c r="QIS39"/>
      <c r="QIT39"/>
      <c r="QIU39"/>
      <c r="QIV39"/>
      <c r="QIW39"/>
      <c r="QIX39"/>
      <c r="QIY39"/>
      <c r="QIZ39"/>
      <c r="QJA39"/>
      <c r="QJB39"/>
      <c r="QJC39"/>
      <c r="QJD39"/>
      <c r="QJE39"/>
      <c r="QJF39"/>
      <c r="QJG39"/>
      <c r="QJH39"/>
      <c r="QJI39"/>
      <c r="QJJ39"/>
      <c r="QJK39"/>
      <c r="QJL39"/>
      <c r="QJM39"/>
      <c r="QJN39"/>
      <c r="QJO39"/>
      <c r="QJP39"/>
      <c r="QJQ39"/>
      <c r="QJR39"/>
      <c r="QJS39"/>
      <c r="QJT39"/>
      <c r="QJU39"/>
      <c r="QJV39"/>
      <c r="QJW39"/>
      <c r="QJX39"/>
      <c r="QJY39"/>
      <c r="QJZ39"/>
      <c r="QKA39"/>
      <c r="QKB39"/>
      <c r="QKC39"/>
      <c r="QKD39"/>
      <c r="QKE39"/>
      <c r="QKF39"/>
      <c r="QKG39"/>
      <c r="QKH39"/>
      <c r="QKI39"/>
      <c r="QKJ39"/>
      <c r="QKK39"/>
      <c r="QKL39"/>
      <c r="QKM39"/>
      <c r="QKN39"/>
      <c r="QKO39"/>
      <c r="QKP39"/>
      <c r="QKQ39"/>
      <c r="QKR39"/>
      <c r="QKS39"/>
      <c r="QKT39"/>
      <c r="QKU39"/>
      <c r="QKV39"/>
      <c r="QKW39"/>
      <c r="QKX39"/>
      <c r="QKY39"/>
      <c r="QKZ39"/>
      <c r="QLA39"/>
      <c r="QLB39"/>
      <c r="QLC39"/>
      <c r="QLD39"/>
      <c r="QLE39"/>
      <c r="QLF39"/>
      <c r="QLG39"/>
      <c r="QLH39"/>
      <c r="QLI39"/>
      <c r="QLJ39"/>
      <c r="QLK39"/>
      <c r="QLL39"/>
      <c r="QLM39"/>
      <c r="QLN39"/>
      <c r="QLO39"/>
      <c r="QLP39"/>
      <c r="QLQ39"/>
      <c r="QLR39"/>
      <c r="QLS39"/>
      <c r="QLT39"/>
      <c r="QLU39"/>
      <c r="QLV39"/>
      <c r="QLW39"/>
      <c r="QLX39"/>
      <c r="QLY39"/>
      <c r="QLZ39"/>
      <c r="QMA39"/>
      <c r="QMB39"/>
      <c r="QMC39"/>
      <c r="QMD39"/>
      <c r="QME39"/>
      <c r="QMF39"/>
      <c r="QMG39"/>
      <c r="QMH39"/>
      <c r="QMI39"/>
      <c r="QMJ39"/>
      <c r="QMK39"/>
      <c r="QML39"/>
      <c r="QMM39"/>
      <c r="QMN39"/>
      <c r="QMO39"/>
      <c r="QMP39"/>
      <c r="QMQ39"/>
      <c r="QMR39"/>
      <c r="QMS39"/>
      <c r="QMT39"/>
      <c r="QMU39"/>
      <c r="QMV39"/>
      <c r="QMW39"/>
      <c r="QMX39"/>
      <c r="QMY39"/>
      <c r="QMZ39"/>
      <c r="QNA39"/>
      <c r="QNB39"/>
      <c r="QNC39"/>
      <c r="QND39"/>
      <c r="QNE39"/>
      <c r="QNF39"/>
      <c r="QNG39"/>
      <c r="QNH39"/>
      <c r="QNI39"/>
      <c r="QNJ39"/>
      <c r="QNK39"/>
      <c r="QNL39"/>
      <c r="QNM39"/>
      <c r="QNN39"/>
      <c r="QNO39"/>
      <c r="QNP39"/>
      <c r="QNQ39"/>
      <c r="QNR39"/>
      <c r="QNS39"/>
      <c r="QNT39"/>
      <c r="QNU39"/>
      <c r="QNV39"/>
      <c r="QNW39"/>
      <c r="QNX39"/>
      <c r="QNY39"/>
      <c r="QNZ39"/>
      <c r="QOA39"/>
      <c r="QOB39"/>
      <c r="QOC39"/>
      <c r="QOD39"/>
      <c r="QOE39"/>
      <c r="QOF39"/>
      <c r="QOG39"/>
      <c r="QOH39"/>
      <c r="QOI39"/>
      <c r="QOJ39"/>
      <c r="QOK39"/>
      <c r="QOL39"/>
      <c r="QOM39"/>
      <c r="QON39"/>
      <c r="QOO39"/>
      <c r="QOP39"/>
      <c r="QOQ39"/>
      <c r="QOR39"/>
      <c r="QOS39"/>
      <c r="QOT39"/>
      <c r="QOU39"/>
      <c r="QOV39"/>
      <c r="QOW39"/>
      <c r="QOX39"/>
      <c r="QOY39"/>
      <c r="QOZ39"/>
      <c r="QPA39"/>
      <c r="QPB39"/>
      <c r="QPC39"/>
      <c r="QPD39"/>
      <c r="QPE39"/>
      <c r="QPF39"/>
      <c r="QPG39"/>
      <c r="QPH39"/>
      <c r="QPI39"/>
      <c r="QPJ39"/>
      <c r="QPK39"/>
      <c r="QPL39"/>
      <c r="QPM39"/>
      <c r="QPN39"/>
      <c r="QPO39"/>
      <c r="QPP39"/>
      <c r="QPQ39"/>
      <c r="QPR39"/>
      <c r="QPS39"/>
      <c r="QPT39"/>
      <c r="QPU39"/>
      <c r="QPV39"/>
      <c r="QPW39"/>
      <c r="QPX39"/>
      <c r="QPY39"/>
      <c r="QPZ39"/>
      <c r="QQA39"/>
      <c r="QQB39"/>
      <c r="QQC39"/>
      <c r="QQD39"/>
      <c r="QQE39"/>
      <c r="QQF39"/>
      <c r="QQG39"/>
      <c r="QQH39"/>
      <c r="QQI39"/>
      <c r="QQJ39"/>
      <c r="QQK39"/>
      <c r="QQL39"/>
      <c r="QQM39"/>
      <c r="QQN39"/>
      <c r="QQO39"/>
      <c r="QQP39"/>
      <c r="QQQ39"/>
      <c r="QQR39"/>
      <c r="QQS39"/>
      <c r="QQT39"/>
      <c r="QQU39"/>
      <c r="QQV39"/>
      <c r="QQW39"/>
      <c r="QQX39"/>
      <c r="QQY39"/>
      <c r="QQZ39"/>
      <c r="QRA39"/>
      <c r="QRB39"/>
      <c r="QRC39"/>
      <c r="QRD39"/>
      <c r="QRE39"/>
      <c r="QRF39"/>
      <c r="QRG39"/>
      <c r="QRH39"/>
      <c r="QRI39"/>
      <c r="QRJ39"/>
      <c r="QRK39"/>
      <c r="QRL39"/>
      <c r="QRM39"/>
      <c r="QRN39"/>
      <c r="QRO39"/>
      <c r="QRP39"/>
      <c r="QRQ39"/>
      <c r="QRR39"/>
      <c r="QRS39"/>
      <c r="QRT39"/>
      <c r="QRU39"/>
      <c r="QRV39"/>
      <c r="QRW39"/>
      <c r="QRX39"/>
      <c r="QRY39"/>
      <c r="QRZ39"/>
      <c r="QSA39"/>
      <c r="QSB39"/>
      <c r="QSC39"/>
      <c r="QSD39"/>
      <c r="QSE39"/>
      <c r="QSF39"/>
      <c r="QSG39"/>
      <c r="QSH39"/>
      <c r="QSI39"/>
      <c r="QSJ39"/>
      <c r="QSK39"/>
      <c r="QSL39"/>
      <c r="QSM39"/>
      <c r="QSN39"/>
      <c r="QSO39"/>
      <c r="QSP39"/>
      <c r="QSQ39"/>
      <c r="QSR39"/>
      <c r="QSS39"/>
      <c r="QST39"/>
      <c r="QSU39"/>
      <c r="QSV39"/>
      <c r="QSW39"/>
      <c r="QSX39"/>
      <c r="QSY39"/>
      <c r="QSZ39"/>
      <c r="QTA39"/>
      <c r="QTB39"/>
      <c r="QTC39"/>
      <c r="QTD39"/>
      <c r="QTE39"/>
      <c r="QTF39"/>
      <c r="QTG39"/>
      <c r="QTH39"/>
      <c r="QTI39"/>
      <c r="QTJ39"/>
      <c r="QTK39"/>
      <c r="QTL39"/>
      <c r="QTM39"/>
      <c r="QTN39"/>
      <c r="QTO39"/>
      <c r="QTP39"/>
      <c r="QTQ39"/>
      <c r="QTR39"/>
      <c r="QTS39"/>
      <c r="QTT39"/>
      <c r="QTU39"/>
      <c r="QTV39"/>
      <c r="QTW39"/>
      <c r="QTX39"/>
      <c r="QTY39"/>
      <c r="QTZ39"/>
      <c r="QUA39"/>
      <c r="QUB39"/>
      <c r="QUC39"/>
      <c r="QUD39"/>
      <c r="QUE39"/>
      <c r="QUF39"/>
      <c r="QUG39"/>
      <c r="QUH39"/>
      <c r="QUI39"/>
      <c r="QUJ39"/>
      <c r="QUK39"/>
      <c r="QUL39"/>
      <c r="QUM39"/>
      <c r="QUN39"/>
      <c r="QUO39"/>
      <c r="QUP39"/>
      <c r="QUQ39"/>
      <c r="QUR39"/>
      <c r="QUS39"/>
      <c r="QUT39"/>
      <c r="QUU39"/>
      <c r="QUV39"/>
      <c r="QUW39"/>
      <c r="QUX39"/>
      <c r="QUY39"/>
      <c r="QUZ39"/>
      <c r="QVA39"/>
      <c r="QVB39"/>
      <c r="QVC39"/>
      <c r="QVD39"/>
      <c r="QVE39"/>
      <c r="QVF39"/>
      <c r="QVG39"/>
      <c r="QVH39"/>
      <c r="QVI39"/>
      <c r="QVJ39"/>
      <c r="QVK39"/>
      <c r="QVL39"/>
      <c r="QVM39"/>
      <c r="QVN39"/>
      <c r="QVO39"/>
      <c r="QVP39"/>
      <c r="QVQ39"/>
      <c r="QVR39"/>
      <c r="QVS39"/>
      <c r="QVT39"/>
      <c r="QVU39"/>
      <c r="QVV39"/>
      <c r="QVW39"/>
      <c r="QVX39"/>
      <c r="QVY39"/>
      <c r="QVZ39"/>
      <c r="QWA39"/>
      <c r="QWB39"/>
      <c r="QWC39"/>
      <c r="QWD39"/>
      <c r="QWE39"/>
      <c r="QWF39"/>
      <c r="QWG39"/>
      <c r="QWH39"/>
      <c r="QWI39"/>
      <c r="QWJ39"/>
      <c r="QWK39"/>
      <c r="QWL39"/>
      <c r="QWM39"/>
      <c r="QWN39"/>
      <c r="QWO39"/>
      <c r="QWP39"/>
      <c r="QWQ39"/>
      <c r="QWR39"/>
      <c r="QWS39"/>
      <c r="QWT39"/>
      <c r="QWU39"/>
      <c r="QWV39"/>
      <c r="QWW39"/>
      <c r="QWX39"/>
      <c r="QWY39"/>
      <c r="QWZ39"/>
      <c r="QXA39"/>
      <c r="QXB39"/>
      <c r="QXC39"/>
      <c r="QXD39"/>
      <c r="QXE39"/>
      <c r="QXF39"/>
      <c r="QXG39"/>
      <c r="QXH39"/>
      <c r="QXI39"/>
      <c r="QXJ39"/>
      <c r="QXK39"/>
      <c r="QXL39"/>
      <c r="QXM39"/>
      <c r="QXN39"/>
      <c r="QXO39"/>
      <c r="QXP39"/>
      <c r="QXQ39"/>
      <c r="QXR39"/>
      <c r="QXS39"/>
      <c r="QXT39"/>
      <c r="QXU39"/>
      <c r="QXV39"/>
      <c r="QXW39"/>
      <c r="QXX39"/>
      <c r="QXY39"/>
      <c r="QXZ39"/>
      <c r="QYA39"/>
      <c r="QYB39"/>
      <c r="QYC39"/>
      <c r="QYD39"/>
      <c r="QYE39"/>
      <c r="QYF39"/>
      <c r="QYG39"/>
      <c r="QYH39"/>
      <c r="QYI39"/>
      <c r="QYJ39"/>
      <c r="QYK39"/>
      <c r="QYL39"/>
      <c r="QYM39"/>
      <c r="QYN39"/>
      <c r="QYO39"/>
      <c r="QYP39"/>
      <c r="QYQ39"/>
      <c r="QYR39"/>
      <c r="QYS39"/>
      <c r="QYT39"/>
      <c r="QYU39"/>
      <c r="QYV39"/>
      <c r="QYW39"/>
      <c r="QYX39"/>
      <c r="QYY39"/>
      <c r="QYZ39"/>
      <c r="QZA39"/>
      <c r="QZB39"/>
      <c r="QZC39"/>
      <c r="QZD39"/>
      <c r="QZE39"/>
      <c r="QZF39"/>
      <c r="QZG39"/>
      <c r="QZH39"/>
      <c r="QZI39"/>
      <c r="QZJ39"/>
      <c r="QZK39"/>
      <c r="QZL39"/>
      <c r="QZM39"/>
      <c r="QZN39"/>
      <c r="QZO39"/>
      <c r="QZP39"/>
      <c r="QZQ39"/>
      <c r="QZR39"/>
      <c r="QZS39"/>
      <c r="QZT39"/>
      <c r="QZU39"/>
      <c r="QZV39"/>
      <c r="QZW39"/>
      <c r="QZX39"/>
      <c r="QZY39"/>
      <c r="QZZ39"/>
      <c r="RAA39"/>
      <c r="RAB39"/>
      <c r="RAC39"/>
      <c r="RAD39"/>
      <c r="RAE39"/>
      <c r="RAF39"/>
      <c r="RAG39"/>
      <c r="RAH39"/>
      <c r="RAI39"/>
      <c r="RAJ39"/>
      <c r="RAK39"/>
      <c r="RAL39"/>
      <c r="RAM39"/>
      <c r="RAN39"/>
      <c r="RAO39"/>
      <c r="RAP39"/>
      <c r="RAQ39"/>
      <c r="RAR39"/>
      <c r="RAS39"/>
      <c r="RAT39"/>
      <c r="RAU39"/>
      <c r="RAV39"/>
      <c r="RAW39"/>
      <c r="RAX39"/>
      <c r="RAY39"/>
      <c r="RAZ39"/>
      <c r="RBA39"/>
      <c r="RBB39"/>
      <c r="RBC39"/>
      <c r="RBD39"/>
      <c r="RBE39"/>
      <c r="RBF39"/>
      <c r="RBG39"/>
      <c r="RBH39"/>
      <c r="RBI39"/>
      <c r="RBJ39"/>
      <c r="RBK39"/>
      <c r="RBL39"/>
      <c r="RBM39"/>
      <c r="RBN39"/>
      <c r="RBO39"/>
      <c r="RBP39"/>
      <c r="RBQ39"/>
      <c r="RBR39"/>
      <c r="RBS39"/>
      <c r="RBT39"/>
      <c r="RBU39"/>
      <c r="RBV39"/>
      <c r="RBW39"/>
      <c r="RBX39"/>
      <c r="RBY39"/>
      <c r="RBZ39"/>
      <c r="RCA39"/>
      <c r="RCB39"/>
      <c r="RCC39"/>
      <c r="RCD39"/>
      <c r="RCE39"/>
      <c r="RCF39"/>
      <c r="RCG39"/>
      <c r="RCH39"/>
      <c r="RCI39"/>
      <c r="RCJ39"/>
      <c r="RCK39"/>
      <c r="RCL39"/>
      <c r="RCM39"/>
      <c r="RCN39"/>
      <c r="RCO39"/>
      <c r="RCP39"/>
      <c r="RCQ39"/>
      <c r="RCR39"/>
      <c r="RCS39"/>
      <c r="RCT39"/>
      <c r="RCU39"/>
      <c r="RCV39"/>
      <c r="RCW39"/>
      <c r="RCX39"/>
      <c r="RCY39"/>
      <c r="RCZ39"/>
      <c r="RDA39"/>
      <c r="RDB39"/>
      <c r="RDC39"/>
      <c r="RDD39"/>
      <c r="RDE39"/>
      <c r="RDF39"/>
      <c r="RDG39"/>
      <c r="RDH39"/>
      <c r="RDI39"/>
      <c r="RDJ39"/>
      <c r="RDK39"/>
      <c r="RDL39"/>
      <c r="RDM39"/>
      <c r="RDN39"/>
      <c r="RDO39"/>
      <c r="RDP39"/>
      <c r="RDQ39"/>
      <c r="RDR39"/>
      <c r="RDS39"/>
      <c r="RDT39"/>
      <c r="RDU39"/>
      <c r="RDV39"/>
      <c r="RDW39"/>
      <c r="RDX39"/>
      <c r="RDY39"/>
      <c r="RDZ39"/>
      <c r="REA39"/>
      <c r="REB39"/>
      <c r="REC39"/>
      <c r="RED39"/>
      <c r="REE39"/>
      <c r="REF39"/>
      <c r="REG39"/>
      <c r="REH39"/>
      <c r="REI39"/>
      <c r="REJ39"/>
      <c r="REK39"/>
      <c r="REL39"/>
      <c r="REM39"/>
      <c r="REN39"/>
      <c r="REO39"/>
      <c r="REP39"/>
      <c r="REQ39"/>
      <c r="RER39"/>
      <c r="RES39"/>
      <c r="RET39"/>
      <c r="REU39"/>
      <c r="REV39"/>
      <c r="REW39"/>
      <c r="REX39"/>
      <c r="REY39"/>
      <c r="REZ39"/>
      <c r="RFA39"/>
      <c r="RFB39"/>
      <c r="RFC39"/>
      <c r="RFD39"/>
      <c r="RFE39"/>
      <c r="RFF39"/>
      <c r="RFG39"/>
      <c r="RFH39"/>
      <c r="RFI39"/>
      <c r="RFJ39"/>
      <c r="RFK39"/>
      <c r="RFL39"/>
      <c r="RFM39"/>
      <c r="RFN39"/>
      <c r="RFO39"/>
      <c r="RFP39"/>
      <c r="RFQ39"/>
      <c r="RFR39"/>
      <c r="RFS39"/>
      <c r="RFT39"/>
      <c r="RFU39"/>
      <c r="RFV39"/>
      <c r="RFW39"/>
      <c r="RFX39"/>
      <c r="RFY39"/>
      <c r="RFZ39"/>
      <c r="RGA39"/>
      <c r="RGB39"/>
      <c r="RGC39"/>
      <c r="RGD39"/>
      <c r="RGE39"/>
      <c r="RGF39"/>
      <c r="RGG39"/>
      <c r="RGH39"/>
      <c r="RGI39"/>
      <c r="RGJ39"/>
      <c r="RGK39"/>
      <c r="RGL39"/>
      <c r="RGM39"/>
      <c r="RGN39"/>
      <c r="RGO39"/>
      <c r="RGP39"/>
      <c r="RGQ39"/>
      <c r="RGR39"/>
      <c r="RGS39"/>
      <c r="RGT39"/>
      <c r="RGU39"/>
      <c r="RGV39"/>
      <c r="RGW39"/>
      <c r="RGX39"/>
      <c r="RGY39"/>
      <c r="RGZ39"/>
      <c r="RHA39"/>
      <c r="RHB39"/>
      <c r="RHC39"/>
      <c r="RHD39"/>
      <c r="RHE39"/>
      <c r="RHF39"/>
      <c r="RHG39"/>
      <c r="RHH39"/>
      <c r="RHI39"/>
      <c r="RHJ39"/>
      <c r="RHK39"/>
      <c r="RHL39"/>
      <c r="RHM39"/>
      <c r="RHN39"/>
      <c r="RHO39"/>
      <c r="RHP39"/>
      <c r="RHQ39"/>
      <c r="RHR39"/>
      <c r="RHS39"/>
      <c r="RHT39"/>
      <c r="RHU39"/>
      <c r="RHV39"/>
      <c r="RHW39"/>
      <c r="RHX39"/>
      <c r="RHY39"/>
      <c r="RHZ39"/>
      <c r="RIA39"/>
      <c r="RIB39"/>
      <c r="RIC39"/>
      <c r="RID39"/>
      <c r="RIE39"/>
      <c r="RIF39"/>
      <c r="RIG39"/>
      <c r="RIH39"/>
      <c r="RII39"/>
      <c r="RIJ39"/>
      <c r="RIK39"/>
      <c r="RIL39"/>
      <c r="RIM39"/>
      <c r="RIN39"/>
      <c r="RIO39"/>
      <c r="RIP39"/>
      <c r="RIQ39"/>
      <c r="RIR39"/>
      <c r="RIS39"/>
      <c r="RIT39"/>
      <c r="RIU39"/>
      <c r="RIV39"/>
      <c r="RIW39"/>
      <c r="RIX39"/>
      <c r="RIY39"/>
      <c r="RIZ39"/>
      <c r="RJA39"/>
      <c r="RJB39"/>
      <c r="RJC39"/>
      <c r="RJD39"/>
      <c r="RJE39"/>
      <c r="RJF39"/>
      <c r="RJG39"/>
      <c r="RJH39"/>
      <c r="RJI39"/>
      <c r="RJJ39"/>
      <c r="RJK39"/>
      <c r="RJL39"/>
      <c r="RJM39"/>
      <c r="RJN39"/>
      <c r="RJO39"/>
      <c r="RJP39"/>
      <c r="RJQ39"/>
      <c r="RJR39"/>
      <c r="RJS39"/>
      <c r="RJT39"/>
      <c r="RJU39"/>
      <c r="RJV39"/>
      <c r="RJW39"/>
      <c r="RJX39"/>
      <c r="RJY39"/>
      <c r="RJZ39"/>
      <c r="RKA39"/>
      <c r="RKB39"/>
      <c r="RKC39"/>
      <c r="RKD39"/>
      <c r="RKE39"/>
      <c r="RKF39"/>
      <c r="RKG39"/>
      <c r="RKH39"/>
      <c r="RKI39"/>
      <c r="RKJ39"/>
      <c r="RKK39"/>
      <c r="RKL39"/>
      <c r="RKM39"/>
      <c r="RKN39"/>
      <c r="RKO39"/>
      <c r="RKP39"/>
      <c r="RKQ39"/>
      <c r="RKR39"/>
      <c r="RKS39"/>
      <c r="RKT39"/>
      <c r="RKU39"/>
      <c r="RKV39"/>
      <c r="RKW39"/>
      <c r="RKX39"/>
      <c r="RKY39"/>
      <c r="RKZ39"/>
      <c r="RLA39"/>
      <c r="RLB39"/>
      <c r="RLC39"/>
      <c r="RLD39"/>
      <c r="RLE39"/>
      <c r="RLF39"/>
      <c r="RLG39"/>
      <c r="RLH39"/>
      <c r="RLI39"/>
      <c r="RLJ39"/>
      <c r="RLK39"/>
      <c r="RLL39"/>
      <c r="RLM39"/>
      <c r="RLN39"/>
      <c r="RLO39"/>
      <c r="RLP39"/>
      <c r="RLQ39"/>
      <c r="RLR39"/>
      <c r="RLS39"/>
      <c r="RLT39"/>
      <c r="RLU39"/>
      <c r="RLV39"/>
      <c r="RLW39"/>
      <c r="RLX39"/>
      <c r="RLY39"/>
      <c r="RLZ39"/>
      <c r="RMA39"/>
      <c r="RMB39"/>
      <c r="RMC39"/>
      <c r="RMD39"/>
      <c r="RME39"/>
      <c r="RMF39"/>
      <c r="RMG39"/>
      <c r="RMH39"/>
      <c r="RMI39"/>
      <c r="RMJ39"/>
      <c r="RMK39"/>
      <c r="RML39"/>
      <c r="RMM39"/>
      <c r="RMN39"/>
      <c r="RMO39"/>
      <c r="RMP39"/>
      <c r="RMQ39"/>
      <c r="RMR39"/>
      <c r="RMS39"/>
      <c r="RMT39"/>
      <c r="RMU39"/>
      <c r="RMV39"/>
      <c r="RMW39"/>
      <c r="RMX39"/>
      <c r="RMY39"/>
      <c r="RMZ39"/>
      <c r="RNA39"/>
      <c r="RNB39"/>
      <c r="RNC39"/>
      <c r="RND39"/>
      <c r="RNE39"/>
      <c r="RNF39"/>
      <c r="RNG39"/>
      <c r="RNH39"/>
      <c r="RNI39"/>
      <c r="RNJ39"/>
      <c r="RNK39"/>
      <c r="RNL39"/>
      <c r="RNM39"/>
      <c r="RNN39"/>
      <c r="RNO39"/>
      <c r="RNP39"/>
      <c r="RNQ39"/>
      <c r="RNR39"/>
      <c r="RNS39"/>
      <c r="RNT39"/>
      <c r="RNU39"/>
      <c r="RNV39"/>
      <c r="RNW39"/>
      <c r="RNX39"/>
      <c r="RNY39"/>
      <c r="RNZ39"/>
      <c r="ROA39"/>
      <c r="ROB39"/>
      <c r="ROC39"/>
      <c r="ROD39"/>
      <c r="ROE39"/>
      <c r="ROF39"/>
      <c r="ROG39"/>
      <c r="ROH39"/>
      <c r="ROI39"/>
      <c r="ROJ39"/>
      <c r="ROK39"/>
      <c r="ROL39"/>
      <c r="ROM39"/>
      <c r="RON39"/>
      <c r="ROO39"/>
      <c r="ROP39"/>
      <c r="ROQ39"/>
      <c r="ROR39"/>
      <c r="ROS39"/>
      <c r="ROT39"/>
      <c r="ROU39"/>
      <c r="ROV39"/>
      <c r="ROW39"/>
      <c r="ROX39"/>
      <c r="ROY39"/>
      <c r="ROZ39"/>
      <c r="RPA39"/>
      <c r="RPB39"/>
      <c r="RPC39"/>
      <c r="RPD39"/>
      <c r="RPE39"/>
      <c r="RPF39"/>
      <c r="RPG39"/>
      <c r="RPH39"/>
      <c r="RPI39"/>
      <c r="RPJ39"/>
      <c r="RPK39"/>
      <c r="RPL39"/>
      <c r="RPM39"/>
      <c r="RPN39"/>
      <c r="RPO39"/>
      <c r="RPP39"/>
      <c r="RPQ39"/>
      <c r="RPR39"/>
      <c r="RPS39"/>
      <c r="RPT39"/>
      <c r="RPU39"/>
      <c r="RPV39"/>
      <c r="RPW39"/>
      <c r="RPX39"/>
      <c r="RPY39"/>
      <c r="RPZ39"/>
      <c r="RQA39"/>
      <c r="RQB39"/>
      <c r="RQC39"/>
      <c r="RQD39"/>
      <c r="RQE39"/>
      <c r="RQF39"/>
      <c r="RQG39"/>
      <c r="RQH39"/>
      <c r="RQI39"/>
      <c r="RQJ39"/>
      <c r="RQK39"/>
      <c r="RQL39"/>
      <c r="RQM39"/>
      <c r="RQN39"/>
      <c r="RQO39"/>
      <c r="RQP39"/>
      <c r="RQQ39"/>
      <c r="RQR39"/>
      <c r="RQS39"/>
      <c r="RQT39"/>
      <c r="RQU39"/>
      <c r="RQV39"/>
      <c r="RQW39"/>
      <c r="RQX39"/>
      <c r="RQY39"/>
      <c r="RQZ39"/>
      <c r="RRA39"/>
      <c r="RRB39"/>
      <c r="RRC39"/>
      <c r="RRD39"/>
      <c r="RRE39"/>
      <c r="RRF39"/>
      <c r="RRG39"/>
      <c r="RRH39"/>
      <c r="RRI39"/>
      <c r="RRJ39"/>
      <c r="RRK39"/>
      <c r="RRL39"/>
      <c r="RRM39"/>
      <c r="RRN39"/>
      <c r="RRO39"/>
      <c r="RRP39"/>
      <c r="RRQ39"/>
      <c r="RRR39"/>
      <c r="RRS39"/>
      <c r="RRT39"/>
      <c r="RRU39"/>
      <c r="RRV39"/>
      <c r="RRW39"/>
      <c r="RRX39"/>
      <c r="RRY39"/>
      <c r="RRZ39"/>
      <c r="RSA39"/>
      <c r="RSB39"/>
      <c r="RSC39"/>
      <c r="RSD39"/>
      <c r="RSE39"/>
      <c r="RSF39"/>
      <c r="RSG39"/>
      <c r="RSH39"/>
      <c r="RSI39"/>
      <c r="RSJ39"/>
      <c r="RSK39"/>
      <c r="RSL39"/>
      <c r="RSM39"/>
      <c r="RSN39"/>
      <c r="RSO39"/>
      <c r="RSP39"/>
      <c r="RSQ39"/>
      <c r="RSR39"/>
      <c r="RSS39"/>
      <c r="RST39"/>
      <c r="RSU39"/>
      <c r="RSV39"/>
      <c r="RSW39"/>
      <c r="RSX39"/>
      <c r="RSY39"/>
      <c r="RSZ39"/>
      <c r="RTA39"/>
      <c r="RTB39"/>
      <c r="RTC39"/>
      <c r="RTD39"/>
      <c r="RTE39"/>
      <c r="RTF39"/>
      <c r="RTG39"/>
      <c r="RTH39"/>
      <c r="RTI39"/>
      <c r="RTJ39"/>
      <c r="RTK39"/>
      <c r="RTL39"/>
      <c r="RTM39"/>
      <c r="RTN39"/>
      <c r="RTO39"/>
      <c r="RTP39"/>
      <c r="RTQ39"/>
      <c r="RTR39"/>
      <c r="RTS39"/>
      <c r="RTT39"/>
      <c r="RTU39"/>
      <c r="RTV39"/>
      <c r="RTW39"/>
      <c r="RTX39"/>
      <c r="RTY39"/>
      <c r="RTZ39"/>
      <c r="RUA39"/>
      <c r="RUB39"/>
      <c r="RUC39"/>
      <c r="RUD39"/>
      <c r="RUE39"/>
      <c r="RUF39"/>
      <c r="RUG39"/>
      <c r="RUH39"/>
      <c r="RUI39"/>
      <c r="RUJ39"/>
      <c r="RUK39"/>
      <c r="RUL39"/>
      <c r="RUM39"/>
      <c r="RUN39"/>
      <c r="RUO39"/>
      <c r="RUP39"/>
      <c r="RUQ39"/>
      <c r="RUR39"/>
      <c r="RUS39"/>
      <c r="RUT39"/>
      <c r="RUU39"/>
      <c r="RUV39"/>
      <c r="RUW39"/>
      <c r="RUX39"/>
      <c r="RUY39"/>
      <c r="RUZ39"/>
      <c r="RVA39"/>
      <c r="RVB39"/>
      <c r="RVC39"/>
      <c r="RVD39"/>
      <c r="RVE39"/>
      <c r="RVF39"/>
      <c r="RVG39"/>
      <c r="RVH39"/>
      <c r="RVI39"/>
      <c r="RVJ39"/>
      <c r="RVK39"/>
      <c r="RVL39"/>
      <c r="RVM39"/>
      <c r="RVN39"/>
      <c r="RVO39"/>
      <c r="RVP39"/>
      <c r="RVQ39"/>
      <c r="RVR39"/>
      <c r="RVS39"/>
      <c r="RVT39"/>
      <c r="RVU39"/>
      <c r="RVV39"/>
      <c r="RVW39"/>
      <c r="RVX39"/>
      <c r="RVY39"/>
      <c r="RVZ39"/>
      <c r="RWA39"/>
      <c r="RWB39"/>
      <c r="RWC39"/>
      <c r="RWD39"/>
      <c r="RWE39"/>
      <c r="RWF39"/>
      <c r="RWG39"/>
      <c r="RWH39"/>
      <c r="RWI39"/>
      <c r="RWJ39"/>
      <c r="RWK39"/>
      <c r="RWL39"/>
      <c r="RWM39"/>
      <c r="RWN39"/>
      <c r="RWO39"/>
      <c r="RWP39"/>
      <c r="RWQ39"/>
      <c r="RWR39"/>
      <c r="RWS39"/>
      <c r="RWT39"/>
      <c r="RWU39"/>
      <c r="RWV39"/>
      <c r="RWW39"/>
      <c r="RWX39"/>
      <c r="RWY39"/>
      <c r="RWZ39"/>
      <c r="RXA39"/>
      <c r="RXB39"/>
      <c r="RXC39"/>
      <c r="RXD39"/>
      <c r="RXE39"/>
      <c r="RXF39"/>
      <c r="RXG39"/>
      <c r="RXH39"/>
      <c r="RXI39"/>
      <c r="RXJ39"/>
      <c r="RXK39"/>
      <c r="RXL39"/>
      <c r="RXM39"/>
      <c r="RXN39"/>
      <c r="RXO39"/>
      <c r="RXP39"/>
      <c r="RXQ39"/>
      <c r="RXR39"/>
      <c r="RXS39"/>
      <c r="RXT39"/>
      <c r="RXU39"/>
      <c r="RXV39"/>
      <c r="RXW39"/>
      <c r="RXX39"/>
      <c r="RXY39"/>
      <c r="RXZ39"/>
      <c r="RYA39"/>
      <c r="RYB39"/>
      <c r="RYC39"/>
      <c r="RYD39"/>
      <c r="RYE39"/>
      <c r="RYF39"/>
      <c r="RYG39"/>
      <c r="RYH39"/>
      <c r="RYI39"/>
      <c r="RYJ39"/>
      <c r="RYK39"/>
      <c r="RYL39"/>
      <c r="RYM39"/>
      <c r="RYN39"/>
      <c r="RYO39"/>
      <c r="RYP39"/>
      <c r="RYQ39"/>
      <c r="RYR39"/>
      <c r="RYS39"/>
      <c r="RYT39"/>
      <c r="RYU39"/>
      <c r="RYV39"/>
      <c r="RYW39"/>
      <c r="RYX39"/>
      <c r="RYY39"/>
      <c r="RYZ39"/>
      <c r="RZA39"/>
      <c r="RZB39"/>
      <c r="RZC39"/>
      <c r="RZD39"/>
      <c r="RZE39"/>
      <c r="RZF39"/>
      <c r="RZG39"/>
      <c r="RZH39"/>
      <c r="RZI39"/>
      <c r="RZJ39"/>
      <c r="RZK39"/>
      <c r="RZL39"/>
      <c r="RZM39"/>
      <c r="RZN39"/>
      <c r="RZO39"/>
      <c r="RZP39"/>
      <c r="RZQ39"/>
      <c r="RZR39"/>
      <c r="RZS39"/>
      <c r="RZT39"/>
      <c r="RZU39"/>
      <c r="RZV39"/>
      <c r="RZW39"/>
      <c r="RZX39"/>
      <c r="RZY39"/>
      <c r="RZZ39"/>
      <c r="SAA39"/>
      <c r="SAB39"/>
      <c r="SAC39"/>
      <c r="SAD39"/>
      <c r="SAE39"/>
      <c r="SAF39"/>
      <c r="SAG39"/>
      <c r="SAH39"/>
      <c r="SAI39"/>
      <c r="SAJ39"/>
      <c r="SAK39"/>
      <c r="SAL39"/>
      <c r="SAM39"/>
      <c r="SAN39"/>
      <c r="SAO39"/>
      <c r="SAP39"/>
      <c r="SAQ39"/>
      <c r="SAR39"/>
      <c r="SAS39"/>
      <c r="SAT39"/>
      <c r="SAU39"/>
      <c r="SAV39"/>
      <c r="SAW39"/>
      <c r="SAX39"/>
      <c r="SAY39"/>
      <c r="SAZ39"/>
      <c r="SBA39"/>
      <c r="SBB39"/>
      <c r="SBC39"/>
      <c r="SBD39"/>
      <c r="SBE39"/>
      <c r="SBF39"/>
      <c r="SBG39"/>
      <c r="SBH39"/>
      <c r="SBI39"/>
      <c r="SBJ39"/>
      <c r="SBK39"/>
      <c r="SBL39"/>
      <c r="SBM39"/>
      <c r="SBN39"/>
      <c r="SBO39"/>
      <c r="SBP39"/>
      <c r="SBQ39"/>
      <c r="SBR39"/>
      <c r="SBS39"/>
      <c r="SBT39"/>
      <c r="SBU39"/>
      <c r="SBV39"/>
      <c r="SBW39"/>
      <c r="SBX39"/>
      <c r="SBY39"/>
      <c r="SBZ39"/>
      <c r="SCA39"/>
      <c r="SCB39"/>
      <c r="SCC39"/>
      <c r="SCD39"/>
      <c r="SCE39"/>
      <c r="SCF39"/>
      <c r="SCG39"/>
      <c r="SCH39"/>
      <c r="SCI39"/>
      <c r="SCJ39"/>
      <c r="SCK39"/>
      <c r="SCL39"/>
      <c r="SCM39"/>
      <c r="SCN39"/>
      <c r="SCO39"/>
      <c r="SCP39"/>
      <c r="SCQ39"/>
      <c r="SCR39"/>
      <c r="SCS39"/>
      <c r="SCT39"/>
      <c r="SCU39"/>
      <c r="SCV39"/>
      <c r="SCW39"/>
      <c r="SCX39"/>
      <c r="SCY39"/>
      <c r="SCZ39"/>
      <c r="SDA39"/>
      <c r="SDB39"/>
      <c r="SDC39"/>
      <c r="SDD39"/>
      <c r="SDE39"/>
      <c r="SDF39"/>
      <c r="SDG39"/>
      <c r="SDH39"/>
      <c r="SDI39"/>
      <c r="SDJ39"/>
      <c r="SDK39"/>
      <c r="SDL39"/>
      <c r="SDM39"/>
      <c r="SDN39"/>
      <c r="SDO39"/>
      <c r="SDP39"/>
      <c r="SDQ39"/>
      <c r="SDR39"/>
      <c r="SDS39"/>
      <c r="SDT39"/>
      <c r="SDU39"/>
      <c r="SDV39"/>
      <c r="SDW39"/>
      <c r="SDX39"/>
      <c r="SDY39"/>
      <c r="SDZ39"/>
      <c r="SEA39"/>
      <c r="SEB39"/>
      <c r="SEC39"/>
      <c r="SED39"/>
      <c r="SEE39"/>
      <c r="SEF39"/>
      <c r="SEG39"/>
      <c r="SEH39"/>
      <c r="SEI39"/>
      <c r="SEJ39"/>
      <c r="SEK39"/>
      <c r="SEL39"/>
      <c r="SEM39"/>
      <c r="SEN39"/>
      <c r="SEO39"/>
      <c r="SEP39"/>
      <c r="SEQ39"/>
      <c r="SER39"/>
      <c r="SES39"/>
      <c r="SET39"/>
      <c r="SEU39"/>
      <c r="SEV39"/>
      <c r="SEW39"/>
      <c r="SEX39"/>
      <c r="SEY39"/>
      <c r="SEZ39"/>
      <c r="SFA39"/>
      <c r="SFB39"/>
      <c r="SFC39"/>
      <c r="SFD39"/>
      <c r="SFE39"/>
      <c r="SFF39"/>
      <c r="SFG39"/>
      <c r="SFH39"/>
      <c r="SFI39"/>
      <c r="SFJ39"/>
      <c r="SFK39"/>
      <c r="SFL39"/>
      <c r="SFM39"/>
      <c r="SFN39"/>
      <c r="SFO39"/>
      <c r="SFP39"/>
      <c r="SFQ39"/>
      <c r="SFR39"/>
      <c r="SFS39"/>
      <c r="SFT39"/>
      <c r="SFU39"/>
      <c r="SFV39"/>
      <c r="SFW39"/>
      <c r="SFX39"/>
      <c r="SFY39"/>
      <c r="SFZ39"/>
      <c r="SGA39"/>
      <c r="SGB39"/>
      <c r="SGC39"/>
      <c r="SGD39"/>
      <c r="SGE39"/>
      <c r="SGF39"/>
      <c r="SGG39"/>
      <c r="SGH39"/>
      <c r="SGI39"/>
      <c r="SGJ39"/>
      <c r="SGK39"/>
      <c r="SGL39"/>
      <c r="SGM39"/>
      <c r="SGN39"/>
      <c r="SGO39"/>
      <c r="SGP39"/>
      <c r="SGQ39"/>
      <c r="SGR39"/>
      <c r="SGS39"/>
      <c r="SGT39"/>
      <c r="SGU39"/>
      <c r="SGV39"/>
      <c r="SGW39"/>
      <c r="SGX39"/>
      <c r="SGY39"/>
      <c r="SGZ39"/>
      <c r="SHA39"/>
      <c r="SHB39"/>
      <c r="SHC39"/>
      <c r="SHD39"/>
      <c r="SHE39"/>
      <c r="SHF39"/>
      <c r="SHG39"/>
      <c r="SHH39"/>
      <c r="SHI39"/>
      <c r="SHJ39"/>
      <c r="SHK39"/>
      <c r="SHL39"/>
      <c r="SHM39"/>
      <c r="SHN39"/>
      <c r="SHO39"/>
      <c r="SHP39"/>
      <c r="SHQ39"/>
      <c r="SHR39"/>
      <c r="SHS39"/>
      <c r="SHT39"/>
      <c r="SHU39"/>
      <c r="SHV39"/>
      <c r="SHW39"/>
      <c r="SHX39"/>
      <c r="SHY39"/>
      <c r="SHZ39"/>
      <c r="SIA39"/>
      <c r="SIB39"/>
      <c r="SIC39"/>
      <c r="SID39"/>
      <c r="SIE39"/>
      <c r="SIF39"/>
      <c r="SIG39"/>
      <c r="SIH39"/>
      <c r="SII39"/>
      <c r="SIJ39"/>
      <c r="SIK39"/>
      <c r="SIL39"/>
      <c r="SIM39"/>
      <c r="SIN39"/>
      <c r="SIO39"/>
      <c r="SIP39"/>
      <c r="SIQ39"/>
      <c r="SIR39"/>
      <c r="SIS39"/>
      <c r="SIT39"/>
      <c r="SIU39"/>
      <c r="SIV39"/>
      <c r="SIW39"/>
      <c r="SIX39"/>
      <c r="SIY39"/>
      <c r="SIZ39"/>
      <c r="SJA39"/>
      <c r="SJB39"/>
      <c r="SJC39"/>
      <c r="SJD39"/>
      <c r="SJE39"/>
      <c r="SJF39"/>
      <c r="SJG39"/>
      <c r="SJH39"/>
      <c r="SJI39"/>
      <c r="SJJ39"/>
      <c r="SJK39"/>
      <c r="SJL39"/>
      <c r="SJM39"/>
      <c r="SJN39"/>
      <c r="SJO39"/>
      <c r="SJP39"/>
      <c r="SJQ39"/>
      <c r="SJR39"/>
      <c r="SJS39"/>
      <c r="SJT39"/>
      <c r="SJU39"/>
      <c r="SJV39"/>
      <c r="SJW39"/>
      <c r="SJX39"/>
      <c r="SJY39"/>
      <c r="SJZ39"/>
      <c r="SKA39"/>
      <c r="SKB39"/>
      <c r="SKC39"/>
      <c r="SKD39"/>
      <c r="SKE39"/>
      <c r="SKF39"/>
      <c r="SKG39"/>
      <c r="SKH39"/>
      <c r="SKI39"/>
      <c r="SKJ39"/>
      <c r="SKK39"/>
      <c r="SKL39"/>
      <c r="SKM39"/>
      <c r="SKN39"/>
      <c r="SKO39"/>
      <c r="SKP39"/>
      <c r="SKQ39"/>
      <c r="SKR39"/>
      <c r="SKS39"/>
      <c r="SKT39"/>
      <c r="SKU39"/>
      <c r="SKV39"/>
      <c r="SKW39"/>
      <c r="SKX39"/>
      <c r="SKY39"/>
      <c r="SKZ39"/>
      <c r="SLA39"/>
      <c r="SLB39"/>
      <c r="SLC39"/>
      <c r="SLD39"/>
      <c r="SLE39"/>
      <c r="SLF39"/>
      <c r="SLG39"/>
      <c r="SLH39"/>
      <c r="SLI39"/>
      <c r="SLJ39"/>
      <c r="SLK39"/>
      <c r="SLL39"/>
      <c r="SLM39"/>
      <c r="SLN39"/>
      <c r="SLO39"/>
      <c r="SLP39"/>
      <c r="SLQ39"/>
      <c r="SLR39"/>
      <c r="SLS39"/>
      <c r="SLT39"/>
      <c r="SLU39"/>
      <c r="SLV39"/>
      <c r="SLW39"/>
      <c r="SLX39"/>
      <c r="SLY39"/>
      <c r="SLZ39"/>
      <c r="SMA39"/>
      <c r="SMB39"/>
      <c r="SMC39"/>
      <c r="SMD39"/>
      <c r="SME39"/>
      <c r="SMF39"/>
      <c r="SMG39"/>
      <c r="SMH39"/>
      <c r="SMI39"/>
      <c r="SMJ39"/>
      <c r="SMK39"/>
      <c r="SML39"/>
      <c r="SMM39"/>
      <c r="SMN39"/>
      <c r="SMO39"/>
      <c r="SMP39"/>
      <c r="SMQ39"/>
      <c r="SMR39"/>
      <c r="SMS39"/>
      <c r="SMT39"/>
      <c r="SMU39"/>
      <c r="SMV39"/>
      <c r="SMW39"/>
      <c r="SMX39"/>
      <c r="SMY39"/>
      <c r="SMZ39"/>
      <c r="SNA39"/>
      <c r="SNB39"/>
      <c r="SNC39"/>
      <c r="SND39"/>
      <c r="SNE39"/>
      <c r="SNF39"/>
      <c r="SNG39"/>
      <c r="SNH39"/>
      <c r="SNI39"/>
      <c r="SNJ39"/>
      <c r="SNK39"/>
      <c r="SNL39"/>
      <c r="SNM39"/>
      <c r="SNN39"/>
      <c r="SNO39"/>
      <c r="SNP39"/>
      <c r="SNQ39"/>
      <c r="SNR39"/>
      <c r="SNS39"/>
      <c r="SNT39"/>
      <c r="SNU39"/>
      <c r="SNV39"/>
      <c r="SNW39"/>
      <c r="SNX39"/>
      <c r="SNY39"/>
      <c r="SNZ39"/>
      <c r="SOA39"/>
      <c r="SOB39"/>
      <c r="SOC39"/>
      <c r="SOD39"/>
      <c r="SOE39"/>
      <c r="SOF39"/>
      <c r="SOG39"/>
      <c r="SOH39"/>
      <c r="SOI39"/>
      <c r="SOJ39"/>
      <c r="SOK39"/>
      <c r="SOL39"/>
      <c r="SOM39"/>
      <c r="SON39"/>
      <c r="SOO39"/>
      <c r="SOP39"/>
      <c r="SOQ39"/>
      <c r="SOR39"/>
      <c r="SOS39"/>
      <c r="SOT39"/>
      <c r="SOU39"/>
      <c r="SOV39"/>
      <c r="SOW39"/>
      <c r="SOX39"/>
      <c r="SOY39"/>
      <c r="SOZ39"/>
      <c r="SPA39"/>
      <c r="SPB39"/>
      <c r="SPC39"/>
      <c r="SPD39"/>
      <c r="SPE39"/>
      <c r="SPF39"/>
      <c r="SPG39"/>
      <c r="SPH39"/>
      <c r="SPI39"/>
      <c r="SPJ39"/>
      <c r="SPK39"/>
      <c r="SPL39"/>
      <c r="SPM39"/>
      <c r="SPN39"/>
      <c r="SPO39"/>
      <c r="SPP39"/>
      <c r="SPQ39"/>
      <c r="SPR39"/>
      <c r="SPS39"/>
      <c r="SPT39"/>
      <c r="SPU39"/>
      <c r="SPV39"/>
      <c r="SPW39"/>
      <c r="SPX39"/>
      <c r="SPY39"/>
      <c r="SPZ39"/>
      <c r="SQA39"/>
      <c r="SQB39"/>
      <c r="SQC39"/>
      <c r="SQD39"/>
      <c r="SQE39"/>
      <c r="SQF39"/>
      <c r="SQG39"/>
      <c r="SQH39"/>
      <c r="SQI39"/>
      <c r="SQJ39"/>
      <c r="SQK39"/>
      <c r="SQL39"/>
      <c r="SQM39"/>
      <c r="SQN39"/>
      <c r="SQO39"/>
      <c r="SQP39"/>
      <c r="SQQ39"/>
      <c r="SQR39"/>
      <c r="SQS39"/>
      <c r="SQT39"/>
      <c r="SQU39"/>
      <c r="SQV39"/>
      <c r="SQW39"/>
      <c r="SQX39"/>
      <c r="SQY39"/>
      <c r="SQZ39"/>
      <c r="SRA39"/>
      <c r="SRB39"/>
      <c r="SRC39"/>
      <c r="SRD39"/>
      <c r="SRE39"/>
      <c r="SRF39"/>
      <c r="SRG39"/>
      <c r="SRH39"/>
      <c r="SRI39"/>
      <c r="SRJ39"/>
      <c r="SRK39"/>
      <c r="SRL39"/>
      <c r="SRM39"/>
      <c r="SRN39"/>
      <c r="SRO39"/>
      <c r="SRP39"/>
      <c r="SRQ39"/>
      <c r="SRR39"/>
      <c r="SRS39"/>
      <c r="SRT39"/>
      <c r="SRU39"/>
      <c r="SRV39"/>
      <c r="SRW39"/>
      <c r="SRX39"/>
      <c r="SRY39"/>
      <c r="SRZ39"/>
      <c r="SSA39"/>
      <c r="SSB39"/>
      <c r="SSC39"/>
      <c r="SSD39"/>
      <c r="SSE39"/>
      <c r="SSF39"/>
      <c r="SSG39"/>
      <c r="SSH39"/>
      <c r="SSI39"/>
      <c r="SSJ39"/>
      <c r="SSK39"/>
      <c r="SSL39"/>
      <c r="SSM39"/>
      <c r="SSN39"/>
      <c r="SSO39"/>
      <c r="SSP39"/>
      <c r="SSQ39"/>
      <c r="SSR39"/>
      <c r="SSS39"/>
      <c r="SST39"/>
      <c r="SSU39"/>
      <c r="SSV39"/>
      <c r="SSW39"/>
      <c r="SSX39"/>
      <c r="SSY39"/>
      <c r="SSZ39"/>
      <c r="STA39"/>
      <c r="STB39"/>
      <c r="STC39"/>
      <c r="STD39"/>
      <c r="STE39"/>
      <c r="STF39"/>
      <c r="STG39"/>
      <c r="STH39"/>
      <c r="STI39"/>
      <c r="STJ39"/>
      <c r="STK39"/>
      <c r="STL39"/>
      <c r="STM39"/>
      <c r="STN39"/>
      <c r="STO39"/>
      <c r="STP39"/>
      <c r="STQ39"/>
      <c r="STR39"/>
      <c r="STS39"/>
      <c r="STT39"/>
      <c r="STU39"/>
      <c r="STV39"/>
      <c r="STW39"/>
      <c r="STX39"/>
      <c r="STY39"/>
      <c r="STZ39"/>
      <c r="SUA39"/>
      <c r="SUB39"/>
      <c r="SUC39"/>
      <c r="SUD39"/>
      <c r="SUE39"/>
      <c r="SUF39"/>
      <c r="SUG39"/>
      <c r="SUH39"/>
      <c r="SUI39"/>
      <c r="SUJ39"/>
      <c r="SUK39"/>
      <c r="SUL39"/>
      <c r="SUM39"/>
      <c r="SUN39"/>
      <c r="SUO39"/>
      <c r="SUP39"/>
      <c r="SUQ39"/>
      <c r="SUR39"/>
      <c r="SUS39"/>
      <c r="SUT39"/>
      <c r="SUU39"/>
      <c r="SUV39"/>
      <c r="SUW39"/>
      <c r="SUX39"/>
      <c r="SUY39"/>
      <c r="SUZ39"/>
      <c r="SVA39"/>
      <c r="SVB39"/>
      <c r="SVC39"/>
      <c r="SVD39"/>
      <c r="SVE39"/>
      <c r="SVF39"/>
      <c r="SVG39"/>
      <c r="SVH39"/>
      <c r="SVI39"/>
      <c r="SVJ39"/>
      <c r="SVK39"/>
      <c r="SVL39"/>
      <c r="SVM39"/>
      <c r="SVN39"/>
      <c r="SVO39"/>
      <c r="SVP39"/>
      <c r="SVQ39"/>
      <c r="SVR39"/>
      <c r="SVS39"/>
      <c r="SVT39"/>
      <c r="SVU39"/>
      <c r="SVV39"/>
      <c r="SVW39"/>
      <c r="SVX39"/>
      <c r="SVY39"/>
      <c r="SVZ39"/>
      <c r="SWA39"/>
      <c r="SWB39"/>
      <c r="SWC39"/>
      <c r="SWD39"/>
      <c r="SWE39"/>
      <c r="SWF39"/>
      <c r="SWG39"/>
      <c r="SWH39"/>
      <c r="SWI39"/>
      <c r="SWJ39"/>
      <c r="SWK39"/>
      <c r="SWL39"/>
      <c r="SWM39"/>
      <c r="SWN39"/>
      <c r="SWO39"/>
      <c r="SWP39"/>
      <c r="SWQ39"/>
      <c r="SWR39"/>
      <c r="SWS39"/>
      <c r="SWT39"/>
      <c r="SWU39"/>
      <c r="SWV39"/>
      <c r="SWW39"/>
      <c r="SWX39"/>
      <c r="SWY39"/>
      <c r="SWZ39"/>
      <c r="SXA39"/>
      <c r="SXB39"/>
      <c r="SXC39"/>
      <c r="SXD39"/>
      <c r="SXE39"/>
      <c r="SXF39"/>
      <c r="SXG39"/>
      <c r="SXH39"/>
      <c r="SXI39"/>
      <c r="SXJ39"/>
      <c r="SXK39"/>
      <c r="SXL39"/>
      <c r="SXM39"/>
      <c r="SXN39"/>
      <c r="SXO39"/>
      <c r="SXP39"/>
      <c r="SXQ39"/>
      <c r="SXR39"/>
      <c r="SXS39"/>
      <c r="SXT39"/>
      <c r="SXU39"/>
      <c r="SXV39"/>
      <c r="SXW39"/>
      <c r="SXX39"/>
      <c r="SXY39"/>
      <c r="SXZ39"/>
      <c r="SYA39"/>
      <c r="SYB39"/>
      <c r="SYC39"/>
      <c r="SYD39"/>
      <c r="SYE39"/>
      <c r="SYF39"/>
      <c r="SYG39"/>
      <c r="SYH39"/>
      <c r="SYI39"/>
      <c r="SYJ39"/>
      <c r="SYK39"/>
      <c r="SYL39"/>
      <c r="SYM39"/>
      <c r="SYN39"/>
      <c r="SYO39"/>
      <c r="SYP39"/>
      <c r="SYQ39"/>
      <c r="SYR39"/>
      <c r="SYS39"/>
      <c r="SYT39"/>
      <c r="SYU39"/>
      <c r="SYV39"/>
      <c r="SYW39"/>
      <c r="SYX39"/>
      <c r="SYY39"/>
      <c r="SYZ39"/>
      <c r="SZA39"/>
      <c r="SZB39"/>
      <c r="SZC39"/>
      <c r="SZD39"/>
      <c r="SZE39"/>
      <c r="SZF39"/>
      <c r="SZG39"/>
      <c r="SZH39"/>
      <c r="SZI39"/>
      <c r="SZJ39"/>
      <c r="SZK39"/>
      <c r="SZL39"/>
      <c r="SZM39"/>
      <c r="SZN39"/>
      <c r="SZO39"/>
      <c r="SZP39"/>
      <c r="SZQ39"/>
      <c r="SZR39"/>
      <c r="SZS39"/>
      <c r="SZT39"/>
      <c r="SZU39"/>
      <c r="SZV39"/>
      <c r="SZW39"/>
      <c r="SZX39"/>
      <c r="SZY39"/>
      <c r="SZZ39"/>
      <c r="TAA39"/>
      <c r="TAB39"/>
      <c r="TAC39"/>
      <c r="TAD39"/>
      <c r="TAE39"/>
      <c r="TAF39"/>
      <c r="TAG39"/>
      <c r="TAH39"/>
      <c r="TAI39"/>
      <c r="TAJ39"/>
      <c r="TAK39"/>
      <c r="TAL39"/>
      <c r="TAM39"/>
      <c r="TAN39"/>
      <c r="TAO39"/>
      <c r="TAP39"/>
      <c r="TAQ39"/>
      <c r="TAR39"/>
      <c r="TAS39"/>
      <c r="TAT39"/>
      <c r="TAU39"/>
      <c r="TAV39"/>
      <c r="TAW39"/>
      <c r="TAX39"/>
      <c r="TAY39"/>
      <c r="TAZ39"/>
      <c r="TBA39"/>
      <c r="TBB39"/>
      <c r="TBC39"/>
      <c r="TBD39"/>
      <c r="TBE39"/>
      <c r="TBF39"/>
      <c r="TBG39"/>
      <c r="TBH39"/>
      <c r="TBI39"/>
      <c r="TBJ39"/>
      <c r="TBK39"/>
      <c r="TBL39"/>
      <c r="TBM39"/>
      <c r="TBN39"/>
      <c r="TBO39"/>
      <c r="TBP39"/>
      <c r="TBQ39"/>
      <c r="TBR39"/>
      <c r="TBS39"/>
      <c r="TBT39"/>
      <c r="TBU39"/>
      <c r="TBV39"/>
      <c r="TBW39"/>
      <c r="TBX39"/>
      <c r="TBY39"/>
      <c r="TBZ39"/>
      <c r="TCA39"/>
      <c r="TCB39"/>
      <c r="TCC39"/>
      <c r="TCD39"/>
      <c r="TCE39"/>
      <c r="TCF39"/>
      <c r="TCG39"/>
      <c r="TCH39"/>
      <c r="TCI39"/>
      <c r="TCJ39"/>
      <c r="TCK39"/>
      <c r="TCL39"/>
      <c r="TCM39"/>
      <c r="TCN39"/>
      <c r="TCO39"/>
      <c r="TCP39"/>
      <c r="TCQ39"/>
      <c r="TCR39"/>
      <c r="TCS39"/>
      <c r="TCT39"/>
      <c r="TCU39"/>
      <c r="TCV39"/>
      <c r="TCW39"/>
      <c r="TCX39"/>
      <c r="TCY39"/>
      <c r="TCZ39"/>
      <c r="TDA39"/>
      <c r="TDB39"/>
      <c r="TDC39"/>
      <c r="TDD39"/>
      <c r="TDE39"/>
      <c r="TDF39"/>
      <c r="TDG39"/>
      <c r="TDH39"/>
      <c r="TDI39"/>
      <c r="TDJ39"/>
      <c r="TDK39"/>
      <c r="TDL39"/>
      <c r="TDM39"/>
      <c r="TDN39"/>
      <c r="TDO39"/>
      <c r="TDP39"/>
      <c r="TDQ39"/>
      <c r="TDR39"/>
      <c r="TDS39"/>
      <c r="TDT39"/>
      <c r="TDU39"/>
      <c r="TDV39"/>
      <c r="TDW39"/>
      <c r="TDX39"/>
      <c r="TDY39"/>
      <c r="TDZ39"/>
      <c r="TEA39"/>
      <c r="TEB39"/>
      <c r="TEC39"/>
      <c r="TED39"/>
      <c r="TEE39"/>
      <c r="TEF39"/>
      <c r="TEG39"/>
      <c r="TEH39"/>
      <c r="TEI39"/>
      <c r="TEJ39"/>
      <c r="TEK39"/>
      <c r="TEL39"/>
      <c r="TEM39"/>
      <c r="TEN39"/>
      <c r="TEO39"/>
      <c r="TEP39"/>
      <c r="TEQ39"/>
      <c r="TER39"/>
      <c r="TES39"/>
      <c r="TET39"/>
      <c r="TEU39"/>
      <c r="TEV39"/>
      <c r="TEW39"/>
      <c r="TEX39"/>
      <c r="TEY39"/>
      <c r="TEZ39"/>
      <c r="TFA39"/>
      <c r="TFB39"/>
      <c r="TFC39"/>
      <c r="TFD39"/>
      <c r="TFE39"/>
      <c r="TFF39"/>
      <c r="TFG39"/>
      <c r="TFH39"/>
      <c r="TFI39"/>
      <c r="TFJ39"/>
      <c r="TFK39"/>
      <c r="TFL39"/>
      <c r="TFM39"/>
      <c r="TFN39"/>
      <c r="TFO39"/>
      <c r="TFP39"/>
      <c r="TFQ39"/>
      <c r="TFR39"/>
      <c r="TFS39"/>
      <c r="TFT39"/>
      <c r="TFU39"/>
      <c r="TFV39"/>
      <c r="TFW39"/>
      <c r="TFX39"/>
      <c r="TFY39"/>
      <c r="TFZ39"/>
      <c r="TGA39"/>
      <c r="TGB39"/>
      <c r="TGC39"/>
      <c r="TGD39"/>
      <c r="TGE39"/>
      <c r="TGF39"/>
      <c r="TGG39"/>
      <c r="TGH39"/>
      <c r="TGI39"/>
      <c r="TGJ39"/>
      <c r="TGK39"/>
      <c r="TGL39"/>
      <c r="TGM39"/>
      <c r="TGN39"/>
      <c r="TGO39"/>
      <c r="TGP39"/>
      <c r="TGQ39"/>
      <c r="TGR39"/>
      <c r="TGS39"/>
      <c r="TGT39"/>
      <c r="TGU39"/>
      <c r="TGV39"/>
      <c r="TGW39"/>
      <c r="TGX39"/>
      <c r="TGY39"/>
      <c r="TGZ39"/>
      <c r="THA39"/>
      <c r="THB39"/>
      <c r="THC39"/>
      <c r="THD39"/>
      <c r="THE39"/>
      <c r="THF39"/>
      <c r="THG39"/>
      <c r="THH39"/>
      <c r="THI39"/>
      <c r="THJ39"/>
      <c r="THK39"/>
      <c r="THL39"/>
      <c r="THM39"/>
      <c r="THN39"/>
      <c r="THO39"/>
      <c r="THP39"/>
      <c r="THQ39"/>
      <c r="THR39"/>
      <c r="THS39"/>
      <c r="THT39"/>
      <c r="THU39"/>
      <c r="THV39"/>
      <c r="THW39"/>
      <c r="THX39"/>
      <c r="THY39"/>
      <c r="THZ39"/>
      <c r="TIA39"/>
      <c r="TIB39"/>
      <c r="TIC39"/>
      <c r="TID39"/>
      <c r="TIE39"/>
      <c r="TIF39"/>
      <c r="TIG39"/>
      <c r="TIH39"/>
      <c r="TII39"/>
      <c r="TIJ39"/>
      <c r="TIK39"/>
      <c r="TIL39"/>
      <c r="TIM39"/>
      <c r="TIN39"/>
      <c r="TIO39"/>
      <c r="TIP39"/>
      <c r="TIQ39"/>
      <c r="TIR39"/>
      <c r="TIS39"/>
      <c r="TIT39"/>
      <c r="TIU39"/>
      <c r="TIV39"/>
      <c r="TIW39"/>
      <c r="TIX39"/>
      <c r="TIY39"/>
      <c r="TIZ39"/>
      <c r="TJA39"/>
      <c r="TJB39"/>
      <c r="TJC39"/>
      <c r="TJD39"/>
      <c r="TJE39"/>
      <c r="TJF39"/>
      <c r="TJG39"/>
      <c r="TJH39"/>
      <c r="TJI39"/>
      <c r="TJJ39"/>
      <c r="TJK39"/>
      <c r="TJL39"/>
      <c r="TJM39"/>
      <c r="TJN39"/>
      <c r="TJO39"/>
      <c r="TJP39"/>
      <c r="TJQ39"/>
      <c r="TJR39"/>
      <c r="TJS39"/>
      <c r="TJT39"/>
      <c r="TJU39"/>
      <c r="TJV39"/>
      <c r="TJW39"/>
      <c r="TJX39"/>
      <c r="TJY39"/>
      <c r="TJZ39"/>
      <c r="TKA39"/>
      <c r="TKB39"/>
      <c r="TKC39"/>
      <c r="TKD39"/>
      <c r="TKE39"/>
      <c r="TKF39"/>
      <c r="TKG39"/>
      <c r="TKH39"/>
      <c r="TKI39"/>
      <c r="TKJ39"/>
      <c r="TKK39"/>
      <c r="TKL39"/>
      <c r="TKM39"/>
      <c r="TKN39"/>
      <c r="TKO39"/>
      <c r="TKP39"/>
      <c r="TKQ39"/>
      <c r="TKR39"/>
      <c r="TKS39"/>
      <c r="TKT39"/>
      <c r="TKU39"/>
      <c r="TKV39"/>
      <c r="TKW39"/>
      <c r="TKX39"/>
      <c r="TKY39"/>
      <c r="TKZ39"/>
      <c r="TLA39"/>
      <c r="TLB39"/>
      <c r="TLC39"/>
      <c r="TLD39"/>
      <c r="TLE39"/>
      <c r="TLF39"/>
      <c r="TLG39"/>
      <c r="TLH39"/>
      <c r="TLI39"/>
      <c r="TLJ39"/>
      <c r="TLK39"/>
      <c r="TLL39"/>
      <c r="TLM39"/>
      <c r="TLN39"/>
      <c r="TLO39"/>
      <c r="TLP39"/>
      <c r="TLQ39"/>
      <c r="TLR39"/>
      <c r="TLS39"/>
      <c r="TLT39"/>
      <c r="TLU39"/>
      <c r="TLV39"/>
      <c r="TLW39"/>
      <c r="TLX39"/>
      <c r="TLY39"/>
      <c r="TLZ39"/>
      <c r="TMA39"/>
      <c r="TMB39"/>
      <c r="TMC39"/>
      <c r="TMD39"/>
      <c r="TME39"/>
      <c r="TMF39"/>
      <c r="TMG39"/>
      <c r="TMH39"/>
      <c r="TMI39"/>
      <c r="TMJ39"/>
      <c r="TMK39"/>
      <c r="TML39"/>
      <c r="TMM39"/>
      <c r="TMN39"/>
      <c r="TMO39"/>
      <c r="TMP39"/>
      <c r="TMQ39"/>
      <c r="TMR39"/>
      <c r="TMS39"/>
      <c r="TMT39"/>
      <c r="TMU39"/>
      <c r="TMV39"/>
      <c r="TMW39"/>
      <c r="TMX39"/>
      <c r="TMY39"/>
      <c r="TMZ39"/>
      <c r="TNA39"/>
      <c r="TNB39"/>
      <c r="TNC39"/>
      <c r="TND39"/>
      <c r="TNE39"/>
      <c r="TNF39"/>
      <c r="TNG39"/>
      <c r="TNH39"/>
      <c r="TNI39"/>
      <c r="TNJ39"/>
      <c r="TNK39"/>
      <c r="TNL39"/>
      <c r="TNM39"/>
      <c r="TNN39"/>
      <c r="TNO39"/>
      <c r="TNP39"/>
      <c r="TNQ39"/>
      <c r="TNR39"/>
      <c r="TNS39"/>
      <c r="TNT39"/>
      <c r="TNU39"/>
      <c r="TNV39"/>
      <c r="TNW39"/>
      <c r="TNX39"/>
      <c r="TNY39"/>
      <c r="TNZ39"/>
      <c r="TOA39"/>
      <c r="TOB39"/>
      <c r="TOC39"/>
      <c r="TOD39"/>
      <c r="TOE39"/>
      <c r="TOF39"/>
      <c r="TOG39"/>
      <c r="TOH39"/>
      <c r="TOI39"/>
      <c r="TOJ39"/>
      <c r="TOK39"/>
      <c r="TOL39"/>
      <c r="TOM39"/>
      <c r="TON39"/>
      <c r="TOO39"/>
      <c r="TOP39"/>
      <c r="TOQ39"/>
      <c r="TOR39"/>
      <c r="TOS39"/>
      <c r="TOT39"/>
      <c r="TOU39"/>
      <c r="TOV39"/>
      <c r="TOW39"/>
      <c r="TOX39"/>
      <c r="TOY39"/>
      <c r="TOZ39"/>
      <c r="TPA39"/>
      <c r="TPB39"/>
      <c r="TPC39"/>
      <c r="TPD39"/>
      <c r="TPE39"/>
      <c r="TPF39"/>
      <c r="TPG39"/>
      <c r="TPH39"/>
      <c r="TPI39"/>
      <c r="TPJ39"/>
      <c r="TPK39"/>
      <c r="TPL39"/>
      <c r="TPM39"/>
      <c r="TPN39"/>
      <c r="TPO39"/>
      <c r="TPP39"/>
      <c r="TPQ39"/>
      <c r="TPR39"/>
      <c r="TPS39"/>
      <c r="TPT39"/>
      <c r="TPU39"/>
      <c r="TPV39"/>
      <c r="TPW39"/>
      <c r="TPX39"/>
      <c r="TPY39"/>
      <c r="TPZ39"/>
      <c r="TQA39"/>
      <c r="TQB39"/>
      <c r="TQC39"/>
      <c r="TQD39"/>
      <c r="TQE39"/>
      <c r="TQF39"/>
      <c r="TQG39"/>
      <c r="TQH39"/>
      <c r="TQI39"/>
      <c r="TQJ39"/>
      <c r="TQK39"/>
      <c r="TQL39"/>
      <c r="TQM39"/>
      <c r="TQN39"/>
      <c r="TQO39"/>
      <c r="TQP39"/>
      <c r="TQQ39"/>
      <c r="TQR39"/>
      <c r="TQS39"/>
      <c r="TQT39"/>
      <c r="TQU39"/>
      <c r="TQV39"/>
      <c r="TQW39"/>
      <c r="TQX39"/>
      <c r="TQY39"/>
      <c r="TQZ39"/>
      <c r="TRA39"/>
      <c r="TRB39"/>
      <c r="TRC39"/>
      <c r="TRD39"/>
      <c r="TRE39"/>
      <c r="TRF39"/>
      <c r="TRG39"/>
      <c r="TRH39"/>
      <c r="TRI39"/>
      <c r="TRJ39"/>
      <c r="TRK39"/>
      <c r="TRL39"/>
      <c r="TRM39"/>
      <c r="TRN39"/>
      <c r="TRO39"/>
      <c r="TRP39"/>
      <c r="TRQ39"/>
      <c r="TRR39"/>
      <c r="TRS39"/>
      <c r="TRT39"/>
      <c r="TRU39"/>
      <c r="TRV39"/>
      <c r="TRW39"/>
      <c r="TRX39"/>
      <c r="TRY39"/>
      <c r="TRZ39"/>
      <c r="TSA39"/>
      <c r="TSB39"/>
      <c r="TSC39"/>
      <c r="TSD39"/>
      <c r="TSE39"/>
      <c r="TSF39"/>
      <c r="TSG39"/>
      <c r="TSH39"/>
      <c r="TSI39"/>
      <c r="TSJ39"/>
      <c r="TSK39"/>
      <c r="TSL39"/>
      <c r="TSM39"/>
      <c r="TSN39"/>
      <c r="TSO39"/>
      <c r="TSP39"/>
      <c r="TSQ39"/>
      <c r="TSR39"/>
      <c r="TSS39"/>
      <c r="TST39"/>
      <c r="TSU39"/>
      <c r="TSV39"/>
      <c r="TSW39"/>
      <c r="TSX39"/>
      <c r="TSY39"/>
      <c r="TSZ39"/>
      <c r="TTA39"/>
      <c r="TTB39"/>
      <c r="TTC39"/>
      <c r="TTD39"/>
      <c r="TTE39"/>
      <c r="TTF39"/>
      <c r="TTG39"/>
      <c r="TTH39"/>
      <c r="TTI39"/>
      <c r="TTJ39"/>
      <c r="TTK39"/>
      <c r="TTL39"/>
      <c r="TTM39"/>
      <c r="TTN39"/>
      <c r="TTO39"/>
      <c r="TTP39"/>
      <c r="TTQ39"/>
      <c r="TTR39"/>
      <c r="TTS39"/>
      <c r="TTT39"/>
      <c r="TTU39"/>
      <c r="TTV39"/>
      <c r="TTW39"/>
      <c r="TTX39"/>
      <c r="TTY39"/>
      <c r="TTZ39"/>
      <c r="TUA39"/>
      <c r="TUB39"/>
      <c r="TUC39"/>
      <c r="TUD39"/>
      <c r="TUE39"/>
      <c r="TUF39"/>
      <c r="TUG39"/>
      <c r="TUH39"/>
      <c r="TUI39"/>
      <c r="TUJ39"/>
      <c r="TUK39"/>
      <c r="TUL39"/>
      <c r="TUM39"/>
      <c r="TUN39"/>
      <c r="TUO39"/>
      <c r="TUP39"/>
      <c r="TUQ39"/>
      <c r="TUR39"/>
      <c r="TUS39"/>
      <c r="TUT39"/>
      <c r="TUU39"/>
      <c r="TUV39"/>
      <c r="TUW39"/>
      <c r="TUX39"/>
      <c r="TUY39"/>
      <c r="TUZ39"/>
      <c r="TVA39"/>
      <c r="TVB39"/>
      <c r="TVC39"/>
      <c r="TVD39"/>
      <c r="TVE39"/>
      <c r="TVF39"/>
      <c r="TVG39"/>
      <c r="TVH39"/>
      <c r="TVI39"/>
      <c r="TVJ39"/>
      <c r="TVK39"/>
      <c r="TVL39"/>
      <c r="TVM39"/>
      <c r="TVN39"/>
      <c r="TVO39"/>
      <c r="TVP39"/>
      <c r="TVQ39"/>
      <c r="TVR39"/>
      <c r="TVS39"/>
      <c r="TVT39"/>
      <c r="TVU39"/>
      <c r="TVV39"/>
      <c r="TVW39"/>
      <c r="TVX39"/>
      <c r="TVY39"/>
      <c r="TVZ39"/>
      <c r="TWA39"/>
      <c r="TWB39"/>
      <c r="TWC39"/>
      <c r="TWD39"/>
      <c r="TWE39"/>
      <c r="TWF39"/>
      <c r="TWG39"/>
      <c r="TWH39"/>
      <c r="TWI39"/>
      <c r="TWJ39"/>
      <c r="TWK39"/>
      <c r="TWL39"/>
      <c r="TWM39"/>
      <c r="TWN39"/>
      <c r="TWO39"/>
      <c r="TWP39"/>
      <c r="TWQ39"/>
      <c r="TWR39"/>
      <c r="TWS39"/>
      <c r="TWT39"/>
      <c r="TWU39"/>
      <c r="TWV39"/>
      <c r="TWW39"/>
      <c r="TWX39"/>
      <c r="TWY39"/>
      <c r="TWZ39"/>
      <c r="TXA39"/>
      <c r="TXB39"/>
      <c r="TXC39"/>
      <c r="TXD39"/>
      <c r="TXE39"/>
      <c r="TXF39"/>
      <c r="TXG39"/>
      <c r="TXH39"/>
      <c r="TXI39"/>
      <c r="TXJ39"/>
      <c r="TXK39"/>
      <c r="TXL39"/>
      <c r="TXM39"/>
      <c r="TXN39"/>
      <c r="TXO39"/>
      <c r="TXP39"/>
      <c r="TXQ39"/>
      <c r="TXR39"/>
      <c r="TXS39"/>
      <c r="TXT39"/>
      <c r="TXU39"/>
      <c r="TXV39"/>
      <c r="TXW39"/>
      <c r="TXX39"/>
      <c r="TXY39"/>
      <c r="TXZ39"/>
      <c r="TYA39"/>
      <c r="TYB39"/>
      <c r="TYC39"/>
      <c r="TYD39"/>
      <c r="TYE39"/>
      <c r="TYF39"/>
      <c r="TYG39"/>
      <c r="TYH39"/>
      <c r="TYI39"/>
      <c r="TYJ39"/>
      <c r="TYK39"/>
      <c r="TYL39"/>
      <c r="TYM39"/>
      <c r="TYN39"/>
      <c r="TYO39"/>
      <c r="TYP39"/>
      <c r="TYQ39"/>
      <c r="TYR39"/>
      <c r="TYS39"/>
      <c r="TYT39"/>
      <c r="TYU39"/>
      <c r="TYV39"/>
      <c r="TYW39"/>
      <c r="TYX39"/>
      <c r="TYY39"/>
      <c r="TYZ39"/>
      <c r="TZA39"/>
      <c r="TZB39"/>
      <c r="TZC39"/>
      <c r="TZD39"/>
      <c r="TZE39"/>
      <c r="TZF39"/>
      <c r="TZG39"/>
      <c r="TZH39"/>
      <c r="TZI39"/>
      <c r="TZJ39"/>
      <c r="TZK39"/>
      <c r="TZL39"/>
      <c r="TZM39"/>
      <c r="TZN39"/>
      <c r="TZO39"/>
      <c r="TZP39"/>
      <c r="TZQ39"/>
      <c r="TZR39"/>
      <c r="TZS39"/>
      <c r="TZT39"/>
      <c r="TZU39"/>
      <c r="TZV39"/>
      <c r="TZW39"/>
      <c r="TZX39"/>
      <c r="TZY39"/>
      <c r="TZZ39"/>
      <c r="UAA39"/>
      <c r="UAB39"/>
      <c r="UAC39"/>
      <c r="UAD39"/>
      <c r="UAE39"/>
      <c r="UAF39"/>
      <c r="UAG39"/>
      <c r="UAH39"/>
      <c r="UAI39"/>
      <c r="UAJ39"/>
      <c r="UAK39"/>
      <c r="UAL39"/>
      <c r="UAM39"/>
      <c r="UAN39"/>
      <c r="UAO39"/>
      <c r="UAP39"/>
      <c r="UAQ39"/>
      <c r="UAR39"/>
      <c r="UAS39"/>
      <c r="UAT39"/>
      <c r="UAU39"/>
      <c r="UAV39"/>
      <c r="UAW39"/>
      <c r="UAX39"/>
      <c r="UAY39"/>
      <c r="UAZ39"/>
      <c r="UBA39"/>
      <c r="UBB39"/>
      <c r="UBC39"/>
      <c r="UBD39"/>
      <c r="UBE39"/>
      <c r="UBF39"/>
      <c r="UBG39"/>
      <c r="UBH39"/>
      <c r="UBI39"/>
      <c r="UBJ39"/>
      <c r="UBK39"/>
      <c r="UBL39"/>
      <c r="UBM39"/>
      <c r="UBN39"/>
      <c r="UBO39"/>
      <c r="UBP39"/>
      <c r="UBQ39"/>
      <c r="UBR39"/>
      <c r="UBS39"/>
      <c r="UBT39"/>
      <c r="UBU39"/>
      <c r="UBV39"/>
      <c r="UBW39"/>
      <c r="UBX39"/>
      <c r="UBY39"/>
      <c r="UBZ39"/>
      <c r="UCA39"/>
      <c r="UCB39"/>
      <c r="UCC39"/>
      <c r="UCD39"/>
      <c r="UCE39"/>
      <c r="UCF39"/>
      <c r="UCG39"/>
      <c r="UCH39"/>
      <c r="UCI39"/>
      <c r="UCJ39"/>
      <c r="UCK39"/>
      <c r="UCL39"/>
      <c r="UCM39"/>
      <c r="UCN39"/>
      <c r="UCO39"/>
      <c r="UCP39"/>
      <c r="UCQ39"/>
      <c r="UCR39"/>
      <c r="UCS39"/>
      <c r="UCT39"/>
      <c r="UCU39"/>
      <c r="UCV39"/>
      <c r="UCW39"/>
      <c r="UCX39"/>
      <c r="UCY39"/>
      <c r="UCZ39"/>
      <c r="UDA39"/>
      <c r="UDB39"/>
      <c r="UDC39"/>
      <c r="UDD39"/>
      <c r="UDE39"/>
      <c r="UDF39"/>
      <c r="UDG39"/>
      <c r="UDH39"/>
      <c r="UDI39"/>
      <c r="UDJ39"/>
      <c r="UDK39"/>
      <c r="UDL39"/>
      <c r="UDM39"/>
      <c r="UDN39"/>
      <c r="UDO39"/>
      <c r="UDP39"/>
      <c r="UDQ39"/>
      <c r="UDR39"/>
      <c r="UDS39"/>
      <c r="UDT39"/>
      <c r="UDU39"/>
      <c r="UDV39"/>
      <c r="UDW39"/>
      <c r="UDX39"/>
      <c r="UDY39"/>
      <c r="UDZ39"/>
      <c r="UEA39"/>
      <c r="UEB39"/>
      <c r="UEC39"/>
      <c r="UED39"/>
      <c r="UEE39"/>
      <c r="UEF39"/>
      <c r="UEG39"/>
      <c r="UEH39"/>
      <c r="UEI39"/>
      <c r="UEJ39"/>
      <c r="UEK39"/>
      <c r="UEL39"/>
      <c r="UEM39"/>
      <c r="UEN39"/>
      <c r="UEO39"/>
      <c r="UEP39"/>
      <c r="UEQ39"/>
      <c r="UER39"/>
      <c r="UES39"/>
      <c r="UET39"/>
      <c r="UEU39"/>
      <c r="UEV39"/>
      <c r="UEW39"/>
      <c r="UEX39"/>
      <c r="UEY39"/>
      <c r="UEZ39"/>
      <c r="UFA39"/>
      <c r="UFB39"/>
      <c r="UFC39"/>
      <c r="UFD39"/>
      <c r="UFE39"/>
      <c r="UFF39"/>
      <c r="UFG39"/>
      <c r="UFH39"/>
      <c r="UFI39"/>
      <c r="UFJ39"/>
      <c r="UFK39"/>
      <c r="UFL39"/>
      <c r="UFM39"/>
      <c r="UFN39"/>
      <c r="UFO39"/>
      <c r="UFP39"/>
      <c r="UFQ39"/>
      <c r="UFR39"/>
      <c r="UFS39"/>
      <c r="UFT39"/>
      <c r="UFU39"/>
      <c r="UFV39"/>
      <c r="UFW39"/>
      <c r="UFX39"/>
      <c r="UFY39"/>
      <c r="UFZ39"/>
      <c r="UGA39"/>
      <c r="UGB39"/>
      <c r="UGC39"/>
      <c r="UGD39"/>
      <c r="UGE39"/>
      <c r="UGF39"/>
      <c r="UGG39"/>
      <c r="UGH39"/>
      <c r="UGI39"/>
      <c r="UGJ39"/>
      <c r="UGK39"/>
      <c r="UGL39"/>
      <c r="UGM39"/>
      <c r="UGN39"/>
      <c r="UGO39"/>
      <c r="UGP39"/>
      <c r="UGQ39"/>
      <c r="UGR39"/>
      <c r="UGS39"/>
      <c r="UGT39"/>
      <c r="UGU39"/>
      <c r="UGV39"/>
      <c r="UGW39"/>
      <c r="UGX39"/>
      <c r="UGY39"/>
      <c r="UGZ39"/>
      <c r="UHA39"/>
      <c r="UHB39"/>
      <c r="UHC39"/>
      <c r="UHD39"/>
      <c r="UHE39"/>
      <c r="UHF39"/>
      <c r="UHG39"/>
      <c r="UHH39"/>
      <c r="UHI39"/>
      <c r="UHJ39"/>
      <c r="UHK39"/>
      <c r="UHL39"/>
      <c r="UHM39"/>
      <c r="UHN39"/>
      <c r="UHO39"/>
      <c r="UHP39"/>
      <c r="UHQ39"/>
      <c r="UHR39"/>
      <c r="UHS39"/>
      <c r="UHT39"/>
      <c r="UHU39"/>
      <c r="UHV39"/>
      <c r="UHW39"/>
      <c r="UHX39"/>
      <c r="UHY39"/>
      <c r="UHZ39"/>
      <c r="UIA39"/>
      <c r="UIB39"/>
      <c r="UIC39"/>
      <c r="UID39"/>
      <c r="UIE39"/>
      <c r="UIF39"/>
      <c r="UIG39"/>
      <c r="UIH39"/>
      <c r="UII39"/>
      <c r="UIJ39"/>
      <c r="UIK39"/>
      <c r="UIL39"/>
      <c r="UIM39"/>
      <c r="UIN39"/>
      <c r="UIO39"/>
      <c r="UIP39"/>
      <c r="UIQ39"/>
      <c r="UIR39"/>
      <c r="UIS39"/>
      <c r="UIT39"/>
      <c r="UIU39"/>
      <c r="UIV39"/>
      <c r="UIW39"/>
      <c r="UIX39"/>
      <c r="UIY39"/>
      <c r="UIZ39"/>
      <c r="UJA39"/>
      <c r="UJB39"/>
      <c r="UJC39"/>
      <c r="UJD39"/>
      <c r="UJE39"/>
      <c r="UJF39"/>
      <c r="UJG39"/>
      <c r="UJH39"/>
      <c r="UJI39"/>
      <c r="UJJ39"/>
      <c r="UJK39"/>
      <c r="UJL39"/>
      <c r="UJM39"/>
      <c r="UJN39"/>
      <c r="UJO39"/>
      <c r="UJP39"/>
      <c r="UJQ39"/>
      <c r="UJR39"/>
      <c r="UJS39"/>
      <c r="UJT39"/>
      <c r="UJU39"/>
      <c r="UJV39"/>
      <c r="UJW39"/>
      <c r="UJX39"/>
      <c r="UJY39"/>
      <c r="UJZ39"/>
      <c r="UKA39"/>
      <c r="UKB39"/>
      <c r="UKC39"/>
      <c r="UKD39"/>
      <c r="UKE39"/>
      <c r="UKF39"/>
      <c r="UKG39"/>
      <c r="UKH39"/>
      <c r="UKI39"/>
      <c r="UKJ39"/>
      <c r="UKK39"/>
      <c r="UKL39"/>
      <c r="UKM39"/>
      <c r="UKN39"/>
      <c r="UKO39"/>
      <c r="UKP39"/>
      <c r="UKQ39"/>
      <c r="UKR39"/>
      <c r="UKS39"/>
      <c r="UKT39"/>
      <c r="UKU39"/>
      <c r="UKV39"/>
      <c r="UKW39"/>
      <c r="UKX39"/>
      <c r="UKY39"/>
      <c r="UKZ39"/>
      <c r="ULA39"/>
      <c r="ULB39"/>
      <c r="ULC39"/>
      <c r="ULD39"/>
      <c r="ULE39"/>
      <c r="ULF39"/>
      <c r="ULG39"/>
      <c r="ULH39"/>
      <c r="ULI39"/>
      <c r="ULJ39"/>
      <c r="ULK39"/>
      <c r="ULL39"/>
      <c r="ULM39"/>
      <c r="ULN39"/>
      <c r="ULO39"/>
      <c r="ULP39"/>
      <c r="ULQ39"/>
      <c r="ULR39"/>
      <c r="ULS39"/>
      <c r="ULT39"/>
      <c r="ULU39"/>
      <c r="ULV39"/>
      <c r="ULW39"/>
      <c r="ULX39"/>
      <c r="ULY39"/>
      <c r="ULZ39"/>
      <c r="UMA39"/>
      <c r="UMB39"/>
      <c r="UMC39"/>
      <c r="UMD39"/>
      <c r="UME39"/>
      <c r="UMF39"/>
      <c r="UMG39"/>
      <c r="UMH39"/>
      <c r="UMI39"/>
      <c r="UMJ39"/>
      <c r="UMK39"/>
      <c r="UML39"/>
      <c r="UMM39"/>
      <c r="UMN39"/>
      <c r="UMO39"/>
      <c r="UMP39"/>
      <c r="UMQ39"/>
      <c r="UMR39"/>
      <c r="UMS39"/>
      <c r="UMT39"/>
      <c r="UMU39"/>
      <c r="UMV39"/>
      <c r="UMW39"/>
      <c r="UMX39"/>
      <c r="UMY39"/>
      <c r="UMZ39"/>
      <c r="UNA39"/>
      <c r="UNB39"/>
      <c r="UNC39"/>
      <c r="UND39"/>
      <c r="UNE39"/>
      <c r="UNF39"/>
      <c r="UNG39"/>
      <c r="UNH39"/>
      <c r="UNI39"/>
      <c r="UNJ39"/>
      <c r="UNK39"/>
      <c r="UNL39"/>
      <c r="UNM39"/>
      <c r="UNN39"/>
      <c r="UNO39"/>
      <c r="UNP39"/>
      <c r="UNQ39"/>
      <c r="UNR39"/>
      <c r="UNS39"/>
      <c r="UNT39"/>
      <c r="UNU39"/>
      <c r="UNV39"/>
      <c r="UNW39"/>
      <c r="UNX39"/>
      <c r="UNY39"/>
      <c r="UNZ39"/>
      <c r="UOA39"/>
      <c r="UOB39"/>
      <c r="UOC39"/>
      <c r="UOD39"/>
      <c r="UOE39"/>
      <c r="UOF39"/>
      <c r="UOG39"/>
      <c r="UOH39"/>
      <c r="UOI39"/>
      <c r="UOJ39"/>
      <c r="UOK39"/>
      <c r="UOL39"/>
      <c r="UOM39"/>
      <c r="UON39"/>
      <c r="UOO39"/>
      <c r="UOP39"/>
      <c r="UOQ39"/>
      <c r="UOR39"/>
      <c r="UOS39"/>
      <c r="UOT39"/>
      <c r="UOU39"/>
      <c r="UOV39"/>
      <c r="UOW39"/>
      <c r="UOX39"/>
      <c r="UOY39"/>
      <c r="UOZ39"/>
      <c r="UPA39"/>
      <c r="UPB39"/>
      <c r="UPC39"/>
      <c r="UPD39"/>
      <c r="UPE39"/>
      <c r="UPF39"/>
      <c r="UPG39"/>
      <c r="UPH39"/>
      <c r="UPI39"/>
      <c r="UPJ39"/>
      <c r="UPK39"/>
      <c r="UPL39"/>
      <c r="UPM39"/>
      <c r="UPN39"/>
      <c r="UPO39"/>
      <c r="UPP39"/>
      <c r="UPQ39"/>
      <c r="UPR39"/>
      <c r="UPS39"/>
      <c r="UPT39"/>
      <c r="UPU39"/>
      <c r="UPV39"/>
      <c r="UPW39"/>
      <c r="UPX39"/>
      <c r="UPY39"/>
      <c r="UPZ39"/>
      <c r="UQA39"/>
      <c r="UQB39"/>
      <c r="UQC39"/>
      <c r="UQD39"/>
      <c r="UQE39"/>
      <c r="UQF39"/>
      <c r="UQG39"/>
      <c r="UQH39"/>
      <c r="UQI39"/>
      <c r="UQJ39"/>
      <c r="UQK39"/>
      <c r="UQL39"/>
      <c r="UQM39"/>
      <c r="UQN39"/>
      <c r="UQO39"/>
      <c r="UQP39"/>
      <c r="UQQ39"/>
      <c r="UQR39"/>
      <c r="UQS39"/>
      <c r="UQT39"/>
      <c r="UQU39"/>
      <c r="UQV39"/>
      <c r="UQW39"/>
      <c r="UQX39"/>
      <c r="UQY39"/>
      <c r="UQZ39"/>
      <c r="URA39"/>
      <c r="URB39"/>
      <c r="URC39"/>
      <c r="URD39"/>
      <c r="URE39"/>
      <c r="URF39"/>
      <c r="URG39"/>
      <c r="URH39"/>
      <c r="URI39"/>
      <c r="URJ39"/>
      <c r="URK39"/>
      <c r="URL39"/>
      <c r="URM39"/>
      <c r="URN39"/>
      <c r="URO39"/>
      <c r="URP39"/>
      <c r="URQ39"/>
      <c r="URR39"/>
      <c r="URS39"/>
      <c r="URT39"/>
      <c r="URU39"/>
      <c r="URV39"/>
      <c r="URW39"/>
      <c r="URX39"/>
      <c r="URY39"/>
      <c r="URZ39"/>
      <c r="USA39"/>
      <c r="USB39"/>
      <c r="USC39"/>
      <c r="USD39"/>
      <c r="USE39"/>
      <c r="USF39"/>
      <c r="USG39"/>
      <c r="USH39"/>
      <c r="USI39"/>
      <c r="USJ39"/>
      <c r="USK39"/>
      <c r="USL39"/>
      <c r="USM39"/>
      <c r="USN39"/>
      <c r="USO39"/>
      <c r="USP39"/>
      <c r="USQ39"/>
      <c r="USR39"/>
      <c r="USS39"/>
      <c r="UST39"/>
      <c r="USU39"/>
      <c r="USV39"/>
      <c r="USW39"/>
      <c r="USX39"/>
      <c r="USY39"/>
      <c r="USZ39"/>
      <c r="UTA39"/>
      <c r="UTB39"/>
      <c r="UTC39"/>
      <c r="UTD39"/>
      <c r="UTE39"/>
      <c r="UTF39"/>
      <c r="UTG39"/>
      <c r="UTH39"/>
      <c r="UTI39"/>
      <c r="UTJ39"/>
      <c r="UTK39"/>
      <c r="UTL39"/>
      <c r="UTM39"/>
      <c r="UTN39"/>
      <c r="UTO39"/>
      <c r="UTP39"/>
      <c r="UTQ39"/>
      <c r="UTR39"/>
      <c r="UTS39"/>
      <c r="UTT39"/>
      <c r="UTU39"/>
      <c r="UTV39"/>
      <c r="UTW39"/>
      <c r="UTX39"/>
      <c r="UTY39"/>
      <c r="UTZ39"/>
      <c r="UUA39"/>
      <c r="UUB39"/>
      <c r="UUC39"/>
      <c r="UUD39"/>
      <c r="UUE39"/>
      <c r="UUF39"/>
      <c r="UUG39"/>
      <c r="UUH39"/>
      <c r="UUI39"/>
      <c r="UUJ39"/>
      <c r="UUK39"/>
      <c r="UUL39"/>
      <c r="UUM39"/>
      <c r="UUN39"/>
      <c r="UUO39"/>
      <c r="UUP39"/>
      <c r="UUQ39"/>
      <c r="UUR39"/>
      <c r="UUS39"/>
      <c r="UUT39"/>
      <c r="UUU39"/>
      <c r="UUV39"/>
      <c r="UUW39"/>
      <c r="UUX39"/>
      <c r="UUY39"/>
      <c r="UUZ39"/>
      <c r="UVA39"/>
      <c r="UVB39"/>
      <c r="UVC39"/>
      <c r="UVD39"/>
      <c r="UVE39"/>
      <c r="UVF39"/>
      <c r="UVG39"/>
      <c r="UVH39"/>
      <c r="UVI39"/>
      <c r="UVJ39"/>
      <c r="UVK39"/>
      <c r="UVL39"/>
      <c r="UVM39"/>
      <c r="UVN39"/>
      <c r="UVO39"/>
      <c r="UVP39"/>
      <c r="UVQ39"/>
      <c r="UVR39"/>
      <c r="UVS39"/>
      <c r="UVT39"/>
      <c r="UVU39"/>
      <c r="UVV39"/>
      <c r="UVW39"/>
      <c r="UVX39"/>
      <c r="UVY39"/>
      <c r="UVZ39"/>
      <c r="UWA39"/>
      <c r="UWB39"/>
      <c r="UWC39"/>
      <c r="UWD39"/>
      <c r="UWE39"/>
      <c r="UWF39"/>
      <c r="UWG39"/>
      <c r="UWH39"/>
      <c r="UWI39"/>
      <c r="UWJ39"/>
      <c r="UWK39"/>
      <c r="UWL39"/>
      <c r="UWM39"/>
      <c r="UWN39"/>
      <c r="UWO39"/>
      <c r="UWP39"/>
      <c r="UWQ39"/>
      <c r="UWR39"/>
      <c r="UWS39"/>
      <c r="UWT39"/>
      <c r="UWU39"/>
      <c r="UWV39"/>
      <c r="UWW39"/>
      <c r="UWX39"/>
      <c r="UWY39"/>
      <c r="UWZ39"/>
      <c r="UXA39"/>
      <c r="UXB39"/>
      <c r="UXC39"/>
      <c r="UXD39"/>
      <c r="UXE39"/>
      <c r="UXF39"/>
      <c r="UXG39"/>
      <c r="UXH39"/>
      <c r="UXI39"/>
      <c r="UXJ39"/>
      <c r="UXK39"/>
      <c r="UXL39"/>
      <c r="UXM39"/>
      <c r="UXN39"/>
      <c r="UXO39"/>
      <c r="UXP39"/>
      <c r="UXQ39"/>
      <c r="UXR39"/>
      <c r="UXS39"/>
      <c r="UXT39"/>
      <c r="UXU39"/>
      <c r="UXV39"/>
      <c r="UXW39"/>
      <c r="UXX39"/>
      <c r="UXY39"/>
      <c r="UXZ39"/>
      <c r="UYA39"/>
      <c r="UYB39"/>
      <c r="UYC39"/>
      <c r="UYD39"/>
      <c r="UYE39"/>
      <c r="UYF39"/>
      <c r="UYG39"/>
      <c r="UYH39"/>
      <c r="UYI39"/>
      <c r="UYJ39"/>
      <c r="UYK39"/>
      <c r="UYL39"/>
      <c r="UYM39"/>
      <c r="UYN39"/>
      <c r="UYO39"/>
      <c r="UYP39"/>
      <c r="UYQ39"/>
      <c r="UYR39"/>
      <c r="UYS39"/>
      <c r="UYT39"/>
      <c r="UYU39"/>
      <c r="UYV39"/>
      <c r="UYW39"/>
      <c r="UYX39"/>
      <c r="UYY39"/>
      <c r="UYZ39"/>
      <c r="UZA39"/>
      <c r="UZB39"/>
      <c r="UZC39"/>
      <c r="UZD39"/>
      <c r="UZE39"/>
      <c r="UZF39"/>
      <c r="UZG39"/>
      <c r="UZH39"/>
      <c r="UZI39"/>
      <c r="UZJ39"/>
      <c r="UZK39"/>
      <c r="UZL39"/>
      <c r="UZM39"/>
      <c r="UZN39"/>
      <c r="UZO39"/>
      <c r="UZP39"/>
      <c r="UZQ39"/>
      <c r="UZR39"/>
      <c r="UZS39"/>
      <c r="UZT39"/>
      <c r="UZU39"/>
      <c r="UZV39"/>
      <c r="UZW39"/>
      <c r="UZX39"/>
      <c r="UZY39"/>
      <c r="UZZ39"/>
      <c r="VAA39"/>
      <c r="VAB39"/>
      <c r="VAC39"/>
      <c r="VAD39"/>
      <c r="VAE39"/>
      <c r="VAF39"/>
      <c r="VAG39"/>
      <c r="VAH39"/>
      <c r="VAI39"/>
      <c r="VAJ39"/>
      <c r="VAK39"/>
      <c r="VAL39"/>
      <c r="VAM39"/>
      <c r="VAN39"/>
      <c r="VAO39"/>
      <c r="VAP39"/>
      <c r="VAQ39"/>
      <c r="VAR39"/>
      <c r="VAS39"/>
      <c r="VAT39"/>
      <c r="VAU39"/>
      <c r="VAV39"/>
      <c r="VAW39"/>
      <c r="VAX39"/>
      <c r="VAY39"/>
      <c r="VAZ39"/>
      <c r="VBA39"/>
      <c r="VBB39"/>
      <c r="VBC39"/>
      <c r="VBD39"/>
      <c r="VBE39"/>
      <c r="VBF39"/>
      <c r="VBG39"/>
      <c r="VBH39"/>
      <c r="VBI39"/>
      <c r="VBJ39"/>
      <c r="VBK39"/>
      <c r="VBL39"/>
      <c r="VBM39"/>
      <c r="VBN39"/>
      <c r="VBO39"/>
      <c r="VBP39"/>
      <c r="VBQ39"/>
      <c r="VBR39"/>
      <c r="VBS39"/>
      <c r="VBT39"/>
      <c r="VBU39"/>
      <c r="VBV39"/>
      <c r="VBW39"/>
      <c r="VBX39"/>
      <c r="VBY39"/>
      <c r="VBZ39"/>
      <c r="VCA39"/>
      <c r="VCB39"/>
      <c r="VCC39"/>
      <c r="VCD39"/>
      <c r="VCE39"/>
      <c r="VCF39"/>
      <c r="VCG39"/>
      <c r="VCH39"/>
      <c r="VCI39"/>
      <c r="VCJ39"/>
      <c r="VCK39"/>
      <c r="VCL39"/>
      <c r="VCM39"/>
      <c r="VCN39"/>
      <c r="VCO39"/>
      <c r="VCP39"/>
      <c r="VCQ39"/>
      <c r="VCR39"/>
      <c r="VCS39"/>
      <c r="VCT39"/>
      <c r="VCU39"/>
      <c r="VCV39"/>
      <c r="VCW39"/>
      <c r="VCX39"/>
      <c r="VCY39"/>
      <c r="VCZ39"/>
      <c r="VDA39"/>
      <c r="VDB39"/>
      <c r="VDC39"/>
      <c r="VDD39"/>
      <c r="VDE39"/>
      <c r="VDF39"/>
      <c r="VDG39"/>
      <c r="VDH39"/>
      <c r="VDI39"/>
      <c r="VDJ39"/>
      <c r="VDK39"/>
      <c r="VDL39"/>
      <c r="VDM39"/>
      <c r="VDN39"/>
      <c r="VDO39"/>
      <c r="VDP39"/>
      <c r="VDQ39"/>
      <c r="VDR39"/>
      <c r="VDS39"/>
      <c r="VDT39"/>
      <c r="VDU39"/>
      <c r="VDV39"/>
      <c r="VDW39"/>
      <c r="VDX39"/>
      <c r="VDY39"/>
      <c r="VDZ39"/>
      <c r="VEA39"/>
      <c r="VEB39"/>
      <c r="VEC39"/>
      <c r="VED39"/>
      <c r="VEE39"/>
      <c r="VEF39"/>
      <c r="VEG39"/>
      <c r="VEH39"/>
      <c r="VEI39"/>
      <c r="VEJ39"/>
      <c r="VEK39"/>
      <c r="VEL39"/>
      <c r="VEM39"/>
      <c r="VEN39"/>
      <c r="VEO39"/>
      <c r="VEP39"/>
      <c r="VEQ39"/>
      <c r="VER39"/>
      <c r="VES39"/>
      <c r="VET39"/>
      <c r="VEU39"/>
      <c r="VEV39"/>
      <c r="VEW39"/>
      <c r="VEX39"/>
      <c r="VEY39"/>
      <c r="VEZ39"/>
      <c r="VFA39"/>
      <c r="VFB39"/>
      <c r="VFC39"/>
      <c r="VFD39"/>
      <c r="VFE39"/>
      <c r="VFF39"/>
      <c r="VFG39"/>
      <c r="VFH39"/>
      <c r="VFI39"/>
      <c r="VFJ39"/>
      <c r="VFK39"/>
      <c r="VFL39"/>
      <c r="VFM39"/>
      <c r="VFN39"/>
      <c r="VFO39"/>
      <c r="VFP39"/>
      <c r="VFQ39"/>
      <c r="VFR39"/>
      <c r="VFS39"/>
      <c r="VFT39"/>
      <c r="VFU39"/>
      <c r="VFV39"/>
      <c r="VFW39"/>
      <c r="VFX39"/>
      <c r="VFY39"/>
      <c r="VFZ39"/>
      <c r="VGA39"/>
      <c r="VGB39"/>
      <c r="VGC39"/>
      <c r="VGD39"/>
      <c r="VGE39"/>
      <c r="VGF39"/>
      <c r="VGG39"/>
      <c r="VGH39"/>
      <c r="VGI39"/>
      <c r="VGJ39"/>
      <c r="VGK39"/>
      <c r="VGL39"/>
      <c r="VGM39"/>
      <c r="VGN39"/>
      <c r="VGO39"/>
      <c r="VGP39"/>
      <c r="VGQ39"/>
      <c r="VGR39"/>
      <c r="VGS39"/>
      <c r="VGT39"/>
      <c r="VGU39"/>
      <c r="VGV39"/>
      <c r="VGW39"/>
      <c r="VGX39"/>
      <c r="VGY39"/>
      <c r="VGZ39"/>
      <c r="VHA39"/>
      <c r="VHB39"/>
      <c r="VHC39"/>
      <c r="VHD39"/>
      <c r="VHE39"/>
      <c r="VHF39"/>
      <c r="VHG39"/>
      <c r="VHH39"/>
      <c r="VHI39"/>
      <c r="VHJ39"/>
      <c r="VHK39"/>
      <c r="VHL39"/>
      <c r="VHM39"/>
      <c r="VHN39"/>
      <c r="VHO39"/>
      <c r="VHP39"/>
      <c r="VHQ39"/>
      <c r="VHR39"/>
      <c r="VHS39"/>
      <c r="VHT39"/>
      <c r="VHU39"/>
      <c r="VHV39"/>
      <c r="VHW39"/>
      <c r="VHX39"/>
      <c r="VHY39"/>
      <c r="VHZ39"/>
      <c r="VIA39"/>
      <c r="VIB39"/>
      <c r="VIC39"/>
      <c r="VID39"/>
      <c r="VIE39"/>
      <c r="VIF39"/>
      <c r="VIG39"/>
      <c r="VIH39"/>
      <c r="VII39"/>
      <c r="VIJ39"/>
      <c r="VIK39"/>
      <c r="VIL39"/>
      <c r="VIM39"/>
      <c r="VIN39"/>
      <c r="VIO39"/>
      <c r="VIP39"/>
      <c r="VIQ39"/>
      <c r="VIR39"/>
      <c r="VIS39"/>
      <c r="VIT39"/>
      <c r="VIU39"/>
      <c r="VIV39"/>
      <c r="VIW39"/>
      <c r="VIX39"/>
      <c r="VIY39"/>
      <c r="VIZ39"/>
      <c r="VJA39"/>
      <c r="VJB39"/>
      <c r="VJC39"/>
      <c r="VJD39"/>
      <c r="VJE39"/>
      <c r="VJF39"/>
      <c r="VJG39"/>
      <c r="VJH39"/>
      <c r="VJI39"/>
      <c r="VJJ39"/>
      <c r="VJK39"/>
      <c r="VJL39"/>
      <c r="VJM39"/>
      <c r="VJN39"/>
      <c r="VJO39"/>
      <c r="VJP39"/>
      <c r="VJQ39"/>
      <c r="VJR39"/>
      <c r="VJS39"/>
      <c r="VJT39"/>
      <c r="VJU39"/>
      <c r="VJV39"/>
      <c r="VJW39"/>
      <c r="VJX39"/>
      <c r="VJY39"/>
      <c r="VJZ39"/>
      <c r="VKA39"/>
      <c r="VKB39"/>
      <c r="VKC39"/>
      <c r="VKD39"/>
      <c r="VKE39"/>
      <c r="VKF39"/>
      <c r="VKG39"/>
      <c r="VKH39"/>
      <c r="VKI39"/>
      <c r="VKJ39"/>
      <c r="VKK39"/>
      <c r="VKL39"/>
      <c r="VKM39"/>
      <c r="VKN39"/>
      <c r="VKO39"/>
      <c r="VKP39"/>
      <c r="VKQ39"/>
      <c r="VKR39"/>
      <c r="VKS39"/>
      <c r="VKT39"/>
      <c r="VKU39"/>
      <c r="VKV39"/>
      <c r="VKW39"/>
      <c r="VKX39"/>
      <c r="VKY39"/>
      <c r="VKZ39"/>
      <c r="VLA39"/>
      <c r="VLB39"/>
      <c r="VLC39"/>
      <c r="VLD39"/>
      <c r="VLE39"/>
      <c r="VLF39"/>
      <c r="VLG39"/>
      <c r="VLH39"/>
      <c r="VLI39"/>
      <c r="VLJ39"/>
      <c r="VLK39"/>
      <c r="VLL39"/>
      <c r="VLM39"/>
      <c r="VLN39"/>
      <c r="VLO39"/>
      <c r="VLP39"/>
      <c r="VLQ39"/>
      <c r="VLR39"/>
      <c r="VLS39"/>
      <c r="VLT39"/>
      <c r="VLU39"/>
      <c r="VLV39"/>
      <c r="VLW39"/>
      <c r="VLX39"/>
      <c r="VLY39"/>
      <c r="VLZ39"/>
      <c r="VMA39"/>
      <c r="VMB39"/>
      <c r="VMC39"/>
      <c r="VMD39"/>
      <c r="VME39"/>
      <c r="VMF39"/>
      <c r="VMG39"/>
      <c r="VMH39"/>
      <c r="VMI39"/>
      <c r="VMJ39"/>
      <c r="VMK39"/>
      <c r="VML39"/>
      <c r="VMM39"/>
      <c r="VMN39"/>
      <c r="VMO39"/>
      <c r="VMP39"/>
      <c r="VMQ39"/>
      <c r="VMR39"/>
      <c r="VMS39"/>
      <c r="VMT39"/>
      <c r="VMU39"/>
      <c r="VMV39"/>
      <c r="VMW39"/>
      <c r="VMX39"/>
      <c r="VMY39"/>
      <c r="VMZ39"/>
      <c r="VNA39"/>
      <c r="VNB39"/>
      <c r="VNC39"/>
      <c r="VND39"/>
      <c r="VNE39"/>
      <c r="VNF39"/>
      <c r="VNG39"/>
      <c r="VNH39"/>
      <c r="VNI39"/>
      <c r="VNJ39"/>
      <c r="VNK39"/>
      <c r="VNL39"/>
      <c r="VNM39"/>
      <c r="VNN39"/>
      <c r="VNO39"/>
      <c r="VNP39"/>
      <c r="VNQ39"/>
      <c r="VNR39"/>
      <c r="VNS39"/>
      <c r="VNT39"/>
      <c r="VNU39"/>
      <c r="VNV39"/>
      <c r="VNW39"/>
      <c r="VNX39"/>
      <c r="VNY39"/>
      <c r="VNZ39"/>
      <c r="VOA39"/>
      <c r="VOB39"/>
      <c r="VOC39"/>
      <c r="VOD39"/>
      <c r="VOE39"/>
      <c r="VOF39"/>
      <c r="VOG39"/>
      <c r="VOH39"/>
      <c r="VOI39"/>
      <c r="VOJ39"/>
      <c r="VOK39"/>
      <c r="VOL39"/>
      <c r="VOM39"/>
      <c r="VON39"/>
      <c r="VOO39"/>
      <c r="VOP39"/>
      <c r="VOQ39"/>
      <c r="VOR39"/>
      <c r="VOS39"/>
      <c r="VOT39"/>
      <c r="VOU39"/>
      <c r="VOV39"/>
      <c r="VOW39"/>
      <c r="VOX39"/>
      <c r="VOY39"/>
      <c r="VOZ39"/>
      <c r="VPA39"/>
      <c r="VPB39"/>
      <c r="VPC39"/>
      <c r="VPD39"/>
      <c r="VPE39"/>
      <c r="VPF39"/>
      <c r="VPG39"/>
      <c r="VPH39"/>
      <c r="VPI39"/>
      <c r="VPJ39"/>
      <c r="VPK39"/>
      <c r="VPL39"/>
      <c r="VPM39"/>
      <c r="VPN39"/>
      <c r="VPO39"/>
      <c r="VPP39"/>
      <c r="VPQ39"/>
      <c r="VPR39"/>
      <c r="VPS39"/>
      <c r="VPT39"/>
      <c r="VPU39"/>
      <c r="VPV39"/>
      <c r="VPW39"/>
      <c r="VPX39"/>
      <c r="VPY39"/>
      <c r="VPZ39"/>
      <c r="VQA39"/>
      <c r="VQB39"/>
      <c r="VQC39"/>
      <c r="VQD39"/>
      <c r="VQE39"/>
      <c r="VQF39"/>
      <c r="VQG39"/>
      <c r="VQH39"/>
      <c r="VQI39"/>
      <c r="VQJ39"/>
      <c r="VQK39"/>
      <c r="VQL39"/>
      <c r="VQM39"/>
      <c r="VQN39"/>
      <c r="VQO39"/>
      <c r="VQP39"/>
      <c r="VQQ39"/>
      <c r="VQR39"/>
      <c r="VQS39"/>
      <c r="VQT39"/>
      <c r="VQU39"/>
      <c r="VQV39"/>
      <c r="VQW39"/>
      <c r="VQX39"/>
      <c r="VQY39"/>
      <c r="VQZ39"/>
      <c r="VRA39"/>
      <c r="VRB39"/>
      <c r="VRC39"/>
      <c r="VRD39"/>
      <c r="VRE39"/>
      <c r="VRF39"/>
      <c r="VRG39"/>
      <c r="VRH39"/>
      <c r="VRI39"/>
      <c r="VRJ39"/>
      <c r="VRK39"/>
      <c r="VRL39"/>
      <c r="VRM39"/>
      <c r="VRN39"/>
      <c r="VRO39"/>
      <c r="VRP39"/>
      <c r="VRQ39"/>
      <c r="VRR39"/>
      <c r="VRS39"/>
      <c r="VRT39"/>
      <c r="VRU39"/>
      <c r="VRV39"/>
      <c r="VRW39"/>
      <c r="VRX39"/>
      <c r="VRY39"/>
      <c r="VRZ39"/>
      <c r="VSA39"/>
      <c r="VSB39"/>
      <c r="VSC39"/>
      <c r="VSD39"/>
      <c r="VSE39"/>
      <c r="VSF39"/>
      <c r="VSG39"/>
      <c r="VSH39"/>
      <c r="VSI39"/>
      <c r="VSJ39"/>
      <c r="VSK39"/>
      <c r="VSL39"/>
      <c r="VSM39"/>
      <c r="VSN39"/>
      <c r="VSO39"/>
      <c r="VSP39"/>
      <c r="VSQ39"/>
      <c r="VSR39"/>
      <c r="VSS39"/>
      <c r="VST39"/>
      <c r="VSU39"/>
      <c r="VSV39"/>
      <c r="VSW39"/>
      <c r="VSX39"/>
      <c r="VSY39"/>
      <c r="VSZ39"/>
      <c r="VTA39"/>
      <c r="VTB39"/>
      <c r="VTC39"/>
      <c r="VTD39"/>
      <c r="VTE39"/>
      <c r="VTF39"/>
      <c r="VTG39"/>
      <c r="VTH39"/>
      <c r="VTI39"/>
      <c r="VTJ39"/>
      <c r="VTK39"/>
      <c r="VTL39"/>
      <c r="VTM39"/>
      <c r="VTN39"/>
      <c r="VTO39"/>
      <c r="VTP39"/>
      <c r="VTQ39"/>
      <c r="VTR39"/>
      <c r="VTS39"/>
      <c r="VTT39"/>
      <c r="VTU39"/>
      <c r="VTV39"/>
      <c r="VTW39"/>
      <c r="VTX39"/>
      <c r="VTY39"/>
      <c r="VTZ39"/>
      <c r="VUA39"/>
      <c r="VUB39"/>
      <c r="VUC39"/>
      <c r="VUD39"/>
      <c r="VUE39"/>
      <c r="VUF39"/>
      <c r="VUG39"/>
      <c r="VUH39"/>
      <c r="VUI39"/>
      <c r="VUJ39"/>
      <c r="VUK39"/>
      <c r="VUL39"/>
      <c r="VUM39"/>
      <c r="VUN39"/>
      <c r="VUO39"/>
      <c r="VUP39"/>
      <c r="VUQ39"/>
      <c r="VUR39"/>
      <c r="VUS39"/>
      <c r="VUT39"/>
      <c r="VUU39"/>
      <c r="VUV39"/>
      <c r="VUW39"/>
      <c r="VUX39"/>
      <c r="VUY39"/>
      <c r="VUZ39"/>
      <c r="VVA39"/>
      <c r="VVB39"/>
      <c r="VVC39"/>
      <c r="VVD39"/>
      <c r="VVE39"/>
      <c r="VVF39"/>
      <c r="VVG39"/>
      <c r="VVH39"/>
      <c r="VVI39"/>
      <c r="VVJ39"/>
      <c r="VVK39"/>
      <c r="VVL39"/>
      <c r="VVM39"/>
      <c r="VVN39"/>
      <c r="VVO39"/>
      <c r="VVP39"/>
      <c r="VVQ39"/>
      <c r="VVR39"/>
      <c r="VVS39"/>
      <c r="VVT39"/>
      <c r="VVU39"/>
      <c r="VVV39"/>
      <c r="VVW39"/>
      <c r="VVX39"/>
      <c r="VVY39"/>
      <c r="VVZ39"/>
      <c r="VWA39"/>
      <c r="VWB39"/>
      <c r="VWC39"/>
      <c r="VWD39"/>
      <c r="VWE39"/>
      <c r="VWF39"/>
      <c r="VWG39"/>
      <c r="VWH39"/>
      <c r="VWI39"/>
      <c r="VWJ39"/>
      <c r="VWK39"/>
      <c r="VWL39"/>
      <c r="VWM39"/>
      <c r="VWN39"/>
      <c r="VWO39"/>
      <c r="VWP39"/>
      <c r="VWQ39"/>
      <c r="VWR39"/>
      <c r="VWS39"/>
      <c r="VWT39"/>
      <c r="VWU39"/>
      <c r="VWV39"/>
      <c r="VWW39"/>
      <c r="VWX39"/>
      <c r="VWY39"/>
      <c r="VWZ39"/>
      <c r="VXA39"/>
      <c r="VXB39"/>
      <c r="VXC39"/>
      <c r="VXD39"/>
      <c r="VXE39"/>
      <c r="VXF39"/>
      <c r="VXG39"/>
      <c r="VXH39"/>
      <c r="VXI39"/>
      <c r="VXJ39"/>
      <c r="VXK39"/>
      <c r="VXL39"/>
      <c r="VXM39"/>
      <c r="VXN39"/>
      <c r="VXO39"/>
      <c r="VXP39"/>
      <c r="VXQ39"/>
      <c r="VXR39"/>
      <c r="VXS39"/>
      <c r="VXT39"/>
      <c r="VXU39"/>
      <c r="VXV39"/>
      <c r="VXW39"/>
      <c r="VXX39"/>
      <c r="VXY39"/>
      <c r="VXZ39"/>
      <c r="VYA39"/>
      <c r="VYB39"/>
      <c r="VYC39"/>
      <c r="VYD39"/>
      <c r="VYE39"/>
      <c r="VYF39"/>
      <c r="VYG39"/>
      <c r="VYH39"/>
      <c r="VYI39"/>
      <c r="VYJ39"/>
      <c r="VYK39"/>
      <c r="VYL39"/>
      <c r="VYM39"/>
      <c r="VYN39"/>
      <c r="VYO39"/>
      <c r="VYP39"/>
      <c r="VYQ39"/>
      <c r="VYR39"/>
      <c r="VYS39"/>
      <c r="VYT39"/>
      <c r="VYU39"/>
      <c r="VYV39"/>
      <c r="VYW39"/>
      <c r="VYX39"/>
      <c r="VYY39"/>
      <c r="VYZ39"/>
      <c r="VZA39"/>
      <c r="VZB39"/>
      <c r="VZC39"/>
      <c r="VZD39"/>
      <c r="VZE39"/>
      <c r="VZF39"/>
      <c r="VZG39"/>
      <c r="VZH39"/>
      <c r="VZI39"/>
      <c r="VZJ39"/>
      <c r="VZK39"/>
      <c r="VZL39"/>
      <c r="VZM39"/>
      <c r="VZN39"/>
      <c r="VZO39"/>
      <c r="VZP39"/>
      <c r="VZQ39"/>
      <c r="VZR39"/>
      <c r="VZS39"/>
      <c r="VZT39"/>
      <c r="VZU39"/>
      <c r="VZV39"/>
      <c r="VZW39"/>
      <c r="VZX39"/>
      <c r="VZY39"/>
      <c r="VZZ39"/>
      <c r="WAA39"/>
      <c r="WAB39"/>
      <c r="WAC39"/>
      <c r="WAD39"/>
      <c r="WAE39"/>
      <c r="WAF39"/>
      <c r="WAG39"/>
      <c r="WAH39"/>
      <c r="WAI39"/>
      <c r="WAJ39"/>
      <c r="WAK39"/>
      <c r="WAL39"/>
      <c r="WAM39"/>
      <c r="WAN39"/>
      <c r="WAO39"/>
      <c r="WAP39"/>
      <c r="WAQ39"/>
      <c r="WAR39"/>
      <c r="WAS39"/>
      <c r="WAT39"/>
      <c r="WAU39"/>
      <c r="WAV39"/>
      <c r="WAW39"/>
      <c r="WAX39"/>
      <c r="WAY39"/>
      <c r="WAZ39"/>
      <c r="WBA39"/>
      <c r="WBB39"/>
      <c r="WBC39"/>
      <c r="WBD39"/>
      <c r="WBE39"/>
      <c r="WBF39"/>
      <c r="WBG39"/>
      <c r="WBH39"/>
      <c r="WBI39"/>
      <c r="WBJ39"/>
      <c r="WBK39"/>
      <c r="WBL39"/>
      <c r="WBM39"/>
      <c r="WBN39"/>
      <c r="WBO39"/>
      <c r="WBP39"/>
      <c r="WBQ39"/>
      <c r="WBR39"/>
      <c r="WBS39"/>
      <c r="WBT39"/>
      <c r="WBU39"/>
      <c r="WBV39"/>
      <c r="WBW39"/>
      <c r="WBX39"/>
      <c r="WBY39"/>
      <c r="WBZ39"/>
      <c r="WCA39"/>
      <c r="WCB39"/>
      <c r="WCC39"/>
      <c r="WCD39"/>
      <c r="WCE39"/>
      <c r="WCF39"/>
      <c r="WCG39"/>
      <c r="WCH39"/>
      <c r="WCI39"/>
      <c r="WCJ39"/>
      <c r="WCK39"/>
      <c r="WCL39"/>
      <c r="WCM39"/>
      <c r="WCN39"/>
      <c r="WCO39"/>
      <c r="WCP39"/>
      <c r="WCQ39"/>
      <c r="WCR39"/>
      <c r="WCS39"/>
      <c r="WCT39"/>
      <c r="WCU39"/>
      <c r="WCV39"/>
      <c r="WCW39"/>
      <c r="WCX39"/>
      <c r="WCY39"/>
      <c r="WCZ39"/>
      <c r="WDA39"/>
      <c r="WDB39"/>
      <c r="WDC39"/>
      <c r="WDD39"/>
      <c r="WDE39"/>
      <c r="WDF39"/>
      <c r="WDG39"/>
      <c r="WDH39"/>
      <c r="WDI39"/>
      <c r="WDJ39"/>
      <c r="WDK39"/>
      <c r="WDL39"/>
      <c r="WDM39"/>
      <c r="WDN39"/>
      <c r="WDO39"/>
      <c r="WDP39"/>
      <c r="WDQ39"/>
      <c r="WDR39"/>
      <c r="WDS39"/>
      <c r="WDT39"/>
      <c r="WDU39"/>
      <c r="WDV39"/>
      <c r="WDW39"/>
      <c r="WDX39"/>
      <c r="WDY39"/>
      <c r="WDZ39"/>
      <c r="WEA39"/>
      <c r="WEB39"/>
      <c r="WEC39"/>
      <c r="WED39"/>
      <c r="WEE39"/>
      <c r="WEF39"/>
      <c r="WEG39"/>
      <c r="WEH39"/>
      <c r="WEI39"/>
      <c r="WEJ39"/>
      <c r="WEK39"/>
      <c r="WEL39"/>
      <c r="WEM39"/>
      <c r="WEN39"/>
      <c r="WEO39"/>
      <c r="WEP39"/>
      <c r="WEQ39"/>
      <c r="WER39"/>
      <c r="WES39"/>
      <c r="WET39"/>
      <c r="WEU39"/>
      <c r="WEV39"/>
      <c r="WEW39"/>
      <c r="WEX39"/>
      <c r="WEY39"/>
      <c r="WEZ39"/>
      <c r="WFA39"/>
      <c r="WFB39"/>
      <c r="WFC39"/>
      <c r="WFD39"/>
      <c r="WFE39"/>
      <c r="WFF39"/>
      <c r="WFG39"/>
      <c r="WFH39"/>
      <c r="WFI39"/>
      <c r="WFJ39"/>
      <c r="WFK39"/>
      <c r="WFL39"/>
      <c r="WFM39"/>
      <c r="WFN39"/>
      <c r="WFO39"/>
      <c r="WFP39"/>
      <c r="WFQ39"/>
      <c r="WFR39"/>
      <c r="WFS39"/>
      <c r="WFT39"/>
      <c r="WFU39"/>
      <c r="WFV39"/>
      <c r="WFW39"/>
      <c r="WFX39"/>
      <c r="WFY39"/>
      <c r="WFZ39"/>
      <c r="WGA39"/>
      <c r="WGB39"/>
      <c r="WGC39"/>
      <c r="WGD39"/>
      <c r="WGE39"/>
      <c r="WGF39"/>
      <c r="WGG39"/>
      <c r="WGH39"/>
      <c r="WGI39"/>
      <c r="WGJ39"/>
      <c r="WGK39"/>
      <c r="WGL39"/>
      <c r="WGM39"/>
      <c r="WGN39"/>
      <c r="WGO39"/>
      <c r="WGP39"/>
      <c r="WGQ39"/>
      <c r="WGR39"/>
      <c r="WGS39"/>
      <c r="WGT39"/>
      <c r="WGU39"/>
      <c r="WGV39"/>
      <c r="WGW39"/>
      <c r="WGX39"/>
      <c r="WGY39"/>
      <c r="WGZ39"/>
      <c r="WHA39"/>
      <c r="WHB39"/>
      <c r="WHC39"/>
      <c r="WHD39"/>
      <c r="WHE39"/>
      <c r="WHF39"/>
      <c r="WHG39"/>
      <c r="WHH39"/>
      <c r="WHI39"/>
      <c r="WHJ39"/>
      <c r="WHK39"/>
      <c r="WHL39"/>
      <c r="WHM39"/>
      <c r="WHN39"/>
      <c r="WHO39"/>
      <c r="WHP39"/>
      <c r="WHQ39"/>
      <c r="WHR39"/>
      <c r="WHS39"/>
      <c r="WHT39"/>
      <c r="WHU39"/>
      <c r="WHV39"/>
      <c r="WHW39"/>
      <c r="WHX39"/>
      <c r="WHY39"/>
      <c r="WHZ39"/>
      <c r="WIA39"/>
      <c r="WIB39"/>
      <c r="WIC39"/>
      <c r="WID39"/>
      <c r="WIE39"/>
      <c r="WIF39"/>
      <c r="WIG39"/>
      <c r="WIH39"/>
      <c r="WII39"/>
      <c r="WIJ39"/>
      <c r="WIK39"/>
      <c r="WIL39"/>
      <c r="WIM39"/>
      <c r="WIN39"/>
      <c r="WIO39"/>
      <c r="WIP39"/>
      <c r="WIQ39"/>
      <c r="WIR39"/>
      <c r="WIS39"/>
      <c r="WIT39"/>
      <c r="WIU39"/>
      <c r="WIV39"/>
      <c r="WIW39"/>
      <c r="WIX39"/>
      <c r="WIY39"/>
      <c r="WIZ39"/>
      <c r="WJA39"/>
      <c r="WJB39"/>
      <c r="WJC39"/>
      <c r="WJD39"/>
      <c r="WJE39"/>
      <c r="WJF39"/>
      <c r="WJG39"/>
      <c r="WJH39"/>
      <c r="WJI39"/>
      <c r="WJJ39"/>
      <c r="WJK39"/>
      <c r="WJL39"/>
      <c r="WJM39"/>
      <c r="WJN39"/>
      <c r="WJO39"/>
      <c r="WJP39"/>
      <c r="WJQ39"/>
      <c r="WJR39"/>
      <c r="WJS39"/>
      <c r="WJT39"/>
      <c r="WJU39"/>
      <c r="WJV39"/>
      <c r="WJW39"/>
      <c r="WJX39"/>
      <c r="WJY39"/>
      <c r="WJZ39"/>
      <c r="WKA39"/>
      <c r="WKB39"/>
      <c r="WKC39"/>
      <c r="WKD39"/>
      <c r="WKE39"/>
      <c r="WKF39"/>
      <c r="WKG39"/>
      <c r="WKH39"/>
      <c r="WKI39"/>
      <c r="WKJ39"/>
      <c r="WKK39"/>
      <c r="WKL39"/>
      <c r="WKM39"/>
      <c r="WKN39"/>
      <c r="WKO39"/>
      <c r="WKP39"/>
      <c r="WKQ39"/>
      <c r="WKR39"/>
      <c r="WKS39"/>
      <c r="WKT39"/>
      <c r="WKU39"/>
      <c r="WKV39"/>
      <c r="WKW39"/>
      <c r="WKX39"/>
      <c r="WKY39"/>
      <c r="WKZ39"/>
      <c r="WLA39"/>
      <c r="WLB39"/>
      <c r="WLC39"/>
      <c r="WLD39"/>
      <c r="WLE39"/>
      <c r="WLF39"/>
      <c r="WLG39"/>
      <c r="WLH39"/>
      <c r="WLI39"/>
      <c r="WLJ39"/>
      <c r="WLK39"/>
      <c r="WLL39"/>
      <c r="WLM39"/>
      <c r="WLN39"/>
      <c r="WLO39"/>
      <c r="WLP39"/>
      <c r="WLQ39"/>
      <c r="WLR39"/>
      <c r="WLS39"/>
      <c r="WLT39"/>
      <c r="WLU39"/>
      <c r="WLV39"/>
      <c r="WLW39"/>
      <c r="WLX39"/>
      <c r="WLY39"/>
      <c r="WLZ39"/>
      <c r="WMA39"/>
      <c r="WMB39"/>
      <c r="WMC39"/>
      <c r="WMD39"/>
      <c r="WME39"/>
      <c r="WMF39"/>
      <c r="WMG39"/>
      <c r="WMH39"/>
      <c r="WMI39"/>
      <c r="WMJ39"/>
      <c r="WMK39"/>
      <c r="WML39"/>
      <c r="WMM39"/>
      <c r="WMN39"/>
      <c r="WMO39"/>
      <c r="WMP39"/>
      <c r="WMQ39"/>
      <c r="WMR39"/>
      <c r="WMS39"/>
      <c r="WMT39"/>
      <c r="WMU39"/>
      <c r="WMV39"/>
      <c r="WMW39"/>
      <c r="WMX39"/>
      <c r="WMY39"/>
      <c r="WMZ39"/>
      <c r="WNA39"/>
      <c r="WNB39"/>
      <c r="WNC39"/>
      <c r="WND39"/>
      <c r="WNE39"/>
      <c r="WNF39"/>
      <c r="WNG39"/>
      <c r="WNH39"/>
      <c r="WNI39"/>
      <c r="WNJ39"/>
      <c r="WNK39"/>
      <c r="WNL39"/>
      <c r="WNM39"/>
      <c r="WNN39"/>
      <c r="WNO39"/>
      <c r="WNP39"/>
      <c r="WNQ39"/>
      <c r="WNR39"/>
      <c r="WNS39"/>
      <c r="WNT39"/>
      <c r="WNU39"/>
      <c r="WNV39"/>
      <c r="WNW39"/>
      <c r="WNX39"/>
      <c r="WNY39"/>
      <c r="WNZ39"/>
      <c r="WOA39"/>
      <c r="WOB39"/>
      <c r="WOC39"/>
      <c r="WOD39"/>
      <c r="WOE39"/>
      <c r="WOF39"/>
      <c r="WOG39"/>
      <c r="WOH39"/>
      <c r="WOI39"/>
      <c r="WOJ39"/>
      <c r="WOK39"/>
      <c r="WOL39"/>
      <c r="WOM39"/>
      <c r="WON39"/>
      <c r="WOO39"/>
      <c r="WOP39"/>
      <c r="WOQ39"/>
      <c r="WOR39"/>
      <c r="WOS39"/>
      <c r="WOT39"/>
      <c r="WOU39"/>
      <c r="WOV39"/>
      <c r="WOW39"/>
      <c r="WOX39"/>
      <c r="WOY39"/>
      <c r="WOZ39"/>
      <c r="WPA39"/>
      <c r="WPB39"/>
      <c r="WPC39"/>
      <c r="WPD39"/>
      <c r="WPE39"/>
      <c r="WPF39"/>
      <c r="WPG39"/>
      <c r="WPH39"/>
      <c r="WPI39"/>
      <c r="WPJ39"/>
      <c r="WPK39"/>
      <c r="WPL39"/>
      <c r="WPM39"/>
      <c r="WPN39"/>
      <c r="WPO39"/>
      <c r="WPP39"/>
      <c r="WPQ39"/>
      <c r="WPR39"/>
      <c r="WPS39"/>
      <c r="WPT39"/>
      <c r="WPU39"/>
      <c r="WPV39"/>
      <c r="WPW39"/>
      <c r="WPX39"/>
      <c r="WPY39"/>
      <c r="WPZ39"/>
      <c r="WQA39"/>
      <c r="WQB39"/>
      <c r="WQC39"/>
      <c r="WQD39"/>
      <c r="WQE39"/>
      <c r="WQF39"/>
      <c r="WQG39"/>
      <c r="WQH39"/>
      <c r="WQI39"/>
      <c r="WQJ39"/>
      <c r="WQK39"/>
      <c r="WQL39"/>
      <c r="WQM39"/>
      <c r="WQN39"/>
      <c r="WQO39"/>
      <c r="WQP39"/>
      <c r="WQQ39"/>
      <c r="WQR39"/>
      <c r="WQS39"/>
      <c r="WQT39"/>
      <c r="WQU39"/>
      <c r="WQV39"/>
      <c r="WQW39"/>
      <c r="WQX39"/>
      <c r="WQY39"/>
      <c r="WQZ39"/>
      <c r="WRA39"/>
      <c r="WRB39"/>
      <c r="WRC39"/>
      <c r="WRD39"/>
      <c r="WRE39"/>
      <c r="WRF39"/>
      <c r="WRG39"/>
      <c r="WRH39"/>
      <c r="WRI39"/>
      <c r="WRJ39"/>
      <c r="WRK39"/>
      <c r="WRL39"/>
      <c r="WRM39"/>
      <c r="WRN39"/>
      <c r="WRO39"/>
      <c r="WRP39"/>
      <c r="WRQ39"/>
      <c r="WRR39"/>
      <c r="WRS39"/>
      <c r="WRT39"/>
      <c r="WRU39"/>
      <c r="WRV39"/>
      <c r="WRW39"/>
      <c r="WRX39"/>
      <c r="WRY39"/>
      <c r="WRZ39"/>
      <c r="WSA39"/>
      <c r="WSB39"/>
      <c r="WSC39"/>
      <c r="WSD39"/>
      <c r="WSE39"/>
      <c r="WSF39"/>
      <c r="WSG39"/>
      <c r="WSH39"/>
      <c r="WSI39"/>
      <c r="WSJ39"/>
      <c r="WSK39"/>
      <c r="WSL39"/>
      <c r="WSM39"/>
      <c r="WSN39"/>
      <c r="WSO39"/>
      <c r="WSP39"/>
      <c r="WSQ39"/>
      <c r="WSR39"/>
      <c r="WSS39"/>
      <c r="WST39"/>
      <c r="WSU39"/>
      <c r="WSV39"/>
      <c r="WSW39"/>
      <c r="WSX39"/>
      <c r="WSY39"/>
      <c r="WSZ39"/>
      <c r="WTA39"/>
      <c r="WTB39"/>
      <c r="WTC39"/>
      <c r="WTD39"/>
      <c r="WTE39"/>
      <c r="WTF39"/>
      <c r="WTG39"/>
      <c r="WTH39"/>
      <c r="WTI39"/>
      <c r="WTJ39"/>
      <c r="WTK39"/>
      <c r="WTL39"/>
      <c r="WTM39"/>
      <c r="WTN39"/>
      <c r="WTO39"/>
      <c r="WTP39"/>
      <c r="WTQ39"/>
      <c r="WTR39"/>
      <c r="WTS39"/>
      <c r="WTT39"/>
      <c r="WTU39"/>
      <c r="WTV39"/>
      <c r="WTW39"/>
      <c r="WTX39"/>
      <c r="WTY39"/>
      <c r="WTZ39"/>
      <c r="WUA39"/>
      <c r="WUB39"/>
      <c r="WUC39"/>
      <c r="WUD39"/>
      <c r="WUE39"/>
      <c r="WUF39"/>
      <c r="WUG39"/>
      <c r="WUH39"/>
      <c r="WUI39"/>
      <c r="WUJ39"/>
      <c r="WUK39"/>
      <c r="WUL39"/>
      <c r="WUM39"/>
      <c r="WUN39"/>
      <c r="WUO39"/>
      <c r="WUP39"/>
      <c r="WUQ39"/>
      <c r="WUR39"/>
      <c r="WUS39"/>
      <c r="WUT39"/>
      <c r="WUU39"/>
      <c r="WUV39"/>
      <c r="WUW39"/>
      <c r="WUX39"/>
      <c r="WUY39"/>
      <c r="WUZ39"/>
      <c r="WVA39"/>
      <c r="WVB39"/>
      <c r="WVC39"/>
      <c r="WVD39"/>
      <c r="WVE39"/>
      <c r="WVF39"/>
      <c r="WVG39"/>
      <c r="WVH39"/>
      <c r="WVI39"/>
      <c r="WVJ39"/>
      <c r="WVK39"/>
      <c r="WVL39"/>
      <c r="WVM39"/>
      <c r="WVN39"/>
      <c r="WVO39"/>
      <c r="WVP39"/>
      <c r="WVQ39"/>
      <c r="WVR39"/>
      <c r="WVS39"/>
      <c r="WVT39"/>
      <c r="WVU39"/>
      <c r="WVV39"/>
      <c r="WVW39"/>
      <c r="WVX39"/>
      <c r="WVY39"/>
      <c r="WVZ39"/>
      <c r="WWA39"/>
      <c r="WWB39"/>
      <c r="WWC39"/>
      <c r="WWD39"/>
      <c r="WWE39"/>
      <c r="WWF39"/>
      <c r="WWG39"/>
      <c r="WWH39"/>
      <c r="WWI39"/>
      <c r="WWJ39"/>
      <c r="WWK39"/>
      <c r="WWL39"/>
      <c r="WWM39"/>
      <c r="WWN39"/>
      <c r="WWO39"/>
      <c r="WWP39"/>
      <c r="WWQ39"/>
      <c r="WWR39"/>
      <c r="WWS39"/>
      <c r="WWT39"/>
      <c r="WWU39"/>
      <c r="WWV39"/>
      <c r="WWW39"/>
      <c r="WWX39"/>
      <c r="WWY39"/>
      <c r="WWZ39"/>
      <c r="WXA39"/>
      <c r="WXB39"/>
      <c r="WXC39"/>
      <c r="WXD39"/>
      <c r="WXE39"/>
      <c r="WXF39"/>
      <c r="WXG39"/>
      <c r="WXH39"/>
      <c r="WXI39"/>
      <c r="WXJ39"/>
      <c r="WXK39"/>
      <c r="WXL39"/>
      <c r="WXM39"/>
      <c r="WXN39"/>
      <c r="WXO39"/>
      <c r="WXP39"/>
      <c r="WXQ39"/>
      <c r="WXR39"/>
      <c r="WXS39"/>
      <c r="WXT39"/>
      <c r="WXU39"/>
      <c r="WXV39"/>
      <c r="WXW39"/>
      <c r="WXX39"/>
      <c r="WXY39"/>
      <c r="WXZ39"/>
      <c r="WYA39"/>
      <c r="WYB39"/>
      <c r="WYC39"/>
      <c r="WYD39"/>
      <c r="WYE39"/>
      <c r="WYF39"/>
      <c r="WYG39"/>
      <c r="WYH39"/>
      <c r="WYI39"/>
      <c r="WYJ39"/>
      <c r="WYK39"/>
      <c r="WYL39"/>
      <c r="WYM39"/>
      <c r="WYN39"/>
      <c r="WYO39"/>
      <c r="WYP39"/>
      <c r="WYQ39"/>
      <c r="WYR39"/>
      <c r="WYS39"/>
      <c r="WYT39"/>
      <c r="WYU39"/>
      <c r="WYV39"/>
      <c r="WYW39"/>
      <c r="WYX39"/>
      <c r="WYY39"/>
      <c r="WYZ39"/>
      <c r="WZA39"/>
      <c r="WZB39"/>
      <c r="WZC39"/>
      <c r="WZD39"/>
      <c r="WZE39"/>
      <c r="WZF39"/>
      <c r="WZG39"/>
      <c r="WZH39"/>
      <c r="WZI39"/>
      <c r="WZJ39"/>
      <c r="WZK39"/>
      <c r="WZL39"/>
      <c r="WZM39"/>
      <c r="WZN39"/>
      <c r="WZO39"/>
      <c r="WZP39"/>
      <c r="WZQ39"/>
      <c r="WZR39"/>
      <c r="WZS39"/>
      <c r="WZT39"/>
      <c r="WZU39"/>
      <c r="WZV39"/>
      <c r="WZW39"/>
      <c r="WZX39"/>
      <c r="WZY39"/>
      <c r="WZZ39"/>
      <c r="XAA39"/>
      <c r="XAB39"/>
      <c r="XAC39"/>
      <c r="XAD39"/>
      <c r="XAE39"/>
      <c r="XAF39"/>
      <c r="XAG39"/>
      <c r="XAH39"/>
      <c r="XAI39"/>
      <c r="XAJ39"/>
      <c r="XAK39"/>
      <c r="XAL39"/>
      <c r="XAM39"/>
      <c r="XAN39"/>
      <c r="XAO39"/>
      <c r="XAP39"/>
      <c r="XAQ39"/>
      <c r="XAR39"/>
      <c r="XAS39"/>
      <c r="XAT39"/>
      <c r="XAU39"/>
      <c r="XAV39"/>
      <c r="XAW39"/>
      <c r="XAX39"/>
      <c r="XAY39"/>
      <c r="XAZ39"/>
      <c r="XBA39"/>
      <c r="XBB39"/>
      <c r="XBC39"/>
      <c r="XBD39"/>
      <c r="XBE39"/>
      <c r="XBF39"/>
      <c r="XBG39"/>
      <c r="XBH39"/>
      <c r="XBI39"/>
      <c r="XBJ39"/>
      <c r="XBK39"/>
      <c r="XBL39"/>
      <c r="XBM39"/>
      <c r="XBN39"/>
      <c r="XBO39"/>
      <c r="XBP39"/>
      <c r="XBQ39"/>
      <c r="XBR39"/>
      <c r="XBS39"/>
      <c r="XBT39"/>
      <c r="XBU39"/>
      <c r="XBV39"/>
      <c r="XBW39"/>
      <c r="XBX39"/>
      <c r="XBY39"/>
      <c r="XBZ39"/>
      <c r="XCA39"/>
      <c r="XCB39"/>
      <c r="XCC39"/>
      <c r="XCD39"/>
      <c r="XCE39"/>
      <c r="XCF39"/>
      <c r="XCG39"/>
      <c r="XCH39"/>
      <c r="XCI39"/>
      <c r="XCJ39"/>
      <c r="XCK39"/>
      <c r="XCL39"/>
      <c r="XCM39"/>
      <c r="XCN39"/>
      <c r="XCO39"/>
      <c r="XCP39"/>
      <c r="XCQ39"/>
      <c r="XCR39"/>
      <c r="XCS39"/>
      <c r="XCT39"/>
      <c r="XCU39"/>
      <c r="XCV39"/>
      <c r="XCW39"/>
      <c r="XCX39"/>
      <c r="XCY39"/>
      <c r="XCZ39"/>
    </row>
    <row r="40" spans="2:16328" x14ac:dyDescent="0.35">
      <c r="B40" t="s">
        <v>85</v>
      </c>
      <c r="C40" s="13">
        <f>+'Lumine Model'!N92</f>
        <v>151.34821980645921</v>
      </c>
      <c r="D40" s="13">
        <f>+'Lumine Model'!O92</f>
        <v>176.00287489422632</v>
      </c>
      <c r="E40" s="13">
        <f>+'Lumine Model'!P92</f>
        <v>205.00184827387892</v>
      </c>
      <c r="F40" s="13">
        <f>+'Lumine Model'!Q92</f>
        <v>238.2829819666016</v>
      </c>
      <c r="G40" s="13">
        <f>+'Lumine Model'!R92</f>
        <v>275.45762730429726</v>
      </c>
      <c r="H40" s="13">
        <f>+'Lumine Model'!S92</f>
        <v>317.40874267065806</v>
      </c>
      <c r="I40" s="13">
        <f>+'Lumine Model'!T92</f>
        <v>363.66918725276332</v>
      </c>
      <c r="J40" s="13">
        <f>+'Lumine Model'!U92</f>
        <v>415.24138564192833</v>
      </c>
      <c r="K40" s="13">
        <f>+'Lumine Model'!V92</f>
        <v>472.45789051253922</v>
      </c>
      <c r="L40" s="13">
        <f>+'Lumine Model'!W92</f>
        <v>532.58167588204981</v>
      </c>
      <c r="M40" s="83">
        <f ca="1">+L40*(1+$K$20)</f>
        <v>553.88494291733184</v>
      </c>
      <c r="O40" s="115"/>
      <c r="P40" s="115"/>
      <c r="Q40" s="115"/>
      <c r="R40" s="115"/>
      <c r="S40" s="115"/>
      <c r="T40" s="115"/>
      <c r="U40" s="115"/>
      <c r="V40" s="115"/>
      <c r="W40" s="115"/>
      <c r="X40" s="115"/>
      <c r="Y40" s="115"/>
      <c r="Z40" s="115"/>
      <c r="AA40" s="115"/>
      <c r="AB40" s="115"/>
      <c r="AC40" s="115"/>
      <c r="AD40" s="115"/>
      <c r="AE40" s="115"/>
      <c r="AF40" s="115"/>
      <c r="AG40" s="115"/>
      <c r="AH40" s="115"/>
      <c r="AI40" s="115"/>
      <c r="AJ40" s="115"/>
      <c r="AK40" s="115"/>
      <c r="AL40" s="115"/>
      <c r="AM40" s="115"/>
      <c r="AN40" s="115"/>
      <c r="AO40" s="115"/>
      <c r="AP40" s="115"/>
      <c r="AQ40" s="115"/>
      <c r="AR40" s="115"/>
      <c r="AS40" s="115"/>
      <c r="AT40" s="115"/>
      <c r="AU40" s="115"/>
      <c r="AV40" s="115"/>
      <c r="AW40" s="115"/>
      <c r="AX40" s="115"/>
      <c r="AY40" s="115"/>
      <c r="AZ40" s="115"/>
      <c r="BA40" s="115"/>
      <c r="BB40" s="115"/>
      <c r="BC40" s="115"/>
      <c r="BD40" s="115"/>
      <c r="BE40" s="115"/>
      <c r="BF40" s="115"/>
      <c r="BG40" s="115"/>
      <c r="BH40" s="115"/>
      <c r="BI40" s="115"/>
      <c r="BJ40" s="115"/>
      <c r="BK40" s="115"/>
      <c r="BL40" s="115"/>
      <c r="BM40" s="115"/>
      <c r="BN40" s="115"/>
      <c r="BO40" s="115"/>
      <c r="BP40" s="115"/>
      <c r="BQ40" s="115"/>
      <c r="BR40" s="115"/>
      <c r="BS40" s="115"/>
      <c r="BT40" s="115"/>
      <c r="BU40" s="115"/>
      <c r="BV40" s="115"/>
      <c r="BW40" s="115"/>
      <c r="BX40" s="115"/>
      <c r="BY40" s="115"/>
      <c r="BZ40" s="115"/>
      <c r="CA40" s="115"/>
      <c r="CB40" s="115"/>
      <c r="CC40" s="115"/>
      <c r="CD40" s="115"/>
      <c r="CE40" s="115"/>
      <c r="CF40" s="115"/>
      <c r="CG40" s="115"/>
      <c r="CH40" s="115"/>
      <c r="CI40" s="115"/>
      <c r="CJ40" s="115"/>
      <c r="CK40" s="115"/>
      <c r="CL40" s="115"/>
      <c r="CM40" s="115"/>
      <c r="CN40" s="115"/>
      <c r="CO40" s="115"/>
      <c r="CP40" s="115"/>
      <c r="CQ40" s="115"/>
      <c r="CR40" s="115"/>
      <c r="CS40" s="115"/>
      <c r="CT40" s="115"/>
      <c r="CU40" s="115"/>
      <c r="CV40" s="115"/>
      <c r="CW40" s="115"/>
      <c r="CX40" s="115"/>
      <c r="CY40" s="115"/>
      <c r="CZ40" s="115"/>
      <c r="DA40" s="115"/>
      <c r="DB40" s="115"/>
      <c r="DC40" s="115"/>
      <c r="DD40" s="115"/>
      <c r="DE40" s="115"/>
      <c r="DF40" s="115"/>
      <c r="DG40" s="115"/>
      <c r="DH40" s="115"/>
      <c r="DI40" s="115"/>
      <c r="DJ40" s="115"/>
      <c r="DK40" s="115"/>
      <c r="DL40" s="115"/>
      <c r="DM40" s="115"/>
      <c r="DN40" s="115"/>
      <c r="DO40" s="115"/>
      <c r="DP40" s="115"/>
      <c r="DQ40" s="115"/>
      <c r="DR40" s="115"/>
      <c r="DS40" s="115"/>
      <c r="DT40" s="115"/>
      <c r="DU40" s="115"/>
      <c r="DV40" s="115"/>
      <c r="DW40" s="115"/>
      <c r="DX40" s="115"/>
      <c r="DY40" s="115"/>
      <c r="DZ40" s="115"/>
      <c r="EA40" s="115"/>
      <c r="EB40" s="115"/>
      <c r="EC40" s="115"/>
      <c r="ED40" s="115"/>
      <c r="EE40" s="115"/>
      <c r="EF40" s="115"/>
      <c r="EG40" s="115"/>
      <c r="EH40" s="115"/>
      <c r="EI40" s="115"/>
      <c r="EJ40" s="115"/>
      <c r="EK40" s="115"/>
      <c r="EL40" s="115"/>
      <c r="EM40" s="115"/>
      <c r="EN40" s="115"/>
      <c r="EO40" s="115"/>
      <c r="EP40" s="115"/>
      <c r="EQ40" s="115"/>
      <c r="ER40" s="115"/>
      <c r="ES40" s="115"/>
      <c r="ET40" s="115"/>
      <c r="EU40" s="115"/>
      <c r="EV40" s="115"/>
      <c r="EW40" s="115"/>
      <c r="EX40" s="115"/>
      <c r="EY40" s="115"/>
      <c r="EZ40" s="115"/>
      <c r="FA40" s="115"/>
      <c r="FB40" s="115"/>
      <c r="FC40" s="115"/>
      <c r="FD40" s="115"/>
      <c r="FE40" s="115"/>
      <c r="FF40" s="115"/>
      <c r="FG40" s="115"/>
      <c r="FH40" s="115"/>
      <c r="FI40" s="115"/>
      <c r="FJ40" s="115"/>
      <c r="FK40" s="115"/>
      <c r="FL40" s="115"/>
      <c r="FM40" s="115"/>
      <c r="FN40" s="115"/>
      <c r="FO40" s="115"/>
      <c r="FP40" s="115"/>
      <c r="FQ40" s="115"/>
      <c r="FR40" s="115"/>
      <c r="FS40" s="115"/>
      <c r="FT40" s="115"/>
      <c r="FU40" s="115"/>
      <c r="FV40" s="115"/>
      <c r="FW40" s="115"/>
      <c r="FX40" s="115"/>
      <c r="FY40" s="115"/>
      <c r="FZ40" s="115"/>
      <c r="GA40" s="115"/>
      <c r="GB40" s="115"/>
      <c r="GC40" s="115"/>
      <c r="GD40" s="115"/>
      <c r="GE40" s="115"/>
      <c r="GF40" s="115"/>
      <c r="GG40" s="115"/>
      <c r="GH40" s="115"/>
      <c r="GI40" s="115"/>
      <c r="GJ40" s="115"/>
      <c r="GK40" s="115"/>
      <c r="GL40" s="115"/>
      <c r="GM40" s="115"/>
      <c r="GN40" s="115"/>
      <c r="GO40" s="115"/>
      <c r="GP40" s="115"/>
      <c r="GQ40" s="115"/>
      <c r="GR40" s="115"/>
      <c r="GS40" s="115"/>
      <c r="GT40" s="115"/>
      <c r="GU40" s="115"/>
      <c r="GV40" s="115"/>
      <c r="GW40" s="115"/>
      <c r="GX40" s="115"/>
      <c r="GY40" s="115"/>
      <c r="GZ40" s="115"/>
      <c r="HA40" s="115"/>
      <c r="HB40" s="115"/>
      <c r="HC40" s="115"/>
      <c r="HD40" s="115"/>
      <c r="HE40" s="115"/>
      <c r="HF40" s="115"/>
      <c r="HG40" s="115"/>
      <c r="HH40" s="115"/>
      <c r="HI40" s="115"/>
      <c r="HJ40" s="115"/>
      <c r="HK40" s="115"/>
      <c r="HL40" s="115"/>
      <c r="HM40" s="115"/>
      <c r="HN40" s="115"/>
      <c r="HO40" s="115"/>
      <c r="HP40" s="115"/>
      <c r="HQ40" s="115"/>
      <c r="HR40" s="115"/>
      <c r="HS40" s="115"/>
      <c r="HT40" s="115"/>
      <c r="HU40" s="115"/>
      <c r="HV40" s="115"/>
      <c r="HW40" s="115"/>
      <c r="HX40" s="115"/>
      <c r="HY40" s="115"/>
      <c r="HZ40" s="115"/>
      <c r="IA40" s="115"/>
      <c r="IB40" s="115"/>
      <c r="IC40" s="115"/>
      <c r="ID40" s="115"/>
      <c r="IE40" s="115"/>
      <c r="IF40" s="115"/>
      <c r="IG40" s="115"/>
      <c r="IH40" s="115"/>
      <c r="II40" s="115"/>
      <c r="IJ40" s="115"/>
      <c r="IK40" s="115"/>
      <c r="IL40" s="115"/>
      <c r="IM40" s="115"/>
      <c r="IN40" s="115"/>
      <c r="IO40" s="115"/>
      <c r="IP40" s="115"/>
      <c r="IQ40" s="115"/>
      <c r="IR40" s="115"/>
      <c r="IS40" s="115"/>
      <c r="IT40" s="115"/>
      <c r="IU40" s="115"/>
      <c r="IV40" s="115"/>
      <c r="IW40" s="115"/>
      <c r="IX40" s="115"/>
      <c r="IY40" s="115"/>
      <c r="IZ40" s="115"/>
      <c r="JA40" s="115"/>
      <c r="JB40" s="115"/>
      <c r="JC40" s="115"/>
      <c r="JD40" s="115"/>
      <c r="JE40" s="115"/>
      <c r="JF40" s="115"/>
      <c r="JG40" s="115"/>
      <c r="JH40" s="115"/>
      <c r="JI40" s="115"/>
      <c r="JJ40" s="115"/>
      <c r="JK40" s="115"/>
      <c r="JL40" s="115"/>
      <c r="JM40" s="115"/>
      <c r="JN40" s="115"/>
      <c r="JO40" s="115"/>
      <c r="JP40" s="115"/>
      <c r="JQ40" s="115"/>
      <c r="JR40" s="115"/>
      <c r="JS40" s="115"/>
      <c r="JT40" s="115"/>
      <c r="JU40" s="115"/>
      <c r="JV40" s="115"/>
      <c r="JW40" s="115"/>
      <c r="JX40" s="115"/>
      <c r="JY40" s="115"/>
      <c r="JZ40" s="115"/>
      <c r="KA40" s="115"/>
      <c r="KB40" s="115"/>
      <c r="KC40" s="115"/>
      <c r="KD40" s="115"/>
      <c r="KE40" s="115"/>
      <c r="KF40" s="115"/>
      <c r="KG40" s="115"/>
      <c r="KH40" s="115"/>
      <c r="KI40" s="115"/>
      <c r="KJ40" s="115"/>
      <c r="KK40" s="115"/>
      <c r="KL40" s="115"/>
      <c r="KM40" s="115"/>
      <c r="KN40" s="115"/>
      <c r="KO40" s="115"/>
      <c r="KP40" s="115"/>
      <c r="KQ40" s="115"/>
      <c r="KR40" s="115"/>
      <c r="KS40" s="115"/>
      <c r="KT40" s="115"/>
      <c r="KU40" s="115"/>
      <c r="KV40" s="115"/>
      <c r="KW40" s="115"/>
      <c r="KX40" s="115"/>
      <c r="KY40" s="115"/>
      <c r="KZ40" s="115"/>
      <c r="LA40" s="115"/>
      <c r="LB40" s="115"/>
      <c r="LC40" s="115"/>
      <c r="LD40" s="115"/>
      <c r="LE40" s="115"/>
      <c r="LF40" s="115"/>
      <c r="LG40" s="115"/>
      <c r="LH40" s="115"/>
      <c r="LI40" s="115"/>
      <c r="LJ40" s="115"/>
      <c r="LK40" s="115"/>
      <c r="LL40" s="115"/>
      <c r="LM40" s="115"/>
      <c r="LN40" s="115"/>
      <c r="LO40" s="115"/>
      <c r="LP40" s="115"/>
      <c r="LQ40" s="115"/>
      <c r="LR40" s="115"/>
      <c r="LS40" s="115"/>
      <c r="LT40" s="115"/>
      <c r="LU40" s="115"/>
      <c r="LV40" s="115"/>
      <c r="LW40" s="115"/>
      <c r="LX40" s="115"/>
      <c r="LY40" s="115"/>
      <c r="LZ40" s="115"/>
      <c r="MA40" s="115"/>
      <c r="MB40" s="115"/>
      <c r="MC40" s="115"/>
      <c r="MD40" s="115"/>
      <c r="ME40" s="115"/>
      <c r="MF40" s="115"/>
      <c r="MG40" s="115"/>
      <c r="MH40" s="115"/>
      <c r="MI40" s="115"/>
      <c r="MJ40" s="115"/>
      <c r="MK40" s="115"/>
      <c r="ML40" s="115"/>
      <c r="MM40" s="115"/>
      <c r="MN40" s="115"/>
      <c r="MO40" s="115"/>
      <c r="MP40" s="115"/>
      <c r="MQ40" s="115"/>
      <c r="MR40" s="115"/>
      <c r="MS40" s="115"/>
      <c r="MT40" s="115"/>
      <c r="MU40" s="115"/>
      <c r="MV40" s="115"/>
      <c r="MW40" s="115"/>
      <c r="MX40" s="115"/>
      <c r="MY40" s="115"/>
      <c r="MZ40" s="115"/>
      <c r="NA40" s="115"/>
      <c r="NB40" s="115"/>
      <c r="NC40" s="115"/>
      <c r="ND40" s="115"/>
      <c r="NE40" s="115"/>
      <c r="NF40" s="115"/>
      <c r="NG40" s="115"/>
      <c r="NH40" s="115"/>
      <c r="NI40" s="115"/>
      <c r="NJ40" s="115"/>
      <c r="NK40" s="115"/>
      <c r="NL40" s="115"/>
      <c r="NM40" s="115"/>
      <c r="NN40" s="115"/>
      <c r="NO40" s="115"/>
      <c r="NP40" s="115"/>
      <c r="NQ40" s="115"/>
      <c r="NR40" s="115"/>
      <c r="NS40" s="115"/>
      <c r="NT40" s="115"/>
      <c r="NU40" s="115"/>
      <c r="NV40" s="115"/>
      <c r="NW40" s="115"/>
      <c r="NX40" s="115"/>
      <c r="NY40" s="115"/>
      <c r="NZ40" s="115"/>
      <c r="OA40" s="115"/>
      <c r="OB40" s="115"/>
      <c r="OC40" s="115"/>
      <c r="OD40" s="115"/>
      <c r="OE40" s="115"/>
      <c r="OF40" s="115"/>
      <c r="OG40" s="115"/>
      <c r="OH40" s="115"/>
      <c r="OI40" s="115"/>
      <c r="OJ40" s="115"/>
      <c r="OK40" s="115"/>
      <c r="OL40" s="115"/>
      <c r="OM40" s="115"/>
      <c r="ON40" s="115"/>
      <c r="OO40" s="115"/>
      <c r="OP40" s="115"/>
      <c r="OQ40" s="115"/>
      <c r="OR40" s="115"/>
      <c r="OS40" s="115"/>
      <c r="OT40" s="115"/>
      <c r="OU40" s="115"/>
      <c r="OV40" s="115"/>
      <c r="OW40" s="115"/>
      <c r="OX40" s="115"/>
      <c r="OY40" s="115"/>
      <c r="OZ40" s="115"/>
      <c r="PA40" s="115"/>
      <c r="PB40" s="115"/>
      <c r="PC40" s="115"/>
      <c r="PD40" s="115"/>
      <c r="PE40" s="115"/>
      <c r="PF40" s="115"/>
      <c r="PG40" s="115"/>
      <c r="PH40" s="115"/>
      <c r="PI40" s="115"/>
      <c r="PJ40" s="115"/>
      <c r="PK40" s="115"/>
      <c r="PL40" s="115"/>
      <c r="PM40" s="115"/>
      <c r="PN40" s="115"/>
      <c r="PO40" s="115"/>
      <c r="PP40" s="115"/>
      <c r="PQ40" s="115"/>
      <c r="PR40" s="115"/>
      <c r="PS40" s="115"/>
      <c r="PT40" s="115"/>
      <c r="PU40" s="115"/>
      <c r="PV40" s="115"/>
      <c r="PW40" s="115"/>
      <c r="PX40" s="115"/>
      <c r="PY40" s="115"/>
      <c r="PZ40" s="115"/>
      <c r="QA40" s="115"/>
      <c r="QB40" s="115"/>
      <c r="QC40" s="115"/>
      <c r="QD40" s="115"/>
      <c r="QE40" s="115"/>
      <c r="QF40" s="115"/>
      <c r="QG40" s="115"/>
      <c r="QH40" s="115"/>
      <c r="QI40" s="115"/>
      <c r="QJ40" s="115"/>
      <c r="QK40" s="115"/>
      <c r="QL40" s="115"/>
      <c r="QM40" s="115"/>
      <c r="QN40" s="115"/>
      <c r="QO40" s="115"/>
      <c r="QP40" s="115"/>
      <c r="QQ40" s="115"/>
      <c r="QR40" s="115"/>
      <c r="QS40" s="115"/>
      <c r="QT40" s="115"/>
      <c r="QU40" s="115"/>
      <c r="QV40" s="115"/>
      <c r="QW40" s="115"/>
      <c r="QX40" s="115"/>
      <c r="QY40" s="115"/>
      <c r="QZ40" s="115"/>
      <c r="RA40" s="115"/>
      <c r="RB40" s="115"/>
      <c r="RC40" s="115"/>
      <c r="RD40" s="115"/>
      <c r="RE40" s="115"/>
      <c r="RF40" s="115"/>
      <c r="RG40" s="115"/>
      <c r="RH40" s="115"/>
      <c r="RI40" s="115"/>
      <c r="RJ40" s="115"/>
      <c r="RK40" s="115"/>
      <c r="RL40" s="115"/>
      <c r="RM40" s="115"/>
      <c r="RN40" s="115"/>
      <c r="RO40" s="115"/>
      <c r="RP40" s="115"/>
      <c r="RQ40" s="115"/>
      <c r="RR40" s="115"/>
      <c r="RS40" s="115"/>
      <c r="RT40" s="115"/>
      <c r="RU40" s="115"/>
      <c r="RV40" s="115"/>
      <c r="RW40" s="115"/>
      <c r="RX40" s="115"/>
      <c r="RY40" s="115"/>
      <c r="RZ40" s="115"/>
      <c r="SA40" s="115"/>
      <c r="SB40" s="115"/>
      <c r="SC40" s="115"/>
      <c r="SD40" s="115"/>
      <c r="SE40" s="115"/>
      <c r="SF40" s="115"/>
      <c r="SG40" s="115"/>
      <c r="SH40" s="115"/>
      <c r="SI40" s="115"/>
      <c r="SJ40" s="115"/>
      <c r="SK40" s="115"/>
      <c r="SL40" s="115"/>
      <c r="SM40" s="115"/>
      <c r="SN40" s="115"/>
      <c r="SO40" s="115"/>
      <c r="SP40" s="115"/>
      <c r="SQ40" s="115"/>
      <c r="SR40" s="115"/>
      <c r="SS40" s="115"/>
      <c r="ST40" s="115"/>
      <c r="SU40" s="115"/>
      <c r="SV40" s="115"/>
      <c r="SW40" s="115"/>
      <c r="SX40" s="115"/>
      <c r="SY40" s="115"/>
      <c r="SZ40" s="115"/>
      <c r="TA40" s="115"/>
      <c r="TB40" s="115"/>
      <c r="TC40" s="115"/>
      <c r="TD40" s="115"/>
      <c r="TE40" s="115"/>
      <c r="TF40" s="115"/>
      <c r="TG40" s="115"/>
      <c r="TH40" s="115"/>
      <c r="TI40" s="115"/>
      <c r="TJ40" s="115"/>
      <c r="TK40" s="115"/>
      <c r="TL40" s="115"/>
      <c r="TM40" s="115"/>
      <c r="TN40" s="115"/>
      <c r="TO40" s="115"/>
      <c r="TP40" s="115"/>
      <c r="TQ40" s="115"/>
      <c r="TR40" s="115"/>
      <c r="TS40" s="115"/>
      <c r="TT40" s="115"/>
      <c r="TU40" s="115"/>
      <c r="TV40" s="115"/>
      <c r="TW40" s="115"/>
      <c r="TX40" s="115"/>
      <c r="TY40" s="115"/>
      <c r="TZ40" s="115"/>
      <c r="UA40" s="115"/>
      <c r="UB40" s="115"/>
      <c r="UC40" s="115"/>
      <c r="UD40" s="115"/>
      <c r="UE40" s="115"/>
      <c r="UF40" s="115"/>
      <c r="UG40" s="115"/>
      <c r="UH40" s="115"/>
      <c r="UI40" s="115"/>
      <c r="UJ40" s="115"/>
      <c r="UK40" s="115"/>
      <c r="UL40" s="115"/>
      <c r="UM40" s="115"/>
      <c r="UN40" s="115"/>
      <c r="UO40" s="115"/>
      <c r="UP40" s="115"/>
      <c r="UQ40" s="115"/>
      <c r="UR40" s="115"/>
      <c r="US40" s="115"/>
      <c r="UT40" s="115"/>
      <c r="UU40" s="115"/>
      <c r="UV40" s="115"/>
      <c r="UW40" s="115"/>
      <c r="UX40" s="115"/>
      <c r="UY40" s="115"/>
      <c r="UZ40" s="115"/>
      <c r="VA40" s="115"/>
      <c r="VB40" s="115"/>
      <c r="VC40" s="115"/>
      <c r="VD40" s="115"/>
      <c r="VE40" s="115"/>
      <c r="VF40" s="115"/>
      <c r="VG40" s="115"/>
      <c r="VH40" s="115"/>
      <c r="VI40" s="115"/>
      <c r="VJ40" s="115"/>
      <c r="VK40" s="115"/>
      <c r="VL40" s="115"/>
      <c r="VM40" s="115"/>
      <c r="VN40" s="115"/>
      <c r="VO40" s="115"/>
      <c r="VP40" s="115"/>
      <c r="VQ40" s="115"/>
      <c r="VR40" s="115"/>
      <c r="VS40" s="115"/>
      <c r="VT40" s="115"/>
      <c r="VU40" s="115"/>
      <c r="VV40" s="115"/>
      <c r="VW40" s="115"/>
      <c r="VX40" s="115"/>
      <c r="VY40" s="115"/>
      <c r="VZ40" s="115"/>
      <c r="WA40" s="115"/>
      <c r="WB40" s="115"/>
      <c r="WC40" s="115"/>
      <c r="WD40" s="115"/>
      <c r="WE40" s="115"/>
      <c r="WF40" s="115"/>
      <c r="WG40" s="115"/>
      <c r="WH40" s="115"/>
      <c r="WI40" s="115"/>
      <c r="WJ40" s="115"/>
      <c r="WK40" s="115"/>
      <c r="WL40" s="115"/>
      <c r="WM40" s="115"/>
      <c r="WN40" s="115"/>
      <c r="WO40" s="115"/>
      <c r="WP40" s="115"/>
      <c r="WQ40" s="115"/>
      <c r="WR40" s="115"/>
      <c r="WS40" s="115"/>
      <c r="WT40" s="115"/>
      <c r="WU40" s="115"/>
      <c r="WV40" s="115"/>
      <c r="WW40" s="115"/>
      <c r="WX40" s="115"/>
      <c r="WY40" s="115"/>
      <c r="WZ40" s="115"/>
      <c r="XA40" s="115"/>
      <c r="XB40" s="115"/>
      <c r="XC40" s="115"/>
      <c r="XD40" s="115"/>
      <c r="XE40" s="115"/>
      <c r="XF40" s="115"/>
      <c r="XG40" s="115"/>
      <c r="XH40" s="115"/>
      <c r="XI40" s="115"/>
      <c r="XJ40" s="115"/>
      <c r="XK40" s="115"/>
      <c r="XL40" s="115"/>
      <c r="XM40" s="115"/>
      <c r="XN40" s="115"/>
      <c r="XO40" s="115"/>
      <c r="XP40" s="115"/>
      <c r="XQ40" s="115"/>
      <c r="XR40" s="115"/>
      <c r="XS40" s="115"/>
      <c r="XT40" s="115"/>
      <c r="XU40" s="115"/>
      <c r="XV40" s="115"/>
      <c r="XW40" s="115"/>
      <c r="XX40" s="115"/>
      <c r="XY40" s="115"/>
      <c r="XZ40" s="115"/>
      <c r="YA40" s="115"/>
      <c r="YB40" s="115"/>
      <c r="YC40" s="115"/>
      <c r="YD40" s="115"/>
      <c r="YE40" s="115"/>
      <c r="YF40" s="115"/>
      <c r="YG40" s="115"/>
      <c r="YH40" s="115"/>
      <c r="YI40" s="115"/>
      <c r="YJ40" s="115"/>
      <c r="YK40" s="115"/>
      <c r="YL40" s="115"/>
      <c r="YM40" s="115"/>
      <c r="YN40" s="115"/>
      <c r="YO40" s="115"/>
      <c r="YP40" s="115"/>
      <c r="YQ40" s="115"/>
      <c r="YR40" s="115"/>
      <c r="YS40" s="115"/>
      <c r="YT40" s="115"/>
      <c r="YU40" s="115"/>
      <c r="YV40" s="115"/>
      <c r="YW40" s="115"/>
      <c r="YX40" s="115"/>
      <c r="YY40" s="115"/>
      <c r="YZ40" s="115"/>
      <c r="ZA40" s="115"/>
      <c r="ZB40" s="115"/>
      <c r="ZC40" s="115"/>
      <c r="ZD40" s="115"/>
      <c r="ZE40" s="115"/>
      <c r="ZF40" s="115"/>
      <c r="ZG40" s="115"/>
      <c r="ZH40" s="115"/>
      <c r="ZI40" s="115"/>
      <c r="ZJ40" s="115"/>
      <c r="ZK40" s="115"/>
      <c r="ZL40" s="115"/>
      <c r="ZM40" s="115"/>
      <c r="ZN40" s="115"/>
      <c r="ZO40" s="115"/>
      <c r="ZP40" s="115"/>
      <c r="ZQ40" s="115"/>
      <c r="ZR40" s="115"/>
      <c r="ZS40" s="115"/>
      <c r="ZT40" s="115"/>
      <c r="ZU40" s="115"/>
      <c r="ZV40" s="115"/>
      <c r="ZW40" s="115"/>
      <c r="ZX40" s="115"/>
      <c r="ZY40" s="115"/>
      <c r="ZZ40" s="115"/>
      <c r="AAA40" s="115"/>
      <c r="AAB40" s="115"/>
      <c r="AAC40" s="115"/>
      <c r="AAD40" s="115"/>
      <c r="AAE40" s="115"/>
      <c r="AAF40" s="115"/>
      <c r="AAG40" s="115"/>
      <c r="AAH40" s="115"/>
      <c r="AAI40" s="115"/>
      <c r="AAJ40" s="115"/>
      <c r="AAK40" s="115"/>
      <c r="AAL40" s="115"/>
      <c r="AAM40" s="115"/>
      <c r="AAN40" s="115"/>
      <c r="AAO40" s="115"/>
      <c r="AAP40" s="115"/>
      <c r="AAQ40" s="115"/>
      <c r="AAR40" s="115"/>
      <c r="AAS40" s="115"/>
      <c r="AAT40" s="115"/>
      <c r="AAU40" s="115"/>
      <c r="AAV40" s="115"/>
      <c r="AAW40" s="115"/>
      <c r="AAX40" s="115"/>
      <c r="AAY40" s="115"/>
      <c r="AAZ40" s="115"/>
      <c r="ABA40" s="115"/>
      <c r="ABB40" s="115"/>
      <c r="ABC40" s="115"/>
      <c r="ABD40" s="115"/>
      <c r="ABE40" s="115"/>
      <c r="ABF40" s="115"/>
      <c r="ABG40" s="115"/>
      <c r="ABH40" s="115"/>
      <c r="ABI40" s="115"/>
      <c r="ABJ40" s="115"/>
      <c r="ABK40" s="115"/>
      <c r="ABL40" s="115"/>
      <c r="ABM40" s="115"/>
      <c r="ABN40" s="115"/>
      <c r="ABO40" s="115"/>
      <c r="ABP40" s="115"/>
      <c r="ABQ40" s="115"/>
      <c r="ABR40" s="115"/>
      <c r="ABS40" s="115"/>
      <c r="ABT40" s="115"/>
      <c r="ABU40" s="115"/>
      <c r="ABV40" s="115"/>
      <c r="ABW40" s="115"/>
      <c r="ABX40" s="115"/>
      <c r="ABY40" s="115"/>
      <c r="ABZ40" s="115"/>
      <c r="ACA40" s="115"/>
      <c r="ACB40" s="115"/>
      <c r="ACC40" s="115"/>
      <c r="ACD40" s="115"/>
      <c r="ACE40" s="115"/>
      <c r="ACF40" s="115"/>
      <c r="ACG40" s="115"/>
      <c r="ACH40" s="115"/>
      <c r="ACI40" s="115"/>
      <c r="ACJ40" s="115"/>
      <c r="ACK40" s="115"/>
      <c r="ACL40" s="115"/>
      <c r="ACM40" s="115"/>
      <c r="ACN40" s="115"/>
      <c r="ACO40" s="115"/>
      <c r="ACP40" s="115"/>
      <c r="ACQ40" s="115"/>
      <c r="ACR40" s="115"/>
      <c r="ACS40" s="115"/>
      <c r="ACT40" s="115"/>
      <c r="ACU40" s="115"/>
      <c r="ACV40" s="115"/>
      <c r="ACW40" s="115"/>
      <c r="ACX40" s="115"/>
      <c r="ACY40" s="115"/>
      <c r="ACZ40" s="115"/>
      <c r="ADA40" s="115"/>
      <c r="ADB40" s="115"/>
      <c r="ADC40" s="115"/>
      <c r="ADD40" s="115"/>
      <c r="ADE40" s="115"/>
      <c r="ADF40" s="115"/>
      <c r="ADG40" s="115"/>
      <c r="ADH40" s="115"/>
      <c r="ADI40" s="115"/>
      <c r="ADJ40" s="115"/>
      <c r="ADK40" s="115"/>
      <c r="ADL40" s="115"/>
      <c r="ADM40" s="115"/>
      <c r="ADN40" s="115"/>
      <c r="ADO40" s="115"/>
      <c r="ADP40" s="115"/>
      <c r="ADQ40" s="115"/>
      <c r="ADR40" s="115"/>
      <c r="ADS40" s="115"/>
      <c r="ADT40" s="115"/>
      <c r="ADU40" s="115"/>
      <c r="ADV40" s="115"/>
      <c r="ADW40" s="115"/>
      <c r="ADX40" s="115"/>
      <c r="ADY40" s="115"/>
      <c r="ADZ40" s="115"/>
      <c r="AEA40" s="115"/>
      <c r="AEB40" s="115"/>
      <c r="AEC40" s="115"/>
      <c r="AED40" s="115"/>
      <c r="AEE40" s="115"/>
      <c r="AEF40" s="115"/>
      <c r="AEG40" s="115"/>
      <c r="AEH40" s="115"/>
      <c r="AEI40" s="115"/>
      <c r="AEJ40" s="115"/>
      <c r="AEK40" s="115"/>
      <c r="AEL40" s="115"/>
      <c r="AEM40" s="115"/>
      <c r="AEN40" s="115"/>
      <c r="AEO40" s="115"/>
      <c r="AEP40" s="115"/>
      <c r="AEQ40" s="115"/>
      <c r="AER40" s="115"/>
      <c r="AES40" s="115"/>
      <c r="AET40" s="115"/>
      <c r="AEU40" s="115"/>
      <c r="AEV40" s="115"/>
      <c r="AEW40" s="115"/>
      <c r="AEX40" s="115"/>
      <c r="AEY40" s="115"/>
      <c r="AEZ40" s="115"/>
      <c r="AFA40" s="115"/>
      <c r="AFB40" s="115"/>
      <c r="AFC40" s="115"/>
      <c r="AFD40" s="115"/>
      <c r="AFE40" s="115"/>
      <c r="AFF40" s="115"/>
      <c r="AFG40" s="115"/>
      <c r="AFH40" s="115"/>
      <c r="AFI40" s="115"/>
      <c r="AFJ40" s="115"/>
      <c r="AFK40" s="115"/>
      <c r="AFL40" s="115"/>
      <c r="AFM40" s="115"/>
      <c r="AFN40" s="115"/>
      <c r="AFO40" s="115"/>
      <c r="AFP40" s="115"/>
      <c r="AFQ40" s="115"/>
      <c r="AFR40" s="115"/>
      <c r="AFS40" s="115"/>
      <c r="AFT40" s="115"/>
      <c r="AFU40" s="115"/>
      <c r="AFV40" s="115"/>
      <c r="AFW40" s="115"/>
      <c r="AFX40" s="115"/>
      <c r="AFY40" s="115"/>
      <c r="AFZ40" s="115"/>
      <c r="AGA40" s="115"/>
      <c r="AGB40" s="115"/>
      <c r="AGC40" s="115"/>
      <c r="AGD40" s="115"/>
      <c r="AGE40" s="115"/>
      <c r="AGF40" s="115"/>
      <c r="AGG40" s="115"/>
      <c r="AGH40" s="115"/>
      <c r="AGI40" s="115"/>
      <c r="AGJ40" s="115"/>
      <c r="AGK40" s="115"/>
      <c r="AGL40" s="115"/>
      <c r="AGM40" s="115"/>
      <c r="AGN40" s="115"/>
      <c r="AGO40" s="115"/>
      <c r="AGP40" s="115"/>
      <c r="AGQ40" s="115"/>
      <c r="AGR40" s="115"/>
      <c r="AGS40" s="115"/>
      <c r="AGT40" s="115"/>
      <c r="AGU40" s="115"/>
      <c r="AGV40" s="115"/>
      <c r="AGW40" s="115"/>
      <c r="AGX40" s="115"/>
      <c r="AGY40" s="115"/>
      <c r="AGZ40" s="115"/>
      <c r="AHA40" s="115"/>
      <c r="AHB40" s="115"/>
      <c r="AHC40" s="115"/>
      <c r="AHD40" s="115"/>
      <c r="AHE40" s="115"/>
      <c r="AHF40" s="115"/>
      <c r="AHG40" s="115"/>
      <c r="AHH40" s="115"/>
      <c r="AHI40" s="115"/>
      <c r="AHJ40" s="115"/>
      <c r="AHK40" s="115"/>
      <c r="AHL40" s="115"/>
      <c r="AHM40" s="115"/>
      <c r="AHN40" s="115"/>
      <c r="AHO40" s="115"/>
      <c r="AHP40" s="115"/>
      <c r="AHQ40" s="115"/>
      <c r="AHR40" s="115"/>
      <c r="AHS40" s="115"/>
      <c r="AHT40" s="115"/>
      <c r="AHU40" s="115"/>
      <c r="AHV40" s="115"/>
      <c r="AHW40" s="115"/>
      <c r="AHX40" s="115"/>
      <c r="AHY40" s="115"/>
      <c r="AHZ40" s="115"/>
      <c r="AIA40" s="115"/>
      <c r="AIB40" s="115"/>
      <c r="AIC40" s="115"/>
      <c r="AID40" s="115"/>
      <c r="AIE40" s="115"/>
      <c r="AIF40" s="115"/>
      <c r="AIG40" s="115"/>
      <c r="AIH40" s="115"/>
      <c r="AII40" s="115"/>
      <c r="AIJ40" s="115"/>
      <c r="AIK40" s="115"/>
      <c r="AIL40" s="115"/>
      <c r="AIM40" s="115"/>
      <c r="AIN40" s="115"/>
      <c r="AIO40" s="115"/>
      <c r="AIP40" s="115"/>
      <c r="AIQ40" s="115"/>
      <c r="AIR40" s="115"/>
      <c r="AIS40" s="115"/>
      <c r="AIT40" s="115"/>
      <c r="AIU40" s="115"/>
      <c r="AIV40" s="115"/>
      <c r="AIW40" s="115"/>
      <c r="AIX40" s="115"/>
      <c r="AIY40" s="115"/>
      <c r="AIZ40" s="115"/>
      <c r="AJA40" s="115"/>
      <c r="AJB40" s="115"/>
      <c r="AJC40" s="115"/>
      <c r="AJD40" s="115"/>
      <c r="AJE40" s="115"/>
      <c r="AJF40" s="115"/>
      <c r="AJG40" s="115"/>
      <c r="AJH40" s="115"/>
      <c r="AJI40" s="115"/>
      <c r="AJJ40" s="115"/>
      <c r="AJK40" s="115"/>
      <c r="AJL40" s="115"/>
      <c r="AJM40" s="115"/>
      <c r="AJN40" s="115"/>
      <c r="AJO40" s="115"/>
      <c r="AJP40" s="115"/>
      <c r="AJQ40" s="115"/>
      <c r="AJR40" s="115"/>
      <c r="AJS40" s="115"/>
      <c r="AJT40" s="115"/>
      <c r="AJU40" s="115"/>
      <c r="AJV40" s="115"/>
      <c r="AJW40" s="115"/>
      <c r="AJX40" s="115"/>
      <c r="AJY40" s="115"/>
      <c r="AJZ40" s="115"/>
      <c r="AKA40" s="115"/>
      <c r="AKB40" s="115"/>
      <c r="AKC40" s="115"/>
      <c r="AKD40" s="115"/>
      <c r="AKE40" s="115"/>
      <c r="AKF40" s="115"/>
      <c r="AKG40" s="115"/>
      <c r="AKH40" s="115"/>
      <c r="AKI40" s="115"/>
      <c r="AKJ40" s="115"/>
      <c r="AKK40" s="115"/>
      <c r="AKL40" s="115"/>
      <c r="AKM40" s="115"/>
      <c r="AKN40" s="115"/>
      <c r="AKO40" s="115"/>
      <c r="AKP40" s="115"/>
      <c r="AKQ40" s="115"/>
      <c r="AKR40" s="115"/>
      <c r="AKS40" s="115"/>
      <c r="AKT40" s="115"/>
      <c r="AKU40" s="115"/>
      <c r="AKV40" s="115"/>
      <c r="AKW40" s="115"/>
      <c r="AKX40" s="115"/>
      <c r="AKY40" s="115"/>
      <c r="AKZ40" s="115"/>
      <c r="ALA40" s="115"/>
      <c r="ALB40" s="115"/>
      <c r="ALC40" s="115"/>
      <c r="ALD40" s="115"/>
      <c r="ALE40" s="115"/>
      <c r="ALF40" s="115"/>
      <c r="ALG40" s="115"/>
      <c r="ALH40" s="115"/>
      <c r="ALI40" s="115"/>
      <c r="ALJ40" s="115"/>
      <c r="ALK40" s="115"/>
      <c r="ALL40" s="115"/>
      <c r="ALM40" s="115"/>
      <c r="ALN40" s="115"/>
      <c r="ALO40" s="115"/>
      <c r="ALP40" s="115"/>
      <c r="ALQ40" s="115"/>
      <c r="ALR40" s="115"/>
      <c r="ALS40" s="115"/>
      <c r="ALT40" s="115"/>
      <c r="ALU40" s="115"/>
      <c r="ALV40" s="115"/>
      <c r="ALW40" s="115"/>
      <c r="ALX40" s="115"/>
      <c r="ALY40" s="115"/>
      <c r="ALZ40" s="115"/>
      <c r="AMA40" s="115"/>
      <c r="AMB40" s="115"/>
      <c r="AMC40" s="115"/>
      <c r="AMD40" s="115"/>
      <c r="AME40" s="115"/>
      <c r="AMF40" s="115"/>
      <c r="AMG40" s="115"/>
      <c r="AMH40" s="115"/>
      <c r="AMI40" s="115"/>
      <c r="AMJ40" s="115"/>
      <c r="AMK40" s="115"/>
      <c r="AML40" s="115"/>
      <c r="AMM40" s="115"/>
      <c r="AMN40" s="115"/>
      <c r="AMO40" s="115"/>
      <c r="AMP40" s="115"/>
      <c r="AMQ40" s="115"/>
      <c r="AMR40" s="115"/>
      <c r="AMS40" s="115"/>
      <c r="AMT40" s="115"/>
      <c r="AMU40" s="115"/>
      <c r="AMV40" s="115"/>
      <c r="AMW40" s="115"/>
      <c r="AMX40" s="115"/>
      <c r="AMY40" s="115"/>
      <c r="AMZ40" s="115"/>
      <c r="ANA40" s="115"/>
      <c r="ANB40" s="115"/>
      <c r="ANC40" s="115"/>
      <c r="AND40" s="115"/>
      <c r="ANE40" s="115"/>
      <c r="ANF40" s="115"/>
      <c r="ANG40" s="115"/>
      <c r="ANH40" s="115"/>
      <c r="ANI40" s="115"/>
      <c r="ANJ40" s="115"/>
      <c r="ANK40" s="115"/>
      <c r="ANL40" s="115"/>
      <c r="ANM40" s="115"/>
      <c r="ANN40" s="115"/>
      <c r="ANO40" s="115"/>
      <c r="ANP40" s="115"/>
      <c r="ANQ40" s="115"/>
      <c r="ANR40" s="115"/>
      <c r="ANS40" s="115"/>
      <c r="ANT40" s="115"/>
      <c r="ANU40" s="115"/>
      <c r="ANV40" s="115"/>
      <c r="ANW40" s="115"/>
      <c r="ANX40" s="115"/>
      <c r="ANY40" s="115"/>
      <c r="ANZ40" s="115"/>
      <c r="AOA40" s="115"/>
      <c r="AOB40" s="115"/>
      <c r="AOC40" s="115"/>
      <c r="AOD40" s="115"/>
      <c r="AOE40" s="115"/>
      <c r="AOF40" s="115"/>
      <c r="AOG40" s="115"/>
      <c r="AOH40" s="115"/>
      <c r="AOI40" s="115"/>
      <c r="AOJ40" s="115"/>
      <c r="AOK40" s="115"/>
      <c r="AOL40" s="115"/>
      <c r="AOM40" s="115"/>
      <c r="AON40" s="115"/>
      <c r="AOO40" s="115"/>
      <c r="AOP40" s="115"/>
      <c r="AOQ40" s="115"/>
      <c r="AOR40" s="115"/>
      <c r="AOS40" s="115"/>
      <c r="AOT40" s="115"/>
      <c r="AOU40" s="115"/>
      <c r="AOV40" s="115"/>
      <c r="AOW40" s="115"/>
      <c r="AOX40" s="115"/>
      <c r="AOY40" s="115"/>
      <c r="AOZ40" s="115"/>
      <c r="APA40" s="115"/>
      <c r="APB40" s="115"/>
      <c r="APC40" s="115"/>
      <c r="APD40" s="115"/>
      <c r="APE40" s="115"/>
      <c r="APF40" s="115"/>
      <c r="APG40" s="115"/>
      <c r="APH40" s="115"/>
      <c r="API40" s="115"/>
      <c r="APJ40" s="115"/>
      <c r="APK40" s="115"/>
      <c r="APL40" s="115"/>
      <c r="APM40" s="115"/>
      <c r="APN40" s="115"/>
      <c r="APO40" s="115"/>
      <c r="APP40" s="115"/>
      <c r="APQ40" s="115"/>
      <c r="APR40" s="115"/>
      <c r="APS40" s="115"/>
      <c r="APT40" s="115"/>
      <c r="APU40" s="115"/>
      <c r="APV40" s="115"/>
      <c r="APW40" s="115"/>
      <c r="APX40" s="115"/>
      <c r="APY40" s="115"/>
      <c r="APZ40" s="115"/>
      <c r="AQA40" s="115"/>
      <c r="AQB40" s="115"/>
      <c r="AQC40" s="115"/>
      <c r="AQD40" s="115"/>
      <c r="AQE40" s="115"/>
      <c r="AQF40" s="115"/>
      <c r="AQG40" s="115"/>
      <c r="AQH40" s="115"/>
      <c r="AQI40" s="115"/>
      <c r="AQJ40" s="115"/>
      <c r="AQK40" s="115"/>
      <c r="AQL40" s="115"/>
      <c r="AQM40" s="115"/>
      <c r="AQN40" s="115"/>
      <c r="AQO40" s="115"/>
      <c r="AQP40" s="115"/>
      <c r="AQQ40" s="115"/>
      <c r="AQR40" s="115"/>
      <c r="AQS40" s="115"/>
      <c r="AQT40" s="115"/>
      <c r="AQU40" s="115"/>
      <c r="AQV40" s="115"/>
      <c r="AQW40" s="115"/>
      <c r="AQX40" s="115"/>
      <c r="AQY40" s="115"/>
      <c r="AQZ40" s="115"/>
      <c r="ARA40" s="115"/>
      <c r="ARB40" s="115"/>
      <c r="ARC40" s="115"/>
      <c r="ARD40" s="115"/>
      <c r="ARE40" s="115"/>
      <c r="ARF40" s="115"/>
      <c r="ARG40" s="115"/>
      <c r="ARH40" s="115"/>
      <c r="ARI40" s="115"/>
      <c r="ARJ40" s="115"/>
      <c r="ARK40" s="115"/>
      <c r="ARL40" s="115"/>
      <c r="ARM40" s="115"/>
      <c r="ARN40" s="115"/>
      <c r="ARO40" s="115"/>
      <c r="ARP40" s="115"/>
      <c r="ARQ40" s="115"/>
      <c r="ARR40" s="115"/>
      <c r="ARS40" s="115"/>
      <c r="ART40" s="115"/>
      <c r="ARU40" s="115"/>
      <c r="ARV40" s="115"/>
      <c r="ARW40" s="115"/>
      <c r="ARX40" s="115"/>
      <c r="ARY40" s="115"/>
      <c r="ARZ40" s="115"/>
      <c r="ASA40" s="115"/>
      <c r="ASB40" s="115"/>
      <c r="ASC40" s="115"/>
      <c r="ASD40" s="115"/>
      <c r="ASE40" s="115"/>
      <c r="ASF40" s="115"/>
      <c r="ASG40" s="115"/>
      <c r="ASH40" s="115"/>
      <c r="ASI40" s="115"/>
      <c r="ASJ40" s="115"/>
      <c r="ASK40" s="115"/>
      <c r="ASL40" s="115"/>
      <c r="ASM40" s="115"/>
      <c r="ASN40" s="115"/>
      <c r="ASO40" s="115"/>
      <c r="ASP40" s="115"/>
      <c r="ASQ40" s="115"/>
      <c r="ASR40" s="115"/>
      <c r="ASS40" s="115"/>
      <c r="AST40" s="115"/>
      <c r="ASU40" s="115"/>
      <c r="ASV40" s="115"/>
      <c r="ASW40" s="115"/>
      <c r="ASX40" s="115"/>
      <c r="ASY40" s="115"/>
      <c r="ASZ40" s="115"/>
      <c r="ATA40" s="115"/>
      <c r="ATB40" s="115"/>
      <c r="ATC40" s="115"/>
      <c r="ATD40" s="115"/>
      <c r="ATE40" s="115"/>
      <c r="ATF40" s="115"/>
      <c r="ATG40" s="115"/>
      <c r="ATH40" s="115"/>
      <c r="ATI40" s="115"/>
      <c r="ATJ40" s="115"/>
      <c r="ATK40" s="115"/>
      <c r="ATL40" s="115"/>
      <c r="ATM40" s="115"/>
      <c r="ATN40" s="115"/>
      <c r="ATO40" s="115"/>
      <c r="ATP40" s="115"/>
      <c r="ATQ40" s="115"/>
      <c r="ATR40" s="115"/>
      <c r="ATS40" s="115"/>
      <c r="ATT40" s="115"/>
      <c r="ATU40" s="115"/>
      <c r="ATV40" s="115"/>
      <c r="ATW40" s="115"/>
      <c r="ATX40" s="115"/>
      <c r="ATY40" s="115"/>
      <c r="ATZ40" s="115"/>
      <c r="AUA40" s="115"/>
      <c r="AUB40" s="115"/>
      <c r="AUC40" s="115"/>
      <c r="AUD40" s="115"/>
      <c r="AUE40" s="115"/>
      <c r="AUF40" s="115"/>
      <c r="AUG40" s="115"/>
      <c r="AUH40" s="115"/>
      <c r="AUI40" s="115"/>
      <c r="AUJ40" s="115"/>
      <c r="AUK40" s="115"/>
      <c r="AUL40" s="115"/>
      <c r="AUM40" s="115"/>
      <c r="AUN40" s="115"/>
      <c r="AUO40" s="115"/>
      <c r="AUP40" s="115"/>
      <c r="AUQ40" s="115"/>
      <c r="AUR40" s="115"/>
      <c r="AUS40" s="115"/>
      <c r="AUT40" s="115"/>
      <c r="AUU40" s="115"/>
      <c r="AUV40" s="115"/>
      <c r="AUW40" s="115"/>
      <c r="AUX40" s="115"/>
      <c r="AUY40" s="115"/>
      <c r="AUZ40" s="115"/>
      <c r="AVA40" s="115"/>
      <c r="AVB40" s="115"/>
      <c r="AVC40" s="115"/>
      <c r="AVD40" s="115"/>
      <c r="AVE40" s="115"/>
      <c r="AVF40" s="115"/>
      <c r="AVG40" s="115"/>
      <c r="AVH40" s="115"/>
      <c r="AVI40" s="115"/>
      <c r="AVJ40" s="115"/>
      <c r="AVK40" s="115"/>
      <c r="AVL40" s="115"/>
      <c r="AVM40" s="115"/>
      <c r="AVN40" s="115"/>
      <c r="AVO40" s="115"/>
      <c r="AVP40" s="115"/>
      <c r="AVQ40" s="115"/>
      <c r="AVR40" s="115"/>
      <c r="AVS40" s="115"/>
      <c r="AVT40" s="115"/>
      <c r="AVU40" s="115"/>
      <c r="AVV40" s="115"/>
      <c r="AVW40" s="115"/>
      <c r="AVX40" s="115"/>
      <c r="AVY40" s="115"/>
      <c r="AVZ40" s="115"/>
      <c r="AWA40" s="115"/>
      <c r="AWB40" s="115"/>
      <c r="AWC40" s="115"/>
      <c r="AWD40" s="115"/>
      <c r="AWE40" s="115"/>
      <c r="AWF40" s="115"/>
      <c r="AWG40" s="115"/>
      <c r="AWH40" s="115"/>
      <c r="AWI40" s="115"/>
      <c r="AWJ40" s="115"/>
      <c r="AWK40" s="115"/>
      <c r="AWL40" s="115"/>
      <c r="AWM40" s="115"/>
      <c r="AWN40" s="115"/>
      <c r="AWO40" s="115"/>
      <c r="AWP40" s="115"/>
      <c r="AWQ40" s="115"/>
      <c r="AWR40" s="115"/>
      <c r="AWS40" s="115"/>
      <c r="AWT40" s="115"/>
      <c r="AWU40" s="115"/>
      <c r="AWV40" s="115"/>
      <c r="AWW40" s="115"/>
      <c r="AWX40" s="115"/>
      <c r="AWY40" s="115"/>
      <c r="AWZ40" s="115"/>
      <c r="AXA40" s="115"/>
      <c r="AXB40" s="115"/>
      <c r="AXC40" s="115"/>
      <c r="AXD40" s="115"/>
      <c r="AXE40" s="115"/>
      <c r="AXF40" s="115"/>
      <c r="AXG40" s="115"/>
      <c r="AXH40" s="115"/>
      <c r="AXI40" s="115"/>
      <c r="AXJ40" s="115"/>
      <c r="AXK40" s="115"/>
      <c r="AXL40" s="115"/>
      <c r="AXM40" s="115"/>
      <c r="AXN40" s="115"/>
      <c r="AXO40" s="115"/>
      <c r="AXP40" s="115"/>
      <c r="AXQ40" s="115"/>
      <c r="AXR40" s="115"/>
      <c r="AXS40" s="115"/>
      <c r="AXT40" s="115"/>
      <c r="AXU40" s="115"/>
      <c r="AXV40" s="115"/>
      <c r="AXW40" s="115"/>
      <c r="AXX40" s="115"/>
      <c r="AXY40" s="115"/>
      <c r="AXZ40" s="115"/>
      <c r="AYA40" s="115"/>
      <c r="AYB40" s="115"/>
      <c r="AYC40" s="115"/>
      <c r="AYD40" s="115"/>
      <c r="AYE40" s="115"/>
      <c r="AYF40" s="115"/>
      <c r="AYG40" s="115"/>
      <c r="AYH40" s="115"/>
      <c r="AYI40" s="115"/>
      <c r="AYJ40" s="115"/>
      <c r="AYK40" s="115"/>
      <c r="AYL40" s="115"/>
      <c r="AYM40" s="115"/>
      <c r="AYN40" s="115"/>
      <c r="AYO40" s="115"/>
      <c r="AYP40" s="115"/>
      <c r="AYQ40" s="115"/>
      <c r="AYR40" s="115"/>
      <c r="AYS40" s="115"/>
      <c r="AYT40" s="115"/>
      <c r="AYU40" s="115"/>
      <c r="AYV40" s="115"/>
      <c r="AYW40" s="115"/>
      <c r="AYX40" s="115"/>
      <c r="AYY40" s="115"/>
      <c r="AYZ40" s="115"/>
      <c r="AZA40" s="115"/>
      <c r="AZB40" s="115"/>
      <c r="AZC40" s="115"/>
      <c r="AZD40" s="115"/>
      <c r="AZE40" s="115"/>
      <c r="AZF40" s="115"/>
      <c r="AZG40" s="115"/>
      <c r="AZH40" s="115"/>
      <c r="AZI40" s="115"/>
      <c r="AZJ40" s="115"/>
      <c r="AZK40" s="115"/>
      <c r="AZL40" s="115"/>
      <c r="AZM40" s="115"/>
      <c r="AZN40" s="115"/>
      <c r="AZO40" s="115"/>
      <c r="AZP40" s="115"/>
      <c r="AZQ40" s="115"/>
      <c r="AZR40" s="115"/>
      <c r="AZS40" s="115"/>
      <c r="AZT40" s="115"/>
      <c r="AZU40" s="115"/>
      <c r="AZV40" s="115"/>
      <c r="AZW40" s="115"/>
      <c r="AZX40" s="115"/>
      <c r="AZY40" s="115"/>
      <c r="AZZ40" s="115"/>
      <c r="BAA40" s="115"/>
      <c r="BAB40" s="115"/>
      <c r="BAC40" s="115"/>
      <c r="BAD40" s="115"/>
      <c r="BAE40" s="115"/>
      <c r="BAF40" s="115"/>
      <c r="BAG40" s="115"/>
      <c r="BAH40" s="115"/>
      <c r="BAI40" s="115"/>
      <c r="BAJ40" s="115"/>
      <c r="BAK40" s="115"/>
      <c r="BAL40" s="115"/>
      <c r="BAM40" s="115"/>
      <c r="BAN40" s="115"/>
      <c r="BAO40" s="115"/>
      <c r="BAP40" s="115"/>
      <c r="BAQ40" s="115"/>
      <c r="BAR40" s="115"/>
      <c r="BAS40" s="115"/>
      <c r="BAT40" s="115"/>
      <c r="BAU40" s="115"/>
      <c r="BAV40" s="115"/>
      <c r="BAW40" s="115"/>
      <c r="BAX40" s="115"/>
      <c r="BAY40" s="115"/>
      <c r="BAZ40" s="115"/>
      <c r="BBA40" s="115"/>
      <c r="BBB40" s="115"/>
      <c r="BBC40" s="115"/>
      <c r="BBD40" s="115"/>
      <c r="BBE40" s="115"/>
      <c r="BBF40" s="115"/>
      <c r="BBG40" s="115"/>
      <c r="BBH40" s="115"/>
      <c r="BBI40" s="115"/>
      <c r="BBJ40" s="115"/>
      <c r="BBK40" s="115"/>
      <c r="BBL40" s="115"/>
      <c r="BBM40" s="115"/>
      <c r="BBN40" s="115"/>
      <c r="BBO40" s="115"/>
      <c r="BBP40" s="115"/>
      <c r="BBQ40" s="115"/>
      <c r="BBR40" s="115"/>
      <c r="BBS40" s="115"/>
      <c r="BBT40" s="115"/>
      <c r="BBU40" s="115"/>
      <c r="BBV40" s="115"/>
      <c r="BBW40" s="115"/>
      <c r="BBX40" s="115"/>
      <c r="BBY40" s="115"/>
      <c r="BBZ40" s="115"/>
      <c r="BCA40" s="115"/>
      <c r="BCB40" s="115"/>
      <c r="BCC40" s="115"/>
      <c r="BCD40" s="115"/>
      <c r="BCE40" s="115"/>
      <c r="BCF40" s="115"/>
      <c r="BCG40" s="115"/>
      <c r="BCH40" s="115"/>
      <c r="BCI40" s="115"/>
      <c r="BCJ40" s="115"/>
      <c r="BCK40" s="115"/>
      <c r="BCL40" s="115"/>
      <c r="BCM40" s="115"/>
      <c r="BCN40" s="115"/>
      <c r="BCO40" s="115"/>
      <c r="BCP40" s="115"/>
      <c r="BCQ40" s="115"/>
      <c r="BCR40" s="115"/>
      <c r="BCS40" s="115"/>
      <c r="BCT40" s="115"/>
      <c r="BCU40" s="115"/>
      <c r="BCV40" s="115"/>
      <c r="BCW40" s="115"/>
      <c r="BCX40" s="115"/>
      <c r="BCY40" s="115"/>
      <c r="BCZ40" s="115"/>
      <c r="BDA40" s="115"/>
      <c r="BDB40" s="115"/>
      <c r="BDC40" s="115"/>
      <c r="BDD40" s="115"/>
      <c r="BDE40" s="115"/>
      <c r="BDF40" s="115"/>
      <c r="BDG40" s="115"/>
      <c r="BDH40" s="115"/>
      <c r="BDI40" s="115"/>
      <c r="BDJ40" s="115"/>
      <c r="BDK40" s="115"/>
      <c r="BDL40" s="115"/>
      <c r="BDM40" s="115"/>
      <c r="BDN40" s="115"/>
      <c r="BDO40" s="115"/>
      <c r="BDP40" s="115"/>
      <c r="BDQ40" s="115"/>
      <c r="BDR40" s="115"/>
      <c r="BDS40" s="115"/>
      <c r="BDT40" s="115"/>
      <c r="BDU40" s="115"/>
      <c r="BDV40" s="115"/>
      <c r="BDW40" s="115"/>
      <c r="BDX40" s="115"/>
      <c r="BDY40" s="115"/>
      <c r="BDZ40" s="115"/>
      <c r="BEA40" s="115"/>
      <c r="BEB40" s="115"/>
      <c r="BEC40" s="115"/>
      <c r="BED40" s="115"/>
      <c r="BEE40" s="115"/>
      <c r="BEF40" s="115"/>
      <c r="BEG40" s="115"/>
      <c r="BEH40" s="115"/>
      <c r="BEI40" s="115"/>
      <c r="BEJ40" s="115"/>
      <c r="BEK40" s="115"/>
      <c r="BEL40" s="115"/>
      <c r="BEM40" s="115"/>
      <c r="BEN40" s="115"/>
      <c r="BEO40" s="115"/>
      <c r="BEP40" s="115"/>
      <c r="BEQ40" s="115"/>
      <c r="BER40" s="115"/>
      <c r="BES40" s="115"/>
      <c r="BET40" s="115"/>
      <c r="BEU40" s="115"/>
      <c r="BEV40" s="115"/>
      <c r="BEW40" s="115"/>
      <c r="BEX40" s="115"/>
      <c r="BEY40" s="115"/>
      <c r="BEZ40" s="115"/>
      <c r="BFA40" s="115"/>
      <c r="BFB40" s="115"/>
      <c r="BFC40" s="115"/>
      <c r="BFD40" s="115"/>
      <c r="BFE40" s="115"/>
      <c r="BFF40" s="115"/>
      <c r="BFG40" s="115"/>
      <c r="BFH40" s="115"/>
      <c r="BFI40" s="115"/>
      <c r="BFJ40" s="115"/>
      <c r="BFK40" s="115"/>
      <c r="BFL40" s="115"/>
      <c r="BFM40" s="115"/>
      <c r="BFN40" s="115"/>
      <c r="BFO40" s="115"/>
      <c r="BFP40" s="115"/>
      <c r="BFQ40" s="115"/>
      <c r="BFR40" s="115"/>
      <c r="BFS40" s="115"/>
      <c r="BFT40" s="115"/>
      <c r="BFU40" s="115"/>
      <c r="BFV40" s="115"/>
      <c r="BFW40" s="115"/>
      <c r="BFX40" s="115"/>
      <c r="BFY40" s="115"/>
      <c r="BFZ40" s="115"/>
      <c r="BGA40" s="115"/>
      <c r="BGB40" s="115"/>
      <c r="BGC40" s="115"/>
      <c r="BGD40" s="115"/>
      <c r="BGE40" s="115"/>
      <c r="BGF40" s="115"/>
      <c r="BGG40" s="115"/>
      <c r="BGH40" s="115"/>
      <c r="BGI40" s="115"/>
      <c r="BGJ40" s="115"/>
      <c r="BGK40" s="115"/>
      <c r="BGL40" s="115"/>
      <c r="BGM40" s="115"/>
      <c r="BGN40" s="115"/>
      <c r="BGO40" s="115"/>
      <c r="BGP40" s="115"/>
      <c r="BGQ40" s="115"/>
      <c r="BGR40" s="115"/>
      <c r="BGS40" s="115"/>
      <c r="BGT40" s="115"/>
      <c r="BGU40" s="115"/>
      <c r="BGV40" s="115"/>
      <c r="BGW40" s="115"/>
      <c r="BGX40" s="115"/>
      <c r="BGY40" s="115"/>
      <c r="BGZ40" s="115"/>
      <c r="BHA40" s="115"/>
      <c r="BHB40" s="115"/>
      <c r="BHC40" s="115"/>
      <c r="BHD40" s="115"/>
      <c r="BHE40" s="115"/>
      <c r="BHF40" s="115"/>
      <c r="BHG40" s="115"/>
      <c r="BHH40" s="115"/>
      <c r="BHI40" s="115"/>
      <c r="BHJ40" s="115"/>
      <c r="BHK40" s="115"/>
      <c r="BHL40" s="115"/>
      <c r="BHM40" s="115"/>
      <c r="BHN40" s="115"/>
      <c r="BHO40" s="115"/>
      <c r="BHP40" s="115"/>
      <c r="BHQ40" s="115"/>
      <c r="BHR40" s="115"/>
      <c r="BHS40" s="115"/>
      <c r="BHT40" s="115"/>
      <c r="BHU40" s="115"/>
      <c r="BHV40" s="115"/>
      <c r="BHW40" s="115"/>
      <c r="BHX40" s="115"/>
      <c r="BHY40" s="115"/>
      <c r="BHZ40" s="115"/>
      <c r="BIA40" s="115"/>
      <c r="BIB40" s="115"/>
      <c r="BIC40" s="115"/>
      <c r="BID40" s="115"/>
      <c r="BIE40" s="115"/>
      <c r="BIF40" s="115"/>
      <c r="BIG40" s="115"/>
      <c r="BIH40" s="115"/>
      <c r="BII40" s="115"/>
      <c r="BIJ40" s="115"/>
      <c r="BIK40" s="115"/>
      <c r="BIL40" s="115"/>
      <c r="BIM40" s="115"/>
      <c r="BIN40" s="115"/>
      <c r="BIO40" s="115"/>
      <c r="BIP40" s="115"/>
      <c r="BIQ40" s="115"/>
      <c r="BIR40" s="115"/>
      <c r="BIS40" s="115"/>
      <c r="BIT40" s="115"/>
      <c r="BIU40" s="115"/>
      <c r="BIV40" s="115"/>
      <c r="BIW40" s="115"/>
      <c r="BIX40" s="115"/>
      <c r="BIY40" s="115"/>
      <c r="BIZ40" s="115"/>
      <c r="BJA40" s="115"/>
      <c r="BJB40" s="115"/>
      <c r="BJC40" s="115"/>
      <c r="BJD40" s="115"/>
      <c r="BJE40" s="115"/>
      <c r="BJF40" s="115"/>
      <c r="BJG40" s="115"/>
      <c r="BJH40" s="115"/>
      <c r="BJI40" s="115"/>
      <c r="BJJ40" s="115"/>
      <c r="BJK40" s="115"/>
      <c r="BJL40" s="115"/>
      <c r="BJM40" s="115"/>
      <c r="BJN40" s="115"/>
      <c r="BJO40" s="115"/>
      <c r="BJP40" s="115"/>
      <c r="BJQ40" s="115"/>
      <c r="BJR40" s="115"/>
      <c r="BJS40" s="115"/>
      <c r="BJT40" s="115"/>
      <c r="BJU40" s="115"/>
      <c r="BJV40" s="115"/>
      <c r="BJW40" s="115"/>
      <c r="BJX40" s="115"/>
      <c r="BJY40" s="115"/>
      <c r="BJZ40" s="115"/>
      <c r="BKA40" s="115"/>
      <c r="BKB40" s="115"/>
      <c r="BKC40" s="115"/>
      <c r="BKD40" s="115"/>
      <c r="BKE40" s="115"/>
      <c r="BKF40" s="115"/>
      <c r="BKG40" s="115"/>
      <c r="BKH40" s="115"/>
      <c r="BKI40" s="115"/>
      <c r="BKJ40" s="115"/>
      <c r="BKK40" s="115"/>
      <c r="BKL40" s="115"/>
      <c r="BKM40" s="115"/>
      <c r="BKN40" s="115"/>
      <c r="BKO40" s="115"/>
      <c r="BKP40" s="115"/>
      <c r="BKQ40" s="115"/>
      <c r="BKR40" s="115"/>
      <c r="BKS40" s="115"/>
      <c r="BKT40" s="115"/>
      <c r="BKU40" s="115"/>
      <c r="BKV40" s="115"/>
      <c r="BKW40" s="115"/>
      <c r="BKX40" s="115"/>
      <c r="BKY40" s="115"/>
      <c r="BKZ40" s="115"/>
      <c r="BLA40" s="115"/>
      <c r="BLB40" s="115"/>
      <c r="BLC40" s="115"/>
      <c r="BLD40" s="115"/>
      <c r="BLE40" s="115"/>
      <c r="BLF40" s="115"/>
      <c r="BLG40" s="115"/>
      <c r="BLH40" s="115"/>
      <c r="BLI40" s="115"/>
      <c r="BLJ40" s="115"/>
      <c r="BLK40" s="115"/>
      <c r="BLL40" s="115"/>
      <c r="BLM40" s="115"/>
      <c r="BLN40" s="115"/>
      <c r="BLO40" s="115"/>
      <c r="BLP40" s="115"/>
      <c r="BLQ40" s="115"/>
      <c r="BLR40" s="115"/>
      <c r="BLS40" s="115"/>
      <c r="BLT40" s="115"/>
      <c r="BLU40" s="115"/>
      <c r="BLV40" s="115"/>
      <c r="BLW40" s="115"/>
      <c r="BLX40" s="115"/>
      <c r="BLY40" s="115"/>
      <c r="BLZ40" s="115"/>
      <c r="BMA40" s="115"/>
      <c r="BMB40" s="115"/>
      <c r="BMC40" s="115"/>
      <c r="BMD40" s="115"/>
      <c r="BME40" s="115"/>
      <c r="BMF40" s="115"/>
      <c r="BMG40" s="115"/>
      <c r="BMH40" s="115"/>
      <c r="BMI40" s="115"/>
      <c r="BMJ40" s="115"/>
      <c r="BMK40" s="115"/>
      <c r="BML40" s="115"/>
      <c r="BMM40" s="115"/>
      <c r="BMN40" s="115"/>
      <c r="BMO40" s="115"/>
      <c r="BMP40" s="115"/>
      <c r="BMQ40" s="115"/>
      <c r="BMR40" s="115"/>
      <c r="BMS40" s="115"/>
      <c r="BMT40" s="115"/>
      <c r="BMU40" s="115"/>
      <c r="BMV40" s="115"/>
      <c r="BMW40" s="115"/>
      <c r="BMX40" s="115"/>
      <c r="BMY40" s="115"/>
      <c r="BMZ40" s="115"/>
      <c r="BNA40" s="115"/>
      <c r="BNB40" s="115"/>
      <c r="BNC40" s="115"/>
      <c r="BND40" s="115"/>
      <c r="BNE40" s="115"/>
      <c r="BNF40" s="115"/>
      <c r="BNG40" s="115"/>
      <c r="BNH40" s="115"/>
      <c r="BNI40" s="115"/>
      <c r="BNJ40" s="115"/>
      <c r="BNK40" s="115"/>
      <c r="BNL40" s="115"/>
      <c r="BNM40" s="115"/>
      <c r="BNN40" s="115"/>
      <c r="BNO40" s="115"/>
      <c r="BNP40" s="115"/>
      <c r="BNQ40" s="115"/>
      <c r="BNR40" s="115"/>
      <c r="BNS40" s="115"/>
      <c r="BNT40" s="115"/>
      <c r="BNU40" s="115"/>
      <c r="BNV40" s="115"/>
      <c r="BNW40" s="115"/>
      <c r="BNX40" s="115"/>
      <c r="BNY40" s="115"/>
      <c r="BNZ40" s="115"/>
      <c r="BOA40" s="115"/>
      <c r="BOB40" s="115"/>
      <c r="BOC40" s="115"/>
      <c r="BOD40" s="115"/>
      <c r="BOE40" s="115"/>
      <c r="BOF40" s="115"/>
      <c r="BOG40" s="115"/>
      <c r="BOH40" s="115"/>
      <c r="BOI40" s="115"/>
      <c r="BOJ40" s="115"/>
      <c r="BOK40" s="115"/>
      <c r="BOL40" s="115"/>
      <c r="BOM40" s="115"/>
      <c r="BON40" s="115"/>
      <c r="BOO40" s="115"/>
      <c r="BOP40" s="115"/>
      <c r="BOQ40" s="115"/>
      <c r="BOR40" s="115"/>
      <c r="BOS40" s="115"/>
      <c r="BOT40" s="115"/>
      <c r="BOU40" s="115"/>
      <c r="BOV40" s="115"/>
      <c r="BOW40" s="115"/>
      <c r="BOX40" s="115"/>
      <c r="BOY40" s="115"/>
      <c r="BOZ40" s="115"/>
      <c r="BPA40" s="115"/>
      <c r="BPB40" s="115"/>
      <c r="BPC40" s="115"/>
      <c r="BPD40" s="115"/>
      <c r="BPE40" s="115"/>
      <c r="BPF40" s="115"/>
      <c r="BPG40" s="115"/>
      <c r="BPH40" s="115"/>
      <c r="BPI40" s="115"/>
      <c r="BPJ40" s="115"/>
      <c r="BPK40" s="115"/>
      <c r="BPL40" s="115"/>
      <c r="BPM40" s="115"/>
      <c r="BPN40" s="115"/>
      <c r="BPO40" s="115"/>
      <c r="BPP40" s="115"/>
      <c r="BPQ40" s="115"/>
      <c r="BPR40" s="115"/>
      <c r="BPS40" s="115"/>
      <c r="BPT40" s="115"/>
      <c r="BPU40" s="115"/>
      <c r="BPV40" s="115"/>
      <c r="BPW40" s="115"/>
      <c r="BPX40" s="115"/>
      <c r="BPY40" s="115"/>
      <c r="BPZ40" s="115"/>
      <c r="BQA40" s="115"/>
      <c r="BQB40" s="115"/>
      <c r="BQC40" s="115"/>
      <c r="BQD40" s="115"/>
      <c r="BQE40" s="115"/>
      <c r="BQF40" s="115"/>
      <c r="BQG40" s="115"/>
      <c r="BQH40" s="115"/>
      <c r="BQI40" s="115"/>
      <c r="BQJ40" s="115"/>
      <c r="BQK40" s="115"/>
      <c r="BQL40" s="115"/>
      <c r="BQM40" s="115"/>
      <c r="BQN40" s="115"/>
      <c r="BQO40" s="115"/>
      <c r="BQP40" s="115"/>
      <c r="BQQ40" s="115"/>
      <c r="BQR40" s="115"/>
      <c r="BQS40" s="115"/>
      <c r="BQT40" s="115"/>
      <c r="BQU40" s="115"/>
      <c r="BQV40" s="115"/>
      <c r="BQW40" s="115"/>
      <c r="BQX40" s="115"/>
      <c r="BQY40" s="115"/>
      <c r="BQZ40" s="115"/>
      <c r="BRA40" s="115"/>
      <c r="BRB40" s="115"/>
      <c r="BRC40" s="115"/>
      <c r="BRD40" s="115"/>
      <c r="BRE40" s="115"/>
      <c r="BRF40" s="115"/>
      <c r="BRG40" s="115"/>
      <c r="BRH40" s="115"/>
      <c r="BRI40" s="115"/>
      <c r="BRJ40" s="115"/>
      <c r="BRK40" s="115"/>
      <c r="BRL40" s="115"/>
      <c r="BRM40" s="115"/>
      <c r="BRN40" s="115"/>
      <c r="BRO40" s="115"/>
      <c r="BRP40" s="115"/>
      <c r="BRQ40" s="115"/>
      <c r="BRR40" s="115"/>
      <c r="BRS40" s="115"/>
      <c r="BRT40" s="115"/>
      <c r="BRU40" s="115"/>
      <c r="BRV40" s="115"/>
      <c r="BRW40" s="115"/>
      <c r="BRX40" s="115"/>
      <c r="BRY40" s="115"/>
      <c r="BRZ40" s="115"/>
      <c r="BSA40" s="115"/>
      <c r="BSB40" s="115"/>
      <c r="BSC40" s="115"/>
      <c r="BSD40" s="115"/>
      <c r="BSE40" s="115"/>
      <c r="BSF40" s="115"/>
      <c r="BSG40" s="115"/>
      <c r="BSH40" s="115"/>
      <c r="BSI40" s="115"/>
      <c r="BSJ40" s="115"/>
      <c r="BSK40" s="115"/>
      <c r="BSL40" s="115"/>
      <c r="BSM40" s="115"/>
      <c r="BSN40" s="115"/>
      <c r="BSO40" s="115"/>
      <c r="BSP40" s="115"/>
      <c r="BSQ40" s="115"/>
      <c r="BSR40" s="115"/>
      <c r="BSS40" s="115"/>
      <c r="BST40" s="115"/>
      <c r="BSU40" s="115"/>
      <c r="BSV40" s="115"/>
      <c r="BSW40" s="115"/>
      <c r="BSX40" s="115"/>
      <c r="BSY40" s="115"/>
      <c r="BSZ40" s="115"/>
      <c r="BTA40" s="115"/>
      <c r="BTB40" s="115"/>
      <c r="BTC40" s="115"/>
      <c r="BTD40" s="115"/>
      <c r="BTE40" s="115"/>
      <c r="BTF40" s="115"/>
      <c r="BTG40" s="115"/>
      <c r="BTH40" s="115"/>
      <c r="BTI40" s="115"/>
      <c r="BTJ40" s="115"/>
      <c r="BTK40" s="115"/>
      <c r="BTL40" s="115"/>
      <c r="BTM40" s="115"/>
      <c r="BTN40" s="115"/>
      <c r="BTO40" s="115"/>
      <c r="BTP40" s="115"/>
      <c r="BTQ40" s="115"/>
      <c r="BTR40" s="115"/>
      <c r="BTS40" s="115"/>
      <c r="BTT40" s="115"/>
      <c r="BTU40" s="115"/>
      <c r="BTV40" s="115"/>
      <c r="BTW40" s="115"/>
      <c r="BTX40" s="115"/>
      <c r="BTY40" s="115"/>
      <c r="BTZ40" s="115"/>
      <c r="BUA40" s="115"/>
      <c r="BUB40" s="115"/>
      <c r="BUC40" s="115"/>
      <c r="BUD40" s="115"/>
      <c r="BUE40" s="115"/>
      <c r="BUF40" s="115"/>
      <c r="BUG40" s="115"/>
      <c r="BUH40" s="115"/>
      <c r="BUI40" s="115"/>
      <c r="BUJ40" s="115"/>
      <c r="BUK40" s="115"/>
      <c r="BUL40" s="115"/>
      <c r="BUM40" s="115"/>
      <c r="BUN40" s="115"/>
      <c r="BUO40" s="115"/>
      <c r="BUP40" s="115"/>
      <c r="BUQ40" s="115"/>
      <c r="BUR40" s="115"/>
      <c r="BUS40" s="115"/>
      <c r="BUT40" s="115"/>
      <c r="BUU40" s="115"/>
      <c r="BUV40" s="115"/>
      <c r="BUW40" s="115"/>
      <c r="BUX40" s="115"/>
      <c r="BUY40" s="115"/>
      <c r="BUZ40" s="115"/>
      <c r="BVA40" s="115"/>
      <c r="BVB40" s="115"/>
      <c r="BVC40" s="115"/>
      <c r="BVD40" s="115"/>
      <c r="BVE40" s="115"/>
      <c r="BVF40" s="115"/>
      <c r="BVG40" s="115"/>
      <c r="BVH40" s="115"/>
      <c r="BVI40" s="115"/>
      <c r="BVJ40" s="115"/>
      <c r="BVK40" s="115"/>
      <c r="BVL40" s="115"/>
      <c r="BVM40" s="115"/>
      <c r="BVN40" s="115"/>
      <c r="BVO40" s="115"/>
      <c r="BVP40" s="115"/>
      <c r="BVQ40" s="115"/>
      <c r="BVR40" s="115"/>
      <c r="BVS40" s="115"/>
      <c r="BVT40" s="115"/>
      <c r="BVU40" s="115"/>
      <c r="BVV40" s="115"/>
      <c r="BVW40" s="115"/>
      <c r="BVX40" s="115"/>
      <c r="BVY40" s="115"/>
      <c r="BVZ40" s="115"/>
      <c r="BWA40" s="115"/>
      <c r="BWB40" s="115"/>
      <c r="BWC40" s="115"/>
      <c r="BWD40" s="115"/>
      <c r="BWE40" s="115"/>
      <c r="BWF40" s="115"/>
      <c r="BWG40" s="115"/>
      <c r="BWH40" s="115"/>
      <c r="BWI40" s="115"/>
      <c r="BWJ40" s="115"/>
      <c r="BWK40" s="115"/>
      <c r="BWL40" s="115"/>
      <c r="BWM40" s="115"/>
      <c r="BWN40" s="115"/>
      <c r="BWO40" s="115"/>
      <c r="BWP40" s="115"/>
      <c r="BWQ40" s="115"/>
      <c r="BWR40" s="115"/>
      <c r="BWS40" s="115"/>
      <c r="BWT40" s="115"/>
      <c r="BWU40" s="115"/>
      <c r="BWV40" s="115"/>
      <c r="BWW40" s="115"/>
      <c r="BWX40" s="115"/>
      <c r="BWY40" s="115"/>
      <c r="BWZ40" s="115"/>
      <c r="BXA40" s="115"/>
      <c r="BXB40" s="115"/>
      <c r="BXC40" s="115"/>
      <c r="BXD40" s="115"/>
      <c r="BXE40" s="115"/>
      <c r="BXF40" s="115"/>
      <c r="BXG40" s="115"/>
      <c r="BXH40" s="115"/>
      <c r="BXI40" s="115"/>
      <c r="BXJ40" s="115"/>
      <c r="BXK40" s="115"/>
      <c r="BXL40" s="115"/>
      <c r="BXM40" s="115"/>
      <c r="BXN40" s="115"/>
      <c r="BXO40" s="115"/>
      <c r="BXP40" s="115"/>
      <c r="BXQ40" s="115"/>
      <c r="BXR40" s="115"/>
      <c r="BXS40" s="115"/>
      <c r="BXT40" s="115"/>
      <c r="BXU40" s="115"/>
      <c r="BXV40" s="115"/>
      <c r="BXW40" s="115"/>
      <c r="BXX40" s="115"/>
      <c r="BXY40" s="115"/>
      <c r="BXZ40" s="115"/>
      <c r="BYA40" s="115"/>
      <c r="BYB40" s="115"/>
      <c r="BYC40" s="115"/>
      <c r="BYD40" s="115"/>
      <c r="BYE40" s="115"/>
      <c r="BYF40" s="115"/>
      <c r="BYG40" s="115"/>
      <c r="BYH40" s="115"/>
      <c r="BYI40" s="115"/>
      <c r="BYJ40" s="115"/>
      <c r="BYK40" s="115"/>
      <c r="BYL40" s="115"/>
      <c r="BYM40" s="115"/>
      <c r="BYN40" s="115"/>
      <c r="BYO40" s="115"/>
      <c r="BYP40" s="115"/>
      <c r="BYQ40" s="115"/>
      <c r="BYR40" s="115"/>
      <c r="BYS40" s="115"/>
      <c r="BYT40" s="115"/>
      <c r="BYU40" s="115"/>
      <c r="BYV40" s="115"/>
      <c r="BYW40" s="115"/>
      <c r="BYX40" s="115"/>
      <c r="BYY40" s="115"/>
      <c r="BYZ40" s="115"/>
      <c r="BZA40" s="115"/>
      <c r="BZB40" s="115"/>
      <c r="BZC40" s="115"/>
      <c r="BZD40" s="115"/>
      <c r="BZE40" s="115"/>
      <c r="BZF40" s="115"/>
      <c r="BZG40" s="115"/>
      <c r="BZH40" s="115"/>
      <c r="BZI40" s="115"/>
      <c r="BZJ40" s="115"/>
      <c r="BZK40" s="115"/>
      <c r="BZL40" s="115"/>
      <c r="BZM40" s="115"/>
      <c r="BZN40" s="115"/>
      <c r="BZO40" s="115"/>
      <c r="BZP40" s="115"/>
      <c r="BZQ40" s="115"/>
      <c r="BZR40" s="115"/>
      <c r="BZS40" s="115"/>
      <c r="BZT40" s="115"/>
      <c r="BZU40" s="115"/>
      <c r="BZV40" s="115"/>
      <c r="BZW40" s="115"/>
      <c r="BZX40" s="115"/>
      <c r="BZY40" s="115"/>
      <c r="BZZ40" s="115"/>
      <c r="CAA40" s="115"/>
      <c r="CAB40" s="115"/>
      <c r="CAC40" s="115"/>
      <c r="CAD40" s="115"/>
      <c r="CAE40" s="115"/>
      <c r="CAF40" s="115"/>
      <c r="CAG40" s="115"/>
      <c r="CAH40" s="115"/>
      <c r="CAI40" s="115"/>
      <c r="CAJ40" s="115"/>
      <c r="CAK40" s="115"/>
      <c r="CAL40" s="115"/>
      <c r="CAM40" s="115"/>
      <c r="CAN40" s="115"/>
      <c r="CAO40" s="115"/>
      <c r="CAP40" s="115"/>
      <c r="CAQ40" s="115"/>
      <c r="CAR40" s="115"/>
      <c r="CAS40" s="115"/>
      <c r="CAT40" s="115"/>
      <c r="CAU40" s="115"/>
      <c r="CAV40" s="115"/>
      <c r="CAW40" s="115"/>
      <c r="CAX40" s="115"/>
      <c r="CAY40" s="115"/>
      <c r="CAZ40" s="115"/>
      <c r="CBA40" s="115"/>
      <c r="CBB40" s="115"/>
      <c r="CBC40" s="115"/>
      <c r="CBD40" s="115"/>
      <c r="CBE40" s="115"/>
      <c r="CBF40" s="115"/>
      <c r="CBG40" s="115"/>
      <c r="CBH40" s="115"/>
      <c r="CBI40" s="115"/>
      <c r="CBJ40" s="115"/>
      <c r="CBK40" s="115"/>
      <c r="CBL40" s="115"/>
      <c r="CBM40" s="115"/>
      <c r="CBN40" s="115"/>
      <c r="CBO40" s="115"/>
      <c r="CBP40" s="115"/>
      <c r="CBQ40" s="115"/>
      <c r="CBR40" s="115"/>
      <c r="CBS40" s="115"/>
      <c r="CBT40" s="115"/>
      <c r="CBU40" s="115"/>
      <c r="CBV40" s="115"/>
      <c r="CBW40" s="115"/>
      <c r="CBX40" s="115"/>
      <c r="CBY40" s="115"/>
      <c r="CBZ40" s="115"/>
      <c r="CCA40" s="115"/>
      <c r="CCB40" s="115"/>
      <c r="CCC40" s="115"/>
      <c r="CCD40" s="115"/>
      <c r="CCE40" s="115"/>
      <c r="CCF40" s="115"/>
      <c r="CCG40" s="115"/>
      <c r="CCH40" s="115"/>
      <c r="CCI40" s="115"/>
      <c r="CCJ40" s="115"/>
      <c r="CCK40" s="115"/>
      <c r="CCL40" s="115"/>
      <c r="CCM40" s="115"/>
      <c r="CCN40" s="115"/>
      <c r="CCO40" s="115"/>
      <c r="CCP40" s="115"/>
      <c r="CCQ40" s="115"/>
      <c r="CCR40" s="115"/>
      <c r="CCS40" s="115"/>
      <c r="CCT40" s="115"/>
      <c r="CCU40" s="115"/>
      <c r="CCV40" s="115"/>
      <c r="CCW40" s="115"/>
      <c r="CCX40" s="115"/>
      <c r="CCY40" s="115"/>
      <c r="CCZ40" s="115"/>
      <c r="CDA40" s="115"/>
      <c r="CDB40" s="115"/>
      <c r="CDC40" s="115"/>
      <c r="CDD40" s="115"/>
      <c r="CDE40" s="115"/>
      <c r="CDF40" s="115"/>
      <c r="CDG40" s="115"/>
      <c r="CDH40" s="115"/>
      <c r="CDI40" s="115"/>
      <c r="CDJ40" s="115"/>
      <c r="CDK40" s="115"/>
      <c r="CDL40" s="115"/>
      <c r="CDM40" s="115"/>
      <c r="CDN40" s="115"/>
      <c r="CDO40" s="115"/>
      <c r="CDP40" s="115"/>
      <c r="CDQ40" s="115"/>
      <c r="CDR40" s="115"/>
      <c r="CDS40" s="115"/>
      <c r="CDT40" s="115"/>
      <c r="CDU40" s="115"/>
      <c r="CDV40" s="115"/>
      <c r="CDW40" s="115"/>
      <c r="CDX40" s="115"/>
      <c r="CDY40" s="115"/>
      <c r="CDZ40" s="115"/>
      <c r="CEA40" s="115"/>
      <c r="CEB40" s="115"/>
      <c r="CEC40" s="115"/>
      <c r="CED40" s="115"/>
      <c r="CEE40" s="115"/>
      <c r="CEF40" s="115"/>
      <c r="CEG40" s="115"/>
      <c r="CEH40" s="115"/>
      <c r="CEI40" s="115"/>
      <c r="CEJ40" s="115"/>
      <c r="CEK40" s="115"/>
      <c r="CEL40" s="115"/>
      <c r="CEM40" s="115"/>
      <c r="CEN40" s="115"/>
      <c r="CEO40" s="115"/>
      <c r="CEP40" s="115"/>
      <c r="CEQ40" s="115"/>
      <c r="CER40" s="115"/>
      <c r="CES40" s="115"/>
      <c r="CET40" s="115"/>
      <c r="CEU40" s="115"/>
      <c r="CEV40" s="115"/>
      <c r="CEW40" s="115"/>
      <c r="CEX40" s="115"/>
      <c r="CEY40" s="115"/>
      <c r="CEZ40" s="115"/>
      <c r="CFA40" s="115"/>
      <c r="CFB40" s="115"/>
      <c r="CFC40" s="115"/>
      <c r="CFD40" s="115"/>
      <c r="CFE40" s="115"/>
      <c r="CFF40" s="115"/>
      <c r="CFG40" s="115"/>
      <c r="CFH40" s="115"/>
      <c r="CFI40" s="115"/>
      <c r="CFJ40" s="115"/>
      <c r="CFK40" s="115"/>
      <c r="CFL40" s="115"/>
      <c r="CFM40" s="115"/>
      <c r="CFN40" s="115"/>
      <c r="CFO40" s="115"/>
      <c r="CFP40" s="115"/>
      <c r="CFQ40" s="115"/>
      <c r="CFR40" s="115"/>
      <c r="CFS40" s="115"/>
      <c r="CFT40" s="115"/>
      <c r="CFU40" s="115"/>
      <c r="CFV40" s="115"/>
      <c r="CFW40" s="115"/>
      <c r="CFX40" s="115"/>
      <c r="CFY40" s="115"/>
      <c r="CFZ40" s="115"/>
      <c r="CGA40" s="115"/>
      <c r="CGB40" s="115"/>
      <c r="CGC40" s="115"/>
      <c r="CGD40" s="115"/>
      <c r="CGE40" s="115"/>
      <c r="CGF40" s="115"/>
      <c r="CGG40" s="115"/>
      <c r="CGH40" s="115"/>
      <c r="CGI40" s="115"/>
      <c r="CGJ40" s="115"/>
      <c r="CGK40" s="115"/>
      <c r="CGL40" s="115"/>
      <c r="CGM40" s="115"/>
      <c r="CGN40" s="115"/>
      <c r="CGO40" s="115"/>
      <c r="CGP40" s="115"/>
      <c r="CGQ40" s="115"/>
      <c r="CGR40" s="115"/>
      <c r="CGS40" s="115"/>
      <c r="CGT40" s="115"/>
      <c r="CGU40" s="115"/>
      <c r="CGV40" s="115"/>
      <c r="CGW40" s="115"/>
      <c r="CGX40" s="115"/>
      <c r="CGY40" s="115"/>
      <c r="CGZ40" s="115"/>
      <c r="CHA40" s="115"/>
      <c r="CHB40" s="115"/>
      <c r="CHC40" s="115"/>
      <c r="CHD40" s="115"/>
      <c r="CHE40" s="115"/>
      <c r="CHF40" s="115"/>
      <c r="CHG40" s="115"/>
      <c r="CHH40" s="115"/>
      <c r="CHI40" s="115"/>
      <c r="CHJ40" s="115"/>
      <c r="CHK40" s="115"/>
      <c r="CHL40" s="115"/>
      <c r="CHM40" s="115"/>
      <c r="CHN40" s="115"/>
      <c r="CHO40" s="115"/>
      <c r="CHP40" s="115"/>
      <c r="CHQ40" s="115"/>
      <c r="CHR40" s="115"/>
      <c r="CHS40" s="115"/>
      <c r="CHT40" s="115"/>
      <c r="CHU40" s="115"/>
      <c r="CHV40" s="115"/>
      <c r="CHW40" s="115"/>
      <c r="CHX40" s="115"/>
      <c r="CHY40" s="115"/>
      <c r="CHZ40" s="115"/>
      <c r="CIA40" s="115"/>
      <c r="CIB40" s="115"/>
      <c r="CIC40" s="115"/>
      <c r="CID40" s="115"/>
      <c r="CIE40" s="115"/>
      <c r="CIF40" s="115"/>
      <c r="CIG40" s="115"/>
      <c r="CIH40" s="115"/>
      <c r="CII40" s="115"/>
      <c r="CIJ40" s="115"/>
      <c r="CIK40" s="115"/>
      <c r="CIL40" s="115"/>
      <c r="CIM40" s="115"/>
      <c r="CIN40" s="115"/>
      <c r="CIO40" s="115"/>
      <c r="CIP40" s="115"/>
      <c r="CIQ40" s="115"/>
      <c r="CIR40" s="115"/>
      <c r="CIS40" s="115"/>
      <c r="CIT40" s="115"/>
      <c r="CIU40" s="115"/>
      <c r="CIV40" s="115"/>
      <c r="CIW40" s="115"/>
      <c r="CIX40" s="115"/>
      <c r="CIY40" s="115"/>
      <c r="CIZ40" s="115"/>
      <c r="CJA40" s="115"/>
      <c r="CJB40" s="115"/>
      <c r="CJC40" s="115"/>
      <c r="CJD40" s="115"/>
      <c r="CJE40" s="115"/>
      <c r="CJF40" s="115"/>
      <c r="CJG40" s="115"/>
      <c r="CJH40" s="115"/>
      <c r="CJI40" s="115"/>
      <c r="CJJ40" s="115"/>
      <c r="CJK40" s="115"/>
      <c r="CJL40" s="115"/>
      <c r="CJM40" s="115"/>
      <c r="CJN40" s="115"/>
      <c r="CJO40" s="115"/>
      <c r="CJP40" s="115"/>
      <c r="CJQ40" s="115"/>
      <c r="CJR40" s="115"/>
      <c r="CJS40" s="115"/>
      <c r="CJT40" s="115"/>
      <c r="CJU40" s="115"/>
      <c r="CJV40" s="115"/>
      <c r="CJW40" s="115"/>
      <c r="CJX40" s="115"/>
      <c r="CJY40" s="115"/>
      <c r="CJZ40" s="115"/>
      <c r="CKA40" s="115"/>
      <c r="CKB40" s="115"/>
      <c r="CKC40" s="115"/>
      <c r="CKD40" s="115"/>
      <c r="CKE40" s="115"/>
      <c r="CKF40" s="115"/>
      <c r="CKG40" s="115"/>
      <c r="CKH40" s="115"/>
      <c r="CKI40" s="115"/>
      <c r="CKJ40" s="115"/>
      <c r="CKK40" s="115"/>
      <c r="CKL40" s="115"/>
      <c r="CKM40" s="115"/>
      <c r="CKN40" s="115"/>
      <c r="CKO40" s="115"/>
      <c r="CKP40" s="115"/>
      <c r="CKQ40" s="115"/>
      <c r="CKR40" s="115"/>
      <c r="CKS40" s="115"/>
      <c r="CKT40" s="115"/>
      <c r="CKU40" s="115"/>
      <c r="CKV40" s="115"/>
      <c r="CKW40" s="115"/>
      <c r="CKX40" s="115"/>
      <c r="CKY40" s="115"/>
      <c r="CKZ40" s="115"/>
      <c r="CLA40" s="115"/>
      <c r="CLB40" s="115"/>
      <c r="CLC40" s="115"/>
      <c r="CLD40" s="115"/>
      <c r="CLE40" s="115"/>
      <c r="CLF40" s="115"/>
      <c r="CLG40" s="115"/>
      <c r="CLH40" s="115"/>
      <c r="CLI40" s="115"/>
      <c r="CLJ40" s="115"/>
      <c r="CLK40" s="115"/>
      <c r="CLL40" s="115"/>
      <c r="CLM40" s="115"/>
      <c r="CLN40" s="115"/>
      <c r="CLO40" s="115"/>
      <c r="CLP40" s="115"/>
      <c r="CLQ40" s="115"/>
      <c r="CLR40" s="115"/>
      <c r="CLS40" s="115"/>
      <c r="CLT40" s="115"/>
      <c r="CLU40" s="115"/>
      <c r="CLV40" s="115"/>
      <c r="CLW40" s="115"/>
      <c r="CLX40" s="115"/>
      <c r="CLY40" s="115"/>
      <c r="CLZ40" s="115"/>
      <c r="CMA40" s="115"/>
      <c r="CMB40" s="115"/>
      <c r="CMC40" s="115"/>
      <c r="CMD40" s="115"/>
      <c r="CME40" s="115"/>
      <c r="CMF40" s="115"/>
      <c r="CMG40" s="115"/>
      <c r="CMH40" s="115"/>
      <c r="CMI40" s="115"/>
      <c r="CMJ40" s="115"/>
      <c r="CMK40" s="115"/>
      <c r="CML40" s="115"/>
      <c r="CMM40" s="115"/>
      <c r="CMN40" s="115"/>
      <c r="CMO40" s="115"/>
      <c r="CMP40" s="115"/>
      <c r="CMQ40" s="115"/>
      <c r="CMR40" s="115"/>
      <c r="CMS40" s="115"/>
      <c r="CMT40" s="115"/>
      <c r="CMU40" s="115"/>
      <c r="CMV40" s="115"/>
      <c r="CMW40" s="115"/>
      <c r="CMX40" s="115"/>
      <c r="CMY40" s="115"/>
      <c r="CMZ40" s="115"/>
      <c r="CNA40" s="115"/>
      <c r="CNB40" s="115"/>
      <c r="CNC40" s="115"/>
      <c r="CND40" s="115"/>
      <c r="CNE40" s="115"/>
      <c r="CNF40" s="115"/>
      <c r="CNG40" s="115"/>
      <c r="CNH40" s="115"/>
      <c r="CNI40" s="115"/>
      <c r="CNJ40" s="115"/>
      <c r="CNK40" s="115"/>
      <c r="CNL40" s="115"/>
      <c r="CNM40" s="115"/>
      <c r="CNN40" s="115"/>
      <c r="CNO40" s="115"/>
      <c r="CNP40" s="115"/>
      <c r="CNQ40" s="115"/>
      <c r="CNR40" s="115"/>
      <c r="CNS40" s="115"/>
      <c r="CNT40" s="115"/>
      <c r="CNU40" s="115"/>
      <c r="CNV40" s="115"/>
      <c r="CNW40" s="115"/>
      <c r="CNX40" s="115"/>
      <c r="CNY40" s="115"/>
      <c r="CNZ40" s="115"/>
      <c r="COA40" s="115"/>
      <c r="COB40" s="115"/>
      <c r="COC40" s="115"/>
      <c r="COD40" s="115"/>
      <c r="COE40" s="115"/>
      <c r="COF40" s="115"/>
      <c r="COG40" s="115"/>
      <c r="COH40" s="115"/>
      <c r="COI40" s="115"/>
      <c r="COJ40" s="115"/>
      <c r="COK40" s="115"/>
      <c r="COL40" s="115"/>
      <c r="COM40" s="115"/>
      <c r="CON40" s="115"/>
      <c r="COO40" s="115"/>
      <c r="COP40" s="115"/>
      <c r="COQ40" s="115"/>
      <c r="COR40" s="115"/>
      <c r="COS40" s="115"/>
      <c r="COT40" s="115"/>
      <c r="COU40" s="115"/>
      <c r="COV40" s="115"/>
      <c r="COW40" s="115"/>
      <c r="COX40" s="115"/>
      <c r="COY40" s="115"/>
      <c r="COZ40" s="115"/>
      <c r="CPA40" s="115"/>
      <c r="CPB40" s="115"/>
      <c r="CPC40" s="115"/>
      <c r="CPD40" s="115"/>
      <c r="CPE40" s="115"/>
      <c r="CPF40" s="115"/>
      <c r="CPG40" s="115"/>
      <c r="CPH40" s="115"/>
      <c r="CPI40" s="115"/>
      <c r="CPJ40" s="115"/>
      <c r="CPK40" s="115"/>
      <c r="CPL40" s="115"/>
      <c r="CPM40" s="115"/>
      <c r="CPN40" s="115"/>
      <c r="CPO40" s="115"/>
      <c r="CPP40" s="115"/>
      <c r="CPQ40" s="115"/>
      <c r="CPR40" s="115"/>
      <c r="CPS40" s="115"/>
      <c r="CPT40" s="115"/>
      <c r="CPU40" s="115"/>
      <c r="CPV40" s="115"/>
      <c r="CPW40" s="115"/>
      <c r="CPX40" s="115"/>
      <c r="CPY40" s="115"/>
      <c r="CPZ40" s="115"/>
      <c r="CQA40" s="115"/>
      <c r="CQB40" s="115"/>
      <c r="CQC40" s="115"/>
      <c r="CQD40" s="115"/>
      <c r="CQE40" s="115"/>
      <c r="CQF40" s="115"/>
      <c r="CQG40" s="115"/>
      <c r="CQH40" s="115"/>
      <c r="CQI40" s="115"/>
      <c r="CQJ40" s="115"/>
      <c r="CQK40" s="115"/>
      <c r="CQL40" s="115"/>
      <c r="CQM40" s="115"/>
      <c r="CQN40" s="115"/>
      <c r="CQO40" s="115"/>
      <c r="CQP40" s="115"/>
      <c r="CQQ40" s="115"/>
      <c r="CQR40" s="115"/>
      <c r="CQS40" s="115"/>
      <c r="CQT40" s="115"/>
      <c r="CQU40" s="115"/>
      <c r="CQV40" s="115"/>
      <c r="CQW40" s="115"/>
      <c r="CQX40" s="115"/>
      <c r="CQY40" s="115"/>
      <c r="CQZ40" s="115"/>
      <c r="CRA40" s="115"/>
      <c r="CRB40" s="115"/>
      <c r="CRC40" s="115"/>
      <c r="CRD40" s="115"/>
      <c r="CRE40" s="115"/>
      <c r="CRF40" s="115"/>
      <c r="CRG40" s="115"/>
      <c r="CRH40" s="115"/>
      <c r="CRI40" s="115"/>
      <c r="CRJ40" s="115"/>
      <c r="CRK40" s="115"/>
      <c r="CRL40" s="115"/>
      <c r="CRM40" s="115"/>
      <c r="CRN40" s="115"/>
      <c r="CRO40" s="115"/>
      <c r="CRP40" s="115"/>
      <c r="CRQ40" s="115"/>
      <c r="CRR40" s="115"/>
      <c r="CRS40" s="115"/>
      <c r="CRT40" s="115"/>
      <c r="CRU40" s="115"/>
      <c r="CRV40" s="115"/>
      <c r="CRW40" s="115"/>
      <c r="CRX40" s="115"/>
      <c r="CRY40" s="115"/>
      <c r="CRZ40" s="115"/>
      <c r="CSA40" s="115"/>
      <c r="CSB40" s="115"/>
      <c r="CSC40" s="115"/>
      <c r="CSD40" s="115"/>
      <c r="CSE40" s="115"/>
      <c r="CSF40" s="115"/>
      <c r="CSG40" s="115"/>
      <c r="CSH40" s="115"/>
      <c r="CSI40" s="115"/>
      <c r="CSJ40" s="115"/>
      <c r="CSK40" s="115"/>
      <c r="CSL40" s="115"/>
      <c r="CSM40" s="115"/>
      <c r="CSN40" s="115"/>
      <c r="CSO40" s="115"/>
      <c r="CSP40" s="115"/>
      <c r="CSQ40" s="115"/>
      <c r="CSR40" s="115"/>
      <c r="CSS40" s="115"/>
      <c r="CST40" s="115"/>
      <c r="CSU40" s="115"/>
      <c r="CSV40" s="115"/>
      <c r="CSW40" s="115"/>
      <c r="CSX40" s="115"/>
      <c r="CSY40" s="115"/>
      <c r="CSZ40" s="115"/>
      <c r="CTA40" s="115"/>
      <c r="CTB40" s="115"/>
      <c r="CTC40" s="115"/>
      <c r="CTD40" s="115"/>
      <c r="CTE40" s="115"/>
      <c r="CTF40" s="115"/>
      <c r="CTG40" s="115"/>
      <c r="CTH40" s="115"/>
      <c r="CTI40" s="115"/>
      <c r="CTJ40" s="115"/>
      <c r="CTK40" s="115"/>
      <c r="CTL40" s="115"/>
      <c r="CTM40" s="115"/>
      <c r="CTN40" s="115"/>
      <c r="CTO40" s="115"/>
      <c r="CTP40" s="115"/>
      <c r="CTQ40" s="115"/>
      <c r="CTR40" s="115"/>
      <c r="CTS40" s="115"/>
      <c r="CTT40" s="115"/>
      <c r="CTU40" s="115"/>
      <c r="CTV40" s="115"/>
      <c r="CTW40" s="115"/>
      <c r="CTX40" s="115"/>
      <c r="CTY40" s="115"/>
      <c r="CTZ40" s="115"/>
      <c r="CUA40" s="115"/>
      <c r="CUB40" s="115"/>
      <c r="CUC40" s="115"/>
      <c r="CUD40" s="115"/>
      <c r="CUE40" s="115"/>
      <c r="CUF40" s="115"/>
      <c r="CUG40" s="115"/>
      <c r="CUH40" s="115"/>
      <c r="CUI40" s="115"/>
      <c r="CUJ40" s="115"/>
      <c r="CUK40" s="115"/>
      <c r="CUL40" s="115"/>
      <c r="CUM40" s="115"/>
      <c r="CUN40" s="115"/>
      <c r="CUO40" s="115"/>
      <c r="CUP40" s="115"/>
      <c r="CUQ40" s="115"/>
      <c r="CUR40" s="115"/>
      <c r="CUS40" s="115"/>
      <c r="CUT40" s="115"/>
      <c r="CUU40" s="115"/>
      <c r="CUV40" s="115"/>
      <c r="CUW40" s="115"/>
      <c r="CUX40" s="115"/>
      <c r="CUY40" s="115"/>
      <c r="CUZ40" s="115"/>
      <c r="CVA40" s="115"/>
      <c r="CVB40" s="115"/>
      <c r="CVC40" s="115"/>
      <c r="CVD40" s="115"/>
      <c r="CVE40" s="115"/>
      <c r="CVF40" s="115"/>
      <c r="CVG40" s="115"/>
      <c r="CVH40" s="115"/>
      <c r="CVI40" s="115"/>
      <c r="CVJ40" s="115"/>
      <c r="CVK40" s="115"/>
      <c r="CVL40" s="115"/>
      <c r="CVM40" s="115"/>
      <c r="CVN40" s="115"/>
      <c r="CVO40" s="115"/>
      <c r="CVP40" s="115"/>
      <c r="CVQ40" s="115"/>
      <c r="CVR40" s="115"/>
      <c r="CVS40" s="115"/>
      <c r="CVT40" s="115"/>
      <c r="CVU40" s="115"/>
      <c r="CVV40" s="115"/>
      <c r="CVW40" s="115"/>
      <c r="CVX40" s="115"/>
      <c r="CVY40" s="115"/>
      <c r="CVZ40" s="115"/>
      <c r="CWA40" s="115"/>
      <c r="CWB40" s="115"/>
      <c r="CWC40" s="115"/>
      <c r="CWD40" s="115"/>
      <c r="CWE40" s="115"/>
      <c r="CWF40" s="115"/>
      <c r="CWG40" s="115"/>
      <c r="CWH40" s="115"/>
      <c r="CWI40" s="115"/>
      <c r="CWJ40" s="115"/>
      <c r="CWK40" s="115"/>
      <c r="CWL40" s="115"/>
      <c r="CWM40" s="115"/>
      <c r="CWN40" s="115"/>
      <c r="CWO40" s="115"/>
      <c r="CWP40" s="115"/>
      <c r="CWQ40" s="115"/>
      <c r="CWR40" s="115"/>
      <c r="CWS40" s="115"/>
      <c r="CWT40" s="115"/>
      <c r="CWU40" s="115"/>
      <c r="CWV40" s="115"/>
      <c r="CWW40" s="115"/>
      <c r="CWX40" s="115"/>
      <c r="CWY40" s="115"/>
      <c r="CWZ40" s="115"/>
      <c r="CXA40" s="115"/>
      <c r="CXB40" s="115"/>
      <c r="CXC40" s="115"/>
      <c r="CXD40" s="115"/>
      <c r="CXE40" s="115"/>
      <c r="CXF40" s="115"/>
      <c r="CXG40" s="115"/>
      <c r="CXH40" s="115"/>
      <c r="CXI40" s="115"/>
      <c r="CXJ40" s="115"/>
      <c r="CXK40" s="115"/>
      <c r="CXL40" s="115"/>
      <c r="CXM40" s="115"/>
      <c r="CXN40" s="115"/>
      <c r="CXO40" s="115"/>
      <c r="CXP40" s="115"/>
      <c r="CXQ40" s="115"/>
      <c r="CXR40" s="115"/>
      <c r="CXS40" s="115"/>
      <c r="CXT40" s="115"/>
      <c r="CXU40" s="115"/>
      <c r="CXV40" s="115"/>
      <c r="CXW40" s="115"/>
      <c r="CXX40" s="115"/>
      <c r="CXY40" s="115"/>
      <c r="CXZ40" s="115"/>
      <c r="CYA40" s="115"/>
      <c r="CYB40" s="115"/>
      <c r="CYC40" s="115"/>
      <c r="CYD40" s="115"/>
      <c r="CYE40" s="115"/>
      <c r="CYF40" s="115"/>
      <c r="CYG40" s="115"/>
      <c r="CYH40" s="115"/>
      <c r="CYI40" s="115"/>
      <c r="CYJ40" s="115"/>
      <c r="CYK40" s="115"/>
      <c r="CYL40" s="115"/>
      <c r="CYM40" s="115"/>
      <c r="CYN40" s="115"/>
      <c r="CYO40" s="115"/>
      <c r="CYP40" s="115"/>
      <c r="CYQ40" s="115"/>
      <c r="CYR40" s="115"/>
      <c r="CYS40" s="115"/>
      <c r="CYT40" s="115"/>
      <c r="CYU40" s="115"/>
      <c r="CYV40" s="115"/>
      <c r="CYW40" s="115"/>
      <c r="CYX40" s="115"/>
      <c r="CYY40" s="115"/>
      <c r="CYZ40" s="115"/>
      <c r="CZA40" s="115"/>
      <c r="CZB40" s="115"/>
      <c r="CZC40" s="115"/>
      <c r="CZD40" s="115"/>
      <c r="CZE40" s="115"/>
      <c r="CZF40" s="115"/>
      <c r="CZG40" s="115"/>
      <c r="CZH40" s="115"/>
      <c r="CZI40" s="115"/>
      <c r="CZJ40" s="115"/>
      <c r="CZK40" s="115"/>
      <c r="CZL40" s="115"/>
      <c r="CZM40" s="115"/>
      <c r="CZN40" s="115"/>
      <c r="CZO40" s="115"/>
      <c r="CZP40" s="115"/>
      <c r="CZQ40" s="115"/>
      <c r="CZR40" s="115"/>
      <c r="CZS40" s="115"/>
      <c r="CZT40" s="115"/>
      <c r="CZU40" s="115"/>
      <c r="CZV40" s="115"/>
      <c r="CZW40" s="115"/>
      <c r="CZX40" s="115"/>
      <c r="CZY40" s="115"/>
      <c r="CZZ40" s="115"/>
      <c r="DAA40" s="115"/>
      <c r="DAB40" s="115"/>
      <c r="DAC40" s="115"/>
      <c r="DAD40" s="115"/>
      <c r="DAE40" s="115"/>
      <c r="DAF40" s="115"/>
      <c r="DAG40" s="115"/>
      <c r="DAH40" s="115"/>
      <c r="DAI40" s="115"/>
      <c r="DAJ40" s="115"/>
      <c r="DAK40" s="115"/>
      <c r="DAL40" s="115"/>
      <c r="DAM40" s="115"/>
      <c r="DAN40" s="115"/>
      <c r="DAO40" s="115"/>
      <c r="DAP40" s="115"/>
      <c r="DAQ40" s="115"/>
      <c r="DAR40" s="115"/>
      <c r="DAS40" s="115"/>
      <c r="DAT40" s="115"/>
      <c r="DAU40" s="115"/>
      <c r="DAV40" s="115"/>
      <c r="DAW40" s="115"/>
      <c r="DAX40" s="115"/>
      <c r="DAY40" s="115"/>
      <c r="DAZ40" s="115"/>
      <c r="DBA40" s="115"/>
      <c r="DBB40" s="115"/>
      <c r="DBC40" s="115"/>
      <c r="DBD40" s="115"/>
      <c r="DBE40" s="115"/>
      <c r="DBF40" s="115"/>
      <c r="DBG40" s="115"/>
      <c r="DBH40" s="115"/>
      <c r="DBI40" s="115"/>
      <c r="DBJ40" s="115"/>
      <c r="DBK40" s="115"/>
      <c r="DBL40" s="115"/>
      <c r="DBM40" s="115"/>
      <c r="DBN40" s="115"/>
      <c r="DBO40" s="115"/>
      <c r="DBP40" s="115"/>
      <c r="DBQ40" s="115"/>
      <c r="DBR40" s="115"/>
      <c r="DBS40" s="115"/>
      <c r="DBT40" s="115"/>
      <c r="DBU40" s="115"/>
      <c r="DBV40" s="115"/>
      <c r="DBW40" s="115"/>
      <c r="DBX40" s="115"/>
      <c r="DBY40" s="115"/>
      <c r="DBZ40" s="115"/>
      <c r="DCA40" s="115"/>
      <c r="DCB40" s="115"/>
      <c r="DCC40" s="115"/>
      <c r="DCD40" s="115"/>
      <c r="DCE40" s="115"/>
      <c r="DCF40" s="115"/>
      <c r="DCG40" s="115"/>
      <c r="DCH40" s="115"/>
      <c r="DCI40" s="115"/>
      <c r="DCJ40" s="115"/>
      <c r="DCK40" s="115"/>
      <c r="DCL40" s="115"/>
      <c r="DCM40" s="115"/>
      <c r="DCN40" s="115"/>
      <c r="DCO40" s="115"/>
      <c r="DCP40" s="115"/>
      <c r="DCQ40" s="115"/>
      <c r="DCR40" s="115"/>
      <c r="DCS40" s="115"/>
      <c r="DCT40" s="115"/>
      <c r="DCU40" s="115"/>
      <c r="DCV40" s="115"/>
      <c r="DCW40" s="115"/>
      <c r="DCX40" s="115"/>
      <c r="DCY40" s="115"/>
      <c r="DCZ40" s="115"/>
      <c r="DDA40" s="115"/>
      <c r="DDB40" s="115"/>
      <c r="DDC40" s="115"/>
      <c r="DDD40" s="115"/>
      <c r="DDE40" s="115"/>
      <c r="DDF40" s="115"/>
      <c r="DDG40" s="115"/>
      <c r="DDH40" s="115"/>
      <c r="DDI40" s="115"/>
      <c r="DDJ40" s="115"/>
      <c r="DDK40" s="115"/>
      <c r="DDL40" s="115"/>
      <c r="DDM40" s="115"/>
      <c r="DDN40" s="115"/>
      <c r="DDO40" s="115"/>
      <c r="DDP40" s="115"/>
      <c r="DDQ40" s="115"/>
      <c r="DDR40" s="115"/>
      <c r="DDS40" s="115"/>
      <c r="DDT40" s="115"/>
      <c r="DDU40" s="115"/>
      <c r="DDV40" s="115"/>
      <c r="DDW40" s="115"/>
      <c r="DDX40" s="115"/>
      <c r="DDY40" s="115"/>
      <c r="DDZ40" s="115"/>
      <c r="DEA40" s="115"/>
      <c r="DEB40" s="115"/>
      <c r="DEC40" s="115"/>
      <c r="DED40" s="115"/>
      <c r="DEE40" s="115"/>
      <c r="DEF40" s="115"/>
      <c r="DEG40" s="115"/>
      <c r="DEH40" s="115"/>
      <c r="DEI40" s="115"/>
      <c r="DEJ40" s="115"/>
      <c r="DEK40" s="115"/>
      <c r="DEL40" s="115"/>
      <c r="DEM40" s="115"/>
      <c r="DEN40" s="115"/>
      <c r="DEO40" s="115"/>
      <c r="DEP40" s="115"/>
      <c r="DEQ40" s="115"/>
      <c r="DER40" s="115"/>
      <c r="DES40" s="115"/>
      <c r="DET40" s="115"/>
      <c r="DEU40" s="115"/>
      <c r="DEV40" s="115"/>
      <c r="DEW40" s="115"/>
      <c r="DEX40" s="115"/>
      <c r="DEY40" s="115"/>
      <c r="DEZ40" s="115"/>
      <c r="DFA40" s="115"/>
      <c r="DFB40" s="115"/>
      <c r="DFC40" s="115"/>
      <c r="DFD40" s="115"/>
      <c r="DFE40" s="115"/>
      <c r="DFF40" s="115"/>
      <c r="DFG40" s="115"/>
      <c r="DFH40" s="115"/>
      <c r="DFI40" s="115"/>
      <c r="DFJ40" s="115"/>
      <c r="DFK40" s="115"/>
      <c r="DFL40" s="115"/>
      <c r="DFM40" s="115"/>
      <c r="DFN40" s="115"/>
      <c r="DFO40" s="115"/>
      <c r="DFP40" s="115"/>
      <c r="DFQ40" s="115"/>
      <c r="DFR40" s="115"/>
      <c r="DFS40" s="115"/>
      <c r="DFT40" s="115"/>
      <c r="DFU40" s="115"/>
      <c r="DFV40" s="115"/>
      <c r="DFW40" s="115"/>
      <c r="DFX40" s="115"/>
      <c r="DFY40" s="115"/>
      <c r="DFZ40" s="115"/>
      <c r="DGA40" s="115"/>
      <c r="DGB40" s="115"/>
      <c r="DGC40" s="115"/>
      <c r="DGD40" s="115"/>
      <c r="DGE40" s="115"/>
      <c r="DGF40" s="115"/>
      <c r="DGG40" s="115"/>
      <c r="DGH40" s="115"/>
      <c r="DGI40" s="115"/>
      <c r="DGJ40" s="115"/>
      <c r="DGK40" s="115"/>
      <c r="DGL40" s="115"/>
      <c r="DGM40" s="115"/>
      <c r="DGN40" s="115"/>
      <c r="DGO40" s="115"/>
      <c r="DGP40" s="115"/>
      <c r="DGQ40" s="115"/>
      <c r="DGR40" s="115"/>
      <c r="DGS40" s="115"/>
      <c r="DGT40" s="115"/>
      <c r="DGU40" s="115"/>
      <c r="DGV40" s="115"/>
      <c r="DGW40" s="115"/>
      <c r="DGX40" s="115"/>
      <c r="DGY40" s="115"/>
      <c r="DGZ40" s="115"/>
      <c r="DHA40" s="115"/>
      <c r="DHB40" s="115"/>
      <c r="DHC40" s="115"/>
      <c r="DHD40" s="115"/>
      <c r="DHE40" s="115"/>
      <c r="DHF40" s="115"/>
      <c r="DHG40" s="115"/>
      <c r="DHH40" s="115"/>
      <c r="DHI40" s="115"/>
      <c r="DHJ40" s="115"/>
      <c r="DHK40" s="115"/>
      <c r="DHL40" s="115"/>
      <c r="DHM40" s="115"/>
      <c r="DHN40" s="115"/>
      <c r="DHO40" s="115"/>
      <c r="DHP40" s="115"/>
      <c r="DHQ40" s="115"/>
      <c r="DHR40" s="115"/>
      <c r="DHS40" s="115"/>
      <c r="DHT40" s="115"/>
      <c r="DHU40" s="115"/>
      <c r="DHV40" s="115"/>
      <c r="DHW40" s="115"/>
      <c r="DHX40" s="115"/>
      <c r="DHY40" s="115"/>
      <c r="DHZ40" s="115"/>
      <c r="DIA40" s="115"/>
      <c r="DIB40" s="115"/>
      <c r="DIC40" s="115"/>
      <c r="DID40" s="115"/>
      <c r="DIE40" s="115"/>
      <c r="DIF40" s="115"/>
      <c r="DIG40" s="115"/>
      <c r="DIH40" s="115"/>
      <c r="DII40" s="115"/>
      <c r="DIJ40" s="115"/>
      <c r="DIK40" s="115"/>
      <c r="DIL40" s="115"/>
      <c r="DIM40" s="115"/>
      <c r="DIN40" s="115"/>
      <c r="DIO40" s="115"/>
      <c r="DIP40" s="115"/>
      <c r="DIQ40" s="115"/>
      <c r="DIR40" s="115"/>
      <c r="DIS40" s="115"/>
      <c r="DIT40" s="115"/>
      <c r="DIU40" s="115"/>
      <c r="DIV40" s="115"/>
      <c r="DIW40" s="115"/>
      <c r="DIX40" s="115"/>
      <c r="DIY40" s="115"/>
      <c r="DIZ40" s="115"/>
      <c r="DJA40" s="115"/>
      <c r="DJB40" s="115"/>
      <c r="DJC40" s="115"/>
      <c r="DJD40" s="115"/>
      <c r="DJE40" s="115"/>
      <c r="DJF40" s="115"/>
      <c r="DJG40" s="115"/>
      <c r="DJH40" s="115"/>
      <c r="DJI40" s="115"/>
      <c r="DJJ40" s="115"/>
      <c r="DJK40" s="115"/>
      <c r="DJL40" s="115"/>
      <c r="DJM40" s="115"/>
      <c r="DJN40" s="115"/>
      <c r="DJO40" s="115"/>
      <c r="DJP40" s="115"/>
      <c r="DJQ40" s="115"/>
      <c r="DJR40" s="115"/>
      <c r="DJS40" s="115"/>
      <c r="DJT40" s="115"/>
      <c r="DJU40" s="115"/>
      <c r="DJV40" s="115"/>
      <c r="DJW40" s="115"/>
      <c r="DJX40" s="115"/>
      <c r="DJY40" s="115"/>
      <c r="DJZ40" s="115"/>
      <c r="DKA40" s="115"/>
      <c r="DKB40" s="115"/>
      <c r="DKC40" s="115"/>
      <c r="DKD40" s="115"/>
      <c r="DKE40" s="115"/>
      <c r="DKF40" s="115"/>
      <c r="DKG40" s="115"/>
      <c r="DKH40" s="115"/>
      <c r="DKI40" s="115"/>
      <c r="DKJ40" s="115"/>
      <c r="DKK40" s="115"/>
      <c r="DKL40" s="115"/>
      <c r="DKM40" s="115"/>
      <c r="DKN40" s="115"/>
      <c r="DKO40" s="115"/>
      <c r="DKP40" s="115"/>
      <c r="DKQ40" s="115"/>
      <c r="DKR40" s="115"/>
      <c r="DKS40" s="115"/>
      <c r="DKT40" s="115"/>
      <c r="DKU40" s="115"/>
      <c r="DKV40" s="115"/>
      <c r="DKW40" s="115"/>
      <c r="DKX40" s="115"/>
      <c r="DKY40" s="115"/>
      <c r="DKZ40" s="115"/>
      <c r="DLA40" s="115"/>
      <c r="DLB40" s="115"/>
      <c r="DLC40" s="115"/>
      <c r="DLD40" s="115"/>
      <c r="DLE40" s="115"/>
      <c r="DLF40" s="115"/>
      <c r="DLG40" s="115"/>
      <c r="DLH40" s="115"/>
      <c r="DLI40" s="115"/>
      <c r="DLJ40" s="115"/>
      <c r="DLK40" s="115"/>
      <c r="DLL40" s="115"/>
      <c r="DLM40" s="115"/>
      <c r="DLN40" s="115"/>
      <c r="DLO40" s="115"/>
      <c r="DLP40" s="115"/>
      <c r="DLQ40" s="115"/>
      <c r="DLR40" s="115"/>
      <c r="DLS40" s="115"/>
      <c r="DLT40" s="115"/>
      <c r="DLU40" s="115"/>
      <c r="DLV40" s="115"/>
      <c r="DLW40" s="115"/>
      <c r="DLX40" s="115"/>
      <c r="DLY40" s="115"/>
      <c r="DLZ40" s="115"/>
      <c r="DMA40" s="115"/>
      <c r="DMB40" s="115"/>
      <c r="DMC40" s="115"/>
      <c r="DMD40" s="115"/>
      <c r="DME40" s="115"/>
      <c r="DMF40" s="115"/>
      <c r="DMG40" s="115"/>
      <c r="DMH40" s="115"/>
      <c r="DMI40" s="115"/>
      <c r="DMJ40" s="115"/>
      <c r="DMK40" s="115"/>
      <c r="DML40" s="115"/>
      <c r="DMM40" s="115"/>
      <c r="DMN40" s="115"/>
      <c r="DMO40" s="115"/>
      <c r="DMP40" s="115"/>
      <c r="DMQ40" s="115"/>
      <c r="DMR40" s="115"/>
      <c r="DMS40" s="115"/>
      <c r="DMT40" s="115"/>
      <c r="DMU40" s="115"/>
      <c r="DMV40" s="115"/>
      <c r="DMW40" s="115"/>
      <c r="DMX40" s="115"/>
      <c r="DMY40" s="115"/>
      <c r="DMZ40" s="115"/>
      <c r="DNA40" s="115"/>
      <c r="DNB40" s="115"/>
      <c r="DNC40" s="115"/>
      <c r="DND40" s="115"/>
      <c r="DNE40" s="115"/>
      <c r="DNF40" s="115"/>
      <c r="DNG40" s="115"/>
      <c r="DNH40" s="115"/>
      <c r="DNI40" s="115"/>
      <c r="DNJ40" s="115"/>
      <c r="DNK40" s="115"/>
      <c r="DNL40" s="115"/>
      <c r="DNM40" s="115"/>
      <c r="DNN40" s="115"/>
      <c r="DNO40" s="115"/>
      <c r="DNP40" s="115"/>
      <c r="DNQ40" s="115"/>
      <c r="DNR40" s="115"/>
      <c r="DNS40" s="115"/>
      <c r="DNT40" s="115"/>
      <c r="DNU40" s="115"/>
      <c r="DNV40" s="115"/>
      <c r="DNW40" s="115"/>
      <c r="DNX40" s="115"/>
      <c r="DNY40" s="115"/>
      <c r="DNZ40" s="115"/>
      <c r="DOA40" s="115"/>
      <c r="DOB40" s="115"/>
      <c r="DOC40" s="115"/>
      <c r="DOD40" s="115"/>
      <c r="DOE40" s="115"/>
      <c r="DOF40" s="115"/>
      <c r="DOG40" s="115"/>
      <c r="DOH40" s="115"/>
      <c r="DOI40" s="115"/>
      <c r="DOJ40" s="115"/>
      <c r="DOK40" s="115"/>
      <c r="DOL40" s="115"/>
      <c r="DOM40" s="115"/>
      <c r="DON40" s="115"/>
      <c r="DOO40" s="115"/>
      <c r="DOP40" s="115"/>
      <c r="DOQ40" s="115"/>
      <c r="DOR40" s="115"/>
      <c r="DOS40" s="115"/>
      <c r="DOT40" s="115"/>
      <c r="DOU40" s="115"/>
      <c r="DOV40" s="115"/>
      <c r="DOW40" s="115"/>
      <c r="DOX40" s="115"/>
      <c r="DOY40" s="115"/>
      <c r="DOZ40" s="115"/>
      <c r="DPA40" s="115"/>
      <c r="DPB40" s="115"/>
      <c r="DPC40" s="115"/>
      <c r="DPD40" s="115"/>
      <c r="DPE40" s="115"/>
      <c r="DPF40" s="115"/>
      <c r="DPG40" s="115"/>
      <c r="DPH40" s="115"/>
      <c r="DPI40" s="115"/>
      <c r="DPJ40" s="115"/>
      <c r="DPK40" s="115"/>
      <c r="DPL40" s="115"/>
      <c r="DPM40" s="115"/>
      <c r="DPN40" s="115"/>
      <c r="DPO40" s="115"/>
      <c r="DPP40" s="115"/>
      <c r="DPQ40" s="115"/>
      <c r="DPR40" s="115"/>
      <c r="DPS40" s="115"/>
      <c r="DPT40" s="115"/>
      <c r="DPU40" s="115"/>
      <c r="DPV40" s="115"/>
      <c r="DPW40" s="115"/>
      <c r="DPX40" s="115"/>
      <c r="DPY40" s="115"/>
      <c r="DPZ40" s="115"/>
      <c r="DQA40" s="115"/>
      <c r="DQB40" s="115"/>
      <c r="DQC40" s="115"/>
      <c r="DQD40" s="115"/>
      <c r="DQE40" s="115"/>
      <c r="DQF40" s="115"/>
      <c r="DQG40" s="115"/>
      <c r="DQH40" s="115"/>
      <c r="DQI40" s="115"/>
      <c r="DQJ40" s="115"/>
      <c r="DQK40" s="115"/>
      <c r="DQL40" s="115"/>
      <c r="DQM40" s="115"/>
      <c r="DQN40" s="115"/>
      <c r="DQO40" s="115"/>
      <c r="DQP40" s="115"/>
      <c r="DQQ40" s="115"/>
      <c r="DQR40" s="115"/>
      <c r="DQS40" s="115"/>
      <c r="DQT40" s="115"/>
      <c r="DQU40" s="115"/>
      <c r="DQV40" s="115"/>
      <c r="DQW40" s="115"/>
      <c r="DQX40" s="115"/>
      <c r="DQY40" s="115"/>
      <c r="DQZ40" s="115"/>
      <c r="DRA40" s="115"/>
      <c r="DRB40" s="115"/>
      <c r="DRC40" s="115"/>
      <c r="DRD40" s="115"/>
      <c r="DRE40" s="115"/>
      <c r="DRF40" s="115"/>
      <c r="DRG40" s="115"/>
      <c r="DRH40" s="115"/>
      <c r="DRI40" s="115"/>
      <c r="DRJ40" s="115"/>
      <c r="DRK40" s="115"/>
      <c r="DRL40" s="115"/>
      <c r="DRM40" s="115"/>
      <c r="DRN40" s="115"/>
      <c r="DRO40" s="115"/>
      <c r="DRP40" s="115"/>
      <c r="DRQ40" s="115"/>
      <c r="DRR40" s="115"/>
      <c r="DRS40" s="115"/>
      <c r="DRT40" s="115"/>
      <c r="DRU40" s="115"/>
      <c r="DRV40" s="115"/>
      <c r="DRW40" s="115"/>
      <c r="DRX40" s="115"/>
      <c r="DRY40" s="115"/>
      <c r="DRZ40" s="115"/>
      <c r="DSA40" s="115"/>
      <c r="DSB40" s="115"/>
      <c r="DSC40" s="115"/>
      <c r="DSD40" s="115"/>
      <c r="DSE40" s="115"/>
      <c r="DSF40" s="115"/>
      <c r="DSG40" s="115"/>
      <c r="DSH40" s="115"/>
      <c r="DSI40" s="115"/>
      <c r="DSJ40" s="115"/>
      <c r="DSK40" s="115"/>
      <c r="DSL40" s="115"/>
      <c r="DSM40" s="115"/>
      <c r="DSN40" s="115"/>
      <c r="DSO40" s="115"/>
      <c r="DSP40" s="115"/>
      <c r="DSQ40" s="115"/>
      <c r="DSR40" s="115"/>
      <c r="DSS40" s="115"/>
      <c r="DST40" s="115"/>
      <c r="DSU40" s="115"/>
      <c r="DSV40" s="115"/>
      <c r="DSW40" s="115"/>
      <c r="DSX40" s="115"/>
      <c r="DSY40" s="115"/>
      <c r="DSZ40" s="115"/>
      <c r="DTA40" s="115"/>
      <c r="DTB40" s="115"/>
      <c r="DTC40" s="115"/>
      <c r="DTD40" s="115"/>
      <c r="DTE40" s="115"/>
      <c r="DTF40" s="115"/>
      <c r="DTG40" s="115"/>
      <c r="DTH40" s="115"/>
      <c r="DTI40" s="115"/>
      <c r="DTJ40" s="115"/>
      <c r="DTK40" s="115"/>
      <c r="DTL40" s="115"/>
      <c r="DTM40" s="115"/>
      <c r="DTN40" s="115"/>
      <c r="DTO40" s="115"/>
      <c r="DTP40" s="115"/>
      <c r="DTQ40" s="115"/>
      <c r="DTR40" s="115"/>
      <c r="DTS40" s="115"/>
      <c r="DTT40" s="115"/>
      <c r="DTU40" s="115"/>
      <c r="DTV40" s="115"/>
      <c r="DTW40" s="115"/>
      <c r="DTX40" s="115"/>
      <c r="DTY40" s="115"/>
      <c r="DTZ40" s="115"/>
      <c r="DUA40" s="115"/>
      <c r="DUB40" s="115"/>
      <c r="DUC40" s="115"/>
      <c r="DUD40" s="115"/>
      <c r="DUE40" s="115"/>
      <c r="DUF40" s="115"/>
      <c r="DUG40" s="115"/>
      <c r="DUH40" s="115"/>
      <c r="DUI40" s="115"/>
      <c r="DUJ40" s="115"/>
      <c r="DUK40" s="115"/>
      <c r="DUL40" s="115"/>
      <c r="DUM40" s="115"/>
      <c r="DUN40" s="115"/>
      <c r="DUO40" s="115"/>
      <c r="DUP40" s="115"/>
      <c r="DUQ40" s="115"/>
      <c r="DUR40" s="115"/>
      <c r="DUS40" s="115"/>
      <c r="DUT40" s="115"/>
      <c r="DUU40" s="115"/>
      <c r="DUV40" s="115"/>
      <c r="DUW40" s="115"/>
      <c r="DUX40" s="115"/>
      <c r="DUY40" s="115"/>
      <c r="DUZ40" s="115"/>
      <c r="DVA40" s="115"/>
      <c r="DVB40" s="115"/>
      <c r="DVC40" s="115"/>
      <c r="DVD40" s="115"/>
      <c r="DVE40" s="115"/>
      <c r="DVF40" s="115"/>
      <c r="DVG40" s="115"/>
      <c r="DVH40" s="115"/>
      <c r="DVI40" s="115"/>
      <c r="DVJ40" s="115"/>
      <c r="DVK40" s="115"/>
      <c r="DVL40" s="115"/>
      <c r="DVM40" s="115"/>
      <c r="DVN40" s="115"/>
      <c r="DVO40" s="115"/>
      <c r="DVP40" s="115"/>
      <c r="DVQ40" s="115"/>
      <c r="DVR40" s="115"/>
      <c r="DVS40" s="115"/>
      <c r="DVT40" s="115"/>
      <c r="DVU40" s="115"/>
      <c r="DVV40" s="115"/>
      <c r="DVW40" s="115"/>
      <c r="DVX40" s="115"/>
      <c r="DVY40" s="115"/>
      <c r="DVZ40" s="115"/>
      <c r="DWA40" s="115"/>
      <c r="DWB40" s="115"/>
      <c r="DWC40" s="115"/>
      <c r="DWD40" s="115"/>
      <c r="DWE40" s="115"/>
      <c r="DWF40" s="115"/>
      <c r="DWG40" s="115"/>
      <c r="DWH40" s="115"/>
      <c r="DWI40" s="115"/>
      <c r="DWJ40" s="115"/>
      <c r="DWK40" s="115"/>
      <c r="DWL40" s="115"/>
      <c r="DWM40" s="115"/>
      <c r="DWN40" s="115"/>
      <c r="DWO40" s="115"/>
      <c r="DWP40" s="115"/>
      <c r="DWQ40" s="115"/>
      <c r="DWR40" s="115"/>
      <c r="DWS40" s="115"/>
      <c r="DWT40" s="115"/>
      <c r="DWU40" s="115"/>
      <c r="DWV40" s="115"/>
      <c r="DWW40" s="115"/>
      <c r="DWX40" s="115"/>
      <c r="DWY40" s="115"/>
      <c r="DWZ40" s="115"/>
      <c r="DXA40" s="115"/>
      <c r="DXB40" s="115"/>
      <c r="DXC40" s="115"/>
      <c r="DXD40" s="115"/>
      <c r="DXE40" s="115"/>
      <c r="DXF40" s="115"/>
      <c r="DXG40" s="115"/>
      <c r="DXH40" s="115"/>
      <c r="DXI40" s="115"/>
      <c r="DXJ40" s="115"/>
      <c r="DXK40" s="115"/>
      <c r="DXL40" s="115"/>
      <c r="DXM40" s="115"/>
      <c r="DXN40" s="115"/>
      <c r="DXO40" s="115"/>
      <c r="DXP40" s="115"/>
      <c r="DXQ40" s="115"/>
      <c r="DXR40" s="115"/>
      <c r="DXS40" s="115"/>
      <c r="DXT40" s="115"/>
      <c r="DXU40" s="115"/>
      <c r="DXV40" s="115"/>
      <c r="DXW40" s="115"/>
      <c r="DXX40" s="115"/>
      <c r="DXY40" s="115"/>
      <c r="DXZ40" s="115"/>
      <c r="DYA40" s="115"/>
      <c r="DYB40" s="115"/>
      <c r="DYC40" s="115"/>
      <c r="DYD40" s="115"/>
      <c r="DYE40" s="115"/>
      <c r="DYF40" s="115"/>
      <c r="DYG40" s="115"/>
      <c r="DYH40" s="115"/>
      <c r="DYI40" s="115"/>
      <c r="DYJ40" s="115"/>
      <c r="DYK40" s="115"/>
      <c r="DYL40" s="115"/>
      <c r="DYM40" s="115"/>
      <c r="DYN40" s="115"/>
      <c r="DYO40" s="115"/>
      <c r="DYP40" s="115"/>
      <c r="DYQ40" s="115"/>
      <c r="DYR40" s="115"/>
      <c r="DYS40" s="115"/>
      <c r="DYT40" s="115"/>
      <c r="DYU40" s="115"/>
      <c r="DYV40" s="115"/>
      <c r="DYW40" s="115"/>
      <c r="DYX40" s="115"/>
      <c r="DYY40" s="115"/>
      <c r="DYZ40" s="115"/>
      <c r="DZA40" s="115"/>
      <c r="DZB40" s="115"/>
      <c r="DZC40" s="115"/>
      <c r="DZD40" s="115"/>
      <c r="DZE40" s="115"/>
      <c r="DZF40" s="115"/>
      <c r="DZG40" s="115"/>
      <c r="DZH40" s="115"/>
      <c r="DZI40" s="115"/>
      <c r="DZJ40" s="115"/>
      <c r="DZK40" s="115"/>
      <c r="DZL40" s="115"/>
      <c r="DZM40" s="115"/>
      <c r="DZN40" s="115"/>
      <c r="DZO40" s="115"/>
      <c r="DZP40" s="115"/>
      <c r="DZQ40" s="115"/>
      <c r="DZR40" s="115"/>
      <c r="DZS40" s="115"/>
      <c r="DZT40" s="115"/>
      <c r="DZU40" s="115"/>
      <c r="DZV40" s="115"/>
      <c r="DZW40" s="115"/>
      <c r="DZX40" s="115"/>
      <c r="DZY40" s="115"/>
      <c r="DZZ40" s="115"/>
      <c r="EAA40" s="115"/>
      <c r="EAB40" s="115"/>
      <c r="EAC40" s="115"/>
      <c r="EAD40" s="115"/>
      <c r="EAE40" s="115"/>
      <c r="EAF40" s="115"/>
      <c r="EAG40" s="115"/>
      <c r="EAH40" s="115"/>
      <c r="EAI40" s="115"/>
      <c r="EAJ40" s="115"/>
      <c r="EAK40" s="115"/>
      <c r="EAL40" s="115"/>
      <c r="EAM40" s="115"/>
      <c r="EAN40" s="115"/>
      <c r="EAO40" s="115"/>
      <c r="EAP40" s="115"/>
      <c r="EAQ40" s="115"/>
      <c r="EAR40" s="115"/>
      <c r="EAS40" s="115"/>
      <c r="EAT40" s="115"/>
      <c r="EAU40" s="115"/>
      <c r="EAV40" s="115"/>
      <c r="EAW40" s="115"/>
      <c r="EAX40" s="115"/>
      <c r="EAY40" s="115"/>
      <c r="EAZ40" s="115"/>
      <c r="EBA40" s="115"/>
      <c r="EBB40" s="115"/>
      <c r="EBC40" s="115"/>
      <c r="EBD40" s="115"/>
      <c r="EBE40" s="115"/>
      <c r="EBF40" s="115"/>
      <c r="EBG40" s="115"/>
      <c r="EBH40" s="115"/>
      <c r="EBI40" s="115"/>
      <c r="EBJ40" s="115"/>
      <c r="EBK40" s="115"/>
      <c r="EBL40" s="115"/>
      <c r="EBM40" s="115"/>
      <c r="EBN40" s="115"/>
      <c r="EBO40" s="115"/>
      <c r="EBP40" s="115"/>
      <c r="EBQ40" s="115"/>
      <c r="EBR40" s="115"/>
      <c r="EBS40" s="115"/>
      <c r="EBT40" s="115"/>
      <c r="EBU40" s="115"/>
      <c r="EBV40" s="115"/>
      <c r="EBW40" s="115"/>
      <c r="EBX40" s="115"/>
      <c r="EBY40" s="115"/>
      <c r="EBZ40" s="115"/>
      <c r="ECA40" s="115"/>
      <c r="ECB40" s="115"/>
      <c r="ECC40" s="115"/>
      <c r="ECD40" s="115"/>
      <c r="ECE40" s="115"/>
      <c r="ECF40" s="115"/>
      <c r="ECG40" s="115"/>
      <c r="ECH40" s="115"/>
      <c r="ECI40" s="115"/>
      <c r="ECJ40" s="115"/>
      <c r="ECK40" s="115"/>
      <c r="ECL40" s="115"/>
      <c r="ECM40" s="115"/>
      <c r="ECN40" s="115"/>
      <c r="ECO40" s="115"/>
      <c r="ECP40" s="115"/>
      <c r="ECQ40" s="115"/>
      <c r="ECR40" s="115"/>
      <c r="ECS40" s="115"/>
      <c r="ECT40" s="115"/>
      <c r="ECU40" s="115"/>
      <c r="ECV40" s="115"/>
      <c r="ECW40" s="115"/>
      <c r="ECX40" s="115"/>
      <c r="ECY40" s="115"/>
      <c r="ECZ40" s="115"/>
      <c r="EDA40" s="115"/>
      <c r="EDB40" s="115"/>
      <c r="EDC40" s="115"/>
      <c r="EDD40" s="115"/>
      <c r="EDE40" s="115"/>
      <c r="EDF40" s="115"/>
      <c r="EDG40" s="115"/>
      <c r="EDH40" s="115"/>
      <c r="EDI40" s="115"/>
      <c r="EDJ40" s="115"/>
      <c r="EDK40" s="115"/>
      <c r="EDL40" s="115"/>
      <c r="EDM40" s="115"/>
      <c r="EDN40" s="115"/>
      <c r="EDO40" s="115"/>
      <c r="EDP40" s="115"/>
      <c r="EDQ40" s="115"/>
      <c r="EDR40" s="115"/>
      <c r="EDS40" s="115"/>
      <c r="EDT40" s="115"/>
      <c r="EDU40" s="115"/>
      <c r="EDV40" s="115"/>
      <c r="EDW40" s="115"/>
      <c r="EDX40" s="115"/>
      <c r="EDY40" s="115"/>
      <c r="EDZ40" s="115"/>
      <c r="EEA40" s="115"/>
      <c r="EEB40" s="115"/>
      <c r="EEC40" s="115"/>
      <c r="EED40" s="115"/>
      <c r="EEE40" s="115"/>
      <c r="EEF40" s="115"/>
      <c r="EEG40" s="115"/>
      <c r="EEH40" s="115"/>
      <c r="EEI40" s="115"/>
      <c r="EEJ40" s="115"/>
      <c r="EEK40" s="115"/>
      <c r="EEL40" s="115"/>
      <c r="EEM40" s="115"/>
      <c r="EEN40" s="115"/>
      <c r="EEO40" s="115"/>
      <c r="EEP40" s="115"/>
      <c r="EEQ40" s="115"/>
      <c r="EER40" s="115"/>
      <c r="EES40" s="115"/>
      <c r="EET40" s="115"/>
      <c r="EEU40" s="115"/>
      <c r="EEV40" s="115"/>
      <c r="EEW40" s="115"/>
      <c r="EEX40" s="115"/>
      <c r="EEY40" s="115"/>
      <c r="EEZ40" s="115"/>
      <c r="EFA40" s="115"/>
      <c r="EFB40" s="115"/>
      <c r="EFC40" s="115"/>
      <c r="EFD40" s="115"/>
      <c r="EFE40" s="115"/>
      <c r="EFF40" s="115"/>
      <c r="EFG40" s="115"/>
      <c r="EFH40" s="115"/>
      <c r="EFI40" s="115"/>
      <c r="EFJ40" s="115"/>
      <c r="EFK40" s="115"/>
      <c r="EFL40" s="115"/>
      <c r="EFM40" s="115"/>
      <c r="EFN40" s="115"/>
      <c r="EFO40" s="115"/>
      <c r="EFP40" s="115"/>
      <c r="EFQ40" s="115"/>
      <c r="EFR40" s="115"/>
      <c r="EFS40" s="115"/>
      <c r="EFT40" s="115"/>
      <c r="EFU40" s="115"/>
      <c r="EFV40" s="115"/>
      <c r="EFW40" s="115"/>
      <c r="EFX40" s="115"/>
      <c r="EFY40" s="115"/>
      <c r="EFZ40" s="115"/>
      <c r="EGA40" s="115"/>
      <c r="EGB40" s="115"/>
      <c r="EGC40" s="115"/>
      <c r="EGD40" s="115"/>
      <c r="EGE40" s="115"/>
      <c r="EGF40" s="115"/>
      <c r="EGG40" s="115"/>
      <c r="EGH40" s="115"/>
      <c r="EGI40" s="115"/>
      <c r="EGJ40" s="115"/>
      <c r="EGK40" s="115"/>
      <c r="EGL40" s="115"/>
      <c r="EGM40" s="115"/>
      <c r="EGN40" s="115"/>
      <c r="EGO40" s="115"/>
      <c r="EGP40" s="115"/>
      <c r="EGQ40" s="115"/>
      <c r="EGR40" s="115"/>
      <c r="EGS40" s="115"/>
      <c r="EGT40" s="115"/>
      <c r="EGU40" s="115"/>
      <c r="EGV40" s="115"/>
      <c r="EGW40" s="115"/>
      <c r="EGX40" s="115"/>
      <c r="EGY40" s="115"/>
      <c r="EGZ40" s="115"/>
      <c r="EHA40" s="115"/>
      <c r="EHB40" s="115"/>
      <c r="EHC40" s="115"/>
      <c r="EHD40" s="115"/>
      <c r="EHE40" s="115"/>
      <c r="EHF40" s="115"/>
      <c r="EHG40" s="115"/>
      <c r="EHH40" s="115"/>
      <c r="EHI40" s="115"/>
      <c r="EHJ40" s="115"/>
      <c r="EHK40" s="115"/>
      <c r="EHL40" s="115"/>
      <c r="EHM40" s="115"/>
      <c r="EHN40" s="115"/>
      <c r="EHO40" s="115"/>
      <c r="EHP40" s="115"/>
      <c r="EHQ40" s="115"/>
      <c r="EHR40" s="115"/>
      <c r="EHS40" s="115"/>
      <c r="EHT40" s="115"/>
      <c r="EHU40" s="115"/>
      <c r="EHV40" s="115"/>
      <c r="EHW40" s="115"/>
      <c r="EHX40" s="115"/>
      <c r="EHY40" s="115"/>
      <c r="EHZ40" s="115"/>
      <c r="EIA40" s="115"/>
      <c r="EIB40" s="115"/>
      <c r="EIC40" s="115"/>
      <c r="EID40" s="115"/>
      <c r="EIE40" s="115"/>
      <c r="EIF40" s="115"/>
      <c r="EIG40" s="115"/>
      <c r="EIH40" s="115"/>
      <c r="EII40" s="115"/>
      <c r="EIJ40" s="115"/>
      <c r="EIK40" s="115"/>
      <c r="EIL40" s="115"/>
      <c r="EIM40" s="115"/>
      <c r="EIN40" s="115"/>
      <c r="EIO40" s="115"/>
      <c r="EIP40" s="115"/>
      <c r="EIQ40" s="115"/>
      <c r="EIR40" s="115"/>
      <c r="EIS40" s="115"/>
      <c r="EIT40" s="115"/>
      <c r="EIU40" s="115"/>
      <c r="EIV40" s="115"/>
      <c r="EIW40" s="115"/>
      <c r="EIX40" s="115"/>
      <c r="EIY40" s="115"/>
      <c r="EIZ40" s="115"/>
      <c r="EJA40" s="115"/>
      <c r="EJB40" s="115"/>
      <c r="EJC40" s="115"/>
      <c r="EJD40" s="115"/>
      <c r="EJE40" s="115"/>
      <c r="EJF40" s="115"/>
      <c r="EJG40" s="115"/>
      <c r="EJH40" s="115"/>
      <c r="EJI40" s="115"/>
      <c r="EJJ40" s="115"/>
      <c r="EJK40" s="115"/>
      <c r="EJL40" s="115"/>
      <c r="EJM40" s="115"/>
      <c r="EJN40" s="115"/>
      <c r="EJO40" s="115"/>
      <c r="EJP40" s="115"/>
      <c r="EJQ40" s="115"/>
      <c r="EJR40" s="115"/>
      <c r="EJS40" s="115"/>
      <c r="EJT40" s="115"/>
      <c r="EJU40" s="115"/>
      <c r="EJV40" s="115"/>
      <c r="EJW40" s="115"/>
      <c r="EJX40" s="115"/>
      <c r="EJY40" s="115"/>
      <c r="EJZ40" s="115"/>
      <c r="EKA40" s="115"/>
      <c r="EKB40" s="115"/>
      <c r="EKC40" s="115"/>
      <c r="EKD40" s="115"/>
      <c r="EKE40" s="115"/>
      <c r="EKF40" s="115"/>
      <c r="EKG40" s="115"/>
      <c r="EKH40" s="115"/>
      <c r="EKI40" s="115"/>
      <c r="EKJ40" s="115"/>
      <c r="EKK40" s="115"/>
      <c r="EKL40" s="115"/>
      <c r="EKM40" s="115"/>
      <c r="EKN40" s="115"/>
      <c r="EKO40" s="115"/>
      <c r="EKP40" s="115"/>
      <c r="EKQ40" s="115"/>
      <c r="EKR40" s="115"/>
      <c r="EKS40" s="115"/>
      <c r="EKT40" s="115"/>
      <c r="EKU40" s="115"/>
      <c r="EKV40" s="115"/>
      <c r="EKW40" s="115"/>
      <c r="EKX40" s="115"/>
      <c r="EKY40" s="115"/>
      <c r="EKZ40" s="115"/>
      <c r="ELA40" s="115"/>
      <c r="ELB40" s="115"/>
      <c r="ELC40" s="115"/>
      <c r="ELD40" s="115"/>
      <c r="ELE40" s="115"/>
      <c r="ELF40" s="115"/>
      <c r="ELG40" s="115"/>
      <c r="ELH40" s="115"/>
      <c r="ELI40" s="115"/>
      <c r="ELJ40" s="115"/>
      <c r="ELK40" s="115"/>
      <c r="ELL40" s="115"/>
      <c r="ELM40" s="115"/>
      <c r="ELN40" s="115"/>
      <c r="ELO40" s="115"/>
      <c r="ELP40" s="115"/>
      <c r="ELQ40" s="115"/>
      <c r="ELR40" s="115"/>
      <c r="ELS40" s="115"/>
      <c r="ELT40" s="115"/>
      <c r="ELU40" s="115"/>
      <c r="ELV40" s="115"/>
      <c r="ELW40" s="115"/>
      <c r="ELX40" s="115"/>
      <c r="ELY40" s="115"/>
      <c r="ELZ40" s="115"/>
      <c r="EMA40" s="115"/>
      <c r="EMB40" s="115"/>
      <c r="EMC40" s="115"/>
      <c r="EMD40" s="115"/>
      <c r="EME40" s="115"/>
      <c r="EMF40" s="115"/>
      <c r="EMG40" s="115"/>
      <c r="EMH40" s="115"/>
      <c r="EMI40" s="115"/>
      <c r="EMJ40" s="115"/>
      <c r="EMK40" s="115"/>
      <c r="EML40" s="115"/>
      <c r="EMM40" s="115"/>
      <c r="EMN40" s="115"/>
      <c r="EMO40" s="115"/>
      <c r="EMP40" s="115"/>
      <c r="EMQ40" s="115"/>
      <c r="EMR40" s="115"/>
      <c r="EMS40" s="115"/>
      <c r="EMT40" s="115"/>
      <c r="EMU40" s="115"/>
      <c r="EMV40" s="115"/>
      <c r="EMW40" s="115"/>
      <c r="EMX40" s="115"/>
      <c r="EMY40" s="115"/>
      <c r="EMZ40" s="115"/>
      <c r="ENA40" s="115"/>
      <c r="ENB40" s="115"/>
      <c r="ENC40" s="115"/>
      <c r="END40" s="115"/>
      <c r="ENE40" s="115"/>
      <c r="ENF40" s="115"/>
      <c r="ENG40" s="115"/>
      <c r="ENH40" s="115"/>
      <c r="ENI40" s="115"/>
      <c r="ENJ40" s="115"/>
      <c r="ENK40" s="115"/>
      <c r="ENL40" s="115"/>
      <c r="ENM40" s="115"/>
      <c r="ENN40" s="115"/>
      <c r="ENO40" s="115"/>
      <c r="ENP40" s="115"/>
      <c r="ENQ40" s="115"/>
      <c r="ENR40" s="115"/>
      <c r="ENS40" s="115"/>
      <c r="ENT40" s="115"/>
      <c r="ENU40" s="115"/>
      <c r="ENV40" s="115"/>
      <c r="ENW40" s="115"/>
      <c r="ENX40" s="115"/>
      <c r="ENY40" s="115"/>
      <c r="ENZ40" s="115"/>
      <c r="EOA40" s="115"/>
      <c r="EOB40" s="115"/>
      <c r="EOC40" s="115"/>
      <c r="EOD40" s="115"/>
      <c r="EOE40" s="115"/>
      <c r="EOF40" s="115"/>
      <c r="EOG40" s="115"/>
      <c r="EOH40" s="115"/>
      <c r="EOI40" s="115"/>
      <c r="EOJ40" s="115"/>
      <c r="EOK40" s="115"/>
      <c r="EOL40" s="115"/>
      <c r="EOM40" s="115"/>
      <c r="EON40" s="115"/>
      <c r="EOO40" s="115"/>
      <c r="EOP40" s="115"/>
      <c r="EOQ40" s="115"/>
      <c r="EOR40" s="115"/>
      <c r="EOS40" s="115"/>
      <c r="EOT40" s="115"/>
      <c r="EOU40" s="115"/>
      <c r="EOV40" s="115"/>
      <c r="EOW40" s="115"/>
      <c r="EOX40" s="115"/>
      <c r="EOY40" s="115"/>
      <c r="EOZ40" s="115"/>
      <c r="EPA40" s="115"/>
      <c r="EPB40" s="115"/>
      <c r="EPC40" s="115"/>
      <c r="EPD40" s="115"/>
      <c r="EPE40" s="115"/>
      <c r="EPF40" s="115"/>
      <c r="EPG40" s="115"/>
      <c r="EPH40" s="115"/>
      <c r="EPI40" s="115"/>
      <c r="EPJ40" s="115"/>
      <c r="EPK40" s="115"/>
      <c r="EPL40" s="115"/>
      <c r="EPM40" s="115"/>
      <c r="EPN40" s="115"/>
      <c r="EPO40" s="115"/>
      <c r="EPP40" s="115"/>
      <c r="EPQ40" s="115"/>
      <c r="EPR40" s="115"/>
      <c r="EPS40" s="115"/>
      <c r="EPT40" s="115"/>
      <c r="EPU40" s="115"/>
      <c r="EPV40" s="115"/>
      <c r="EPW40" s="115"/>
      <c r="EPX40" s="115"/>
      <c r="EPY40" s="115"/>
      <c r="EPZ40" s="115"/>
      <c r="EQA40" s="115"/>
      <c r="EQB40" s="115"/>
      <c r="EQC40" s="115"/>
      <c r="EQD40" s="115"/>
      <c r="EQE40" s="115"/>
      <c r="EQF40" s="115"/>
      <c r="EQG40" s="115"/>
      <c r="EQH40" s="115"/>
      <c r="EQI40" s="115"/>
      <c r="EQJ40" s="115"/>
      <c r="EQK40" s="115"/>
      <c r="EQL40" s="115"/>
      <c r="EQM40" s="115"/>
      <c r="EQN40" s="115"/>
      <c r="EQO40" s="115"/>
      <c r="EQP40" s="115"/>
      <c r="EQQ40" s="115"/>
      <c r="EQR40" s="115"/>
      <c r="EQS40" s="115"/>
      <c r="EQT40" s="115"/>
      <c r="EQU40" s="115"/>
      <c r="EQV40" s="115"/>
      <c r="EQW40" s="115"/>
      <c r="EQX40" s="115"/>
      <c r="EQY40" s="115"/>
      <c r="EQZ40" s="115"/>
      <c r="ERA40" s="115"/>
      <c r="ERB40" s="115"/>
      <c r="ERC40" s="115"/>
      <c r="ERD40" s="115"/>
      <c r="ERE40" s="115"/>
      <c r="ERF40" s="115"/>
      <c r="ERG40" s="115"/>
      <c r="ERH40" s="115"/>
      <c r="ERI40" s="115"/>
      <c r="ERJ40" s="115"/>
      <c r="ERK40" s="115"/>
      <c r="ERL40" s="115"/>
      <c r="ERM40" s="115"/>
      <c r="ERN40" s="115"/>
      <c r="ERO40" s="115"/>
      <c r="ERP40" s="115"/>
      <c r="ERQ40" s="115"/>
      <c r="ERR40" s="115"/>
      <c r="ERS40" s="115"/>
      <c r="ERT40" s="115"/>
      <c r="ERU40" s="115"/>
      <c r="ERV40" s="115"/>
      <c r="ERW40" s="115"/>
      <c r="ERX40" s="115"/>
      <c r="ERY40" s="115"/>
      <c r="ERZ40" s="115"/>
      <c r="ESA40" s="115"/>
      <c r="ESB40" s="115"/>
      <c r="ESC40" s="115"/>
      <c r="ESD40" s="115"/>
      <c r="ESE40" s="115"/>
      <c r="ESF40" s="115"/>
      <c r="ESG40" s="115"/>
      <c r="ESH40" s="115"/>
      <c r="ESI40" s="115"/>
      <c r="ESJ40" s="115"/>
      <c r="ESK40" s="115"/>
      <c r="ESL40" s="115"/>
      <c r="ESM40" s="115"/>
      <c r="ESN40" s="115"/>
      <c r="ESO40" s="115"/>
      <c r="ESP40" s="115"/>
      <c r="ESQ40" s="115"/>
      <c r="ESR40" s="115"/>
      <c r="ESS40" s="115"/>
      <c r="EST40" s="115"/>
      <c r="ESU40" s="115"/>
      <c r="ESV40" s="115"/>
      <c r="ESW40" s="115"/>
      <c r="ESX40" s="115"/>
      <c r="ESY40" s="115"/>
      <c r="ESZ40" s="115"/>
      <c r="ETA40" s="115"/>
      <c r="ETB40" s="115"/>
      <c r="ETC40" s="115"/>
      <c r="ETD40" s="115"/>
      <c r="ETE40" s="115"/>
      <c r="ETF40" s="115"/>
      <c r="ETG40" s="115"/>
      <c r="ETH40" s="115"/>
      <c r="ETI40" s="115"/>
      <c r="ETJ40" s="115"/>
      <c r="ETK40" s="115"/>
      <c r="ETL40" s="115"/>
      <c r="ETM40" s="115"/>
      <c r="ETN40" s="115"/>
      <c r="ETO40" s="115"/>
      <c r="ETP40" s="115"/>
      <c r="ETQ40" s="115"/>
      <c r="ETR40" s="115"/>
      <c r="ETS40" s="115"/>
      <c r="ETT40" s="115"/>
      <c r="ETU40" s="115"/>
      <c r="ETV40" s="115"/>
      <c r="ETW40" s="115"/>
      <c r="ETX40" s="115"/>
      <c r="ETY40" s="115"/>
      <c r="ETZ40" s="115"/>
      <c r="EUA40" s="115"/>
      <c r="EUB40" s="115"/>
      <c r="EUC40" s="115"/>
      <c r="EUD40" s="115"/>
      <c r="EUE40" s="115"/>
      <c r="EUF40" s="115"/>
      <c r="EUG40" s="115"/>
      <c r="EUH40" s="115"/>
      <c r="EUI40" s="115"/>
      <c r="EUJ40" s="115"/>
      <c r="EUK40" s="115"/>
      <c r="EUL40" s="115"/>
      <c r="EUM40" s="115"/>
      <c r="EUN40" s="115"/>
      <c r="EUO40" s="115"/>
      <c r="EUP40" s="115"/>
      <c r="EUQ40" s="115"/>
      <c r="EUR40" s="115"/>
      <c r="EUS40" s="115"/>
      <c r="EUT40" s="115"/>
      <c r="EUU40" s="115"/>
      <c r="EUV40" s="115"/>
      <c r="EUW40" s="115"/>
      <c r="EUX40" s="115"/>
      <c r="EUY40" s="115"/>
      <c r="EUZ40" s="115"/>
      <c r="EVA40" s="115"/>
      <c r="EVB40" s="115"/>
      <c r="EVC40" s="115"/>
      <c r="EVD40" s="115"/>
      <c r="EVE40" s="115"/>
      <c r="EVF40" s="115"/>
      <c r="EVG40" s="115"/>
      <c r="EVH40" s="115"/>
      <c r="EVI40" s="115"/>
      <c r="EVJ40" s="115"/>
      <c r="EVK40" s="115"/>
      <c r="EVL40" s="115"/>
      <c r="EVM40" s="115"/>
      <c r="EVN40" s="115"/>
      <c r="EVO40" s="115"/>
      <c r="EVP40" s="115"/>
      <c r="EVQ40" s="115"/>
      <c r="EVR40" s="115"/>
      <c r="EVS40" s="115"/>
      <c r="EVT40" s="115"/>
      <c r="EVU40" s="115"/>
      <c r="EVV40" s="115"/>
      <c r="EVW40" s="115"/>
      <c r="EVX40" s="115"/>
      <c r="EVY40" s="115"/>
      <c r="EVZ40" s="115"/>
      <c r="EWA40" s="115"/>
      <c r="EWB40" s="115"/>
      <c r="EWC40" s="115"/>
      <c r="EWD40" s="115"/>
      <c r="EWE40" s="115"/>
      <c r="EWF40" s="115"/>
      <c r="EWG40" s="115"/>
      <c r="EWH40" s="115"/>
      <c r="EWI40" s="115"/>
      <c r="EWJ40" s="115"/>
      <c r="EWK40" s="115"/>
      <c r="EWL40" s="115"/>
      <c r="EWM40" s="115"/>
      <c r="EWN40" s="115"/>
      <c r="EWO40" s="115"/>
      <c r="EWP40" s="115"/>
      <c r="EWQ40" s="115"/>
      <c r="EWR40" s="115"/>
      <c r="EWS40" s="115"/>
      <c r="EWT40" s="115"/>
      <c r="EWU40" s="115"/>
      <c r="EWV40" s="115"/>
      <c r="EWW40" s="115"/>
      <c r="EWX40" s="115"/>
      <c r="EWY40" s="115"/>
      <c r="EWZ40" s="115"/>
      <c r="EXA40" s="115"/>
      <c r="EXB40" s="115"/>
      <c r="EXC40" s="115"/>
      <c r="EXD40" s="115"/>
      <c r="EXE40" s="115"/>
      <c r="EXF40" s="115"/>
      <c r="EXG40" s="115"/>
      <c r="EXH40" s="115"/>
      <c r="EXI40" s="115"/>
      <c r="EXJ40" s="115"/>
      <c r="EXK40" s="115"/>
      <c r="EXL40" s="115"/>
      <c r="EXM40" s="115"/>
      <c r="EXN40" s="115"/>
      <c r="EXO40" s="115"/>
      <c r="EXP40" s="115"/>
      <c r="EXQ40" s="115"/>
      <c r="EXR40" s="115"/>
      <c r="EXS40" s="115"/>
      <c r="EXT40" s="115"/>
      <c r="EXU40" s="115"/>
      <c r="EXV40" s="115"/>
      <c r="EXW40" s="115"/>
      <c r="EXX40" s="115"/>
      <c r="EXY40" s="115"/>
      <c r="EXZ40" s="115"/>
      <c r="EYA40" s="115"/>
      <c r="EYB40" s="115"/>
      <c r="EYC40" s="115"/>
      <c r="EYD40" s="115"/>
      <c r="EYE40" s="115"/>
      <c r="EYF40" s="115"/>
      <c r="EYG40" s="115"/>
      <c r="EYH40" s="115"/>
      <c r="EYI40" s="115"/>
      <c r="EYJ40" s="115"/>
      <c r="EYK40" s="115"/>
      <c r="EYL40" s="115"/>
      <c r="EYM40" s="115"/>
      <c r="EYN40" s="115"/>
      <c r="EYO40" s="115"/>
      <c r="EYP40" s="115"/>
      <c r="EYQ40" s="115"/>
      <c r="EYR40" s="115"/>
      <c r="EYS40" s="115"/>
      <c r="EYT40" s="115"/>
      <c r="EYU40" s="115"/>
      <c r="EYV40" s="115"/>
      <c r="EYW40" s="115"/>
      <c r="EYX40" s="115"/>
      <c r="EYY40" s="115"/>
      <c r="EYZ40" s="115"/>
      <c r="EZA40" s="115"/>
      <c r="EZB40" s="115"/>
      <c r="EZC40" s="115"/>
      <c r="EZD40" s="115"/>
      <c r="EZE40" s="115"/>
      <c r="EZF40" s="115"/>
      <c r="EZG40" s="115"/>
      <c r="EZH40" s="115"/>
      <c r="EZI40" s="115"/>
      <c r="EZJ40" s="115"/>
      <c r="EZK40" s="115"/>
      <c r="EZL40" s="115"/>
      <c r="EZM40" s="115"/>
      <c r="EZN40" s="115"/>
      <c r="EZO40" s="115"/>
      <c r="EZP40" s="115"/>
      <c r="EZQ40" s="115"/>
      <c r="EZR40" s="115"/>
      <c r="EZS40" s="115"/>
      <c r="EZT40" s="115"/>
      <c r="EZU40" s="115"/>
      <c r="EZV40" s="115"/>
      <c r="EZW40" s="115"/>
      <c r="EZX40" s="115"/>
      <c r="EZY40" s="115"/>
      <c r="EZZ40" s="115"/>
      <c r="FAA40" s="115"/>
      <c r="FAB40" s="115"/>
      <c r="FAC40" s="115"/>
      <c r="FAD40" s="115"/>
      <c r="FAE40" s="115"/>
      <c r="FAF40" s="115"/>
      <c r="FAG40" s="115"/>
      <c r="FAH40" s="115"/>
      <c r="FAI40" s="115"/>
      <c r="FAJ40" s="115"/>
      <c r="FAK40" s="115"/>
      <c r="FAL40" s="115"/>
      <c r="FAM40" s="115"/>
      <c r="FAN40" s="115"/>
      <c r="FAO40" s="115"/>
      <c r="FAP40" s="115"/>
      <c r="FAQ40" s="115"/>
      <c r="FAR40" s="115"/>
      <c r="FAS40" s="115"/>
      <c r="FAT40" s="115"/>
      <c r="FAU40" s="115"/>
      <c r="FAV40" s="115"/>
      <c r="FAW40" s="115"/>
      <c r="FAX40" s="115"/>
      <c r="FAY40" s="115"/>
      <c r="FAZ40" s="115"/>
      <c r="FBA40" s="115"/>
      <c r="FBB40" s="115"/>
      <c r="FBC40" s="115"/>
      <c r="FBD40" s="115"/>
      <c r="FBE40" s="115"/>
      <c r="FBF40" s="115"/>
      <c r="FBG40" s="115"/>
      <c r="FBH40" s="115"/>
      <c r="FBI40" s="115"/>
      <c r="FBJ40" s="115"/>
      <c r="FBK40" s="115"/>
      <c r="FBL40" s="115"/>
      <c r="FBM40" s="115"/>
      <c r="FBN40" s="115"/>
      <c r="FBO40" s="115"/>
      <c r="FBP40" s="115"/>
      <c r="FBQ40" s="115"/>
      <c r="FBR40" s="115"/>
      <c r="FBS40" s="115"/>
      <c r="FBT40" s="115"/>
      <c r="FBU40" s="115"/>
      <c r="FBV40" s="115"/>
      <c r="FBW40" s="115"/>
      <c r="FBX40" s="115"/>
      <c r="FBY40" s="115"/>
      <c r="FBZ40" s="115"/>
      <c r="FCA40" s="115"/>
      <c r="FCB40" s="115"/>
      <c r="FCC40" s="115"/>
      <c r="FCD40" s="115"/>
      <c r="FCE40" s="115"/>
      <c r="FCF40" s="115"/>
      <c r="FCG40" s="115"/>
      <c r="FCH40" s="115"/>
      <c r="FCI40" s="115"/>
      <c r="FCJ40" s="115"/>
      <c r="FCK40" s="115"/>
      <c r="FCL40" s="115"/>
      <c r="FCM40" s="115"/>
      <c r="FCN40" s="115"/>
      <c r="FCO40" s="115"/>
      <c r="FCP40" s="115"/>
      <c r="FCQ40" s="115"/>
      <c r="FCR40" s="115"/>
      <c r="FCS40" s="115"/>
      <c r="FCT40" s="115"/>
      <c r="FCU40" s="115"/>
      <c r="FCV40" s="115"/>
      <c r="FCW40" s="115"/>
      <c r="FCX40" s="115"/>
      <c r="FCY40" s="115"/>
      <c r="FCZ40" s="115"/>
      <c r="FDA40" s="115"/>
      <c r="FDB40" s="115"/>
      <c r="FDC40" s="115"/>
      <c r="FDD40" s="115"/>
      <c r="FDE40" s="115"/>
      <c r="FDF40" s="115"/>
      <c r="FDG40" s="115"/>
      <c r="FDH40" s="115"/>
      <c r="FDI40" s="115"/>
      <c r="FDJ40" s="115"/>
      <c r="FDK40" s="115"/>
      <c r="FDL40" s="115"/>
      <c r="FDM40" s="115"/>
      <c r="FDN40" s="115"/>
      <c r="FDO40" s="115"/>
      <c r="FDP40" s="115"/>
      <c r="FDQ40" s="115"/>
      <c r="FDR40" s="115"/>
      <c r="FDS40" s="115"/>
      <c r="FDT40" s="115"/>
      <c r="FDU40" s="115"/>
      <c r="FDV40" s="115"/>
      <c r="FDW40" s="115"/>
      <c r="FDX40" s="115"/>
      <c r="FDY40" s="115"/>
      <c r="FDZ40" s="115"/>
      <c r="FEA40" s="115"/>
      <c r="FEB40" s="115"/>
      <c r="FEC40" s="115"/>
      <c r="FED40" s="115"/>
      <c r="FEE40" s="115"/>
      <c r="FEF40" s="115"/>
      <c r="FEG40" s="115"/>
      <c r="FEH40" s="115"/>
      <c r="FEI40" s="115"/>
      <c r="FEJ40" s="115"/>
      <c r="FEK40" s="115"/>
      <c r="FEL40" s="115"/>
      <c r="FEM40" s="115"/>
      <c r="FEN40" s="115"/>
      <c r="FEO40" s="115"/>
      <c r="FEP40" s="115"/>
      <c r="FEQ40" s="115"/>
      <c r="FER40" s="115"/>
      <c r="FES40" s="115"/>
      <c r="FET40" s="115"/>
      <c r="FEU40" s="115"/>
      <c r="FEV40" s="115"/>
      <c r="FEW40" s="115"/>
      <c r="FEX40" s="115"/>
      <c r="FEY40" s="115"/>
      <c r="FEZ40" s="115"/>
      <c r="FFA40" s="115"/>
      <c r="FFB40" s="115"/>
      <c r="FFC40" s="115"/>
      <c r="FFD40" s="115"/>
      <c r="FFE40" s="115"/>
      <c r="FFF40" s="115"/>
      <c r="FFG40" s="115"/>
      <c r="FFH40" s="115"/>
      <c r="FFI40" s="115"/>
      <c r="FFJ40" s="115"/>
      <c r="FFK40" s="115"/>
      <c r="FFL40" s="115"/>
      <c r="FFM40" s="115"/>
      <c r="FFN40" s="115"/>
      <c r="FFO40" s="115"/>
      <c r="FFP40" s="115"/>
      <c r="FFQ40" s="115"/>
      <c r="FFR40" s="115"/>
      <c r="FFS40" s="115"/>
      <c r="FFT40" s="115"/>
      <c r="FFU40" s="115"/>
      <c r="FFV40" s="115"/>
      <c r="FFW40" s="115"/>
      <c r="FFX40" s="115"/>
      <c r="FFY40" s="115"/>
      <c r="FFZ40" s="115"/>
      <c r="FGA40" s="115"/>
      <c r="FGB40" s="115"/>
      <c r="FGC40" s="115"/>
      <c r="FGD40" s="115"/>
      <c r="FGE40" s="115"/>
      <c r="FGF40" s="115"/>
      <c r="FGG40" s="115"/>
      <c r="FGH40" s="115"/>
      <c r="FGI40" s="115"/>
      <c r="FGJ40" s="115"/>
      <c r="FGK40" s="115"/>
      <c r="FGL40" s="115"/>
      <c r="FGM40" s="115"/>
      <c r="FGN40" s="115"/>
      <c r="FGO40" s="115"/>
      <c r="FGP40" s="115"/>
      <c r="FGQ40" s="115"/>
      <c r="FGR40" s="115"/>
      <c r="FGS40" s="115"/>
      <c r="FGT40" s="115"/>
      <c r="FGU40" s="115"/>
      <c r="FGV40" s="115"/>
      <c r="FGW40" s="115"/>
      <c r="FGX40" s="115"/>
      <c r="FGY40" s="115"/>
      <c r="FGZ40" s="115"/>
      <c r="FHA40" s="115"/>
      <c r="FHB40" s="115"/>
      <c r="FHC40" s="115"/>
      <c r="FHD40" s="115"/>
      <c r="FHE40" s="115"/>
      <c r="FHF40" s="115"/>
      <c r="FHG40" s="115"/>
      <c r="FHH40" s="115"/>
      <c r="FHI40" s="115"/>
      <c r="FHJ40" s="115"/>
      <c r="FHK40" s="115"/>
      <c r="FHL40" s="115"/>
      <c r="FHM40" s="115"/>
      <c r="FHN40" s="115"/>
      <c r="FHO40" s="115"/>
      <c r="FHP40" s="115"/>
      <c r="FHQ40" s="115"/>
      <c r="FHR40" s="115"/>
      <c r="FHS40" s="115"/>
      <c r="FHT40" s="115"/>
      <c r="FHU40" s="115"/>
      <c r="FHV40" s="115"/>
      <c r="FHW40" s="115"/>
      <c r="FHX40" s="115"/>
      <c r="FHY40" s="115"/>
      <c r="FHZ40" s="115"/>
      <c r="FIA40" s="115"/>
      <c r="FIB40" s="115"/>
      <c r="FIC40" s="115"/>
      <c r="FID40" s="115"/>
      <c r="FIE40" s="115"/>
      <c r="FIF40" s="115"/>
      <c r="FIG40" s="115"/>
      <c r="FIH40" s="115"/>
      <c r="FII40" s="115"/>
      <c r="FIJ40" s="115"/>
      <c r="FIK40" s="115"/>
      <c r="FIL40" s="115"/>
      <c r="FIM40" s="115"/>
      <c r="FIN40" s="115"/>
      <c r="FIO40" s="115"/>
      <c r="FIP40" s="115"/>
      <c r="FIQ40" s="115"/>
      <c r="FIR40" s="115"/>
      <c r="FIS40" s="115"/>
      <c r="FIT40" s="115"/>
      <c r="FIU40" s="115"/>
      <c r="FIV40" s="115"/>
      <c r="FIW40" s="115"/>
      <c r="FIX40" s="115"/>
      <c r="FIY40" s="115"/>
      <c r="FIZ40" s="115"/>
      <c r="FJA40" s="115"/>
      <c r="FJB40" s="115"/>
      <c r="FJC40" s="115"/>
      <c r="FJD40" s="115"/>
      <c r="FJE40" s="115"/>
      <c r="FJF40" s="115"/>
      <c r="FJG40" s="115"/>
      <c r="FJH40" s="115"/>
      <c r="FJI40" s="115"/>
      <c r="FJJ40" s="115"/>
      <c r="FJK40" s="115"/>
      <c r="FJL40" s="115"/>
      <c r="FJM40" s="115"/>
      <c r="FJN40" s="115"/>
      <c r="FJO40" s="115"/>
      <c r="FJP40" s="115"/>
      <c r="FJQ40" s="115"/>
      <c r="FJR40" s="115"/>
      <c r="FJS40" s="115"/>
      <c r="FJT40" s="115"/>
      <c r="FJU40" s="115"/>
      <c r="FJV40" s="115"/>
      <c r="FJW40" s="115"/>
      <c r="FJX40" s="115"/>
      <c r="FJY40" s="115"/>
      <c r="FJZ40" s="115"/>
      <c r="FKA40" s="115"/>
      <c r="FKB40" s="115"/>
      <c r="FKC40" s="115"/>
      <c r="FKD40" s="115"/>
      <c r="FKE40" s="115"/>
      <c r="FKF40" s="115"/>
      <c r="FKG40" s="115"/>
      <c r="FKH40" s="115"/>
      <c r="FKI40" s="115"/>
      <c r="FKJ40" s="115"/>
      <c r="FKK40" s="115"/>
      <c r="FKL40" s="115"/>
      <c r="FKM40" s="115"/>
      <c r="FKN40" s="115"/>
      <c r="FKO40" s="115"/>
      <c r="FKP40" s="115"/>
      <c r="FKQ40" s="115"/>
      <c r="FKR40" s="115"/>
      <c r="FKS40" s="115"/>
      <c r="FKT40" s="115"/>
      <c r="FKU40" s="115"/>
      <c r="FKV40" s="115"/>
      <c r="FKW40" s="115"/>
      <c r="FKX40" s="115"/>
      <c r="FKY40" s="115"/>
      <c r="FKZ40" s="115"/>
      <c r="FLA40" s="115"/>
      <c r="FLB40" s="115"/>
      <c r="FLC40" s="115"/>
      <c r="FLD40" s="115"/>
      <c r="FLE40" s="115"/>
      <c r="FLF40" s="115"/>
      <c r="FLG40" s="115"/>
      <c r="FLH40" s="115"/>
      <c r="FLI40" s="115"/>
      <c r="FLJ40" s="115"/>
      <c r="FLK40" s="115"/>
      <c r="FLL40" s="115"/>
      <c r="FLM40" s="115"/>
      <c r="FLN40" s="115"/>
      <c r="FLO40" s="115"/>
      <c r="FLP40" s="115"/>
      <c r="FLQ40" s="115"/>
      <c r="FLR40" s="115"/>
      <c r="FLS40" s="115"/>
      <c r="FLT40" s="115"/>
      <c r="FLU40" s="115"/>
      <c r="FLV40" s="115"/>
      <c r="FLW40" s="115"/>
      <c r="FLX40" s="115"/>
      <c r="FLY40" s="115"/>
      <c r="FLZ40" s="115"/>
      <c r="FMA40" s="115"/>
      <c r="FMB40" s="115"/>
      <c r="FMC40" s="115"/>
      <c r="FMD40" s="115"/>
      <c r="FME40" s="115"/>
      <c r="FMF40" s="115"/>
      <c r="FMG40" s="115"/>
      <c r="FMH40" s="115"/>
      <c r="FMI40" s="115"/>
      <c r="FMJ40" s="115"/>
      <c r="FMK40" s="115"/>
      <c r="FML40" s="115"/>
      <c r="FMM40" s="115"/>
      <c r="FMN40" s="115"/>
      <c r="FMO40" s="115"/>
      <c r="FMP40" s="115"/>
      <c r="FMQ40" s="115"/>
      <c r="FMR40" s="115"/>
      <c r="FMS40" s="115"/>
      <c r="FMT40" s="115"/>
      <c r="FMU40" s="115"/>
      <c r="FMV40" s="115"/>
      <c r="FMW40" s="115"/>
      <c r="FMX40" s="115"/>
      <c r="FMY40" s="115"/>
      <c r="FMZ40" s="115"/>
      <c r="FNA40" s="115"/>
      <c r="FNB40" s="115"/>
      <c r="FNC40" s="115"/>
      <c r="FND40" s="115"/>
      <c r="FNE40" s="115"/>
      <c r="FNF40" s="115"/>
      <c r="FNG40" s="115"/>
      <c r="FNH40" s="115"/>
      <c r="FNI40" s="115"/>
      <c r="FNJ40" s="115"/>
      <c r="FNK40" s="115"/>
      <c r="FNL40" s="115"/>
      <c r="FNM40" s="115"/>
      <c r="FNN40" s="115"/>
      <c r="FNO40" s="115"/>
      <c r="FNP40" s="115"/>
      <c r="FNQ40" s="115"/>
      <c r="FNR40" s="115"/>
      <c r="FNS40" s="115"/>
      <c r="FNT40" s="115"/>
      <c r="FNU40" s="115"/>
      <c r="FNV40" s="115"/>
      <c r="FNW40" s="115"/>
      <c r="FNX40" s="115"/>
      <c r="FNY40" s="115"/>
      <c r="FNZ40" s="115"/>
      <c r="FOA40" s="115"/>
      <c r="FOB40" s="115"/>
      <c r="FOC40" s="115"/>
      <c r="FOD40" s="115"/>
      <c r="FOE40" s="115"/>
      <c r="FOF40" s="115"/>
      <c r="FOG40" s="115"/>
      <c r="FOH40" s="115"/>
      <c r="FOI40" s="115"/>
      <c r="FOJ40" s="115"/>
      <c r="FOK40" s="115"/>
      <c r="FOL40" s="115"/>
      <c r="FOM40" s="115"/>
      <c r="FON40" s="115"/>
      <c r="FOO40" s="115"/>
      <c r="FOP40" s="115"/>
      <c r="FOQ40" s="115"/>
      <c r="FOR40" s="115"/>
      <c r="FOS40" s="115"/>
      <c r="FOT40" s="115"/>
      <c r="FOU40" s="115"/>
      <c r="FOV40" s="115"/>
      <c r="FOW40" s="115"/>
      <c r="FOX40" s="115"/>
      <c r="FOY40" s="115"/>
      <c r="FOZ40" s="115"/>
      <c r="FPA40" s="115"/>
      <c r="FPB40" s="115"/>
      <c r="FPC40" s="115"/>
      <c r="FPD40" s="115"/>
      <c r="FPE40" s="115"/>
      <c r="FPF40" s="115"/>
      <c r="FPG40" s="115"/>
      <c r="FPH40" s="115"/>
      <c r="FPI40" s="115"/>
      <c r="FPJ40" s="115"/>
      <c r="FPK40" s="115"/>
      <c r="FPL40" s="115"/>
      <c r="FPM40" s="115"/>
      <c r="FPN40" s="115"/>
      <c r="FPO40" s="115"/>
      <c r="FPP40" s="115"/>
      <c r="FPQ40" s="115"/>
      <c r="FPR40" s="115"/>
      <c r="FPS40" s="115"/>
      <c r="FPT40" s="115"/>
      <c r="FPU40" s="115"/>
      <c r="FPV40" s="115"/>
      <c r="FPW40" s="115"/>
      <c r="FPX40" s="115"/>
      <c r="FPY40" s="115"/>
      <c r="FPZ40" s="115"/>
      <c r="FQA40" s="115"/>
      <c r="FQB40" s="115"/>
      <c r="FQC40" s="115"/>
      <c r="FQD40" s="115"/>
      <c r="FQE40" s="115"/>
      <c r="FQF40" s="115"/>
      <c r="FQG40" s="115"/>
      <c r="FQH40" s="115"/>
      <c r="FQI40" s="115"/>
      <c r="FQJ40" s="115"/>
      <c r="FQK40" s="115"/>
      <c r="FQL40" s="115"/>
      <c r="FQM40" s="115"/>
      <c r="FQN40" s="115"/>
      <c r="FQO40" s="115"/>
      <c r="FQP40" s="115"/>
      <c r="FQQ40" s="115"/>
      <c r="FQR40" s="115"/>
      <c r="FQS40" s="115"/>
      <c r="FQT40" s="115"/>
      <c r="FQU40" s="115"/>
      <c r="FQV40" s="115"/>
      <c r="FQW40" s="115"/>
      <c r="FQX40" s="115"/>
      <c r="FQY40" s="115"/>
      <c r="FQZ40" s="115"/>
      <c r="FRA40" s="115"/>
      <c r="FRB40" s="115"/>
      <c r="FRC40" s="115"/>
      <c r="FRD40" s="115"/>
      <c r="FRE40" s="115"/>
      <c r="FRF40" s="115"/>
      <c r="FRG40" s="115"/>
      <c r="FRH40" s="115"/>
      <c r="FRI40" s="115"/>
      <c r="FRJ40" s="115"/>
      <c r="FRK40" s="115"/>
      <c r="FRL40" s="115"/>
      <c r="FRM40" s="115"/>
      <c r="FRN40" s="115"/>
      <c r="FRO40" s="115"/>
      <c r="FRP40" s="115"/>
      <c r="FRQ40" s="115"/>
      <c r="FRR40" s="115"/>
      <c r="FRS40" s="115"/>
      <c r="FRT40" s="115"/>
      <c r="FRU40" s="115"/>
      <c r="FRV40" s="115"/>
      <c r="FRW40" s="115"/>
      <c r="FRX40" s="115"/>
      <c r="FRY40" s="115"/>
      <c r="FRZ40" s="115"/>
      <c r="FSA40" s="115"/>
      <c r="FSB40" s="115"/>
      <c r="FSC40" s="115"/>
      <c r="FSD40" s="115"/>
      <c r="FSE40" s="115"/>
      <c r="FSF40" s="115"/>
      <c r="FSG40" s="115"/>
      <c r="FSH40" s="115"/>
      <c r="FSI40" s="115"/>
      <c r="FSJ40" s="115"/>
      <c r="FSK40" s="115"/>
      <c r="FSL40" s="115"/>
      <c r="FSM40" s="115"/>
      <c r="FSN40" s="115"/>
      <c r="FSO40" s="115"/>
      <c r="FSP40" s="115"/>
      <c r="FSQ40" s="115"/>
      <c r="FSR40" s="115"/>
      <c r="FSS40" s="115"/>
      <c r="FST40" s="115"/>
      <c r="FSU40" s="115"/>
      <c r="FSV40" s="115"/>
      <c r="FSW40" s="115"/>
      <c r="FSX40" s="115"/>
      <c r="FSY40" s="115"/>
      <c r="FSZ40" s="115"/>
      <c r="FTA40" s="115"/>
      <c r="FTB40" s="115"/>
      <c r="FTC40" s="115"/>
      <c r="FTD40" s="115"/>
      <c r="FTE40" s="115"/>
      <c r="FTF40" s="115"/>
      <c r="FTG40" s="115"/>
      <c r="FTH40" s="115"/>
      <c r="FTI40" s="115"/>
      <c r="FTJ40" s="115"/>
      <c r="FTK40" s="115"/>
      <c r="FTL40" s="115"/>
      <c r="FTM40" s="115"/>
      <c r="FTN40" s="115"/>
      <c r="FTO40" s="115"/>
      <c r="FTP40" s="115"/>
      <c r="FTQ40" s="115"/>
      <c r="FTR40" s="115"/>
      <c r="FTS40" s="115"/>
      <c r="FTT40" s="115"/>
      <c r="FTU40" s="115"/>
      <c r="FTV40" s="115"/>
      <c r="FTW40" s="115"/>
      <c r="FTX40" s="115"/>
      <c r="FTY40" s="115"/>
      <c r="FTZ40" s="115"/>
      <c r="FUA40" s="115"/>
      <c r="FUB40" s="115"/>
      <c r="FUC40" s="115"/>
      <c r="FUD40" s="115"/>
      <c r="FUE40" s="115"/>
      <c r="FUF40" s="115"/>
      <c r="FUG40" s="115"/>
      <c r="FUH40" s="115"/>
      <c r="FUI40" s="115"/>
      <c r="FUJ40" s="115"/>
      <c r="FUK40" s="115"/>
      <c r="FUL40" s="115"/>
      <c r="FUM40" s="115"/>
      <c r="FUN40" s="115"/>
      <c r="FUO40" s="115"/>
      <c r="FUP40" s="115"/>
      <c r="FUQ40" s="115"/>
      <c r="FUR40" s="115"/>
      <c r="FUS40" s="115"/>
      <c r="FUT40" s="115"/>
      <c r="FUU40" s="115"/>
      <c r="FUV40" s="115"/>
      <c r="FUW40" s="115"/>
      <c r="FUX40" s="115"/>
      <c r="FUY40" s="115"/>
      <c r="FUZ40" s="115"/>
      <c r="FVA40" s="115"/>
      <c r="FVB40" s="115"/>
      <c r="FVC40" s="115"/>
      <c r="FVD40" s="115"/>
      <c r="FVE40" s="115"/>
      <c r="FVF40" s="115"/>
      <c r="FVG40" s="115"/>
      <c r="FVH40" s="115"/>
      <c r="FVI40" s="115"/>
      <c r="FVJ40" s="115"/>
      <c r="FVK40" s="115"/>
      <c r="FVL40" s="115"/>
      <c r="FVM40" s="115"/>
      <c r="FVN40" s="115"/>
      <c r="FVO40" s="115"/>
      <c r="FVP40" s="115"/>
      <c r="FVQ40" s="115"/>
      <c r="FVR40" s="115"/>
      <c r="FVS40" s="115"/>
      <c r="FVT40" s="115"/>
      <c r="FVU40" s="115"/>
      <c r="FVV40" s="115"/>
      <c r="FVW40" s="115"/>
      <c r="FVX40" s="115"/>
      <c r="FVY40" s="115"/>
      <c r="FVZ40" s="115"/>
      <c r="FWA40" s="115"/>
      <c r="FWB40" s="115"/>
      <c r="FWC40" s="115"/>
      <c r="FWD40" s="115"/>
      <c r="FWE40" s="115"/>
      <c r="FWF40" s="115"/>
      <c r="FWG40" s="115"/>
      <c r="FWH40" s="115"/>
      <c r="FWI40" s="115"/>
      <c r="FWJ40" s="115"/>
      <c r="FWK40" s="115"/>
      <c r="FWL40" s="115"/>
      <c r="FWM40" s="115"/>
      <c r="FWN40" s="115"/>
      <c r="FWO40" s="115"/>
      <c r="FWP40" s="115"/>
      <c r="FWQ40" s="115"/>
      <c r="FWR40" s="115"/>
      <c r="FWS40" s="115"/>
      <c r="FWT40" s="115"/>
      <c r="FWU40" s="115"/>
      <c r="FWV40" s="115"/>
      <c r="FWW40" s="115"/>
      <c r="FWX40" s="115"/>
      <c r="FWY40" s="115"/>
      <c r="FWZ40" s="115"/>
      <c r="FXA40" s="115"/>
      <c r="FXB40" s="115"/>
      <c r="FXC40" s="115"/>
      <c r="FXD40" s="115"/>
      <c r="FXE40" s="115"/>
      <c r="FXF40" s="115"/>
      <c r="FXG40" s="115"/>
      <c r="FXH40" s="115"/>
      <c r="FXI40" s="115"/>
      <c r="FXJ40" s="115"/>
      <c r="FXK40" s="115"/>
      <c r="FXL40" s="115"/>
      <c r="FXM40" s="115"/>
      <c r="FXN40" s="115"/>
      <c r="FXO40" s="115"/>
      <c r="FXP40" s="115"/>
      <c r="FXQ40" s="115"/>
      <c r="FXR40" s="115"/>
      <c r="FXS40" s="115"/>
      <c r="FXT40" s="115"/>
      <c r="FXU40" s="115"/>
      <c r="FXV40" s="115"/>
      <c r="FXW40" s="115"/>
      <c r="FXX40" s="115"/>
      <c r="FXY40" s="115"/>
      <c r="FXZ40" s="115"/>
      <c r="FYA40" s="115"/>
      <c r="FYB40" s="115"/>
      <c r="FYC40" s="115"/>
      <c r="FYD40" s="115"/>
      <c r="FYE40" s="115"/>
      <c r="FYF40" s="115"/>
      <c r="FYG40" s="115"/>
      <c r="FYH40" s="115"/>
      <c r="FYI40" s="115"/>
      <c r="FYJ40" s="115"/>
      <c r="FYK40" s="115"/>
      <c r="FYL40" s="115"/>
      <c r="FYM40" s="115"/>
      <c r="FYN40" s="115"/>
      <c r="FYO40" s="115"/>
      <c r="FYP40" s="115"/>
      <c r="FYQ40" s="115"/>
      <c r="FYR40" s="115"/>
      <c r="FYS40" s="115"/>
      <c r="FYT40" s="115"/>
      <c r="FYU40" s="115"/>
      <c r="FYV40" s="115"/>
      <c r="FYW40" s="115"/>
      <c r="FYX40" s="115"/>
      <c r="FYY40" s="115"/>
      <c r="FYZ40" s="115"/>
      <c r="FZA40" s="115"/>
      <c r="FZB40" s="115"/>
      <c r="FZC40" s="115"/>
      <c r="FZD40" s="115"/>
      <c r="FZE40" s="115"/>
      <c r="FZF40" s="115"/>
      <c r="FZG40" s="115"/>
      <c r="FZH40" s="115"/>
      <c r="FZI40" s="115"/>
      <c r="FZJ40" s="115"/>
      <c r="FZK40" s="115"/>
      <c r="FZL40" s="115"/>
      <c r="FZM40" s="115"/>
      <c r="FZN40" s="115"/>
      <c r="FZO40" s="115"/>
      <c r="FZP40" s="115"/>
      <c r="FZQ40" s="115"/>
      <c r="FZR40" s="115"/>
      <c r="FZS40" s="115"/>
      <c r="FZT40" s="115"/>
      <c r="FZU40" s="115"/>
      <c r="FZV40" s="115"/>
      <c r="FZW40" s="115"/>
      <c r="FZX40" s="115"/>
      <c r="FZY40" s="115"/>
      <c r="FZZ40" s="115"/>
      <c r="GAA40" s="115"/>
      <c r="GAB40" s="115"/>
      <c r="GAC40" s="115"/>
      <c r="GAD40" s="115"/>
      <c r="GAE40" s="115"/>
      <c r="GAF40" s="115"/>
      <c r="GAG40" s="115"/>
      <c r="GAH40" s="115"/>
      <c r="GAI40" s="115"/>
      <c r="GAJ40" s="115"/>
      <c r="GAK40" s="115"/>
      <c r="GAL40" s="115"/>
      <c r="GAM40" s="115"/>
      <c r="GAN40" s="115"/>
      <c r="GAO40" s="115"/>
      <c r="GAP40" s="115"/>
      <c r="GAQ40" s="115"/>
      <c r="GAR40" s="115"/>
      <c r="GAS40" s="115"/>
      <c r="GAT40" s="115"/>
      <c r="GAU40" s="115"/>
      <c r="GAV40" s="115"/>
      <c r="GAW40" s="115"/>
      <c r="GAX40" s="115"/>
      <c r="GAY40" s="115"/>
      <c r="GAZ40" s="115"/>
      <c r="GBA40" s="115"/>
      <c r="GBB40" s="115"/>
      <c r="GBC40" s="115"/>
      <c r="GBD40" s="115"/>
      <c r="GBE40" s="115"/>
      <c r="GBF40" s="115"/>
      <c r="GBG40" s="115"/>
      <c r="GBH40" s="115"/>
      <c r="GBI40" s="115"/>
      <c r="GBJ40" s="115"/>
      <c r="GBK40" s="115"/>
      <c r="GBL40" s="115"/>
      <c r="GBM40" s="115"/>
      <c r="GBN40" s="115"/>
      <c r="GBO40" s="115"/>
      <c r="GBP40" s="115"/>
      <c r="GBQ40" s="115"/>
      <c r="GBR40" s="115"/>
      <c r="GBS40" s="115"/>
      <c r="GBT40" s="115"/>
      <c r="GBU40" s="115"/>
      <c r="GBV40" s="115"/>
      <c r="GBW40" s="115"/>
      <c r="GBX40" s="115"/>
      <c r="GBY40" s="115"/>
      <c r="GBZ40" s="115"/>
      <c r="GCA40" s="115"/>
      <c r="GCB40" s="115"/>
      <c r="GCC40" s="115"/>
      <c r="GCD40" s="115"/>
      <c r="GCE40" s="115"/>
      <c r="GCF40" s="115"/>
      <c r="GCG40" s="115"/>
      <c r="GCH40" s="115"/>
      <c r="GCI40" s="115"/>
      <c r="GCJ40" s="115"/>
      <c r="GCK40" s="115"/>
      <c r="GCL40" s="115"/>
      <c r="GCM40" s="115"/>
      <c r="GCN40" s="115"/>
      <c r="GCO40" s="115"/>
      <c r="GCP40" s="115"/>
      <c r="GCQ40" s="115"/>
      <c r="GCR40" s="115"/>
      <c r="GCS40" s="115"/>
      <c r="GCT40" s="115"/>
      <c r="GCU40" s="115"/>
      <c r="GCV40" s="115"/>
      <c r="GCW40" s="115"/>
      <c r="GCX40" s="115"/>
      <c r="GCY40" s="115"/>
      <c r="GCZ40" s="115"/>
      <c r="GDA40" s="115"/>
      <c r="GDB40" s="115"/>
      <c r="GDC40" s="115"/>
      <c r="GDD40" s="115"/>
      <c r="GDE40" s="115"/>
      <c r="GDF40" s="115"/>
      <c r="GDG40" s="115"/>
      <c r="GDH40" s="115"/>
      <c r="GDI40" s="115"/>
      <c r="GDJ40" s="115"/>
      <c r="GDK40" s="115"/>
      <c r="GDL40" s="115"/>
      <c r="GDM40" s="115"/>
      <c r="GDN40" s="115"/>
      <c r="GDO40" s="115"/>
      <c r="GDP40" s="115"/>
      <c r="GDQ40" s="115"/>
      <c r="GDR40" s="115"/>
      <c r="GDS40" s="115"/>
      <c r="GDT40" s="115"/>
      <c r="GDU40" s="115"/>
      <c r="GDV40" s="115"/>
      <c r="GDW40" s="115"/>
      <c r="GDX40" s="115"/>
      <c r="GDY40" s="115"/>
      <c r="GDZ40" s="115"/>
      <c r="GEA40" s="115"/>
      <c r="GEB40" s="115"/>
      <c r="GEC40" s="115"/>
      <c r="GED40" s="115"/>
      <c r="GEE40" s="115"/>
      <c r="GEF40" s="115"/>
      <c r="GEG40" s="115"/>
      <c r="GEH40" s="115"/>
      <c r="GEI40" s="115"/>
      <c r="GEJ40" s="115"/>
      <c r="GEK40" s="115"/>
      <c r="GEL40" s="115"/>
      <c r="GEM40" s="115"/>
      <c r="GEN40" s="115"/>
      <c r="GEO40" s="115"/>
      <c r="GEP40" s="115"/>
      <c r="GEQ40" s="115"/>
      <c r="GER40" s="115"/>
      <c r="GES40" s="115"/>
      <c r="GET40" s="115"/>
      <c r="GEU40" s="115"/>
      <c r="GEV40" s="115"/>
      <c r="GEW40" s="115"/>
      <c r="GEX40" s="115"/>
      <c r="GEY40" s="115"/>
      <c r="GEZ40" s="115"/>
      <c r="GFA40" s="115"/>
      <c r="GFB40" s="115"/>
      <c r="GFC40" s="115"/>
      <c r="GFD40" s="115"/>
      <c r="GFE40" s="115"/>
      <c r="GFF40" s="115"/>
      <c r="GFG40" s="115"/>
      <c r="GFH40" s="115"/>
      <c r="GFI40" s="115"/>
      <c r="GFJ40" s="115"/>
      <c r="GFK40" s="115"/>
      <c r="GFL40" s="115"/>
      <c r="GFM40" s="115"/>
      <c r="GFN40" s="115"/>
      <c r="GFO40" s="115"/>
      <c r="GFP40" s="115"/>
      <c r="GFQ40" s="115"/>
      <c r="GFR40" s="115"/>
      <c r="GFS40" s="115"/>
      <c r="GFT40" s="115"/>
      <c r="GFU40" s="115"/>
      <c r="GFV40" s="115"/>
      <c r="GFW40" s="115"/>
      <c r="GFX40" s="115"/>
      <c r="GFY40" s="115"/>
      <c r="GFZ40" s="115"/>
      <c r="GGA40" s="115"/>
      <c r="GGB40" s="115"/>
      <c r="GGC40" s="115"/>
      <c r="GGD40" s="115"/>
      <c r="GGE40" s="115"/>
      <c r="GGF40" s="115"/>
      <c r="GGG40" s="115"/>
      <c r="GGH40" s="115"/>
      <c r="GGI40" s="115"/>
      <c r="GGJ40" s="115"/>
      <c r="GGK40" s="115"/>
      <c r="GGL40" s="115"/>
      <c r="GGM40" s="115"/>
      <c r="GGN40" s="115"/>
      <c r="GGO40" s="115"/>
      <c r="GGP40" s="115"/>
      <c r="GGQ40" s="115"/>
      <c r="GGR40" s="115"/>
      <c r="GGS40" s="115"/>
      <c r="GGT40" s="115"/>
      <c r="GGU40" s="115"/>
      <c r="GGV40" s="115"/>
      <c r="GGW40" s="115"/>
      <c r="GGX40" s="115"/>
      <c r="GGY40" s="115"/>
      <c r="GGZ40" s="115"/>
      <c r="GHA40" s="115"/>
      <c r="GHB40" s="115"/>
      <c r="GHC40" s="115"/>
      <c r="GHD40" s="115"/>
      <c r="GHE40" s="115"/>
      <c r="GHF40" s="115"/>
      <c r="GHG40" s="115"/>
      <c r="GHH40" s="115"/>
      <c r="GHI40" s="115"/>
      <c r="GHJ40" s="115"/>
      <c r="GHK40" s="115"/>
      <c r="GHL40" s="115"/>
      <c r="GHM40" s="115"/>
      <c r="GHN40" s="115"/>
      <c r="GHO40" s="115"/>
      <c r="GHP40" s="115"/>
      <c r="GHQ40" s="115"/>
      <c r="GHR40" s="115"/>
      <c r="GHS40" s="115"/>
      <c r="GHT40" s="115"/>
      <c r="GHU40" s="115"/>
      <c r="GHV40" s="115"/>
      <c r="GHW40" s="115"/>
      <c r="GHX40" s="115"/>
      <c r="GHY40" s="115"/>
      <c r="GHZ40" s="115"/>
      <c r="GIA40" s="115"/>
      <c r="GIB40" s="115"/>
      <c r="GIC40" s="115"/>
      <c r="GID40" s="115"/>
      <c r="GIE40" s="115"/>
      <c r="GIF40" s="115"/>
      <c r="GIG40" s="115"/>
      <c r="GIH40" s="115"/>
      <c r="GII40" s="115"/>
      <c r="GIJ40" s="115"/>
      <c r="GIK40" s="115"/>
      <c r="GIL40" s="115"/>
      <c r="GIM40" s="115"/>
      <c r="GIN40" s="115"/>
      <c r="GIO40" s="115"/>
      <c r="GIP40" s="115"/>
      <c r="GIQ40" s="115"/>
      <c r="GIR40" s="115"/>
      <c r="GIS40" s="115"/>
      <c r="GIT40" s="115"/>
      <c r="GIU40" s="115"/>
      <c r="GIV40" s="115"/>
      <c r="GIW40" s="115"/>
      <c r="GIX40" s="115"/>
      <c r="GIY40" s="115"/>
      <c r="GIZ40" s="115"/>
      <c r="GJA40" s="115"/>
      <c r="GJB40" s="115"/>
      <c r="GJC40" s="115"/>
      <c r="GJD40" s="115"/>
      <c r="GJE40" s="115"/>
      <c r="GJF40" s="115"/>
      <c r="GJG40" s="115"/>
      <c r="GJH40" s="115"/>
      <c r="GJI40" s="115"/>
      <c r="GJJ40" s="115"/>
      <c r="GJK40" s="115"/>
      <c r="GJL40" s="115"/>
      <c r="GJM40" s="115"/>
      <c r="GJN40" s="115"/>
      <c r="GJO40" s="115"/>
      <c r="GJP40" s="115"/>
      <c r="GJQ40" s="115"/>
      <c r="GJR40" s="115"/>
      <c r="GJS40" s="115"/>
      <c r="GJT40" s="115"/>
      <c r="GJU40" s="115"/>
      <c r="GJV40" s="115"/>
      <c r="GJW40" s="115"/>
      <c r="GJX40" s="115"/>
      <c r="GJY40" s="115"/>
      <c r="GJZ40" s="115"/>
      <c r="GKA40" s="115"/>
      <c r="GKB40" s="115"/>
      <c r="GKC40" s="115"/>
      <c r="GKD40" s="115"/>
      <c r="GKE40" s="115"/>
      <c r="GKF40" s="115"/>
      <c r="GKG40" s="115"/>
      <c r="GKH40" s="115"/>
      <c r="GKI40" s="115"/>
      <c r="GKJ40" s="115"/>
      <c r="GKK40" s="115"/>
      <c r="GKL40" s="115"/>
      <c r="GKM40" s="115"/>
      <c r="GKN40" s="115"/>
      <c r="GKO40" s="115"/>
      <c r="GKP40" s="115"/>
      <c r="GKQ40" s="115"/>
      <c r="GKR40" s="115"/>
      <c r="GKS40" s="115"/>
      <c r="GKT40" s="115"/>
      <c r="GKU40" s="115"/>
      <c r="GKV40" s="115"/>
      <c r="GKW40" s="115"/>
      <c r="GKX40" s="115"/>
      <c r="GKY40" s="115"/>
      <c r="GKZ40" s="115"/>
      <c r="GLA40" s="115"/>
      <c r="GLB40" s="115"/>
      <c r="GLC40" s="115"/>
      <c r="GLD40" s="115"/>
      <c r="GLE40" s="115"/>
      <c r="GLF40" s="115"/>
      <c r="GLG40" s="115"/>
      <c r="GLH40" s="115"/>
      <c r="GLI40" s="115"/>
      <c r="GLJ40" s="115"/>
      <c r="GLK40" s="115"/>
      <c r="GLL40" s="115"/>
      <c r="GLM40" s="115"/>
      <c r="GLN40" s="115"/>
      <c r="GLO40" s="115"/>
      <c r="GLP40" s="115"/>
      <c r="GLQ40" s="115"/>
      <c r="GLR40" s="115"/>
      <c r="GLS40" s="115"/>
      <c r="GLT40" s="115"/>
      <c r="GLU40" s="115"/>
      <c r="GLV40" s="115"/>
      <c r="GLW40" s="115"/>
      <c r="GLX40" s="115"/>
      <c r="GLY40" s="115"/>
      <c r="GLZ40" s="115"/>
      <c r="GMA40" s="115"/>
      <c r="GMB40" s="115"/>
      <c r="GMC40" s="115"/>
      <c r="GMD40" s="115"/>
      <c r="GME40" s="115"/>
      <c r="GMF40" s="115"/>
      <c r="GMG40" s="115"/>
      <c r="GMH40" s="115"/>
      <c r="GMI40" s="115"/>
      <c r="GMJ40" s="115"/>
      <c r="GMK40" s="115"/>
      <c r="GML40" s="115"/>
      <c r="GMM40" s="115"/>
      <c r="GMN40" s="115"/>
      <c r="GMO40" s="115"/>
      <c r="GMP40" s="115"/>
      <c r="GMQ40" s="115"/>
      <c r="GMR40" s="115"/>
      <c r="GMS40" s="115"/>
      <c r="GMT40" s="115"/>
      <c r="GMU40" s="115"/>
      <c r="GMV40" s="115"/>
      <c r="GMW40" s="115"/>
      <c r="GMX40" s="115"/>
      <c r="GMY40" s="115"/>
      <c r="GMZ40" s="115"/>
      <c r="GNA40" s="115"/>
      <c r="GNB40" s="115"/>
      <c r="GNC40" s="115"/>
      <c r="GND40" s="115"/>
      <c r="GNE40" s="115"/>
      <c r="GNF40" s="115"/>
      <c r="GNG40" s="115"/>
      <c r="GNH40" s="115"/>
      <c r="GNI40" s="115"/>
      <c r="GNJ40" s="115"/>
      <c r="GNK40" s="115"/>
      <c r="GNL40" s="115"/>
      <c r="GNM40" s="115"/>
      <c r="GNN40" s="115"/>
      <c r="GNO40" s="115"/>
      <c r="GNP40" s="115"/>
      <c r="GNQ40" s="115"/>
      <c r="GNR40" s="115"/>
      <c r="GNS40" s="115"/>
      <c r="GNT40" s="115"/>
      <c r="GNU40" s="115"/>
      <c r="GNV40" s="115"/>
      <c r="GNW40" s="115"/>
      <c r="GNX40" s="115"/>
      <c r="GNY40" s="115"/>
      <c r="GNZ40" s="115"/>
      <c r="GOA40" s="115"/>
      <c r="GOB40" s="115"/>
      <c r="GOC40" s="115"/>
      <c r="GOD40" s="115"/>
      <c r="GOE40" s="115"/>
      <c r="GOF40" s="115"/>
      <c r="GOG40" s="115"/>
      <c r="GOH40" s="115"/>
      <c r="GOI40" s="115"/>
      <c r="GOJ40" s="115"/>
      <c r="GOK40" s="115"/>
      <c r="GOL40" s="115"/>
      <c r="GOM40" s="115"/>
      <c r="GON40" s="115"/>
      <c r="GOO40" s="115"/>
      <c r="GOP40" s="115"/>
      <c r="GOQ40" s="115"/>
      <c r="GOR40" s="115"/>
      <c r="GOS40" s="115"/>
      <c r="GOT40" s="115"/>
      <c r="GOU40" s="115"/>
      <c r="GOV40" s="115"/>
      <c r="GOW40" s="115"/>
      <c r="GOX40" s="115"/>
      <c r="GOY40" s="115"/>
      <c r="GOZ40" s="115"/>
      <c r="GPA40" s="115"/>
      <c r="GPB40" s="115"/>
      <c r="GPC40" s="115"/>
      <c r="GPD40" s="115"/>
      <c r="GPE40" s="115"/>
      <c r="GPF40" s="115"/>
      <c r="GPG40" s="115"/>
      <c r="GPH40" s="115"/>
      <c r="GPI40" s="115"/>
      <c r="GPJ40" s="115"/>
      <c r="GPK40" s="115"/>
      <c r="GPL40" s="115"/>
      <c r="GPM40" s="115"/>
      <c r="GPN40" s="115"/>
      <c r="GPO40" s="115"/>
      <c r="GPP40" s="115"/>
      <c r="GPQ40" s="115"/>
      <c r="GPR40" s="115"/>
      <c r="GPS40" s="115"/>
      <c r="GPT40" s="115"/>
      <c r="GPU40" s="115"/>
      <c r="GPV40" s="115"/>
      <c r="GPW40" s="115"/>
      <c r="GPX40" s="115"/>
      <c r="GPY40" s="115"/>
      <c r="GPZ40" s="115"/>
      <c r="GQA40" s="115"/>
      <c r="GQB40" s="115"/>
      <c r="GQC40" s="115"/>
      <c r="GQD40" s="115"/>
      <c r="GQE40" s="115"/>
      <c r="GQF40" s="115"/>
      <c r="GQG40" s="115"/>
      <c r="GQH40" s="115"/>
      <c r="GQI40" s="115"/>
      <c r="GQJ40" s="115"/>
      <c r="GQK40" s="115"/>
      <c r="GQL40" s="115"/>
      <c r="GQM40" s="115"/>
      <c r="GQN40" s="115"/>
      <c r="GQO40" s="115"/>
      <c r="GQP40" s="115"/>
      <c r="GQQ40" s="115"/>
      <c r="GQR40" s="115"/>
      <c r="GQS40" s="115"/>
      <c r="GQT40" s="115"/>
      <c r="GQU40" s="115"/>
      <c r="GQV40" s="115"/>
      <c r="GQW40" s="115"/>
      <c r="GQX40" s="115"/>
      <c r="GQY40" s="115"/>
      <c r="GQZ40" s="115"/>
      <c r="GRA40" s="115"/>
      <c r="GRB40" s="115"/>
      <c r="GRC40" s="115"/>
      <c r="GRD40" s="115"/>
      <c r="GRE40" s="115"/>
      <c r="GRF40" s="115"/>
      <c r="GRG40" s="115"/>
      <c r="GRH40" s="115"/>
      <c r="GRI40" s="115"/>
      <c r="GRJ40" s="115"/>
      <c r="GRK40" s="115"/>
      <c r="GRL40" s="115"/>
      <c r="GRM40" s="115"/>
      <c r="GRN40" s="115"/>
      <c r="GRO40" s="115"/>
      <c r="GRP40" s="115"/>
      <c r="GRQ40" s="115"/>
      <c r="GRR40" s="115"/>
      <c r="GRS40" s="115"/>
      <c r="GRT40" s="115"/>
      <c r="GRU40" s="115"/>
      <c r="GRV40" s="115"/>
      <c r="GRW40" s="115"/>
      <c r="GRX40" s="115"/>
      <c r="GRY40" s="115"/>
      <c r="GRZ40" s="115"/>
      <c r="GSA40" s="115"/>
      <c r="GSB40" s="115"/>
      <c r="GSC40" s="115"/>
      <c r="GSD40" s="115"/>
      <c r="GSE40" s="115"/>
      <c r="GSF40" s="115"/>
      <c r="GSG40" s="115"/>
      <c r="GSH40" s="115"/>
      <c r="GSI40" s="115"/>
      <c r="GSJ40" s="115"/>
      <c r="GSK40" s="115"/>
      <c r="GSL40" s="115"/>
      <c r="GSM40" s="115"/>
      <c r="GSN40" s="115"/>
      <c r="GSO40" s="115"/>
      <c r="GSP40" s="115"/>
      <c r="GSQ40" s="115"/>
      <c r="GSR40" s="115"/>
      <c r="GSS40" s="115"/>
      <c r="GST40" s="115"/>
      <c r="GSU40" s="115"/>
      <c r="GSV40" s="115"/>
      <c r="GSW40" s="115"/>
      <c r="GSX40" s="115"/>
      <c r="GSY40" s="115"/>
      <c r="GSZ40" s="115"/>
      <c r="GTA40" s="115"/>
      <c r="GTB40" s="115"/>
      <c r="GTC40" s="115"/>
      <c r="GTD40" s="115"/>
      <c r="GTE40" s="115"/>
      <c r="GTF40" s="115"/>
      <c r="GTG40" s="115"/>
      <c r="GTH40" s="115"/>
      <c r="GTI40" s="115"/>
      <c r="GTJ40" s="115"/>
      <c r="GTK40" s="115"/>
      <c r="GTL40" s="115"/>
      <c r="GTM40" s="115"/>
      <c r="GTN40" s="115"/>
      <c r="GTO40" s="115"/>
      <c r="GTP40" s="115"/>
      <c r="GTQ40" s="115"/>
      <c r="GTR40" s="115"/>
      <c r="GTS40" s="115"/>
      <c r="GTT40" s="115"/>
      <c r="GTU40" s="115"/>
      <c r="GTV40" s="115"/>
      <c r="GTW40" s="115"/>
      <c r="GTX40" s="115"/>
      <c r="GTY40" s="115"/>
      <c r="GTZ40" s="115"/>
      <c r="GUA40" s="115"/>
      <c r="GUB40" s="115"/>
      <c r="GUC40" s="115"/>
      <c r="GUD40" s="115"/>
      <c r="GUE40" s="115"/>
      <c r="GUF40" s="115"/>
      <c r="GUG40" s="115"/>
      <c r="GUH40" s="115"/>
      <c r="GUI40" s="115"/>
      <c r="GUJ40" s="115"/>
      <c r="GUK40" s="115"/>
      <c r="GUL40" s="115"/>
      <c r="GUM40" s="115"/>
      <c r="GUN40" s="115"/>
      <c r="GUO40" s="115"/>
      <c r="GUP40" s="115"/>
      <c r="GUQ40" s="115"/>
      <c r="GUR40" s="115"/>
      <c r="GUS40" s="115"/>
      <c r="GUT40" s="115"/>
      <c r="GUU40" s="115"/>
      <c r="GUV40" s="115"/>
      <c r="GUW40" s="115"/>
      <c r="GUX40" s="115"/>
      <c r="GUY40" s="115"/>
      <c r="GUZ40" s="115"/>
      <c r="GVA40" s="115"/>
      <c r="GVB40" s="115"/>
      <c r="GVC40" s="115"/>
      <c r="GVD40" s="115"/>
      <c r="GVE40" s="115"/>
      <c r="GVF40" s="115"/>
      <c r="GVG40" s="115"/>
      <c r="GVH40" s="115"/>
      <c r="GVI40" s="115"/>
      <c r="GVJ40" s="115"/>
      <c r="GVK40" s="115"/>
      <c r="GVL40" s="115"/>
      <c r="GVM40" s="115"/>
      <c r="GVN40" s="115"/>
      <c r="GVO40" s="115"/>
      <c r="GVP40" s="115"/>
      <c r="GVQ40" s="115"/>
      <c r="GVR40" s="115"/>
      <c r="GVS40" s="115"/>
      <c r="GVT40" s="115"/>
      <c r="GVU40" s="115"/>
      <c r="GVV40" s="115"/>
      <c r="GVW40" s="115"/>
      <c r="GVX40" s="115"/>
      <c r="GVY40" s="115"/>
      <c r="GVZ40" s="115"/>
      <c r="GWA40" s="115"/>
      <c r="GWB40" s="115"/>
      <c r="GWC40" s="115"/>
      <c r="GWD40" s="115"/>
      <c r="GWE40" s="115"/>
      <c r="GWF40" s="115"/>
      <c r="GWG40" s="115"/>
      <c r="GWH40" s="115"/>
      <c r="GWI40" s="115"/>
      <c r="GWJ40" s="115"/>
      <c r="GWK40" s="115"/>
      <c r="GWL40" s="115"/>
      <c r="GWM40" s="115"/>
      <c r="GWN40" s="115"/>
      <c r="GWO40" s="115"/>
      <c r="GWP40" s="115"/>
      <c r="GWQ40" s="115"/>
      <c r="GWR40" s="115"/>
      <c r="GWS40" s="115"/>
      <c r="GWT40" s="115"/>
      <c r="GWU40" s="115"/>
      <c r="GWV40" s="115"/>
      <c r="GWW40" s="115"/>
      <c r="GWX40" s="115"/>
      <c r="GWY40" s="115"/>
      <c r="GWZ40" s="115"/>
      <c r="GXA40" s="115"/>
      <c r="GXB40" s="115"/>
      <c r="GXC40" s="115"/>
      <c r="GXD40" s="115"/>
      <c r="GXE40" s="115"/>
      <c r="GXF40" s="115"/>
      <c r="GXG40" s="115"/>
      <c r="GXH40" s="115"/>
      <c r="GXI40" s="115"/>
      <c r="GXJ40" s="115"/>
      <c r="GXK40" s="115"/>
      <c r="GXL40" s="115"/>
      <c r="GXM40" s="115"/>
      <c r="GXN40" s="115"/>
      <c r="GXO40" s="115"/>
      <c r="GXP40" s="115"/>
      <c r="GXQ40" s="115"/>
      <c r="GXR40" s="115"/>
      <c r="GXS40" s="115"/>
      <c r="GXT40" s="115"/>
      <c r="GXU40" s="115"/>
      <c r="GXV40" s="115"/>
      <c r="GXW40" s="115"/>
      <c r="GXX40" s="115"/>
      <c r="GXY40" s="115"/>
      <c r="GXZ40" s="115"/>
      <c r="GYA40" s="115"/>
      <c r="GYB40" s="115"/>
      <c r="GYC40" s="115"/>
      <c r="GYD40" s="115"/>
      <c r="GYE40" s="115"/>
      <c r="GYF40" s="115"/>
      <c r="GYG40" s="115"/>
      <c r="GYH40" s="115"/>
      <c r="GYI40" s="115"/>
      <c r="GYJ40" s="115"/>
      <c r="GYK40" s="115"/>
      <c r="GYL40" s="115"/>
      <c r="GYM40" s="115"/>
      <c r="GYN40" s="115"/>
      <c r="GYO40" s="115"/>
      <c r="GYP40" s="115"/>
      <c r="GYQ40" s="115"/>
      <c r="GYR40" s="115"/>
      <c r="GYS40" s="115"/>
      <c r="GYT40" s="115"/>
      <c r="GYU40" s="115"/>
      <c r="GYV40" s="115"/>
      <c r="GYW40" s="115"/>
      <c r="GYX40" s="115"/>
      <c r="GYY40" s="115"/>
      <c r="GYZ40" s="115"/>
      <c r="GZA40" s="115"/>
      <c r="GZB40" s="115"/>
      <c r="GZC40" s="115"/>
      <c r="GZD40" s="115"/>
      <c r="GZE40" s="115"/>
      <c r="GZF40" s="115"/>
      <c r="GZG40" s="115"/>
      <c r="GZH40" s="115"/>
      <c r="GZI40" s="115"/>
      <c r="GZJ40" s="115"/>
      <c r="GZK40" s="115"/>
      <c r="GZL40" s="115"/>
      <c r="GZM40" s="115"/>
      <c r="GZN40" s="115"/>
      <c r="GZO40" s="115"/>
      <c r="GZP40" s="115"/>
      <c r="GZQ40" s="115"/>
      <c r="GZR40" s="115"/>
      <c r="GZS40" s="115"/>
      <c r="GZT40" s="115"/>
      <c r="GZU40" s="115"/>
      <c r="GZV40" s="115"/>
      <c r="GZW40" s="115"/>
      <c r="GZX40" s="115"/>
      <c r="GZY40" s="115"/>
      <c r="GZZ40" s="115"/>
      <c r="HAA40" s="115"/>
      <c r="HAB40" s="115"/>
      <c r="HAC40" s="115"/>
      <c r="HAD40" s="115"/>
      <c r="HAE40" s="115"/>
      <c r="HAF40" s="115"/>
      <c r="HAG40" s="115"/>
      <c r="HAH40" s="115"/>
      <c r="HAI40" s="115"/>
      <c r="HAJ40" s="115"/>
      <c r="HAK40" s="115"/>
      <c r="HAL40" s="115"/>
      <c r="HAM40" s="115"/>
      <c r="HAN40" s="115"/>
      <c r="HAO40" s="115"/>
      <c r="HAP40" s="115"/>
      <c r="HAQ40" s="115"/>
      <c r="HAR40" s="115"/>
      <c r="HAS40" s="115"/>
      <c r="HAT40" s="115"/>
      <c r="HAU40" s="115"/>
      <c r="HAV40" s="115"/>
      <c r="HAW40" s="115"/>
      <c r="HAX40" s="115"/>
      <c r="HAY40" s="115"/>
      <c r="HAZ40" s="115"/>
      <c r="HBA40" s="115"/>
      <c r="HBB40" s="115"/>
      <c r="HBC40" s="115"/>
      <c r="HBD40" s="115"/>
      <c r="HBE40" s="115"/>
      <c r="HBF40" s="115"/>
      <c r="HBG40" s="115"/>
      <c r="HBH40" s="115"/>
      <c r="HBI40" s="115"/>
      <c r="HBJ40" s="115"/>
      <c r="HBK40" s="115"/>
      <c r="HBL40" s="115"/>
      <c r="HBM40" s="115"/>
      <c r="HBN40" s="115"/>
      <c r="HBO40" s="115"/>
      <c r="HBP40" s="115"/>
      <c r="HBQ40" s="115"/>
      <c r="HBR40" s="115"/>
      <c r="HBS40" s="115"/>
      <c r="HBT40" s="115"/>
      <c r="HBU40" s="115"/>
      <c r="HBV40" s="115"/>
      <c r="HBW40" s="115"/>
      <c r="HBX40" s="115"/>
      <c r="HBY40" s="115"/>
      <c r="HBZ40" s="115"/>
      <c r="HCA40" s="115"/>
      <c r="HCB40" s="115"/>
      <c r="HCC40" s="115"/>
      <c r="HCD40" s="115"/>
      <c r="HCE40" s="115"/>
      <c r="HCF40" s="115"/>
      <c r="HCG40" s="115"/>
      <c r="HCH40" s="115"/>
      <c r="HCI40" s="115"/>
      <c r="HCJ40" s="115"/>
      <c r="HCK40" s="115"/>
      <c r="HCL40" s="115"/>
      <c r="HCM40" s="115"/>
      <c r="HCN40" s="115"/>
      <c r="HCO40" s="115"/>
      <c r="HCP40" s="115"/>
      <c r="HCQ40" s="115"/>
      <c r="HCR40" s="115"/>
      <c r="HCS40" s="115"/>
      <c r="HCT40" s="115"/>
      <c r="HCU40" s="115"/>
      <c r="HCV40" s="115"/>
      <c r="HCW40" s="115"/>
      <c r="HCX40" s="115"/>
      <c r="HCY40" s="115"/>
      <c r="HCZ40" s="115"/>
      <c r="HDA40" s="115"/>
      <c r="HDB40" s="115"/>
      <c r="HDC40" s="115"/>
      <c r="HDD40" s="115"/>
      <c r="HDE40" s="115"/>
      <c r="HDF40" s="115"/>
      <c r="HDG40" s="115"/>
      <c r="HDH40" s="115"/>
      <c r="HDI40" s="115"/>
      <c r="HDJ40" s="115"/>
      <c r="HDK40" s="115"/>
      <c r="HDL40" s="115"/>
      <c r="HDM40" s="115"/>
      <c r="HDN40" s="115"/>
      <c r="HDO40" s="115"/>
      <c r="HDP40" s="115"/>
      <c r="HDQ40" s="115"/>
      <c r="HDR40" s="115"/>
      <c r="HDS40" s="115"/>
      <c r="HDT40" s="115"/>
      <c r="HDU40" s="115"/>
      <c r="HDV40" s="115"/>
      <c r="HDW40" s="115"/>
      <c r="HDX40" s="115"/>
      <c r="HDY40" s="115"/>
      <c r="HDZ40" s="115"/>
      <c r="HEA40" s="115"/>
      <c r="HEB40" s="115"/>
      <c r="HEC40" s="115"/>
      <c r="HED40" s="115"/>
      <c r="HEE40" s="115"/>
      <c r="HEF40" s="115"/>
      <c r="HEG40" s="115"/>
      <c r="HEH40" s="115"/>
      <c r="HEI40" s="115"/>
      <c r="HEJ40" s="115"/>
      <c r="HEK40" s="115"/>
      <c r="HEL40" s="115"/>
      <c r="HEM40" s="115"/>
      <c r="HEN40" s="115"/>
      <c r="HEO40" s="115"/>
      <c r="HEP40" s="115"/>
      <c r="HEQ40" s="115"/>
      <c r="HER40" s="115"/>
      <c r="HES40" s="115"/>
      <c r="HET40" s="115"/>
      <c r="HEU40" s="115"/>
      <c r="HEV40" s="115"/>
      <c r="HEW40" s="115"/>
      <c r="HEX40" s="115"/>
      <c r="HEY40" s="115"/>
      <c r="HEZ40" s="115"/>
      <c r="HFA40" s="115"/>
      <c r="HFB40" s="115"/>
      <c r="HFC40" s="115"/>
      <c r="HFD40" s="115"/>
      <c r="HFE40" s="115"/>
      <c r="HFF40" s="115"/>
      <c r="HFG40" s="115"/>
      <c r="HFH40" s="115"/>
      <c r="HFI40" s="115"/>
      <c r="HFJ40" s="115"/>
      <c r="HFK40" s="115"/>
      <c r="HFL40" s="115"/>
      <c r="HFM40" s="115"/>
      <c r="HFN40" s="115"/>
      <c r="HFO40" s="115"/>
      <c r="HFP40" s="115"/>
      <c r="HFQ40" s="115"/>
      <c r="HFR40" s="115"/>
      <c r="HFS40" s="115"/>
      <c r="HFT40" s="115"/>
      <c r="HFU40" s="115"/>
      <c r="HFV40" s="115"/>
      <c r="HFW40" s="115"/>
      <c r="HFX40" s="115"/>
      <c r="HFY40" s="115"/>
      <c r="HFZ40" s="115"/>
      <c r="HGA40" s="115"/>
      <c r="HGB40" s="115"/>
      <c r="HGC40" s="115"/>
      <c r="HGD40" s="115"/>
      <c r="HGE40" s="115"/>
      <c r="HGF40" s="115"/>
      <c r="HGG40" s="115"/>
      <c r="HGH40" s="115"/>
      <c r="HGI40" s="115"/>
      <c r="HGJ40" s="115"/>
      <c r="HGK40" s="115"/>
      <c r="HGL40" s="115"/>
      <c r="HGM40" s="115"/>
      <c r="HGN40" s="115"/>
      <c r="HGO40" s="115"/>
      <c r="HGP40" s="115"/>
      <c r="HGQ40" s="115"/>
      <c r="HGR40" s="115"/>
      <c r="HGS40" s="115"/>
      <c r="HGT40" s="115"/>
      <c r="HGU40" s="115"/>
      <c r="HGV40" s="115"/>
      <c r="HGW40" s="115"/>
      <c r="HGX40" s="115"/>
      <c r="HGY40" s="115"/>
      <c r="HGZ40" s="115"/>
      <c r="HHA40" s="115"/>
      <c r="HHB40" s="115"/>
      <c r="HHC40" s="115"/>
      <c r="HHD40" s="115"/>
      <c r="HHE40" s="115"/>
      <c r="HHF40" s="115"/>
      <c r="HHG40" s="115"/>
      <c r="HHH40" s="115"/>
      <c r="HHI40" s="115"/>
      <c r="HHJ40" s="115"/>
      <c r="HHK40" s="115"/>
      <c r="HHL40" s="115"/>
      <c r="HHM40" s="115"/>
      <c r="HHN40" s="115"/>
      <c r="HHO40" s="115"/>
      <c r="HHP40" s="115"/>
      <c r="HHQ40" s="115"/>
      <c r="HHR40" s="115"/>
      <c r="HHS40" s="115"/>
      <c r="HHT40" s="115"/>
      <c r="HHU40" s="115"/>
      <c r="HHV40" s="115"/>
      <c r="HHW40" s="115"/>
      <c r="HHX40" s="115"/>
      <c r="HHY40" s="115"/>
      <c r="HHZ40" s="115"/>
      <c r="HIA40" s="115"/>
      <c r="HIB40" s="115"/>
      <c r="HIC40" s="115"/>
      <c r="HID40" s="115"/>
      <c r="HIE40" s="115"/>
      <c r="HIF40" s="115"/>
      <c r="HIG40" s="115"/>
      <c r="HIH40" s="115"/>
      <c r="HII40" s="115"/>
      <c r="HIJ40" s="115"/>
      <c r="HIK40" s="115"/>
      <c r="HIL40" s="115"/>
      <c r="HIM40" s="115"/>
      <c r="HIN40" s="115"/>
      <c r="HIO40" s="115"/>
      <c r="HIP40" s="115"/>
      <c r="HIQ40" s="115"/>
      <c r="HIR40" s="115"/>
      <c r="HIS40" s="115"/>
      <c r="HIT40" s="115"/>
      <c r="HIU40" s="115"/>
      <c r="HIV40" s="115"/>
      <c r="HIW40" s="115"/>
      <c r="HIX40" s="115"/>
      <c r="HIY40" s="115"/>
      <c r="HIZ40" s="115"/>
      <c r="HJA40" s="115"/>
      <c r="HJB40" s="115"/>
      <c r="HJC40" s="115"/>
      <c r="HJD40" s="115"/>
      <c r="HJE40" s="115"/>
      <c r="HJF40" s="115"/>
      <c r="HJG40" s="115"/>
      <c r="HJH40" s="115"/>
      <c r="HJI40" s="115"/>
      <c r="HJJ40" s="115"/>
      <c r="HJK40" s="115"/>
      <c r="HJL40" s="115"/>
      <c r="HJM40" s="115"/>
      <c r="HJN40" s="115"/>
      <c r="HJO40" s="115"/>
      <c r="HJP40" s="115"/>
      <c r="HJQ40" s="115"/>
      <c r="HJR40" s="115"/>
      <c r="HJS40" s="115"/>
      <c r="HJT40" s="115"/>
      <c r="HJU40" s="115"/>
      <c r="HJV40" s="115"/>
      <c r="HJW40" s="115"/>
      <c r="HJX40" s="115"/>
      <c r="HJY40" s="115"/>
      <c r="HJZ40" s="115"/>
      <c r="HKA40" s="115"/>
      <c r="HKB40" s="115"/>
      <c r="HKC40" s="115"/>
      <c r="HKD40" s="115"/>
      <c r="HKE40" s="115"/>
      <c r="HKF40" s="115"/>
      <c r="HKG40" s="115"/>
      <c r="HKH40" s="115"/>
      <c r="HKI40" s="115"/>
      <c r="HKJ40" s="115"/>
      <c r="HKK40" s="115"/>
      <c r="HKL40" s="115"/>
      <c r="HKM40" s="115"/>
      <c r="HKN40" s="115"/>
      <c r="HKO40" s="115"/>
      <c r="HKP40" s="115"/>
      <c r="HKQ40" s="115"/>
      <c r="HKR40" s="115"/>
      <c r="HKS40" s="115"/>
      <c r="HKT40" s="115"/>
      <c r="HKU40" s="115"/>
      <c r="HKV40" s="115"/>
      <c r="HKW40" s="115"/>
      <c r="HKX40" s="115"/>
      <c r="HKY40" s="115"/>
      <c r="HKZ40" s="115"/>
      <c r="HLA40" s="115"/>
      <c r="HLB40" s="115"/>
      <c r="HLC40" s="115"/>
      <c r="HLD40" s="115"/>
      <c r="HLE40" s="115"/>
      <c r="HLF40" s="115"/>
      <c r="HLG40" s="115"/>
      <c r="HLH40" s="115"/>
      <c r="HLI40" s="115"/>
      <c r="HLJ40" s="115"/>
      <c r="HLK40" s="115"/>
      <c r="HLL40" s="115"/>
      <c r="HLM40" s="115"/>
      <c r="HLN40" s="115"/>
      <c r="HLO40" s="115"/>
      <c r="HLP40" s="115"/>
      <c r="HLQ40" s="115"/>
      <c r="HLR40" s="115"/>
      <c r="HLS40" s="115"/>
      <c r="HLT40" s="115"/>
      <c r="HLU40" s="115"/>
      <c r="HLV40" s="115"/>
      <c r="HLW40" s="115"/>
      <c r="HLX40" s="115"/>
      <c r="HLY40" s="115"/>
      <c r="HLZ40" s="115"/>
      <c r="HMA40" s="115"/>
      <c r="HMB40" s="115"/>
      <c r="HMC40" s="115"/>
      <c r="HMD40" s="115"/>
      <c r="HME40" s="115"/>
      <c r="HMF40" s="115"/>
      <c r="HMG40" s="115"/>
      <c r="HMH40" s="115"/>
      <c r="HMI40" s="115"/>
      <c r="HMJ40" s="115"/>
      <c r="HMK40" s="115"/>
      <c r="HML40" s="115"/>
      <c r="HMM40" s="115"/>
      <c r="HMN40" s="115"/>
      <c r="HMO40" s="115"/>
      <c r="HMP40" s="115"/>
      <c r="HMQ40" s="115"/>
      <c r="HMR40" s="115"/>
      <c r="HMS40" s="115"/>
      <c r="HMT40" s="115"/>
      <c r="HMU40" s="115"/>
      <c r="HMV40" s="115"/>
      <c r="HMW40" s="115"/>
      <c r="HMX40" s="115"/>
      <c r="HMY40" s="115"/>
      <c r="HMZ40" s="115"/>
      <c r="HNA40" s="115"/>
      <c r="HNB40" s="115"/>
      <c r="HNC40" s="115"/>
      <c r="HND40" s="115"/>
      <c r="HNE40" s="115"/>
      <c r="HNF40" s="115"/>
      <c r="HNG40" s="115"/>
      <c r="HNH40" s="115"/>
      <c r="HNI40" s="115"/>
      <c r="HNJ40" s="115"/>
      <c r="HNK40" s="115"/>
      <c r="HNL40" s="115"/>
      <c r="HNM40" s="115"/>
      <c r="HNN40" s="115"/>
      <c r="HNO40" s="115"/>
      <c r="HNP40" s="115"/>
      <c r="HNQ40" s="115"/>
      <c r="HNR40" s="115"/>
      <c r="HNS40" s="115"/>
      <c r="HNT40" s="115"/>
      <c r="HNU40" s="115"/>
      <c r="HNV40" s="115"/>
      <c r="HNW40" s="115"/>
      <c r="HNX40" s="115"/>
      <c r="HNY40" s="115"/>
      <c r="HNZ40" s="115"/>
      <c r="HOA40" s="115"/>
      <c r="HOB40" s="115"/>
      <c r="HOC40" s="115"/>
      <c r="HOD40" s="115"/>
      <c r="HOE40" s="115"/>
      <c r="HOF40" s="115"/>
      <c r="HOG40" s="115"/>
      <c r="HOH40" s="115"/>
      <c r="HOI40" s="115"/>
      <c r="HOJ40" s="115"/>
      <c r="HOK40" s="115"/>
      <c r="HOL40" s="115"/>
      <c r="HOM40" s="115"/>
      <c r="HON40" s="115"/>
      <c r="HOO40" s="115"/>
      <c r="HOP40" s="115"/>
      <c r="HOQ40" s="115"/>
      <c r="HOR40" s="115"/>
      <c r="HOS40" s="115"/>
      <c r="HOT40" s="115"/>
      <c r="HOU40" s="115"/>
      <c r="HOV40" s="115"/>
      <c r="HOW40" s="115"/>
      <c r="HOX40" s="115"/>
      <c r="HOY40" s="115"/>
      <c r="HOZ40" s="115"/>
      <c r="HPA40" s="115"/>
      <c r="HPB40" s="115"/>
      <c r="HPC40" s="115"/>
      <c r="HPD40" s="115"/>
      <c r="HPE40" s="115"/>
      <c r="HPF40" s="115"/>
      <c r="HPG40" s="115"/>
      <c r="HPH40" s="115"/>
      <c r="HPI40" s="115"/>
      <c r="HPJ40" s="115"/>
      <c r="HPK40" s="115"/>
      <c r="HPL40" s="115"/>
      <c r="HPM40" s="115"/>
      <c r="HPN40" s="115"/>
      <c r="HPO40" s="115"/>
      <c r="HPP40" s="115"/>
      <c r="HPQ40" s="115"/>
      <c r="HPR40" s="115"/>
      <c r="HPS40" s="115"/>
      <c r="HPT40" s="115"/>
      <c r="HPU40" s="115"/>
      <c r="HPV40" s="115"/>
      <c r="HPW40" s="115"/>
      <c r="HPX40" s="115"/>
      <c r="HPY40" s="115"/>
      <c r="HPZ40" s="115"/>
      <c r="HQA40" s="115"/>
      <c r="HQB40" s="115"/>
      <c r="HQC40" s="115"/>
      <c r="HQD40" s="115"/>
      <c r="HQE40" s="115"/>
      <c r="HQF40" s="115"/>
      <c r="HQG40" s="115"/>
      <c r="HQH40" s="115"/>
      <c r="HQI40" s="115"/>
      <c r="HQJ40" s="115"/>
      <c r="HQK40" s="115"/>
      <c r="HQL40" s="115"/>
      <c r="HQM40" s="115"/>
      <c r="HQN40" s="115"/>
      <c r="HQO40" s="115"/>
      <c r="HQP40" s="115"/>
      <c r="HQQ40" s="115"/>
      <c r="HQR40" s="115"/>
      <c r="HQS40" s="115"/>
      <c r="HQT40" s="115"/>
      <c r="HQU40" s="115"/>
      <c r="HQV40" s="115"/>
      <c r="HQW40" s="115"/>
      <c r="HQX40" s="115"/>
      <c r="HQY40" s="115"/>
      <c r="HQZ40" s="115"/>
      <c r="HRA40" s="115"/>
      <c r="HRB40" s="115"/>
      <c r="HRC40" s="115"/>
      <c r="HRD40" s="115"/>
      <c r="HRE40" s="115"/>
      <c r="HRF40" s="115"/>
      <c r="HRG40" s="115"/>
      <c r="HRH40" s="115"/>
      <c r="HRI40" s="115"/>
      <c r="HRJ40" s="115"/>
      <c r="HRK40" s="115"/>
      <c r="HRL40" s="115"/>
      <c r="HRM40" s="115"/>
      <c r="HRN40" s="115"/>
      <c r="HRO40" s="115"/>
      <c r="HRP40" s="115"/>
      <c r="HRQ40" s="115"/>
      <c r="HRR40" s="115"/>
      <c r="HRS40" s="115"/>
      <c r="HRT40" s="115"/>
      <c r="HRU40" s="115"/>
      <c r="HRV40" s="115"/>
      <c r="HRW40" s="115"/>
      <c r="HRX40" s="115"/>
      <c r="HRY40" s="115"/>
      <c r="HRZ40" s="115"/>
      <c r="HSA40" s="115"/>
      <c r="HSB40" s="115"/>
      <c r="HSC40" s="115"/>
      <c r="HSD40" s="115"/>
      <c r="HSE40" s="115"/>
      <c r="HSF40" s="115"/>
      <c r="HSG40" s="115"/>
      <c r="HSH40" s="115"/>
      <c r="HSI40" s="115"/>
      <c r="HSJ40" s="115"/>
      <c r="HSK40" s="115"/>
      <c r="HSL40" s="115"/>
      <c r="HSM40" s="115"/>
      <c r="HSN40" s="115"/>
      <c r="HSO40" s="115"/>
      <c r="HSP40" s="115"/>
      <c r="HSQ40" s="115"/>
      <c r="HSR40" s="115"/>
      <c r="HSS40" s="115"/>
      <c r="HST40" s="115"/>
      <c r="HSU40" s="115"/>
      <c r="HSV40" s="115"/>
      <c r="HSW40" s="115"/>
      <c r="HSX40" s="115"/>
      <c r="HSY40" s="115"/>
      <c r="HSZ40" s="115"/>
      <c r="HTA40" s="115"/>
      <c r="HTB40" s="115"/>
      <c r="HTC40" s="115"/>
      <c r="HTD40" s="115"/>
      <c r="HTE40" s="115"/>
      <c r="HTF40" s="115"/>
      <c r="HTG40" s="115"/>
      <c r="HTH40" s="115"/>
      <c r="HTI40" s="115"/>
      <c r="HTJ40" s="115"/>
      <c r="HTK40" s="115"/>
      <c r="HTL40" s="115"/>
      <c r="HTM40" s="115"/>
      <c r="HTN40" s="115"/>
      <c r="HTO40" s="115"/>
      <c r="HTP40" s="115"/>
      <c r="HTQ40" s="115"/>
      <c r="HTR40" s="115"/>
      <c r="HTS40" s="115"/>
      <c r="HTT40" s="115"/>
      <c r="HTU40" s="115"/>
      <c r="HTV40" s="115"/>
      <c r="HTW40" s="115"/>
      <c r="HTX40" s="115"/>
      <c r="HTY40" s="115"/>
      <c r="HTZ40" s="115"/>
      <c r="HUA40" s="115"/>
      <c r="HUB40" s="115"/>
      <c r="HUC40" s="115"/>
      <c r="HUD40" s="115"/>
      <c r="HUE40" s="115"/>
      <c r="HUF40" s="115"/>
      <c r="HUG40" s="115"/>
      <c r="HUH40" s="115"/>
      <c r="HUI40" s="115"/>
      <c r="HUJ40" s="115"/>
      <c r="HUK40" s="115"/>
      <c r="HUL40" s="115"/>
      <c r="HUM40" s="115"/>
      <c r="HUN40" s="115"/>
      <c r="HUO40" s="115"/>
      <c r="HUP40" s="115"/>
      <c r="HUQ40" s="115"/>
      <c r="HUR40" s="115"/>
      <c r="HUS40" s="115"/>
      <c r="HUT40" s="115"/>
      <c r="HUU40" s="115"/>
      <c r="HUV40" s="115"/>
      <c r="HUW40" s="115"/>
      <c r="HUX40" s="115"/>
      <c r="HUY40" s="115"/>
      <c r="HUZ40" s="115"/>
      <c r="HVA40" s="115"/>
      <c r="HVB40" s="115"/>
      <c r="HVC40" s="115"/>
      <c r="HVD40" s="115"/>
      <c r="HVE40" s="115"/>
      <c r="HVF40" s="115"/>
      <c r="HVG40" s="115"/>
      <c r="HVH40" s="115"/>
      <c r="HVI40" s="115"/>
      <c r="HVJ40" s="115"/>
      <c r="HVK40" s="115"/>
      <c r="HVL40" s="115"/>
      <c r="HVM40" s="115"/>
      <c r="HVN40" s="115"/>
      <c r="HVO40" s="115"/>
      <c r="HVP40" s="115"/>
      <c r="HVQ40" s="115"/>
      <c r="HVR40" s="115"/>
      <c r="HVS40" s="115"/>
      <c r="HVT40" s="115"/>
      <c r="HVU40" s="115"/>
      <c r="HVV40" s="115"/>
      <c r="HVW40" s="115"/>
      <c r="HVX40" s="115"/>
      <c r="HVY40" s="115"/>
      <c r="HVZ40" s="115"/>
      <c r="HWA40" s="115"/>
      <c r="HWB40" s="115"/>
      <c r="HWC40" s="115"/>
      <c r="HWD40" s="115"/>
      <c r="HWE40" s="115"/>
      <c r="HWF40" s="115"/>
      <c r="HWG40" s="115"/>
      <c r="HWH40" s="115"/>
      <c r="HWI40" s="115"/>
      <c r="HWJ40" s="115"/>
      <c r="HWK40" s="115"/>
      <c r="HWL40" s="115"/>
      <c r="HWM40" s="115"/>
      <c r="HWN40" s="115"/>
      <c r="HWO40" s="115"/>
      <c r="HWP40" s="115"/>
      <c r="HWQ40" s="115"/>
      <c r="HWR40" s="115"/>
      <c r="HWS40" s="115"/>
      <c r="HWT40" s="115"/>
      <c r="HWU40" s="115"/>
      <c r="HWV40" s="115"/>
      <c r="HWW40" s="115"/>
      <c r="HWX40" s="115"/>
      <c r="HWY40" s="115"/>
      <c r="HWZ40" s="115"/>
      <c r="HXA40" s="115"/>
      <c r="HXB40" s="115"/>
      <c r="HXC40" s="115"/>
      <c r="HXD40" s="115"/>
      <c r="HXE40" s="115"/>
      <c r="HXF40" s="115"/>
      <c r="HXG40" s="115"/>
      <c r="HXH40" s="115"/>
      <c r="HXI40" s="115"/>
      <c r="HXJ40" s="115"/>
      <c r="HXK40" s="115"/>
      <c r="HXL40" s="115"/>
      <c r="HXM40" s="115"/>
      <c r="HXN40" s="115"/>
      <c r="HXO40" s="115"/>
      <c r="HXP40" s="115"/>
      <c r="HXQ40" s="115"/>
      <c r="HXR40" s="115"/>
      <c r="HXS40" s="115"/>
      <c r="HXT40" s="115"/>
      <c r="HXU40" s="115"/>
      <c r="HXV40" s="115"/>
      <c r="HXW40" s="115"/>
      <c r="HXX40" s="115"/>
      <c r="HXY40" s="115"/>
      <c r="HXZ40" s="115"/>
      <c r="HYA40" s="115"/>
      <c r="HYB40" s="115"/>
      <c r="HYC40" s="115"/>
      <c r="HYD40" s="115"/>
      <c r="HYE40" s="115"/>
      <c r="HYF40" s="115"/>
      <c r="HYG40" s="115"/>
      <c r="HYH40" s="115"/>
      <c r="HYI40" s="115"/>
      <c r="HYJ40" s="115"/>
      <c r="HYK40" s="115"/>
      <c r="HYL40" s="115"/>
      <c r="HYM40" s="115"/>
      <c r="HYN40" s="115"/>
      <c r="HYO40" s="115"/>
      <c r="HYP40" s="115"/>
      <c r="HYQ40" s="115"/>
      <c r="HYR40" s="115"/>
      <c r="HYS40" s="115"/>
      <c r="HYT40" s="115"/>
      <c r="HYU40" s="115"/>
      <c r="HYV40" s="115"/>
      <c r="HYW40" s="115"/>
      <c r="HYX40" s="115"/>
      <c r="HYY40" s="115"/>
      <c r="HYZ40" s="115"/>
      <c r="HZA40" s="115"/>
      <c r="HZB40" s="115"/>
      <c r="HZC40" s="115"/>
      <c r="HZD40" s="115"/>
      <c r="HZE40" s="115"/>
      <c r="HZF40" s="115"/>
      <c r="HZG40" s="115"/>
      <c r="HZH40" s="115"/>
      <c r="HZI40" s="115"/>
      <c r="HZJ40" s="115"/>
      <c r="HZK40" s="115"/>
      <c r="HZL40" s="115"/>
      <c r="HZM40" s="115"/>
      <c r="HZN40" s="115"/>
      <c r="HZO40" s="115"/>
      <c r="HZP40" s="115"/>
      <c r="HZQ40" s="115"/>
      <c r="HZR40" s="115"/>
      <c r="HZS40" s="115"/>
      <c r="HZT40" s="115"/>
      <c r="HZU40" s="115"/>
      <c r="HZV40" s="115"/>
      <c r="HZW40" s="115"/>
      <c r="HZX40" s="115"/>
      <c r="HZY40" s="115"/>
      <c r="HZZ40" s="115"/>
      <c r="IAA40" s="115"/>
      <c r="IAB40" s="115"/>
      <c r="IAC40" s="115"/>
      <c r="IAD40" s="115"/>
      <c r="IAE40" s="115"/>
      <c r="IAF40" s="115"/>
      <c r="IAG40" s="115"/>
      <c r="IAH40" s="115"/>
      <c r="IAI40" s="115"/>
      <c r="IAJ40" s="115"/>
      <c r="IAK40" s="115"/>
      <c r="IAL40" s="115"/>
      <c r="IAM40" s="115"/>
      <c r="IAN40" s="115"/>
      <c r="IAO40" s="115"/>
      <c r="IAP40" s="115"/>
      <c r="IAQ40" s="115"/>
      <c r="IAR40" s="115"/>
      <c r="IAS40" s="115"/>
      <c r="IAT40" s="115"/>
      <c r="IAU40" s="115"/>
      <c r="IAV40" s="115"/>
      <c r="IAW40" s="115"/>
      <c r="IAX40" s="115"/>
      <c r="IAY40" s="115"/>
      <c r="IAZ40" s="115"/>
      <c r="IBA40" s="115"/>
      <c r="IBB40" s="115"/>
      <c r="IBC40" s="115"/>
      <c r="IBD40" s="115"/>
      <c r="IBE40" s="115"/>
      <c r="IBF40" s="115"/>
      <c r="IBG40" s="115"/>
      <c r="IBH40" s="115"/>
      <c r="IBI40" s="115"/>
      <c r="IBJ40" s="115"/>
      <c r="IBK40" s="115"/>
      <c r="IBL40" s="115"/>
      <c r="IBM40" s="115"/>
      <c r="IBN40" s="115"/>
      <c r="IBO40" s="115"/>
      <c r="IBP40" s="115"/>
      <c r="IBQ40" s="115"/>
      <c r="IBR40" s="115"/>
      <c r="IBS40" s="115"/>
      <c r="IBT40" s="115"/>
      <c r="IBU40" s="115"/>
      <c r="IBV40" s="115"/>
      <c r="IBW40" s="115"/>
      <c r="IBX40" s="115"/>
      <c r="IBY40" s="115"/>
      <c r="IBZ40" s="115"/>
      <c r="ICA40" s="115"/>
      <c r="ICB40" s="115"/>
      <c r="ICC40" s="115"/>
      <c r="ICD40" s="115"/>
      <c r="ICE40" s="115"/>
      <c r="ICF40" s="115"/>
      <c r="ICG40" s="115"/>
      <c r="ICH40" s="115"/>
      <c r="ICI40" s="115"/>
      <c r="ICJ40" s="115"/>
      <c r="ICK40" s="115"/>
      <c r="ICL40" s="115"/>
      <c r="ICM40" s="115"/>
      <c r="ICN40" s="115"/>
      <c r="ICO40" s="115"/>
      <c r="ICP40" s="115"/>
      <c r="ICQ40" s="115"/>
      <c r="ICR40" s="115"/>
      <c r="ICS40" s="115"/>
      <c r="ICT40" s="115"/>
      <c r="ICU40" s="115"/>
      <c r="ICV40" s="115"/>
      <c r="ICW40" s="115"/>
      <c r="ICX40" s="115"/>
      <c r="ICY40" s="115"/>
      <c r="ICZ40" s="115"/>
      <c r="IDA40" s="115"/>
      <c r="IDB40" s="115"/>
      <c r="IDC40" s="115"/>
      <c r="IDD40" s="115"/>
      <c r="IDE40" s="115"/>
      <c r="IDF40" s="115"/>
      <c r="IDG40" s="115"/>
      <c r="IDH40" s="115"/>
      <c r="IDI40" s="115"/>
      <c r="IDJ40" s="115"/>
      <c r="IDK40" s="115"/>
      <c r="IDL40" s="115"/>
      <c r="IDM40" s="115"/>
      <c r="IDN40" s="115"/>
      <c r="IDO40" s="115"/>
      <c r="IDP40" s="115"/>
      <c r="IDQ40" s="115"/>
      <c r="IDR40" s="115"/>
      <c r="IDS40" s="115"/>
      <c r="IDT40" s="115"/>
      <c r="IDU40" s="115"/>
      <c r="IDV40" s="115"/>
      <c r="IDW40" s="115"/>
      <c r="IDX40" s="115"/>
      <c r="IDY40" s="115"/>
      <c r="IDZ40" s="115"/>
      <c r="IEA40" s="115"/>
      <c r="IEB40" s="115"/>
      <c r="IEC40" s="115"/>
      <c r="IED40" s="115"/>
      <c r="IEE40" s="115"/>
      <c r="IEF40" s="115"/>
      <c r="IEG40" s="115"/>
      <c r="IEH40" s="115"/>
      <c r="IEI40" s="115"/>
      <c r="IEJ40" s="115"/>
      <c r="IEK40" s="115"/>
      <c r="IEL40" s="115"/>
      <c r="IEM40" s="115"/>
      <c r="IEN40" s="115"/>
      <c r="IEO40" s="115"/>
      <c r="IEP40" s="115"/>
      <c r="IEQ40" s="115"/>
      <c r="IER40" s="115"/>
      <c r="IES40" s="115"/>
      <c r="IET40" s="115"/>
      <c r="IEU40" s="115"/>
      <c r="IEV40" s="115"/>
      <c r="IEW40" s="115"/>
      <c r="IEX40" s="115"/>
      <c r="IEY40" s="115"/>
      <c r="IEZ40" s="115"/>
      <c r="IFA40" s="115"/>
      <c r="IFB40" s="115"/>
      <c r="IFC40" s="115"/>
      <c r="IFD40" s="115"/>
      <c r="IFE40" s="115"/>
      <c r="IFF40" s="115"/>
      <c r="IFG40" s="115"/>
      <c r="IFH40" s="115"/>
      <c r="IFI40" s="115"/>
      <c r="IFJ40" s="115"/>
      <c r="IFK40" s="115"/>
      <c r="IFL40" s="115"/>
      <c r="IFM40" s="115"/>
      <c r="IFN40" s="115"/>
      <c r="IFO40" s="115"/>
      <c r="IFP40" s="115"/>
      <c r="IFQ40" s="115"/>
      <c r="IFR40" s="115"/>
      <c r="IFS40" s="115"/>
      <c r="IFT40" s="115"/>
      <c r="IFU40" s="115"/>
      <c r="IFV40" s="115"/>
      <c r="IFW40" s="115"/>
      <c r="IFX40" s="115"/>
      <c r="IFY40" s="115"/>
      <c r="IFZ40" s="115"/>
      <c r="IGA40" s="115"/>
      <c r="IGB40" s="115"/>
      <c r="IGC40" s="115"/>
      <c r="IGD40" s="115"/>
      <c r="IGE40" s="115"/>
      <c r="IGF40" s="115"/>
      <c r="IGG40" s="115"/>
      <c r="IGH40" s="115"/>
      <c r="IGI40" s="115"/>
      <c r="IGJ40" s="115"/>
      <c r="IGK40" s="115"/>
      <c r="IGL40" s="115"/>
      <c r="IGM40" s="115"/>
      <c r="IGN40" s="115"/>
      <c r="IGO40" s="115"/>
      <c r="IGP40" s="115"/>
      <c r="IGQ40" s="115"/>
      <c r="IGR40" s="115"/>
      <c r="IGS40" s="115"/>
      <c r="IGT40" s="115"/>
      <c r="IGU40" s="115"/>
      <c r="IGV40" s="115"/>
      <c r="IGW40" s="115"/>
      <c r="IGX40" s="115"/>
      <c r="IGY40" s="115"/>
      <c r="IGZ40" s="115"/>
      <c r="IHA40" s="115"/>
      <c r="IHB40" s="115"/>
      <c r="IHC40" s="115"/>
      <c r="IHD40" s="115"/>
      <c r="IHE40" s="115"/>
      <c r="IHF40" s="115"/>
      <c r="IHG40" s="115"/>
      <c r="IHH40" s="115"/>
      <c r="IHI40" s="115"/>
      <c r="IHJ40" s="115"/>
      <c r="IHK40" s="115"/>
      <c r="IHL40" s="115"/>
      <c r="IHM40" s="115"/>
      <c r="IHN40" s="115"/>
      <c r="IHO40" s="115"/>
      <c r="IHP40" s="115"/>
      <c r="IHQ40" s="115"/>
      <c r="IHR40" s="115"/>
      <c r="IHS40" s="115"/>
      <c r="IHT40" s="115"/>
      <c r="IHU40" s="115"/>
      <c r="IHV40" s="115"/>
      <c r="IHW40" s="115"/>
      <c r="IHX40" s="115"/>
      <c r="IHY40" s="115"/>
      <c r="IHZ40" s="115"/>
      <c r="IIA40" s="115"/>
      <c r="IIB40" s="115"/>
      <c r="IIC40" s="115"/>
      <c r="IID40" s="115"/>
      <c r="IIE40" s="115"/>
      <c r="IIF40" s="115"/>
      <c r="IIG40" s="115"/>
      <c r="IIH40" s="115"/>
      <c r="III40" s="115"/>
      <c r="IIJ40" s="115"/>
      <c r="IIK40" s="115"/>
      <c r="IIL40" s="115"/>
      <c r="IIM40" s="115"/>
      <c r="IIN40" s="115"/>
      <c r="IIO40" s="115"/>
      <c r="IIP40" s="115"/>
      <c r="IIQ40" s="115"/>
      <c r="IIR40" s="115"/>
      <c r="IIS40" s="115"/>
      <c r="IIT40" s="115"/>
      <c r="IIU40" s="115"/>
      <c r="IIV40" s="115"/>
      <c r="IIW40" s="115"/>
      <c r="IIX40" s="115"/>
      <c r="IIY40" s="115"/>
      <c r="IIZ40" s="115"/>
      <c r="IJA40" s="115"/>
      <c r="IJB40" s="115"/>
      <c r="IJC40" s="115"/>
      <c r="IJD40" s="115"/>
      <c r="IJE40" s="115"/>
      <c r="IJF40" s="115"/>
      <c r="IJG40" s="115"/>
      <c r="IJH40" s="115"/>
      <c r="IJI40" s="115"/>
      <c r="IJJ40" s="115"/>
      <c r="IJK40" s="115"/>
      <c r="IJL40" s="115"/>
      <c r="IJM40" s="115"/>
      <c r="IJN40" s="115"/>
      <c r="IJO40" s="115"/>
      <c r="IJP40" s="115"/>
      <c r="IJQ40" s="115"/>
      <c r="IJR40" s="115"/>
      <c r="IJS40" s="115"/>
      <c r="IJT40" s="115"/>
      <c r="IJU40" s="115"/>
      <c r="IJV40" s="115"/>
      <c r="IJW40" s="115"/>
      <c r="IJX40" s="115"/>
      <c r="IJY40" s="115"/>
      <c r="IJZ40" s="115"/>
      <c r="IKA40" s="115"/>
      <c r="IKB40" s="115"/>
      <c r="IKC40" s="115"/>
      <c r="IKD40" s="115"/>
      <c r="IKE40" s="115"/>
      <c r="IKF40" s="115"/>
      <c r="IKG40" s="115"/>
      <c r="IKH40" s="115"/>
      <c r="IKI40" s="115"/>
      <c r="IKJ40" s="115"/>
      <c r="IKK40" s="115"/>
      <c r="IKL40" s="115"/>
      <c r="IKM40" s="115"/>
      <c r="IKN40" s="115"/>
      <c r="IKO40" s="115"/>
      <c r="IKP40" s="115"/>
      <c r="IKQ40" s="115"/>
      <c r="IKR40" s="115"/>
      <c r="IKS40" s="115"/>
      <c r="IKT40" s="115"/>
      <c r="IKU40" s="115"/>
      <c r="IKV40" s="115"/>
      <c r="IKW40" s="115"/>
      <c r="IKX40" s="115"/>
      <c r="IKY40" s="115"/>
      <c r="IKZ40" s="115"/>
      <c r="ILA40" s="115"/>
      <c r="ILB40" s="115"/>
      <c r="ILC40" s="115"/>
      <c r="ILD40" s="115"/>
      <c r="ILE40" s="115"/>
      <c r="ILF40" s="115"/>
      <c r="ILG40" s="115"/>
      <c r="ILH40" s="115"/>
      <c r="ILI40" s="115"/>
      <c r="ILJ40" s="115"/>
      <c r="ILK40" s="115"/>
      <c r="ILL40" s="115"/>
      <c r="ILM40" s="115"/>
      <c r="ILN40" s="115"/>
      <c r="ILO40" s="115"/>
      <c r="ILP40" s="115"/>
      <c r="ILQ40" s="115"/>
      <c r="ILR40" s="115"/>
      <c r="ILS40" s="115"/>
      <c r="ILT40" s="115"/>
      <c r="ILU40" s="115"/>
      <c r="ILV40" s="115"/>
      <c r="ILW40" s="115"/>
      <c r="ILX40" s="115"/>
      <c r="ILY40" s="115"/>
      <c r="ILZ40" s="115"/>
      <c r="IMA40" s="115"/>
      <c r="IMB40" s="115"/>
      <c r="IMC40" s="115"/>
      <c r="IMD40" s="115"/>
      <c r="IME40" s="115"/>
      <c r="IMF40" s="115"/>
      <c r="IMG40" s="115"/>
      <c r="IMH40" s="115"/>
      <c r="IMI40" s="115"/>
      <c r="IMJ40" s="115"/>
      <c r="IMK40" s="115"/>
      <c r="IML40" s="115"/>
      <c r="IMM40" s="115"/>
      <c r="IMN40" s="115"/>
      <c r="IMO40" s="115"/>
      <c r="IMP40" s="115"/>
      <c r="IMQ40" s="115"/>
      <c r="IMR40" s="115"/>
      <c r="IMS40" s="115"/>
      <c r="IMT40" s="115"/>
      <c r="IMU40" s="115"/>
      <c r="IMV40" s="115"/>
      <c r="IMW40" s="115"/>
      <c r="IMX40" s="115"/>
      <c r="IMY40" s="115"/>
      <c r="IMZ40" s="115"/>
      <c r="INA40" s="115"/>
      <c r="INB40" s="115"/>
      <c r="INC40" s="115"/>
      <c r="IND40" s="115"/>
      <c r="INE40" s="115"/>
      <c r="INF40" s="115"/>
      <c r="ING40" s="115"/>
      <c r="INH40" s="115"/>
      <c r="INI40" s="115"/>
      <c r="INJ40" s="115"/>
      <c r="INK40" s="115"/>
      <c r="INL40" s="115"/>
      <c r="INM40" s="115"/>
      <c r="INN40" s="115"/>
      <c r="INO40" s="115"/>
      <c r="INP40" s="115"/>
      <c r="INQ40" s="115"/>
      <c r="INR40" s="115"/>
      <c r="INS40" s="115"/>
      <c r="INT40" s="115"/>
      <c r="INU40" s="115"/>
      <c r="INV40" s="115"/>
      <c r="INW40" s="115"/>
      <c r="INX40" s="115"/>
      <c r="INY40" s="115"/>
      <c r="INZ40" s="115"/>
      <c r="IOA40" s="115"/>
      <c r="IOB40" s="115"/>
      <c r="IOC40" s="115"/>
      <c r="IOD40" s="115"/>
      <c r="IOE40" s="115"/>
      <c r="IOF40" s="115"/>
      <c r="IOG40" s="115"/>
      <c r="IOH40" s="115"/>
      <c r="IOI40" s="115"/>
      <c r="IOJ40" s="115"/>
      <c r="IOK40" s="115"/>
      <c r="IOL40" s="115"/>
      <c r="IOM40" s="115"/>
      <c r="ION40" s="115"/>
      <c r="IOO40" s="115"/>
      <c r="IOP40" s="115"/>
      <c r="IOQ40" s="115"/>
      <c r="IOR40" s="115"/>
      <c r="IOS40" s="115"/>
      <c r="IOT40" s="115"/>
      <c r="IOU40" s="115"/>
      <c r="IOV40" s="115"/>
      <c r="IOW40" s="115"/>
      <c r="IOX40" s="115"/>
      <c r="IOY40" s="115"/>
      <c r="IOZ40" s="115"/>
      <c r="IPA40" s="115"/>
      <c r="IPB40" s="115"/>
      <c r="IPC40" s="115"/>
      <c r="IPD40" s="115"/>
      <c r="IPE40" s="115"/>
      <c r="IPF40" s="115"/>
      <c r="IPG40" s="115"/>
      <c r="IPH40" s="115"/>
      <c r="IPI40" s="115"/>
      <c r="IPJ40" s="115"/>
      <c r="IPK40" s="115"/>
      <c r="IPL40" s="115"/>
      <c r="IPM40" s="115"/>
      <c r="IPN40" s="115"/>
      <c r="IPO40" s="115"/>
      <c r="IPP40" s="115"/>
      <c r="IPQ40" s="115"/>
      <c r="IPR40" s="115"/>
      <c r="IPS40" s="115"/>
      <c r="IPT40" s="115"/>
      <c r="IPU40" s="115"/>
      <c r="IPV40" s="115"/>
      <c r="IPW40" s="115"/>
      <c r="IPX40" s="115"/>
      <c r="IPY40" s="115"/>
      <c r="IPZ40" s="115"/>
      <c r="IQA40" s="115"/>
      <c r="IQB40" s="115"/>
      <c r="IQC40" s="115"/>
      <c r="IQD40" s="115"/>
      <c r="IQE40" s="115"/>
      <c r="IQF40" s="115"/>
      <c r="IQG40" s="115"/>
      <c r="IQH40" s="115"/>
      <c r="IQI40" s="115"/>
      <c r="IQJ40" s="115"/>
      <c r="IQK40" s="115"/>
      <c r="IQL40" s="115"/>
      <c r="IQM40" s="115"/>
      <c r="IQN40" s="115"/>
      <c r="IQO40" s="115"/>
      <c r="IQP40" s="115"/>
      <c r="IQQ40" s="115"/>
      <c r="IQR40" s="115"/>
      <c r="IQS40" s="115"/>
      <c r="IQT40" s="115"/>
      <c r="IQU40" s="115"/>
      <c r="IQV40" s="115"/>
      <c r="IQW40" s="115"/>
      <c r="IQX40" s="115"/>
      <c r="IQY40" s="115"/>
      <c r="IQZ40" s="115"/>
      <c r="IRA40" s="115"/>
      <c r="IRB40" s="115"/>
      <c r="IRC40" s="115"/>
      <c r="IRD40" s="115"/>
      <c r="IRE40" s="115"/>
      <c r="IRF40" s="115"/>
      <c r="IRG40" s="115"/>
      <c r="IRH40" s="115"/>
      <c r="IRI40" s="115"/>
      <c r="IRJ40" s="115"/>
      <c r="IRK40" s="115"/>
      <c r="IRL40" s="115"/>
      <c r="IRM40" s="115"/>
      <c r="IRN40" s="115"/>
      <c r="IRO40" s="115"/>
      <c r="IRP40" s="115"/>
      <c r="IRQ40" s="115"/>
      <c r="IRR40" s="115"/>
      <c r="IRS40" s="115"/>
      <c r="IRT40" s="115"/>
      <c r="IRU40" s="115"/>
      <c r="IRV40" s="115"/>
      <c r="IRW40" s="115"/>
      <c r="IRX40" s="115"/>
      <c r="IRY40" s="115"/>
      <c r="IRZ40" s="115"/>
      <c r="ISA40" s="115"/>
      <c r="ISB40" s="115"/>
      <c r="ISC40" s="115"/>
      <c r="ISD40" s="115"/>
      <c r="ISE40" s="115"/>
      <c r="ISF40" s="115"/>
      <c r="ISG40" s="115"/>
      <c r="ISH40" s="115"/>
      <c r="ISI40" s="115"/>
      <c r="ISJ40" s="115"/>
      <c r="ISK40" s="115"/>
      <c r="ISL40" s="115"/>
      <c r="ISM40" s="115"/>
      <c r="ISN40" s="115"/>
      <c r="ISO40" s="115"/>
      <c r="ISP40" s="115"/>
      <c r="ISQ40" s="115"/>
      <c r="ISR40" s="115"/>
      <c r="ISS40" s="115"/>
      <c r="IST40" s="115"/>
      <c r="ISU40" s="115"/>
      <c r="ISV40" s="115"/>
      <c r="ISW40" s="115"/>
      <c r="ISX40" s="115"/>
      <c r="ISY40" s="115"/>
      <c r="ISZ40" s="115"/>
      <c r="ITA40" s="115"/>
      <c r="ITB40" s="115"/>
      <c r="ITC40" s="115"/>
      <c r="ITD40" s="115"/>
      <c r="ITE40" s="115"/>
      <c r="ITF40" s="115"/>
      <c r="ITG40" s="115"/>
      <c r="ITH40" s="115"/>
      <c r="ITI40" s="115"/>
      <c r="ITJ40" s="115"/>
      <c r="ITK40" s="115"/>
      <c r="ITL40" s="115"/>
      <c r="ITM40" s="115"/>
      <c r="ITN40" s="115"/>
      <c r="ITO40" s="115"/>
      <c r="ITP40" s="115"/>
      <c r="ITQ40" s="115"/>
      <c r="ITR40" s="115"/>
      <c r="ITS40" s="115"/>
      <c r="ITT40" s="115"/>
      <c r="ITU40" s="115"/>
      <c r="ITV40" s="115"/>
      <c r="ITW40" s="115"/>
      <c r="ITX40" s="115"/>
      <c r="ITY40" s="115"/>
      <c r="ITZ40" s="115"/>
      <c r="IUA40" s="115"/>
      <c r="IUB40" s="115"/>
      <c r="IUC40" s="115"/>
      <c r="IUD40" s="115"/>
      <c r="IUE40" s="115"/>
      <c r="IUF40" s="115"/>
      <c r="IUG40" s="115"/>
      <c r="IUH40" s="115"/>
      <c r="IUI40" s="115"/>
      <c r="IUJ40" s="115"/>
      <c r="IUK40" s="115"/>
      <c r="IUL40" s="115"/>
      <c r="IUM40" s="115"/>
      <c r="IUN40" s="115"/>
      <c r="IUO40" s="115"/>
      <c r="IUP40" s="115"/>
      <c r="IUQ40" s="115"/>
      <c r="IUR40" s="115"/>
      <c r="IUS40" s="115"/>
      <c r="IUT40" s="115"/>
      <c r="IUU40" s="115"/>
      <c r="IUV40" s="115"/>
      <c r="IUW40" s="115"/>
      <c r="IUX40" s="115"/>
      <c r="IUY40" s="115"/>
      <c r="IUZ40" s="115"/>
      <c r="IVA40" s="115"/>
      <c r="IVB40" s="115"/>
      <c r="IVC40" s="115"/>
      <c r="IVD40" s="115"/>
      <c r="IVE40" s="115"/>
      <c r="IVF40" s="115"/>
      <c r="IVG40" s="115"/>
      <c r="IVH40" s="115"/>
      <c r="IVI40" s="115"/>
      <c r="IVJ40" s="115"/>
      <c r="IVK40" s="115"/>
      <c r="IVL40" s="115"/>
      <c r="IVM40" s="115"/>
      <c r="IVN40" s="115"/>
      <c r="IVO40" s="115"/>
      <c r="IVP40" s="115"/>
      <c r="IVQ40" s="115"/>
      <c r="IVR40" s="115"/>
      <c r="IVS40" s="115"/>
      <c r="IVT40" s="115"/>
      <c r="IVU40" s="115"/>
      <c r="IVV40" s="115"/>
      <c r="IVW40" s="115"/>
      <c r="IVX40" s="115"/>
      <c r="IVY40" s="115"/>
      <c r="IVZ40" s="115"/>
      <c r="IWA40" s="115"/>
      <c r="IWB40" s="115"/>
      <c r="IWC40" s="115"/>
      <c r="IWD40" s="115"/>
      <c r="IWE40" s="115"/>
      <c r="IWF40" s="115"/>
      <c r="IWG40" s="115"/>
      <c r="IWH40" s="115"/>
      <c r="IWI40" s="115"/>
      <c r="IWJ40" s="115"/>
      <c r="IWK40" s="115"/>
      <c r="IWL40" s="115"/>
      <c r="IWM40" s="115"/>
      <c r="IWN40" s="115"/>
      <c r="IWO40" s="115"/>
      <c r="IWP40" s="115"/>
      <c r="IWQ40" s="115"/>
      <c r="IWR40" s="115"/>
      <c r="IWS40" s="115"/>
      <c r="IWT40" s="115"/>
      <c r="IWU40" s="115"/>
      <c r="IWV40" s="115"/>
      <c r="IWW40" s="115"/>
      <c r="IWX40" s="115"/>
      <c r="IWY40" s="115"/>
      <c r="IWZ40" s="115"/>
      <c r="IXA40" s="115"/>
      <c r="IXB40" s="115"/>
      <c r="IXC40" s="115"/>
      <c r="IXD40" s="115"/>
      <c r="IXE40" s="115"/>
      <c r="IXF40" s="115"/>
      <c r="IXG40" s="115"/>
      <c r="IXH40" s="115"/>
      <c r="IXI40" s="115"/>
      <c r="IXJ40" s="115"/>
      <c r="IXK40" s="115"/>
      <c r="IXL40" s="115"/>
      <c r="IXM40" s="115"/>
      <c r="IXN40" s="115"/>
      <c r="IXO40" s="115"/>
      <c r="IXP40" s="115"/>
      <c r="IXQ40" s="115"/>
      <c r="IXR40" s="115"/>
      <c r="IXS40" s="115"/>
      <c r="IXT40" s="115"/>
      <c r="IXU40" s="115"/>
      <c r="IXV40" s="115"/>
      <c r="IXW40" s="115"/>
      <c r="IXX40" s="115"/>
      <c r="IXY40" s="115"/>
      <c r="IXZ40" s="115"/>
      <c r="IYA40" s="115"/>
      <c r="IYB40" s="115"/>
      <c r="IYC40" s="115"/>
      <c r="IYD40" s="115"/>
      <c r="IYE40" s="115"/>
      <c r="IYF40" s="115"/>
      <c r="IYG40" s="115"/>
      <c r="IYH40" s="115"/>
      <c r="IYI40" s="115"/>
      <c r="IYJ40" s="115"/>
      <c r="IYK40" s="115"/>
      <c r="IYL40" s="115"/>
      <c r="IYM40" s="115"/>
      <c r="IYN40" s="115"/>
      <c r="IYO40" s="115"/>
      <c r="IYP40" s="115"/>
      <c r="IYQ40" s="115"/>
      <c r="IYR40" s="115"/>
      <c r="IYS40" s="115"/>
      <c r="IYT40" s="115"/>
      <c r="IYU40" s="115"/>
      <c r="IYV40" s="115"/>
      <c r="IYW40" s="115"/>
      <c r="IYX40" s="115"/>
      <c r="IYY40" s="115"/>
      <c r="IYZ40" s="115"/>
      <c r="IZA40" s="115"/>
      <c r="IZB40" s="115"/>
      <c r="IZC40" s="115"/>
      <c r="IZD40" s="115"/>
      <c r="IZE40" s="115"/>
      <c r="IZF40" s="115"/>
      <c r="IZG40" s="115"/>
      <c r="IZH40" s="115"/>
      <c r="IZI40" s="115"/>
      <c r="IZJ40" s="115"/>
      <c r="IZK40" s="115"/>
      <c r="IZL40" s="115"/>
      <c r="IZM40" s="115"/>
      <c r="IZN40" s="115"/>
      <c r="IZO40" s="115"/>
      <c r="IZP40" s="115"/>
      <c r="IZQ40" s="115"/>
      <c r="IZR40" s="115"/>
      <c r="IZS40" s="115"/>
      <c r="IZT40" s="115"/>
      <c r="IZU40" s="115"/>
      <c r="IZV40" s="115"/>
      <c r="IZW40" s="115"/>
      <c r="IZX40" s="115"/>
      <c r="IZY40" s="115"/>
      <c r="IZZ40" s="115"/>
      <c r="JAA40" s="115"/>
      <c r="JAB40" s="115"/>
      <c r="JAC40" s="115"/>
      <c r="JAD40" s="115"/>
      <c r="JAE40" s="115"/>
      <c r="JAF40" s="115"/>
      <c r="JAG40" s="115"/>
      <c r="JAH40" s="115"/>
      <c r="JAI40" s="115"/>
      <c r="JAJ40" s="115"/>
      <c r="JAK40" s="115"/>
      <c r="JAL40" s="115"/>
      <c r="JAM40" s="115"/>
      <c r="JAN40" s="115"/>
      <c r="JAO40" s="115"/>
      <c r="JAP40" s="115"/>
      <c r="JAQ40" s="115"/>
      <c r="JAR40" s="115"/>
      <c r="JAS40" s="115"/>
      <c r="JAT40" s="115"/>
      <c r="JAU40" s="115"/>
      <c r="JAV40" s="115"/>
      <c r="JAW40" s="115"/>
      <c r="JAX40" s="115"/>
      <c r="JAY40" s="115"/>
      <c r="JAZ40" s="115"/>
      <c r="JBA40" s="115"/>
      <c r="JBB40" s="115"/>
      <c r="JBC40" s="115"/>
      <c r="JBD40" s="115"/>
      <c r="JBE40" s="115"/>
      <c r="JBF40" s="115"/>
      <c r="JBG40" s="115"/>
      <c r="JBH40" s="115"/>
      <c r="JBI40" s="115"/>
      <c r="JBJ40" s="115"/>
      <c r="JBK40" s="115"/>
      <c r="JBL40" s="115"/>
      <c r="JBM40" s="115"/>
      <c r="JBN40" s="115"/>
      <c r="JBO40" s="115"/>
      <c r="JBP40" s="115"/>
      <c r="JBQ40" s="115"/>
      <c r="JBR40" s="115"/>
      <c r="JBS40" s="115"/>
      <c r="JBT40" s="115"/>
      <c r="JBU40" s="115"/>
      <c r="JBV40" s="115"/>
      <c r="JBW40" s="115"/>
      <c r="JBX40" s="115"/>
      <c r="JBY40" s="115"/>
      <c r="JBZ40" s="115"/>
      <c r="JCA40" s="115"/>
      <c r="JCB40" s="115"/>
      <c r="JCC40" s="115"/>
      <c r="JCD40" s="115"/>
      <c r="JCE40" s="115"/>
      <c r="JCF40" s="115"/>
      <c r="JCG40" s="115"/>
      <c r="JCH40" s="115"/>
      <c r="JCI40" s="115"/>
      <c r="JCJ40" s="115"/>
      <c r="JCK40" s="115"/>
      <c r="JCL40" s="115"/>
      <c r="JCM40" s="115"/>
      <c r="JCN40" s="115"/>
      <c r="JCO40" s="115"/>
      <c r="JCP40" s="115"/>
      <c r="JCQ40" s="115"/>
      <c r="JCR40" s="115"/>
      <c r="JCS40" s="115"/>
      <c r="JCT40" s="115"/>
      <c r="JCU40" s="115"/>
      <c r="JCV40" s="115"/>
      <c r="JCW40" s="115"/>
      <c r="JCX40" s="115"/>
      <c r="JCY40" s="115"/>
      <c r="JCZ40" s="115"/>
      <c r="JDA40" s="115"/>
      <c r="JDB40" s="115"/>
      <c r="JDC40" s="115"/>
      <c r="JDD40" s="115"/>
      <c r="JDE40" s="115"/>
      <c r="JDF40" s="115"/>
      <c r="JDG40" s="115"/>
      <c r="JDH40" s="115"/>
      <c r="JDI40" s="115"/>
      <c r="JDJ40" s="115"/>
      <c r="JDK40" s="115"/>
      <c r="JDL40" s="115"/>
      <c r="JDM40" s="115"/>
      <c r="JDN40" s="115"/>
      <c r="JDO40" s="115"/>
      <c r="JDP40" s="115"/>
      <c r="JDQ40" s="115"/>
      <c r="JDR40" s="115"/>
      <c r="JDS40" s="115"/>
      <c r="JDT40" s="115"/>
      <c r="JDU40" s="115"/>
      <c r="JDV40" s="115"/>
      <c r="JDW40" s="115"/>
      <c r="JDX40" s="115"/>
      <c r="JDY40" s="115"/>
      <c r="JDZ40" s="115"/>
      <c r="JEA40" s="115"/>
      <c r="JEB40" s="115"/>
      <c r="JEC40" s="115"/>
      <c r="JED40" s="115"/>
      <c r="JEE40" s="115"/>
      <c r="JEF40" s="115"/>
      <c r="JEG40" s="115"/>
      <c r="JEH40" s="115"/>
      <c r="JEI40" s="115"/>
      <c r="JEJ40" s="115"/>
      <c r="JEK40" s="115"/>
      <c r="JEL40" s="115"/>
      <c r="JEM40" s="115"/>
      <c r="JEN40" s="115"/>
      <c r="JEO40" s="115"/>
      <c r="JEP40" s="115"/>
      <c r="JEQ40" s="115"/>
      <c r="JER40" s="115"/>
      <c r="JES40" s="115"/>
      <c r="JET40" s="115"/>
      <c r="JEU40" s="115"/>
      <c r="JEV40" s="115"/>
      <c r="JEW40" s="115"/>
      <c r="JEX40" s="115"/>
      <c r="JEY40" s="115"/>
      <c r="JEZ40" s="115"/>
      <c r="JFA40" s="115"/>
      <c r="JFB40" s="115"/>
      <c r="JFC40" s="115"/>
      <c r="JFD40" s="115"/>
      <c r="JFE40" s="115"/>
      <c r="JFF40" s="115"/>
      <c r="JFG40" s="115"/>
      <c r="JFH40" s="115"/>
      <c r="JFI40" s="115"/>
      <c r="JFJ40" s="115"/>
      <c r="JFK40" s="115"/>
      <c r="JFL40" s="115"/>
      <c r="JFM40" s="115"/>
      <c r="JFN40" s="115"/>
      <c r="JFO40" s="115"/>
      <c r="JFP40" s="115"/>
      <c r="JFQ40" s="115"/>
      <c r="JFR40" s="115"/>
      <c r="JFS40" s="115"/>
      <c r="JFT40" s="115"/>
      <c r="JFU40" s="115"/>
      <c r="JFV40" s="115"/>
      <c r="JFW40" s="115"/>
      <c r="JFX40" s="115"/>
      <c r="JFY40" s="115"/>
      <c r="JFZ40" s="115"/>
      <c r="JGA40" s="115"/>
      <c r="JGB40" s="115"/>
      <c r="JGC40" s="115"/>
      <c r="JGD40" s="115"/>
      <c r="JGE40" s="115"/>
      <c r="JGF40" s="115"/>
      <c r="JGG40" s="115"/>
      <c r="JGH40" s="115"/>
      <c r="JGI40" s="115"/>
      <c r="JGJ40" s="115"/>
      <c r="JGK40" s="115"/>
      <c r="JGL40" s="115"/>
      <c r="JGM40" s="115"/>
      <c r="JGN40" s="115"/>
      <c r="JGO40" s="115"/>
      <c r="JGP40" s="115"/>
      <c r="JGQ40" s="115"/>
      <c r="JGR40" s="115"/>
      <c r="JGS40" s="115"/>
      <c r="JGT40" s="115"/>
      <c r="JGU40" s="115"/>
      <c r="JGV40" s="115"/>
      <c r="JGW40" s="115"/>
      <c r="JGX40" s="115"/>
      <c r="JGY40" s="115"/>
      <c r="JGZ40" s="115"/>
      <c r="JHA40" s="115"/>
      <c r="JHB40" s="115"/>
      <c r="JHC40" s="115"/>
      <c r="JHD40" s="115"/>
      <c r="JHE40" s="115"/>
      <c r="JHF40" s="115"/>
      <c r="JHG40" s="115"/>
      <c r="JHH40" s="115"/>
      <c r="JHI40" s="115"/>
      <c r="JHJ40" s="115"/>
      <c r="JHK40" s="115"/>
      <c r="JHL40" s="115"/>
      <c r="JHM40" s="115"/>
      <c r="JHN40" s="115"/>
      <c r="JHO40" s="115"/>
      <c r="JHP40" s="115"/>
      <c r="JHQ40" s="115"/>
      <c r="JHR40" s="115"/>
      <c r="JHS40" s="115"/>
      <c r="JHT40" s="115"/>
      <c r="JHU40" s="115"/>
      <c r="JHV40" s="115"/>
      <c r="JHW40" s="115"/>
      <c r="JHX40" s="115"/>
      <c r="JHY40" s="115"/>
      <c r="JHZ40" s="115"/>
      <c r="JIA40" s="115"/>
      <c r="JIB40" s="115"/>
      <c r="JIC40" s="115"/>
      <c r="JID40" s="115"/>
      <c r="JIE40" s="115"/>
      <c r="JIF40" s="115"/>
      <c r="JIG40" s="115"/>
      <c r="JIH40" s="115"/>
      <c r="JII40" s="115"/>
      <c r="JIJ40" s="115"/>
      <c r="JIK40" s="115"/>
      <c r="JIL40" s="115"/>
      <c r="JIM40" s="115"/>
      <c r="JIN40" s="115"/>
      <c r="JIO40" s="115"/>
      <c r="JIP40" s="115"/>
      <c r="JIQ40" s="115"/>
      <c r="JIR40" s="115"/>
      <c r="JIS40" s="115"/>
      <c r="JIT40" s="115"/>
      <c r="JIU40" s="115"/>
      <c r="JIV40" s="115"/>
      <c r="JIW40" s="115"/>
      <c r="JIX40" s="115"/>
      <c r="JIY40" s="115"/>
      <c r="JIZ40" s="115"/>
      <c r="JJA40" s="115"/>
      <c r="JJB40" s="115"/>
      <c r="JJC40" s="115"/>
      <c r="JJD40" s="115"/>
      <c r="JJE40" s="115"/>
      <c r="JJF40" s="115"/>
      <c r="JJG40" s="115"/>
      <c r="JJH40" s="115"/>
      <c r="JJI40" s="115"/>
      <c r="JJJ40" s="115"/>
      <c r="JJK40" s="115"/>
      <c r="JJL40" s="115"/>
      <c r="JJM40" s="115"/>
      <c r="JJN40" s="115"/>
      <c r="JJO40" s="115"/>
      <c r="JJP40" s="115"/>
      <c r="JJQ40" s="115"/>
      <c r="JJR40" s="115"/>
      <c r="JJS40" s="115"/>
      <c r="JJT40" s="115"/>
      <c r="JJU40" s="115"/>
      <c r="JJV40" s="115"/>
      <c r="JJW40" s="115"/>
      <c r="JJX40" s="115"/>
      <c r="JJY40" s="115"/>
      <c r="JJZ40" s="115"/>
      <c r="JKA40" s="115"/>
      <c r="JKB40" s="115"/>
      <c r="JKC40" s="115"/>
      <c r="JKD40" s="115"/>
      <c r="JKE40" s="115"/>
      <c r="JKF40" s="115"/>
      <c r="JKG40" s="115"/>
      <c r="JKH40" s="115"/>
      <c r="JKI40" s="115"/>
      <c r="JKJ40" s="115"/>
      <c r="JKK40" s="115"/>
      <c r="JKL40" s="115"/>
      <c r="JKM40" s="115"/>
      <c r="JKN40" s="115"/>
      <c r="JKO40" s="115"/>
      <c r="JKP40" s="115"/>
      <c r="JKQ40" s="115"/>
      <c r="JKR40" s="115"/>
      <c r="JKS40" s="115"/>
      <c r="JKT40" s="115"/>
      <c r="JKU40" s="115"/>
      <c r="JKV40" s="115"/>
      <c r="JKW40" s="115"/>
      <c r="JKX40" s="115"/>
      <c r="JKY40" s="115"/>
      <c r="JKZ40" s="115"/>
      <c r="JLA40" s="115"/>
      <c r="JLB40" s="115"/>
      <c r="JLC40" s="115"/>
      <c r="JLD40" s="115"/>
      <c r="JLE40" s="115"/>
      <c r="JLF40" s="115"/>
      <c r="JLG40" s="115"/>
      <c r="JLH40" s="115"/>
      <c r="JLI40" s="115"/>
      <c r="JLJ40" s="115"/>
      <c r="JLK40" s="115"/>
      <c r="JLL40" s="115"/>
      <c r="JLM40" s="115"/>
      <c r="JLN40" s="115"/>
      <c r="JLO40" s="115"/>
      <c r="JLP40" s="115"/>
      <c r="JLQ40" s="115"/>
      <c r="JLR40" s="115"/>
      <c r="JLS40" s="115"/>
      <c r="JLT40" s="115"/>
      <c r="JLU40" s="115"/>
      <c r="JLV40" s="115"/>
      <c r="JLW40" s="115"/>
      <c r="JLX40" s="115"/>
      <c r="JLY40" s="115"/>
      <c r="JLZ40" s="115"/>
      <c r="JMA40" s="115"/>
      <c r="JMB40" s="115"/>
      <c r="JMC40" s="115"/>
      <c r="JMD40" s="115"/>
      <c r="JME40" s="115"/>
      <c r="JMF40" s="115"/>
      <c r="JMG40" s="115"/>
      <c r="JMH40" s="115"/>
      <c r="JMI40" s="115"/>
      <c r="JMJ40" s="115"/>
      <c r="JMK40" s="115"/>
      <c r="JML40" s="115"/>
      <c r="JMM40" s="115"/>
      <c r="JMN40" s="115"/>
      <c r="JMO40" s="115"/>
      <c r="JMP40" s="115"/>
      <c r="JMQ40" s="115"/>
      <c r="JMR40" s="115"/>
      <c r="JMS40" s="115"/>
      <c r="JMT40" s="115"/>
      <c r="JMU40" s="115"/>
      <c r="JMV40" s="115"/>
      <c r="JMW40" s="115"/>
      <c r="JMX40" s="115"/>
      <c r="JMY40" s="115"/>
      <c r="JMZ40" s="115"/>
      <c r="JNA40" s="115"/>
      <c r="JNB40" s="115"/>
      <c r="JNC40" s="115"/>
      <c r="JND40" s="115"/>
      <c r="JNE40" s="115"/>
      <c r="JNF40" s="115"/>
      <c r="JNG40" s="115"/>
      <c r="JNH40" s="115"/>
      <c r="JNI40" s="115"/>
      <c r="JNJ40" s="115"/>
      <c r="JNK40" s="115"/>
      <c r="JNL40" s="115"/>
      <c r="JNM40" s="115"/>
      <c r="JNN40" s="115"/>
      <c r="JNO40" s="115"/>
      <c r="JNP40" s="115"/>
      <c r="JNQ40" s="115"/>
      <c r="JNR40" s="115"/>
      <c r="JNS40" s="115"/>
      <c r="JNT40" s="115"/>
      <c r="JNU40" s="115"/>
      <c r="JNV40" s="115"/>
      <c r="JNW40" s="115"/>
      <c r="JNX40" s="115"/>
      <c r="JNY40" s="115"/>
      <c r="JNZ40" s="115"/>
      <c r="JOA40" s="115"/>
      <c r="JOB40" s="115"/>
      <c r="JOC40" s="115"/>
      <c r="JOD40" s="115"/>
      <c r="JOE40" s="115"/>
      <c r="JOF40" s="115"/>
      <c r="JOG40" s="115"/>
      <c r="JOH40" s="115"/>
      <c r="JOI40" s="115"/>
      <c r="JOJ40" s="115"/>
      <c r="JOK40" s="115"/>
      <c r="JOL40" s="115"/>
      <c r="JOM40" s="115"/>
      <c r="JON40" s="115"/>
      <c r="JOO40" s="115"/>
      <c r="JOP40" s="115"/>
      <c r="JOQ40" s="115"/>
      <c r="JOR40" s="115"/>
      <c r="JOS40" s="115"/>
      <c r="JOT40" s="115"/>
      <c r="JOU40" s="115"/>
      <c r="JOV40" s="115"/>
      <c r="JOW40" s="115"/>
      <c r="JOX40" s="115"/>
      <c r="JOY40" s="115"/>
      <c r="JOZ40" s="115"/>
      <c r="JPA40" s="115"/>
      <c r="JPB40" s="115"/>
      <c r="JPC40" s="115"/>
      <c r="JPD40" s="115"/>
      <c r="JPE40" s="115"/>
      <c r="JPF40" s="115"/>
      <c r="JPG40" s="115"/>
      <c r="JPH40" s="115"/>
      <c r="JPI40" s="115"/>
      <c r="JPJ40" s="115"/>
      <c r="JPK40" s="115"/>
      <c r="JPL40" s="115"/>
      <c r="JPM40" s="115"/>
      <c r="JPN40" s="115"/>
      <c r="JPO40" s="115"/>
      <c r="JPP40" s="115"/>
      <c r="JPQ40" s="115"/>
      <c r="JPR40" s="115"/>
      <c r="JPS40" s="115"/>
      <c r="JPT40" s="115"/>
      <c r="JPU40" s="115"/>
      <c r="JPV40" s="115"/>
      <c r="JPW40" s="115"/>
      <c r="JPX40" s="115"/>
      <c r="JPY40" s="115"/>
      <c r="JPZ40" s="115"/>
      <c r="JQA40" s="115"/>
      <c r="JQB40" s="115"/>
      <c r="JQC40" s="115"/>
      <c r="JQD40" s="115"/>
      <c r="JQE40" s="115"/>
      <c r="JQF40" s="115"/>
      <c r="JQG40" s="115"/>
      <c r="JQH40" s="115"/>
      <c r="JQI40" s="115"/>
      <c r="JQJ40" s="115"/>
      <c r="JQK40" s="115"/>
      <c r="JQL40" s="115"/>
      <c r="JQM40" s="115"/>
      <c r="JQN40" s="115"/>
      <c r="JQO40" s="115"/>
      <c r="JQP40" s="115"/>
      <c r="JQQ40" s="115"/>
      <c r="JQR40" s="115"/>
      <c r="JQS40" s="115"/>
      <c r="JQT40" s="115"/>
      <c r="JQU40" s="115"/>
      <c r="JQV40" s="115"/>
      <c r="JQW40" s="115"/>
      <c r="JQX40" s="115"/>
      <c r="JQY40" s="115"/>
      <c r="JQZ40" s="115"/>
      <c r="JRA40" s="115"/>
      <c r="JRB40" s="115"/>
      <c r="JRC40" s="115"/>
      <c r="JRD40" s="115"/>
      <c r="JRE40" s="115"/>
      <c r="JRF40" s="115"/>
      <c r="JRG40" s="115"/>
      <c r="JRH40" s="115"/>
      <c r="JRI40" s="115"/>
      <c r="JRJ40" s="115"/>
      <c r="JRK40" s="115"/>
      <c r="JRL40" s="115"/>
      <c r="JRM40" s="115"/>
      <c r="JRN40" s="115"/>
      <c r="JRO40" s="115"/>
      <c r="JRP40" s="115"/>
      <c r="JRQ40" s="115"/>
      <c r="JRR40" s="115"/>
      <c r="JRS40" s="115"/>
      <c r="JRT40" s="115"/>
      <c r="JRU40" s="115"/>
      <c r="JRV40" s="115"/>
      <c r="JRW40" s="115"/>
      <c r="JRX40" s="115"/>
      <c r="JRY40" s="115"/>
      <c r="JRZ40" s="115"/>
      <c r="JSA40" s="115"/>
      <c r="JSB40" s="115"/>
      <c r="JSC40" s="115"/>
      <c r="JSD40" s="115"/>
      <c r="JSE40" s="115"/>
      <c r="JSF40" s="115"/>
      <c r="JSG40" s="115"/>
      <c r="JSH40" s="115"/>
      <c r="JSI40" s="115"/>
      <c r="JSJ40" s="115"/>
      <c r="JSK40" s="115"/>
      <c r="JSL40" s="115"/>
      <c r="JSM40" s="115"/>
      <c r="JSN40" s="115"/>
      <c r="JSO40" s="115"/>
      <c r="JSP40" s="115"/>
      <c r="JSQ40" s="115"/>
      <c r="JSR40" s="115"/>
      <c r="JSS40" s="115"/>
      <c r="JST40" s="115"/>
      <c r="JSU40" s="115"/>
      <c r="JSV40" s="115"/>
      <c r="JSW40" s="115"/>
      <c r="JSX40" s="115"/>
      <c r="JSY40" s="115"/>
      <c r="JSZ40" s="115"/>
      <c r="JTA40" s="115"/>
      <c r="JTB40" s="115"/>
      <c r="JTC40" s="115"/>
      <c r="JTD40" s="115"/>
      <c r="JTE40" s="115"/>
      <c r="JTF40" s="115"/>
      <c r="JTG40" s="115"/>
      <c r="JTH40" s="115"/>
      <c r="JTI40" s="115"/>
      <c r="JTJ40" s="115"/>
      <c r="JTK40" s="115"/>
      <c r="JTL40" s="115"/>
      <c r="JTM40" s="115"/>
      <c r="JTN40" s="115"/>
      <c r="JTO40" s="115"/>
      <c r="JTP40" s="115"/>
      <c r="JTQ40" s="115"/>
      <c r="JTR40" s="115"/>
      <c r="JTS40" s="115"/>
      <c r="JTT40" s="115"/>
      <c r="JTU40" s="115"/>
      <c r="JTV40" s="115"/>
      <c r="JTW40" s="115"/>
      <c r="JTX40" s="115"/>
      <c r="JTY40" s="115"/>
      <c r="JTZ40" s="115"/>
      <c r="JUA40" s="115"/>
      <c r="JUB40" s="115"/>
      <c r="JUC40" s="115"/>
      <c r="JUD40" s="115"/>
      <c r="JUE40" s="115"/>
      <c r="JUF40" s="115"/>
      <c r="JUG40" s="115"/>
      <c r="JUH40" s="115"/>
      <c r="JUI40" s="115"/>
      <c r="JUJ40" s="115"/>
      <c r="JUK40" s="115"/>
      <c r="JUL40" s="115"/>
      <c r="JUM40" s="115"/>
      <c r="JUN40" s="115"/>
      <c r="JUO40" s="115"/>
      <c r="JUP40" s="115"/>
      <c r="JUQ40" s="115"/>
      <c r="JUR40" s="115"/>
      <c r="JUS40" s="115"/>
      <c r="JUT40" s="115"/>
      <c r="JUU40" s="115"/>
      <c r="JUV40" s="115"/>
      <c r="JUW40" s="115"/>
      <c r="JUX40" s="115"/>
      <c r="JUY40" s="115"/>
      <c r="JUZ40" s="115"/>
      <c r="JVA40" s="115"/>
      <c r="JVB40" s="115"/>
      <c r="JVC40" s="115"/>
      <c r="JVD40" s="115"/>
      <c r="JVE40" s="115"/>
      <c r="JVF40" s="115"/>
      <c r="JVG40" s="115"/>
      <c r="JVH40" s="115"/>
      <c r="JVI40" s="115"/>
      <c r="JVJ40" s="115"/>
      <c r="JVK40" s="115"/>
      <c r="JVL40" s="115"/>
      <c r="JVM40" s="115"/>
      <c r="JVN40" s="115"/>
      <c r="JVO40" s="115"/>
      <c r="JVP40" s="115"/>
      <c r="JVQ40" s="115"/>
      <c r="JVR40" s="115"/>
      <c r="JVS40" s="115"/>
      <c r="JVT40" s="115"/>
      <c r="JVU40" s="115"/>
      <c r="JVV40" s="115"/>
      <c r="JVW40" s="115"/>
      <c r="JVX40" s="115"/>
      <c r="JVY40" s="115"/>
      <c r="JVZ40" s="115"/>
      <c r="JWA40" s="115"/>
      <c r="JWB40" s="115"/>
      <c r="JWC40" s="115"/>
      <c r="JWD40" s="115"/>
      <c r="JWE40" s="115"/>
      <c r="JWF40" s="115"/>
      <c r="JWG40" s="115"/>
      <c r="JWH40" s="115"/>
      <c r="JWI40" s="115"/>
      <c r="JWJ40" s="115"/>
      <c r="JWK40" s="115"/>
      <c r="JWL40" s="115"/>
      <c r="JWM40" s="115"/>
      <c r="JWN40" s="115"/>
      <c r="JWO40" s="115"/>
      <c r="JWP40" s="115"/>
      <c r="JWQ40" s="115"/>
      <c r="JWR40" s="115"/>
      <c r="JWS40" s="115"/>
      <c r="JWT40" s="115"/>
      <c r="JWU40" s="115"/>
      <c r="JWV40" s="115"/>
      <c r="JWW40" s="115"/>
      <c r="JWX40" s="115"/>
      <c r="JWY40" s="115"/>
      <c r="JWZ40" s="115"/>
      <c r="JXA40" s="115"/>
      <c r="JXB40" s="115"/>
      <c r="JXC40" s="115"/>
      <c r="JXD40" s="115"/>
      <c r="JXE40" s="115"/>
      <c r="JXF40" s="115"/>
      <c r="JXG40" s="115"/>
      <c r="JXH40" s="115"/>
      <c r="JXI40" s="115"/>
      <c r="JXJ40" s="115"/>
      <c r="JXK40" s="115"/>
      <c r="JXL40" s="115"/>
      <c r="JXM40" s="115"/>
      <c r="JXN40" s="115"/>
      <c r="JXO40" s="115"/>
      <c r="JXP40" s="115"/>
      <c r="JXQ40" s="115"/>
      <c r="JXR40" s="115"/>
      <c r="JXS40" s="115"/>
      <c r="JXT40" s="115"/>
      <c r="JXU40" s="115"/>
      <c r="JXV40" s="115"/>
      <c r="JXW40" s="115"/>
      <c r="JXX40" s="115"/>
      <c r="JXY40" s="115"/>
      <c r="JXZ40" s="115"/>
      <c r="JYA40" s="115"/>
      <c r="JYB40" s="115"/>
      <c r="JYC40" s="115"/>
      <c r="JYD40" s="115"/>
      <c r="JYE40" s="115"/>
      <c r="JYF40" s="115"/>
      <c r="JYG40" s="115"/>
      <c r="JYH40" s="115"/>
      <c r="JYI40" s="115"/>
      <c r="JYJ40" s="115"/>
      <c r="JYK40" s="115"/>
      <c r="JYL40" s="115"/>
      <c r="JYM40" s="115"/>
      <c r="JYN40" s="115"/>
      <c r="JYO40" s="115"/>
      <c r="JYP40" s="115"/>
      <c r="JYQ40" s="115"/>
      <c r="JYR40" s="115"/>
      <c r="JYS40" s="115"/>
      <c r="JYT40" s="115"/>
      <c r="JYU40" s="115"/>
      <c r="JYV40" s="115"/>
      <c r="JYW40" s="115"/>
      <c r="JYX40" s="115"/>
      <c r="JYY40" s="115"/>
      <c r="JYZ40" s="115"/>
      <c r="JZA40" s="115"/>
      <c r="JZB40" s="115"/>
      <c r="JZC40" s="115"/>
      <c r="JZD40" s="115"/>
      <c r="JZE40" s="115"/>
      <c r="JZF40" s="115"/>
      <c r="JZG40" s="115"/>
      <c r="JZH40" s="115"/>
      <c r="JZI40" s="115"/>
      <c r="JZJ40" s="115"/>
      <c r="JZK40" s="115"/>
      <c r="JZL40" s="115"/>
      <c r="JZM40" s="115"/>
      <c r="JZN40" s="115"/>
      <c r="JZO40" s="115"/>
      <c r="JZP40" s="115"/>
      <c r="JZQ40" s="115"/>
      <c r="JZR40" s="115"/>
      <c r="JZS40" s="115"/>
      <c r="JZT40" s="115"/>
      <c r="JZU40" s="115"/>
      <c r="JZV40" s="115"/>
      <c r="JZW40" s="115"/>
      <c r="JZX40" s="115"/>
      <c r="JZY40" s="115"/>
      <c r="JZZ40" s="115"/>
      <c r="KAA40" s="115"/>
      <c r="KAB40" s="115"/>
      <c r="KAC40" s="115"/>
      <c r="KAD40" s="115"/>
      <c r="KAE40" s="115"/>
      <c r="KAF40" s="115"/>
      <c r="KAG40" s="115"/>
      <c r="KAH40" s="115"/>
      <c r="KAI40" s="115"/>
      <c r="KAJ40" s="115"/>
      <c r="KAK40" s="115"/>
      <c r="KAL40" s="115"/>
      <c r="KAM40" s="115"/>
      <c r="KAN40" s="115"/>
      <c r="KAO40" s="115"/>
      <c r="KAP40" s="115"/>
      <c r="KAQ40" s="115"/>
      <c r="KAR40" s="115"/>
      <c r="KAS40" s="115"/>
      <c r="KAT40" s="115"/>
      <c r="KAU40" s="115"/>
      <c r="KAV40" s="115"/>
      <c r="KAW40" s="115"/>
      <c r="KAX40" s="115"/>
      <c r="KAY40" s="115"/>
      <c r="KAZ40" s="115"/>
      <c r="KBA40" s="115"/>
      <c r="KBB40" s="115"/>
      <c r="KBC40" s="115"/>
      <c r="KBD40" s="115"/>
      <c r="KBE40" s="115"/>
      <c r="KBF40" s="115"/>
      <c r="KBG40" s="115"/>
      <c r="KBH40" s="115"/>
      <c r="KBI40" s="115"/>
      <c r="KBJ40" s="115"/>
      <c r="KBK40" s="115"/>
      <c r="KBL40" s="115"/>
      <c r="KBM40" s="115"/>
      <c r="KBN40" s="115"/>
      <c r="KBO40" s="115"/>
      <c r="KBP40" s="115"/>
      <c r="KBQ40" s="115"/>
      <c r="KBR40" s="115"/>
      <c r="KBS40" s="115"/>
      <c r="KBT40" s="115"/>
      <c r="KBU40" s="115"/>
      <c r="KBV40" s="115"/>
      <c r="KBW40" s="115"/>
      <c r="KBX40" s="115"/>
      <c r="KBY40" s="115"/>
      <c r="KBZ40" s="115"/>
      <c r="KCA40" s="115"/>
      <c r="KCB40" s="115"/>
      <c r="KCC40" s="115"/>
      <c r="KCD40" s="115"/>
      <c r="KCE40" s="115"/>
      <c r="KCF40" s="115"/>
      <c r="KCG40" s="115"/>
      <c r="KCH40" s="115"/>
      <c r="KCI40" s="115"/>
      <c r="KCJ40" s="115"/>
      <c r="KCK40" s="115"/>
      <c r="KCL40" s="115"/>
      <c r="KCM40" s="115"/>
      <c r="KCN40" s="115"/>
      <c r="KCO40" s="115"/>
      <c r="KCP40" s="115"/>
      <c r="KCQ40" s="115"/>
      <c r="KCR40" s="115"/>
      <c r="KCS40" s="115"/>
      <c r="KCT40" s="115"/>
      <c r="KCU40" s="115"/>
      <c r="KCV40" s="115"/>
      <c r="KCW40" s="115"/>
      <c r="KCX40" s="115"/>
      <c r="KCY40" s="115"/>
      <c r="KCZ40" s="115"/>
      <c r="KDA40" s="115"/>
      <c r="KDB40" s="115"/>
      <c r="KDC40" s="115"/>
      <c r="KDD40" s="115"/>
      <c r="KDE40" s="115"/>
      <c r="KDF40" s="115"/>
      <c r="KDG40" s="115"/>
      <c r="KDH40" s="115"/>
      <c r="KDI40" s="115"/>
      <c r="KDJ40" s="115"/>
      <c r="KDK40" s="115"/>
      <c r="KDL40" s="115"/>
      <c r="KDM40" s="115"/>
      <c r="KDN40" s="115"/>
      <c r="KDO40" s="115"/>
      <c r="KDP40" s="115"/>
      <c r="KDQ40" s="115"/>
      <c r="KDR40" s="115"/>
      <c r="KDS40" s="115"/>
      <c r="KDT40" s="115"/>
      <c r="KDU40" s="115"/>
      <c r="KDV40" s="115"/>
      <c r="KDW40" s="115"/>
      <c r="KDX40" s="115"/>
      <c r="KDY40" s="115"/>
      <c r="KDZ40" s="115"/>
      <c r="KEA40" s="115"/>
      <c r="KEB40" s="115"/>
      <c r="KEC40" s="115"/>
      <c r="KED40" s="115"/>
      <c r="KEE40" s="115"/>
      <c r="KEF40" s="115"/>
      <c r="KEG40" s="115"/>
      <c r="KEH40" s="115"/>
      <c r="KEI40" s="115"/>
      <c r="KEJ40" s="115"/>
      <c r="KEK40" s="115"/>
      <c r="KEL40" s="115"/>
      <c r="KEM40" s="115"/>
      <c r="KEN40" s="115"/>
      <c r="KEO40" s="115"/>
      <c r="KEP40" s="115"/>
      <c r="KEQ40" s="115"/>
      <c r="KER40" s="115"/>
      <c r="KES40" s="115"/>
      <c r="KET40" s="115"/>
      <c r="KEU40" s="115"/>
      <c r="KEV40" s="115"/>
      <c r="KEW40" s="115"/>
      <c r="KEX40" s="115"/>
      <c r="KEY40" s="115"/>
      <c r="KEZ40" s="115"/>
      <c r="KFA40" s="115"/>
      <c r="KFB40" s="115"/>
      <c r="KFC40" s="115"/>
      <c r="KFD40" s="115"/>
      <c r="KFE40" s="115"/>
      <c r="KFF40" s="115"/>
      <c r="KFG40" s="115"/>
      <c r="KFH40" s="115"/>
      <c r="KFI40" s="115"/>
      <c r="KFJ40" s="115"/>
      <c r="KFK40" s="115"/>
      <c r="KFL40" s="115"/>
      <c r="KFM40" s="115"/>
      <c r="KFN40" s="115"/>
      <c r="KFO40" s="115"/>
      <c r="KFP40" s="115"/>
      <c r="KFQ40" s="115"/>
      <c r="KFR40" s="115"/>
      <c r="KFS40" s="115"/>
      <c r="KFT40" s="115"/>
      <c r="KFU40" s="115"/>
      <c r="KFV40" s="115"/>
      <c r="KFW40" s="115"/>
      <c r="KFX40" s="115"/>
      <c r="KFY40" s="115"/>
      <c r="KFZ40" s="115"/>
      <c r="KGA40" s="115"/>
      <c r="KGB40" s="115"/>
      <c r="KGC40" s="115"/>
      <c r="KGD40" s="115"/>
      <c r="KGE40" s="115"/>
      <c r="KGF40" s="115"/>
      <c r="KGG40" s="115"/>
      <c r="KGH40" s="115"/>
      <c r="KGI40" s="115"/>
      <c r="KGJ40" s="115"/>
      <c r="KGK40" s="115"/>
      <c r="KGL40" s="115"/>
      <c r="KGM40" s="115"/>
      <c r="KGN40" s="115"/>
      <c r="KGO40" s="115"/>
      <c r="KGP40" s="115"/>
      <c r="KGQ40" s="115"/>
      <c r="KGR40" s="115"/>
      <c r="KGS40" s="115"/>
      <c r="KGT40" s="115"/>
      <c r="KGU40" s="115"/>
      <c r="KGV40" s="115"/>
      <c r="KGW40" s="115"/>
      <c r="KGX40" s="115"/>
      <c r="KGY40" s="115"/>
      <c r="KGZ40" s="115"/>
      <c r="KHA40" s="115"/>
      <c r="KHB40" s="115"/>
      <c r="KHC40" s="115"/>
      <c r="KHD40" s="115"/>
      <c r="KHE40" s="115"/>
      <c r="KHF40" s="115"/>
      <c r="KHG40" s="115"/>
      <c r="KHH40" s="115"/>
      <c r="KHI40" s="115"/>
      <c r="KHJ40" s="115"/>
      <c r="KHK40" s="115"/>
      <c r="KHL40" s="115"/>
      <c r="KHM40" s="115"/>
      <c r="KHN40" s="115"/>
      <c r="KHO40" s="115"/>
      <c r="KHP40" s="115"/>
      <c r="KHQ40" s="115"/>
      <c r="KHR40" s="115"/>
      <c r="KHS40" s="115"/>
      <c r="KHT40" s="115"/>
      <c r="KHU40" s="115"/>
      <c r="KHV40" s="115"/>
      <c r="KHW40" s="115"/>
      <c r="KHX40" s="115"/>
      <c r="KHY40" s="115"/>
      <c r="KHZ40" s="115"/>
      <c r="KIA40" s="115"/>
      <c r="KIB40" s="115"/>
      <c r="KIC40" s="115"/>
      <c r="KID40" s="115"/>
      <c r="KIE40" s="115"/>
      <c r="KIF40" s="115"/>
      <c r="KIG40" s="115"/>
      <c r="KIH40" s="115"/>
      <c r="KII40" s="115"/>
      <c r="KIJ40" s="115"/>
      <c r="KIK40" s="115"/>
      <c r="KIL40" s="115"/>
      <c r="KIM40" s="115"/>
      <c r="KIN40" s="115"/>
      <c r="KIO40" s="115"/>
      <c r="KIP40" s="115"/>
      <c r="KIQ40" s="115"/>
      <c r="KIR40" s="115"/>
      <c r="KIS40" s="115"/>
      <c r="KIT40" s="115"/>
      <c r="KIU40" s="115"/>
      <c r="KIV40" s="115"/>
      <c r="KIW40" s="115"/>
      <c r="KIX40" s="115"/>
      <c r="KIY40" s="115"/>
      <c r="KIZ40" s="115"/>
      <c r="KJA40" s="115"/>
      <c r="KJB40" s="115"/>
      <c r="KJC40" s="115"/>
      <c r="KJD40" s="115"/>
      <c r="KJE40" s="115"/>
      <c r="KJF40" s="115"/>
      <c r="KJG40" s="115"/>
      <c r="KJH40" s="115"/>
      <c r="KJI40" s="115"/>
      <c r="KJJ40" s="115"/>
      <c r="KJK40" s="115"/>
      <c r="KJL40" s="115"/>
      <c r="KJM40" s="115"/>
      <c r="KJN40" s="115"/>
      <c r="KJO40" s="115"/>
      <c r="KJP40" s="115"/>
      <c r="KJQ40" s="115"/>
      <c r="KJR40" s="115"/>
      <c r="KJS40" s="115"/>
      <c r="KJT40" s="115"/>
      <c r="KJU40" s="115"/>
      <c r="KJV40" s="115"/>
      <c r="KJW40" s="115"/>
      <c r="KJX40" s="115"/>
      <c r="KJY40" s="115"/>
      <c r="KJZ40" s="115"/>
      <c r="KKA40" s="115"/>
      <c r="KKB40" s="115"/>
      <c r="KKC40" s="115"/>
      <c r="KKD40" s="115"/>
      <c r="KKE40" s="115"/>
      <c r="KKF40" s="115"/>
      <c r="KKG40" s="115"/>
      <c r="KKH40" s="115"/>
      <c r="KKI40" s="115"/>
      <c r="KKJ40" s="115"/>
      <c r="KKK40" s="115"/>
      <c r="KKL40" s="115"/>
      <c r="KKM40" s="115"/>
      <c r="KKN40" s="115"/>
      <c r="KKO40" s="115"/>
      <c r="KKP40" s="115"/>
      <c r="KKQ40" s="115"/>
      <c r="KKR40" s="115"/>
      <c r="KKS40" s="115"/>
      <c r="KKT40" s="115"/>
      <c r="KKU40" s="115"/>
      <c r="KKV40" s="115"/>
      <c r="KKW40" s="115"/>
      <c r="KKX40" s="115"/>
      <c r="KKY40" s="115"/>
      <c r="KKZ40" s="115"/>
      <c r="KLA40" s="115"/>
      <c r="KLB40" s="115"/>
      <c r="KLC40" s="115"/>
      <c r="KLD40" s="115"/>
      <c r="KLE40" s="115"/>
      <c r="KLF40" s="115"/>
      <c r="KLG40" s="115"/>
      <c r="KLH40" s="115"/>
      <c r="KLI40" s="115"/>
      <c r="KLJ40" s="115"/>
      <c r="KLK40" s="115"/>
      <c r="KLL40" s="115"/>
      <c r="KLM40" s="115"/>
      <c r="KLN40" s="115"/>
      <c r="KLO40" s="115"/>
      <c r="KLP40" s="115"/>
      <c r="KLQ40" s="115"/>
      <c r="KLR40" s="115"/>
      <c r="KLS40" s="115"/>
      <c r="KLT40" s="115"/>
      <c r="KLU40" s="115"/>
      <c r="KLV40" s="115"/>
      <c r="KLW40" s="115"/>
      <c r="KLX40" s="115"/>
      <c r="KLY40" s="115"/>
      <c r="KLZ40" s="115"/>
      <c r="KMA40" s="115"/>
      <c r="KMB40" s="115"/>
      <c r="KMC40" s="115"/>
      <c r="KMD40" s="115"/>
      <c r="KME40" s="115"/>
      <c r="KMF40" s="115"/>
      <c r="KMG40" s="115"/>
      <c r="KMH40" s="115"/>
      <c r="KMI40" s="115"/>
      <c r="KMJ40" s="115"/>
      <c r="KMK40" s="115"/>
      <c r="KML40" s="115"/>
      <c r="KMM40" s="115"/>
      <c r="KMN40" s="115"/>
      <c r="KMO40" s="115"/>
      <c r="KMP40" s="115"/>
      <c r="KMQ40" s="115"/>
      <c r="KMR40" s="115"/>
      <c r="KMS40" s="115"/>
      <c r="KMT40" s="115"/>
      <c r="KMU40" s="115"/>
      <c r="KMV40" s="115"/>
      <c r="KMW40" s="115"/>
      <c r="KMX40" s="115"/>
      <c r="KMY40" s="115"/>
      <c r="KMZ40" s="115"/>
      <c r="KNA40" s="115"/>
      <c r="KNB40" s="115"/>
      <c r="KNC40" s="115"/>
      <c r="KND40" s="115"/>
      <c r="KNE40" s="115"/>
      <c r="KNF40" s="115"/>
      <c r="KNG40" s="115"/>
      <c r="KNH40" s="115"/>
      <c r="KNI40" s="115"/>
      <c r="KNJ40" s="115"/>
      <c r="KNK40" s="115"/>
      <c r="KNL40" s="115"/>
      <c r="KNM40" s="115"/>
      <c r="KNN40" s="115"/>
      <c r="KNO40" s="115"/>
      <c r="KNP40" s="115"/>
      <c r="KNQ40" s="115"/>
      <c r="KNR40" s="115"/>
      <c r="KNS40" s="115"/>
      <c r="KNT40" s="115"/>
      <c r="KNU40" s="115"/>
      <c r="KNV40" s="115"/>
      <c r="KNW40" s="115"/>
      <c r="KNX40" s="115"/>
      <c r="KNY40" s="115"/>
      <c r="KNZ40" s="115"/>
      <c r="KOA40" s="115"/>
      <c r="KOB40" s="115"/>
      <c r="KOC40" s="115"/>
      <c r="KOD40" s="115"/>
      <c r="KOE40" s="115"/>
      <c r="KOF40" s="115"/>
      <c r="KOG40" s="115"/>
      <c r="KOH40" s="115"/>
      <c r="KOI40" s="115"/>
      <c r="KOJ40" s="115"/>
      <c r="KOK40" s="115"/>
      <c r="KOL40" s="115"/>
      <c r="KOM40" s="115"/>
      <c r="KON40" s="115"/>
      <c r="KOO40" s="115"/>
      <c r="KOP40" s="115"/>
      <c r="KOQ40" s="115"/>
      <c r="KOR40" s="115"/>
      <c r="KOS40" s="115"/>
      <c r="KOT40" s="115"/>
      <c r="KOU40" s="115"/>
      <c r="KOV40" s="115"/>
      <c r="KOW40" s="115"/>
      <c r="KOX40" s="115"/>
      <c r="KOY40" s="115"/>
      <c r="KOZ40" s="115"/>
      <c r="KPA40" s="115"/>
      <c r="KPB40" s="115"/>
      <c r="KPC40" s="115"/>
      <c r="KPD40" s="115"/>
      <c r="KPE40" s="115"/>
      <c r="KPF40" s="115"/>
      <c r="KPG40" s="115"/>
      <c r="KPH40" s="115"/>
      <c r="KPI40" s="115"/>
      <c r="KPJ40" s="115"/>
      <c r="KPK40" s="115"/>
      <c r="KPL40" s="115"/>
      <c r="KPM40" s="115"/>
      <c r="KPN40" s="115"/>
      <c r="KPO40" s="115"/>
      <c r="KPP40" s="115"/>
      <c r="KPQ40" s="115"/>
      <c r="KPR40" s="115"/>
      <c r="KPS40" s="115"/>
      <c r="KPT40" s="115"/>
      <c r="KPU40" s="115"/>
      <c r="KPV40" s="115"/>
      <c r="KPW40" s="115"/>
      <c r="KPX40" s="115"/>
      <c r="KPY40" s="115"/>
      <c r="KPZ40" s="115"/>
      <c r="KQA40" s="115"/>
      <c r="KQB40" s="115"/>
      <c r="KQC40" s="115"/>
      <c r="KQD40" s="115"/>
      <c r="KQE40" s="115"/>
      <c r="KQF40" s="115"/>
      <c r="KQG40" s="115"/>
      <c r="KQH40" s="115"/>
      <c r="KQI40" s="115"/>
      <c r="KQJ40" s="115"/>
      <c r="KQK40" s="115"/>
      <c r="KQL40" s="115"/>
      <c r="KQM40" s="115"/>
      <c r="KQN40" s="115"/>
      <c r="KQO40" s="115"/>
      <c r="KQP40" s="115"/>
      <c r="KQQ40" s="115"/>
      <c r="KQR40" s="115"/>
      <c r="KQS40" s="115"/>
      <c r="KQT40" s="115"/>
      <c r="KQU40" s="115"/>
      <c r="KQV40" s="115"/>
      <c r="KQW40" s="115"/>
      <c r="KQX40" s="115"/>
      <c r="KQY40" s="115"/>
      <c r="KQZ40" s="115"/>
      <c r="KRA40" s="115"/>
      <c r="KRB40" s="115"/>
      <c r="KRC40" s="115"/>
      <c r="KRD40" s="115"/>
      <c r="KRE40" s="115"/>
      <c r="KRF40" s="115"/>
      <c r="KRG40" s="115"/>
      <c r="KRH40" s="115"/>
      <c r="KRI40" s="115"/>
      <c r="KRJ40" s="115"/>
      <c r="KRK40" s="115"/>
      <c r="KRL40" s="115"/>
      <c r="KRM40" s="115"/>
      <c r="KRN40" s="115"/>
      <c r="KRO40" s="115"/>
      <c r="KRP40" s="115"/>
      <c r="KRQ40" s="115"/>
      <c r="KRR40" s="115"/>
      <c r="KRS40" s="115"/>
      <c r="KRT40" s="115"/>
      <c r="KRU40" s="115"/>
      <c r="KRV40" s="115"/>
      <c r="KRW40" s="115"/>
      <c r="KRX40" s="115"/>
      <c r="KRY40" s="115"/>
      <c r="KRZ40" s="115"/>
      <c r="KSA40" s="115"/>
      <c r="KSB40" s="115"/>
      <c r="KSC40" s="115"/>
      <c r="KSD40" s="115"/>
      <c r="KSE40" s="115"/>
      <c r="KSF40" s="115"/>
      <c r="KSG40" s="115"/>
      <c r="KSH40" s="115"/>
      <c r="KSI40" s="115"/>
      <c r="KSJ40" s="115"/>
      <c r="KSK40" s="115"/>
      <c r="KSL40" s="115"/>
      <c r="KSM40" s="115"/>
      <c r="KSN40" s="115"/>
      <c r="KSO40" s="115"/>
      <c r="KSP40" s="115"/>
      <c r="KSQ40" s="115"/>
      <c r="KSR40" s="115"/>
      <c r="KSS40" s="115"/>
      <c r="KST40" s="115"/>
      <c r="KSU40" s="115"/>
      <c r="KSV40" s="115"/>
      <c r="KSW40" s="115"/>
      <c r="KSX40" s="115"/>
      <c r="KSY40" s="115"/>
      <c r="KSZ40" s="115"/>
      <c r="KTA40" s="115"/>
      <c r="KTB40" s="115"/>
      <c r="KTC40" s="115"/>
      <c r="KTD40" s="115"/>
      <c r="KTE40" s="115"/>
      <c r="KTF40" s="115"/>
      <c r="KTG40" s="115"/>
      <c r="KTH40" s="115"/>
      <c r="KTI40" s="115"/>
      <c r="KTJ40" s="115"/>
      <c r="KTK40" s="115"/>
      <c r="KTL40" s="115"/>
      <c r="KTM40" s="115"/>
      <c r="KTN40" s="115"/>
      <c r="KTO40" s="115"/>
      <c r="KTP40" s="115"/>
      <c r="KTQ40" s="115"/>
      <c r="KTR40" s="115"/>
      <c r="KTS40" s="115"/>
      <c r="KTT40" s="115"/>
      <c r="KTU40" s="115"/>
      <c r="KTV40" s="115"/>
      <c r="KTW40" s="115"/>
      <c r="KTX40" s="115"/>
      <c r="KTY40" s="115"/>
      <c r="KTZ40" s="115"/>
      <c r="KUA40" s="115"/>
      <c r="KUB40" s="115"/>
      <c r="KUC40" s="115"/>
      <c r="KUD40" s="115"/>
      <c r="KUE40" s="115"/>
      <c r="KUF40" s="115"/>
      <c r="KUG40" s="115"/>
      <c r="KUH40" s="115"/>
      <c r="KUI40" s="115"/>
      <c r="KUJ40" s="115"/>
      <c r="KUK40" s="115"/>
      <c r="KUL40" s="115"/>
      <c r="KUM40" s="115"/>
      <c r="KUN40" s="115"/>
      <c r="KUO40" s="115"/>
      <c r="KUP40" s="115"/>
      <c r="KUQ40" s="115"/>
      <c r="KUR40" s="115"/>
      <c r="KUS40" s="115"/>
      <c r="KUT40" s="115"/>
      <c r="KUU40" s="115"/>
      <c r="KUV40" s="115"/>
      <c r="KUW40" s="115"/>
      <c r="KUX40" s="115"/>
      <c r="KUY40" s="115"/>
      <c r="KUZ40" s="115"/>
      <c r="KVA40" s="115"/>
      <c r="KVB40" s="115"/>
      <c r="KVC40" s="115"/>
      <c r="KVD40" s="115"/>
      <c r="KVE40" s="115"/>
      <c r="KVF40" s="115"/>
      <c r="KVG40" s="115"/>
      <c r="KVH40" s="115"/>
      <c r="KVI40" s="115"/>
      <c r="KVJ40" s="115"/>
      <c r="KVK40" s="115"/>
      <c r="KVL40" s="115"/>
      <c r="KVM40" s="115"/>
      <c r="KVN40" s="115"/>
      <c r="KVO40" s="115"/>
      <c r="KVP40" s="115"/>
      <c r="KVQ40" s="115"/>
      <c r="KVR40" s="115"/>
      <c r="KVS40" s="115"/>
      <c r="KVT40" s="115"/>
      <c r="KVU40" s="115"/>
      <c r="KVV40" s="115"/>
      <c r="KVW40" s="115"/>
      <c r="KVX40" s="115"/>
      <c r="KVY40" s="115"/>
      <c r="KVZ40" s="115"/>
      <c r="KWA40" s="115"/>
      <c r="KWB40" s="115"/>
      <c r="KWC40" s="115"/>
      <c r="KWD40" s="115"/>
      <c r="KWE40" s="115"/>
      <c r="KWF40" s="115"/>
      <c r="KWG40" s="115"/>
      <c r="KWH40" s="115"/>
      <c r="KWI40" s="115"/>
      <c r="KWJ40" s="115"/>
      <c r="KWK40" s="115"/>
      <c r="KWL40" s="115"/>
      <c r="KWM40" s="115"/>
      <c r="KWN40" s="115"/>
      <c r="KWO40" s="115"/>
      <c r="KWP40" s="115"/>
      <c r="KWQ40" s="115"/>
      <c r="KWR40" s="115"/>
      <c r="KWS40" s="115"/>
      <c r="KWT40" s="115"/>
      <c r="KWU40" s="115"/>
      <c r="KWV40" s="115"/>
      <c r="KWW40" s="115"/>
      <c r="KWX40" s="115"/>
      <c r="KWY40" s="115"/>
      <c r="KWZ40" s="115"/>
      <c r="KXA40" s="115"/>
      <c r="KXB40" s="115"/>
      <c r="KXC40" s="115"/>
      <c r="KXD40" s="115"/>
      <c r="KXE40" s="115"/>
      <c r="KXF40" s="115"/>
      <c r="KXG40" s="115"/>
      <c r="KXH40" s="115"/>
      <c r="KXI40" s="115"/>
      <c r="KXJ40" s="115"/>
      <c r="KXK40" s="115"/>
      <c r="KXL40" s="115"/>
      <c r="KXM40" s="115"/>
      <c r="KXN40" s="115"/>
      <c r="KXO40" s="115"/>
      <c r="KXP40" s="115"/>
      <c r="KXQ40" s="115"/>
      <c r="KXR40" s="115"/>
      <c r="KXS40" s="115"/>
      <c r="KXT40" s="115"/>
      <c r="KXU40" s="115"/>
      <c r="KXV40" s="115"/>
      <c r="KXW40" s="115"/>
      <c r="KXX40" s="115"/>
      <c r="KXY40" s="115"/>
      <c r="KXZ40" s="115"/>
      <c r="KYA40" s="115"/>
      <c r="KYB40" s="115"/>
      <c r="KYC40" s="115"/>
      <c r="KYD40" s="115"/>
      <c r="KYE40" s="115"/>
      <c r="KYF40" s="115"/>
      <c r="KYG40" s="115"/>
      <c r="KYH40" s="115"/>
      <c r="KYI40" s="115"/>
      <c r="KYJ40" s="115"/>
      <c r="KYK40" s="115"/>
      <c r="KYL40" s="115"/>
      <c r="KYM40" s="115"/>
      <c r="KYN40" s="115"/>
      <c r="KYO40" s="115"/>
      <c r="KYP40" s="115"/>
      <c r="KYQ40" s="115"/>
      <c r="KYR40" s="115"/>
      <c r="KYS40" s="115"/>
      <c r="KYT40" s="115"/>
      <c r="KYU40" s="115"/>
      <c r="KYV40" s="115"/>
      <c r="KYW40" s="115"/>
      <c r="KYX40" s="115"/>
      <c r="KYY40" s="115"/>
      <c r="KYZ40" s="115"/>
      <c r="KZA40" s="115"/>
      <c r="KZB40" s="115"/>
      <c r="KZC40" s="115"/>
      <c r="KZD40" s="115"/>
      <c r="KZE40" s="115"/>
      <c r="KZF40" s="115"/>
      <c r="KZG40" s="115"/>
      <c r="KZH40" s="115"/>
      <c r="KZI40" s="115"/>
      <c r="KZJ40" s="115"/>
      <c r="KZK40" s="115"/>
      <c r="KZL40" s="115"/>
      <c r="KZM40" s="115"/>
      <c r="KZN40" s="115"/>
      <c r="KZO40" s="115"/>
      <c r="KZP40" s="115"/>
      <c r="KZQ40" s="115"/>
      <c r="KZR40" s="115"/>
      <c r="KZS40" s="115"/>
      <c r="KZT40" s="115"/>
      <c r="KZU40" s="115"/>
      <c r="KZV40" s="115"/>
      <c r="KZW40" s="115"/>
      <c r="KZX40" s="115"/>
      <c r="KZY40" s="115"/>
      <c r="KZZ40" s="115"/>
      <c r="LAA40" s="115"/>
      <c r="LAB40" s="115"/>
      <c r="LAC40" s="115"/>
      <c r="LAD40" s="115"/>
      <c r="LAE40" s="115"/>
      <c r="LAF40" s="115"/>
      <c r="LAG40" s="115"/>
      <c r="LAH40" s="115"/>
      <c r="LAI40" s="115"/>
      <c r="LAJ40" s="115"/>
      <c r="LAK40" s="115"/>
      <c r="LAL40" s="115"/>
      <c r="LAM40" s="115"/>
      <c r="LAN40" s="115"/>
      <c r="LAO40" s="115"/>
      <c r="LAP40" s="115"/>
      <c r="LAQ40" s="115"/>
      <c r="LAR40" s="115"/>
      <c r="LAS40" s="115"/>
      <c r="LAT40" s="115"/>
      <c r="LAU40" s="115"/>
      <c r="LAV40" s="115"/>
      <c r="LAW40" s="115"/>
      <c r="LAX40" s="115"/>
      <c r="LAY40" s="115"/>
      <c r="LAZ40" s="115"/>
      <c r="LBA40" s="115"/>
      <c r="LBB40" s="115"/>
      <c r="LBC40" s="115"/>
      <c r="LBD40" s="115"/>
      <c r="LBE40" s="115"/>
      <c r="LBF40" s="115"/>
      <c r="LBG40" s="115"/>
      <c r="LBH40" s="115"/>
      <c r="LBI40" s="115"/>
      <c r="LBJ40" s="115"/>
      <c r="LBK40" s="115"/>
      <c r="LBL40" s="115"/>
      <c r="LBM40" s="115"/>
      <c r="LBN40" s="115"/>
      <c r="LBO40" s="115"/>
      <c r="LBP40" s="115"/>
      <c r="LBQ40" s="115"/>
      <c r="LBR40" s="115"/>
      <c r="LBS40" s="115"/>
      <c r="LBT40" s="115"/>
      <c r="LBU40" s="115"/>
      <c r="LBV40" s="115"/>
      <c r="LBW40" s="115"/>
      <c r="LBX40" s="115"/>
      <c r="LBY40" s="115"/>
      <c r="LBZ40" s="115"/>
      <c r="LCA40" s="115"/>
      <c r="LCB40" s="115"/>
      <c r="LCC40" s="115"/>
      <c r="LCD40" s="115"/>
      <c r="LCE40" s="115"/>
      <c r="LCF40" s="115"/>
      <c r="LCG40" s="115"/>
      <c r="LCH40" s="115"/>
      <c r="LCI40" s="115"/>
      <c r="LCJ40" s="115"/>
      <c r="LCK40" s="115"/>
      <c r="LCL40" s="115"/>
      <c r="LCM40" s="115"/>
      <c r="LCN40" s="115"/>
      <c r="LCO40" s="115"/>
      <c r="LCP40" s="115"/>
      <c r="LCQ40" s="115"/>
      <c r="LCR40" s="115"/>
      <c r="LCS40" s="115"/>
      <c r="LCT40" s="115"/>
      <c r="LCU40" s="115"/>
      <c r="LCV40" s="115"/>
      <c r="LCW40" s="115"/>
      <c r="LCX40" s="115"/>
      <c r="LCY40" s="115"/>
      <c r="LCZ40" s="115"/>
      <c r="LDA40" s="115"/>
      <c r="LDB40" s="115"/>
      <c r="LDC40" s="115"/>
      <c r="LDD40" s="115"/>
      <c r="LDE40" s="115"/>
      <c r="LDF40" s="115"/>
      <c r="LDG40" s="115"/>
      <c r="LDH40" s="115"/>
      <c r="LDI40" s="115"/>
      <c r="LDJ40" s="115"/>
      <c r="LDK40" s="115"/>
      <c r="LDL40" s="115"/>
      <c r="LDM40" s="115"/>
      <c r="LDN40" s="115"/>
      <c r="LDO40" s="115"/>
      <c r="LDP40" s="115"/>
      <c r="LDQ40" s="115"/>
      <c r="LDR40" s="115"/>
      <c r="LDS40" s="115"/>
      <c r="LDT40" s="115"/>
      <c r="LDU40" s="115"/>
      <c r="LDV40" s="115"/>
      <c r="LDW40" s="115"/>
      <c r="LDX40" s="115"/>
      <c r="LDY40" s="115"/>
      <c r="LDZ40" s="115"/>
      <c r="LEA40" s="115"/>
      <c r="LEB40" s="115"/>
      <c r="LEC40" s="115"/>
      <c r="LED40" s="115"/>
      <c r="LEE40" s="115"/>
      <c r="LEF40" s="115"/>
      <c r="LEG40" s="115"/>
      <c r="LEH40" s="115"/>
      <c r="LEI40" s="115"/>
      <c r="LEJ40" s="115"/>
      <c r="LEK40" s="115"/>
      <c r="LEL40" s="115"/>
      <c r="LEM40" s="115"/>
      <c r="LEN40" s="115"/>
      <c r="LEO40" s="115"/>
      <c r="LEP40" s="115"/>
      <c r="LEQ40" s="115"/>
      <c r="LER40" s="115"/>
      <c r="LES40" s="115"/>
      <c r="LET40" s="115"/>
      <c r="LEU40" s="115"/>
      <c r="LEV40" s="115"/>
      <c r="LEW40" s="115"/>
      <c r="LEX40" s="115"/>
      <c r="LEY40" s="115"/>
      <c r="LEZ40" s="115"/>
      <c r="LFA40" s="115"/>
      <c r="LFB40" s="115"/>
      <c r="LFC40" s="115"/>
      <c r="LFD40" s="115"/>
      <c r="LFE40" s="115"/>
      <c r="LFF40" s="115"/>
      <c r="LFG40" s="115"/>
      <c r="LFH40" s="115"/>
      <c r="LFI40" s="115"/>
      <c r="LFJ40" s="115"/>
      <c r="LFK40" s="115"/>
      <c r="LFL40" s="115"/>
      <c r="LFM40" s="115"/>
      <c r="LFN40" s="115"/>
      <c r="LFO40" s="115"/>
      <c r="LFP40" s="115"/>
      <c r="LFQ40" s="115"/>
      <c r="LFR40" s="115"/>
      <c r="LFS40" s="115"/>
      <c r="LFT40" s="115"/>
      <c r="LFU40" s="115"/>
      <c r="LFV40" s="115"/>
      <c r="LFW40" s="115"/>
      <c r="LFX40" s="115"/>
      <c r="LFY40" s="115"/>
      <c r="LFZ40" s="115"/>
      <c r="LGA40" s="115"/>
      <c r="LGB40" s="115"/>
      <c r="LGC40" s="115"/>
      <c r="LGD40" s="115"/>
      <c r="LGE40" s="115"/>
      <c r="LGF40" s="115"/>
      <c r="LGG40" s="115"/>
      <c r="LGH40" s="115"/>
      <c r="LGI40" s="115"/>
      <c r="LGJ40" s="115"/>
      <c r="LGK40" s="115"/>
      <c r="LGL40" s="115"/>
      <c r="LGM40" s="115"/>
      <c r="LGN40" s="115"/>
      <c r="LGO40" s="115"/>
      <c r="LGP40" s="115"/>
      <c r="LGQ40" s="115"/>
      <c r="LGR40" s="115"/>
      <c r="LGS40" s="115"/>
      <c r="LGT40" s="115"/>
      <c r="LGU40" s="115"/>
      <c r="LGV40" s="115"/>
      <c r="LGW40" s="115"/>
      <c r="LGX40" s="115"/>
      <c r="LGY40" s="115"/>
      <c r="LGZ40" s="115"/>
      <c r="LHA40" s="115"/>
      <c r="LHB40" s="115"/>
      <c r="LHC40" s="115"/>
      <c r="LHD40" s="115"/>
      <c r="LHE40" s="115"/>
      <c r="LHF40" s="115"/>
      <c r="LHG40" s="115"/>
      <c r="LHH40" s="115"/>
      <c r="LHI40" s="115"/>
      <c r="LHJ40" s="115"/>
      <c r="LHK40" s="115"/>
      <c r="LHL40" s="115"/>
      <c r="LHM40" s="115"/>
      <c r="LHN40" s="115"/>
      <c r="LHO40" s="115"/>
      <c r="LHP40" s="115"/>
      <c r="LHQ40" s="115"/>
      <c r="LHR40" s="115"/>
      <c r="LHS40" s="115"/>
      <c r="LHT40" s="115"/>
      <c r="LHU40" s="115"/>
      <c r="LHV40" s="115"/>
      <c r="LHW40" s="115"/>
      <c r="LHX40" s="115"/>
      <c r="LHY40" s="115"/>
      <c r="LHZ40" s="115"/>
      <c r="LIA40" s="115"/>
      <c r="LIB40" s="115"/>
      <c r="LIC40" s="115"/>
      <c r="LID40" s="115"/>
      <c r="LIE40" s="115"/>
      <c r="LIF40" s="115"/>
      <c r="LIG40" s="115"/>
      <c r="LIH40" s="115"/>
      <c r="LII40" s="115"/>
      <c r="LIJ40" s="115"/>
      <c r="LIK40" s="115"/>
      <c r="LIL40" s="115"/>
      <c r="LIM40" s="115"/>
      <c r="LIN40" s="115"/>
      <c r="LIO40" s="115"/>
      <c r="LIP40" s="115"/>
      <c r="LIQ40" s="115"/>
      <c r="LIR40" s="115"/>
      <c r="LIS40" s="115"/>
      <c r="LIT40" s="115"/>
      <c r="LIU40" s="115"/>
      <c r="LIV40" s="115"/>
      <c r="LIW40" s="115"/>
      <c r="LIX40" s="115"/>
      <c r="LIY40" s="115"/>
      <c r="LIZ40" s="115"/>
      <c r="LJA40" s="115"/>
      <c r="LJB40" s="115"/>
      <c r="LJC40" s="115"/>
      <c r="LJD40" s="115"/>
      <c r="LJE40" s="115"/>
      <c r="LJF40" s="115"/>
      <c r="LJG40" s="115"/>
      <c r="LJH40" s="115"/>
      <c r="LJI40" s="115"/>
      <c r="LJJ40" s="115"/>
      <c r="LJK40" s="115"/>
      <c r="LJL40" s="115"/>
      <c r="LJM40" s="115"/>
      <c r="LJN40" s="115"/>
      <c r="LJO40" s="115"/>
      <c r="LJP40" s="115"/>
      <c r="LJQ40" s="115"/>
      <c r="LJR40" s="115"/>
      <c r="LJS40" s="115"/>
      <c r="LJT40" s="115"/>
      <c r="LJU40" s="115"/>
      <c r="LJV40" s="115"/>
      <c r="LJW40" s="115"/>
      <c r="LJX40" s="115"/>
      <c r="LJY40" s="115"/>
      <c r="LJZ40" s="115"/>
      <c r="LKA40" s="115"/>
      <c r="LKB40" s="115"/>
      <c r="LKC40" s="115"/>
      <c r="LKD40" s="115"/>
      <c r="LKE40" s="115"/>
      <c r="LKF40" s="115"/>
      <c r="LKG40" s="115"/>
      <c r="LKH40" s="115"/>
      <c r="LKI40" s="115"/>
      <c r="LKJ40" s="115"/>
      <c r="LKK40" s="115"/>
      <c r="LKL40" s="115"/>
      <c r="LKM40" s="115"/>
      <c r="LKN40" s="115"/>
      <c r="LKO40" s="115"/>
      <c r="LKP40" s="115"/>
      <c r="LKQ40" s="115"/>
      <c r="LKR40" s="115"/>
      <c r="LKS40" s="115"/>
      <c r="LKT40" s="115"/>
      <c r="LKU40" s="115"/>
      <c r="LKV40" s="115"/>
      <c r="LKW40" s="115"/>
      <c r="LKX40" s="115"/>
      <c r="LKY40" s="115"/>
      <c r="LKZ40" s="115"/>
      <c r="LLA40" s="115"/>
      <c r="LLB40" s="115"/>
      <c r="LLC40" s="115"/>
      <c r="LLD40" s="115"/>
      <c r="LLE40" s="115"/>
      <c r="LLF40" s="115"/>
      <c r="LLG40" s="115"/>
      <c r="LLH40" s="115"/>
      <c r="LLI40" s="115"/>
      <c r="LLJ40" s="115"/>
      <c r="LLK40" s="115"/>
      <c r="LLL40" s="115"/>
      <c r="LLM40" s="115"/>
      <c r="LLN40" s="115"/>
      <c r="LLO40" s="115"/>
      <c r="LLP40" s="115"/>
      <c r="LLQ40" s="115"/>
      <c r="LLR40" s="115"/>
      <c r="LLS40" s="115"/>
      <c r="LLT40" s="115"/>
      <c r="LLU40" s="115"/>
      <c r="LLV40" s="115"/>
      <c r="LLW40" s="115"/>
      <c r="LLX40" s="115"/>
      <c r="LLY40" s="115"/>
      <c r="LLZ40" s="115"/>
      <c r="LMA40" s="115"/>
      <c r="LMB40" s="115"/>
      <c r="LMC40" s="115"/>
      <c r="LMD40" s="115"/>
      <c r="LME40" s="115"/>
      <c r="LMF40" s="115"/>
      <c r="LMG40" s="115"/>
      <c r="LMH40" s="115"/>
      <c r="LMI40" s="115"/>
      <c r="LMJ40" s="115"/>
      <c r="LMK40" s="115"/>
      <c r="LML40" s="115"/>
      <c r="LMM40" s="115"/>
      <c r="LMN40" s="115"/>
      <c r="LMO40" s="115"/>
      <c r="LMP40" s="115"/>
      <c r="LMQ40" s="115"/>
      <c r="LMR40" s="115"/>
      <c r="LMS40" s="115"/>
      <c r="LMT40" s="115"/>
      <c r="LMU40" s="115"/>
      <c r="LMV40" s="115"/>
      <c r="LMW40" s="115"/>
      <c r="LMX40" s="115"/>
      <c r="LMY40" s="115"/>
      <c r="LMZ40" s="115"/>
      <c r="LNA40" s="115"/>
      <c r="LNB40" s="115"/>
      <c r="LNC40" s="115"/>
      <c r="LND40" s="115"/>
      <c r="LNE40" s="115"/>
      <c r="LNF40" s="115"/>
      <c r="LNG40" s="115"/>
      <c r="LNH40" s="115"/>
      <c r="LNI40" s="115"/>
      <c r="LNJ40" s="115"/>
      <c r="LNK40" s="115"/>
      <c r="LNL40" s="115"/>
      <c r="LNM40" s="115"/>
      <c r="LNN40" s="115"/>
      <c r="LNO40" s="115"/>
      <c r="LNP40" s="115"/>
      <c r="LNQ40" s="115"/>
      <c r="LNR40" s="115"/>
      <c r="LNS40" s="115"/>
      <c r="LNT40" s="115"/>
      <c r="LNU40" s="115"/>
      <c r="LNV40" s="115"/>
      <c r="LNW40" s="115"/>
      <c r="LNX40" s="115"/>
      <c r="LNY40" s="115"/>
      <c r="LNZ40" s="115"/>
      <c r="LOA40" s="115"/>
      <c r="LOB40" s="115"/>
      <c r="LOC40" s="115"/>
      <c r="LOD40" s="115"/>
      <c r="LOE40" s="115"/>
      <c r="LOF40" s="115"/>
      <c r="LOG40" s="115"/>
      <c r="LOH40" s="115"/>
      <c r="LOI40" s="115"/>
      <c r="LOJ40" s="115"/>
      <c r="LOK40" s="115"/>
      <c r="LOL40" s="115"/>
      <c r="LOM40" s="115"/>
      <c r="LON40" s="115"/>
      <c r="LOO40" s="115"/>
      <c r="LOP40" s="115"/>
      <c r="LOQ40" s="115"/>
      <c r="LOR40" s="115"/>
      <c r="LOS40" s="115"/>
      <c r="LOT40" s="115"/>
      <c r="LOU40" s="115"/>
      <c r="LOV40" s="115"/>
      <c r="LOW40" s="115"/>
      <c r="LOX40" s="115"/>
      <c r="LOY40" s="115"/>
      <c r="LOZ40" s="115"/>
      <c r="LPA40" s="115"/>
      <c r="LPB40" s="115"/>
      <c r="LPC40" s="115"/>
      <c r="LPD40" s="115"/>
      <c r="LPE40" s="115"/>
      <c r="LPF40" s="115"/>
      <c r="LPG40" s="115"/>
      <c r="LPH40" s="115"/>
      <c r="LPI40" s="115"/>
      <c r="LPJ40" s="115"/>
      <c r="LPK40" s="115"/>
      <c r="LPL40" s="115"/>
      <c r="LPM40" s="115"/>
      <c r="LPN40" s="115"/>
      <c r="LPO40" s="115"/>
      <c r="LPP40" s="115"/>
      <c r="LPQ40" s="115"/>
      <c r="LPR40" s="115"/>
      <c r="LPS40" s="115"/>
      <c r="LPT40" s="115"/>
      <c r="LPU40" s="115"/>
      <c r="LPV40" s="115"/>
      <c r="LPW40" s="115"/>
      <c r="LPX40" s="115"/>
      <c r="LPY40" s="115"/>
      <c r="LPZ40" s="115"/>
      <c r="LQA40" s="115"/>
      <c r="LQB40" s="115"/>
      <c r="LQC40" s="115"/>
      <c r="LQD40" s="115"/>
      <c r="LQE40" s="115"/>
      <c r="LQF40" s="115"/>
      <c r="LQG40" s="115"/>
      <c r="LQH40" s="115"/>
      <c r="LQI40" s="115"/>
      <c r="LQJ40" s="115"/>
      <c r="LQK40" s="115"/>
      <c r="LQL40" s="115"/>
      <c r="LQM40" s="115"/>
      <c r="LQN40" s="115"/>
      <c r="LQO40" s="115"/>
      <c r="LQP40" s="115"/>
      <c r="LQQ40" s="115"/>
      <c r="LQR40" s="115"/>
      <c r="LQS40" s="115"/>
      <c r="LQT40" s="115"/>
      <c r="LQU40" s="115"/>
      <c r="LQV40" s="115"/>
      <c r="LQW40" s="115"/>
      <c r="LQX40" s="115"/>
      <c r="LQY40" s="115"/>
      <c r="LQZ40" s="115"/>
      <c r="LRA40" s="115"/>
      <c r="LRB40" s="115"/>
      <c r="LRC40" s="115"/>
      <c r="LRD40" s="115"/>
      <c r="LRE40" s="115"/>
      <c r="LRF40" s="115"/>
      <c r="LRG40" s="115"/>
      <c r="LRH40" s="115"/>
      <c r="LRI40" s="115"/>
      <c r="LRJ40" s="115"/>
      <c r="LRK40" s="115"/>
      <c r="LRL40" s="115"/>
      <c r="LRM40" s="115"/>
      <c r="LRN40" s="115"/>
      <c r="LRO40" s="115"/>
      <c r="LRP40" s="115"/>
      <c r="LRQ40" s="115"/>
      <c r="LRR40" s="115"/>
      <c r="LRS40" s="115"/>
      <c r="LRT40" s="115"/>
      <c r="LRU40" s="115"/>
      <c r="LRV40" s="115"/>
      <c r="LRW40" s="115"/>
      <c r="LRX40" s="115"/>
      <c r="LRY40" s="115"/>
      <c r="LRZ40" s="115"/>
      <c r="LSA40" s="115"/>
      <c r="LSB40" s="115"/>
      <c r="LSC40" s="115"/>
      <c r="LSD40" s="115"/>
      <c r="LSE40" s="115"/>
      <c r="LSF40" s="115"/>
      <c r="LSG40" s="115"/>
      <c r="LSH40" s="115"/>
      <c r="LSI40" s="115"/>
      <c r="LSJ40" s="115"/>
      <c r="LSK40" s="115"/>
      <c r="LSL40" s="115"/>
      <c r="LSM40" s="115"/>
      <c r="LSN40" s="115"/>
      <c r="LSO40" s="115"/>
      <c r="LSP40" s="115"/>
      <c r="LSQ40" s="115"/>
      <c r="LSR40" s="115"/>
      <c r="LSS40" s="115"/>
      <c r="LST40" s="115"/>
      <c r="LSU40" s="115"/>
      <c r="LSV40" s="115"/>
      <c r="LSW40" s="115"/>
      <c r="LSX40" s="115"/>
      <c r="LSY40" s="115"/>
      <c r="LSZ40" s="115"/>
      <c r="LTA40" s="115"/>
      <c r="LTB40" s="115"/>
      <c r="LTC40" s="115"/>
      <c r="LTD40" s="115"/>
      <c r="LTE40" s="115"/>
      <c r="LTF40" s="115"/>
      <c r="LTG40" s="115"/>
      <c r="LTH40" s="115"/>
      <c r="LTI40" s="115"/>
      <c r="LTJ40" s="115"/>
      <c r="LTK40" s="115"/>
      <c r="LTL40" s="115"/>
      <c r="LTM40" s="115"/>
      <c r="LTN40" s="115"/>
      <c r="LTO40" s="115"/>
      <c r="LTP40" s="115"/>
      <c r="LTQ40" s="115"/>
      <c r="LTR40" s="115"/>
      <c r="LTS40" s="115"/>
      <c r="LTT40" s="115"/>
      <c r="LTU40" s="115"/>
      <c r="LTV40" s="115"/>
      <c r="LTW40" s="115"/>
      <c r="LTX40" s="115"/>
      <c r="LTY40" s="115"/>
      <c r="LTZ40" s="115"/>
      <c r="LUA40" s="115"/>
      <c r="LUB40" s="115"/>
      <c r="LUC40" s="115"/>
      <c r="LUD40" s="115"/>
      <c r="LUE40" s="115"/>
      <c r="LUF40" s="115"/>
      <c r="LUG40" s="115"/>
      <c r="LUH40" s="115"/>
      <c r="LUI40" s="115"/>
      <c r="LUJ40" s="115"/>
      <c r="LUK40" s="115"/>
      <c r="LUL40" s="115"/>
      <c r="LUM40" s="115"/>
      <c r="LUN40" s="115"/>
      <c r="LUO40" s="115"/>
      <c r="LUP40" s="115"/>
      <c r="LUQ40" s="115"/>
      <c r="LUR40" s="115"/>
      <c r="LUS40" s="115"/>
      <c r="LUT40" s="115"/>
      <c r="LUU40" s="115"/>
      <c r="LUV40" s="115"/>
      <c r="LUW40" s="115"/>
      <c r="LUX40" s="115"/>
      <c r="LUY40" s="115"/>
      <c r="LUZ40" s="115"/>
      <c r="LVA40" s="115"/>
      <c r="LVB40" s="115"/>
      <c r="LVC40" s="115"/>
      <c r="LVD40" s="115"/>
      <c r="LVE40" s="115"/>
      <c r="LVF40" s="115"/>
      <c r="LVG40" s="115"/>
      <c r="LVH40" s="115"/>
      <c r="LVI40" s="115"/>
      <c r="LVJ40" s="115"/>
      <c r="LVK40" s="115"/>
      <c r="LVL40" s="115"/>
      <c r="LVM40" s="115"/>
      <c r="LVN40" s="115"/>
      <c r="LVO40" s="115"/>
      <c r="LVP40" s="115"/>
      <c r="LVQ40" s="115"/>
      <c r="LVR40" s="115"/>
      <c r="LVS40" s="115"/>
      <c r="LVT40" s="115"/>
      <c r="LVU40" s="115"/>
      <c r="LVV40" s="115"/>
      <c r="LVW40" s="115"/>
      <c r="LVX40" s="115"/>
      <c r="LVY40" s="115"/>
      <c r="LVZ40" s="115"/>
      <c r="LWA40" s="115"/>
      <c r="LWB40" s="115"/>
      <c r="LWC40" s="115"/>
      <c r="LWD40" s="115"/>
      <c r="LWE40" s="115"/>
      <c r="LWF40" s="115"/>
      <c r="LWG40" s="115"/>
      <c r="LWH40" s="115"/>
      <c r="LWI40" s="115"/>
      <c r="LWJ40" s="115"/>
      <c r="LWK40" s="115"/>
      <c r="LWL40" s="115"/>
      <c r="LWM40" s="115"/>
      <c r="LWN40" s="115"/>
      <c r="LWO40" s="115"/>
      <c r="LWP40" s="115"/>
      <c r="LWQ40" s="115"/>
      <c r="LWR40" s="115"/>
      <c r="LWS40" s="115"/>
      <c r="LWT40" s="115"/>
      <c r="LWU40" s="115"/>
      <c r="LWV40" s="115"/>
      <c r="LWW40" s="115"/>
      <c r="LWX40" s="115"/>
      <c r="LWY40" s="115"/>
      <c r="LWZ40" s="115"/>
      <c r="LXA40" s="115"/>
      <c r="LXB40" s="115"/>
      <c r="LXC40" s="115"/>
      <c r="LXD40" s="115"/>
      <c r="LXE40" s="115"/>
      <c r="LXF40" s="115"/>
      <c r="LXG40" s="115"/>
      <c r="LXH40" s="115"/>
      <c r="LXI40" s="115"/>
      <c r="LXJ40" s="115"/>
      <c r="LXK40" s="115"/>
      <c r="LXL40" s="115"/>
      <c r="LXM40" s="115"/>
      <c r="LXN40" s="115"/>
      <c r="LXO40" s="115"/>
      <c r="LXP40" s="115"/>
      <c r="LXQ40" s="115"/>
      <c r="LXR40" s="115"/>
      <c r="LXS40" s="115"/>
      <c r="LXT40" s="115"/>
      <c r="LXU40" s="115"/>
      <c r="LXV40" s="115"/>
      <c r="LXW40" s="115"/>
      <c r="LXX40" s="115"/>
      <c r="LXY40" s="115"/>
      <c r="LXZ40" s="115"/>
      <c r="LYA40" s="115"/>
      <c r="LYB40" s="115"/>
      <c r="LYC40" s="115"/>
      <c r="LYD40" s="115"/>
      <c r="LYE40" s="115"/>
      <c r="LYF40" s="115"/>
      <c r="LYG40" s="115"/>
      <c r="LYH40" s="115"/>
      <c r="LYI40" s="115"/>
      <c r="LYJ40" s="115"/>
      <c r="LYK40" s="115"/>
      <c r="LYL40" s="115"/>
      <c r="LYM40" s="115"/>
      <c r="LYN40" s="115"/>
      <c r="LYO40" s="115"/>
      <c r="LYP40" s="115"/>
      <c r="LYQ40" s="115"/>
      <c r="LYR40" s="115"/>
      <c r="LYS40" s="115"/>
      <c r="LYT40" s="115"/>
      <c r="LYU40" s="115"/>
      <c r="LYV40" s="115"/>
      <c r="LYW40" s="115"/>
      <c r="LYX40" s="115"/>
      <c r="LYY40" s="115"/>
      <c r="LYZ40" s="115"/>
      <c r="LZA40" s="115"/>
      <c r="LZB40" s="115"/>
      <c r="LZC40" s="115"/>
      <c r="LZD40" s="115"/>
      <c r="LZE40" s="115"/>
      <c r="LZF40" s="115"/>
      <c r="LZG40" s="115"/>
      <c r="LZH40" s="115"/>
      <c r="LZI40" s="115"/>
      <c r="LZJ40" s="115"/>
      <c r="LZK40" s="115"/>
      <c r="LZL40" s="115"/>
      <c r="LZM40" s="115"/>
      <c r="LZN40" s="115"/>
      <c r="LZO40" s="115"/>
      <c r="LZP40" s="115"/>
      <c r="LZQ40" s="115"/>
      <c r="LZR40" s="115"/>
      <c r="LZS40" s="115"/>
      <c r="LZT40" s="115"/>
      <c r="LZU40" s="115"/>
      <c r="LZV40" s="115"/>
      <c r="LZW40" s="115"/>
      <c r="LZX40" s="115"/>
      <c r="LZY40" s="115"/>
      <c r="LZZ40" s="115"/>
      <c r="MAA40" s="115"/>
      <c r="MAB40" s="115"/>
      <c r="MAC40" s="115"/>
      <c r="MAD40" s="115"/>
      <c r="MAE40" s="115"/>
      <c r="MAF40" s="115"/>
      <c r="MAG40" s="115"/>
      <c r="MAH40" s="115"/>
      <c r="MAI40" s="115"/>
      <c r="MAJ40" s="115"/>
      <c r="MAK40" s="115"/>
      <c r="MAL40" s="115"/>
      <c r="MAM40" s="115"/>
      <c r="MAN40" s="115"/>
      <c r="MAO40" s="115"/>
      <c r="MAP40" s="115"/>
      <c r="MAQ40" s="115"/>
      <c r="MAR40" s="115"/>
      <c r="MAS40" s="115"/>
      <c r="MAT40" s="115"/>
      <c r="MAU40" s="115"/>
      <c r="MAV40" s="115"/>
      <c r="MAW40" s="115"/>
      <c r="MAX40" s="115"/>
      <c r="MAY40" s="115"/>
      <c r="MAZ40" s="115"/>
      <c r="MBA40" s="115"/>
      <c r="MBB40" s="115"/>
      <c r="MBC40" s="115"/>
      <c r="MBD40" s="115"/>
      <c r="MBE40" s="115"/>
      <c r="MBF40" s="115"/>
      <c r="MBG40" s="115"/>
      <c r="MBH40" s="115"/>
      <c r="MBI40" s="115"/>
      <c r="MBJ40" s="115"/>
      <c r="MBK40" s="115"/>
      <c r="MBL40" s="115"/>
      <c r="MBM40" s="115"/>
      <c r="MBN40" s="115"/>
      <c r="MBO40" s="115"/>
      <c r="MBP40" s="115"/>
      <c r="MBQ40" s="115"/>
      <c r="MBR40" s="115"/>
      <c r="MBS40" s="115"/>
      <c r="MBT40" s="115"/>
      <c r="MBU40" s="115"/>
      <c r="MBV40" s="115"/>
      <c r="MBW40" s="115"/>
      <c r="MBX40" s="115"/>
      <c r="MBY40" s="115"/>
      <c r="MBZ40" s="115"/>
      <c r="MCA40" s="115"/>
      <c r="MCB40" s="115"/>
      <c r="MCC40" s="115"/>
      <c r="MCD40" s="115"/>
      <c r="MCE40" s="115"/>
      <c r="MCF40" s="115"/>
      <c r="MCG40" s="115"/>
      <c r="MCH40" s="115"/>
      <c r="MCI40" s="115"/>
      <c r="MCJ40" s="115"/>
      <c r="MCK40" s="115"/>
      <c r="MCL40" s="115"/>
      <c r="MCM40" s="115"/>
      <c r="MCN40" s="115"/>
      <c r="MCO40" s="115"/>
      <c r="MCP40" s="115"/>
      <c r="MCQ40" s="115"/>
      <c r="MCR40" s="115"/>
      <c r="MCS40" s="115"/>
      <c r="MCT40" s="115"/>
      <c r="MCU40" s="115"/>
      <c r="MCV40" s="115"/>
      <c r="MCW40" s="115"/>
      <c r="MCX40" s="115"/>
      <c r="MCY40" s="115"/>
      <c r="MCZ40" s="115"/>
      <c r="MDA40" s="115"/>
      <c r="MDB40" s="115"/>
      <c r="MDC40" s="115"/>
      <c r="MDD40" s="115"/>
      <c r="MDE40" s="115"/>
      <c r="MDF40" s="115"/>
      <c r="MDG40" s="115"/>
      <c r="MDH40" s="115"/>
      <c r="MDI40" s="115"/>
      <c r="MDJ40" s="115"/>
      <c r="MDK40" s="115"/>
      <c r="MDL40" s="115"/>
      <c r="MDM40" s="115"/>
      <c r="MDN40" s="115"/>
      <c r="MDO40" s="115"/>
      <c r="MDP40" s="115"/>
      <c r="MDQ40" s="115"/>
      <c r="MDR40" s="115"/>
      <c r="MDS40" s="115"/>
      <c r="MDT40" s="115"/>
      <c r="MDU40" s="115"/>
      <c r="MDV40" s="115"/>
      <c r="MDW40" s="115"/>
      <c r="MDX40" s="115"/>
      <c r="MDY40" s="115"/>
      <c r="MDZ40" s="115"/>
      <c r="MEA40" s="115"/>
      <c r="MEB40" s="115"/>
      <c r="MEC40" s="115"/>
      <c r="MED40" s="115"/>
      <c r="MEE40" s="115"/>
      <c r="MEF40" s="115"/>
      <c r="MEG40" s="115"/>
      <c r="MEH40" s="115"/>
      <c r="MEI40" s="115"/>
      <c r="MEJ40" s="115"/>
      <c r="MEK40" s="115"/>
      <c r="MEL40" s="115"/>
      <c r="MEM40" s="115"/>
      <c r="MEN40" s="115"/>
      <c r="MEO40" s="115"/>
      <c r="MEP40" s="115"/>
      <c r="MEQ40" s="115"/>
      <c r="MER40" s="115"/>
      <c r="MES40" s="115"/>
      <c r="MET40" s="115"/>
      <c r="MEU40" s="115"/>
      <c r="MEV40" s="115"/>
      <c r="MEW40" s="115"/>
      <c r="MEX40" s="115"/>
      <c r="MEY40" s="115"/>
      <c r="MEZ40" s="115"/>
      <c r="MFA40" s="115"/>
      <c r="MFB40" s="115"/>
      <c r="MFC40" s="115"/>
      <c r="MFD40" s="115"/>
      <c r="MFE40" s="115"/>
      <c r="MFF40" s="115"/>
      <c r="MFG40" s="115"/>
      <c r="MFH40" s="115"/>
      <c r="MFI40" s="115"/>
      <c r="MFJ40" s="115"/>
      <c r="MFK40" s="115"/>
      <c r="MFL40" s="115"/>
      <c r="MFM40" s="115"/>
      <c r="MFN40" s="115"/>
      <c r="MFO40" s="115"/>
      <c r="MFP40" s="115"/>
      <c r="MFQ40" s="115"/>
      <c r="MFR40" s="115"/>
      <c r="MFS40" s="115"/>
      <c r="MFT40" s="115"/>
      <c r="MFU40" s="115"/>
      <c r="MFV40" s="115"/>
      <c r="MFW40" s="115"/>
      <c r="MFX40" s="115"/>
      <c r="MFY40" s="115"/>
      <c r="MFZ40" s="115"/>
      <c r="MGA40" s="115"/>
      <c r="MGB40" s="115"/>
      <c r="MGC40" s="115"/>
      <c r="MGD40" s="115"/>
      <c r="MGE40" s="115"/>
      <c r="MGF40" s="115"/>
      <c r="MGG40" s="115"/>
      <c r="MGH40" s="115"/>
      <c r="MGI40" s="115"/>
      <c r="MGJ40" s="115"/>
      <c r="MGK40" s="115"/>
      <c r="MGL40" s="115"/>
      <c r="MGM40" s="115"/>
      <c r="MGN40" s="115"/>
      <c r="MGO40" s="115"/>
      <c r="MGP40" s="115"/>
      <c r="MGQ40" s="115"/>
      <c r="MGR40" s="115"/>
      <c r="MGS40" s="115"/>
      <c r="MGT40" s="115"/>
      <c r="MGU40" s="115"/>
      <c r="MGV40" s="115"/>
      <c r="MGW40" s="115"/>
      <c r="MGX40" s="115"/>
      <c r="MGY40" s="115"/>
      <c r="MGZ40" s="115"/>
      <c r="MHA40" s="115"/>
      <c r="MHB40" s="115"/>
      <c r="MHC40" s="115"/>
      <c r="MHD40" s="115"/>
      <c r="MHE40" s="115"/>
      <c r="MHF40" s="115"/>
      <c r="MHG40" s="115"/>
      <c r="MHH40" s="115"/>
      <c r="MHI40" s="115"/>
      <c r="MHJ40" s="115"/>
      <c r="MHK40" s="115"/>
      <c r="MHL40" s="115"/>
      <c r="MHM40" s="115"/>
      <c r="MHN40" s="115"/>
      <c r="MHO40" s="115"/>
      <c r="MHP40" s="115"/>
      <c r="MHQ40" s="115"/>
      <c r="MHR40" s="115"/>
      <c r="MHS40" s="115"/>
      <c r="MHT40" s="115"/>
      <c r="MHU40" s="115"/>
      <c r="MHV40" s="115"/>
      <c r="MHW40" s="115"/>
      <c r="MHX40" s="115"/>
      <c r="MHY40" s="115"/>
      <c r="MHZ40" s="115"/>
      <c r="MIA40" s="115"/>
      <c r="MIB40" s="115"/>
      <c r="MIC40" s="115"/>
      <c r="MID40" s="115"/>
      <c r="MIE40" s="115"/>
      <c r="MIF40" s="115"/>
      <c r="MIG40" s="115"/>
      <c r="MIH40" s="115"/>
      <c r="MII40" s="115"/>
      <c r="MIJ40" s="115"/>
      <c r="MIK40" s="115"/>
      <c r="MIL40" s="115"/>
      <c r="MIM40" s="115"/>
      <c r="MIN40" s="115"/>
      <c r="MIO40" s="115"/>
      <c r="MIP40" s="115"/>
      <c r="MIQ40" s="115"/>
      <c r="MIR40" s="115"/>
      <c r="MIS40" s="115"/>
      <c r="MIT40" s="115"/>
      <c r="MIU40" s="115"/>
      <c r="MIV40" s="115"/>
      <c r="MIW40" s="115"/>
      <c r="MIX40" s="115"/>
      <c r="MIY40" s="115"/>
      <c r="MIZ40" s="115"/>
      <c r="MJA40" s="115"/>
      <c r="MJB40" s="115"/>
      <c r="MJC40" s="115"/>
      <c r="MJD40" s="115"/>
      <c r="MJE40" s="115"/>
      <c r="MJF40" s="115"/>
      <c r="MJG40" s="115"/>
      <c r="MJH40" s="115"/>
      <c r="MJI40" s="115"/>
      <c r="MJJ40" s="115"/>
      <c r="MJK40" s="115"/>
      <c r="MJL40" s="115"/>
      <c r="MJM40" s="115"/>
      <c r="MJN40" s="115"/>
      <c r="MJO40" s="115"/>
      <c r="MJP40" s="115"/>
      <c r="MJQ40" s="115"/>
      <c r="MJR40" s="115"/>
      <c r="MJS40" s="115"/>
      <c r="MJT40" s="115"/>
      <c r="MJU40" s="115"/>
      <c r="MJV40" s="115"/>
      <c r="MJW40" s="115"/>
      <c r="MJX40" s="115"/>
      <c r="MJY40" s="115"/>
      <c r="MJZ40" s="115"/>
      <c r="MKA40" s="115"/>
      <c r="MKB40" s="115"/>
      <c r="MKC40" s="115"/>
      <c r="MKD40" s="115"/>
      <c r="MKE40" s="115"/>
      <c r="MKF40" s="115"/>
      <c r="MKG40" s="115"/>
      <c r="MKH40" s="115"/>
      <c r="MKI40" s="115"/>
      <c r="MKJ40" s="115"/>
      <c r="MKK40" s="115"/>
      <c r="MKL40" s="115"/>
      <c r="MKM40" s="115"/>
      <c r="MKN40" s="115"/>
      <c r="MKO40" s="115"/>
      <c r="MKP40" s="115"/>
      <c r="MKQ40" s="115"/>
      <c r="MKR40" s="115"/>
      <c r="MKS40" s="115"/>
      <c r="MKT40" s="115"/>
      <c r="MKU40" s="115"/>
      <c r="MKV40" s="115"/>
      <c r="MKW40" s="115"/>
      <c r="MKX40" s="115"/>
      <c r="MKY40" s="115"/>
      <c r="MKZ40" s="115"/>
      <c r="MLA40" s="115"/>
      <c r="MLB40" s="115"/>
      <c r="MLC40" s="115"/>
      <c r="MLD40" s="115"/>
      <c r="MLE40" s="115"/>
      <c r="MLF40" s="115"/>
      <c r="MLG40" s="115"/>
      <c r="MLH40" s="115"/>
      <c r="MLI40" s="115"/>
      <c r="MLJ40" s="115"/>
      <c r="MLK40" s="115"/>
      <c r="MLL40" s="115"/>
      <c r="MLM40" s="115"/>
      <c r="MLN40" s="115"/>
      <c r="MLO40" s="115"/>
      <c r="MLP40" s="115"/>
      <c r="MLQ40" s="115"/>
      <c r="MLR40" s="115"/>
      <c r="MLS40" s="115"/>
      <c r="MLT40" s="115"/>
      <c r="MLU40" s="115"/>
      <c r="MLV40" s="115"/>
      <c r="MLW40" s="115"/>
      <c r="MLX40" s="115"/>
      <c r="MLY40" s="115"/>
      <c r="MLZ40" s="115"/>
      <c r="MMA40" s="115"/>
      <c r="MMB40" s="115"/>
      <c r="MMC40" s="115"/>
      <c r="MMD40" s="115"/>
      <c r="MME40" s="115"/>
      <c r="MMF40" s="115"/>
      <c r="MMG40" s="115"/>
      <c r="MMH40" s="115"/>
      <c r="MMI40" s="115"/>
      <c r="MMJ40" s="115"/>
      <c r="MMK40" s="115"/>
      <c r="MML40" s="115"/>
      <c r="MMM40" s="115"/>
      <c r="MMN40" s="115"/>
      <c r="MMO40" s="115"/>
      <c r="MMP40" s="115"/>
      <c r="MMQ40" s="115"/>
      <c r="MMR40" s="115"/>
      <c r="MMS40" s="115"/>
      <c r="MMT40" s="115"/>
      <c r="MMU40" s="115"/>
      <c r="MMV40" s="115"/>
      <c r="MMW40" s="115"/>
      <c r="MMX40" s="115"/>
      <c r="MMY40" s="115"/>
      <c r="MMZ40" s="115"/>
      <c r="MNA40" s="115"/>
      <c r="MNB40" s="115"/>
      <c r="MNC40" s="115"/>
      <c r="MND40" s="115"/>
      <c r="MNE40" s="115"/>
      <c r="MNF40" s="115"/>
      <c r="MNG40" s="115"/>
      <c r="MNH40" s="115"/>
      <c r="MNI40" s="115"/>
      <c r="MNJ40" s="115"/>
      <c r="MNK40" s="115"/>
      <c r="MNL40" s="115"/>
      <c r="MNM40" s="115"/>
      <c r="MNN40" s="115"/>
      <c r="MNO40" s="115"/>
      <c r="MNP40" s="115"/>
      <c r="MNQ40" s="115"/>
      <c r="MNR40" s="115"/>
      <c r="MNS40" s="115"/>
      <c r="MNT40" s="115"/>
      <c r="MNU40" s="115"/>
      <c r="MNV40" s="115"/>
      <c r="MNW40" s="115"/>
      <c r="MNX40" s="115"/>
      <c r="MNY40" s="115"/>
      <c r="MNZ40" s="115"/>
      <c r="MOA40" s="115"/>
      <c r="MOB40" s="115"/>
      <c r="MOC40" s="115"/>
      <c r="MOD40" s="115"/>
      <c r="MOE40" s="115"/>
      <c r="MOF40" s="115"/>
      <c r="MOG40" s="115"/>
      <c r="MOH40" s="115"/>
      <c r="MOI40" s="115"/>
      <c r="MOJ40" s="115"/>
      <c r="MOK40" s="115"/>
      <c r="MOL40" s="115"/>
      <c r="MOM40" s="115"/>
      <c r="MON40" s="115"/>
      <c r="MOO40" s="115"/>
      <c r="MOP40" s="115"/>
      <c r="MOQ40" s="115"/>
      <c r="MOR40" s="115"/>
      <c r="MOS40" s="115"/>
      <c r="MOT40" s="115"/>
      <c r="MOU40" s="115"/>
      <c r="MOV40" s="115"/>
      <c r="MOW40" s="115"/>
      <c r="MOX40" s="115"/>
      <c r="MOY40" s="115"/>
      <c r="MOZ40" s="115"/>
      <c r="MPA40" s="115"/>
      <c r="MPB40" s="115"/>
      <c r="MPC40" s="115"/>
      <c r="MPD40" s="115"/>
      <c r="MPE40" s="115"/>
      <c r="MPF40" s="115"/>
      <c r="MPG40" s="115"/>
      <c r="MPH40" s="115"/>
      <c r="MPI40" s="115"/>
      <c r="MPJ40" s="115"/>
      <c r="MPK40" s="115"/>
      <c r="MPL40" s="115"/>
      <c r="MPM40" s="115"/>
      <c r="MPN40" s="115"/>
      <c r="MPO40" s="115"/>
      <c r="MPP40" s="115"/>
      <c r="MPQ40" s="115"/>
      <c r="MPR40" s="115"/>
      <c r="MPS40" s="115"/>
      <c r="MPT40" s="115"/>
      <c r="MPU40" s="115"/>
      <c r="MPV40" s="115"/>
      <c r="MPW40" s="115"/>
      <c r="MPX40" s="115"/>
      <c r="MPY40" s="115"/>
      <c r="MPZ40" s="115"/>
      <c r="MQA40" s="115"/>
      <c r="MQB40" s="115"/>
      <c r="MQC40" s="115"/>
      <c r="MQD40" s="115"/>
      <c r="MQE40" s="115"/>
      <c r="MQF40" s="115"/>
      <c r="MQG40" s="115"/>
      <c r="MQH40" s="115"/>
      <c r="MQI40" s="115"/>
      <c r="MQJ40" s="115"/>
      <c r="MQK40" s="115"/>
      <c r="MQL40" s="115"/>
      <c r="MQM40" s="115"/>
      <c r="MQN40" s="115"/>
      <c r="MQO40" s="115"/>
      <c r="MQP40" s="115"/>
      <c r="MQQ40" s="115"/>
      <c r="MQR40" s="115"/>
      <c r="MQS40" s="115"/>
      <c r="MQT40" s="115"/>
      <c r="MQU40" s="115"/>
      <c r="MQV40" s="115"/>
      <c r="MQW40" s="115"/>
      <c r="MQX40" s="115"/>
      <c r="MQY40" s="115"/>
      <c r="MQZ40" s="115"/>
      <c r="MRA40" s="115"/>
      <c r="MRB40" s="115"/>
      <c r="MRC40" s="115"/>
      <c r="MRD40" s="115"/>
      <c r="MRE40" s="115"/>
      <c r="MRF40" s="115"/>
      <c r="MRG40" s="115"/>
      <c r="MRH40" s="115"/>
      <c r="MRI40" s="115"/>
      <c r="MRJ40" s="115"/>
      <c r="MRK40" s="115"/>
      <c r="MRL40" s="115"/>
      <c r="MRM40" s="115"/>
      <c r="MRN40" s="115"/>
      <c r="MRO40" s="115"/>
      <c r="MRP40" s="115"/>
      <c r="MRQ40" s="115"/>
      <c r="MRR40" s="115"/>
      <c r="MRS40" s="115"/>
      <c r="MRT40" s="115"/>
      <c r="MRU40" s="115"/>
      <c r="MRV40" s="115"/>
      <c r="MRW40" s="115"/>
      <c r="MRX40" s="115"/>
      <c r="MRY40" s="115"/>
      <c r="MRZ40" s="115"/>
      <c r="MSA40" s="115"/>
      <c r="MSB40" s="115"/>
      <c r="MSC40" s="115"/>
      <c r="MSD40" s="115"/>
      <c r="MSE40" s="115"/>
      <c r="MSF40" s="115"/>
      <c r="MSG40" s="115"/>
      <c r="MSH40" s="115"/>
      <c r="MSI40" s="115"/>
      <c r="MSJ40" s="115"/>
      <c r="MSK40" s="115"/>
      <c r="MSL40" s="115"/>
      <c r="MSM40" s="115"/>
      <c r="MSN40" s="115"/>
      <c r="MSO40" s="115"/>
      <c r="MSP40" s="115"/>
      <c r="MSQ40" s="115"/>
      <c r="MSR40" s="115"/>
      <c r="MSS40" s="115"/>
      <c r="MST40" s="115"/>
      <c r="MSU40" s="115"/>
      <c r="MSV40" s="115"/>
      <c r="MSW40" s="115"/>
      <c r="MSX40" s="115"/>
      <c r="MSY40" s="115"/>
      <c r="MSZ40" s="115"/>
      <c r="MTA40" s="115"/>
      <c r="MTB40" s="115"/>
      <c r="MTC40" s="115"/>
      <c r="MTD40" s="115"/>
      <c r="MTE40" s="115"/>
      <c r="MTF40" s="115"/>
      <c r="MTG40" s="115"/>
      <c r="MTH40" s="115"/>
      <c r="MTI40" s="115"/>
      <c r="MTJ40" s="115"/>
      <c r="MTK40" s="115"/>
      <c r="MTL40" s="115"/>
      <c r="MTM40" s="115"/>
      <c r="MTN40" s="115"/>
      <c r="MTO40" s="115"/>
      <c r="MTP40" s="115"/>
      <c r="MTQ40" s="115"/>
      <c r="MTR40" s="115"/>
      <c r="MTS40" s="115"/>
      <c r="MTT40" s="115"/>
      <c r="MTU40" s="115"/>
      <c r="MTV40" s="115"/>
      <c r="MTW40" s="115"/>
      <c r="MTX40" s="115"/>
      <c r="MTY40" s="115"/>
      <c r="MTZ40" s="115"/>
      <c r="MUA40" s="115"/>
      <c r="MUB40" s="115"/>
      <c r="MUC40" s="115"/>
      <c r="MUD40" s="115"/>
      <c r="MUE40" s="115"/>
      <c r="MUF40" s="115"/>
      <c r="MUG40" s="115"/>
      <c r="MUH40" s="115"/>
      <c r="MUI40" s="115"/>
      <c r="MUJ40" s="115"/>
      <c r="MUK40" s="115"/>
      <c r="MUL40" s="115"/>
      <c r="MUM40" s="115"/>
      <c r="MUN40" s="115"/>
      <c r="MUO40" s="115"/>
      <c r="MUP40" s="115"/>
      <c r="MUQ40" s="115"/>
      <c r="MUR40" s="115"/>
      <c r="MUS40" s="115"/>
      <c r="MUT40" s="115"/>
      <c r="MUU40" s="115"/>
      <c r="MUV40" s="115"/>
      <c r="MUW40" s="115"/>
      <c r="MUX40" s="115"/>
      <c r="MUY40" s="115"/>
      <c r="MUZ40" s="115"/>
      <c r="MVA40" s="115"/>
      <c r="MVB40" s="115"/>
      <c r="MVC40" s="115"/>
      <c r="MVD40" s="115"/>
      <c r="MVE40" s="115"/>
      <c r="MVF40" s="115"/>
      <c r="MVG40" s="115"/>
      <c r="MVH40" s="115"/>
      <c r="MVI40" s="115"/>
      <c r="MVJ40" s="115"/>
      <c r="MVK40" s="115"/>
      <c r="MVL40" s="115"/>
      <c r="MVM40" s="115"/>
      <c r="MVN40" s="115"/>
      <c r="MVO40" s="115"/>
      <c r="MVP40" s="115"/>
      <c r="MVQ40" s="115"/>
      <c r="MVR40" s="115"/>
      <c r="MVS40" s="115"/>
      <c r="MVT40" s="115"/>
      <c r="MVU40" s="115"/>
      <c r="MVV40" s="115"/>
      <c r="MVW40" s="115"/>
      <c r="MVX40" s="115"/>
      <c r="MVY40" s="115"/>
      <c r="MVZ40" s="115"/>
      <c r="MWA40" s="115"/>
      <c r="MWB40" s="115"/>
      <c r="MWC40" s="115"/>
      <c r="MWD40" s="115"/>
      <c r="MWE40" s="115"/>
      <c r="MWF40" s="115"/>
      <c r="MWG40" s="115"/>
      <c r="MWH40" s="115"/>
      <c r="MWI40" s="115"/>
      <c r="MWJ40" s="115"/>
      <c r="MWK40" s="115"/>
      <c r="MWL40" s="115"/>
      <c r="MWM40" s="115"/>
      <c r="MWN40" s="115"/>
      <c r="MWO40" s="115"/>
      <c r="MWP40" s="115"/>
      <c r="MWQ40" s="115"/>
      <c r="MWR40" s="115"/>
      <c r="MWS40" s="115"/>
      <c r="MWT40" s="115"/>
      <c r="MWU40" s="115"/>
      <c r="MWV40" s="115"/>
      <c r="MWW40" s="115"/>
      <c r="MWX40" s="115"/>
      <c r="MWY40" s="115"/>
      <c r="MWZ40" s="115"/>
      <c r="MXA40" s="115"/>
      <c r="MXB40" s="115"/>
      <c r="MXC40" s="115"/>
      <c r="MXD40" s="115"/>
      <c r="MXE40" s="115"/>
      <c r="MXF40" s="115"/>
      <c r="MXG40" s="115"/>
      <c r="MXH40" s="115"/>
      <c r="MXI40" s="115"/>
      <c r="MXJ40" s="115"/>
      <c r="MXK40" s="115"/>
      <c r="MXL40" s="115"/>
      <c r="MXM40" s="115"/>
      <c r="MXN40" s="115"/>
      <c r="MXO40" s="115"/>
      <c r="MXP40" s="115"/>
      <c r="MXQ40" s="115"/>
      <c r="MXR40" s="115"/>
      <c r="MXS40" s="115"/>
      <c r="MXT40" s="115"/>
      <c r="MXU40" s="115"/>
      <c r="MXV40" s="115"/>
      <c r="MXW40" s="115"/>
      <c r="MXX40" s="115"/>
      <c r="MXY40" s="115"/>
      <c r="MXZ40" s="115"/>
      <c r="MYA40" s="115"/>
      <c r="MYB40" s="115"/>
      <c r="MYC40" s="115"/>
      <c r="MYD40" s="115"/>
      <c r="MYE40" s="115"/>
      <c r="MYF40" s="115"/>
      <c r="MYG40" s="115"/>
      <c r="MYH40" s="115"/>
      <c r="MYI40" s="115"/>
      <c r="MYJ40" s="115"/>
      <c r="MYK40" s="115"/>
      <c r="MYL40" s="115"/>
      <c r="MYM40" s="115"/>
      <c r="MYN40" s="115"/>
      <c r="MYO40" s="115"/>
      <c r="MYP40" s="115"/>
      <c r="MYQ40" s="115"/>
      <c r="MYR40" s="115"/>
      <c r="MYS40" s="115"/>
      <c r="MYT40" s="115"/>
      <c r="MYU40" s="115"/>
      <c r="MYV40" s="115"/>
      <c r="MYW40" s="115"/>
      <c r="MYX40" s="115"/>
      <c r="MYY40" s="115"/>
      <c r="MYZ40" s="115"/>
      <c r="MZA40" s="115"/>
      <c r="MZB40" s="115"/>
      <c r="MZC40" s="115"/>
      <c r="MZD40" s="115"/>
      <c r="MZE40" s="115"/>
      <c r="MZF40" s="115"/>
      <c r="MZG40" s="115"/>
      <c r="MZH40" s="115"/>
      <c r="MZI40" s="115"/>
      <c r="MZJ40" s="115"/>
      <c r="MZK40" s="115"/>
      <c r="MZL40" s="115"/>
      <c r="MZM40" s="115"/>
      <c r="MZN40" s="115"/>
      <c r="MZO40" s="115"/>
      <c r="MZP40" s="115"/>
      <c r="MZQ40" s="115"/>
      <c r="MZR40" s="115"/>
      <c r="MZS40" s="115"/>
      <c r="MZT40" s="115"/>
      <c r="MZU40" s="115"/>
      <c r="MZV40" s="115"/>
      <c r="MZW40" s="115"/>
      <c r="MZX40" s="115"/>
      <c r="MZY40" s="115"/>
      <c r="MZZ40" s="115"/>
      <c r="NAA40" s="115"/>
      <c r="NAB40" s="115"/>
      <c r="NAC40" s="115"/>
      <c r="NAD40" s="115"/>
      <c r="NAE40" s="115"/>
      <c r="NAF40" s="115"/>
      <c r="NAG40" s="115"/>
      <c r="NAH40" s="115"/>
      <c r="NAI40" s="115"/>
      <c r="NAJ40" s="115"/>
      <c r="NAK40" s="115"/>
      <c r="NAL40" s="115"/>
      <c r="NAM40" s="115"/>
      <c r="NAN40" s="115"/>
      <c r="NAO40" s="115"/>
      <c r="NAP40" s="115"/>
      <c r="NAQ40" s="115"/>
      <c r="NAR40" s="115"/>
      <c r="NAS40" s="115"/>
      <c r="NAT40" s="115"/>
      <c r="NAU40" s="115"/>
      <c r="NAV40" s="115"/>
      <c r="NAW40" s="115"/>
      <c r="NAX40" s="115"/>
      <c r="NAY40" s="115"/>
      <c r="NAZ40" s="115"/>
      <c r="NBA40" s="115"/>
      <c r="NBB40" s="115"/>
      <c r="NBC40" s="115"/>
      <c r="NBD40" s="115"/>
      <c r="NBE40" s="115"/>
      <c r="NBF40" s="115"/>
      <c r="NBG40" s="115"/>
      <c r="NBH40" s="115"/>
      <c r="NBI40" s="115"/>
      <c r="NBJ40" s="115"/>
      <c r="NBK40" s="115"/>
      <c r="NBL40" s="115"/>
      <c r="NBM40" s="115"/>
      <c r="NBN40" s="115"/>
      <c r="NBO40" s="115"/>
      <c r="NBP40" s="115"/>
      <c r="NBQ40" s="115"/>
      <c r="NBR40" s="115"/>
      <c r="NBS40" s="115"/>
      <c r="NBT40" s="115"/>
      <c r="NBU40" s="115"/>
      <c r="NBV40" s="115"/>
      <c r="NBW40" s="115"/>
      <c r="NBX40" s="115"/>
      <c r="NBY40" s="115"/>
      <c r="NBZ40" s="115"/>
      <c r="NCA40" s="115"/>
      <c r="NCB40" s="115"/>
      <c r="NCC40" s="115"/>
      <c r="NCD40" s="115"/>
      <c r="NCE40" s="115"/>
      <c r="NCF40" s="115"/>
      <c r="NCG40" s="115"/>
      <c r="NCH40" s="115"/>
      <c r="NCI40" s="115"/>
      <c r="NCJ40" s="115"/>
      <c r="NCK40" s="115"/>
      <c r="NCL40" s="115"/>
      <c r="NCM40" s="115"/>
      <c r="NCN40" s="115"/>
      <c r="NCO40" s="115"/>
      <c r="NCP40" s="115"/>
      <c r="NCQ40" s="115"/>
      <c r="NCR40" s="115"/>
      <c r="NCS40" s="115"/>
      <c r="NCT40" s="115"/>
      <c r="NCU40" s="115"/>
      <c r="NCV40" s="115"/>
      <c r="NCW40" s="115"/>
      <c r="NCX40" s="115"/>
      <c r="NCY40" s="115"/>
      <c r="NCZ40" s="115"/>
      <c r="NDA40" s="115"/>
      <c r="NDB40" s="115"/>
      <c r="NDC40" s="115"/>
      <c r="NDD40" s="115"/>
      <c r="NDE40" s="115"/>
      <c r="NDF40" s="115"/>
      <c r="NDG40" s="115"/>
      <c r="NDH40" s="115"/>
      <c r="NDI40" s="115"/>
      <c r="NDJ40" s="115"/>
      <c r="NDK40" s="115"/>
      <c r="NDL40" s="115"/>
      <c r="NDM40" s="115"/>
      <c r="NDN40" s="115"/>
      <c r="NDO40" s="115"/>
      <c r="NDP40" s="115"/>
      <c r="NDQ40" s="115"/>
      <c r="NDR40" s="115"/>
      <c r="NDS40" s="115"/>
      <c r="NDT40" s="115"/>
      <c r="NDU40" s="115"/>
      <c r="NDV40" s="115"/>
      <c r="NDW40" s="115"/>
      <c r="NDX40" s="115"/>
      <c r="NDY40" s="115"/>
      <c r="NDZ40" s="115"/>
      <c r="NEA40" s="115"/>
      <c r="NEB40" s="115"/>
      <c r="NEC40" s="115"/>
      <c r="NED40" s="115"/>
      <c r="NEE40" s="115"/>
      <c r="NEF40" s="115"/>
      <c r="NEG40" s="115"/>
      <c r="NEH40" s="115"/>
      <c r="NEI40" s="115"/>
      <c r="NEJ40" s="115"/>
      <c r="NEK40" s="115"/>
      <c r="NEL40" s="115"/>
      <c r="NEM40" s="115"/>
      <c r="NEN40" s="115"/>
      <c r="NEO40" s="115"/>
      <c r="NEP40" s="115"/>
      <c r="NEQ40" s="115"/>
      <c r="NER40" s="115"/>
      <c r="NES40" s="115"/>
      <c r="NET40" s="115"/>
      <c r="NEU40" s="115"/>
      <c r="NEV40" s="115"/>
      <c r="NEW40" s="115"/>
      <c r="NEX40" s="115"/>
      <c r="NEY40" s="115"/>
      <c r="NEZ40" s="115"/>
      <c r="NFA40" s="115"/>
      <c r="NFB40" s="115"/>
      <c r="NFC40" s="115"/>
      <c r="NFD40" s="115"/>
      <c r="NFE40" s="115"/>
      <c r="NFF40" s="115"/>
      <c r="NFG40" s="115"/>
      <c r="NFH40" s="115"/>
      <c r="NFI40" s="115"/>
      <c r="NFJ40" s="115"/>
      <c r="NFK40" s="115"/>
      <c r="NFL40" s="115"/>
      <c r="NFM40" s="115"/>
      <c r="NFN40" s="115"/>
      <c r="NFO40" s="115"/>
      <c r="NFP40" s="115"/>
      <c r="NFQ40" s="115"/>
      <c r="NFR40" s="115"/>
      <c r="NFS40" s="115"/>
      <c r="NFT40" s="115"/>
      <c r="NFU40" s="115"/>
      <c r="NFV40" s="115"/>
      <c r="NFW40" s="115"/>
      <c r="NFX40" s="115"/>
      <c r="NFY40" s="115"/>
      <c r="NFZ40" s="115"/>
      <c r="NGA40" s="115"/>
      <c r="NGB40" s="115"/>
      <c r="NGC40" s="115"/>
      <c r="NGD40" s="115"/>
      <c r="NGE40" s="115"/>
      <c r="NGF40" s="115"/>
      <c r="NGG40" s="115"/>
      <c r="NGH40" s="115"/>
      <c r="NGI40" s="115"/>
      <c r="NGJ40" s="115"/>
      <c r="NGK40" s="115"/>
      <c r="NGL40" s="115"/>
      <c r="NGM40" s="115"/>
      <c r="NGN40" s="115"/>
      <c r="NGO40" s="115"/>
      <c r="NGP40" s="115"/>
      <c r="NGQ40" s="115"/>
      <c r="NGR40" s="115"/>
      <c r="NGS40" s="115"/>
      <c r="NGT40" s="115"/>
      <c r="NGU40" s="115"/>
      <c r="NGV40" s="115"/>
      <c r="NGW40" s="115"/>
      <c r="NGX40" s="115"/>
      <c r="NGY40" s="115"/>
      <c r="NGZ40" s="115"/>
      <c r="NHA40" s="115"/>
      <c r="NHB40" s="115"/>
      <c r="NHC40" s="115"/>
      <c r="NHD40" s="115"/>
      <c r="NHE40" s="115"/>
      <c r="NHF40" s="115"/>
      <c r="NHG40" s="115"/>
      <c r="NHH40" s="115"/>
      <c r="NHI40" s="115"/>
      <c r="NHJ40" s="115"/>
      <c r="NHK40" s="115"/>
      <c r="NHL40" s="115"/>
      <c r="NHM40" s="115"/>
      <c r="NHN40" s="115"/>
      <c r="NHO40" s="115"/>
      <c r="NHP40" s="115"/>
      <c r="NHQ40" s="115"/>
      <c r="NHR40" s="115"/>
      <c r="NHS40" s="115"/>
      <c r="NHT40" s="115"/>
      <c r="NHU40" s="115"/>
      <c r="NHV40" s="115"/>
      <c r="NHW40" s="115"/>
      <c r="NHX40" s="115"/>
      <c r="NHY40" s="115"/>
      <c r="NHZ40" s="115"/>
      <c r="NIA40" s="115"/>
      <c r="NIB40" s="115"/>
      <c r="NIC40" s="115"/>
      <c r="NID40" s="115"/>
      <c r="NIE40" s="115"/>
      <c r="NIF40" s="115"/>
      <c r="NIG40" s="115"/>
      <c r="NIH40" s="115"/>
      <c r="NII40" s="115"/>
      <c r="NIJ40" s="115"/>
      <c r="NIK40" s="115"/>
      <c r="NIL40" s="115"/>
      <c r="NIM40" s="115"/>
      <c r="NIN40" s="115"/>
      <c r="NIO40" s="115"/>
      <c r="NIP40" s="115"/>
      <c r="NIQ40" s="115"/>
      <c r="NIR40" s="115"/>
      <c r="NIS40" s="115"/>
      <c r="NIT40" s="115"/>
      <c r="NIU40" s="115"/>
      <c r="NIV40" s="115"/>
      <c r="NIW40" s="115"/>
      <c r="NIX40" s="115"/>
      <c r="NIY40" s="115"/>
      <c r="NIZ40" s="115"/>
      <c r="NJA40" s="115"/>
      <c r="NJB40" s="115"/>
      <c r="NJC40" s="115"/>
      <c r="NJD40" s="115"/>
      <c r="NJE40" s="115"/>
      <c r="NJF40" s="115"/>
      <c r="NJG40" s="115"/>
      <c r="NJH40" s="115"/>
      <c r="NJI40" s="115"/>
      <c r="NJJ40" s="115"/>
      <c r="NJK40" s="115"/>
      <c r="NJL40" s="115"/>
      <c r="NJM40" s="115"/>
      <c r="NJN40" s="115"/>
      <c r="NJO40" s="115"/>
      <c r="NJP40" s="115"/>
      <c r="NJQ40" s="115"/>
      <c r="NJR40" s="115"/>
      <c r="NJS40" s="115"/>
      <c r="NJT40" s="115"/>
      <c r="NJU40" s="115"/>
      <c r="NJV40" s="115"/>
      <c r="NJW40" s="115"/>
      <c r="NJX40" s="115"/>
      <c r="NJY40" s="115"/>
      <c r="NJZ40" s="115"/>
      <c r="NKA40" s="115"/>
      <c r="NKB40" s="115"/>
      <c r="NKC40" s="115"/>
      <c r="NKD40" s="115"/>
      <c r="NKE40" s="115"/>
      <c r="NKF40" s="115"/>
      <c r="NKG40" s="115"/>
      <c r="NKH40" s="115"/>
      <c r="NKI40" s="115"/>
      <c r="NKJ40" s="115"/>
      <c r="NKK40" s="115"/>
      <c r="NKL40" s="115"/>
      <c r="NKM40" s="115"/>
      <c r="NKN40" s="115"/>
      <c r="NKO40" s="115"/>
      <c r="NKP40" s="115"/>
      <c r="NKQ40" s="115"/>
      <c r="NKR40" s="115"/>
      <c r="NKS40" s="115"/>
      <c r="NKT40" s="115"/>
      <c r="NKU40" s="115"/>
      <c r="NKV40" s="115"/>
      <c r="NKW40" s="115"/>
      <c r="NKX40" s="115"/>
      <c r="NKY40" s="115"/>
      <c r="NKZ40" s="115"/>
      <c r="NLA40" s="115"/>
      <c r="NLB40" s="115"/>
      <c r="NLC40" s="115"/>
      <c r="NLD40" s="115"/>
      <c r="NLE40" s="115"/>
      <c r="NLF40" s="115"/>
      <c r="NLG40" s="115"/>
      <c r="NLH40" s="115"/>
      <c r="NLI40" s="115"/>
      <c r="NLJ40" s="115"/>
      <c r="NLK40" s="115"/>
      <c r="NLL40" s="115"/>
      <c r="NLM40" s="115"/>
      <c r="NLN40" s="115"/>
      <c r="NLO40" s="115"/>
      <c r="NLP40" s="115"/>
      <c r="NLQ40" s="115"/>
      <c r="NLR40" s="115"/>
      <c r="NLS40" s="115"/>
      <c r="NLT40" s="115"/>
      <c r="NLU40" s="115"/>
      <c r="NLV40" s="115"/>
      <c r="NLW40" s="115"/>
      <c r="NLX40" s="115"/>
      <c r="NLY40" s="115"/>
      <c r="NLZ40" s="115"/>
      <c r="NMA40" s="115"/>
      <c r="NMB40" s="115"/>
      <c r="NMC40" s="115"/>
      <c r="NMD40" s="115"/>
      <c r="NME40" s="115"/>
      <c r="NMF40" s="115"/>
      <c r="NMG40" s="115"/>
      <c r="NMH40" s="115"/>
      <c r="NMI40" s="115"/>
      <c r="NMJ40" s="115"/>
      <c r="NMK40" s="115"/>
      <c r="NML40" s="115"/>
      <c r="NMM40" s="115"/>
      <c r="NMN40" s="115"/>
      <c r="NMO40" s="115"/>
      <c r="NMP40" s="115"/>
      <c r="NMQ40" s="115"/>
      <c r="NMR40" s="115"/>
      <c r="NMS40" s="115"/>
      <c r="NMT40" s="115"/>
      <c r="NMU40" s="115"/>
      <c r="NMV40" s="115"/>
      <c r="NMW40" s="115"/>
      <c r="NMX40" s="115"/>
      <c r="NMY40" s="115"/>
      <c r="NMZ40" s="115"/>
      <c r="NNA40" s="115"/>
      <c r="NNB40" s="115"/>
      <c r="NNC40" s="115"/>
      <c r="NND40" s="115"/>
      <c r="NNE40" s="115"/>
      <c r="NNF40" s="115"/>
      <c r="NNG40" s="115"/>
      <c r="NNH40" s="115"/>
      <c r="NNI40" s="115"/>
      <c r="NNJ40" s="115"/>
      <c r="NNK40" s="115"/>
      <c r="NNL40" s="115"/>
      <c r="NNM40" s="115"/>
      <c r="NNN40" s="115"/>
      <c r="NNO40" s="115"/>
      <c r="NNP40" s="115"/>
      <c r="NNQ40" s="115"/>
      <c r="NNR40" s="115"/>
      <c r="NNS40" s="115"/>
      <c r="NNT40" s="115"/>
      <c r="NNU40" s="115"/>
      <c r="NNV40" s="115"/>
      <c r="NNW40" s="115"/>
      <c r="NNX40" s="115"/>
      <c r="NNY40" s="115"/>
      <c r="NNZ40" s="115"/>
      <c r="NOA40" s="115"/>
      <c r="NOB40" s="115"/>
      <c r="NOC40" s="115"/>
      <c r="NOD40" s="115"/>
      <c r="NOE40" s="115"/>
      <c r="NOF40" s="115"/>
      <c r="NOG40" s="115"/>
      <c r="NOH40" s="115"/>
      <c r="NOI40" s="115"/>
      <c r="NOJ40" s="115"/>
      <c r="NOK40" s="115"/>
      <c r="NOL40" s="115"/>
      <c r="NOM40" s="115"/>
      <c r="NON40" s="115"/>
      <c r="NOO40" s="115"/>
      <c r="NOP40" s="115"/>
      <c r="NOQ40" s="115"/>
      <c r="NOR40" s="115"/>
      <c r="NOS40" s="115"/>
      <c r="NOT40" s="115"/>
      <c r="NOU40" s="115"/>
      <c r="NOV40" s="115"/>
      <c r="NOW40" s="115"/>
      <c r="NOX40" s="115"/>
      <c r="NOY40" s="115"/>
      <c r="NOZ40" s="115"/>
      <c r="NPA40" s="115"/>
      <c r="NPB40" s="115"/>
      <c r="NPC40" s="115"/>
      <c r="NPD40" s="115"/>
      <c r="NPE40" s="115"/>
      <c r="NPF40" s="115"/>
      <c r="NPG40" s="115"/>
      <c r="NPH40" s="115"/>
      <c r="NPI40" s="115"/>
      <c r="NPJ40" s="115"/>
      <c r="NPK40" s="115"/>
      <c r="NPL40" s="115"/>
      <c r="NPM40" s="115"/>
      <c r="NPN40" s="115"/>
      <c r="NPO40" s="115"/>
      <c r="NPP40" s="115"/>
      <c r="NPQ40" s="115"/>
      <c r="NPR40" s="115"/>
      <c r="NPS40" s="115"/>
      <c r="NPT40" s="115"/>
      <c r="NPU40" s="115"/>
      <c r="NPV40" s="115"/>
      <c r="NPW40" s="115"/>
      <c r="NPX40" s="115"/>
      <c r="NPY40" s="115"/>
      <c r="NPZ40" s="115"/>
      <c r="NQA40" s="115"/>
      <c r="NQB40" s="115"/>
      <c r="NQC40" s="115"/>
      <c r="NQD40" s="115"/>
      <c r="NQE40" s="115"/>
      <c r="NQF40" s="115"/>
      <c r="NQG40" s="115"/>
      <c r="NQH40" s="115"/>
      <c r="NQI40" s="115"/>
      <c r="NQJ40" s="115"/>
      <c r="NQK40" s="115"/>
      <c r="NQL40" s="115"/>
      <c r="NQM40" s="115"/>
      <c r="NQN40" s="115"/>
      <c r="NQO40" s="115"/>
      <c r="NQP40" s="115"/>
      <c r="NQQ40" s="115"/>
      <c r="NQR40" s="115"/>
      <c r="NQS40" s="115"/>
      <c r="NQT40" s="115"/>
      <c r="NQU40" s="115"/>
      <c r="NQV40" s="115"/>
      <c r="NQW40" s="115"/>
      <c r="NQX40" s="115"/>
      <c r="NQY40" s="115"/>
      <c r="NQZ40" s="115"/>
      <c r="NRA40" s="115"/>
      <c r="NRB40" s="115"/>
      <c r="NRC40" s="115"/>
      <c r="NRD40" s="115"/>
      <c r="NRE40" s="115"/>
      <c r="NRF40" s="115"/>
      <c r="NRG40" s="115"/>
      <c r="NRH40" s="115"/>
      <c r="NRI40" s="115"/>
      <c r="NRJ40" s="115"/>
      <c r="NRK40" s="115"/>
      <c r="NRL40" s="115"/>
      <c r="NRM40" s="115"/>
      <c r="NRN40" s="115"/>
      <c r="NRO40" s="115"/>
      <c r="NRP40" s="115"/>
      <c r="NRQ40" s="115"/>
      <c r="NRR40" s="115"/>
      <c r="NRS40" s="115"/>
      <c r="NRT40" s="115"/>
      <c r="NRU40" s="115"/>
      <c r="NRV40" s="115"/>
      <c r="NRW40" s="115"/>
      <c r="NRX40" s="115"/>
      <c r="NRY40" s="115"/>
      <c r="NRZ40" s="115"/>
      <c r="NSA40" s="115"/>
      <c r="NSB40" s="115"/>
      <c r="NSC40" s="115"/>
      <c r="NSD40" s="115"/>
      <c r="NSE40" s="115"/>
      <c r="NSF40" s="115"/>
      <c r="NSG40" s="115"/>
      <c r="NSH40" s="115"/>
      <c r="NSI40" s="115"/>
      <c r="NSJ40" s="115"/>
      <c r="NSK40" s="115"/>
      <c r="NSL40" s="115"/>
      <c r="NSM40" s="115"/>
      <c r="NSN40" s="115"/>
      <c r="NSO40" s="115"/>
      <c r="NSP40" s="115"/>
      <c r="NSQ40" s="115"/>
      <c r="NSR40" s="115"/>
      <c r="NSS40" s="115"/>
      <c r="NST40" s="115"/>
      <c r="NSU40" s="115"/>
      <c r="NSV40" s="115"/>
      <c r="NSW40" s="115"/>
      <c r="NSX40" s="115"/>
      <c r="NSY40" s="115"/>
      <c r="NSZ40" s="115"/>
      <c r="NTA40" s="115"/>
      <c r="NTB40" s="115"/>
      <c r="NTC40" s="115"/>
      <c r="NTD40" s="115"/>
      <c r="NTE40" s="115"/>
      <c r="NTF40" s="115"/>
      <c r="NTG40" s="115"/>
      <c r="NTH40" s="115"/>
      <c r="NTI40" s="115"/>
      <c r="NTJ40" s="115"/>
      <c r="NTK40" s="115"/>
      <c r="NTL40" s="115"/>
      <c r="NTM40" s="115"/>
      <c r="NTN40" s="115"/>
      <c r="NTO40" s="115"/>
      <c r="NTP40" s="115"/>
      <c r="NTQ40" s="115"/>
      <c r="NTR40" s="115"/>
      <c r="NTS40" s="115"/>
      <c r="NTT40" s="115"/>
      <c r="NTU40" s="115"/>
      <c r="NTV40" s="115"/>
      <c r="NTW40" s="115"/>
      <c r="NTX40" s="115"/>
      <c r="NTY40" s="115"/>
      <c r="NTZ40" s="115"/>
      <c r="NUA40" s="115"/>
      <c r="NUB40" s="115"/>
      <c r="NUC40" s="115"/>
      <c r="NUD40" s="115"/>
      <c r="NUE40" s="115"/>
      <c r="NUF40" s="115"/>
      <c r="NUG40" s="115"/>
      <c r="NUH40" s="115"/>
      <c r="NUI40" s="115"/>
      <c r="NUJ40" s="115"/>
      <c r="NUK40" s="115"/>
      <c r="NUL40" s="115"/>
      <c r="NUM40" s="115"/>
      <c r="NUN40" s="115"/>
      <c r="NUO40" s="115"/>
      <c r="NUP40" s="115"/>
      <c r="NUQ40" s="115"/>
      <c r="NUR40" s="115"/>
      <c r="NUS40" s="115"/>
      <c r="NUT40" s="115"/>
      <c r="NUU40" s="115"/>
      <c r="NUV40" s="115"/>
      <c r="NUW40" s="115"/>
      <c r="NUX40" s="115"/>
      <c r="NUY40" s="115"/>
      <c r="NUZ40" s="115"/>
      <c r="NVA40" s="115"/>
      <c r="NVB40" s="115"/>
      <c r="NVC40" s="115"/>
      <c r="NVD40" s="115"/>
      <c r="NVE40" s="115"/>
      <c r="NVF40" s="115"/>
      <c r="NVG40" s="115"/>
      <c r="NVH40" s="115"/>
      <c r="NVI40" s="115"/>
      <c r="NVJ40" s="115"/>
      <c r="NVK40" s="115"/>
      <c r="NVL40" s="115"/>
      <c r="NVM40" s="115"/>
      <c r="NVN40" s="115"/>
      <c r="NVO40" s="115"/>
      <c r="NVP40" s="115"/>
      <c r="NVQ40" s="115"/>
      <c r="NVR40" s="115"/>
      <c r="NVS40" s="115"/>
      <c r="NVT40" s="115"/>
      <c r="NVU40" s="115"/>
      <c r="NVV40" s="115"/>
      <c r="NVW40" s="115"/>
      <c r="NVX40" s="115"/>
      <c r="NVY40" s="115"/>
      <c r="NVZ40" s="115"/>
      <c r="NWA40" s="115"/>
      <c r="NWB40" s="115"/>
      <c r="NWC40" s="115"/>
      <c r="NWD40" s="115"/>
      <c r="NWE40" s="115"/>
      <c r="NWF40" s="115"/>
      <c r="NWG40" s="115"/>
      <c r="NWH40" s="115"/>
      <c r="NWI40" s="115"/>
      <c r="NWJ40" s="115"/>
      <c r="NWK40" s="115"/>
      <c r="NWL40" s="115"/>
      <c r="NWM40" s="115"/>
      <c r="NWN40" s="115"/>
      <c r="NWO40" s="115"/>
      <c r="NWP40" s="115"/>
      <c r="NWQ40" s="115"/>
      <c r="NWR40" s="115"/>
      <c r="NWS40" s="115"/>
      <c r="NWT40" s="115"/>
      <c r="NWU40" s="115"/>
      <c r="NWV40" s="115"/>
      <c r="NWW40" s="115"/>
      <c r="NWX40" s="115"/>
      <c r="NWY40" s="115"/>
      <c r="NWZ40" s="115"/>
      <c r="NXA40" s="115"/>
      <c r="NXB40" s="115"/>
      <c r="NXC40" s="115"/>
      <c r="NXD40" s="115"/>
      <c r="NXE40" s="115"/>
      <c r="NXF40" s="115"/>
      <c r="NXG40" s="115"/>
      <c r="NXH40" s="115"/>
      <c r="NXI40" s="115"/>
      <c r="NXJ40" s="115"/>
      <c r="NXK40" s="115"/>
      <c r="NXL40" s="115"/>
      <c r="NXM40" s="115"/>
      <c r="NXN40" s="115"/>
      <c r="NXO40" s="115"/>
      <c r="NXP40" s="115"/>
      <c r="NXQ40" s="115"/>
      <c r="NXR40" s="115"/>
      <c r="NXS40" s="115"/>
      <c r="NXT40" s="115"/>
      <c r="NXU40" s="115"/>
      <c r="NXV40" s="115"/>
      <c r="NXW40" s="115"/>
      <c r="NXX40" s="115"/>
      <c r="NXY40" s="115"/>
      <c r="NXZ40" s="115"/>
      <c r="NYA40" s="115"/>
      <c r="NYB40" s="115"/>
      <c r="NYC40" s="115"/>
      <c r="NYD40" s="115"/>
      <c r="NYE40" s="115"/>
      <c r="NYF40" s="115"/>
      <c r="NYG40" s="115"/>
      <c r="NYH40" s="115"/>
      <c r="NYI40" s="115"/>
      <c r="NYJ40" s="115"/>
      <c r="NYK40" s="115"/>
      <c r="NYL40" s="115"/>
      <c r="NYM40" s="115"/>
      <c r="NYN40" s="115"/>
      <c r="NYO40" s="115"/>
      <c r="NYP40" s="115"/>
      <c r="NYQ40" s="115"/>
      <c r="NYR40" s="115"/>
      <c r="NYS40" s="115"/>
      <c r="NYT40" s="115"/>
      <c r="NYU40" s="115"/>
      <c r="NYV40" s="115"/>
      <c r="NYW40" s="115"/>
      <c r="NYX40" s="115"/>
      <c r="NYY40" s="115"/>
      <c r="NYZ40" s="115"/>
      <c r="NZA40" s="115"/>
      <c r="NZB40" s="115"/>
      <c r="NZC40" s="115"/>
      <c r="NZD40" s="115"/>
      <c r="NZE40" s="115"/>
      <c r="NZF40" s="115"/>
      <c r="NZG40" s="115"/>
      <c r="NZH40" s="115"/>
      <c r="NZI40" s="115"/>
      <c r="NZJ40" s="115"/>
      <c r="NZK40" s="115"/>
      <c r="NZL40" s="115"/>
      <c r="NZM40" s="115"/>
      <c r="NZN40" s="115"/>
      <c r="NZO40" s="115"/>
      <c r="NZP40" s="115"/>
      <c r="NZQ40" s="115"/>
      <c r="NZR40" s="115"/>
      <c r="NZS40" s="115"/>
      <c r="NZT40" s="115"/>
      <c r="NZU40" s="115"/>
      <c r="NZV40" s="115"/>
      <c r="NZW40" s="115"/>
      <c r="NZX40" s="115"/>
      <c r="NZY40" s="115"/>
      <c r="NZZ40" s="115"/>
      <c r="OAA40" s="115"/>
      <c r="OAB40" s="115"/>
      <c r="OAC40" s="115"/>
      <c r="OAD40" s="115"/>
      <c r="OAE40" s="115"/>
      <c r="OAF40" s="115"/>
      <c r="OAG40" s="115"/>
      <c r="OAH40" s="115"/>
      <c r="OAI40" s="115"/>
      <c r="OAJ40" s="115"/>
      <c r="OAK40" s="115"/>
      <c r="OAL40" s="115"/>
      <c r="OAM40" s="115"/>
      <c r="OAN40" s="115"/>
      <c r="OAO40" s="115"/>
      <c r="OAP40" s="115"/>
      <c r="OAQ40" s="115"/>
      <c r="OAR40" s="115"/>
      <c r="OAS40" s="115"/>
      <c r="OAT40" s="115"/>
      <c r="OAU40" s="115"/>
      <c r="OAV40" s="115"/>
      <c r="OAW40" s="115"/>
      <c r="OAX40" s="115"/>
      <c r="OAY40" s="115"/>
      <c r="OAZ40" s="115"/>
      <c r="OBA40" s="115"/>
      <c r="OBB40" s="115"/>
      <c r="OBC40" s="115"/>
      <c r="OBD40" s="115"/>
      <c r="OBE40" s="115"/>
      <c r="OBF40" s="115"/>
      <c r="OBG40" s="115"/>
      <c r="OBH40" s="115"/>
      <c r="OBI40" s="115"/>
      <c r="OBJ40" s="115"/>
      <c r="OBK40" s="115"/>
      <c r="OBL40" s="115"/>
      <c r="OBM40" s="115"/>
      <c r="OBN40" s="115"/>
      <c r="OBO40" s="115"/>
      <c r="OBP40" s="115"/>
      <c r="OBQ40" s="115"/>
      <c r="OBR40" s="115"/>
      <c r="OBS40" s="115"/>
      <c r="OBT40" s="115"/>
      <c r="OBU40" s="115"/>
      <c r="OBV40" s="115"/>
      <c r="OBW40" s="115"/>
      <c r="OBX40" s="115"/>
      <c r="OBY40" s="115"/>
      <c r="OBZ40" s="115"/>
      <c r="OCA40" s="115"/>
      <c r="OCB40" s="115"/>
      <c r="OCC40" s="115"/>
      <c r="OCD40" s="115"/>
      <c r="OCE40" s="115"/>
      <c r="OCF40" s="115"/>
      <c r="OCG40" s="115"/>
      <c r="OCH40" s="115"/>
      <c r="OCI40" s="115"/>
      <c r="OCJ40" s="115"/>
      <c r="OCK40" s="115"/>
      <c r="OCL40" s="115"/>
      <c r="OCM40" s="115"/>
      <c r="OCN40" s="115"/>
      <c r="OCO40" s="115"/>
      <c r="OCP40" s="115"/>
      <c r="OCQ40" s="115"/>
      <c r="OCR40" s="115"/>
      <c r="OCS40" s="115"/>
      <c r="OCT40" s="115"/>
      <c r="OCU40" s="115"/>
      <c r="OCV40" s="115"/>
      <c r="OCW40" s="115"/>
      <c r="OCX40" s="115"/>
      <c r="OCY40" s="115"/>
      <c r="OCZ40" s="115"/>
      <c r="ODA40" s="115"/>
      <c r="ODB40" s="115"/>
      <c r="ODC40" s="115"/>
      <c r="ODD40" s="115"/>
      <c r="ODE40" s="115"/>
      <c r="ODF40" s="115"/>
      <c r="ODG40" s="115"/>
      <c r="ODH40" s="115"/>
      <c r="ODI40" s="115"/>
      <c r="ODJ40" s="115"/>
      <c r="ODK40" s="115"/>
      <c r="ODL40" s="115"/>
      <c r="ODM40" s="115"/>
      <c r="ODN40" s="115"/>
      <c r="ODO40" s="115"/>
      <c r="ODP40" s="115"/>
      <c r="ODQ40" s="115"/>
      <c r="ODR40" s="115"/>
      <c r="ODS40" s="115"/>
      <c r="ODT40" s="115"/>
      <c r="ODU40" s="115"/>
      <c r="ODV40" s="115"/>
      <c r="ODW40" s="115"/>
      <c r="ODX40" s="115"/>
      <c r="ODY40" s="115"/>
      <c r="ODZ40" s="115"/>
      <c r="OEA40" s="115"/>
      <c r="OEB40" s="115"/>
      <c r="OEC40" s="115"/>
      <c r="OED40" s="115"/>
      <c r="OEE40" s="115"/>
      <c r="OEF40" s="115"/>
      <c r="OEG40" s="115"/>
      <c r="OEH40" s="115"/>
      <c r="OEI40" s="115"/>
      <c r="OEJ40" s="115"/>
      <c r="OEK40" s="115"/>
      <c r="OEL40" s="115"/>
      <c r="OEM40" s="115"/>
      <c r="OEN40" s="115"/>
      <c r="OEO40" s="115"/>
      <c r="OEP40" s="115"/>
      <c r="OEQ40" s="115"/>
      <c r="OER40" s="115"/>
      <c r="OES40" s="115"/>
      <c r="OET40" s="115"/>
      <c r="OEU40" s="115"/>
      <c r="OEV40" s="115"/>
      <c r="OEW40" s="115"/>
      <c r="OEX40" s="115"/>
      <c r="OEY40" s="115"/>
      <c r="OEZ40" s="115"/>
      <c r="OFA40" s="115"/>
      <c r="OFB40" s="115"/>
      <c r="OFC40" s="115"/>
      <c r="OFD40" s="115"/>
      <c r="OFE40" s="115"/>
      <c r="OFF40" s="115"/>
      <c r="OFG40" s="115"/>
      <c r="OFH40" s="115"/>
      <c r="OFI40" s="115"/>
      <c r="OFJ40" s="115"/>
      <c r="OFK40" s="115"/>
      <c r="OFL40" s="115"/>
      <c r="OFM40" s="115"/>
      <c r="OFN40" s="115"/>
      <c r="OFO40" s="115"/>
      <c r="OFP40" s="115"/>
      <c r="OFQ40" s="115"/>
      <c r="OFR40" s="115"/>
      <c r="OFS40" s="115"/>
      <c r="OFT40" s="115"/>
      <c r="OFU40" s="115"/>
      <c r="OFV40" s="115"/>
      <c r="OFW40" s="115"/>
      <c r="OFX40" s="115"/>
      <c r="OFY40" s="115"/>
      <c r="OFZ40" s="115"/>
      <c r="OGA40" s="115"/>
      <c r="OGB40" s="115"/>
      <c r="OGC40" s="115"/>
      <c r="OGD40" s="115"/>
      <c r="OGE40" s="115"/>
      <c r="OGF40" s="115"/>
      <c r="OGG40" s="115"/>
      <c r="OGH40" s="115"/>
      <c r="OGI40" s="115"/>
      <c r="OGJ40" s="115"/>
      <c r="OGK40" s="115"/>
      <c r="OGL40" s="115"/>
      <c r="OGM40" s="115"/>
      <c r="OGN40" s="115"/>
      <c r="OGO40" s="115"/>
      <c r="OGP40" s="115"/>
      <c r="OGQ40" s="115"/>
      <c r="OGR40" s="115"/>
      <c r="OGS40" s="115"/>
      <c r="OGT40" s="115"/>
      <c r="OGU40" s="115"/>
      <c r="OGV40" s="115"/>
      <c r="OGW40" s="115"/>
      <c r="OGX40" s="115"/>
      <c r="OGY40" s="115"/>
      <c r="OGZ40" s="115"/>
      <c r="OHA40" s="115"/>
      <c r="OHB40" s="115"/>
      <c r="OHC40" s="115"/>
      <c r="OHD40" s="115"/>
      <c r="OHE40" s="115"/>
      <c r="OHF40" s="115"/>
      <c r="OHG40" s="115"/>
      <c r="OHH40" s="115"/>
      <c r="OHI40" s="115"/>
      <c r="OHJ40" s="115"/>
      <c r="OHK40" s="115"/>
      <c r="OHL40" s="115"/>
      <c r="OHM40" s="115"/>
      <c r="OHN40" s="115"/>
      <c r="OHO40" s="115"/>
      <c r="OHP40" s="115"/>
      <c r="OHQ40" s="115"/>
      <c r="OHR40" s="115"/>
      <c r="OHS40" s="115"/>
      <c r="OHT40" s="115"/>
      <c r="OHU40" s="115"/>
      <c r="OHV40" s="115"/>
      <c r="OHW40" s="115"/>
      <c r="OHX40" s="115"/>
      <c r="OHY40" s="115"/>
      <c r="OHZ40" s="115"/>
      <c r="OIA40" s="115"/>
      <c r="OIB40" s="115"/>
      <c r="OIC40" s="115"/>
      <c r="OID40" s="115"/>
      <c r="OIE40" s="115"/>
      <c r="OIF40" s="115"/>
      <c r="OIG40" s="115"/>
      <c r="OIH40" s="115"/>
      <c r="OII40" s="115"/>
      <c r="OIJ40" s="115"/>
      <c r="OIK40" s="115"/>
      <c r="OIL40" s="115"/>
      <c r="OIM40" s="115"/>
      <c r="OIN40" s="115"/>
      <c r="OIO40" s="115"/>
      <c r="OIP40" s="115"/>
      <c r="OIQ40" s="115"/>
      <c r="OIR40" s="115"/>
      <c r="OIS40" s="115"/>
      <c r="OIT40" s="115"/>
      <c r="OIU40" s="115"/>
      <c r="OIV40" s="115"/>
      <c r="OIW40" s="115"/>
      <c r="OIX40" s="115"/>
      <c r="OIY40" s="115"/>
      <c r="OIZ40" s="115"/>
      <c r="OJA40" s="115"/>
      <c r="OJB40" s="115"/>
      <c r="OJC40" s="115"/>
      <c r="OJD40" s="115"/>
      <c r="OJE40" s="115"/>
      <c r="OJF40" s="115"/>
      <c r="OJG40" s="115"/>
      <c r="OJH40" s="115"/>
      <c r="OJI40" s="115"/>
      <c r="OJJ40" s="115"/>
      <c r="OJK40" s="115"/>
      <c r="OJL40" s="115"/>
      <c r="OJM40" s="115"/>
      <c r="OJN40" s="115"/>
      <c r="OJO40" s="115"/>
      <c r="OJP40" s="115"/>
      <c r="OJQ40" s="115"/>
      <c r="OJR40" s="115"/>
      <c r="OJS40" s="115"/>
      <c r="OJT40" s="115"/>
      <c r="OJU40" s="115"/>
      <c r="OJV40" s="115"/>
      <c r="OJW40" s="115"/>
      <c r="OJX40" s="115"/>
      <c r="OJY40" s="115"/>
      <c r="OJZ40" s="115"/>
      <c r="OKA40" s="115"/>
      <c r="OKB40" s="115"/>
      <c r="OKC40" s="115"/>
      <c r="OKD40" s="115"/>
      <c r="OKE40" s="115"/>
      <c r="OKF40" s="115"/>
      <c r="OKG40" s="115"/>
      <c r="OKH40" s="115"/>
      <c r="OKI40" s="115"/>
      <c r="OKJ40" s="115"/>
      <c r="OKK40" s="115"/>
      <c r="OKL40" s="115"/>
      <c r="OKM40" s="115"/>
      <c r="OKN40" s="115"/>
      <c r="OKO40" s="115"/>
      <c r="OKP40" s="115"/>
      <c r="OKQ40" s="115"/>
      <c r="OKR40" s="115"/>
      <c r="OKS40" s="115"/>
      <c r="OKT40" s="115"/>
      <c r="OKU40" s="115"/>
      <c r="OKV40" s="115"/>
      <c r="OKW40" s="115"/>
      <c r="OKX40" s="115"/>
      <c r="OKY40" s="115"/>
      <c r="OKZ40" s="115"/>
      <c r="OLA40" s="115"/>
      <c r="OLB40" s="115"/>
      <c r="OLC40" s="115"/>
      <c r="OLD40" s="115"/>
      <c r="OLE40" s="115"/>
      <c r="OLF40" s="115"/>
      <c r="OLG40" s="115"/>
      <c r="OLH40" s="115"/>
      <c r="OLI40" s="115"/>
      <c r="OLJ40" s="115"/>
      <c r="OLK40" s="115"/>
      <c r="OLL40" s="115"/>
      <c r="OLM40" s="115"/>
      <c r="OLN40" s="115"/>
      <c r="OLO40" s="115"/>
      <c r="OLP40" s="115"/>
      <c r="OLQ40" s="115"/>
      <c r="OLR40" s="115"/>
      <c r="OLS40" s="115"/>
      <c r="OLT40" s="115"/>
      <c r="OLU40" s="115"/>
      <c r="OLV40" s="115"/>
      <c r="OLW40" s="115"/>
      <c r="OLX40" s="115"/>
      <c r="OLY40" s="115"/>
      <c r="OLZ40" s="115"/>
      <c r="OMA40" s="115"/>
      <c r="OMB40" s="115"/>
      <c r="OMC40" s="115"/>
      <c r="OMD40" s="115"/>
      <c r="OME40" s="115"/>
      <c r="OMF40" s="115"/>
      <c r="OMG40" s="115"/>
      <c r="OMH40" s="115"/>
      <c r="OMI40" s="115"/>
      <c r="OMJ40" s="115"/>
      <c r="OMK40" s="115"/>
      <c r="OML40" s="115"/>
      <c r="OMM40" s="115"/>
      <c r="OMN40" s="115"/>
      <c r="OMO40" s="115"/>
      <c r="OMP40" s="115"/>
      <c r="OMQ40" s="115"/>
      <c r="OMR40" s="115"/>
      <c r="OMS40" s="115"/>
      <c r="OMT40" s="115"/>
      <c r="OMU40" s="115"/>
      <c r="OMV40" s="115"/>
      <c r="OMW40" s="115"/>
      <c r="OMX40" s="115"/>
      <c r="OMY40" s="115"/>
      <c r="OMZ40" s="115"/>
      <c r="ONA40" s="115"/>
      <c r="ONB40" s="115"/>
      <c r="ONC40" s="115"/>
      <c r="OND40" s="115"/>
      <c r="ONE40" s="115"/>
      <c r="ONF40" s="115"/>
      <c r="ONG40" s="115"/>
      <c r="ONH40" s="115"/>
      <c r="ONI40" s="115"/>
      <c r="ONJ40" s="115"/>
      <c r="ONK40" s="115"/>
      <c r="ONL40" s="115"/>
      <c r="ONM40" s="115"/>
      <c r="ONN40" s="115"/>
      <c r="ONO40" s="115"/>
      <c r="ONP40" s="115"/>
      <c r="ONQ40" s="115"/>
      <c r="ONR40" s="115"/>
      <c r="ONS40" s="115"/>
      <c r="ONT40" s="115"/>
      <c r="ONU40" s="115"/>
      <c r="ONV40" s="115"/>
      <c r="ONW40" s="115"/>
      <c r="ONX40" s="115"/>
      <c r="ONY40" s="115"/>
      <c r="ONZ40" s="115"/>
      <c r="OOA40" s="115"/>
      <c r="OOB40" s="115"/>
      <c r="OOC40" s="115"/>
      <c r="OOD40" s="115"/>
      <c r="OOE40" s="115"/>
      <c r="OOF40" s="115"/>
      <c r="OOG40" s="115"/>
      <c r="OOH40" s="115"/>
      <c r="OOI40" s="115"/>
      <c r="OOJ40" s="115"/>
      <c r="OOK40" s="115"/>
      <c r="OOL40" s="115"/>
      <c r="OOM40" s="115"/>
      <c r="OON40" s="115"/>
      <c r="OOO40" s="115"/>
      <c r="OOP40" s="115"/>
      <c r="OOQ40" s="115"/>
      <c r="OOR40" s="115"/>
      <c r="OOS40" s="115"/>
      <c r="OOT40" s="115"/>
      <c r="OOU40" s="115"/>
      <c r="OOV40" s="115"/>
      <c r="OOW40" s="115"/>
      <c r="OOX40" s="115"/>
      <c r="OOY40" s="115"/>
      <c r="OOZ40" s="115"/>
      <c r="OPA40" s="115"/>
      <c r="OPB40" s="115"/>
      <c r="OPC40" s="115"/>
      <c r="OPD40" s="115"/>
      <c r="OPE40" s="115"/>
      <c r="OPF40" s="115"/>
      <c r="OPG40" s="115"/>
      <c r="OPH40" s="115"/>
      <c r="OPI40" s="115"/>
      <c r="OPJ40" s="115"/>
      <c r="OPK40" s="115"/>
      <c r="OPL40" s="115"/>
      <c r="OPM40" s="115"/>
      <c r="OPN40" s="115"/>
      <c r="OPO40" s="115"/>
      <c r="OPP40" s="115"/>
      <c r="OPQ40" s="115"/>
      <c r="OPR40" s="115"/>
      <c r="OPS40" s="115"/>
      <c r="OPT40" s="115"/>
      <c r="OPU40" s="115"/>
      <c r="OPV40" s="115"/>
      <c r="OPW40" s="115"/>
      <c r="OPX40" s="115"/>
      <c r="OPY40" s="115"/>
      <c r="OPZ40" s="115"/>
      <c r="OQA40" s="115"/>
      <c r="OQB40" s="115"/>
      <c r="OQC40" s="115"/>
      <c r="OQD40" s="115"/>
      <c r="OQE40" s="115"/>
      <c r="OQF40" s="115"/>
      <c r="OQG40" s="115"/>
      <c r="OQH40" s="115"/>
      <c r="OQI40" s="115"/>
      <c r="OQJ40" s="115"/>
      <c r="OQK40" s="115"/>
      <c r="OQL40" s="115"/>
      <c r="OQM40" s="115"/>
      <c r="OQN40" s="115"/>
      <c r="OQO40" s="115"/>
      <c r="OQP40" s="115"/>
      <c r="OQQ40" s="115"/>
      <c r="OQR40" s="115"/>
      <c r="OQS40" s="115"/>
      <c r="OQT40" s="115"/>
      <c r="OQU40" s="115"/>
      <c r="OQV40" s="115"/>
      <c r="OQW40" s="115"/>
      <c r="OQX40" s="115"/>
      <c r="OQY40" s="115"/>
      <c r="OQZ40" s="115"/>
      <c r="ORA40" s="115"/>
      <c r="ORB40" s="115"/>
      <c r="ORC40" s="115"/>
      <c r="ORD40" s="115"/>
      <c r="ORE40" s="115"/>
      <c r="ORF40" s="115"/>
      <c r="ORG40" s="115"/>
      <c r="ORH40" s="115"/>
      <c r="ORI40" s="115"/>
      <c r="ORJ40" s="115"/>
      <c r="ORK40" s="115"/>
      <c r="ORL40" s="115"/>
      <c r="ORM40" s="115"/>
      <c r="ORN40" s="115"/>
      <c r="ORO40" s="115"/>
      <c r="ORP40" s="115"/>
      <c r="ORQ40" s="115"/>
      <c r="ORR40" s="115"/>
      <c r="ORS40" s="115"/>
      <c r="ORT40" s="115"/>
      <c r="ORU40" s="115"/>
      <c r="ORV40" s="115"/>
      <c r="ORW40" s="115"/>
      <c r="ORX40" s="115"/>
      <c r="ORY40" s="115"/>
      <c r="ORZ40" s="115"/>
      <c r="OSA40" s="115"/>
      <c r="OSB40" s="115"/>
      <c r="OSC40" s="115"/>
      <c r="OSD40" s="115"/>
      <c r="OSE40" s="115"/>
      <c r="OSF40" s="115"/>
      <c r="OSG40" s="115"/>
      <c r="OSH40" s="115"/>
      <c r="OSI40" s="115"/>
      <c r="OSJ40" s="115"/>
      <c r="OSK40" s="115"/>
      <c r="OSL40" s="115"/>
      <c r="OSM40" s="115"/>
      <c r="OSN40" s="115"/>
      <c r="OSO40" s="115"/>
      <c r="OSP40" s="115"/>
      <c r="OSQ40" s="115"/>
      <c r="OSR40" s="115"/>
      <c r="OSS40" s="115"/>
      <c r="OST40" s="115"/>
      <c r="OSU40" s="115"/>
      <c r="OSV40" s="115"/>
      <c r="OSW40" s="115"/>
      <c r="OSX40" s="115"/>
      <c r="OSY40" s="115"/>
      <c r="OSZ40" s="115"/>
      <c r="OTA40" s="115"/>
      <c r="OTB40" s="115"/>
      <c r="OTC40" s="115"/>
      <c r="OTD40" s="115"/>
      <c r="OTE40" s="115"/>
      <c r="OTF40" s="115"/>
      <c r="OTG40" s="115"/>
      <c r="OTH40" s="115"/>
      <c r="OTI40" s="115"/>
      <c r="OTJ40" s="115"/>
      <c r="OTK40" s="115"/>
      <c r="OTL40" s="115"/>
      <c r="OTM40" s="115"/>
      <c r="OTN40" s="115"/>
      <c r="OTO40" s="115"/>
      <c r="OTP40" s="115"/>
      <c r="OTQ40" s="115"/>
      <c r="OTR40" s="115"/>
      <c r="OTS40" s="115"/>
      <c r="OTT40" s="115"/>
      <c r="OTU40" s="115"/>
      <c r="OTV40" s="115"/>
      <c r="OTW40" s="115"/>
      <c r="OTX40" s="115"/>
      <c r="OTY40" s="115"/>
      <c r="OTZ40" s="115"/>
      <c r="OUA40" s="115"/>
      <c r="OUB40" s="115"/>
      <c r="OUC40" s="115"/>
      <c r="OUD40" s="115"/>
      <c r="OUE40" s="115"/>
      <c r="OUF40" s="115"/>
      <c r="OUG40" s="115"/>
      <c r="OUH40" s="115"/>
      <c r="OUI40" s="115"/>
      <c r="OUJ40" s="115"/>
      <c r="OUK40" s="115"/>
      <c r="OUL40" s="115"/>
      <c r="OUM40" s="115"/>
      <c r="OUN40" s="115"/>
      <c r="OUO40" s="115"/>
      <c r="OUP40" s="115"/>
      <c r="OUQ40" s="115"/>
      <c r="OUR40" s="115"/>
      <c r="OUS40" s="115"/>
      <c r="OUT40" s="115"/>
      <c r="OUU40" s="115"/>
      <c r="OUV40" s="115"/>
      <c r="OUW40" s="115"/>
      <c r="OUX40" s="115"/>
      <c r="OUY40" s="115"/>
      <c r="OUZ40" s="115"/>
      <c r="OVA40" s="115"/>
      <c r="OVB40" s="115"/>
      <c r="OVC40" s="115"/>
      <c r="OVD40" s="115"/>
      <c r="OVE40" s="115"/>
      <c r="OVF40" s="115"/>
      <c r="OVG40" s="115"/>
      <c r="OVH40" s="115"/>
      <c r="OVI40" s="115"/>
      <c r="OVJ40" s="115"/>
      <c r="OVK40" s="115"/>
      <c r="OVL40" s="115"/>
      <c r="OVM40" s="115"/>
      <c r="OVN40" s="115"/>
      <c r="OVO40" s="115"/>
      <c r="OVP40" s="115"/>
      <c r="OVQ40" s="115"/>
      <c r="OVR40" s="115"/>
      <c r="OVS40" s="115"/>
      <c r="OVT40" s="115"/>
      <c r="OVU40" s="115"/>
      <c r="OVV40" s="115"/>
      <c r="OVW40" s="115"/>
      <c r="OVX40" s="115"/>
      <c r="OVY40" s="115"/>
      <c r="OVZ40" s="115"/>
      <c r="OWA40" s="115"/>
      <c r="OWB40" s="115"/>
      <c r="OWC40" s="115"/>
      <c r="OWD40" s="115"/>
      <c r="OWE40" s="115"/>
      <c r="OWF40" s="115"/>
      <c r="OWG40" s="115"/>
      <c r="OWH40" s="115"/>
      <c r="OWI40" s="115"/>
      <c r="OWJ40" s="115"/>
      <c r="OWK40" s="115"/>
      <c r="OWL40" s="115"/>
      <c r="OWM40" s="115"/>
      <c r="OWN40" s="115"/>
      <c r="OWO40" s="115"/>
      <c r="OWP40" s="115"/>
      <c r="OWQ40" s="115"/>
      <c r="OWR40" s="115"/>
      <c r="OWS40" s="115"/>
      <c r="OWT40" s="115"/>
      <c r="OWU40" s="115"/>
      <c r="OWV40" s="115"/>
      <c r="OWW40" s="115"/>
      <c r="OWX40" s="115"/>
      <c r="OWY40" s="115"/>
      <c r="OWZ40" s="115"/>
      <c r="OXA40" s="115"/>
      <c r="OXB40" s="115"/>
      <c r="OXC40" s="115"/>
      <c r="OXD40" s="115"/>
      <c r="OXE40" s="115"/>
      <c r="OXF40" s="115"/>
      <c r="OXG40" s="115"/>
      <c r="OXH40" s="115"/>
      <c r="OXI40" s="115"/>
      <c r="OXJ40" s="115"/>
      <c r="OXK40" s="115"/>
      <c r="OXL40" s="115"/>
      <c r="OXM40" s="115"/>
      <c r="OXN40" s="115"/>
      <c r="OXO40" s="115"/>
      <c r="OXP40" s="115"/>
      <c r="OXQ40" s="115"/>
      <c r="OXR40" s="115"/>
      <c r="OXS40" s="115"/>
      <c r="OXT40" s="115"/>
      <c r="OXU40" s="115"/>
      <c r="OXV40" s="115"/>
      <c r="OXW40" s="115"/>
      <c r="OXX40" s="115"/>
      <c r="OXY40" s="115"/>
      <c r="OXZ40" s="115"/>
      <c r="OYA40" s="115"/>
      <c r="OYB40" s="115"/>
      <c r="OYC40" s="115"/>
      <c r="OYD40" s="115"/>
      <c r="OYE40" s="115"/>
      <c r="OYF40" s="115"/>
      <c r="OYG40" s="115"/>
      <c r="OYH40" s="115"/>
      <c r="OYI40" s="115"/>
      <c r="OYJ40" s="115"/>
      <c r="OYK40" s="115"/>
      <c r="OYL40" s="115"/>
      <c r="OYM40" s="115"/>
      <c r="OYN40" s="115"/>
      <c r="OYO40" s="115"/>
      <c r="OYP40" s="115"/>
      <c r="OYQ40" s="115"/>
      <c r="OYR40" s="115"/>
      <c r="OYS40" s="115"/>
      <c r="OYT40" s="115"/>
      <c r="OYU40" s="115"/>
      <c r="OYV40" s="115"/>
      <c r="OYW40" s="115"/>
      <c r="OYX40" s="115"/>
      <c r="OYY40" s="115"/>
      <c r="OYZ40" s="115"/>
      <c r="OZA40" s="115"/>
      <c r="OZB40" s="115"/>
      <c r="OZC40" s="115"/>
      <c r="OZD40" s="115"/>
      <c r="OZE40" s="115"/>
      <c r="OZF40" s="115"/>
      <c r="OZG40" s="115"/>
      <c r="OZH40" s="115"/>
      <c r="OZI40" s="115"/>
      <c r="OZJ40" s="115"/>
      <c r="OZK40" s="115"/>
      <c r="OZL40" s="115"/>
      <c r="OZM40" s="115"/>
      <c r="OZN40" s="115"/>
      <c r="OZO40" s="115"/>
      <c r="OZP40" s="115"/>
      <c r="OZQ40" s="115"/>
      <c r="OZR40" s="115"/>
      <c r="OZS40" s="115"/>
      <c r="OZT40" s="115"/>
      <c r="OZU40" s="115"/>
      <c r="OZV40" s="115"/>
      <c r="OZW40" s="115"/>
      <c r="OZX40" s="115"/>
      <c r="OZY40" s="115"/>
      <c r="OZZ40" s="115"/>
      <c r="PAA40" s="115"/>
      <c r="PAB40" s="115"/>
      <c r="PAC40" s="115"/>
      <c r="PAD40" s="115"/>
      <c r="PAE40" s="115"/>
      <c r="PAF40" s="115"/>
      <c r="PAG40" s="115"/>
      <c r="PAH40" s="115"/>
      <c r="PAI40" s="115"/>
      <c r="PAJ40" s="115"/>
      <c r="PAK40" s="115"/>
      <c r="PAL40" s="115"/>
      <c r="PAM40" s="115"/>
      <c r="PAN40" s="115"/>
      <c r="PAO40" s="115"/>
      <c r="PAP40" s="115"/>
      <c r="PAQ40" s="115"/>
      <c r="PAR40" s="115"/>
      <c r="PAS40" s="115"/>
      <c r="PAT40" s="115"/>
      <c r="PAU40" s="115"/>
      <c r="PAV40" s="115"/>
      <c r="PAW40" s="115"/>
      <c r="PAX40" s="115"/>
      <c r="PAY40" s="115"/>
      <c r="PAZ40" s="115"/>
      <c r="PBA40" s="115"/>
      <c r="PBB40" s="115"/>
      <c r="PBC40" s="115"/>
      <c r="PBD40" s="115"/>
      <c r="PBE40" s="115"/>
      <c r="PBF40" s="115"/>
      <c r="PBG40" s="115"/>
      <c r="PBH40" s="115"/>
      <c r="PBI40" s="115"/>
      <c r="PBJ40" s="115"/>
      <c r="PBK40" s="115"/>
      <c r="PBL40" s="115"/>
      <c r="PBM40" s="115"/>
      <c r="PBN40" s="115"/>
      <c r="PBO40" s="115"/>
      <c r="PBP40" s="115"/>
      <c r="PBQ40" s="115"/>
      <c r="PBR40" s="115"/>
      <c r="PBS40" s="115"/>
      <c r="PBT40" s="115"/>
      <c r="PBU40" s="115"/>
      <c r="PBV40" s="115"/>
      <c r="PBW40" s="115"/>
      <c r="PBX40" s="115"/>
      <c r="PBY40" s="115"/>
      <c r="PBZ40" s="115"/>
      <c r="PCA40" s="115"/>
      <c r="PCB40" s="115"/>
      <c r="PCC40" s="115"/>
      <c r="PCD40" s="115"/>
      <c r="PCE40" s="115"/>
      <c r="PCF40" s="115"/>
      <c r="PCG40" s="115"/>
      <c r="PCH40" s="115"/>
      <c r="PCI40" s="115"/>
      <c r="PCJ40" s="115"/>
      <c r="PCK40" s="115"/>
      <c r="PCL40" s="115"/>
      <c r="PCM40" s="115"/>
      <c r="PCN40" s="115"/>
      <c r="PCO40" s="115"/>
      <c r="PCP40" s="115"/>
      <c r="PCQ40" s="115"/>
      <c r="PCR40" s="115"/>
      <c r="PCS40" s="115"/>
      <c r="PCT40" s="115"/>
      <c r="PCU40" s="115"/>
      <c r="PCV40" s="115"/>
      <c r="PCW40" s="115"/>
      <c r="PCX40" s="115"/>
      <c r="PCY40" s="115"/>
      <c r="PCZ40" s="115"/>
      <c r="PDA40" s="115"/>
      <c r="PDB40" s="115"/>
      <c r="PDC40" s="115"/>
      <c r="PDD40" s="115"/>
      <c r="PDE40" s="115"/>
      <c r="PDF40" s="115"/>
      <c r="PDG40" s="115"/>
      <c r="PDH40" s="115"/>
      <c r="PDI40" s="115"/>
      <c r="PDJ40" s="115"/>
      <c r="PDK40" s="115"/>
      <c r="PDL40" s="115"/>
      <c r="PDM40" s="115"/>
      <c r="PDN40" s="115"/>
      <c r="PDO40" s="115"/>
      <c r="PDP40" s="115"/>
      <c r="PDQ40" s="115"/>
      <c r="PDR40" s="115"/>
      <c r="PDS40" s="115"/>
      <c r="PDT40" s="115"/>
      <c r="PDU40" s="115"/>
      <c r="PDV40" s="115"/>
      <c r="PDW40" s="115"/>
      <c r="PDX40" s="115"/>
      <c r="PDY40" s="115"/>
      <c r="PDZ40" s="115"/>
      <c r="PEA40" s="115"/>
      <c r="PEB40" s="115"/>
      <c r="PEC40" s="115"/>
      <c r="PED40" s="115"/>
      <c r="PEE40" s="115"/>
      <c r="PEF40" s="115"/>
      <c r="PEG40" s="115"/>
      <c r="PEH40" s="115"/>
      <c r="PEI40" s="115"/>
      <c r="PEJ40" s="115"/>
      <c r="PEK40" s="115"/>
      <c r="PEL40" s="115"/>
      <c r="PEM40" s="115"/>
      <c r="PEN40" s="115"/>
      <c r="PEO40" s="115"/>
      <c r="PEP40" s="115"/>
      <c r="PEQ40" s="115"/>
      <c r="PER40" s="115"/>
      <c r="PES40" s="115"/>
      <c r="PET40" s="115"/>
      <c r="PEU40" s="115"/>
      <c r="PEV40" s="115"/>
      <c r="PEW40" s="115"/>
      <c r="PEX40" s="115"/>
      <c r="PEY40" s="115"/>
      <c r="PEZ40" s="115"/>
      <c r="PFA40" s="115"/>
      <c r="PFB40" s="115"/>
      <c r="PFC40" s="115"/>
      <c r="PFD40" s="115"/>
      <c r="PFE40" s="115"/>
      <c r="PFF40" s="115"/>
      <c r="PFG40" s="115"/>
      <c r="PFH40" s="115"/>
      <c r="PFI40" s="115"/>
      <c r="PFJ40" s="115"/>
      <c r="PFK40" s="115"/>
      <c r="PFL40" s="115"/>
      <c r="PFM40" s="115"/>
      <c r="PFN40" s="115"/>
      <c r="PFO40" s="115"/>
      <c r="PFP40" s="115"/>
      <c r="PFQ40" s="115"/>
      <c r="PFR40" s="115"/>
      <c r="PFS40" s="115"/>
      <c r="PFT40" s="115"/>
      <c r="PFU40" s="115"/>
      <c r="PFV40" s="115"/>
      <c r="PFW40" s="115"/>
      <c r="PFX40" s="115"/>
      <c r="PFY40" s="115"/>
      <c r="PFZ40" s="115"/>
      <c r="PGA40" s="115"/>
      <c r="PGB40" s="115"/>
      <c r="PGC40" s="115"/>
      <c r="PGD40" s="115"/>
      <c r="PGE40" s="115"/>
      <c r="PGF40" s="115"/>
      <c r="PGG40" s="115"/>
      <c r="PGH40" s="115"/>
      <c r="PGI40" s="115"/>
      <c r="PGJ40" s="115"/>
      <c r="PGK40" s="115"/>
      <c r="PGL40" s="115"/>
      <c r="PGM40" s="115"/>
      <c r="PGN40" s="115"/>
      <c r="PGO40" s="115"/>
      <c r="PGP40" s="115"/>
      <c r="PGQ40" s="115"/>
      <c r="PGR40" s="115"/>
      <c r="PGS40" s="115"/>
      <c r="PGT40" s="115"/>
      <c r="PGU40" s="115"/>
      <c r="PGV40" s="115"/>
      <c r="PGW40" s="115"/>
      <c r="PGX40" s="115"/>
      <c r="PGY40" s="115"/>
      <c r="PGZ40" s="115"/>
      <c r="PHA40" s="115"/>
      <c r="PHB40" s="115"/>
      <c r="PHC40" s="115"/>
      <c r="PHD40" s="115"/>
      <c r="PHE40" s="115"/>
      <c r="PHF40" s="115"/>
      <c r="PHG40" s="115"/>
      <c r="PHH40" s="115"/>
      <c r="PHI40" s="115"/>
      <c r="PHJ40" s="115"/>
      <c r="PHK40" s="115"/>
      <c r="PHL40" s="115"/>
      <c r="PHM40" s="115"/>
      <c r="PHN40" s="115"/>
      <c r="PHO40" s="115"/>
      <c r="PHP40" s="115"/>
      <c r="PHQ40" s="115"/>
      <c r="PHR40" s="115"/>
      <c r="PHS40" s="115"/>
      <c r="PHT40" s="115"/>
      <c r="PHU40" s="115"/>
      <c r="PHV40" s="115"/>
      <c r="PHW40" s="115"/>
      <c r="PHX40" s="115"/>
      <c r="PHY40" s="115"/>
      <c r="PHZ40" s="115"/>
      <c r="PIA40" s="115"/>
      <c r="PIB40" s="115"/>
      <c r="PIC40" s="115"/>
      <c r="PID40" s="115"/>
      <c r="PIE40" s="115"/>
      <c r="PIF40" s="115"/>
      <c r="PIG40" s="115"/>
      <c r="PIH40" s="115"/>
      <c r="PII40" s="115"/>
      <c r="PIJ40" s="115"/>
      <c r="PIK40" s="115"/>
      <c r="PIL40" s="115"/>
      <c r="PIM40" s="115"/>
      <c r="PIN40" s="115"/>
      <c r="PIO40" s="115"/>
      <c r="PIP40" s="115"/>
      <c r="PIQ40" s="115"/>
      <c r="PIR40" s="115"/>
      <c r="PIS40" s="115"/>
      <c r="PIT40" s="115"/>
      <c r="PIU40" s="115"/>
      <c r="PIV40" s="115"/>
      <c r="PIW40" s="115"/>
      <c r="PIX40" s="115"/>
      <c r="PIY40" s="115"/>
      <c r="PIZ40" s="115"/>
      <c r="PJA40" s="115"/>
      <c r="PJB40" s="115"/>
      <c r="PJC40" s="115"/>
      <c r="PJD40" s="115"/>
      <c r="PJE40" s="115"/>
      <c r="PJF40" s="115"/>
      <c r="PJG40" s="115"/>
      <c r="PJH40" s="115"/>
      <c r="PJI40" s="115"/>
      <c r="PJJ40" s="115"/>
      <c r="PJK40" s="115"/>
      <c r="PJL40" s="115"/>
      <c r="PJM40" s="115"/>
      <c r="PJN40" s="115"/>
      <c r="PJO40" s="115"/>
      <c r="PJP40" s="115"/>
      <c r="PJQ40" s="115"/>
      <c r="PJR40" s="115"/>
      <c r="PJS40" s="115"/>
      <c r="PJT40" s="115"/>
      <c r="PJU40" s="115"/>
      <c r="PJV40" s="115"/>
      <c r="PJW40" s="115"/>
      <c r="PJX40" s="115"/>
      <c r="PJY40" s="115"/>
      <c r="PJZ40" s="115"/>
      <c r="PKA40" s="115"/>
      <c r="PKB40" s="115"/>
      <c r="PKC40" s="115"/>
      <c r="PKD40" s="115"/>
      <c r="PKE40" s="115"/>
      <c r="PKF40" s="115"/>
      <c r="PKG40" s="115"/>
      <c r="PKH40" s="115"/>
      <c r="PKI40" s="115"/>
      <c r="PKJ40" s="115"/>
      <c r="PKK40" s="115"/>
      <c r="PKL40" s="115"/>
      <c r="PKM40" s="115"/>
      <c r="PKN40" s="115"/>
      <c r="PKO40" s="115"/>
      <c r="PKP40" s="115"/>
      <c r="PKQ40" s="115"/>
      <c r="PKR40" s="115"/>
      <c r="PKS40" s="115"/>
      <c r="PKT40" s="115"/>
      <c r="PKU40" s="115"/>
      <c r="PKV40" s="115"/>
      <c r="PKW40" s="115"/>
      <c r="PKX40" s="115"/>
      <c r="PKY40" s="115"/>
      <c r="PKZ40" s="115"/>
      <c r="PLA40" s="115"/>
      <c r="PLB40" s="115"/>
      <c r="PLC40" s="115"/>
      <c r="PLD40" s="115"/>
      <c r="PLE40" s="115"/>
      <c r="PLF40" s="115"/>
      <c r="PLG40" s="115"/>
      <c r="PLH40" s="115"/>
      <c r="PLI40" s="115"/>
      <c r="PLJ40" s="115"/>
      <c r="PLK40" s="115"/>
      <c r="PLL40" s="115"/>
      <c r="PLM40" s="115"/>
      <c r="PLN40" s="115"/>
      <c r="PLO40" s="115"/>
      <c r="PLP40" s="115"/>
      <c r="PLQ40" s="115"/>
      <c r="PLR40" s="115"/>
      <c r="PLS40" s="115"/>
      <c r="PLT40" s="115"/>
      <c r="PLU40" s="115"/>
      <c r="PLV40" s="115"/>
      <c r="PLW40" s="115"/>
      <c r="PLX40" s="115"/>
      <c r="PLY40" s="115"/>
      <c r="PLZ40" s="115"/>
      <c r="PMA40" s="115"/>
      <c r="PMB40" s="115"/>
      <c r="PMC40" s="115"/>
      <c r="PMD40" s="115"/>
      <c r="PME40" s="115"/>
      <c r="PMF40" s="115"/>
      <c r="PMG40" s="115"/>
      <c r="PMH40" s="115"/>
      <c r="PMI40" s="115"/>
      <c r="PMJ40" s="115"/>
      <c r="PMK40" s="115"/>
      <c r="PML40" s="115"/>
      <c r="PMM40" s="115"/>
      <c r="PMN40" s="115"/>
      <c r="PMO40" s="115"/>
      <c r="PMP40" s="115"/>
      <c r="PMQ40" s="115"/>
      <c r="PMR40" s="115"/>
      <c r="PMS40" s="115"/>
      <c r="PMT40" s="115"/>
      <c r="PMU40" s="115"/>
      <c r="PMV40" s="115"/>
      <c r="PMW40" s="115"/>
      <c r="PMX40" s="115"/>
      <c r="PMY40" s="115"/>
      <c r="PMZ40" s="115"/>
      <c r="PNA40" s="115"/>
      <c r="PNB40" s="115"/>
      <c r="PNC40" s="115"/>
      <c r="PND40" s="115"/>
      <c r="PNE40" s="115"/>
      <c r="PNF40" s="115"/>
      <c r="PNG40" s="115"/>
      <c r="PNH40" s="115"/>
      <c r="PNI40" s="115"/>
      <c r="PNJ40" s="115"/>
      <c r="PNK40" s="115"/>
      <c r="PNL40" s="115"/>
      <c r="PNM40" s="115"/>
      <c r="PNN40" s="115"/>
      <c r="PNO40" s="115"/>
      <c r="PNP40" s="115"/>
      <c r="PNQ40" s="115"/>
      <c r="PNR40" s="115"/>
      <c r="PNS40" s="115"/>
      <c r="PNT40" s="115"/>
      <c r="PNU40" s="115"/>
      <c r="PNV40" s="115"/>
      <c r="PNW40" s="115"/>
      <c r="PNX40" s="115"/>
      <c r="PNY40" s="115"/>
      <c r="PNZ40" s="115"/>
      <c r="POA40" s="115"/>
      <c r="POB40" s="115"/>
      <c r="POC40" s="115"/>
      <c r="POD40" s="115"/>
      <c r="POE40" s="115"/>
      <c r="POF40" s="115"/>
      <c r="POG40" s="115"/>
      <c r="POH40" s="115"/>
      <c r="POI40" s="115"/>
      <c r="POJ40" s="115"/>
      <c r="POK40" s="115"/>
      <c r="POL40" s="115"/>
      <c r="POM40" s="115"/>
      <c r="PON40" s="115"/>
      <c r="POO40" s="115"/>
      <c r="POP40" s="115"/>
      <c r="POQ40" s="115"/>
      <c r="POR40" s="115"/>
      <c r="POS40" s="115"/>
      <c r="POT40" s="115"/>
      <c r="POU40" s="115"/>
      <c r="POV40" s="115"/>
      <c r="POW40" s="115"/>
      <c r="POX40" s="115"/>
      <c r="POY40" s="115"/>
      <c r="POZ40" s="115"/>
      <c r="PPA40" s="115"/>
      <c r="PPB40" s="115"/>
      <c r="PPC40" s="115"/>
      <c r="PPD40" s="115"/>
      <c r="PPE40" s="115"/>
      <c r="PPF40" s="115"/>
      <c r="PPG40" s="115"/>
      <c r="PPH40" s="115"/>
      <c r="PPI40" s="115"/>
      <c r="PPJ40" s="115"/>
      <c r="PPK40" s="115"/>
      <c r="PPL40" s="115"/>
      <c r="PPM40" s="115"/>
      <c r="PPN40" s="115"/>
      <c r="PPO40" s="115"/>
      <c r="PPP40" s="115"/>
      <c r="PPQ40" s="115"/>
      <c r="PPR40" s="115"/>
      <c r="PPS40" s="115"/>
      <c r="PPT40" s="115"/>
      <c r="PPU40" s="115"/>
      <c r="PPV40" s="115"/>
      <c r="PPW40" s="115"/>
      <c r="PPX40" s="115"/>
      <c r="PPY40" s="115"/>
      <c r="PPZ40" s="115"/>
      <c r="PQA40" s="115"/>
      <c r="PQB40" s="115"/>
      <c r="PQC40" s="115"/>
      <c r="PQD40" s="115"/>
      <c r="PQE40" s="115"/>
      <c r="PQF40" s="115"/>
      <c r="PQG40" s="115"/>
      <c r="PQH40" s="115"/>
      <c r="PQI40" s="115"/>
      <c r="PQJ40" s="115"/>
      <c r="PQK40" s="115"/>
      <c r="PQL40" s="115"/>
      <c r="PQM40" s="115"/>
      <c r="PQN40" s="115"/>
      <c r="PQO40" s="115"/>
      <c r="PQP40" s="115"/>
      <c r="PQQ40" s="115"/>
      <c r="PQR40" s="115"/>
      <c r="PQS40" s="115"/>
      <c r="PQT40" s="115"/>
      <c r="PQU40" s="115"/>
      <c r="PQV40" s="115"/>
      <c r="PQW40" s="115"/>
      <c r="PQX40" s="115"/>
      <c r="PQY40" s="115"/>
      <c r="PQZ40" s="115"/>
      <c r="PRA40" s="115"/>
      <c r="PRB40" s="115"/>
      <c r="PRC40" s="115"/>
      <c r="PRD40" s="115"/>
      <c r="PRE40" s="115"/>
      <c r="PRF40" s="115"/>
      <c r="PRG40" s="115"/>
      <c r="PRH40" s="115"/>
      <c r="PRI40" s="115"/>
      <c r="PRJ40" s="115"/>
      <c r="PRK40" s="115"/>
      <c r="PRL40" s="115"/>
      <c r="PRM40" s="115"/>
      <c r="PRN40" s="115"/>
      <c r="PRO40" s="115"/>
      <c r="PRP40" s="115"/>
      <c r="PRQ40" s="115"/>
      <c r="PRR40" s="115"/>
      <c r="PRS40" s="115"/>
      <c r="PRT40" s="115"/>
      <c r="PRU40" s="115"/>
      <c r="PRV40" s="115"/>
      <c r="PRW40" s="115"/>
      <c r="PRX40" s="115"/>
      <c r="PRY40" s="115"/>
      <c r="PRZ40" s="115"/>
      <c r="PSA40" s="115"/>
      <c r="PSB40" s="115"/>
      <c r="PSC40" s="115"/>
      <c r="PSD40" s="115"/>
      <c r="PSE40" s="115"/>
      <c r="PSF40" s="115"/>
      <c r="PSG40" s="115"/>
      <c r="PSH40" s="115"/>
      <c r="PSI40" s="115"/>
      <c r="PSJ40" s="115"/>
      <c r="PSK40" s="115"/>
      <c r="PSL40" s="115"/>
      <c r="PSM40" s="115"/>
      <c r="PSN40" s="115"/>
      <c r="PSO40" s="115"/>
      <c r="PSP40" s="115"/>
      <c r="PSQ40" s="115"/>
      <c r="PSR40" s="115"/>
      <c r="PSS40" s="115"/>
      <c r="PST40" s="115"/>
      <c r="PSU40" s="115"/>
      <c r="PSV40" s="115"/>
      <c r="PSW40" s="115"/>
      <c r="PSX40" s="115"/>
      <c r="PSY40" s="115"/>
      <c r="PSZ40" s="115"/>
      <c r="PTA40" s="115"/>
      <c r="PTB40" s="115"/>
      <c r="PTC40" s="115"/>
      <c r="PTD40" s="115"/>
      <c r="PTE40" s="115"/>
      <c r="PTF40" s="115"/>
      <c r="PTG40" s="115"/>
      <c r="PTH40" s="115"/>
      <c r="PTI40" s="115"/>
      <c r="PTJ40" s="115"/>
      <c r="PTK40" s="115"/>
      <c r="PTL40" s="115"/>
      <c r="PTM40" s="115"/>
      <c r="PTN40" s="115"/>
      <c r="PTO40" s="115"/>
      <c r="PTP40" s="115"/>
      <c r="PTQ40" s="115"/>
      <c r="PTR40" s="115"/>
      <c r="PTS40" s="115"/>
      <c r="PTT40" s="115"/>
      <c r="PTU40" s="115"/>
      <c r="PTV40" s="115"/>
      <c r="PTW40" s="115"/>
      <c r="PTX40" s="115"/>
      <c r="PTY40" s="115"/>
      <c r="PTZ40" s="115"/>
      <c r="PUA40" s="115"/>
      <c r="PUB40" s="115"/>
      <c r="PUC40" s="115"/>
      <c r="PUD40" s="115"/>
      <c r="PUE40" s="115"/>
      <c r="PUF40" s="115"/>
      <c r="PUG40" s="115"/>
      <c r="PUH40" s="115"/>
      <c r="PUI40" s="115"/>
      <c r="PUJ40" s="115"/>
      <c r="PUK40" s="115"/>
      <c r="PUL40" s="115"/>
      <c r="PUM40" s="115"/>
      <c r="PUN40" s="115"/>
      <c r="PUO40" s="115"/>
      <c r="PUP40" s="115"/>
      <c r="PUQ40" s="115"/>
      <c r="PUR40" s="115"/>
      <c r="PUS40" s="115"/>
      <c r="PUT40" s="115"/>
      <c r="PUU40" s="115"/>
      <c r="PUV40" s="115"/>
      <c r="PUW40" s="115"/>
      <c r="PUX40" s="115"/>
      <c r="PUY40" s="115"/>
      <c r="PUZ40" s="115"/>
      <c r="PVA40" s="115"/>
      <c r="PVB40" s="115"/>
      <c r="PVC40" s="115"/>
      <c r="PVD40" s="115"/>
      <c r="PVE40" s="115"/>
      <c r="PVF40" s="115"/>
      <c r="PVG40" s="115"/>
      <c r="PVH40" s="115"/>
      <c r="PVI40" s="115"/>
      <c r="PVJ40" s="115"/>
      <c r="PVK40" s="115"/>
      <c r="PVL40" s="115"/>
      <c r="PVM40" s="115"/>
      <c r="PVN40" s="115"/>
      <c r="PVO40" s="115"/>
      <c r="PVP40" s="115"/>
      <c r="PVQ40" s="115"/>
      <c r="PVR40" s="115"/>
      <c r="PVS40" s="115"/>
      <c r="PVT40" s="115"/>
      <c r="PVU40" s="115"/>
      <c r="PVV40" s="115"/>
      <c r="PVW40" s="115"/>
      <c r="PVX40" s="115"/>
      <c r="PVY40" s="115"/>
      <c r="PVZ40" s="115"/>
      <c r="PWA40" s="115"/>
      <c r="PWB40" s="115"/>
      <c r="PWC40" s="115"/>
      <c r="PWD40" s="115"/>
      <c r="PWE40" s="115"/>
      <c r="PWF40" s="115"/>
      <c r="PWG40" s="115"/>
      <c r="PWH40" s="115"/>
      <c r="PWI40" s="115"/>
      <c r="PWJ40" s="115"/>
      <c r="PWK40" s="115"/>
      <c r="PWL40" s="115"/>
      <c r="PWM40" s="115"/>
      <c r="PWN40" s="115"/>
      <c r="PWO40" s="115"/>
      <c r="PWP40" s="115"/>
      <c r="PWQ40" s="115"/>
      <c r="PWR40" s="115"/>
      <c r="PWS40" s="115"/>
      <c r="PWT40" s="115"/>
      <c r="PWU40" s="115"/>
      <c r="PWV40" s="115"/>
      <c r="PWW40" s="115"/>
      <c r="PWX40" s="115"/>
      <c r="PWY40" s="115"/>
      <c r="PWZ40" s="115"/>
      <c r="PXA40" s="115"/>
      <c r="PXB40" s="115"/>
      <c r="PXC40" s="115"/>
      <c r="PXD40" s="115"/>
      <c r="PXE40" s="115"/>
      <c r="PXF40" s="115"/>
      <c r="PXG40" s="115"/>
      <c r="PXH40" s="115"/>
      <c r="PXI40" s="115"/>
      <c r="PXJ40" s="115"/>
      <c r="PXK40" s="115"/>
      <c r="PXL40" s="115"/>
      <c r="PXM40" s="115"/>
      <c r="PXN40" s="115"/>
      <c r="PXO40" s="115"/>
      <c r="PXP40" s="115"/>
      <c r="PXQ40" s="115"/>
      <c r="PXR40" s="115"/>
      <c r="PXS40" s="115"/>
      <c r="PXT40" s="115"/>
      <c r="PXU40" s="115"/>
      <c r="PXV40" s="115"/>
      <c r="PXW40" s="115"/>
      <c r="PXX40" s="115"/>
      <c r="PXY40" s="115"/>
      <c r="PXZ40" s="115"/>
      <c r="PYA40" s="115"/>
      <c r="PYB40" s="115"/>
      <c r="PYC40" s="115"/>
      <c r="PYD40" s="115"/>
      <c r="PYE40" s="115"/>
      <c r="PYF40" s="115"/>
      <c r="PYG40" s="115"/>
      <c r="PYH40" s="115"/>
      <c r="PYI40" s="115"/>
      <c r="PYJ40" s="115"/>
      <c r="PYK40" s="115"/>
      <c r="PYL40" s="115"/>
      <c r="PYM40" s="115"/>
      <c r="PYN40" s="115"/>
      <c r="PYO40" s="115"/>
      <c r="PYP40" s="115"/>
      <c r="PYQ40" s="115"/>
      <c r="PYR40" s="115"/>
      <c r="PYS40" s="115"/>
      <c r="PYT40" s="115"/>
      <c r="PYU40" s="115"/>
      <c r="PYV40" s="115"/>
      <c r="PYW40" s="115"/>
      <c r="PYX40" s="115"/>
      <c r="PYY40" s="115"/>
      <c r="PYZ40" s="115"/>
      <c r="PZA40" s="115"/>
      <c r="PZB40" s="115"/>
      <c r="PZC40" s="115"/>
      <c r="PZD40" s="115"/>
      <c r="PZE40" s="115"/>
      <c r="PZF40" s="115"/>
      <c r="PZG40" s="115"/>
      <c r="PZH40" s="115"/>
      <c r="PZI40" s="115"/>
      <c r="PZJ40" s="115"/>
      <c r="PZK40" s="115"/>
      <c r="PZL40" s="115"/>
      <c r="PZM40" s="115"/>
      <c r="PZN40" s="115"/>
      <c r="PZO40" s="115"/>
      <c r="PZP40" s="115"/>
      <c r="PZQ40" s="115"/>
      <c r="PZR40" s="115"/>
      <c r="PZS40" s="115"/>
      <c r="PZT40" s="115"/>
      <c r="PZU40" s="115"/>
      <c r="PZV40" s="115"/>
      <c r="PZW40" s="115"/>
      <c r="PZX40" s="115"/>
      <c r="PZY40" s="115"/>
      <c r="PZZ40" s="115"/>
      <c r="QAA40" s="115"/>
      <c r="QAB40" s="115"/>
      <c r="QAC40" s="115"/>
      <c r="QAD40" s="115"/>
      <c r="QAE40" s="115"/>
      <c r="QAF40" s="115"/>
      <c r="QAG40" s="115"/>
      <c r="QAH40" s="115"/>
      <c r="QAI40" s="115"/>
      <c r="QAJ40" s="115"/>
      <c r="QAK40" s="115"/>
      <c r="QAL40" s="115"/>
      <c r="QAM40" s="115"/>
      <c r="QAN40" s="115"/>
      <c r="QAO40" s="115"/>
      <c r="QAP40" s="115"/>
      <c r="QAQ40" s="115"/>
      <c r="QAR40" s="115"/>
      <c r="QAS40" s="115"/>
      <c r="QAT40" s="115"/>
      <c r="QAU40" s="115"/>
      <c r="QAV40" s="115"/>
      <c r="QAW40" s="115"/>
      <c r="QAX40" s="115"/>
      <c r="QAY40" s="115"/>
      <c r="QAZ40" s="115"/>
      <c r="QBA40" s="115"/>
      <c r="QBB40" s="115"/>
      <c r="QBC40" s="115"/>
      <c r="QBD40" s="115"/>
      <c r="QBE40" s="115"/>
      <c r="QBF40" s="115"/>
      <c r="QBG40" s="115"/>
      <c r="QBH40" s="115"/>
      <c r="QBI40" s="115"/>
      <c r="QBJ40" s="115"/>
      <c r="QBK40" s="115"/>
      <c r="QBL40" s="115"/>
      <c r="QBM40" s="115"/>
      <c r="QBN40" s="115"/>
      <c r="QBO40" s="115"/>
      <c r="QBP40" s="115"/>
      <c r="QBQ40" s="115"/>
      <c r="QBR40" s="115"/>
      <c r="QBS40" s="115"/>
      <c r="QBT40" s="115"/>
      <c r="QBU40" s="115"/>
      <c r="QBV40" s="115"/>
      <c r="QBW40" s="115"/>
      <c r="QBX40" s="115"/>
      <c r="QBY40" s="115"/>
      <c r="QBZ40" s="115"/>
      <c r="QCA40" s="115"/>
      <c r="QCB40" s="115"/>
      <c r="QCC40" s="115"/>
      <c r="QCD40" s="115"/>
      <c r="QCE40" s="115"/>
      <c r="QCF40" s="115"/>
      <c r="QCG40" s="115"/>
      <c r="QCH40" s="115"/>
      <c r="QCI40" s="115"/>
      <c r="QCJ40" s="115"/>
      <c r="QCK40" s="115"/>
      <c r="QCL40" s="115"/>
      <c r="QCM40" s="115"/>
      <c r="QCN40" s="115"/>
      <c r="QCO40" s="115"/>
      <c r="QCP40" s="115"/>
      <c r="QCQ40" s="115"/>
      <c r="QCR40" s="115"/>
      <c r="QCS40" s="115"/>
      <c r="QCT40" s="115"/>
      <c r="QCU40" s="115"/>
      <c r="QCV40" s="115"/>
      <c r="QCW40" s="115"/>
      <c r="QCX40" s="115"/>
      <c r="QCY40" s="115"/>
      <c r="QCZ40" s="115"/>
      <c r="QDA40" s="115"/>
      <c r="QDB40" s="115"/>
      <c r="QDC40" s="115"/>
      <c r="QDD40" s="115"/>
      <c r="QDE40" s="115"/>
      <c r="QDF40" s="115"/>
      <c r="QDG40" s="115"/>
      <c r="QDH40" s="115"/>
      <c r="QDI40" s="115"/>
      <c r="QDJ40" s="115"/>
      <c r="QDK40" s="115"/>
      <c r="QDL40" s="115"/>
      <c r="QDM40" s="115"/>
      <c r="QDN40" s="115"/>
      <c r="QDO40" s="115"/>
      <c r="QDP40" s="115"/>
      <c r="QDQ40" s="115"/>
      <c r="QDR40" s="115"/>
      <c r="QDS40" s="115"/>
      <c r="QDT40" s="115"/>
      <c r="QDU40" s="115"/>
      <c r="QDV40" s="115"/>
      <c r="QDW40" s="115"/>
      <c r="QDX40" s="115"/>
      <c r="QDY40" s="115"/>
      <c r="QDZ40" s="115"/>
      <c r="QEA40" s="115"/>
      <c r="QEB40" s="115"/>
      <c r="QEC40" s="115"/>
      <c r="QED40" s="115"/>
      <c r="QEE40" s="115"/>
      <c r="QEF40" s="115"/>
      <c r="QEG40" s="115"/>
      <c r="QEH40" s="115"/>
      <c r="QEI40" s="115"/>
      <c r="QEJ40" s="115"/>
      <c r="QEK40" s="115"/>
      <c r="QEL40" s="115"/>
      <c r="QEM40" s="115"/>
      <c r="QEN40" s="115"/>
      <c r="QEO40" s="115"/>
      <c r="QEP40" s="115"/>
      <c r="QEQ40" s="115"/>
      <c r="QER40" s="115"/>
      <c r="QES40" s="115"/>
      <c r="QET40" s="115"/>
      <c r="QEU40" s="115"/>
      <c r="QEV40" s="115"/>
      <c r="QEW40" s="115"/>
      <c r="QEX40" s="115"/>
      <c r="QEY40" s="115"/>
      <c r="QEZ40" s="115"/>
      <c r="QFA40" s="115"/>
      <c r="QFB40" s="115"/>
      <c r="QFC40" s="115"/>
      <c r="QFD40" s="115"/>
      <c r="QFE40" s="115"/>
      <c r="QFF40" s="115"/>
      <c r="QFG40" s="115"/>
      <c r="QFH40" s="115"/>
      <c r="QFI40" s="115"/>
      <c r="QFJ40" s="115"/>
      <c r="QFK40" s="115"/>
      <c r="QFL40" s="115"/>
      <c r="QFM40" s="115"/>
      <c r="QFN40" s="115"/>
      <c r="QFO40" s="115"/>
      <c r="QFP40" s="115"/>
      <c r="QFQ40" s="115"/>
      <c r="QFR40" s="115"/>
      <c r="QFS40" s="115"/>
      <c r="QFT40" s="115"/>
      <c r="QFU40" s="115"/>
      <c r="QFV40" s="115"/>
      <c r="QFW40" s="115"/>
      <c r="QFX40" s="115"/>
      <c r="QFY40" s="115"/>
      <c r="QFZ40" s="115"/>
      <c r="QGA40" s="115"/>
      <c r="QGB40" s="115"/>
      <c r="QGC40" s="115"/>
      <c r="QGD40" s="115"/>
      <c r="QGE40" s="115"/>
      <c r="QGF40" s="115"/>
      <c r="QGG40" s="115"/>
      <c r="QGH40" s="115"/>
      <c r="QGI40" s="115"/>
      <c r="QGJ40" s="115"/>
      <c r="QGK40" s="115"/>
      <c r="QGL40" s="115"/>
      <c r="QGM40" s="115"/>
      <c r="QGN40" s="115"/>
      <c r="QGO40" s="115"/>
      <c r="QGP40" s="115"/>
      <c r="QGQ40" s="115"/>
      <c r="QGR40" s="115"/>
      <c r="QGS40" s="115"/>
      <c r="QGT40" s="115"/>
      <c r="QGU40" s="115"/>
      <c r="QGV40" s="115"/>
      <c r="QGW40" s="115"/>
      <c r="QGX40" s="115"/>
      <c r="QGY40" s="115"/>
      <c r="QGZ40" s="115"/>
      <c r="QHA40" s="115"/>
      <c r="QHB40" s="115"/>
      <c r="QHC40" s="115"/>
      <c r="QHD40" s="115"/>
      <c r="QHE40" s="115"/>
      <c r="QHF40" s="115"/>
      <c r="QHG40" s="115"/>
      <c r="QHH40" s="115"/>
      <c r="QHI40" s="115"/>
      <c r="QHJ40" s="115"/>
      <c r="QHK40" s="115"/>
      <c r="QHL40" s="115"/>
      <c r="QHM40" s="115"/>
      <c r="QHN40" s="115"/>
      <c r="QHO40" s="115"/>
      <c r="QHP40" s="115"/>
      <c r="QHQ40" s="115"/>
      <c r="QHR40" s="115"/>
      <c r="QHS40" s="115"/>
      <c r="QHT40" s="115"/>
      <c r="QHU40" s="115"/>
      <c r="QHV40" s="115"/>
      <c r="QHW40" s="115"/>
      <c r="QHX40" s="115"/>
      <c r="QHY40" s="115"/>
      <c r="QHZ40" s="115"/>
      <c r="QIA40" s="115"/>
      <c r="QIB40" s="115"/>
      <c r="QIC40" s="115"/>
      <c r="QID40" s="115"/>
      <c r="QIE40" s="115"/>
      <c r="QIF40" s="115"/>
      <c r="QIG40" s="115"/>
      <c r="QIH40" s="115"/>
      <c r="QII40" s="115"/>
      <c r="QIJ40" s="115"/>
      <c r="QIK40" s="115"/>
      <c r="QIL40" s="115"/>
      <c r="QIM40" s="115"/>
      <c r="QIN40" s="115"/>
      <c r="QIO40" s="115"/>
      <c r="QIP40" s="115"/>
      <c r="QIQ40" s="115"/>
      <c r="QIR40" s="115"/>
      <c r="QIS40" s="115"/>
      <c r="QIT40" s="115"/>
      <c r="QIU40" s="115"/>
      <c r="QIV40" s="115"/>
      <c r="QIW40" s="115"/>
      <c r="QIX40" s="115"/>
      <c r="QIY40" s="115"/>
      <c r="QIZ40" s="115"/>
      <c r="QJA40" s="115"/>
      <c r="QJB40" s="115"/>
      <c r="QJC40" s="115"/>
      <c r="QJD40" s="115"/>
      <c r="QJE40" s="115"/>
      <c r="QJF40" s="115"/>
      <c r="QJG40" s="115"/>
      <c r="QJH40" s="115"/>
      <c r="QJI40" s="115"/>
      <c r="QJJ40" s="115"/>
      <c r="QJK40" s="115"/>
      <c r="QJL40" s="115"/>
      <c r="QJM40" s="115"/>
      <c r="QJN40" s="115"/>
      <c r="QJO40" s="115"/>
      <c r="QJP40" s="115"/>
      <c r="QJQ40" s="115"/>
      <c r="QJR40" s="115"/>
      <c r="QJS40" s="115"/>
      <c r="QJT40" s="115"/>
      <c r="QJU40" s="115"/>
      <c r="QJV40" s="115"/>
      <c r="QJW40" s="115"/>
      <c r="QJX40" s="115"/>
      <c r="QJY40" s="115"/>
      <c r="QJZ40" s="115"/>
      <c r="QKA40" s="115"/>
      <c r="QKB40" s="115"/>
      <c r="QKC40" s="115"/>
      <c r="QKD40" s="115"/>
      <c r="QKE40" s="115"/>
      <c r="QKF40" s="115"/>
      <c r="QKG40" s="115"/>
      <c r="QKH40" s="115"/>
      <c r="QKI40" s="115"/>
      <c r="QKJ40" s="115"/>
      <c r="QKK40" s="115"/>
      <c r="QKL40" s="115"/>
      <c r="QKM40" s="115"/>
      <c r="QKN40" s="115"/>
      <c r="QKO40" s="115"/>
      <c r="QKP40" s="115"/>
      <c r="QKQ40" s="115"/>
      <c r="QKR40" s="115"/>
      <c r="QKS40" s="115"/>
      <c r="QKT40" s="115"/>
      <c r="QKU40" s="115"/>
      <c r="QKV40" s="115"/>
      <c r="QKW40" s="115"/>
      <c r="QKX40" s="115"/>
      <c r="QKY40" s="115"/>
      <c r="QKZ40" s="115"/>
      <c r="QLA40" s="115"/>
      <c r="QLB40" s="115"/>
      <c r="QLC40" s="115"/>
      <c r="QLD40" s="115"/>
      <c r="QLE40" s="115"/>
      <c r="QLF40" s="115"/>
      <c r="QLG40" s="115"/>
      <c r="QLH40" s="115"/>
      <c r="QLI40" s="115"/>
      <c r="QLJ40" s="115"/>
      <c r="QLK40" s="115"/>
      <c r="QLL40" s="115"/>
      <c r="QLM40" s="115"/>
      <c r="QLN40" s="115"/>
      <c r="QLO40" s="115"/>
      <c r="QLP40" s="115"/>
      <c r="QLQ40" s="115"/>
      <c r="QLR40" s="115"/>
      <c r="QLS40" s="115"/>
      <c r="QLT40" s="115"/>
      <c r="QLU40" s="115"/>
      <c r="QLV40" s="115"/>
      <c r="QLW40" s="115"/>
      <c r="QLX40" s="115"/>
      <c r="QLY40" s="115"/>
      <c r="QLZ40" s="115"/>
      <c r="QMA40" s="115"/>
      <c r="QMB40" s="115"/>
      <c r="QMC40" s="115"/>
      <c r="QMD40" s="115"/>
      <c r="QME40" s="115"/>
      <c r="QMF40" s="115"/>
      <c r="QMG40" s="115"/>
      <c r="QMH40" s="115"/>
      <c r="QMI40" s="115"/>
      <c r="QMJ40" s="115"/>
      <c r="QMK40" s="115"/>
      <c r="QML40" s="115"/>
      <c r="QMM40" s="115"/>
      <c r="QMN40" s="115"/>
      <c r="QMO40" s="115"/>
      <c r="QMP40" s="115"/>
      <c r="QMQ40" s="115"/>
      <c r="QMR40" s="115"/>
      <c r="QMS40" s="115"/>
      <c r="QMT40" s="115"/>
      <c r="QMU40" s="115"/>
      <c r="QMV40" s="115"/>
      <c r="QMW40" s="115"/>
      <c r="QMX40" s="115"/>
      <c r="QMY40" s="115"/>
      <c r="QMZ40" s="115"/>
      <c r="QNA40" s="115"/>
      <c r="QNB40" s="115"/>
      <c r="QNC40" s="115"/>
      <c r="QND40" s="115"/>
      <c r="QNE40" s="115"/>
      <c r="QNF40" s="115"/>
      <c r="QNG40" s="115"/>
      <c r="QNH40" s="115"/>
      <c r="QNI40" s="115"/>
      <c r="QNJ40" s="115"/>
      <c r="QNK40" s="115"/>
      <c r="QNL40" s="115"/>
      <c r="QNM40" s="115"/>
      <c r="QNN40" s="115"/>
      <c r="QNO40" s="115"/>
      <c r="QNP40" s="115"/>
      <c r="QNQ40" s="115"/>
      <c r="QNR40" s="115"/>
      <c r="QNS40" s="115"/>
      <c r="QNT40" s="115"/>
      <c r="QNU40" s="115"/>
      <c r="QNV40" s="115"/>
      <c r="QNW40" s="115"/>
      <c r="QNX40" s="115"/>
      <c r="QNY40" s="115"/>
      <c r="QNZ40" s="115"/>
      <c r="QOA40" s="115"/>
      <c r="QOB40" s="115"/>
      <c r="QOC40" s="115"/>
      <c r="QOD40" s="115"/>
      <c r="QOE40" s="115"/>
      <c r="QOF40" s="115"/>
      <c r="QOG40" s="115"/>
      <c r="QOH40" s="115"/>
      <c r="QOI40" s="115"/>
      <c r="QOJ40" s="115"/>
      <c r="QOK40" s="115"/>
      <c r="QOL40" s="115"/>
      <c r="QOM40" s="115"/>
      <c r="QON40" s="115"/>
      <c r="QOO40" s="115"/>
      <c r="QOP40" s="115"/>
      <c r="QOQ40" s="115"/>
      <c r="QOR40" s="115"/>
      <c r="QOS40" s="115"/>
      <c r="QOT40" s="115"/>
      <c r="QOU40" s="115"/>
      <c r="QOV40" s="115"/>
      <c r="QOW40" s="115"/>
      <c r="QOX40" s="115"/>
      <c r="QOY40" s="115"/>
      <c r="QOZ40" s="115"/>
      <c r="QPA40" s="115"/>
      <c r="QPB40" s="115"/>
      <c r="QPC40" s="115"/>
      <c r="QPD40" s="115"/>
      <c r="QPE40" s="115"/>
      <c r="QPF40" s="115"/>
      <c r="QPG40" s="115"/>
      <c r="QPH40" s="115"/>
      <c r="QPI40" s="115"/>
      <c r="QPJ40" s="115"/>
      <c r="QPK40" s="115"/>
      <c r="QPL40" s="115"/>
      <c r="QPM40" s="115"/>
      <c r="QPN40" s="115"/>
      <c r="QPO40" s="115"/>
      <c r="QPP40" s="115"/>
      <c r="QPQ40" s="115"/>
      <c r="QPR40" s="115"/>
      <c r="QPS40" s="115"/>
      <c r="QPT40" s="115"/>
      <c r="QPU40" s="115"/>
      <c r="QPV40" s="115"/>
      <c r="QPW40" s="115"/>
      <c r="QPX40" s="115"/>
      <c r="QPY40" s="115"/>
      <c r="QPZ40" s="115"/>
      <c r="QQA40" s="115"/>
      <c r="QQB40" s="115"/>
      <c r="QQC40" s="115"/>
      <c r="QQD40" s="115"/>
      <c r="QQE40" s="115"/>
      <c r="QQF40" s="115"/>
      <c r="QQG40" s="115"/>
      <c r="QQH40" s="115"/>
      <c r="QQI40" s="115"/>
      <c r="QQJ40" s="115"/>
      <c r="QQK40" s="115"/>
      <c r="QQL40" s="115"/>
      <c r="QQM40" s="115"/>
      <c r="QQN40" s="115"/>
      <c r="QQO40" s="115"/>
      <c r="QQP40" s="115"/>
      <c r="QQQ40" s="115"/>
      <c r="QQR40" s="115"/>
      <c r="QQS40" s="115"/>
      <c r="QQT40" s="115"/>
      <c r="QQU40" s="115"/>
      <c r="QQV40" s="115"/>
      <c r="QQW40" s="115"/>
      <c r="QQX40" s="115"/>
      <c r="QQY40" s="115"/>
      <c r="QQZ40" s="115"/>
      <c r="QRA40" s="115"/>
      <c r="QRB40" s="115"/>
      <c r="QRC40" s="115"/>
      <c r="QRD40" s="115"/>
      <c r="QRE40" s="115"/>
      <c r="QRF40" s="115"/>
      <c r="QRG40" s="115"/>
      <c r="QRH40" s="115"/>
      <c r="QRI40" s="115"/>
      <c r="QRJ40" s="115"/>
      <c r="QRK40" s="115"/>
      <c r="QRL40" s="115"/>
      <c r="QRM40" s="115"/>
      <c r="QRN40" s="115"/>
      <c r="QRO40" s="115"/>
      <c r="QRP40" s="115"/>
      <c r="QRQ40" s="115"/>
      <c r="QRR40" s="115"/>
      <c r="QRS40" s="115"/>
      <c r="QRT40" s="115"/>
      <c r="QRU40" s="115"/>
      <c r="QRV40" s="115"/>
      <c r="QRW40" s="115"/>
      <c r="QRX40" s="115"/>
      <c r="QRY40" s="115"/>
      <c r="QRZ40" s="115"/>
      <c r="QSA40" s="115"/>
      <c r="QSB40" s="115"/>
      <c r="QSC40" s="115"/>
      <c r="QSD40" s="115"/>
      <c r="QSE40" s="115"/>
      <c r="QSF40" s="115"/>
      <c r="QSG40" s="115"/>
      <c r="QSH40" s="115"/>
      <c r="QSI40" s="115"/>
      <c r="QSJ40" s="115"/>
      <c r="QSK40" s="115"/>
      <c r="QSL40" s="115"/>
      <c r="QSM40" s="115"/>
      <c r="QSN40" s="115"/>
      <c r="QSO40" s="115"/>
      <c r="QSP40" s="115"/>
      <c r="QSQ40" s="115"/>
      <c r="QSR40" s="115"/>
      <c r="QSS40" s="115"/>
      <c r="QST40" s="115"/>
      <c r="QSU40" s="115"/>
      <c r="QSV40" s="115"/>
      <c r="QSW40" s="115"/>
      <c r="QSX40" s="115"/>
      <c r="QSY40" s="115"/>
      <c r="QSZ40" s="115"/>
      <c r="QTA40" s="115"/>
      <c r="QTB40" s="115"/>
      <c r="QTC40" s="115"/>
      <c r="QTD40" s="115"/>
      <c r="QTE40" s="115"/>
      <c r="QTF40" s="115"/>
      <c r="QTG40" s="115"/>
      <c r="QTH40" s="115"/>
      <c r="QTI40" s="115"/>
      <c r="QTJ40" s="115"/>
      <c r="QTK40" s="115"/>
      <c r="QTL40" s="115"/>
      <c r="QTM40" s="115"/>
      <c r="QTN40" s="115"/>
      <c r="QTO40" s="115"/>
      <c r="QTP40" s="115"/>
      <c r="QTQ40" s="115"/>
      <c r="QTR40" s="115"/>
      <c r="QTS40" s="115"/>
      <c r="QTT40" s="115"/>
      <c r="QTU40" s="115"/>
      <c r="QTV40" s="115"/>
      <c r="QTW40" s="115"/>
      <c r="QTX40" s="115"/>
      <c r="QTY40" s="115"/>
      <c r="QTZ40" s="115"/>
      <c r="QUA40" s="115"/>
      <c r="QUB40" s="115"/>
      <c r="QUC40" s="115"/>
      <c r="QUD40" s="115"/>
      <c r="QUE40" s="115"/>
      <c r="QUF40" s="115"/>
      <c r="QUG40" s="115"/>
      <c r="QUH40" s="115"/>
      <c r="QUI40" s="115"/>
      <c r="QUJ40" s="115"/>
      <c r="QUK40" s="115"/>
      <c r="QUL40" s="115"/>
      <c r="QUM40" s="115"/>
      <c r="QUN40" s="115"/>
      <c r="QUO40" s="115"/>
      <c r="QUP40" s="115"/>
      <c r="QUQ40" s="115"/>
      <c r="QUR40" s="115"/>
      <c r="QUS40" s="115"/>
      <c r="QUT40" s="115"/>
      <c r="QUU40" s="115"/>
      <c r="QUV40" s="115"/>
      <c r="QUW40" s="115"/>
      <c r="QUX40" s="115"/>
      <c r="QUY40" s="115"/>
      <c r="QUZ40" s="115"/>
      <c r="QVA40" s="115"/>
      <c r="QVB40" s="115"/>
      <c r="QVC40" s="115"/>
      <c r="QVD40" s="115"/>
      <c r="QVE40" s="115"/>
      <c r="QVF40" s="115"/>
      <c r="QVG40" s="115"/>
      <c r="QVH40" s="115"/>
      <c r="QVI40" s="115"/>
      <c r="QVJ40" s="115"/>
      <c r="QVK40" s="115"/>
      <c r="QVL40" s="115"/>
      <c r="QVM40" s="115"/>
      <c r="QVN40" s="115"/>
      <c r="QVO40" s="115"/>
      <c r="QVP40" s="115"/>
      <c r="QVQ40" s="115"/>
      <c r="QVR40" s="115"/>
      <c r="QVS40" s="115"/>
      <c r="QVT40" s="115"/>
      <c r="QVU40" s="115"/>
      <c r="QVV40" s="115"/>
      <c r="QVW40" s="115"/>
      <c r="QVX40" s="115"/>
      <c r="QVY40" s="115"/>
      <c r="QVZ40" s="115"/>
      <c r="QWA40" s="115"/>
      <c r="QWB40" s="115"/>
      <c r="QWC40" s="115"/>
      <c r="QWD40" s="115"/>
      <c r="QWE40" s="115"/>
      <c r="QWF40" s="115"/>
      <c r="QWG40" s="115"/>
      <c r="QWH40" s="115"/>
      <c r="QWI40" s="115"/>
      <c r="QWJ40" s="115"/>
      <c r="QWK40" s="115"/>
      <c r="QWL40" s="115"/>
      <c r="QWM40" s="115"/>
      <c r="QWN40" s="115"/>
      <c r="QWO40" s="115"/>
      <c r="QWP40" s="115"/>
      <c r="QWQ40" s="115"/>
      <c r="QWR40" s="115"/>
      <c r="QWS40" s="115"/>
      <c r="QWT40" s="115"/>
      <c r="QWU40" s="115"/>
      <c r="QWV40" s="115"/>
      <c r="QWW40" s="115"/>
      <c r="QWX40" s="115"/>
      <c r="QWY40" s="115"/>
      <c r="QWZ40" s="115"/>
      <c r="QXA40" s="115"/>
      <c r="QXB40" s="115"/>
      <c r="QXC40" s="115"/>
      <c r="QXD40" s="115"/>
      <c r="QXE40" s="115"/>
      <c r="QXF40" s="115"/>
      <c r="QXG40" s="115"/>
      <c r="QXH40" s="115"/>
      <c r="QXI40" s="115"/>
      <c r="QXJ40" s="115"/>
      <c r="QXK40" s="115"/>
      <c r="QXL40" s="115"/>
      <c r="QXM40" s="115"/>
      <c r="QXN40" s="115"/>
      <c r="QXO40" s="115"/>
      <c r="QXP40" s="115"/>
      <c r="QXQ40" s="115"/>
      <c r="QXR40" s="115"/>
      <c r="QXS40" s="115"/>
      <c r="QXT40" s="115"/>
      <c r="QXU40" s="115"/>
      <c r="QXV40" s="115"/>
      <c r="QXW40" s="115"/>
      <c r="QXX40" s="115"/>
      <c r="QXY40" s="115"/>
      <c r="QXZ40" s="115"/>
      <c r="QYA40" s="115"/>
      <c r="QYB40" s="115"/>
      <c r="QYC40" s="115"/>
      <c r="QYD40" s="115"/>
      <c r="QYE40" s="115"/>
      <c r="QYF40" s="115"/>
      <c r="QYG40" s="115"/>
      <c r="QYH40" s="115"/>
      <c r="QYI40" s="115"/>
      <c r="QYJ40" s="115"/>
      <c r="QYK40" s="115"/>
      <c r="QYL40" s="115"/>
      <c r="QYM40" s="115"/>
      <c r="QYN40" s="115"/>
      <c r="QYO40" s="115"/>
      <c r="QYP40" s="115"/>
      <c r="QYQ40" s="115"/>
      <c r="QYR40" s="115"/>
      <c r="QYS40" s="115"/>
      <c r="QYT40" s="115"/>
      <c r="QYU40" s="115"/>
      <c r="QYV40" s="115"/>
      <c r="QYW40" s="115"/>
      <c r="QYX40" s="115"/>
      <c r="QYY40" s="115"/>
      <c r="QYZ40" s="115"/>
      <c r="QZA40" s="115"/>
      <c r="QZB40" s="115"/>
      <c r="QZC40" s="115"/>
      <c r="QZD40" s="115"/>
      <c r="QZE40" s="115"/>
      <c r="QZF40" s="115"/>
      <c r="QZG40" s="115"/>
      <c r="QZH40" s="115"/>
      <c r="QZI40" s="115"/>
      <c r="QZJ40" s="115"/>
      <c r="QZK40" s="115"/>
      <c r="QZL40" s="115"/>
      <c r="QZM40" s="115"/>
      <c r="QZN40" s="115"/>
      <c r="QZO40" s="115"/>
      <c r="QZP40" s="115"/>
      <c r="QZQ40" s="115"/>
      <c r="QZR40" s="115"/>
      <c r="QZS40" s="115"/>
      <c r="QZT40" s="115"/>
      <c r="QZU40" s="115"/>
      <c r="QZV40" s="115"/>
      <c r="QZW40" s="115"/>
      <c r="QZX40" s="115"/>
      <c r="QZY40" s="115"/>
      <c r="QZZ40" s="115"/>
      <c r="RAA40" s="115"/>
      <c r="RAB40" s="115"/>
      <c r="RAC40" s="115"/>
      <c r="RAD40" s="115"/>
      <c r="RAE40" s="115"/>
      <c r="RAF40" s="115"/>
      <c r="RAG40" s="115"/>
      <c r="RAH40" s="115"/>
      <c r="RAI40" s="115"/>
      <c r="RAJ40" s="115"/>
      <c r="RAK40" s="115"/>
      <c r="RAL40" s="115"/>
      <c r="RAM40" s="115"/>
      <c r="RAN40" s="115"/>
      <c r="RAO40" s="115"/>
      <c r="RAP40" s="115"/>
      <c r="RAQ40" s="115"/>
      <c r="RAR40" s="115"/>
      <c r="RAS40" s="115"/>
      <c r="RAT40" s="115"/>
      <c r="RAU40" s="115"/>
      <c r="RAV40" s="115"/>
      <c r="RAW40" s="115"/>
      <c r="RAX40" s="115"/>
      <c r="RAY40" s="115"/>
      <c r="RAZ40" s="115"/>
      <c r="RBA40" s="115"/>
      <c r="RBB40" s="115"/>
      <c r="RBC40" s="115"/>
      <c r="RBD40" s="115"/>
      <c r="RBE40" s="115"/>
      <c r="RBF40" s="115"/>
      <c r="RBG40" s="115"/>
      <c r="RBH40" s="115"/>
      <c r="RBI40" s="115"/>
      <c r="RBJ40" s="115"/>
      <c r="RBK40" s="115"/>
      <c r="RBL40" s="115"/>
      <c r="RBM40" s="115"/>
      <c r="RBN40" s="115"/>
      <c r="RBO40" s="115"/>
      <c r="RBP40" s="115"/>
      <c r="RBQ40" s="115"/>
      <c r="RBR40" s="115"/>
      <c r="RBS40" s="115"/>
      <c r="RBT40" s="115"/>
      <c r="RBU40" s="115"/>
      <c r="RBV40" s="115"/>
      <c r="RBW40" s="115"/>
      <c r="RBX40" s="115"/>
      <c r="RBY40" s="115"/>
      <c r="RBZ40" s="115"/>
      <c r="RCA40" s="115"/>
      <c r="RCB40" s="115"/>
      <c r="RCC40" s="115"/>
      <c r="RCD40" s="115"/>
      <c r="RCE40" s="115"/>
      <c r="RCF40" s="115"/>
      <c r="RCG40" s="115"/>
      <c r="RCH40" s="115"/>
      <c r="RCI40" s="115"/>
      <c r="RCJ40" s="115"/>
      <c r="RCK40" s="115"/>
      <c r="RCL40" s="115"/>
      <c r="RCM40" s="115"/>
      <c r="RCN40" s="115"/>
      <c r="RCO40" s="115"/>
      <c r="RCP40" s="115"/>
      <c r="RCQ40" s="115"/>
      <c r="RCR40" s="115"/>
      <c r="RCS40" s="115"/>
      <c r="RCT40" s="115"/>
      <c r="RCU40" s="115"/>
      <c r="RCV40" s="115"/>
      <c r="RCW40" s="115"/>
      <c r="RCX40" s="115"/>
      <c r="RCY40" s="115"/>
      <c r="RCZ40" s="115"/>
      <c r="RDA40" s="115"/>
      <c r="RDB40" s="115"/>
      <c r="RDC40" s="115"/>
      <c r="RDD40" s="115"/>
      <c r="RDE40" s="115"/>
      <c r="RDF40" s="115"/>
      <c r="RDG40" s="115"/>
      <c r="RDH40" s="115"/>
      <c r="RDI40" s="115"/>
      <c r="RDJ40" s="115"/>
      <c r="RDK40" s="115"/>
      <c r="RDL40" s="115"/>
      <c r="RDM40" s="115"/>
      <c r="RDN40" s="115"/>
      <c r="RDO40" s="115"/>
      <c r="RDP40" s="115"/>
      <c r="RDQ40" s="115"/>
      <c r="RDR40" s="115"/>
      <c r="RDS40" s="115"/>
      <c r="RDT40" s="115"/>
      <c r="RDU40" s="115"/>
      <c r="RDV40" s="115"/>
      <c r="RDW40" s="115"/>
      <c r="RDX40" s="115"/>
      <c r="RDY40" s="115"/>
      <c r="RDZ40" s="115"/>
      <c r="REA40" s="115"/>
      <c r="REB40" s="115"/>
      <c r="REC40" s="115"/>
      <c r="RED40" s="115"/>
      <c r="REE40" s="115"/>
      <c r="REF40" s="115"/>
      <c r="REG40" s="115"/>
      <c r="REH40" s="115"/>
      <c r="REI40" s="115"/>
      <c r="REJ40" s="115"/>
      <c r="REK40" s="115"/>
      <c r="REL40" s="115"/>
      <c r="REM40" s="115"/>
      <c r="REN40" s="115"/>
      <c r="REO40" s="115"/>
      <c r="REP40" s="115"/>
      <c r="REQ40" s="115"/>
      <c r="RER40" s="115"/>
      <c r="RES40" s="115"/>
      <c r="RET40" s="115"/>
      <c r="REU40" s="115"/>
      <c r="REV40" s="115"/>
      <c r="REW40" s="115"/>
      <c r="REX40" s="115"/>
      <c r="REY40" s="115"/>
      <c r="REZ40" s="115"/>
      <c r="RFA40" s="115"/>
      <c r="RFB40" s="115"/>
      <c r="RFC40" s="115"/>
      <c r="RFD40" s="115"/>
      <c r="RFE40" s="115"/>
      <c r="RFF40" s="115"/>
      <c r="RFG40" s="115"/>
      <c r="RFH40" s="115"/>
      <c r="RFI40" s="115"/>
      <c r="RFJ40" s="115"/>
      <c r="RFK40" s="115"/>
      <c r="RFL40" s="115"/>
      <c r="RFM40" s="115"/>
      <c r="RFN40" s="115"/>
      <c r="RFO40" s="115"/>
      <c r="RFP40" s="115"/>
      <c r="RFQ40" s="115"/>
      <c r="RFR40" s="115"/>
      <c r="RFS40" s="115"/>
      <c r="RFT40" s="115"/>
      <c r="RFU40" s="115"/>
      <c r="RFV40" s="115"/>
      <c r="RFW40" s="115"/>
      <c r="RFX40" s="115"/>
      <c r="RFY40" s="115"/>
      <c r="RFZ40" s="115"/>
      <c r="RGA40" s="115"/>
      <c r="RGB40" s="115"/>
      <c r="RGC40" s="115"/>
      <c r="RGD40" s="115"/>
      <c r="RGE40" s="115"/>
      <c r="RGF40" s="115"/>
      <c r="RGG40" s="115"/>
      <c r="RGH40" s="115"/>
      <c r="RGI40" s="115"/>
      <c r="RGJ40" s="115"/>
      <c r="RGK40" s="115"/>
      <c r="RGL40" s="115"/>
      <c r="RGM40" s="115"/>
      <c r="RGN40" s="115"/>
      <c r="RGO40" s="115"/>
      <c r="RGP40" s="115"/>
      <c r="RGQ40" s="115"/>
      <c r="RGR40" s="115"/>
      <c r="RGS40" s="115"/>
      <c r="RGT40" s="115"/>
      <c r="RGU40" s="115"/>
      <c r="RGV40" s="115"/>
      <c r="RGW40" s="115"/>
      <c r="RGX40" s="115"/>
      <c r="RGY40" s="115"/>
      <c r="RGZ40" s="115"/>
      <c r="RHA40" s="115"/>
      <c r="RHB40" s="115"/>
      <c r="RHC40" s="115"/>
      <c r="RHD40" s="115"/>
      <c r="RHE40" s="115"/>
      <c r="RHF40" s="115"/>
      <c r="RHG40" s="115"/>
      <c r="RHH40" s="115"/>
      <c r="RHI40" s="115"/>
      <c r="RHJ40" s="115"/>
      <c r="RHK40" s="115"/>
      <c r="RHL40" s="115"/>
      <c r="RHM40" s="115"/>
      <c r="RHN40" s="115"/>
      <c r="RHO40" s="115"/>
      <c r="RHP40" s="115"/>
      <c r="RHQ40" s="115"/>
      <c r="RHR40" s="115"/>
      <c r="RHS40" s="115"/>
      <c r="RHT40" s="115"/>
      <c r="RHU40" s="115"/>
      <c r="RHV40" s="115"/>
      <c r="RHW40" s="115"/>
      <c r="RHX40" s="115"/>
      <c r="RHY40" s="115"/>
      <c r="RHZ40" s="115"/>
      <c r="RIA40" s="115"/>
      <c r="RIB40" s="115"/>
      <c r="RIC40" s="115"/>
      <c r="RID40" s="115"/>
      <c r="RIE40" s="115"/>
      <c r="RIF40" s="115"/>
      <c r="RIG40" s="115"/>
      <c r="RIH40" s="115"/>
      <c r="RII40" s="115"/>
      <c r="RIJ40" s="115"/>
      <c r="RIK40" s="115"/>
      <c r="RIL40" s="115"/>
      <c r="RIM40" s="115"/>
      <c r="RIN40" s="115"/>
      <c r="RIO40" s="115"/>
      <c r="RIP40" s="115"/>
      <c r="RIQ40" s="115"/>
      <c r="RIR40" s="115"/>
      <c r="RIS40" s="115"/>
      <c r="RIT40" s="115"/>
      <c r="RIU40" s="115"/>
      <c r="RIV40" s="115"/>
      <c r="RIW40" s="115"/>
      <c r="RIX40" s="115"/>
      <c r="RIY40" s="115"/>
      <c r="RIZ40" s="115"/>
      <c r="RJA40" s="115"/>
      <c r="RJB40" s="115"/>
      <c r="RJC40" s="115"/>
      <c r="RJD40" s="115"/>
      <c r="RJE40" s="115"/>
      <c r="RJF40" s="115"/>
      <c r="RJG40" s="115"/>
      <c r="RJH40" s="115"/>
      <c r="RJI40" s="115"/>
      <c r="RJJ40" s="115"/>
      <c r="RJK40" s="115"/>
      <c r="RJL40" s="115"/>
      <c r="RJM40" s="115"/>
      <c r="RJN40" s="115"/>
      <c r="RJO40" s="115"/>
      <c r="RJP40" s="115"/>
      <c r="RJQ40" s="115"/>
      <c r="RJR40" s="115"/>
      <c r="RJS40" s="115"/>
      <c r="RJT40" s="115"/>
      <c r="RJU40" s="115"/>
      <c r="RJV40" s="115"/>
      <c r="RJW40" s="115"/>
      <c r="RJX40" s="115"/>
      <c r="RJY40" s="115"/>
      <c r="RJZ40" s="115"/>
      <c r="RKA40" s="115"/>
      <c r="RKB40" s="115"/>
      <c r="RKC40" s="115"/>
      <c r="RKD40" s="115"/>
      <c r="RKE40" s="115"/>
      <c r="RKF40" s="115"/>
      <c r="RKG40" s="115"/>
      <c r="RKH40" s="115"/>
      <c r="RKI40" s="115"/>
      <c r="RKJ40" s="115"/>
      <c r="RKK40" s="115"/>
      <c r="RKL40" s="115"/>
      <c r="RKM40" s="115"/>
      <c r="RKN40" s="115"/>
      <c r="RKO40" s="115"/>
      <c r="RKP40" s="115"/>
      <c r="RKQ40" s="115"/>
      <c r="RKR40" s="115"/>
      <c r="RKS40" s="115"/>
      <c r="RKT40" s="115"/>
      <c r="RKU40" s="115"/>
      <c r="RKV40" s="115"/>
      <c r="RKW40" s="115"/>
      <c r="RKX40" s="115"/>
      <c r="RKY40" s="115"/>
      <c r="RKZ40" s="115"/>
      <c r="RLA40" s="115"/>
      <c r="RLB40" s="115"/>
      <c r="RLC40" s="115"/>
      <c r="RLD40" s="115"/>
      <c r="RLE40" s="115"/>
      <c r="RLF40" s="115"/>
      <c r="RLG40" s="115"/>
      <c r="RLH40" s="115"/>
      <c r="RLI40" s="115"/>
      <c r="RLJ40" s="115"/>
      <c r="RLK40" s="115"/>
      <c r="RLL40" s="115"/>
      <c r="RLM40" s="115"/>
      <c r="RLN40" s="115"/>
      <c r="RLO40" s="115"/>
      <c r="RLP40" s="115"/>
      <c r="RLQ40" s="115"/>
      <c r="RLR40" s="115"/>
      <c r="RLS40" s="115"/>
      <c r="RLT40" s="115"/>
      <c r="RLU40" s="115"/>
      <c r="RLV40" s="115"/>
      <c r="RLW40" s="115"/>
      <c r="RLX40" s="115"/>
      <c r="RLY40" s="115"/>
      <c r="RLZ40" s="115"/>
      <c r="RMA40" s="115"/>
      <c r="RMB40" s="115"/>
      <c r="RMC40" s="115"/>
      <c r="RMD40" s="115"/>
      <c r="RME40" s="115"/>
      <c r="RMF40" s="115"/>
      <c r="RMG40" s="115"/>
      <c r="RMH40" s="115"/>
      <c r="RMI40" s="115"/>
      <c r="RMJ40" s="115"/>
      <c r="RMK40" s="115"/>
      <c r="RML40" s="115"/>
      <c r="RMM40" s="115"/>
      <c r="RMN40" s="115"/>
      <c r="RMO40" s="115"/>
      <c r="RMP40" s="115"/>
      <c r="RMQ40" s="115"/>
      <c r="RMR40" s="115"/>
      <c r="RMS40" s="115"/>
      <c r="RMT40" s="115"/>
      <c r="RMU40" s="115"/>
      <c r="RMV40" s="115"/>
      <c r="RMW40" s="115"/>
      <c r="RMX40" s="115"/>
      <c r="RMY40" s="115"/>
      <c r="RMZ40" s="115"/>
      <c r="RNA40" s="115"/>
      <c r="RNB40" s="115"/>
      <c r="RNC40" s="115"/>
      <c r="RND40" s="115"/>
      <c r="RNE40" s="115"/>
      <c r="RNF40" s="115"/>
      <c r="RNG40" s="115"/>
      <c r="RNH40" s="115"/>
      <c r="RNI40" s="115"/>
      <c r="RNJ40" s="115"/>
      <c r="RNK40" s="115"/>
      <c r="RNL40" s="115"/>
      <c r="RNM40" s="115"/>
      <c r="RNN40" s="115"/>
      <c r="RNO40" s="115"/>
      <c r="RNP40" s="115"/>
      <c r="RNQ40" s="115"/>
      <c r="RNR40" s="115"/>
      <c r="RNS40" s="115"/>
      <c r="RNT40" s="115"/>
      <c r="RNU40" s="115"/>
      <c r="RNV40" s="115"/>
      <c r="RNW40" s="115"/>
      <c r="RNX40" s="115"/>
      <c r="RNY40" s="115"/>
      <c r="RNZ40" s="115"/>
      <c r="ROA40" s="115"/>
      <c r="ROB40" s="115"/>
      <c r="ROC40" s="115"/>
      <c r="ROD40" s="115"/>
      <c r="ROE40" s="115"/>
      <c r="ROF40" s="115"/>
      <c r="ROG40" s="115"/>
      <c r="ROH40" s="115"/>
      <c r="ROI40" s="115"/>
      <c r="ROJ40" s="115"/>
      <c r="ROK40" s="115"/>
      <c r="ROL40" s="115"/>
      <c r="ROM40" s="115"/>
      <c r="RON40" s="115"/>
      <c r="ROO40" s="115"/>
      <c r="ROP40" s="115"/>
      <c r="ROQ40" s="115"/>
      <c r="ROR40" s="115"/>
      <c r="ROS40" s="115"/>
      <c r="ROT40" s="115"/>
      <c r="ROU40" s="115"/>
      <c r="ROV40" s="115"/>
      <c r="ROW40" s="115"/>
      <c r="ROX40" s="115"/>
      <c r="ROY40" s="115"/>
      <c r="ROZ40" s="115"/>
      <c r="RPA40" s="115"/>
      <c r="RPB40" s="115"/>
      <c r="RPC40" s="115"/>
      <c r="RPD40" s="115"/>
      <c r="RPE40" s="115"/>
      <c r="RPF40" s="115"/>
      <c r="RPG40" s="115"/>
      <c r="RPH40" s="115"/>
      <c r="RPI40" s="115"/>
      <c r="RPJ40" s="115"/>
      <c r="RPK40" s="115"/>
      <c r="RPL40" s="115"/>
      <c r="RPM40" s="115"/>
      <c r="RPN40" s="115"/>
      <c r="RPO40" s="115"/>
      <c r="RPP40" s="115"/>
      <c r="RPQ40" s="115"/>
      <c r="RPR40" s="115"/>
      <c r="RPS40" s="115"/>
      <c r="RPT40" s="115"/>
      <c r="RPU40" s="115"/>
      <c r="RPV40" s="115"/>
      <c r="RPW40" s="115"/>
      <c r="RPX40" s="115"/>
      <c r="RPY40" s="115"/>
      <c r="RPZ40" s="115"/>
      <c r="RQA40" s="115"/>
      <c r="RQB40" s="115"/>
      <c r="RQC40" s="115"/>
      <c r="RQD40" s="115"/>
      <c r="RQE40" s="115"/>
      <c r="RQF40" s="115"/>
      <c r="RQG40" s="115"/>
      <c r="RQH40" s="115"/>
      <c r="RQI40" s="115"/>
      <c r="RQJ40" s="115"/>
      <c r="RQK40" s="115"/>
      <c r="RQL40" s="115"/>
      <c r="RQM40" s="115"/>
      <c r="RQN40" s="115"/>
      <c r="RQO40" s="115"/>
      <c r="RQP40" s="115"/>
      <c r="RQQ40" s="115"/>
      <c r="RQR40" s="115"/>
      <c r="RQS40" s="115"/>
      <c r="RQT40" s="115"/>
      <c r="RQU40" s="115"/>
      <c r="RQV40" s="115"/>
      <c r="RQW40" s="115"/>
      <c r="RQX40" s="115"/>
      <c r="RQY40" s="115"/>
      <c r="RQZ40" s="115"/>
      <c r="RRA40" s="115"/>
      <c r="RRB40" s="115"/>
      <c r="RRC40" s="115"/>
      <c r="RRD40" s="115"/>
      <c r="RRE40" s="115"/>
      <c r="RRF40" s="115"/>
      <c r="RRG40" s="115"/>
      <c r="RRH40" s="115"/>
      <c r="RRI40" s="115"/>
      <c r="RRJ40" s="115"/>
      <c r="RRK40" s="115"/>
      <c r="RRL40" s="115"/>
      <c r="RRM40" s="115"/>
      <c r="RRN40" s="115"/>
      <c r="RRO40" s="115"/>
      <c r="RRP40" s="115"/>
      <c r="RRQ40" s="115"/>
      <c r="RRR40" s="115"/>
      <c r="RRS40" s="115"/>
      <c r="RRT40" s="115"/>
      <c r="RRU40" s="115"/>
      <c r="RRV40" s="115"/>
      <c r="RRW40" s="115"/>
      <c r="RRX40" s="115"/>
      <c r="RRY40" s="115"/>
      <c r="RRZ40" s="115"/>
      <c r="RSA40" s="115"/>
      <c r="RSB40" s="115"/>
      <c r="RSC40" s="115"/>
      <c r="RSD40" s="115"/>
      <c r="RSE40" s="115"/>
      <c r="RSF40" s="115"/>
      <c r="RSG40" s="115"/>
      <c r="RSH40" s="115"/>
      <c r="RSI40" s="115"/>
      <c r="RSJ40" s="115"/>
      <c r="RSK40" s="115"/>
      <c r="RSL40" s="115"/>
      <c r="RSM40" s="115"/>
      <c r="RSN40" s="115"/>
      <c r="RSO40" s="115"/>
      <c r="RSP40" s="115"/>
      <c r="RSQ40" s="115"/>
      <c r="RSR40" s="115"/>
      <c r="RSS40" s="115"/>
      <c r="RST40" s="115"/>
      <c r="RSU40" s="115"/>
      <c r="RSV40" s="115"/>
      <c r="RSW40" s="115"/>
      <c r="RSX40" s="115"/>
      <c r="RSY40" s="115"/>
      <c r="RSZ40" s="115"/>
      <c r="RTA40" s="115"/>
      <c r="RTB40" s="115"/>
      <c r="RTC40" s="115"/>
      <c r="RTD40" s="115"/>
      <c r="RTE40" s="115"/>
      <c r="RTF40" s="115"/>
      <c r="RTG40" s="115"/>
      <c r="RTH40" s="115"/>
      <c r="RTI40" s="115"/>
      <c r="RTJ40" s="115"/>
      <c r="RTK40" s="115"/>
      <c r="RTL40" s="115"/>
      <c r="RTM40" s="115"/>
      <c r="RTN40" s="115"/>
      <c r="RTO40" s="115"/>
      <c r="RTP40" s="115"/>
      <c r="RTQ40" s="115"/>
      <c r="RTR40" s="115"/>
      <c r="RTS40" s="115"/>
      <c r="RTT40" s="115"/>
      <c r="RTU40" s="115"/>
      <c r="RTV40" s="115"/>
      <c r="RTW40" s="115"/>
      <c r="RTX40" s="115"/>
      <c r="RTY40" s="115"/>
      <c r="RTZ40" s="115"/>
      <c r="RUA40" s="115"/>
      <c r="RUB40" s="115"/>
      <c r="RUC40" s="115"/>
      <c r="RUD40" s="115"/>
      <c r="RUE40" s="115"/>
      <c r="RUF40" s="115"/>
      <c r="RUG40" s="115"/>
      <c r="RUH40" s="115"/>
      <c r="RUI40" s="115"/>
      <c r="RUJ40" s="115"/>
      <c r="RUK40" s="115"/>
      <c r="RUL40" s="115"/>
      <c r="RUM40" s="115"/>
      <c r="RUN40" s="115"/>
      <c r="RUO40" s="115"/>
      <c r="RUP40" s="115"/>
      <c r="RUQ40" s="115"/>
      <c r="RUR40" s="115"/>
      <c r="RUS40" s="115"/>
      <c r="RUT40" s="115"/>
      <c r="RUU40" s="115"/>
      <c r="RUV40" s="115"/>
      <c r="RUW40" s="115"/>
      <c r="RUX40" s="115"/>
      <c r="RUY40" s="115"/>
      <c r="RUZ40" s="115"/>
      <c r="RVA40" s="115"/>
      <c r="RVB40" s="115"/>
      <c r="RVC40" s="115"/>
      <c r="RVD40" s="115"/>
      <c r="RVE40" s="115"/>
      <c r="RVF40" s="115"/>
      <c r="RVG40" s="115"/>
      <c r="RVH40" s="115"/>
      <c r="RVI40" s="115"/>
      <c r="RVJ40" s="115"/>
      <c r="RVK40" s="115"/>
      <c r="RVL40" s="115"/>
      <c r="RVM40" s="115"/>
      <c r="RVN40" s="115"/>
      <c r="RVO40" s="115"/>
      <c r="RVP40" s="115"/>
      <c r="RVQ40" s="115"/>
      <c r="RVR40" s="115"/>
      <c r="RVS40" s="115"/>
      <c r="RVT40" s="115"/>
      <c r="RVU40" s="115"/>
      <c r="RVV40" s="115"/>
      <c r="RVW40" s="115"/>
      <c r="RVX40" s="115"/>
      <c r="RVY40" s="115"/>
      <c r="RVZ40" s="115"/>
      <c r="RWA40" s="115"/>
      <c r="RWB40" s="115"/>
      <c r="RWC40" s="115"/>
      <c r="RWD40" s="115"/>
      <c r="RWE40" s="115"/>
      <c r="RWF40" s="115"/>
      <c r="RWG40" s="115"/>
      <c r="RWH40" s="115"/>
      <c r="RWI40" s="115"/>
      <c r="RWJ40" s="115"/>
      <c r="RWK40" s="115"/>
      <c r="RWL40" s="115"/>
      <c r="RWM40" s="115"/>
      <c r="RWN40" s="115"/>
      <c r="RWO40" s="115"/>
      <c r="RWP40" s="115"/>
      <c r="RWQ40" s="115"/>
      <c r="RWR40" s="115"/>
      <c r="RWS40" s="115"/>
      <c r="RWT40" s="115"/>
      <c r="RWU40" s="115"/>
      <c r="RWV40" s="115"/>
      <c r="RWW40" s="115"/>
      <c r="RWX40" s="115"/>
      <c r="RWY40" s="115"/>
      <c r="RWZ40" s="115"/>
      <c r="RXA40" s="115"/>
      <c r="RXB40" s="115"/>
      <c r="RXC40" s="115"/>
      <c r="RXD40" s="115"/>
      <c r="RXE40" s="115"/>
      <c r="RXF40" s="115"/>
      <c r="RXG40" s="115"/>
      <c r="RXH40" s="115"/>
      <c r="RXI40" s="115"/>
      <c r="RXJ40" s="115"/>
      <c r="RXK40" s="115"/>
      <c r="RXL40" s="115"/>
      <c r="RXM40" s="115"/>
      <c r="RXN40" s="115"/>
      <c r="RXO40" s="115"/>
      <c r="RXP40" s="115"/>
      <c r="RXQ40" s="115"/>
      <c r="RXR40" s="115"/>
      <c r="RXS40" s="115"/>
      <c r="RXT40" s="115"/>
      <c r="RXU40" s="115"/>
      <c r="RXV40" s="115"/>
      <c r="RXW40" s="115"/>
      <c r="RXX40" s="115"/>
      <c r="RXY40" s="115"/>
      <c r="RXZ40" s="115"/>
      <c r="RYA40" s="115"/>
      <c r="RYB40" s="115"/>
      <c r="RYC40" s="115"/>
      <c r="RYD40" s="115"/>
      <c r="RYE40" s="115"/>
      <c r="RYF40" s="115"/>
      <c r="RYG40" s="115"/>
      <c r="RYH40" s="115"/>
      <c r="RYI40" s="115"/>
      <c r="RYJ40" s="115"/>
      <c r="RYK40" s="115"/>
      <c r="RYL40" s="115"/>
      <c r="RYM40" s="115"/>
      <c r="RYN40" s="115"/>
      <c r="RYO40" s="115"/>
      <c r="RYP40" s="115"/>
      <c r="RYQ40" s="115"/>
      <c r="RYR40" s="115"/>
      <c r="RYS40" s="115"/>
      <c r="RYT40" s="115"/>
      <c r="RYU40" s="115"/>
      <c r="RYV40" s="115"/>
      <c r="RYW40" s="115"/>
      <c r="RYX40" s="115"/>
      <c r="RYY40" s="115"/>
      <c r="RYZ40" s="115"/>
      <c r="RZA40" s="115"/>
      <c r="RZB40" s="115"/>
      <c r="RZC40" s="115"/>
      <c r="RZD40" s="115"/>
      <c r="RZE40" s="115"/>
      <c r="RZF40" s="115"/>
      <c r="RZG40" s="115"/>
      <c r="RZH40" s="115"/>
      <c r="RZI40" s="115"/>
      <c r="RZJ40" s="115"/>
      <c r="RZK40" s="115"/>
      <c r="RZL40" s="115"/>
      <c r="RZM40" s="115"/>
      <c r="RZN40" s="115"/>
      <c r="RZO40" s="115"/>
      <c r="RZP40" s="115"/>
      <c r="RZQ40" s="115"/>
      <c r="RZR40" s="115"/>
      <c r="RZS40" s="115"/>
      <c r="RZT40" s="115"/>
      <c r="RZU40" s="115"/>
      <c r="RZV40" s="115"/>
      <c r="RZW40" s="115"/>
      <c r="RZX40" s="115"/>
      <c r="RZY40" s="115"/>
      <c r="RZZ40" s="115"/>
      <c r="SAA40" s="115"/>
      <c r="SAB40" s="115"/>
      <c r="SAC40" s="115"/>
      <c r="SAD40" s="115"/>
      <c r="SAE40" s="115"/>
      <c r="SAF40" s="115"/>
      <c r="SAG40" s="115"/>
      <c r="SAH40" s="115"/>
      <c r="SAI40" s="115"/>
      <c r="SAJ40" s="115"/>
      <c r="SAK40" s="115"/>
      <c r="SAL40" s="115"/>
      <c r="SAM40" s="115"/>
      <c r="SAN40" s="115"/>
      <c r="SAO40" s="115"/>
      <c r="SAP40" s="115"/>
      <c r="SAQ40" s="115"/>
      <c r="SAR40" s="115"/>
      <c r="SAS40" s="115"/>
      <c r="SAT40" s="115"/>
      <c r="SAU40" s="115"/>
      <c r="SAV40" s="115"/>
      <c r="SAW40" s="115"/>
      <c r="SAX40" s="115"/>
      <c r="SAY40" s="115"/>
      <c r="SAZ40" s="115"/>
      <c r="SBA40" s="115"/>
      <c r="SBB40" s="115"/>
      <c r="SBC40" s="115"/>
      <c r="SBD40" s="115"/>
      <c r="SBE40" s="115"/>
      <c r="SBF40" s="115"/>
      <c r="SBG40" s="115"/>
      <c r="SBH40" s="115"/>
      <c r="SBI40" s="115"/>
      <c r="SBJ40" s="115"/>
      <c r="SBK40" s="115"/>
      <c r="SBL40" s="115"/>
      <c r="SBM40" s="115"/>
      <c r="SBN40" s="115"/>
      <c r="SBO40" s="115"/>
      <c r="SBP40" s="115"/>
      <c r="SBQ40" s="115"/>
      <c r="SBR40" s="115"/>
      <c r="SBS40" s="115"/>
      <c r="SBT40" s="115"/>
      <c r="SBU40" s="115"/>
      <c r="SBV40" s="115"/>
      <c r="SBW40" s="115"/>
      <c r="SBX40" s="115"/>
      <c r="SBY40" s="115"/>
      <c r="SBZ40" s="115"/>
      <c r="SCA40" s="115"/>
      <c r="SCB40" s="115"/>
      <c r="SCC40" s="115"/>
      <c r="SCD40" s="115"/>
      <c r="SCE40" s="115"/>
      <c r="SCF40" s="115"/>
      <c r="SCG40" s="115"/>
      <c r="SCH40" s="115"/>
      <c r="SCI40" s="115"/>
      <c r="SCJ40" s="115"/>
      <c r="SCK40" s="115"/>
      <c r="SCL40" s="115"/>
      <c r="SCM40" s="115"/>
      <c r="SCN40" s="115"/>
      <c r="SCO40" s="115"/>
      <c r="SCP40" s="115"/>
      <c r="SCQ40" s="115"/>
      <c r="SCR40" s="115"/>
      <c r="SCS40" s="115"/>
      <c r="SCT40" s="115"/>
      <c r="SCU40" s="115"/>
      <c r="SCV40" s="115"/>
      <c r="SCW40" s="115"/>
      <c r="SCX40" s="115"/>
      <c r="SCY40" s="115"/>
      <c r="SCZ40" s="115"/>
      <c r="SDA40" s="115"/>
      <c r="SDB40" s="115"/>
      <c r="SDC40" s="115"/>
      <c r="SDD40" s="115"/>
      <c r="SDE40" s="115"/>
      <c r="SDF40" s="115"/>
      <c r="SDG40" s="115"/>
      <c r="SDH40" s="115"/>
      <c r="SDI40" s="115"/>
      <c r="SDJ40" s="115"/>
      <c r="SDK40" s="115"/>
      <c r="SDL40" s="115"/>
      <c r="SDM40" s="115"/>
      <c r="SDN40" s="115"/>
      <c r="SDO40" s="115"/>
      <c r="SDP40" s="115"/>
      <c r="SDQ40" s="115"/>
      <c r="SDR40" s="115"/>
      <c r="SDS40" s="115"/>
      <c r="SDT40" s="115"/>
      <c r="SDU40" s="115"/>
      <c r="SDV40" s="115"/>
      <c r="SDW40" s="115"/>
      <c r="SDX40" s="115"/>
      <c r="SDY40" s="115"/>
      <c r="SDZ40" s="115"/>
      <c r="SEA40" s="115"/>
      <c r="SEB40" s="115"/>
      <c r="SEC40" s="115"/>
      <c r="SED40" s="115"/>
      <c r="SEE40" s="115"/>
      <c r="SEF40" s="115"/>
      <c r="SEG40" s="115"/>
      <c r="SEH40" s="115"/>
      <c r="SEI40" s="115"/>
      <c r="SEJ40" s="115"/>
      <c r="SEK40" s="115"/>
      <c r="SEL40" s="115"/>
      <c r="SEM40" s="115"/>
      <c r="SEN40" s="115"/>
      <c r="SEO40" s="115"/>
      <c r="SEP40" s="115"/>
      <c r="SEQ40" s="115"/>
      <c r="SER40" s="115"/>
      <c r="SES40" s="115"/>
      <c r="SET40" s="115"/>
      <c r="SEU40" s="115"/>
      <c r="SEV40" s="115"/>
      <c r="SEW40" s="115"/>
      <c r="SEX40" s="115"/>
      <c r="SEY40" s="115"/>
      <c r="SEZ40" s="115"/>
      <c r="SFA40" s="115"/>
      <c r="SFB40" s="115"/>
      <c r="SFC40" s="115"/>
      <c r="SFD40" s="115"/>
      <c r="SFE40" s="115"/>
      <c r="SFF40" s="115"/>
      <c r="SFG40" s="115"/>
      <c r="SFH40" s="115"/>
      <c r="SFI40" s="115"/>
      <c r="SFJ40" s="115"/>
      <c r="SFK40" s="115"/>
      <c r="SFL40" s="115"/>
      <c r="SFM40" s="115"/>
      <c r="SFN40" s="115"/>
      <c r="SFO40" s="115"/>
      <c r="SFP40" s="115"/>
      <c r="SFQ40" s="115"/>
      <c r="SFR40" s="115"/>
      <c r="SFS40" s="115"/>
      <c r="SFT40" s="115"/>
      <c r="SFU40" s="115"/>
      <c r="SFV40" s="115"/>
      <c r="SFW40" s="115"/>
      <c r="SFX40" s="115"/>
      <c r="SFY40" s="115"/>
      <c r="SFZ40" s="115"/>
      <c r="SGA40" s="115"/>
      <c r="SGB40" s="115"/>
      <c r="SGC40" s="115"/>
      <c r="SGD40" s="115"/>
      <c r="SGE40" s="115"/>
      <c r="SGF40" s="115"/>
      <c r="SGG40" s="115"/>
      <c r="SGH40" s="115"/>
      <c r="SGI40" s="115"/>
      <c r="SGJ40" s="115"/>
      <c r="SGK40" s="115"/>
      <c r="SGL40" s="115"/>
      <c r="SGM40" s="115"/>
      <c r="SGN40" s="115"/>
      <c r="SGO40" s="115"/>
      <c r="SGP40" s="115"/>
      <c r="SGQ40" s="115"/>
      <c r="SGR40" s="115"/>
      <c r="SGS40" s="115"/>
      <c r="SGT40" s="115"/>
      <c r="SGU40" s="115"/>
      <c r="SGV40" s="115"/>
      <c r="SGW40" s="115"/>
      <c r="SGX40" s="115"/>
      <c r="SGY40" s="115"/>
      <c r="SGZ40" s="115"/>
      <c r="SHA40" s="115"/>
      <c r="SHB40" s="115"/>
      <c r="SHC40" s="115"/>
      <c r="SHD40" s="115"/>
      <c r="SHE40" s="115"/>
      <c r="SHF40" s="115"/>
      <c r="SHG40" s="115"/>
      <c r="SHH40" s="115"/>
      <c r="SHI40" s="115"/>
      <c r="SHJ40" s="115"/>
      <c r="SHK40" s="115"/>
      <c r="SHL40" s="115"/>
      <c r="SHM40" s="115"/>
      <c r="SHN40" s="115"/>
      <c r="SHO40" s="115"/>
      <c r="SHP40" s="115"/>
      <c r="SHQ40" s="115"/>
      <c r="SHR40" s="115"/>
      <c r="SHS40" s="115"/>
      <c r="SHT40" s="115"/>
      <c r="SHU40" s="115"/>
      <c r="SHV40" s="115"/>
      <c r="SHW40" s="115"/>
      <c r="SHX40" s="115"/>
      <c r="SHY40" s="115"/>
      <c r="SHZ40" s="115"/>
      <c r="SIA40" s="115"/>
      <c r="SIB40" s="115"/>
      <c r="SIC40" s="115"/>
      <c r="SID40" s="115"/>
      <c r="SIE40" s="115"/>
      <c r="SIF40" s="115"/>
      <c r="SIG40" s="115"/>
      <c r="SIH40" s="115"/>
      <c r="SII40" s="115"/>
      <c r="SIJ40" s="115"/>
      <c r="SIK40" s="115"/>
      <c r="SIL40" s="115"/>
      <c r="SIM40" s="115"/>
      <c r="SIN40" s="115"/>
      <c r="SIO40" s="115"/>
      <c r="SIP40" s="115"/>
      <c r="SIQ40" s="115"/>
      <c r="SIR40" s="115"/>
      <c r="SIS40" s="115"/>
      <c r="SIT40" s="115"/>
      <c r="SIU40" s="115"/>
      <c r="SIV40" s="115"/>
      <c r="SIW40" s="115"/>
      <c r="SIX40" s="115"/>
      <c r="SIY40" s="115"/>
      <c r="SIZ40" s="115"/>
      <c r="SJA40" s="115"/>
      <c r="SJB40" s="115"/>
      <c r="SJC40" s="115"/>
      <c r="SJD40" s="115"/>
      <c r="SJE40" s="115"/>
      <c r="SJF40" s="115"/>
      <c r="SJG40" s="115"/>
      <c r="SJH40" s="115"/>
      <c r="SJI40" s="115"/>
      <c r="SJJ40" s="115"/>
      <c r="SJK40" s="115"/>
      <c r="SJL40" s="115"/>
      <c r="SJM40" s="115"/>
      <c r="SJN40" s="115"/>
      <c r="SJO40" s="115"/>
      <c r="SJP40" s="115"/>
      <c r="SJQ40" s="115"/>
      <c r="SJR40" s="115"/>
      <c r="SJS40" s="115"/>
      <c r="SJT40" s="115"/>
      <c r="SJU40" s="115"/>
      <c r="SJV40" s="115"/>
      <c r="SJW40" s="115"/>
      <c r="SJX40" s="115"/>
      <c r="SJY40" s="115"/>
      <c r="SJZ40" s="115"/>
      <c r="SKA40" s="115"/>
      <c r="SKB40" s="115"/>
      <c r="SKC40" s="115"/>
      <c r="SKD40" s="115"/>
      <c r="SKE40" s="115"/>
      <c r="SKF40" s="115"/>
      <c r="SKG40" s="115"/>
      <c r="SKH40" s="115"/>
      <c r="SKI40" s="115"/>
      <c r="SKJ40" s="115"/>
      <c r="SKK40" s="115"/>
      <c r="SKL40" s="115"/>
      <c r="SKM40" s="115"/>
      <c r="SKN40" s="115"/>
      <c r="SKO40" s="115"/>
      <c r="SKP40" s="115"/>
      <c r="SKQ40" s="115"/>
      <c r="SKR40" s="115"/>
      <c r="SKS40" s="115"/>
      <c r="SKT40" s="115"/>
      <c r="SKU40" s="115"/>
      <c r="SKV40" s="115"/>
      <c r="SKW40" s="115"/>
      <c r="SKX40" s="115"/>
      <c r="SKY40" s="115"/>
      <c r="SKZ40" s="115"/>
      <c r="SLA40" s="115"/>
      <c r="SLB40" s="115"/>
      <c r="SLC40" s="115"/>
      <c r="SLD40" s="115"/>
      <c r="SLE40" s="115"/>
      <c r="SLF40" s="115"/>
      <c r="SLG40" s="115"/>
      <c r="SLH40" s="115"/>
      <c r="SLI40" s="115"/>
      <c r="SLJ40" s="115"/>
      <c r="SLK40" s="115"/>
      <c r="SLL40" s="115"/>
      <c r="SLM40" s="115"/>
      <c r="SLN40" s="115"/>
      <c r="SLO40" s="115"/>
      <c r="SLP40" s="115"/>
      <c r="SLQ40" s="115"/>
      <c r="SLR40" s="115"/>
      <c r="SLS40" s="115"/>
      <c r="SLT40" s="115"/>
      <c r="SLU40" s="115"/>
      <c r="SLV40" s="115"/>
      <c r="SLW40" s="115"/>
      <c r="SLX40" s="115"/>
      <c r="SLY40" s="115"/>
      <c r="SLZ40" s="115"/>
      <c r="SMA40" s="115"/>
      <c r="SMB40" s="115"/>
      <c r="SMC40" s="115"/>
      <c r="SMD40" s="115"/>
      <c r="SME40" s="115"/>
      <c r="SMF40" s="115"/>
      <c r="SMG40" s="115"/>
      <c r="SMH40" s="115"/>
      <c r="SMI40" s="115"/>
      <c r="SMJ40" s="115"/>
      <c r="SMK40" s="115"/>
      <c r="SML40" s="115"/>
      <c r="SMM40" s="115"/>
      <c r="SMN40" s="115"/>
      <c r="SMO40" s="115"/>
      <c r="SMP40" s="115"/>
      <c r="SMQ40" s="115"/>
      <c r="SMR40" s="115"/>
      <c r="SMS40" s="115"/>
      <c r="SMT40" s="115"/>
      <c r="SMU40" s="115"/>
      <c r="SMV40" s="115"/>
      <c r="SMW40" s="115"/>
      <c r="SMX40" s="115"/>
      <c r="SMY40" s="115"/>
      <c r="SMZ40" s="115"/>
      <c r="SNA40" s="115"/>
      <c r="SNB40" s="115"/>
      <c r="SNC40" s="115"/>
      <c r="SND40" s="115"/>
      <c r="SNE40" s="115"/>
      <c r="SNF40" s="115"/>
      <c r="SNG40" s="115"/>
      <c r="SNH40" s="115"/>
      <c r="SNI40" s="115"/>
      <c r="SNJ40" s="115"/>
      <c r="SNK40" s="115"/>
      <c r="SNL40" s="115"/>
      <c r="SNM40" s="115"/>
      <c r="SNN40" s="115"/>
      <c r="SNO40" s="115"/>
      <c r="SNP40" s="115"/>
      <c r="SNQ40" s="115"/>
      <c r="SNR40" s="115"/>
      <c r="SNS40" s="115"/>
      <c r="SNT40" s="115"/>
      <c r="SNU40" s="115"/>
      <c r="SNV40" s="115"/>
      <c r="SNW40" s="115"/>
      <c r="SNX40" s="115"/>
      <c r="SNY40" s="115"/>
      <c r="SNZ40" s="115"/>
      <c r="SOA40" s="115"/>
      <c r="SOB40" s="115"/>
      <c r="SOC40" s="115"/>
      <c r="SOD40" s="115"/>
      <c r="SOE40" s="115"/>
      <c r="SOF40" s="115"/>
      <c r="SOG40" s="115"/>
      <c r="SOH40" s="115"/>
      <c r="SOI40" s="115"/>
      <c r="SOJ40" s="115"/>
      <c r="SOK40" s="115"/>
      <c r="SOL40" s="115"/>
      <c r="SOM40" s="115"/>
      <c r="SON40" s="115"/>
      <c r="SOO40" s="115"/>
      <c r="SOP40" s="115"/>
      <c r="SOQ40" s="115"/>
      <c r="SOR40" s="115"/>
      <c r="SOS40" s="115"/>
      <c r="SOT40" s="115"/>
      <c r="SOU40" s="115"/>
      <c r="SOV40" s="115"/>
      <c r="SOW40" s="115"/>
      <c r="SOX40" s="115"/>
      <c r="SOY40" s="115"/>
      <c r="SOZ40" s="115"/>
      <c r="SPA40" s="115"/>
      <c r="SPB40" s="115"/>
      <c r="SPC40" s="115"/>
      <c r="SPD40" s="115"/>
      <c r="SPE40" s="115"/>
      <c r="SPF40" s="115"/>
      <c r="SPG40" s="115"/>
      <c r="SPH40" s="115"/>
      <c r="SPI40" s="115"/>
      <c r="SPJ40" s="115"/>
      <c r="SPK40" s="115"/>
      <c r="SPL40" s="115"/>
      <c r="SPM40" s="115"/>
      <c r="SPN40" s="115"/>
      <c r="SPO40" s="115"/>
      <c r="SPP40" s="115"/>
      <c r="SPQ40" s="115"/>
      <c r="SPR40" s="115"/>
      <c r="SPS40" s="115"/>
      <c r="SPT40" s="115"/>
      <c r="SPU40" s="115"/>
      <c r="SPV40" s="115"/>
      <c r="SPW40" s="115"/>
      <c r="SPX40" s="115"/>
      <c r="SPY40" s="115"/>
      <c r="SPZ40" s="115"/>
      <c r="SQA40" s="115"/>
      <c r="SQB40" s="115"/>
      <c r="SQC40" s="115"/>
      <c r="SQD40" s="115"/>
      <c r="SQE40" s="115"/>
      <c r="SQF40" s="115"/>
      <c r="SQG40" s="115"/>
      <c r="SQH40" s="115"/>
      <c r="SQI40" s="115"/>
      <c r="SQJ40" s="115"/>
      <c r="SQK40" s="115"/>
      <c r="SQL40" s="115"/>
      <c r="SQM40" s="115"/>
      <c r="SQN40" s="115"/>
      <c r="SQO40" s="115"/>
      <c r="SQP40" s="115"/>
      <c r="SQQ40" s="115"/>
      <c r="SQR40" s="115"/>
      <c r="SQS40" s="115"/>
      <c r="SQT40" s="115"/>
      <c r="SQU40" s="115"/>
      <c r="SQV40" s="115"/>
      <c r="SQW40" s="115"/>
      <c r="SQX40" s="115"/>
      <c r="SQY40" s="115"/>
      <c r="SQZ40" s="115"/>
      <c r="SRA40" s="115"/>
      <c r="SRB40" s="115"/>
      <c r="SRC40" s="115"/>
      <c r="SRD40" s="115"/>
      <c r="SRE40" s="115"/>
      <c r="SRF40" s="115"/>
      <c r="SRG40" s="115"/>
      <c r="SRH40" s="115"/>
      <c r="SRI40" s="115"/>
      <c r="SRJ40" s="115"/>
      <c r="SRK40" s="115"/>
      <c r="SRL40" s="115"/>
      <c r="SRM40" s="115"/>
      <c r="SRN40" s="115"/>
      <c r="SRO40" s="115"/>
      <c r="SRP40" s="115"/>
      <c r="SRQ40" s="115"/>
      <c r="SRR40" s="115"/>
      <c r="SRS40" s="115"/>
      <c r="SRT40" s="115"/>
      <c r="SRU40" s="115"/>
      <c r="SRV40" s="115"/>
      <c r="SRW40" s="115"/>
      <c r="SRX40" s="115"/>
      <c r="SRY40" s="115"/>
      <c r="SRZ40" s="115"/>
      <c r="SSA40" s="115"/>
      <c r="SSB40" s="115"/>
      <c r="SSC40" s="115"/>
      <c r="SSD40" s="115"/>
      <c r="SSE40" s="115"/>
      <c r="SSF40" s="115"/>
      <c r="SSG40" s="115"/>
      <c r="SSH40" s="115"/>
      <c r="SSI40" s="115"/>
      <c r="SSJ40" s="115"/>
      <c r="SSK40" s="115"/>
      <c r="SSL40" s="115"/>
      <c r="SSM40" s="115"/>
      <c r="SSN40" s="115"/>
      <c r="SSO40" s="115"/>
      <c r="SSP40" s="115"/>
      <c r="SSQ40" s="115"/>
      <c r="SSR40" s="115"/>
      <c r="SSS40" s="115"/>
      <c r="SST40" s="115"/>
      <c r="SSU40" s="115"/>
      <c r="SSV40" s="115"/>
      <c r="SSW40" s="115"/>
      <c r="SSX40" s="115"/>
      <c r="SSY40" s="115"/>
      <c r="SSZ40" s="115"/>
      <c r="STA40" s="115"/>
      <c r="STB40" s="115"/>
      <c r="STC40" s="115"/>
      <c r="STD40" s="115"/>
      <c r="STE40" s="115"/>
      <c r="STF40" s="115"/>
      <c r="STG40" s="115"/>
      <c r="STH40" s="115"/>
      <c r="STI40" s="115"/>
      <c r="STJ40" s="115"/>
      <c r="STK40" s="115"/>
      <c r="STL40" s="115"/>
      <c r="STM40" s="115"/>
      <c r="STN40" s="115"/>
      <c r="STO40" s="115"/>
      <c r="STP40" s="115"/>
      <c r="STQ40" s="115"/>
      <c r="STR40" s="115"/>
      <c r="STS40" s="115"/>
      <c r="STT40" s="115"/>
      <c r="STU40" s="115"/>
      <c r="STV40" s="115"/>
      <c r="STW40" s="115"/>
      <c r="STX40" s="115"/>
      <c r="STY40" s="115"/>
      <c r="STZ40" s="115"/>
      <c r="SUA40" s="115"/>
      <c r="SUB40" s="115"/>
      <c r="SUC40" s="115"/>
      <c r="SUD40" s="115"/>
      <c r="SUE40" s="115"/>
      <c r="SUF40" s="115"/>
      <c r="SUG40" s="115"/>
      <c r="SUH40" s="115"/>
      <c r="SUI40" s="115"/>
      <c r="SUJ40" s="115"/>
      <c r="SUK40" s="115"/>
      <c r="SUL40" s="115"/>
      <c r="SUM40" s="115"/>
      <c r="SUN40" s="115"/>
      <c r="SUO40" s="115"/>
      <c r="SUP40" s="115"/>
      <c r="SUQ40" s="115"/>
      <c r="SUR40" s="115"/>
      <c r="SUS40" s="115"/>
      <c r="SUT40" s="115"/>
      <c r="SUU40" s="115"/>
      <c r="SUV40" s="115"/>
      <c r="SUW40" s="115"/>
      <c r="SUX40" s="115"/>
      <c r="SUY40" s="115"/>
      <c r="SUZ40" s="115"/>
      <c r="SVA40" s="115"/>
      <c r="SVB40" s="115"/>
      <c r="SVC40" s="115"/>
      <c r="SVD40" s="115"/>
      <c r="SVE40" s="115"/>
      <c r="SVF40" s="115"/>
      <c r="SVG40" s="115"/>
      <c r="SVH40" s="115"/>
      <c r="SVI40" s="115"/>
      <c r="SVJ40" s="115"/>
      <c r="SVK40" s="115"/>
      <c r="SVL40" s="115"/>
      <c r="SVM40" s="115"/>
      <c r="SVN40" s="115"/>
      <c r="SVO40" s="115"/>
      <c r="SVP40" s="115"/>
      <c r="SVQ40" s="115"/>
      <c r="SVR40" s="115"/>
      <c r="SVS40" s="115"/>
      <c r="SVT40" s="115"/>
      <c r="SVU40" s="115"/>
      <c r="SVV40" s="115"/>
      <c r="SVW40" s="115"/>
      <c r="SVX40" s="115"/>
      <c r="SVY40" s="115"/>
      <c r="SVZ40" s="115"/>
      <c r="SWA40" s="115"/>
      <c r="SWB40" s="115"/>
      <c r="SWC40" s="115"/>
      <c r="SWD40" s="115"/>
      <c r="SWE40" s="115"/>
      <c r="SWF40" s="115"/>
      <c r="SWG40" s="115"/>
      <c r="SWH40" s="115"/>
      <c r="SWI40" s="115"/>
      <c r="SWJ40" s="115"/>
      <c r="SWK40" s="115"/>
      <c r="SWL40" s="115"/>
      <c r="SWM40" s="115"/>
      <c r="SWN40" s="115"/>
      <c r="SWO40" s="115"/>
      <c r="SWP40" s="115"/>
      <c r="SWQ40" s="115"/>
      <c r="SWR40" s="115"/>
      <c r="SWS40" s="115"/>
      <c r="SWT40" s="115"/>
      <c r="SWU40" s="115"/>
      <c r="SWV40" s="115"/>
      <c r="SWW40" s="115"/>
      <c r="SWX40" s="115"/>
      <c r="SWY40" s="115"/>
      <c r="SWZ40" s="115"/>
      <c r="SXA40" s="115"/>
      <c r="SXB40" s="115"/>
      <c r="SXC40" s="115"/>
      <c r="SXD40" s="115"/>
      <c r="SXE40" s="115"/>
      <c r="SXF40" s="115"/>
      <c r="SXG40" s="115"/>
      <c r="SXH40" s="115"/>
      <c r="SXI40" s="115"/>
      <c r="SXJ40" s="115"/>
      <c r="SXK40" s="115"/>
      <c r="SXL40" s="115"/>
      <c r="SXM40" s="115"/>
      <c r="SXN40" s="115"/>
      <c r="SXO40" s="115"/>
      <c r="SXP40" s="115"/>
      <c r="SXQ40" s="115"/>
      <c r="SXR40" s="115"/>
      <c r="SXS40" s="115"/>
      <c r="SXT40" s="115"/>
      <c r="SXU40" s="115"/>
      <c r="SXV40" s="115"/>
      <c r="SXW40" s="115"/>
      <c r="SXX40" s="115"/>
      <c r="SXY40" s="115"/>
      <c r="SXZ40" s="115"/>
      <c r="SYA40" s="115"/>
      <c r="SYB40" s="115"/>
      <c r="SYC40" s="115"/>
      <c r="SYD40" s="115"/>
      <c r="SYE40" s="115"/>
      <c r="SYF40" s="115"/>
      <c r="SYG40" s="115"/>
      <c r="SYH40" s="115"/>
      <c r="SYI40" s="115"/>
      <c r="SYJ40" s="115"/>
      <c r="SYK40" s="115"/>
      <c r="SYL40" s="115"/>
      <c r="SYM40" s="115"/>
      <c r="SYN40" s="115"/>
      <c r="SYO40" s="115"/>
      <c r="SYP40" s="115"/>
      <c r="SYQ40" s="115"/>
      <c r="SYR40" s="115"/>
      <c r="SYS40" s="115"/>
      <c r="SYT40" s="115"/>
      <c r="SYU40" s="115"/>
      <c r="SYV40" s="115"/>
      <c r="SYW40" s="115"/>
      <c r="SYX40" s="115"/>
      <c r="SYY40" s="115"/>
      <c r="SYZ40" s="115"/>
      <c r="SZA40" s="115"/>
      <c r="SZB40" s="115"/>
      <c r="SZC40" s="115"/>
      <c r="SZD40" s="115"/>
      <c r="SZE40" s="115"/>
      <c r="SZF40" s="115"/>
      <c r="SZG40" s="115"/>
      <c r="SZH40" s="115"/>
      <c r="SZI40" s="115"/>
      <c r="SZJ40" s="115"/>
      <c r="SZK40" s="115"/>
      <c r="SZL40" s="115"/>
      <c r="SZM40" s="115"/>
      <c r="SZN40" s="115"/>
      <c r="SZO40" s="115"/>
      <c r="SZP40" s="115"/>
      <c r="SZQ40" s="115"/>
      <c r="SZR40" s="115"/>
      <c r="SZS40" s="115"/>
      <c r="SZT40" s="115"/>
      <c r="SZU40" s="115"/>
      <c r="SZV40" s="115"/>
      <c r="SZW40" s="115"/>
      <c r="SZX40" s="115"/>
      <c r="SZY40" s="115"/>
      <c r="SZZ40" s="115"/>
      <c r="TAA40" s="115"/>
      <c r="TAB40" s="115"/>
      <c r="TAC40" s="115"/>
      <c r="TAD40" s="115"/>
      <c r="TAE40" s="115"/>
      <c r="TAF40" s="115"/>
      <c r="TAG40" s="115"/>
      <c r="TAH40" s="115"/>
      <c r="TAI40" s="115"/>
      <c r="TAJ40" s="115"/>
      <c r="TAK40" s="115"/>
      <c r="TAL40" s="115"/>
      <c r="TAM40" s="115"/>
      <c r="TAN40" s="115"/>
      <c r="TAO40" s="115"/>
      <c r="TAP40" s="115"/>
      <c r="TAQ40" s="115"/>
      <c r="TAR40" s="115"/>
      <c r="TAS40" s="115"/>
      <c r="TAT40" s="115"/>
      <c r="TAU40" s="115"/>
      <c r="TAV40" s="115"/>
      <c r="TAW40" s="115"/>
      <c r="TAX40" s="115"/>
      <c r="TAY40" s="115"/>
      <c r="TAZ40" s="115"/>
      <c r="TBA40" s="115"/>
      <c r="TBB40" s="115"/>
      <c r="TBC40" s="115"/>
      <c r="TBD40" s="115"/>
      <c r="TBE40" s="115"/>
      <c r="TBF40" s="115"/>
      <c r="TBG40" s="115"/>
      <c r="TBH40" s="115"/>
      <c r="TBI40" s="115"/>
      <c r="TBJ40" s="115"/>
      <c r="TBK40" s="115"/>
      <c r="TBL40" s="115"/>
      <c r="TBM40" s="115"/>
      <c r="TBN40" s="115"/>
      <c r="TBO40" s="115"/>
      <c r="TBP40" s="115"/>
      <c r="TBQ40" s="115"/>
      <c r="TBR40" s="115"/>
      <c r="TBS40" s="115"/>
      <c r="TBT40" s="115"/>
      <c r="TBU40" s="115"/>
      <c r="TBV40" s="115"/>
      <c r="TBW40" s="115"/>
      <c r="TBX40" s="115"/>
      <c r="TBY40" s="115"/>
      <c r="TBZ40" s="115"/>
      <c r="TCA40" s="115"/>
      <c r="TCB40" s="115"/>
      <c r="TCC40" s="115"/>
      <c r="TCD40" s="115"/>
      <c r="TCE40" s="115"/>
      <c r="TCF40" s="115"/>
      <c r="TCG40" s="115"/>
      <c r="TCH40" s="115"/>
      <c r="TCI40" s="115"/>
      <c r="TCJ40" s="115"/>
      <c r="TCK40" s="115"/>
      <c r="TCL40" s="115"/>
      <c r="TCM40" s="115"/>
      <c r="TCN40" s="115"/>
      <c r="TCO40" s="115"/>
      <c r="TCP40" s="115"/>
      <c r="TCQ40" s="115"/>
      <c r="TCR40" s="115"/>
      <c r="TCS40" s="115"/>
      <c r="TCT40" s="115"/>
      <c r="TCU40" s="115"/>
      <c r="TCV40" s="115"/>
      <c r="TCW40" s="115"/>
      <c r="TCX40" s="115"/>
      <c r="TCY40" s="115"/>
      <c r="TCZ40" s="115"/>
      <c r="TDA40" s="115"/>
      <c r="TDB40" s="115"/>
      <c r="TDC40" s="115"/>
      <c r="TDD40" s="115"/>
      <c r="TDE40" s="115"/>
      <c r="TDF40" s="115"/>
      <c r="TDG40" s="115"/>
      <c r="TDH40" s="115"/>
      <c r="TDI40" s="115"/>
      <c r="TDJ40" s="115"/>
      <c r="TDK40" s="115"/>
      <c r="TDL40" s="115"/>
      <c r="TDM40" s="115"/>
      <c r="TDN40" s="115"/>
      <c r="TDO40" s="115"/>
      <c r="TDP40" s="115"/>
      <c r="TDQ40" s="115"/>
      <c r="TDR40" s="115"/>
      <c r="TDS40" s="115"/>
      <c r="TDT40" s="115"/>
      <c r="TDU40" s="115"/>
      <c r="TDV40" s="115"/>
      <c r="TDW40" s="115"/>
      <c r="TDX40" s="115"/>
      <c r="TDY40" s="115"/>
      <c r="TDZ40" s="115"/>
      <c r="TEA40" s="115"/>
      <c r="TEB40" s="115"/>
      <c r="TEC40" s="115"/>
      <c r="TED40" s="115"/>
      <c r="TEE40" s="115"/>
      <c r="TEF40" s="115"/>
      <c r="TEG40" s="115"/>
      <c r="TEH40" s="115"/>
      <c r="TEI40" s="115"/>
      <c r="TEJ40" s="115"/>
      <c r="TEK40" s="115"/>
      <c r="TEL40" s="115"/>
      <c r="TEM40" s="115"/>
      <c r="TEN40" s="115"/>
      <c r="TEO40" s="115"/>
      <c r="TEP40" s="115"/>
      <c r="TEQ40" s="115"/>
      <c r="TER40" s="115"/>
      <c r="TES40" s="115"/>
      <c r="TET40" s="115"/>
      <c r="TEU40" s="115"/>
      <c r="TEV40" s="115"/>
      <c r="TEW40" s="115"/>
      <c r="TEX40" s="115"/>
      <c r="TEY40" s="115"/>
      <c r="TEZ40" s="115"/>
      <c r="TFA40" s="115"/>
      <c r="TFB40" s="115"/>
      <c r="TFC40" s="115"/>
      <c r="TFD40" s="115"/>
      <c r="TFE40" s="115"/>
      <c r="TFF40" s="115"/>
      <c r="TFG40" s="115"/>
      <c r="TFH40" s="115"/>
      <c r="TFI40" s="115"/>
      <c r="TFJ40" s="115"/>
      <c r="TFK40" s="115"/>
      <c r="TFL40" s="115"/>
      <c r="TFM40" s="115"/>
      <c r="TFN40" s="115"/>
      <c r="TFO40" s="115"/>
      <c r="TFP40" s="115"/>
      <c r="TFQ40" s="115"/>
      <c r="TFR40" s="115"/>
      <c r="TFS40" s="115"/>
      <c r="TFT40" s="115"/>
      <c r="TFU40" s="115"/>
      <c r="TFV40" s="115"/>
      <c r="TFW40" s="115"/>
      <c r="TFX40" s="115"/>
      <c r="TFY40" s="115"/>
      <c r="TFZ40" s="115"/>
      <c r="TGA40" s="115"/>
      <c r="TGB40" s="115"/>
      <c r="TGC40" s="115"/>
      <c r="TGD40" s="115"/>
      <c r="TGE40" s="115"/>
      <c r="TGF40" s="115"/>
      <c r="TGG40" s="115"/>
      <c r="TGH40" s="115"/>
      <c r="TGI40" s="115"/>
      <c r="TGJ40" s="115"/>
      <c r="TGK40" s="115"/>
      <c r="TGL40" s="115"/>
      <c r="TGM40" s="115"/>
      <c r="TGN40" s="115"/>
      <c r="TGO40" s="115"/>
      <c r="TGP40" s="115"/>
      <c r="TGQ40" s="115"/>
      <c r="TGR40" s="115"/>
      <c r="TGS40" s="115"/>
      <c r="TGT40" s="115"/>
      <c r="TGU40" s="115"/>
      <c r="TGV40" s="115"/>
      <c r="TGW40" s="115"/>
      <c r="TGX40" s="115"/>
      <c r="TGY40" s="115"/>
      <c r="TGZ40" s="115"/>
      <c r="THA40" s="115"/>
      <c r="THB40" s="115"/>
      <c r="THC40" s="115"/>
      <c r="THD40" s="115"/>
      <c r="THE40" s="115"/>
      <c r="THF40" s="115"/>
      <c r="THG40" s="115"/>
      <c r="THH40" s="115"/>
      <c r="THI40" s="115"/>
      <c r="THJ40" s="115"/>
      <c r="THK40" s="115"/>
      <c r="THL40" s="115"/>
      <c r="THM40" s="115"/>
      <c r="THN40" s="115"/>
      <c r="THO40" s="115"/>
      <c r="THP40" s="115"/>
      <c r="THQ40" s="115"/>
      <c r="THR40" s="115"/>
      <c r="THS40" s="115"/>
      <c r="THT40" s="115"/>
      <c r="THU40" s="115"/>
      <c r="THV40" s="115"/>
      <c r="THW40" s="115"/>
      <c r="THX40" s="115"/>
      <c r="THY40" s="115"/>
      <c r="THZ40" s="115"/>
      <c r="TIA40" s="115"/>
      <c r="TIB40" s="115"/>
      <c r="TIC40" s="115"/>
      <c r="TID40" s="115"/>
      <c r="TIE40" s="115"/>
      <c r="TIF40" s="115"/>
      <c r="TIG40" s="115"/>
      <c r="TIH40" s="115"/>
      <c r="TII40" s="115"/>
      <c r="TIJ40" s="115"/>
      <c r="TIK40" s="115"/>
      <c r="TIL40" s="115"/>
      <c r="TIM40" s="115"/>
      <c r="TIN40" s="115"/>
      <c r="TIO40" s="115"/>
      <c r="TIP40" s="115"/>
      <c r="TIQ40" s="115"/>
      <c r="TIR40" s="115"/>
      <c r="TIS40" s="115"/>
      <c r="TIT40" s="115"/>
      <c r="TIU40" s="115"/>
      <c r="TIV40" s="115"/>
      <c r="TIW40" s="115"/>
      <c r="TIX40" s="115"/>
      <c r="TIY40" s="115"/>
      <c r="TIZ40" s="115"/>
      <c r="TJA40" s="115"/>
      <c r="TJB40" s="115"/>
      <c r="TJC40" s="115"/>
      <c r="TJD40" s="115"/>
      <c r="TJE40" s="115"/>
      <c r="TJF40" s="115"/>
      <c r="TJG40" s="115"/>
      <c r="TJH40" s="115"/>
      <c r="TJI40" s="115"/>
      <c r="TJJ40" s="115"/>
      <c r="TJK40" s="115"/>
      <c r="TJL40" s="115"/>
      <c r="TJM40" s="115"/>
      <c r="TJN40" s="115"/>
      <c r="TJO40" s="115"/>
      <c r="TJP40" s="115"/>
      <c r="TJQ40" s="115"/>
      <c r="TJR40" s="115"/>
      <c r="TJS40" s="115"/>
      <c r="TJT40" s="115"/>
      <c r="TJU40" s="115"/>
      <c r="TJV40" s="115"/>
      <c r="TJW40" s="115"/>
      <c r="TJX40" s="115"/>
      <c r="TJY40" s="115"/>
      <c r="TJZ40" s="115"/>
      <c r="TKA40" s="115"/>
      <c r="TKB40" s="115"/>
      <c r="TKC40" s="115"/>
      <c r="TKD40" s="115"/>
      <c r="TKE40" s="115"/>
      <c r="TKF40" s="115"/>
      <c r="TKG40" s="115"/>
      <c r="TKH40" s="115"/>
      <c r="TKI40" s="115"/>
      <c r="TKJ40" s="115"/>
      <c r="TKK40" s="115"/>
      <c r="TKL40" s="115"/>
      <c r="TKM40" s="115"/>
      <c r="TKN40" s="115"/>
      <c r="TKO40" s="115"/>
      <c r="TKP40" s="115"/>
      <c r="TKQ40" s="115"/>
      <c r="TKR40" s="115"/>
      <c r="TKS40" s="115"/>
      <c r="TKT40" s="115"/>
      <c r="TKU40" s="115"/>
      <c r="TKV40" s="115"/>
      <c r="TKW40" s="115"/>
      <c r="TKX40" s="115"/>
      <c r="TKY40" s="115"/>
      <c r="TKZ40" s="115"/>
      <c r="TLA40" s="115"/>
      <c r="TLB40" s="115"/>
      <c r="TLC40" s="115"/>
      <c r="TLD40" s="115"/>
      <c r="TLE40" s="115"/>
      <c r="TLF40" s="115"/>
      <c r="TLG40" s="115"/>
      <c r="TLH40" s="115"/>
      <c r="TLI40" s="115"/>
      <c r="TLJ40" s="115"/>
      <c r="TLK40" s="115"/>
      <c r="TLL40" s="115"/>
      <c r="TLM40" s="115"/>
      <c r="TLN40" s="115"/>
      <c r="TLO40" s="115"/>
      <c r="TLP40" s="115"/>
      <c r="TLQ40" s="115"/>
      <c r="TLR40" s="115"/>
      <c r="TLS40" s="115"/>
      <c r="TLT40" s="115"/>
      <c r="TLU40" s="115"/>
      <c r="TLV40" s="115"/>
      <c r="TLW40" s="115"/>
      <c r="TLX40" s="115"/>
      <c r="TLY40" s="115"/>
      <c r="TLZ40" s="115"/>
      <c r="TMA40" s="115"/>
      <c r="TMB40" s="115"/>
      <c r="TMC40" s="115"/>
      <c r="TMD40" s="115"/>
      <c r="TME40" s="115"/>
      <c r="TMF40" s="115"/>
      <c r="TMG40" s="115"/>
      <c r="TMH40" s="115"/>
      <c r="TMI40" s="115"/>
      <c r="TMJ40" s="115"/>
      <c r="TMK40" s="115"/>
      <c r="TML40" s="115"/>
      <c r="TMM40" s="115"/>
      <c r="TMN40" s="115"/>
      <c r="TMO40" s="115"/>
      <c r="TMP40" s="115"/>
      <c r="TMQ40" s="115"/>
      <c r="TMR40" s="115"/>
      <c r="TMS40" s="115"/>
      <c r="TMT40" s="115"/>
      <c r="TMU40" s="115"/>
      <c r="TMV40" s="115"/>
      <c r="TMW40" s="115"/>
      <c r="TMX40" s="115"/>
      <c r="TMY40" s="115"/>
      <c r="TMZ40" s="115"/>
      <c r="TNA40" s="115"/>
      <c r="TNB40" s="115"/>
      <c r="TNC40" s="115"/>
      <c r="TND40" s="115"/>
      <c r="TNE40" s="115"/>
      <c r="TNF40" s="115"/>
      <c r="TNG40" s="115"/>
      <c r="TNH40" s="115"/>
      <c r="TNI40" s="115"/>
      <c r="TNJ40" s="115"/>
      <c r="TNK40" s="115"/>
      <c r="TNL40" s="115"/>
      <c r="TNM40" s="115"/>
      <c r="TNN40" s="115"/>
      <c r="TNO40" s="115"/>
      <c r="TNP40" s="115"/>
      <c r="TNQ40" s="115"/>
      <c r="TNR40" s="115"/>
      <c r="TNS40" s="115"/>
      <c r="TNT40" s="115"/>
      <c r="TNU40" s="115"/>
      <c r="TNV40" s="115"/>
      <c r="TNW40" s="115"/>
      <c r="TNX40" s="115"/>
      <c r="TNY40" s="115"/>
      <c r="TNZ40" s="115"/>
      <c r="TOA40" s="115"/>
      <c r="TOB40" s="115"/>
      <c r="TOC40" s="115"/>
      <c r="TOD40" s="115"/>
      <c r="TOE40" s="115"/>
      <c r="TOF40" s="115"/>
      <c r="TOG40" s="115"/>
      <c r="TOH40" s="115"/>
      <c r="TOI40" s="115"/>
      <c r="TOJ40" s="115"/>
      <c r="TOK40" s="115"/>
      <c r="TOL40" s="115"/>
      <c r="TOM40" s="115"/>
      <c r="TON40" s="115"/>
      <c r="TOO40" s="115"/>
      <c r="TOP40" s="115"/>
      <c r="TOQ40" s="115"/>
      <c r="TOR40" s="115"/>
      <c r="TOS40" s="115"/>
      <c r="TOT40" s="115"/>
      <c r="TOU40" s="115"/>
      <c r="TOV40" s="115"/>
      <c r="TOW40" s="115"/>
      <c r="TOX40" s="115"/>
      <c r="TOY40" s="115"/>
      <c r="TOZ40" s="115"/>
      <c r="TPA40" s="115"/>
      <c r="TPB40" s="115"/>
      <c r="TPC40" s="115"/>
      <c r="TPD40" s="115"/>
      <c r="TPE40" s="115"/>
      <c r="TPF40" s="115"/>
      <c r="TPG40" s="115"/>
      <c r="TPH40" s="115"/>
      <c r="TPI40" s="115"/>
      <c r="TPJ40" s="115"/>
      <c r="TPK40" s="115"/>
      <c r="TPL40" s="115"/>
      <c r="TPM40" s="115"/>
      <c r="TPN40" s="115"/>
      <c r="TPO40" s="115"/>
      <c r="TPP40" s="115"/>
      <c r="TPQ40" s="115"/>
      <c r="TPR40" s="115"/>
      <c r="TPS40" s="115"/>
      <c r="TPT40" s="115"/>
      <c r="TPU40" s="115"/>
      <c r="TPV40" s="115"/>
      <c r="TPW40" s="115"/>
      <c r="TPX40" s="115"/>
      <c r="TPY40" s="115"/>
      <c r="TPZ40" s="115"/>
      <c r="TQA40" s="115"/>
      <c r="TQB40" s="115"/>
      <c r="TQC40" s="115"/>
      <c r="TQD40" s="115"/>
      <c r="TQE40" s="115"/>
      <c r="TQF40" s="115"/>
      <c r="TQG40" s="115"/>
      <c r="TQH40" s="115"/>
      <c r="TQI40" s="115"/>
      <c r="TQJ40" s="115"/>
      <c r="TQK40" s="115"/>
      <c r="TQL40" s="115"/>
      <c r="TQM40" s="115"/>
      <c r="TQN40" s="115"/>
      <c r="TQO40" s="115"/>
      <c r="TQP40" s="115"/>
      <c r="TQQ40" s="115"/>
      <c r="TQR40" s="115"/>
      <c r="TQS40" s="115"/>
      <c r="TQT40" s="115"/>
      <c r="TQU40" s="115"/>
      <c r="TQV40" s="115"/>
      <c r="TQW40" s="115"/>
      <c r="TQX40" s="115"/>
      <c r="TQY40" s="115"/>
      <c r="TQZ40" s="115"/>
      <c r="TRA40" s="115"/>
      <c r="TRB40" s="115"/>
      <c r="TRC40" s="115"/>
      <c r="TRD40" s="115"/>
      <c r="TRE40" s="115"/>
      <c r="TRF40" s="115"/>
      <c r="TRG40" s="115"/>
      <c r="TRH40" s="115"/>
      <c r="TRI40" s="115"/>
      <c r="TRJ40" s="115"/>
      <c r="TRK40" s="115"/>
      <c r="TRL40" s="115"/>
      <c r="TRM40" s="115"/>
      <c r="TRN40" s="115"/>
      <c r="TRO40" s="115"/>
      <c r="TRP40" s="115"/>
      <c r="TRQ40" s="115"/>
      <c r="TRR40" s="115"/>
      <c r="TRS40" s="115"/>
      <c r="TRT40" s="115"/>
      <c r="TRU40" s="115"/>
      <c r="TRV40" s="115"/>
      <c r="TRW40" s="115"/>
      <c r="TRX40" s="115"/>
      <c r="TRY40" s="115"/>
      <c r="TRZ40" s="115"/>
      <c r="TSA40" s="115"/>
      <c r="TSB40" s="115"/>
      <c r="TSC40" s="115"/>
      <c r="TSD40" s="115"/>
      <c r="TSE40" s="115"/>
      <c r="TSF40" s="115"/>
      <c r="TSG40" s="115"/>
      <c r="TSH40" s="115"/>
      <c r="TSI40" s="115"/>
      <c r="TSJ40" s="115"/>
      <c r="TSK40" s="115"/>
      <c r="TSL40" s="115"/>
      <c r="TSM40" s="115"/>
      <c r="TSN40" s="115"/>
      <c r="TSO40" s="115"/>
      <c r="TSP40" s="115"/>
      <c r="TSQ40" s="115"/>
      <c r="TSR40" s="115"/>
      <c r="TSS40" s="115"/>
      <c r="TST40" s="115"/>
      <c r="TSU40" s="115"/>
      <c r="TSV40" s="115"/>
      <c r="TSW40" s="115"/>
      <c r="TSX40" s="115"/>
      <c r="TSY40" s="115"/>
      <c r="TSZ40" s="115"/>
      <c r="TTA40" s="115"/>
      <c r="TTB40" s="115"/>
      <c r="TTC40" s="115"/>
      <c r="TTD40" s="115"/>
      <c r="TTE40" s="115"/>
      <c r="TTF40" s="115"/>
      <c r="TTG40" s="115"/>
      <c r="TTH40" s="115"/>
      <c r="TTI40" s="115"/>
      <c r="TTJ40" s="115"/>
      <c r="TTK40" s="115"/>
      <c r="TTL40" s="115"/>
      <c r="TTM40" s="115"/>
      <c r="TTN40" s="115"/>
      <c r="TTO40" s="115"/>
      <c r="TTP40" s="115"/>
      <c r="TTQ40" s="115"/>
      <c r="TTR40" s="115"/>
      <c r="TTS40" s="115"/>
      <c r="TTT40" s="115"/>
      <c r="TTU40" s="115"/>
      <c r="TTV40" s="115"/>
      <c r="TTW40" s="115"/>
      <c r="TTX40" s="115"/>
      <c r="TTY40" s="115"/>
      <c r="TTZ40" s="115"/>
      <c r="TUA40" s="115"/>
      <c r="TUB40" s="115"/>
      <c r="TUC40" s="115"/>
      <c r="TUD40" s="115"/>
      <c r="TUE40" s="115"/>
      <c r="TUF40" s="115"/>
      <c r="TUG40" s="115"/>
      <c r="TUH40" s="115"/>
      <c r="TUI40" s="115"/>
      <c r="TUJ40" s="115"/>
      <c r="TUK40" s="115"/>
      <c r="TUL40" s="115"/>
      <c r="TUM40" s="115"/>
      <c r="TUN40" s="115"/>
      <c r="TUO40" s="115"/>
      <c r="TUP40" s="115"/>
      <c r="TUQ40" s="115"/>
      <c r="TUR40" s="115"/>
      <c r="TUS40" s="115"/>
      <c r="TUT40" s="115"/>
      <c r="TUU40" s="115"/>
      <c r="TUV40" s="115"/>
      <c r="TUW40" s="115"/>
      <c r="TUX40" s="115"/>
      <c r="TUY40" s="115"/>
      <c r="TUZ40" s="115"/>
      <c r="TVA40" s="115"/>
      <c r="TVB40" s="115"/>
      <c r="TVC40" s="115"/>
      <c r="TVD40" s="115"/>
      <c r="TVE40" s="115"/>
      <c r="TVF40" s="115"/>
      <c r="TVG40" s="115"/>
      <c r="TVH40" s="115"/>
      <c r="TVI40" s="115"/>
      <c r="TVJ40" s="115"/>
      <c r="TVK40" s="115"/>
      <c r="TVL40" s="115"/>
      <c r="TVM40" s="115"/>
      <c r="TVN40" s="115"/>
      <c r="TVO40" s="115"/>
      <c r="TVP40" s="115"/>
      <c r="TVQ40" s="115"/>
      <c r="TVR40" s="115"/>
      <c r="TVS40" s="115"/>
      <c r="TVT40" s="115"/>
      <c r="TVU40" s="115"/>
      <c r="TVV40" s="115"/>
      <c r="TVW40" s="115"/>
      <c r="TVX40" s="115"/>
      <c r="TVY40" s="115"/>
      <c r="TVZ40" s="115"/>
      <c r="TWA40" s="115"/>
      <c r="TWB40" s="115"/>
      <c r="TWC40" s="115"/>
      <c r="TWD40" s="115"/>
      <c r="TWE40" s="115"/>
      <c r="TWF40" s="115"/>
      <c r="TWG40" s="115"/>
      <c r="TWH40" s="115"/>
      <c r="TWI40" s="115"/>
      <c r="TWJ40" s="115"/>
      <c r="TWK40" s="115"/>
      <c r="TWL40" s="115"/>
      <c r="TWM40" s="115"/>
      <c r="TWN40" s="115"/>
      <c r="TWO40" s="115"/>
      <c r="TWP40" s="115"/>
      <c r="TWQ40" s="115"/>
      <c r="TWR40" s="115"/>
      <c r="TWS40" s="115"/>
      <c r="TWT40" s="115"/>
      <c r="TWU40" s="115"/>
      <c r="TWV40" s="115"/>
      <c r="TWW40" s="115"/>
      <c r="TWX40" s="115"/>
      <c r="TWY40" s="115"/>
      <c r="TWZ40" s="115"/>
      <c r="TXA40" s="115"/>
      <c r="TXB40" s="115"/>
      <c r="TXC40" s="115"/>
      <c r="TXD40" s="115"/>
      <c r="TXE40" s="115"/>
      <c r="TXF40" s="115"/>
      <c r="TXG40" s="115"/>
      <c r="TXH40" s="115"/>
      <c r="TXI40" s="115"/>
      <c r="TXJ40" s="115"/>
      <c r="TXK40" s="115"/>
      <c r="TXL40" s="115"/>
      <c r="TXM40" s="115"/>
      <c r="TXN40" s="115"/>
      <c r="TXO40" s="115"/>
      <c r="TXP40" s="115"/>
      <c r="TXQ40" s="115"/>
      <c r="TXR40" s="115"/>
      <c r="TXS40" s="115"/>
      <c r="TXT40" s="115"/>
      <c r="TXU40" s="115"/>
      <c r="TXV40" s="115"/>
      <c r="TXW40" s="115"/>
      <c r="TXX40" s="115"/>
      <c r="TXY40" s="115"/>
      <c r="TXZ40" s="115"/>
      <c r="TYA40" s="115"/>
      <c r="TYB40" s="115"/>
      <c r="TYC40" s="115"/>
      <c r="TYD40" s="115"/>
      <c r="TYE40" s="115"/>
      <c r="TYF40" s="115"/>
      <c r="TYG40" s="115"/>
      <c r="TYH40" s="115"/>
      <c r="TYI40" s="115"/>
      <c r="TYJ40" s="115"/>
      <c r="TYK40" s="115"/>
      <c r="TYL40" s="115"/>
      <c r="TYM40" s="115"/>
      <c r="TYN40" s="115"/>
      <c r="TYO40" s="115"/>
      <c r="TYP40" s="115"/>
      <c r="TYQ40" s="115"/>
      <c r="TYR40" s="115"/>
      <c r="TYS40" s="115"/>
      <c r="TYT40" s="115"/>
      <c r="TYU40" s="115"/>
      <c r="TYV40" s="115"/>
      <c r="TYW40" s="115"/>
      <c r="TYX40" s="115"/>
      <c r="TYY40" s="115"/>
      <c r="TYZ40" s="115"/>
      <c r="TZA40" s="115"/>
      <c r="TZB40" s="115"/>
      <c r="TZC40" s="115"/>
      <c r="TZD40" s="115"/>
      <c r="TZE40" s="115"/>
      <c r="TZF40" s="115"/>
      <c r="TZG40" s="115"/>
      <c r="TZH40" s="115"/>
      <c r="TZI40" s="115"/>
      <c r="TZJ40" s="115"/>
      <c r="TZK40" s="115"/>
      <c r="TZL40" s="115"/>
      <c r="TZM40" s="115"/>
      <c r="TZN40" s="115"/>
      <c r="TZO40" s="115"/>
      <c r="TZP40" s="115"/>
      <c r="TZQ40" s="115"/>
      <c r="TZR40" s="115"/>
      <c r="TZS40" s="115"/>
      <c r="TZT40" s="115"/>
      <c r="TZU40" s="115"/>
      <c r="TZV40" s="115"/>
      <c r="TZW40" s="115"/>
      <c r="TZX40" s="115"/>
      <c r="TZY40" s="115"/>
      <c r="TZZ40" s="115"/>
      <c r="UAA40" s="115"/>
      <c r="UAB40" s="115"/>
      <c r="UAC40" s="115"/>
      <c r="UAD40" s="115"/>
      <c r="UAE40" s="115"/>
      <c r="UAF40" s="115"/>
      <c r="UAG40" s="115"/>
      <c r="UAH40" s="115"/>
      <c r="UAI40" s="115"/>
      <c r="UAJ40" s="115"/>
      <c r="UAK40" s="115"/>
      <c r="UAL40" s="115"/>
      <c r="UAM40" s="115"/>
      <c r="UAN40" s="115"/>
      <c r="UAO40" s="115"/>
      <c r="UAP40" s="115"/>
      <c r="UAQ40" s="115"/>
      <c r="UAR40" s="115"/>
      <c r="UAS40" s="115"/>
      <c r="UAT40" s="115"/>
      <c r="UAU40" s="115"/>
      <c r="UAV40" s="115"/>
      <c r="UAW40" s="115"/>
      <c r="UAX40" s="115"/>
      <c r="UAY40" s="115"/>
      <c r="UAZ40" s="115"/>
      <c r="UBA40" s="115"/>
      <c r="UBB40" s="115"/>
      <c r="UBC40" s="115"/>
      <c r="UBD40" s="115"/>
      <c r="UBE40" s="115"/>
      <c r="UBF40" s="115"/>
      <c r="UBG40" s="115"/>
      <c r="UBH40" s="115"/>
      <c r="UBI40" s="115"/>
      <c r="UBJ40" s="115"/>
      <c r="UBK40" s="115"/>
      <c r="UBL40" s="115"/>
      <c r="UBM40" s="115"/>
      <c r="UBN40" s="115"/>
      <c r="UBO40" s="115"/>
      <c r="UBP40" s="115"/>
      <c r="UBQ40" s="115"/>
      <c r="UBR40" s="115"/>
      <c r="UBS40" s="115"/>
      <c r="UBT40" s="115"/>
      <c r="UBU40" s="115"/>
      <c r="UBV40" s="115"/>
      <c r="UBW40" s="115"/>
      <c r="UBX40" s="115"/>
      <c r="UBY40" s="115"/>
      <c r="UBZ40" s="115"/>
      <c r="UCA40" s="115"/>
      <c r="UCB40" s="115"/>
      <c r="UCC40" s="115"/>
      <c r="UCD40" s="115"/>
      <c r="UCE40" s="115"/>
      <c r="UCF40" s="115"/>
      <c r="UCG40" s="115"/>
      <c r="UCH40" s="115"/>
      <c r="UCI40" s="115"/>
      <c r="UCJ40" s="115"/>
      <c r="UCK40" s="115"/>
      <c r="UCL40" s="115"/>
      <c r="UCM40" s="115"/>
      <c r="UCN40" s="115"/>
      <c r="UCO40" s="115"/>
      <c r="UCP40" s="115"/>
      <c r="UCQ40" s="115"/>
      <c r="UCR40" s="115"/>
      <c r="UCS40" s="115"/>
      <c r="UCT40" s="115"/>
      <c r="UCU40" s="115"/>
      <c r="UCV40" s="115"/>
      <c r="UCW40" s="115"/>
      <c r="UCX40" s="115"/>
      <c r="UCY40" s="115"/>
      <c r="UCZ40" s="115"/>
      <c r="UDA40" s="115"/>
      <c r="UDB40" s="115"/>
      <c r="UDC40" s="115"/>
      <c r="UDD40" s="115"/>
      <c r="UDE40" s="115"/>
      <c r="UDF40" s="115"/>
      <c r="UDG40" s="115"/>
      <c r="UDH40" s="115"/>
      <c r="UDI40" s="115"/>
      <c r="UDJ40" s="115"/>
      <c r="UDK40" s="115"/>
      <c r="UDL40" s="115"/>
      <c r="UDM40" s="115"/>
      <c r="UDN40" s="115"/>
      <c r="UDO40" s="115"/>
      <c r="UDP40" s="115"/>
      <c r="UDQ40" s="115"/>
      <c r="UDR40" s="115"/>
      <c r="UDS40" s="115"/>
      <c r="UDT40" s="115"/>
      <c r="UDU40" s="115"/>
      <c r="UDV40" s="115"/>
      <c r="UDW40" s="115"/>
      <c r="UDX40" s="115"/>
      <c r="UDY40" s="115"/>
      <c r="UDZ40" s="115"/>
      <c r="UEA40" s="115"/>
      <c r="UEB40" s="115"/>
      <c r="UEC40" s="115"/>
      <c r="UED40" s="115"/>
      <c r="UEE40" s="115"/>
      <c r="UEF40" s="115"/>
      <c r="UEG40" s="115"/>
      <c r="UEH40" s="115"/>
      <c r="UEI40" s="115"/>
      <c r="UEJ40" s="115"/>
      <c r="UEK40" s="115"/>
      <c r="UEL40" s="115"/>
      <c r="UEM40" s="115"/>
      <c r="UEN40" s="115"/>
      <c r="UEO40" s="115"/>
      <c r="UEP40" s="115"/>
      <c r="UEQ40" s="115"/>
      <c r="UER40" s="115"/>
      <c r="UES40" s="115"/>
      <c r="UET40" s="115"/>
      <c r="UEU40" s="115"/>
      <c r="UEV40" s="115"/>
      <c r="UEW40" s="115"/>
      <c r="UEX40" s="115"/>
      <c r="UEY40" s="115"/>
      <c r="UEZ40" s="115"/>
      <c r="UFA40" s="115"/>
      <c r="UFB40" s="115"/>
      <c r="UFC40" s="115"/>
      <c r="UFD40" s="115"/>
      <c r="UFE40" s="115"/>
      <c r="UFF40" s="115"/>
      <c r="UFG40" s="115"/>
      <c r="UFH40" s="115"/>
      <c r="UFI40" s="115"/>
      <c r="UFJ40" s="115"/>
      <c r="UFK40" s="115"/>
      <c r="UFL40" s="115"/>
      <c r="UFM40" s="115"/>
      <c r="UFN40" s="115"/>
      <c r="UFO40" s="115"/>
      <c r="UFP40" s="115"/>
      <c r="UFQ40" s="115"/>
      <c r="UFR40" s="115"/>
      <c r="UFS40" s="115"/>
      <c r="UFT40" s="115"/>
      <c r="UFU40" s="115"/>
      <c r="UFV40" s="115"/>
      <c r="UFW40" s="115"/>
      <c r="UFX40" s="115"/>
      <c r="UFY40" s="115"/>
      <c r="UFZ40" s="115"/>
      <c r="UGA40" s="115"/>
      <c r="UGB40" s="115"/>
      <c r="UGC40" s="115"/>
      <c r="UGD40" s="115"/>
      <c r="UGE40" s="115"/>
      <c r="UGF40" s="115"/>
      <c r="UGG40" s="115"/>
      <c r="UGH40" s="115"/>
      <c r="UGI40" s="115"/>
      <c r="UGJ40" s="115"/>
      <c r="UGK40" s="115"/>
      <c r="UGL40" s="115"/>
      <c r="UGM40" s="115"/>
      <c r="UGN40" s="115"/>
      <c r="UGO40" s="115"/>
      <c r="UGP40" s="115"/>
      <c r="UGQ40" s="115"/>
      <c r="UGR40" s="115"/>
      <c r="UGS40" s="115"/>
      <c r="UGT40" s="115"/>
      <c r="UGU40" s="115"/>
      <c r="UGV40" s="115"/>
      <c r="UGW40" s="115"/>
      <c r="UGX40" s="115"/>
      <c r="UGY40" s="115"/>
      <c r="UGZ40" s="115"/>
      <c r="UHA40" s="115"/>
      <c r="UHB40" s="115"/>
      <c r="UHC40" s="115"/>
      <c r="UHD40" s="115"/>
      <c r="UHE40" s="115"/>
      <c r="UHF40" s="115"/>
      <c r="UHG40" s="115"/>
      <c r="UHH40" s="115"/>
      <c r="UHI40" s="115"/>
      <c r="UHJ40" s="115"/>
      <c r="UHK40" s="115"/>
      <c r="UHL40" s="115"/>
      <c r="UHM40" s="115"/>
      <c r="UHN40" s="115"/>
      <c r="UHO40" s="115"/>
      <c r="UHP40" s="115"/>
      <c r="UHQ40" s="115"/>
      <c r="UHR40" s="115"/>
      <c r="UHS40" s="115"/>
      <c r="UHT40" s="115"/>
      <c r="UHU40" s="115"/>
      <c r="UHV40" s="115"/>
      <c r="UHW40" s="115"/>
      <c r="UHX40" s="115"/>
      <c r="UHY40" s="115"/>
      <c r="UHZ40" s="115"/>
      <c r="UIA40" s="115"/>
      <c r="UIB40" s="115"/>
      <c r="UIC40" s="115"/>
      <c r="UID40" s="115"/>
      <c r="UIE40" s="115"/>
      <c r="UIF40" s="115"/>
      <c r="UIG40" s="115"/>
      <c r="UIH40" s="115"/>
      <c r="UII40" s="115"/>
      <c r="UIJ40" s="115"/>
      <c r="UIK40" s="115"/>
      <c r="UIL40" s="115"/>
      <c r="UIM40" s="115"/>
      <c r="UIN40" s="115"/>
      <c r="UIO40" s="115"/>
      <c r="UIP40" s="115"/>
      <c r="UIQ40" s="115"/>
      <c r="UIR40" s="115"/>
      <c r="UIS40" s="115"/>
      <c r="UIT40" s="115"/>
      <c r="UIU40" s="115"/>
      <c r="UIV40" s="115"/>
      <c r="UIW40" s="115"/>
      <c r="UIX40" s="115"/>
      <c r="UIY40" s="115"/>
      <c r="UIZ40" s="115"/>
      <c r="UJA40" s="115"/>
      <c r="UJB40" s="115"/>
      <c r="UJC40" s="115"/>
      <c r="UJD40" s="115"/>
      <c r="UJE40" s="115"/>
      <c r="UJF40" s="115"/>
      <c r="UJG40" s="115"/>
      <c r="UJH40" s="115"/>
      <c r="UJI40" s="115"/>
      <c r="UJJ40" s="115"/>
      <c r="UJK40" s="115"/>
      <c r="UJL40" s="115"/>
      <c r="UJM40" s="115"/>
      <c r="UJN40" s="115"/>
      <c r="UJO40" s="115"/>
      <c r="UJP40" s="115"/>
      <c r="UJQ40" s="115"/>
      <c r="UJR40" s="115"/>
      <c r="UJS40" s="115"/>
      <c r="UJT40" s="115"/>
      <c r="UJU40" s="115"/>
      <c r="UJV40" s="115"/>
      <c r="UJW40" s="115"/>
      <c r="UJX40" s="115"/>
      <c r="UJY40" s="115"/>
      <c r="UJZ40" s="115"/>
      <c r="UKA40" s="115"/>
      <c r="UKB40" s="115"/>
      <c r="UKC40" s="115"/>
      <c r="UKD40" s="115"/>
      <c r="UKE40" s="115"/>
      <c r="UKF40" s="115"/>
      <c r="UKG40" s="115"/>
      <c r="UKH40" s="115"/>
      <c r="UKI40" s="115"/>
      <c r="UKJ40" s="115"/>
      <c r="UKK40" s="115"/>
      <c r="UKL40" s="115"/>
      <c r="UKM40" s="115"/>
      <c r="UKN40" s="115"/>
      <c r="UKO40" s="115"/>
      <c r="UKP40" s="115"/>
      <c r="UKQ40" s="115"/>
      <c r="UKR40" s="115"/>
      <c r="UKS40" s="115"/>
      <c r="UKT40" s="115"/>
      <c r="UKU40" s="115"/>
      <c r="UKV40" s="115"/>
      <c r="UKW40" s="115"/>
      <c r="UKX40" s="115"/>
      <c r="UKY40" s="115"/>
      <c r="UKZ40" s="115"/>
      <c r="ULA40" s="115"/>
      <c r="ULB40" s="115"/>
      <c r="ULC40" s="115"/>
      <c r="ULD40" s="115"/>
      <c r="ULE40" s="115"/>
      <c r="ULF40" s="115"/>
      <c r="ULG40" s="115"/>
      <c r="ULH40" s="115"/>
      <c r="ULI40" s="115"/>
      <c r="ULJ40" s="115"/>
      <c r="ULK40" s="115"/>
      <c r="ULL40" s="115"/>
      <c r="ULM40" s="115"/>
      <c r="ULN40" s="115"/>
      <c r="ULO40" s="115"/>
      <c r="ULP40" s="115"/>
      <c r="ULQ40" s="115"/>
      <c r="ULR40" s="115"/>
      <c r="ULS40" s="115"/>
      <c r="ULT40" s="115"/>
      <c r="ULU40" s="115"/>
      <c r="ULV40" s="115"/>
      <c r="ULW40" s="115"/>
      <c r="ULX40" s="115"/>
      <c r="ULY40" s="115"/>
      <c r="ULZ40" s="115"/>
      <c r="UMA40" s="115"/>
      <c r="UMB40" s="115"/>
      <c r="UMC40" s="115"/>
      <c r="UMD40" s="115"/>
      <c r="UME40" s="115"/>
      <c r="UMF40" s="115"/>
      <c r="UMG40" s="115"/>
      <c r="UMH40" s="115"/>
      <c r="UMI40" s="115"/>
      <c r="UMJ40" s="115"/>
      <c r="UMK40" s="115"/>
      <c r="UML40" s="115"/>
      <c r="UMM40" s="115"/>
      <c r="UMN40" s="115"/>
      <c r="UMO40" s="115"/>
      <c r="UMP40" s="115"/>
      <c r="UMQ40" s="115"/>
      <c r="UMR40" s="115"/>
      <c r="UMS40" s="115"/>
      <c r="UMT40" s="115"/>
      <c r="UMU40" s="115"/>
      <c r="UMV40" s="115"/>
      <c r="UMW40" s="115"/>
      <c r="UMX40" s="115"/>
      <c r="UMY40" s="115"/>
      <c r="UMZ40" s="115"/>
      <c r="UNA40" s="115"/>
      <c r="UNB40" s="115"/>
      <c r="UNC40" s="115"/>
      <c r="UND40" s="115"/>
      <c r="UNE40" s="115"/>
      <c r="UNF40" s="115"/>
      <c r="UNG40" s="115"/>
      <c r="UNH40" s="115"/>
      <c r="UNI40" s="115"/>
      <c r="UNJ40" s="115"/>
      <c r="UNK40" s="115"/>
      <c r="UNL40" s="115"/>
      <c r="UNM40" s="115"/>
      <c r="UNN40" s="115"/>
      <c r="UNO40" s="115"/>
      <c r="UNP40" s="115"/>
      <c r="UNQ40" s="115"/>
      <c r="UNR40" s="115"/>
      <c r="UNS40" s="115"/>
      <c r="UNT40" s="115"/>
      <c r="UNU40" s="115"/>
      <c r="UNV40" s="115"/>
      <c r="UNW40" s="115"/>
      <c r="UNX40" s="115"/>
      <c r="UNY40" s="115"/>
      <c r="UNZ40" s="115"/>
      <c r="UOA40" s="115"/>
      <c r="UOB40" s="115"/>
      <c r="UOC40" s="115"/>
      <c r="UOD40" s="115"/>
      <c r="UOE40" s="115"/>
      <c r="UOF40" s="115"/>
      <c r="UOG40" s="115"/>
      <c r="UOH40" s="115"/>
      <c r="UOI40" s="115"/>
      <c r="UOJ40" s="115"/>
      <c r="UOK40" s="115"/>
      <c r="UOL40" s="115"/>
      <c r="UOM40" s="115"/>
      <c r="UON40" s="115"/>
      <c r="UOO40" s="115"/>
      <c r="UOP40" s="115"/>
      <c r="UOQ40" s="115"/>
      <c r="UOR40" s="115"/>
      <c r="UOS40" s="115"/>
      <c r="UOT40" s="115"/>
      <c r="UOU40" s="115"/>
      <c r="UOV40" s="115"/>
      <c r="UOW40" s="115"/>
      <c r="UOX40" s="115"/>
      <c r="UOY40" s="115"/>
      <c r="UOZ40" s="115"/>
      <c r="UPA40" s="115"/>
      <c r="UPB40" s="115"/>
      <c r="UPC40" s="115"/>
      <c r="UPD40" s="115"/>
      <c r="UPE40" s="115"/>
      <c r="UPF40" s="115"/>
      <c r="UPG40" s="115"/>
      <c r="UPH40" s="115"/>
      <c r="UPI40" s="115"/>
      <c r="UPJ40" s="115"/>
      <c r="UPK40" s="115"/>
      <c r="UPL40" s="115"/>
      <c r="UPM40" s="115"/>
      <c r="UPN40" s="115"/>
      <c r="UPO40" s="115"/>
      <c r="UPP40" s="115"/>
      <c r="UPQ40" s="115"/>
      <c r="UPR40" s="115"/>
      <c r="UPS40" s="115"/>
      <c r="UPT40" s="115"/>
      <c r="UPU40" s="115"/>
      <c r="UPV40" s="115"/>
      <c r="UPW40" s="115"/>
      <c r="UPX40" s="115"/>
      <c r="UPY40" s="115"/>
      <c r="UPZ40" s="115"/>
      <c r="UQA40" s="115"/>
      <c r="UQB40" s="115"/>
      <c r="UQC40" s="115"/>
      <c r="UQD40" s="115"/>
      <c r="UQE40" s="115"/>
      <c r="UQF40" s="115"/>
      <c r="UQG40" s="115"/>
      <c r="UQH40" s="115"/>
      <c r="UQI40" s="115"/>
      <c r="UQJ40" s="115"/>
      <c r="UQK40" s="115"/>
      <c r="UQL40" s="115"/>
      <c r="UQM40" s="115"/>
      <c r="UQN40" s="115"/>
      <c r="UQO40" s="115"/>
      <c r="UQP40" s="115"/>
      <c r="UQQ40" s="115"/>
      <c r="UQR40" s="115"/>
      <c r="UQS40" s="115"/>
      <c r="UQT40" s="115"/>
      <c r="UQU40" s="115"/>
      <c r="UQV40" s="115"/>
      <c r="UQW40" s="115"/>
      <c r="UQX40" s="115"/>
      <c r="UQY40" s="115"/>
      <c r="UQZ40" s="115"/>
      <c r="URA40" s="115"/>
      <c r="URB40" s="115"/>
      <c r="URC40" s="115"/>
      <c r="URD40" s="115"/>
      <c r="URE40" s="115"/>
      <c r="URF40" s="115"/>
      <c r="URG40" s="115"/>
      <c r="URH40" s="115"/>
      <c r="URI40" s="115"/>
      <c r="URJ40" s="115"/>
      <c r="URK40" s="115"/>
      <c r="URL40" s="115"/>
      <c r="URM40" s="115"/>
      <c r="URN40" s="115"/>
      <c r="URO40" s="115"/>
      <c r="URP40" s="115"/>
      <c r="URQ40" s="115"/>
      <c r="URR40" s="115"/>
      <c r="URS40" s="115"/>
      <c r="URT40" s="115"/>
      <c r="URU40" s="115"/>
      <c r="URV40" s="115"/>
      <c r="URW40" s="115"/>
      <c r="URX40" s="115"/>
      <c r="URY40" s="115"/>
      <c r="URZ40" s="115"/>
      <c r="USA40" s="115"/>
      <c r="USB40" s="115"/>
      <c r="USC40" s="115"/>
      <c r="USD40" s="115"/>
      <c r="USE40" s="115"/>
      <c r="USF40" s="115"/>
      <c r="USG40" s="115"/>
      <c r="USH40" s="115"/>
      <c r="USI40" s="115"/>
      <c r="USJ40" s="115"/>
      <c r="USK40" s="115"/>
      <c r="USL40" s="115"/>
      <c r="USM40" s="115"/>
      <c r="USN40" s="115"/>
      <c r="USO40" s="115"/>
      <c r="USP40" s="115"/>
      <c r="USQ40" s="115"/>
      <c r="USR40" s="115"/>
      <c r="USS40" s="115"/>
      <c r="UST40" s="115"/>
      <c r="USU40" s="115"/>
      <c r="USV40" s="115"/>
      <c r="USW40" s="115"/>
      <c r="USX40" s="115"/>
      <c r="USY40" s="115"/>
      <c r="USZ40" s="115"/>
      <c r="UTA40" s="115"/>
      <c r="UTB40" s="115"/>
      <c r="UTC40" s="115"/>
      <c r="UTD40" s="115"/>
      <c r="UTE40" s="115"/>
      <c r="UTF40" s="115"/>
      <c r="UTG40" s="115"/>
      <c r="UTH40" s="115"/>
      <c r="UTI40" s="115"/>
      <c r="UTJ40" s="115"/>
      <c r="UTK40" s="115"/>
      <c r="UTL40" s="115"/>
      <c r="UTM40" s="115"/>
      <c r="UTN40" s="115"/>
      <c r="UTO40" s="115"/>
      <c r="UTP40" s="115"/>
      <c r="UTQ40" s="115"/>
      <c r="UTR40" s="115"/>
      <c r="UTS40" s="115"/>
      <c r="UTT40" s="115"/>
      <c r="UTU40" s="115"/>
      <c r="UTV40" s="115"/>
      <c r="UTW40" s="115"/>
      <c r="UTX40" s="115"/>
      <c r="UTY40" s="115"/>
      <c r="UTZ40" s="115"/>
      <c r="UUA40" s="115"/>
      <c r="UUB40" s="115"/>
      <c r="UUC40" s="115"/>
      <c r="UUD40" s="115"/>
      <c r="UUE40" s="115"/>
      <c r="UUF40" s="115"/>
      <c r="UUG40" s="115"/>
      <c r="UUH40" s="115"/>
      <c r="UUI40" s="115"/>
      <c r="UUJ40" s="115"/>
      <c r="UUK40" s="115"/>
      <c r="UUL40" s="115"/>
      <c r="UUM40" s="115"/>
      <c r="UUN40" s="115"/>
      <c r="UUO40" s="115"/>
      <c r="UUP40" s="115"/>
      <c r="UUQ40" s="115"/>
      <c r="UUR40" s="115"/>
      <c r="UUS40" s="115"/>
      <c r="UUT40" s="115"/>
      <c r="UUU40" s="115"/>
      <c r="UUV40" s="115"/>
      <c r="UUW40" s="115"/>
      <c r="UUX40" s="115"/>
      <c r="UUY40" s="115"/>
      <c r="UUZ40" s="115"/>
      <c r="UVA40" s="115"/>
      <c r="UVB40" s="115"/>
      <c r="UVC40" s="115"/>
      <c r="UVD40" s="115"/>
      <c r="UVE40" s="115"/>
      <c r="UVF40" s="115"/>
      <c r="UVG40" s="115"/>
      <c r="UVH40" s="115"/>
      <c r="UVI40" s="115"/>
      <c r="UVJ40" s="115"/>
      <c r="UVK40" s="115"/>
      <c r="UVL40" s="115"/>
      <c r="UVM40" s="115"/>
      <c r="UVN40" s="115"/>
      <c r="UVO40" s="115"/>
      <c r="UVP40" s="115"/>
      <c r="UVQ40" s="115"/>
      <c r="UVR40" s="115"/>
      <c r="UVS40" s="115"/>
      <c r="UVT40" s="115"/>
      <c r="UVU40" s="115"/>
      <c r="UVV40" s="115"/>
      <c r="UVW40" s="115"/>
      <c r="UVX40" s="115"/>
      <c r="UVY40" s="115"/>
      <c r="UVZ40" s="115"/>
      <c r="UWA40" s="115"/>
      <c r="UWB40" s="115"/>
      <c r="UWC40" s="115"/>
      <c r="UWD40" s="115"/>
      <c r="UWE40" s="115"/>
      <c r="UWF40" s="115"/>
      <c r="UWG40" s="115"/>
      <c r="UWH40" s="115"/>
      <c r="UWI40" s="115"/>
      <c r="UWJ40" s="115"/>
      <c r="UWK40" s="115"/>
      <c r="UWL40" s="115"/>
      <c r="UWM40" s="115"/>
      <c r="UWN40" s="115"/>
      <c r="UWO40" s="115"/>
      <c r="UWP40" s="115"/>
      <c r="UWQ40" s="115"/>
      <c r="UWR40" s="115"/>
      <c r="UWS40" s="115"/>
      <c r="UWT40" s="115"/>
      <c r="UWU40" s="115"/>
      <c r="UWV40" s="115"/>
      <c r="UWW40" s="115"/>
      <c r="UWX40" s="115"/>
      <c r="UWY40" s="115"/>
      <c r="UWZ40" s="115"/>
      <c r="UXA40" s="115"/>
      <c r="UXB40" s="115"/>
      <c r="UXC40" s="115"/>
      <c r="UXD40" s="115"/>
      <c r="UXE40" s="115"/>
      <c r="UXF40" s="115"/>
      <c r="UXG40" s="115"/>
      <c r="UXH40" s="115"/>
      <c r="UXI40" s="115"/>
      <c r="UXJ40" s="115"/>
      <c r="UXK40" s="115"/>
      <c r="UXL40" s="115"/>
      <c r="UXM40" s="115"/>
      <c r="UXN40" s="115"/>
      <c r="UXO40" s="115"/>
      <c r="UXP40" s="115"/>
      <c r="UXQ40" s="115"/>
      <c r="UXR40" s="115"/>
      <c r="UXS40" s="115"/>
      <c r="UXT40" s="115"/>
      <c r="UXU40" s="115"/>
      <c r="UXV40" s="115"/>
      <c r="UXW40" s="115"/>
      <c r="UXX40" s="115"/>
      <c r="UXY40" s="115"/>
      <c r="UXZ40" s="115"/>
      <c r="UYA40" s="115"/>
      <c r="UYB40" s="115"/>
      <c r="UYC40" s="115"/>
      <c r="UYD40" s="115"/>
      <c r="UYE40" s="115"/>
      <c r="UYF40" s="115"/>
      <c r="UYG40" s="115"/>
      <c r="UYH40" s="115"/>
      <c r="UYI40" s="115"/>
      <c r="UYJ40" s="115"/>
      <c r="UYK40" s="115"/>
      <c r="UYL40" s="115"/>
      <c r="UYM40" s="115"/>
      <c r="UYN40" s="115"/>
      <c r="UYO40" s="115"/>
      <c r="UYP40" s="115"/>
      <c r="UYQ40" s="115"/>
      <c r="UYR40" s="115"/>
      <c r="UYS40" s="115"/>
      <c r="UYT40" s="115"/>
      <c r="UYU40" s="115"/>
      <c r="UYV40" s="115"/>
      <c r="UYW40" s="115"/>
      <c r="UYX40" s="115"/>
      <c r="UYY40" s="115"/>
      <c r="UYZ40" s="115"/>
      <c r="UZA40" s="115"/>
      <c r="UZB40" s="115"/>
      <c r="UZC40" s="115"/>
      <c r="UZD40" s="115"/>
      <c r="UZE40" s="115"/>
      <c r="UZF40" s="115"/>
      <c r="UZG40" s="115"/>
      <c r="UZH40" s="115"/>
      <c r="UZI40" s="115"/>
      <c r="UZJ40" s="115"/>
      <c r="UZK40" s="115"/>
      <c r="UZL40" s="115"/>
      <c r="UZM40" s="115"/>
      <c r="UZN40" s="115"/>
      <c r="UZO40" s="115"/>
      <c r="UZP40" s="115"/>
      <c r="UZQ40" s="115"/>
      <c r="UZR40" s="115"/>
      <c r="UZS40" s="115"/>
      <c r="UZT40" s="115"/>
      <c r="UZU40" s="115"/>
      <c r="UZV40" s="115"/>
      <c r="UZW40" s="115"/>
      <c r="UZX40" s="115"/>
      <c r="UZY40" s="115"/>
      <c r="UZZ40" s="115"/>
      <c r="VAA40" s="115"/>
      <c r="VAB40" s="115"/>
      <c r="VAC40" s="115"/>
      <c r="VAD40" s="115"/>
      <c r="VAE40" s="115"/>
      <c r="VAF40" s="115"/>
      <c r="VAG40" s="115"/>
      <c r="VAH40" s="115"/>
      <c r="VAI40" s="115"/>
      <c r="VAJ40" s="115"/>
      <c r="VAK40" s="115"/>
      <c r="VAL40" s="115"/>
      <c r="VAM40" s="115"/>
      <c r="VAN40" s="115"/>
      <c r="VAO40" s="115"/>
      <c r="VAP40" s="115"/>
      <c r="VAQ40" s="115"/>
      <c r="VAR40" s="115"/>
      <c r="VAS40" s="115"/>
      <c r="VAT40" s="115"/>
      <c r="VAU40" s="115"/>
      <c r="VAV40" s="115"/>
      <c r="VAW40" s="115"/>
      <c r="VAX40" s="115"/>
      <c r="VAY40" s="115"/>
      <c r="VAZ40" s="115"/>
      <c r="VBA40" s="115"/>
      <c r="VBB40" s="115"/>
      <c r="VBC40" s="115"/>
      <c r="VBD40" s="115"/>
      <c r="VBE40" s="115"/>
      <c r="VBF40" s="115"/>
      <c r="VBG40" s="115"/>
      <c r="VBH40" s="115"/>
      <c r="VBI40" s="115"/>
      <c r="VBJ40" s="115"/>
      <c r="VBK40" s="115"/>
      <c r="VBL40" s="115"/>
      <c r="VBM40" s="115"/>
      <c r="VBN40" s="115"/>
      <c r="VBO40" s="115"/>
      <c r="VBP40" s="115"/>
      <c r="VBQ40" s="115"/>
      <c r="VBR40" s="115"/>
      <c r="VBS40" s="115"/>
      <c r="VBT40" s="115"/>
      <c r="VBU40" s="115"/>
      <c r="VBV40" s="115"/>
      <c r="VBW40" s="115"/>
      <c r="VBX40" s="115"/>
      <c r="VBY40" s="115"/>
      <c r="VBZ40" s="115"/>
      <c r="VCA40" s="115"/>
      <c r="VCB40" s="115"/>
      <c r="VCC40" s="115"/>
      <c r="VCD40" s="115"/>
      <c r="VCE40" s="115"/>
      <c r="VCF40" s="115"/>
      <c r="VCG40" s="115"/>
      <c r="VCH40" s="115"/>
      <c r="VCI40" s="115"/>
      <c r="VCJ40" s="115"/>
      <c r="VCK40" s="115"/>
      <c r="VCL40" s="115"/>
      <c r="VCM40" s="115"/>
      <c r="VCN40" s="115"/>
      <c r="VCO40" s="115"/>
      <c r="VCP40" s="115"/>
      <c r="VCQ40" s="115"/>
      <c r="VCR40" s="115"/>
      <c r="VCS40" s="115"/>
      <c r="VCT40" s="115"/>
      <c r="VCU40" s="115"/>
      <c r="VCV40" s="115"/>
      <c r="VCW40" s="115"/>
      <c r="VCX40" s="115"/>
      <c r="VCY40" s="115"/>
      <c r="VCZ40" s="115"/>
      <c r="VDA40" s="115"/>
      <c r="VDB40" s="115"/>
      <c r="VDC40" s="115"/>
      <c r="VDD40" s="115"/>
      <c r="VDE40" s="115"/>
      <c r="VDF40" s="115"/>
      <c r="VDG40" s="115"/>
      <c r="VDH40" s="115"/>
      <c r="VDI40" s="115"/>
      <c r="VDJ40" s="115"/>
      <c r="VDK40" s="115"/>
      <c r="VDL40" s="115"/>
      <c r="VDM40" s="115"/>
      <c r="VDN40" s="115"/>
      <c r="VDO40" s="115"/>
      <c r="VDP40" s="115"/>
      <c r="VDQ40" s="115"/>
      <c r="VDR40" s="115"/>
      <c r="VDS40" s="115"/>
      <c r="VDT40" s="115"/>
      <c r="VDU40" s="115"/>
      <c r="VDV40" s="115"/>
      <c r="VDW40" s="115"/>
      <c r="VDX40" s="115"/>
      <c r="VDY40" s="115"/>
      <c r="VDZ40" s="115"/>
      <c r="VEA40" s="115"/>
      <c r="VEB40" s="115"/>
      <c r="VEC40" s="115"/>
      <c r="VED40" s="115"/>
      <c r="VEE40" s="115"/>
      <c r="VEF40" s="115"/>
      <c r="VEG40" s="115"/>
      <c r="VEH40" s="115"/>
      <c r="VEI40" s="115"/>
      <c r="VEJ40" s="115"/>
      <c r="VEK40" s="115"/>
      <c r="VEL40" s="115"/>
      <c r="VEM40" s="115"/>
      <c r="VEN40" s="115"/>
      <c r="VEO40" s="115"/>
      <c r="VEP40" s="115"/>
      <c r="VEQ40" s="115"/>
      <c r="VER40" s="115"/>
      <c r="VES40" s="115"/>
      <c r="VET40" s="115"/>
      <c r="VEU40" s="115"/>
      <c r="VEV40" s="115"/>
      <c r="VEW40" s="115"/>
      <c r="VEX40" s="115"/>
      <c r="VEY40" s="115"/>
      <c r="VEZ40" s="115"/>
      <c r="VFA40" s="115"/>
      <c r="VFB40" s="115"/>
      <c r="VFC40" s="115"/>
      <c r="VFD40" s="115"/>
      <c r="VFE40" s="115"/>
      <c r="VFF40" s="115"/>
      <c r="VFG40" s="115"/>
      <c r="VFH40" s="115"/>
      <c r="VFI40" s="115"/>
      <c r="VFJ40" s="115"/>
      <c r="VFK40" s="115"/>
      <c r="VFL40" s="115"/>
      <c r="VFM40" s="115"/>
      <c r="VFN40" s="115"/>
      <c r="VFO40" s="115"/>
      <c r="VFP40" s="115"/>
      <c r="VFQ40" s="115"/>
      <c r="VFR40" s="115"/>
      <c r="VFS40" s="115"/>
      <c r="VFT40" s="115"/>
      <c r="VFU40" s="115"/>
      <c r="VFV40" s="115"/>
      <c r="VFW40" s="115"/>
      <c r="VFX40" s="115"/>
      <c r="VFY40" s="115"/>
      <c r="VFZ40" s="115"/>
      <c r="VGA40" s="115"/>
      <c r="VGB40" s="115"/>
      <c r="VGC40" s="115"/>
      <c r="VGD40" s="115"/>
      <c r="VGE40" s="115"/>
      <c r="VGF40" s="115"/>
      <c r="VGG40" s="115"/>
      <c r="VGH40" s="115"/>
      <c r="VGI40" s="115"/>
      <c r="VGJ40" s="115"/>
      <c r="VGK40" s="115"/>
      <c r="VGL40" s="115"/>
      <c r="VGM40" s="115"/>
      <c r="VGN40" s="115"/>
      <c r="VGO40" s="115"/>
      <c r="VGP40" s="115"/>
      <c r="VGQ40" s="115"/>
      <c r="VGR40" s="115"/>
      <c r="VGS40" s="115"/>
      <c r="VGT40" s="115"/>
      <c r="VGU40" s="115"/>
      <c r="VGV40" s="115"/>
      <c r="VGW40" s="115"/>
      <c r="VGX40" s="115"/>
      <c r="VGY40" s="115"/>
      <c r="VGZ40" s="115"/>
      <c r="VHA40" s="115"/>
      <c r="VHB40" s="115"/>
      <c r="VHC40" s="115"/>
      <c r="VHD40" s="115"/>
      <c r="VHE40" s="115"/>
      <c r="VHF40" s="115"/>
      <c r="VHG40" s="115"/>
      <c r="VHH40" s="115"/>
      <c r="VHI40" s="115"/>
      <c r="VHJ40" s="115"/>
      <c r="VHK40" s="115"/>
      <c r="VHL40" s="115"/>
      <c r="VHM40" s="115"/>
      <c r="VHN40" s="115"/>
      <c r="VHO40" s="115"/>
      <c r="VHP40" s="115"/>
      <c r="VHQ40" s="115"/>
      <c r="VHR40" s="115"/>
      <c r="VHS40" s="115"/>
      <c r="VHT40" s="115"/>
      <c r="VHU40" s="115"/>
      <c r="VHV40" s="115"/>
      <c r="VHW40" s="115"/>
      <c r="VHX40" s="115"/>
      <c r="VHY40" s="115"/>
      <c r="VHZ40" s="115"/>
      <c r="VIA40" s="115"/>
      <c r="VIB40" s="115"/>
      <c r="VIC40" s="115"/>
      <c r="VID40" s="115"/>
      <c r="VIE40" s="115"/>
      <c r="VIF40" s="115"/>
      <c r="VIG40" s="115"/>
      <c r="VIH40" s="115"/>
      <c r="VII40" s="115"/>
      <c r="VIJ40" s="115"/>
      <c r="VIK40" s="115"/>
      <c r="VIL40" s="115"/>
      <c r="VIM40" s="115"/>
      <c r="VIN40" s="115"/>
      <c r="VIO40" s="115"/>
      <c r="VIP40" s="115"/>
      <c r="VIQ40" s="115"/>
      <c r="VIR40" s="115"/>
      <c r="VIS40" s="115"/>
      <c r="VIT40" s="115"/>
      <c r="VIU40" s="115"/>
      <c r="VIV40" s="115"/>
      <c r="VIW40" s="115"/>
      <c r="VIX40" s="115"/>
      <c r="VIY40" s="115"/>
      <c r="VIZ40" s="115"/>
      <c r="VJA40" s="115"/>
      <c r="VJB40" s="115"/>
      <c r="VJC40" s="115"/>
      <c r="VJD40" s="115"/>
      <c r="VJE40" s="115"/>
      <c r="VJF40" s="115"/>
      <c r="VJG40" s="115"/>
      <c r="VJH40" s="115"/>
      <c r="VJI40" s="115"/>
      <c r="VJJ40" s="115"/>
      <c r="VJK40" s="115"/>
      <c r="VJL40" s="115"/>
      <c r="VJM40" s="115"/>
      <c r="VJN40" s="115"/>
      <c r="VJO40" s="115"/>
      <c r="VJP40" s="115"/>
      <c r="VJQ40" s="115"/>
      <c r="VJR40" s="115"/>
      <c r="VJS40" s="115"/>
      <c r="VJT40" s="115"/>
      <c r="VJU40" s="115"/>
      <c r="VJV40" s="115"/>
      <c r="VJW40" s="115"/>
      <c r="VJX40" s="115"/>
      <c r="VJY40" s="115"/>
      <c r="VJZ40" s="115"/>
      <c r="VKA40" s="115"/>
      <c r="VKB40" s="115"/>
      <c r="VKC40" s="115"/>
      <c r="VKD40" s="115"/>
      <c r="VKE40" s="115"/>
      <c r="VKF40" s="115"/>
      <c r="VKG40" s="115"/>
      <c r="VKH40" s="115"/>
      <c r="VKI40" s="115"/>
      <c r="VKJ40" s="115"/>
      <c r="VKK40" s="115"/>
      <c r="VKL40" s="115"/>
      <c r="VKM40" s="115"/>
      <c r="VKN40" s="115"/>
      <c r="VKO40" s="115"/>
      <c r="VKP40" s="115"/>
      <c r="VKQ40" s="115"/>
      <c r="VKR40" s="115"/>
      <c r="VKS40" s="115"/>
      <c r="VKT40" s="115"/>
      <c r="VKU40" s="115"/>
      <c r="VKV40" s="115"/>
      <c r="VKW40" s="115"/>
      <c r="VKX40" s="115"/>
      <c r="VKY40" s="115"/>
      <c r="VKZ40" s="115"/>
      <c r="VLA40" s="115"/>
      <c r="VLB40" s="115"/>
      <c r="VLC40" s="115"/>
      <c r="VLD40" s="115"/>
      <c r="VLE40" s="115"/>
      <c r="VLF40" s="115"/>
      <c r="VLG40" s="115"/>
      <c r="VLH40" s="115"/>
      <c r="VLI40" s="115"/>
      <c r="VLJ40" s="115"/>
      <c r="VLK40" s="115"/>
      <c r="VLL40" s="115"/>
      <c r="VLM40" s="115"/>
      <c r="VLN40" s="115"/>
      <c r="VLO40" s="115"/>
      <c r="VLP40" s="115"/>
      <c r="VLQ40" s="115"/>
      <c r="VLR40" s="115"/>
      <c r="VLS40" s="115"/>
      <c r="VLT40" s="115"/>
      <c r="VLU40" s="115"/>
      <c r="VLV40" s="115"/>
      <c r="VLW40" s="115"/>
      <c r="VLX40" s="115"/>
      <c r="VLY40" s="115"/>
      <c r="VLZ40" s="115"/>
      <c r="VMA40" s="115"/>
      <c r="VMB40" s="115"/>
      <c r="VMC40" s="115"/>
      <c r="VMD40" s="115"/>
      <c r="VME40" s="115"/>
      <c r="VMF40" s="115"/>
      <c r="VMG40" s="115"/>
      <c r="VMH40" s="115"/>
      <c r="VMI40" s="115"/>
      <c r="VMJ40" s="115"/>
      <c r="VMK40" s="115"/>
      <c r="VML40" s="115"/>
      <c r="VMM40" s="115"/>
      <c r="VMN40" s="115"/>
      <c r="VMO40" s="115"/>
      <c r="VMP40" s="115"/>
      <c r="VMQ40" s="115"/>
      <c r="VMR40" s="115"/>
      <c r="VMS40" s="115"/>
      <c r="VMT40" s="115"/>
      <c r="VMU40" s="115"/>
      <c r="VMV40" s="115"/>
      <c r="VMW40" s="115"/>
      <c r="VMX40" s="115"/>
      <c r="VMY40" s="115"/>
      <c r="VMZ40" s="115"/>
      <c r="VNA40" s="115"/>
      <c r="VNB40" s="115"/>
      <c r="VNC40" s="115"/>
      <c r="VND40" s="115"/>
      <c r="VNE40" s="115"/>
      <c r="VNF40" s="115"/>
      <c r="VNG40" s="115"/>
      <c r="VNH40" s="115"/>
      <c r="VNI40" s="115"/>
      <c r="VNJ40" s="115"/>
      <c r="VNK40" s="115"/>
      <c r="VNL40" s="115"/>
      <c r="VNM40" s="115"/>
      <c r="VNN40" s="115"/>
      <c r="VNO40" s="115"/>
      <c r="VNP40" s="115"/>
      <c r="VNQ40" s="115"/>
      <c r="VNR40" s="115"/>
      <c r="VNS40" s="115"/>
      <c r="VNT40" s="115"/>
      <c r="VNU40" s="115"/>
      <c r="VNV40" s="115"/>
      <c r="VNW40" s="115"/>
      <c r="VNX40" s="115"/>
      <c r="VNY40" s="115"/>
      <c r="VNZ40" s="115"/>
      <c r="VOA40" s="115"/>
      <c r="VOB40" s="115"/>
      <c r="VOC40" s="115"/>
      <c r="VOD40" s="115"/>
      <c r="VOE40" s="115"/>
      <c r="VOF40" s="115"/>
      <c r="VOG40" s="115"/>
      <c r="VOH40" s="115"/>
      <c r="VOI40" s="115"/>
      <c r="VOJ40" s="115"/>
      <c r="VOK40" s="115"/>
      <c r="VOL40" s="115"/>
      <c r="VOM40" s="115"/>
      <c r="VON40" s="115"/>
      <c r="VOO40" s="115"/>
      <c r="VOP40" s="115"/>
      <c r="VOQ40" s="115"/>
      <c r="VOR40" s="115"/>
      <c r="VOS40" s="115"/>
      <c r="VOT40" s="115"/>
      <c r="VOU40" s="115"/>
      <c r="VOV40" s="115"/>
      <c r="VOW40" s="115"/>
      <c r="VOX40" s="115"/>
      <c r="VOY40" s="115"/>
      <c r="VOZ40" s="115"/>
      <c r="VPA40" s="115"/>
      <c r="VPB40" s="115"/>
      <c r="VPC40" s="115"/>
      <c r="VPD40" s="115"/>
      <c r="VPE40" s="115"/>
      <c r="VPF40" s="115"/>
      <c r="VPG40" s="115"/>
      <c r="VPH40" s="115"/>
      <c r="VPI40" s="115"/>
      <c r="VPJ40" s="115"/>
      <c r="VPK40" s="115"/>
      <c r="VPL40" s="115"/>
      <c r="VPM40" s="115"/>
      <c r="VPN40" s="115"/>
      <c r="VPO40" s="115"/>
      <c r="VPP40" s="115"/>
      <c r="VPQ40" s="115"/>
      <c r="VPR40" s="115"/>
      <c r="VPS40" s="115"/>
      <c r="VPT40" s="115"/>
      <c r="VPU40" s="115"/>
      <c r="VPV40" s="115"/>
      <c r="VPW40" s="115"/>
      <c r="VPX40" s="115"/>
      <c r="VPY40" s="115"/>
      <c r="VPZ40" s="115"/>
      <c r="VQA40" s="115"/>
      <c r="VQB40" s="115"/>
      <c r="VQC40" s="115"/>
      <c r="VQD40" s="115"/>
      <c r="VQE40" s="115"/>
      <c r="VQF40" s="115"/>
      <c r="VQG40" s="115"/>
      <c r="VQH40" s="115"/>
      <c r="VQI40" s="115"/>
      <c r="VQJ40" s="115"/>
      <c r="VQK40" s="115"/>
      <c r="VQL40" s="115"/>
      <c r="VQM40" s="115"/>
      <c r="VQN40" s="115"/>
      <c r="VQO40" s="115"/>
      <c r="VQP40" s="115"/>
      <c r="VQQ40" s="115"/>
      <c r="VQR40" s="115"/>
      <c r="VQS40" s="115"/>
      <c r="VQT40" s="115"/>
      <c r="VQU40" s="115"/>
      <c r="VQV40" s="115"/>
      <c r="VQW40" s="115"/>
      <c r="VQX40" s="115"/>
      <c r="VQY40" s="115"/>
      <c r="VQZ40" s="115"/>
      <c r="VRA40" s="115"/>
      <c r="VRB40" s="115"/>
      <c r="VRC40" s="115"/>
      <c r="VRD40" s="115"/>
      <c r="VRE40" s="115"/>
      <c r="VRF40" s="115"/>
      <c r="VRG40" s="115"/>
      <c r="VRH40" s="115"/>
      <c r="VRI40" s="115"/>
      <c r="VRJ40" s="115"/>
      <c r="VRK40" s="115"/>
      <c r="VRL40" s="115"/>
      <c r="VRM40" s="115"/>
      <c r="VRN40" s="115"/>
      <c r="VRO40" s="115"/>
      <c r="VRP40" s="115"/>
      <c r="VRQ40" s="115"/>
      <c r="VRR40" s="115"/>
      <c r="VRS40" s="115"/>
      <c r="VRT40" s="115"/>
      <c r="VRU40" s="115"/>
      <c r="VRV40" s="115"/>
      <c r="VRW40" s="115"/>
      <c r="VRX40" s="115"/>
      <c r="VRY40" s="115"/>
      <c r="VRZ40" s="115"/>
      <c r="VSA40" s="115"/>
      <c r="VSB40" s="115"/>
      <c r="VSC40" s="115"/>
      <c r="VSD40" s="115"/>
      <c r="VSE40" s="115"/>
      <c r="VSF40" s="115"/>
      <c r="VSG40" s="115"/>
      <c r="VSH40" s="115"/>
      <c r="VSI40" s="115"/>
      <c r="VSJ40" s="115"/>
      <c r="VSK40" s="115"/>
      <c r="VSL40" s="115"/>
      <c r="VSM40" s="115"/>
      <c r="VSN40" s="115"/>
      <c r="VSO40" s="115"/>
      <c r="VSP40" s="115"/>
      <c r="VSQ40" s="115"/>
      <c r="VSR40" s="115"/>
      <c r="VSS40" s="115"/>
      <c r="VST40" s="115"/>
      <c r="VSU40" s="115"/>
      <c r="VSV40" s="115"/>
      <c r="VSW40" s="115"/>
      <c r="VSX40" s="115"/>
      <c r="VSY40" s="115"/>
      <c r="VSZ40" s="115"/>
      <c r="VTA40" s="115"/>
      <c r="VTB40" s="115"/>
      <c r="VTC40" s="115"/>
      <c r="VTD40" s="115"/>
      <c r="VTE40" s="115"/>
      <c r="VTF40" s="115"/>
      <c r="VTG40" s="115"/>
      <c r="VTH40" s="115"/>
      <c r="VTI40" s="115"/>
      <c r="VTJ40" s="115"/>
      <c r="VTK40" s="115"/>
      <c r="VTL40" s="115"/>
      <c r="VTM40" s="115"/>
      <c r="VTN40" s="115"/>
      <c r="VTO40" s="115"/>
      <c r="VTP40" s="115"/>
      <c r="VTQ40" s="115"/>
      <c r="VTR40" s="115"/>
      <c r="VTS40" s="115"/>
      <c r="VTT40" s="115"/>
      <c r="VTU40" s="115"/>
      <c r="VTV40" s="115"/>
      <c r="VTW40" s="115"/>
      <c r="VTX40" s="115"/>
      <c r="VTY40" s="115"/>
      <c r="VTZ40" s="115"/>
      <c r="VUA40" s="115"/>
      <c r="VUB40" s="115"/>
      <c r="VUC40" s="115"/>
      <c r="VUD40" s="115"/>
      <c r="VUE40" s="115"/>
      <c r="VUF40" s="115"/>
      <c r="VUG40" s="115"/>
      <c r="VUH40" s="115"/>
      <c r="VUI40" s="115"/>
      <c r="VUJ40" s="115"/>
      <c r="VUK40" s="115"/>
      <c r="VUL40" s="115"/>
      <c r="VUM40" s="115"/>
      <c r="VUN40" s="115"/>
      <c r="VUO40" s="115"/>
      <c r="VUP40" s="115"/>
      <c r="VUQ40" s="115"/>
      <c r="VUR40" s="115"/>
      <c r="VUS40" s="115"/>
      <c r="VUT40" s="115"/>
      <c r="VUU40" s="115"/>
      <c r="VUV40" s="115"/>
      <c r="VUW40" s="115"/>
      <c r="VUX40" s="115"/>
      <c r="VUY40" s="115"/>
      <c r="VUZ40" s="115"/>
      <c r="VVA40" s="115"/>
      <c r="VVB40" s="115"/>
      <c r="VVC40" s="115"/>
      <c r="VVD40" s="115"/>
      <c r="VVE40" s="115"/>
      <c r="VVF40" s="115"/>
      <c r="VVG40" s="115"/>
      <c r="VVH40" s="115"/>
      <c r="VVI40" s="115"/>
      <c r="VVJ40" s="115"/>
      <c r="VVK40" s="115"/>
      <c r="VVL40" s="115"/>
      <c r="VVM40" s="115"/>
      <c r="VVN40" s="115"/>
      <c r="VVO40" s="115"/>
      <c r="VVP40" s="115"/>
      <c r="VVQ40" s="115"/>
      <c r="VVR40" s="115"/>
      <c r="VVS40" s="115"/>
      <c r="VVT40" s="115"/>
      <c r="VVU40" s="115"/>
      <c r="VVV40" s="115"/>
      <c r="VVW40" s="115"/>
      <c r="VVX40" s="115"/>
      <c r="VVY40" s="115"/>
      <c r="VVZ40" s="115"/>
      <c r="VWA40" s="115"/>
      <c r="VWB40" s="115"/>
      <c r="VWC40" s="115"/>
      <c r="VWD40" s="115"/>
      <c r="VWE40" s="115"/>
      <c r="VWF40" s="115"/>
      <c r="VWG40" s="115"/>
      <c r="VWH40" s="115"/>
      <c r="VWI40" s="115"/>
      <c r="VWJ40" s="115"/>
      <c r="VWK40" s="115"/>
      <c r="VWL40" s="115"/>
      <c r="VWM40" s="115"/>
      <c r="VWN40" s="115"/>
      <c r="VWO40" s="115"/>
      <c r="VWP40" s="115"/>
      <c r="VWQ40" s="115"/>
      <c r="VWR40" s="115"/>
      <c r="VWS40" s="115"/>
      <c r="VWT40" s="115"/>
      <c r="VWU40" s="115"/>
      <c r="VWV40" s="115"/>
      <c r="VWW40" s="115"/>
      <c r="VWX40" s="115"/>
      <c r="VWY40" s="115"/>
      <c r="VWZ40" s="115"/>
      <c r="VXA40" s="115"/>
      <c r="VXB40" s="115"/>
      <c r="VXC40" s="115"/>
      <c r="VXD40" s="115"/>
      <c r="VXE40" s="115"/>
      <c r="VXF40" s="115"/>
      <c r="VXG40" s="115"/>
      <c r="VXH40" s="115"/>
      <c r="VXI40" s="115"/>
      <c r="VXJ40" s="115"/>
      <c r="VXK40" s="115"/>
      <c r="VXL40" s="115"/>
      <c r="VXM40" s="115"/>
      <c r="VXN40" s="115"/>
      <c r="VXO40" s="115"/>
      <c r="VXP40" s="115"/>
      <c r="VXQ40" s="115"/>
      <c r="VXR40" s="115"/>
      <c r="VXS40" s="115"/>
      <c r="VXT40" s="115"/>
      <c r="VXU40" s="115"/>
      <c r="VXV40" s="115"/>
      <c r="VXW40" s="115"/>
      <c r="VXX40" s="115"/>
      <c r="VXY40" s="115"/>
      <c r="VXZ40" s="115"/>
      <c r="VYA40" s="115"/>
      <c r="VYB40" s="115"/>
      <c r="VYC40" s="115"/>
      <c r="VYD40" s="115"/>
      <c r="VYE40" s="115"/>
      <c r="VYF40" s="115"/>
      <c r="VYG40" s="115"/>
      <c r="VYH40" s="115"/>
      <c r="VYI40" s="115"/>
      <c r="VYJ40" s="115"/>
      <c r="VYK40" s="115"/>
      <c r="VYL40" s="115"/>
      <c r="VYM40" s="115"/>
      <c r="VYN40" s="115"/>
      <c r="VYO40" s="115"/>
      <c r="VYP40" s="115"/>
      <c r="VYQ40" s="115"/>
      <c r="VYR40" s="115"/>
      <c r="VYS40" s="115"/>
      <c r="VYT40" s="115"/>
      <c r="VYU40" s="115"/>
      <c r="VYV40" s="115"/>
      <c r="VYW40" s="115"/>
      <c r="VYX40" s="115"/>
      <c r="VYY40" s="115"/>
      <c r="VYZ40" s="115"/>
      <c r="VZA40" s="115"/>
      <c r="VZB40" s="115"/>
      <c r="VZC40" s="115"/>
      <c r="VZD40" s="115"/>
      <c r="VZE40" s="115"/>
      <c r="VZF40" s="115"/>
      <c r="VZG40" s="115"/>
      <c r="VZH40" s="115"/>
      <c r="VZI40" s="115"/>
      <c r="VZJ40" s="115"/>
      <c r="VZK40" s="115"/>
      <c r="VZL40" s="115"/>
      <c r="VZM40" s="115"/>
      <c r="VZN40" s="115"/>
      <c r="VZO40" s="115"/>
      <c r="VZP40" s="115"/>
      <c r="VZQ40" s="115"/>
      <c r="VZR40" s="115"/>
      <c r="VZS40" s="115"/>
      <c r="VZT40" s="115"/>
      <c r="VZU40" s="115"/>
      <c r="VZV40" s="115"/>
      <c r="VZW40" s="115"/>
      <c r="VZX40" s="115"/>
      <c r="VZY40" s="115"/>
      <c r="VZZ40" s="115"/>
      <c r="WAA40" s="115"/>
      <c r="WAB40" s="115"/>
      <c r="WAC40" s="115"/>
      <c r="WAD40" s="115"/>
      <c r="WAE40" s="115"/>
      <c r="WAF40" s="115"/>
      <c r="WAG40" s="115"/>
      <c r="WAH40" s="115"/>
      <c r="WAI40" s="115"/>
      <c r="WAJ40" s="115"/>
      <c r="WAK40" s="115"/>
      <c r="WAL40" s="115"/>
      <c r="WAM40" s="115"/>
      <c r="WAN40" s="115"/>
      <c r="WAO40" s="115"/>
      <c r="WAP40" s="115"/>
      <c r="WAQ40" s="115"/>
      <c r="WAR40" s="115"/>
      <c r="WAS40" s="115"/>
      <c r="WAT40" s="115"/>
      <c r="WAU40" s="115"/>
      <c r="WAV40" s="115"/>
      <c r="WAW40" s="115"/>
      <c r="WAX40" s="115"/>
      <c r="WAY40" s="115"/>
      <c r="WAZ40" s="115"/>
      <c r="WBA40" s="115"/>
      <c r="WBB40" s="115"/>
      <c r="WBC40" s="115"/>
      <c r="WBD40" s="115"/>
      <c r="WBE40" s="115"/>
      <c r="WBF40" s="115"/>
      <c r="WBG40" s="115"/>
      <c r="WBH40" s="115"/>
      <c r="WBI40" s="115"/>
      <c r="WBJ40" s="115"/>
      <c r="WBK40" s="115"/>
      <c r="WBL40" s="115"/>
      <c r="WBM40" s="115"/>
      <c r="WBN40" s="115"/>
      <c r="WBO40" s="115"/>
      <c r="WBP40" s="115"/>
      <c r="WBQ40" s="115"/>
      <c r="WBR40" s="115"/>
      <c r="WBS40" s="115"/>
      <c r="WBT40" s="115"/>
      <c r="WBU40" s="115"/>
      <c r="WBV40" s="115"/>
      <c r="WBW40" s="115"/>
      <c r="WBX40" s="115"/>
      <c r="WBY40" s="115"/>
      <c r="WBZ40" s="115"/>
      <c r="WCA40" s="115"/>
      <c r="WCB40" s="115"/>
      <c r="WCC40" s="115"/>
      <c r="WCD40" s="115"/>
      <c r="WCE40" s="115"/>
      <c r="WCF40" s="115"/>
      <c r="WCG40" s="115"/>
      <c r="WCH40" s="115"/>
      <c r="WCI40" s="115"/>
      <c r="WCJ40" s="115"/>
      <c r="WCK40" s="115"/>
      <c r="WCL40" s="115"/>
      <c r="WCM40" s="115"/>
      <c r="WCN40" s="115"/>
      <c r="WCO40" s="115"/>
      <c r="WCP40" s="115"/>
      <c r="WCQ40" s="115"/>
      <c r="WCR40" s="115"/>
      <c r="WCS40" s="115"/>
      <c r="WCT40" s="115"/>
      <c r="WCU40" s="115"/>
      <c r="WCV40" s="115"/>
      <c r="WCW40" s="115"/>
      <c r="WCX40" s="115"/>
      <c r="WCY40" s="115"/>
      <c r="WCZ40" s="115"/>
      <c r="WDA40" s="115"/>
      <c r="WDB40" s="115"/>
      <c r="WDC40" s="115"/>
      <c r="WDD40" s="115"/>
      <c r="WDE40" s="115"/>
      <c r="WDF40" s="115"/>
      <c r="WDG40" s="115"/>
      <c r="WDH40" s="115"/>
      <c r="WDI40" s="115"/>
      <c r="WDJ40" s="115"/>
      <c r="WDK40" s="115"/>
      <c r="WDL40" s="115"/>
      <c r="WDM40" s="115"/>
      <c r="WDN40" s="115"/>
      <c r="WDO40" s="115"/>
      <c r="WDP40" s="115"/>
      <c r="WDQ40" s="115"/>
      <c r="WDR40" s="115"/>
      <c r="WDS40" s="115"/>
      <c r="WDT40" s="115"/>
      <c r="WDU40" s="115"/>
      <c r="WDV40" s="115"/>
      <c r="WDW40" s="115"/>
      <c r="WDX40" s="115"/>
      <c r="WDY40" s="115"/>
      <c r="WDZ40" s="115"/>
      <c r="WEA40" s="115"/>
      <c r="WEB40" s="115"/>
      <c r="WEC40" s="115"/>
      <c r="WED40" s="115"/>
      <c r="WEE40" s="115"/>
      <c r="WEF40" s="115"/>
      <c r="WEG40" s="115"/>
      <c r="WEH40" s="115"/>
      <c r="WEI40" s="115"/>
      <c r="WEJ40" s="115"/>
      <c r="WEK40" s="115"/>
      <c r="WEL40" s="115"/>
      <c r="WEM40" s="115"/>
      <c r="WEN40" s="115"/>
      <c r="WEO40" s="115"/>
      <c r="WEP40" s="115"/>
      <c r="WEQ40" s="115"/>
      <c r="WER40" s="115"/>
      <c r="WES40" s="115"/>
      <c r="WET40" s="115"/>
      <c r="WEU40" s="115"/>
      <c r="WEV40" s="115"/>
      <c r="WEW40" s="115"/>
      <c r="WEX40" s="115"/>
      <c r="WEY40" s="115"/>
      <c r="WEZ40" s="115"/>
      <c r="WFA40" s="115"/>
      <c r="WFB40" s="115"/>
      <c r="WFC40" s="115"/>
      <c r="WFD40" s="115"/>
      <c r="WFE40" s="115"/>
      <c r="WFF40" s="115"/>
      <c r="WFG40" s="115"/>
      <c r="WFH40" s="115"/>
      <c r="WFI40" s="115"/>
      <c r="WFJ40" s="115"/>
      <c r="WFK40" s="115"/>
      <c r="WFL40" s="115"/>
      <c r="WFM40" s="115"/>
      <c r="WFN40" s="115"/>
      <c r="WFO40" s="115"/>
      <c r="WFP40" s="115"/>
      <c r="WFQ40" s="115"/>
      <c r="WFR40" s="115"/>
      <c r="WFS40" s="115"/>
      <c r="WFT40" s="115"/>
      <c r="WFU40" s="115"/>
      <c r="WFV40" s="115"/>
      <c r="WFW40" s="115"/>
      <c r="WFX40" s="115"/>
      <c r="WFY40" s="115"/>
      <c r="WFZ40" s="115"/>
      <c r="WGA40" s="115"/>
      <c r="WGB40" s="115"/>
      <c r="WGC40" s="115"/>
      <c r="WGD40" s="115"/>
      <c r="WGE40" s="115"/>
      <c r="WGF40" s="115"/>
      <c r="WGG40" s="115"/>
      <c r="WGH40" s="115"/>
      <c r="WGI40" s="115"/>
      <c r="WGJ40" s="115"/>
      <c r="WGK40" s="115"/>
      <c r="WGL40" s="115"/>
      <c r="WGM40" s="115"/>
      <c r="WGN40" s="115"/>
      <c r="WGO40" s="115"/>
      <c r="WGP40" s="115"/>
      <c r="WGQ40" s="115"/>
      <c r="WGR40" s="115"/>
      <c r="WGS40" s="115"/>
      <c r="WGT40" s="115"/>
      <c r="WGU40" s="115"/>
      <c r="WGV40" s="115"/>
      <c r="WGW40" s="115"/>
      <c r="WGX40" s="115"/>
      <c r="WGY40" s="115"/>
      <c r="WGZ40" s="115"/>
      <c r="WHA40" s="115"/>
      <c r="WHB40" s="115"/>
      <c r="WHC40" s="115"/>
      <c r="WHD40" s="115"/>
      <c r="WHE40" s="115"/>
      <c r="WHF40" s="115"/>
      <c r="WHG40" s="115"/>
      <c r="WHH40" s="115"/>
      <c r="WHI40" s="115"/>
      <c r="WHJ40" s="115"/>
      <c r="WHK40" s="115"/>
      <c r="WHL40" s="115"/>
      <c r="WHM40" s="115"/>
      <c r="WHN40" s="115"/>
      <c r="WHO40" s="115"/>
      <c r="WHP40" s="115"/>
      <c r="WHQ40" s="115"/>
      <c r="WHR40" s="115"/>
      <c r="WHS40" s="115"/>
      <c r="WHT40" s="115"/>
      <c r="WHU40" s="115"/>
      <c r="WHV40" s="115"/>
      <c r="WHW40" s="115"/>
      <c r="WHX40" s="115"/>
      <c r="WHY40" s="115"/>
      <c r="WHZ40" s="115"/>
      <c r="WIA40" s="115"/>
      <c r="WIB40" s="115"/>
      <c r="WIC40" s="115"/>
      <c r="WID40" s="115"/>
      <c r="WIE40" s="115"/>
      <c r="WIF40" s="115"/>
      <c r="WIG40" s="115"/>
      <c r="WIH40" s="115"/>
      <c r="WII40" s="115"/>
      <c r="WIJ40" s="115"/>
      <c r="WIK40" s="115"/>
      <c r="WIL40" s="115"/>
      <c r="WIM40" s="115"/>
      <c r="WIN40" s="115"/>
      <c r="WIO40" s="115"/>
      <c r="WIP40" s="115"/>
      <c r="WIQ40" s="115"/>
      <c r="WIR40" s="115"/>
      <c r="WIS40" s="115"/>
      <c r="WIT40" s="115"/>
      <c r="WIU40" s="115"/>
      <c r="WIV40" s="115"/>
      <c r="WIW40" s="115"/>
      <c r="WIX40" s="115"/>
      <c r="WIY40" s="115"/>
      <c r="WIZ40" s="115"/>
      <c r="WJA40" s="115"/>
      <c r="WJB40" s="115"/>
      <c r="WJC40" s="115"/>
      <c r="WJD40" s="115"/>
      <c r="WJE40" s="115"/>
      <c r="WJF40" s="115"/>
      <c r="WJG40" s="115"/>
      <c r="WJH40" s="115"/>
      <c r="WJI40" s="115"/>
      <c r="WJJ40" s="115"/>
      <c r="WJK40" s="115"/>
      <c r="WJL40" s="115"/>
      <c r="WJM40" s="115"/>
      <c r="WJN40" s="115"/>
      <c r="WJO40" s="115"/>
      <c r="WJP40" s="115"/>
      <c r="WJQ40" s="115"/>
      <c r="WJR40" s="115"/>
      <c r="WJS40" s="115"/>
      <c r="WJT40" s="115"/>
      <c r="WJU40" s="115"/>
      <c r="WJV40" s="115"/>
      <c r="WJW40" s="115"/>
      <c r="WJX40" s="115"/>
      <c r="WJY40" s="115"/>
      <c r="WJZ40" s="115"/>
      <c r="WKA40" s="115"/>
      <c r="WKB40" s="115"/>
      <c r="WKC40" s="115"/>
      <c r="WKD40" s="115"/>
      <c r="WKE40" s="115"/>
      <c r="WKF40" s="115"/>
      <c r="WKG40" s="115"/>
      <c r="WKH40" s="115"/>
      <c r="WKI40" s="115"/>
      <c r="WKJ40" s="115"/>
      <c r="WKK40" s="115"/>
      <c r="WKL40" s="115"/>
      <c r="WKM40" s="115"/>
      <c r="WKN40" s="115"/>
      <c r="WKO40" s="115"/>
      <c r="WKP40" s="115"/>
      <c r="WKQ40" s="115"/>
      <c r="WKR40" s="115"/>
      <c r="WKS40" s="115"/>
      <c r="WKT40" s="115"/>
      <c r="WKU40" s="115"/>
      <c r="WKV40" s="115"/>
      <c r="WKW40" s="115"/>
      <c r="WKX40" s="115"/>
      <c r="WKY40" s="115"/>
      <c r="WKZ40" s="115"/>
      <c r="WLA40" s="115"/>
      <c r="WLB40" s="115"/>
      <c r="WLC40" s="115"/>
      <c r="WLD40" s="115"/>
      <c r="WLE40" s="115"/>
      <c r="WLF40" s="115"/>
      <c r="WLG40" s="115"/>
      <c r="WLH40" s="115"/>
      <c r="WLI40" s="115"/>
      <c r="WLJ40" s="115"/>
      <c r="WLK40" s="115"/>
      <c r="WLL40" s="115"/>
      <c r="WLM40" s="115"/>
      <c r="WLN40" s="115"/>
      <c r="WLO40" s="115"/>
      <c r="WLP40" s="115"/>
      <c r="WLQ40" s="115"/>
      <c r="WLR40" s="115"/>
      <c r="WLS40" s="115"/>
      <c r="WLT40" s="115"/>
      <c r="WLU40" s="115"/>
      <c r="WLV40" s="115"/>
      <c r="WLW40" s="115"/>
      <c r="WLX40" s="115"/>
      <c r="WLY40" s="115"/>
      <c r="WLZ40" s="115"/>
      <c r="WMA40" s="115"/>
      <c r="WMB40" s="115"/>
      <c r="WMC40" s="115"/>
      <c r="WMD40" s="115"/>
      <c r="WME40" s="115"/>
      <c r="WMF40" s="115"/>
      <c r="WMG40" s="115"/>
      <c r="WMH40" s="115"/>
      <c r="WMI40" s="115"/>
      <c r="WMJ40" s="115"/>
      <c r="WMK40" s="115"/>
      <c r="WML40" s="115"/>
      <c r="WMM40" s="115"/>
      <c r="WMN40" s="115"/>
      <c r="WMO40" s="115"/>
      <c r="WMP40" s="115"/>
      <c r="WMQ40" s="115"/>
      <c r="WMR40" s="115"/>
      <c r="WMS40" s="115"/>
      <c r="WMT40" s="115"/>
      <c r="WMU40" s="115"/>
      <c r="WMV40" s="115"/>
      <c r="WMW40" s="115"/>
      <c r="WMX40" s="115"/>
      <c r="WMY40" s="115"/>
      <c r="WMZ40" s="115"/>
      <c r="WNA40" s="115"/>
      <c r="WNB40" s="115"/>
      <c r="WNC40" s="115"/>
      <c r="WND40" s="115"/>
      <c r="WNE40" s="115"/>
      <c r="WNF40" s="115"/>
      <c r="WNG40" s="115"/>
      <c r="WNH40" s="115"/>
      <c r="WNI40" s="115"/>
      <c r="WNJ40" s="115"/>
      <c r="WNK40" s="115"/>
      <c r="WNL40" s="115"/>
      <c r="WNM40" s="115"/>
      <c r="WNN40" s="115"/>
      <c r="WNO40" s="115"/>
      <c r="WNP40" s="115"/>
      <c r="WNQ40" s="115"/>
      <c r="WNR40" s="115"/>
      <c r="WNS40" s="115"/>
      <c r="WNT40" s="115"/>
      <c r="WNU40" s="115"/>
      <c r="WNV40" s="115"/>
      <c r="WNW40" s="115"/>
      <c r="WNX40" s="115"/>
      <c r="WNY40" s="115"/>
      <c r="WNZ40" s="115"/>
      <c r="WOA40" s="115"/>
      <c r="WOB40" s="115"/>
      <c r="WOC40" s="115"/>
      <c r="WOD40" s="115"/>
      <c r="WOE40" s="115"/>
      <c r="WOF40" s="115"/>
      <c r="WOG40" s="115"/>
      <c r="WOH40" s="115"/>
      <c r="WOI40" s="115"/>
      <c r="WOJ40" s="115"/>
      <c r="WOK40" s="115"/>
      <c r="WOL40" s="115"/>
      <c r="WOM40" s="115"/>
      <c r="WON40" s="115"/>
      <c r="WOO40" s="115"/>
      <c r="WOP40" s="115"/>
      <c r="WOQ40" s="115"/>
      <c r="WOR40" s="115"/>
      <c r="WOS40" s="115"/>
      <c r="WOT40" s="115"/>
      <c r="WOU40" s="115"/>
      <c r="WOV40" s="115"/>
      <c r="WOW40" s="115"/>
      <c r="WOX40" s="115"/>
      <c r="WOY40" s="115"/>
      <c r="WOZ40" s="115"/>
      <c r="WPA40" s="115"/>
      <c r="WPB40" s="115"/>
      <c r="WPC40" s="115"/>
      <c r="WPD40" s="115"/>
      <c r="WPE40" s="115"/>
      <c r="WPF40" s="115"/>
      <c r="WPG40" s="115"/>
      <c r="WPH40" s="115"/>
      <c r="WPI40" s="115"/>
      <c r="WPJ40" s="115"/>
      <c r="WPK40" s="115"/>
      <c r="WPL40" s="115"/>
      <c r="WPM40" s="115"/>
      <c r="WPN40" s="115"/>
      <c r="WPO40" s="115"/>
      <c r="WPP40" s="115"/>
      <c r="WPQ40" s="115"/>
      <c r="WPR40" s="115"/>
      <c r="WPS40" s="115"/>
      <c r="WPT40" s="115"/>
      <c r="WPU40" s="115"/>
      <c r="WPV40" s="115"/>
      <c r="WPW40" s="115"/>
      <c r="WPX40" s="115"/>
      <c r="WPY40" s="115"/>
      <c r="WPZ40" s="115"/>
      <c r="WQA40" s="115"/>
      <c r="WQB40" s="115"/>
      <c r="WQC40" s="115"/>
      <c r="WQD40" s="115"/>
      <c r="WQE40" s="115"/>
      <c r="WQF40" s="115"/>
      <c r="WQG40" s="115"/>
      <c r="WQH40" s="115"/>
      <c r="WQI40" s="115"/>
      <c r="WQJ40" s="115"/>
      <c r="WQK40" s="115"/>
      <c r="WQL40" s="115"/>
      <c r="WQM40" s="115"/>
      <c r="WQN40" s="115"/>
      <c r="WQO40" s="115"/>
      <c r="WQP40" s="115"/>
      <c r="WQQ40" s="115"/>
      <c r="WQR40" s="115"/>
      <c r="WQS40" s="115"/>
      <c r="WQT40" s="115"/>
      <c r="WQU40" s="115"/>
      <c r="WQV40" s="115"/>
      <c r="WQW40" s="115"/>
      <c r="WQX40" s="115"/>
      <c r="WQY40" s="115"/>
      <c r="WQZ40" s="115"/>
      <c r="WRA40" s="115"/>
      <c r="WRB40" s="115"/>
      <c r="WRC40" s="115"/>
      <c r="WRD40" s="115"/>
      <c r="WRE40" s="115"/>
      <c r="WRF40" s="115"/>
      <c r="WRG40" s="115"/>
      <c r="WRH40" s="115"/>
      <c r="WRI40" s="115"/>
      <c r="WRJ40" s="115"/>
      <c r="WRK40" s="115"/>
      <c r="WRL40" s="115"/>
      <c r="WRM40" s="115"/>
      <c r="WRN40" s="115"/>
      <c r="WRO40" s="115"/>
      <c r="WRP40" s="115"/>
      <c r="WRQ40" s="115"/>
      <c r="WRR40" s="115"/>
      <c r="WRS40" s="115"/>
      <c r="WRT40" s="115"/>
      <c r="WRU40" s="115"/>
      <c r="WRV40" s="115"/>
      <c r="WRW40" s="115"/>
      <c r="WRX40" s="115"/>
      <c r="WRY40" s="115"/>
      <c r="WRZ40" s="115"/>
      <c r="WSA40" s="115"/>
      <c r="WSB40" s="115"/>
      <c r="WSC40" s="115"/>
      <c r="WSD40" s="115"/>
      <c r="WSE40" s="115"/>
      <c r="WSF40" s="115"/>
      <c r="WSG40" s="115"/>
      <c r="WSH40" s="115"/>
      <c r="WSI40" s="115"/>
      <c r="WSJ40" s="115"/>
      <c r="WSK40" s="115"/>
      <c r="WSL40" s="115"/>
      <c r="WSM40" s="115"/>
      <c r="WSN40" s="115"/>
      <c r="WSO40" s="115"/>
      <c r="WSP40" s="115"/>
      <c r="WSQ40" s="115"/>
      <c r="WSR40" s="115"/>
      <c r="WSS40" s="115"/>
      <c r="WST40" s="115"/>
      <c r="WSU40" s="115"/>
      <c r="WSV40" s="115"/>
      <c r="WSW40" s="115"/>
      <c r="WSX40" s="115"/>
      <c r="WSY40" s="115"/>
      <c r="WSZ40" s="115"/>
      <c r="WTA40" s="115"/>
      <c r="WTB40" s="115"/>
      <c r="WTC40" s="115"/>
      <c r="WTD40" s="115"/>
      <c r="WTE40" s="115"/>
      <c r="WTF40" s="115"/>
      <c r="WTG40" s="115"/>
      <c r="WTH40" s="115"/>
      <c r="WTI40" s="115"/>
      <c r="WTJ40" s="115"/>
      <c r="WTK40" s="115"/>
      <c r="WTL40" s="115"/>
      <c r="WTM40" s="115"/>
      <c r="WTN40" s="115"/>
      <c r="WTO40" s="115"/>
      <c r="WTP40" s="115"/>
      <c r="WTQ40" s="115"/>
      <c r="WTR40" s="115"/>
      <c r="WTS40" s="115"/>
      <c r="WTT40" s="115"/>
      <c r="WTU40" s="115"/>
      <c r="WTV40" s="115"/>
      <c r="WTW40" s="115"/>
      <c r="WTX40" s="115"/>
      <c r="WTY40" s="115"/>
      <c r="WTZ40" s="115"/>
      <c r="WUA40" s="115"/>
      <c r="WUB40" s="115"/>
      <c r="WUC40" s="115"/>
      <c r="WUD40" s="115"/>
      <c r="WUE40" s="115"/>
      <c r="WUF40" s="115"/>
      <c r="WUG40" s="115"/>
      <c r="WUH40" s="115"/>
      <c r="WUI40" s="115"/>
      <c r="WUJ40" s="115"/>
      <c r="WUK40" s="115"/>
      <c r="WUL40" s="115"/>
      <c r="WUM40" s="115"/>
      <c r="WUN40" s="115"/>
      <c r="WUO40" s="115"/>
      <c r="WUP40" s="115"/>
      <c r="WUQ40" s="115"/>
      <c r="WUR40" s="115"/>
      <c r="WUS40" s="115"/>
      <c r="WUT40" s="115"/>
      <c r="WUU40" s="115"/>
      <c r="WUV40" s="115"/>
      <c r="WUW40" s="115"/>
      <c r="WUX40" s="115"/>
      <c r="WUY40" s="115"/>
      <c r="WUZ40" s="115"/>
      <c r="WVA40" s="115"/>
      <c r="WVB40" s="115"/>
      <c r="WVC40" s="115"/>
      <c r="WVD40" s="115"/>
      <c r="WVE40" s="115"/>
      <c r="WVF40" s="115"/>
      <c r="WVG40" s="115"/>
      <c r="WVH40" s="115"/>
      <c r="WVI40" s="115"/>
      <c r="WVJ40" s="115"/>
      <c r="WVK40" s="115"/>
      <c r="WVL40" s="115"/>
      <c r="WVM40" s="115"/>
      <c r="WVN40" s="115"/>
      <c r="WVO40" s="115"/>
      <c r="WVP40" s="115"/>
      <c r="WVQ40" s="115"/>
      <c r="WVR40" s="115"/>
      <c r="WVS40" s="115"/>
      <c r="WVT40" s="115"/>
      <c r="WVU40" s="115"/>
      <c r="WVV40" s="115"/>
      <c r="WVW40" s="115"/>
      <c r="WVX40" s="115"/>
      <c r="WVY40" s="115"/>
      <c r="WVZ40" s="115"/>
      <c r="WWA40" s="115"/>
      <c r="WWB40" s="115"/>
      <c r="WWC40" s="115"/>
      <c r="WWD40" s="115"/>
      <c r="WWE40" s="115"/>
      <c r="WWF40" s="115"/>
      <c r="WWG40" s="115"/>
      <c r="WWH40" s="115"/>
      <c r="WWI40" s="115"/>
      <c r="WWJ40" s="115"/>
      <c r="WWK40" s="115"/>
      <c r="WWL40" s="115"/>
      <c r="WWM40" s="115"/>
      <c r="WWN40" s="115"/>
      <c r="WWO40" s="115"/>
      <c r="WWP40" s="115"/>
      <c r="WWQ40" s="115"/>
      <c r="WWR40" s="115"/>
      <c r="WWS40" s="115"/>
      <c r="WWT40" s="115"/>
      <c r="WWU40" s="115"/>
      <c r="WWV40" s="115"/>
      <c r="WWW40" s="115"/>
      <c r="WWX40" s="115"/>
      <c r="WWY40" s="115"/>
      <c r="WWZ40" s="115"/>
      <c r="WXA40" s="115"/>
      <c r="WXB40" s="115"/>
      <c r="WXC40" s="115"/>
      <c r="WXD40" s="115"/>
      <c r="WXE40" s="115"/>
      <c r="WXF40" s="115"/>
      <c r="WXG40" s="115"/>
      <c r="WXH40" s="115"/>
      <c r="WXI40" s="115"/>
      <c r="WXJ40" s="115"/>
      <c r="WXK40" s="115"/>
      <c r="WXL40" s="115"/>
      <c r="WXM40" s="115"/>
      <c r="WXN40" s="115"/>
      <c r="WXO40" s="115"/>
      <c r="WXP40" s="115"/>
      <c r="WXQ40" s="115"/>
      <c r="WXR40" s="115"/>
      <c r="WXS40" s="115"/>
      <c r="WXT40" s="115"/>
      <c r="WXU40" s="115"/>
      <c r="WXV40" s="115"/>
      <c r="WXW40" s="115"/>
      <c r="WXX40" s="115"/>
      <c r="WXY40" s="115"/>
      <c r="WXZ40" s="115"/>
      <c r="WYA40" s="115"/>
      <c r="WYB40" s="115"/>
      <c r="WYC40" s="115"/>
      <c r="WYD40" s="115"/>
      <c r="WYE40" s="115"/>
      <c r="WYF40" s="115"/>
      <c r="WYG40" s="115"/>
      <c r="WYH40" s="115"/>
      <c r="WYI40" s="115"/>
      <c r="WYJ40" s="115"/>
      <c r="WYK40" s="115"/>
      <c r="WYL40" s="115"/>
      <c r="WYM40" s="115"/>
      <c r="WYN40" s="115"/>
      <c r="WYO40" s="115"/>
      <c r="WYP40" s="115"/>
      <c r="WYQ40" s="115"/>
      <c r="WYR40" s="115"/>
      <c r="WYS40" s="115"/>
      <c r="WYT40" s="115"/>
      <c r="WYU40" s="115"/>
      <c r="WYV40" s="115"/>
      <c r="WYW40" s="115"/>
      <c r="WYX40" s="115"/>
      <c r="WYY40" s="115"/>
      <c r="WYZ40" s="115"/>
      <c r="WZA40" s="115"/>
      <c r="WZB40" s="115"/>
      <c r="WZC40" s="115"/>
      <c r="WZD40" s="115"/>
      <c r="WZE40" s="115"/>
      <c r="WZF40" s="115"/>
      <c r="WZG40" s="115"/>
      <c r="WZH40" s="115"/>
      <c r="WZI40" s="115"/>
      <c r="WZJ40" s="115"/>
      <c r="WZK40" s="115"/>
      <c r="WZL40" s="115"/>
      <c r="WZM40" s="115"/>
      <c r="WZN40" s="115"/>
      <c r="WZO40" s="115"/>
      <c r="WZP40" s="115"/>
      <c r="WZQ40" s="115"/>
      <c r="WZR40" s="115"/>
      <c r="WZS40" s="115"/>
      <c r="WZT40" s="115"/>
      <c r="WZU40" s="115"/>
      <c r="WZV40" s="115"/>
      <c r="WZW40" s="115"/>
      <c r="WZX40" s="115"/>
      <c r="WZY40" s="115"/>
      <c r="WZZ40" s="115"/>
      <c r="XAA40" s="115"/>
      <c r="XAB40" s="115"/>
      <c r="XAC40" s="115"/>
      <c r="XAD40" s="115"/>
      <c r="XAE40" s="115"/>
      <c r="XAF40" s="115"/>
      <c r="XAG40" s="115"/>
      <c r="XAH40" s="115"/>
      <c r="XAI40" s="115"/>
      <c r="XAJ40" s="115"/>
      <c r="XAK40" s="115"/>
      <c r="XAL40" s="115"/>
      <c r="XAM40" s="115"/>
      <c r="XAN40" s="115"/>
      <c r="XAO40" s="115"/>
      <c r="XAP40" s="115"/>
      <c r="XAQ40" s="115"/>
      <c r="XAR40" s="115"/>
      <c r="XAS40" s="115"/>
      <c r="XAT40" s="115"/>
      <c r="XAU40" s="115"/>
      <c r="XAV40" s="115"/>
      <c r="XAW40" s="115"/>
      <c r="XAX40" s="115"/>
      <c r="XAY40" s="115"/>
      <c r="XAZ40" s="115"/>
      <c r="XBA40" s="115"/>
      <c r="XBB40" s="115"/>
      <c r="XBC40" s="115"/>
      <c r="XBD40" s="115"/>
      <c r="XBE40" s="115"/>
      <c r="XBF40" s="115"/>
      <c r="XBG40" s="115"/>
      <c r="XBH40" s="115"/>
      <c r="XBI40" s="115"/>
      <c r="XBJ40" s="115"/>
      <c r="XBK40" s="115"/>
      <c r="XBL40" s="115"/>
      <c r="XBM40" s="115"/>
      <c r="XBN40" s="115"/>
      <c r="XBO40" s="115"/>
      <c r="XBP40" s="115"/>
      <c r="XBQ40" s="115"/>
      <c r="XBR40" s="115"/>
      <c r="XBS40" s="115"/>
      <c r="XBT40" s="115"/>
      <c r="XBU40" s="115"/>
      <c r="XBV40" s="115"/>
      <c r="XBW40" s="115"/>
      <c r="XBX40" s="115"/>
      <c r="XBY40" s="115"/>
      <c r="XBZ40" s="115"/>
      <c r="XCA40" s="115"/>
      <c r="XCB40" s="115"/>
      <c r="XCC40" s="115"/>
      <c r="XCD40" s="115"/>
      <c r="XCE40" s="115"/>
      <c r="XCF40" s="115"/>
      <c r="XCG40" s="115"/>
      <c r="XCH40" s="115"/>
      <c r="XCI40" s="115"/>
      <c r="XCJ40" s="115"/>
      <c r="XCK40" s="115"/>
      <c r="XCL40" s="115"/>
      <c r="XCM40" s="115"/>
      <c r="XCN40" s="115"/>
      <c r="XCO40" s="115"/>
      <c r="XCP40" s="115"/>
      <c r="XCQ40" s="115"/>
      <c r="XCR40" s="115"/>
      <c r="XCS40" s="115"/>
      <c r="XCT40" s="115"/>
      <c r="XCU40" s="115"/>
      <c r="XCV40" s="115"/>
      <c r="XCW40" s="115"/>
      <c r="XCX40" s="115"/>
      <c r="XCY40" s="115"/>
      <c r="XCZ40" s="115"/>
    </row>
    <row r="41" spans="2:16328" s="115" customFormat="1" x14ac:dyDescent="0.35">
      <c r="B41" s="117" t="s">
        <v>297</v>
      </c>
      <c r="D41" s="118">
        <f t="shared" ref="D41" si="27">IFERROR(D40/C40-1,"na")</f>
        <v>0.16290019875552519</v>
      </c>
      <c r="E41" s="118">
        <f t="shared" ref="E41" si="28">IFERROR(E40/D40-1,"na")</f>
        <v>0.16476420284089288</v>
      </c>
      <c r="F41" s="118">
        <f t="shared" ref="F41" si="29">IFERROR(F40/E40-1,"na")</f>
        <v>0.16234552992058715</v>
      </c>
      <c r="G41" s="118">
        <f t="shared" ref="G41" si="30">IFERROR(G40/F40-1,"na")</f>
        <v>0.15601049236032383</v>
      </c>
      <c r="H41" s="118">
        <f t="shared" ref="H41" si="31">IFERROR(H40/G40-1,"na")</f>
        <v>0.1522960746337132</v>
      </c>
      <c r="I41" s="118">
        <f t="shared" ref="I41" si="32">IFERROR(I40/H40-1,"na")</f>
        <v>0.14574407810217416</v>
      </c>
      <c r="J41" s="118">
        <f t="shared" ref="J41" si="33">IFERROR(J40/I40-1,"na")</f>
        <v>0.14181074503108904</v>
      </c>
      <c r="K41" s="118">
        <f t="shared" ref="K41" si="34">IFERROR(K40/J40-1,"na")</f>
        <v>0.13779094967174088</v>
      </c>
      <c r="L41" s="118">
        <f t="shared" ref="L41" si="35">IFERROR(L40/K40-1,"na")</f>
        <v>0.1272574478633135</v>
      </c>
      <c r="M41" s="118">
        <f t="shared" ref="M41" ca="1" si="36">IFERROR(M40/L40-1,"na")</f>
        <v>4.0000000000000036E-2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  <c r="AMG41"/>
      <c r="AMH41"/>
      <c r="AMI41"/>
      <c r="AMJ41"/>
      <c r="AMK41"/>
      <c r="AML41"/>
      <c r="AMM41"/>
      <c r="AMN41"/>
      <c r="AMO41"/>
      <c r="AMP41"/>
      <c r="AMQ41"/>
      <c r="AMR41"/>
      <c r="AMS41"/>
      <c r="AMT41"/>
      <c r="AMU41"/>
      <c r="AMV41"/>
      <c r="AMW41"/>
      <c r="AMX41"/>
      <c r="AMY41"/>
      <c r="AMZ41"/>
      <c r="ANA41"/>
      <c r="ANB41"/>
      <c r="ANC41"/>
      <c r="AND41"/>
      <c r="ANE41"/>
      <c r="ANF41"/>
      <c r="ANG41"/>
      <c r="ANH41"/>
      <c r="ANI41"/>
      <c r="ANJ41"/>
      <c r="ANK41"/>
      <c r="ANL41"/>
      <c r="ANM41"/>
      <c r="ANN41"/>
      <c r="ANO41"/>
      <c r="ANP41"/>
      <c r="ANQ41"/>
      <c r="ANR41"/>
      <c r="ANS41"/>
      <c r="ANT41"/>
      <c r="ANU41"/>
      <c r="ANV41"/>
      <c r="ANW41"/>
      <c r="ANX41"/>
      <c r="ANY41"/>
      <c r="ANZ41"/>
      <c r="AOA41"/>
      <c r="AOB41"/>
      <c r="AOC41"/>
      <c r="AOD41"/>
      <c r="AOE41"/>
      <c r="AOF41"/>
      <c r="AOG41"/>
      <c r="AOH41"/>
      <c r="AOI41"/>
      <c r="AOJ41"/>
      <c r="AOK41"/>
      <c r="AOL41"/>
      <c r="AOM41"/>
      <c r="AON41"/>
      <c r="AOO41"/>
      <c r="AOP41"/>
      <c r="AOQ41"/>
      <c r="AOR41"/>
      <c r="AOS41"/>
      <c r="AOT41"/>
      <c r="AOU41"/>
      <c r="AOV41"/>
      <c r="AOW41"/>
      <c r="AOX41"/>
      <c r="AOY41"/>
      <c r="AOZ41"/>
      <c r="APA41"/>
      <c r="APB41"/>
      <c r="APC41"/>
      <c r="APD41"/>
      <c r="APE41"/>
      <c r="APF41"/>
      <c r="APG41"/>
      <c r="APH41"/>
      <c r="API41"/>
      <c r="APJ41"/>
      <c r="APK41"/>
      <c r="APL41"/>
      <c r="APM41"/>
      <c r="APN41"/>
      <c r="APO41"/>
      <c r="APP41"/>
      <c r="APQ41"/>
      <c r="APR41"/>
      <c r="APS41"/>
      <c r="APT41"/>
      <c r="APU41"/>
      <c r="APV41"/>
      <c r="APW41"/>
      <c r="APX41"/>
      <c r="APY41"/>
      <c r="APZ41"/>
      <c r="AQA41"/>
      <c r="AQB41"/>
      <c r="AQC41"/>
      <c r="AQD41"/>
      <c r="AQE41"/>
      <c r="AQF41"/>
      <c r="AQG41"/>
      <c r="AQH41"/>
      <c r="AQI41"/>
      <c r="AQJ41"/>
      <c r="AQK41"/>
      <c r="AQL41"/>
      <c r="AQM41"/>
      <c r="AQN41"/>
      <c r="AQO41"/>
      <c r="AQP41"/>
      <c r="AQQ41"/>
      <c r="AQR41"/>
      <c r="AQS41"/>
      <c r="AQT41"/>
      <c r="AQU41"/>
      <c r="AQV41"/>
      <c r="AQW41"/>
      <c r="AQX41"/>
      <c r="AQY41"/>
      <c r="AQZ41"/>
      <c r="ARA41"/>
      <c r="ARB41"/>
      <c r="ARC41"/>
      <c r="ARD41"/>
      <c r="ARE41"/>
      <c r="ARF41"/>
      <c r="ARG41"/>
      <c r="ARH41"/>
      <c r="ARI41"/>
      <c r="ARJ41"/>
      <c r="ARK41"/>
      <c r="ARL41"/>
      <c r="ARM41"/>
      <c r="ARN41"/>
      <c r="ARO41"/>
      <c r="ARP41"/>
      <c r="ARQ41"/>
      <c r="ARR41"/>
      <c r="ARS41"/>
      <c r="ART41"/>
      <c r="ARU41"/>
      <c r="ARV41"/>
      <c r="ARW41"/>
      <c r="ARX41"/>
      <c r="ARY41"/>
      <c r="ARZ41"/>
      <c r="ASA41"/>
      <c r="ASB41"/>
      <c r="ASC41"/>
      <c r="ASD41"/>
      <c r="ASE41"/>
      <c r="ASF41"/>
      <c r="ASG41"/>
      <c r="ASH41"/>
      <c r="ASI41"/>
      <c r="ASJ41"/>
      <c r="ASK41"/>
      <c r="ASL41"/>
      <c r="ASM41"/>
      <c r="ASN41"/>
      <c r="ASO41"/>
      <c r="ASP41"/>
      <c r="ASQ41"/>
      <c r="ASR41"/>
      <c r="ASS41"/>
      <c r="AST41"/>
      <c r="ASU41"/>
      <c r="ASV41"/>
      <c r="ASW41"/>
      <c r="ASX41"/>
      <c r="ASY41"/>
      <c r="ASZ41"/>
      <c r="ATA41"/>
      <c r="ATB41"/>
      <c r="ATC41"/>
      <c r="ATD41"/>
      <c r="ATE41"/>
      <c r="ATF41"/>
      <c r="ATG41"/>
      <c r="ATH41"/>
      <c r="ATI41"/>
      <c r="ATJ41"/>
      <c r="ATK41"/>
      <c r="ATL41"/>
      <c r="ATM41"/>
      <c r="ATN41"/>
      <c r="ATO41"/>
      <c r="ATP41"/>
      <c r="ATQ41"/>
      <c r="ATR41"/>
      <c r="ATS41"/>
      <c r="ATT41"/>
      <c r="ATU41"/>
      <c r="ATV41"/>
      <c r="ATW41"/>
      <c r="ATX41"/>
      <c r="ATY41"/>
      <c r="ATZ41"/>
      <c r="AUA41"/>
      <c r="AUB41"/>
      <c r="AUC41"/>
      <c r="AUD41"/>
      <c r="AUE41"/>
      <c r="AUF41"/>
      <c r="AUG41"/>
      <c r="AUH41"/>
      <c r="AUI41"/>
      <c r="AUJ41"/>
      <c r="AUK41"/>
      <c r="AUL41"/>
      <c r="AUM41"/>
      <c r="AUN41"/>
      <c r="AUO41"/>
      <c r="AUP41"/>
      <c r="AUQ41"/>
      <c r="AUR41"/>
      <c r="AUS41"/>
      <c r="AUT41"/>
      <c r="AUU41"/>
      <c r="AUV41"/>
      <c r="AUW41"/>
      <c r="AUX41"/>
      <c r="AUY41"/>
      <c r="AUZ41"/>
      <c r="AVA41"/>
      <c r="AVB41"/>
      <c r="AVC41"/>
      <c r="AVD41"/>
      <c r="AVE41"/>
      <c r="AVF41"/>
      <c r="AVG41"/>
      <c r="AVH41"/>
      <c r="AVI41"/>
      <c r="AVJ41"/>
      <c r="AVK41"/>
      <c r="AVL41"/>
      <c r="AVM41"/>
      <c r="AVN41"/>
      <c r="AVO41"/>
      <c r="AVP41"/>
      <c r="AVQ41"/>
      <c r="AVR41"/>
      <c r="AVS41"/>
      <c r="AVT41"/>
      <c r="AVU41"/>
      <c r="AVV41"/>
      <c r="AVW41"/>
      <c r="AVX41"/>
      <c r="AVY41"/>
      <c r="AVZ41"/>
      <c r="AWA41"/>
      <c r="AWB41"/>
      <c r="AWC41"/>
      <c r="AWD41"/>
      <c r="AWE41"/>
      <c r="AWF41"/>
      <c r="AWG41"/>
      <c r="AWH41"/>
      <c r="AWI41"/>
      <c r="AWJ41"/>
      <c r="AWK41"/>
      <c r="AWL41"/>
      <c r="AWM41"/>
      <c r="AWN41"/>
      <c r="AWO41"/>
      <c r="AWP41"/>
      <c r="AWQ41"/>
      <c r="AWR41"/>
      <c r="AWS41"/>
      <c r="AWT41"/>
      <c r="AWU41"/>
      <c r="AWV41"/>
      <c r="AWW41"/>
      <c r="AWX41"/>
      <c r="AWY41"/>
      <c r="AWZ41"/>
      <c r="AXA41"/>
      <c r="AXB41"/>
      <c r="AXC41"/>
      <c r="AXD41"/>
      <c r="AXE41"/>
      <c r="AXF41"/>
      <c r="AXG41"/>
      <c r="AXH41"/>
      <c r="AXI41"/>
      <c r="AXJ41"/>
      <c r="AXK41"/>
      <c r="AXL41"/>
      <c r="AXM41"/>
      <c r="AXN41"/>
      <c r="AXO41"/>
      <c r="AXP41"/>
      <c r="AXQ41"/>
      <c r="AXR41"/>
      <c r="AXS41"/>
      <c r="AXT41"/>
      <c r="AXU41"/>
      <c r="AXV41"/>
      <c r="AXW41"/>
      <c r="AXX41"/>
      <c r="AXY41"/>
      <c r="AXZ41"/>
      <c r="AYA41"/>
      <c r="AYB41"/>
      <c r="AYC41"/>
      <c r="AYD41"/>
      <c r="AYE41"/>
      <c r="AYF41"/>
      <c r="AYG41"/>
      <c r="AYH41"/>
      <c r="AYI41"/>
      <c r="AYJ41"/>
      <c r="AYK41"/>
      <c r="AYL41"/>
      <c r="AYM41"/>
      <c r="AYN41"/>
      <c r="AYO41"/>
      <c r="AYP41"/>
      <c r="AYQ41"/>
      <c r="AYR41"/>
      <c r="AYS41"/>
      <c r="AYT41"/>
      <c r="AYU41"/>
      <c r="AYV41"/>
      <c r="AYW41"/>
      <c r="AYX41"/>
      <c r="AYY41"/>
      <c r="AYZ41"/>
      <c r="AZA41"/>
      <c r="AZB41"/>
      <c r="AZC41"/>
      <c r="AZD41"/>
      <c r="AZE41"/>
      <c r="AZF41"/>
      <c r="AZG41"/>
      <c r="AZH41"/>
      <c r="AZI41"/>
      <c r="AZJ41"/>
      <c r="AZK41"/>
      <c r="AZL41"/>
      <c r="AZM41"/>
      <c r="AZN41"/>
      <c r="AZO41"/>
      <c r="AZP41"/>
      <c r="AZQ41"/>
      <c r="AZR41"/>
      <c r="AZS41"/>
      <c r="AZT41"/>
      <c r="AZU41"/>
      <c r="AZV41"/>
      <c r="AZW41"/>
      <c r="AZX41"/>
      <c r="AZY41"/>
      <c r="AZZ41"/>
      <c r="BAA41"/>
      <c r="BAB41"/>
      <c r="BAC41"/>
      <c r="BAD41"/>
      <c r="BAE41"/>
      <c r="BAF41"/>
      <c r="BAG41"/>
      <c r="BAH41"/>
      <c r="BAI41"/>
      <c r="BAJ41"/>
      <c r="BAK41"/>
      <c r="BAL41"/>
      <c r="BAM41"/>
      <c r="BAN41"/>
      <c r="BAO41"/>
      <c r="BAP41"/>
      <c r="BAQ41"/>
      <c r="BAR41"/>
      <c r="BAS41"/>
      <c r="BAT41"/>
      <c r="BAU41"/>
      <c r="BAV41"/>
      <c r="BAW41"/>
      <c r="BAX41"/>
      <c r="BAY41"/>
      <c r="BAZ41"/>
      <c r="BBA41"/>
      <c r="BBB41"/>
      <c r="BBC41"/>
      <c r="BBD41"/>
      <c r="BBE41"/>
      <c r="BBF41"/>
      <c r="BBG41"/>
      <c r="BBH41"/>
      <c r="BBI41"/>
      <c r="BBJ41"/>
      <c r="BBK41"/>
      <c r="BBL41"/>
      <c r="BBM41"/>
      <c r="BBN41"/>
      <c r="BBO41"/>
      <c r="BBP41"/>
      <c r="BBQ41"/>
      <c r="BBR41"/>
      <c r="BBS41"/>
      <c r="BBT41"/>
      <c r="BBU41"/>
      <c r="BBV41"/>
      <c r="BBW41"/>
      <c r="BBX41"/>
      <c r="BBY41"/>
      <c r="BBZ41"/>
      <c r="BCA41"/>
      <c r="BCB41"/>
      <c r="BCC41"/>
      <c r="BCD41"/>
      <c r="BCE41"/>
      <c r="BCF41"/>
      <c r="BCG41"/>
      <c r="BCH41"/>
      <c r="BCI41"/>
      <c r="BCJ41"/>
      <c r="BCK41"/>
      <c r="BCL41"/>
      <c r="BCM41"/>
      <c r="BCN41"/>
      <c r="BCO41"/>
      <c r="BCP41"/>
      <c r="BCQ41"/>
      <c r="BCR41"/>
      <c r="BCS41"/>
      <c r="BCT41"/>
      <c r="BCU41"/>
      <c r="BCV41"/>
      <c r="BCW41"/>
      <c r="BCX41"/>
      <c r="BCY41"/>
      <c r="BCZ41"/>
      <c r="BDA41"/>
      <c r="BDB41"/>
      <c r="BDC41"/>
      <c r="BDD41"/>
      <c r="BDE41"/>
      <c r="BDF41"/>
      <c r="BDG41"/>
      <c r="BDH41"/>
      <c r="BDI41"/>
      <c r="BDJ41"/>
      <c r="BDK41"/>
      <c r="BDL41"/>
      <c r="BDM41"/>
      <c r="BDN41"/>
      <c r="BDO41"/>
      <c r="BDP41"/>
      <c r="BDQ41"/>
      <c r="BDR41"/>
      <c r="BDS41"/>
      <c r="BDT41"/>
      <c r="BDU41"/>
      <c r="BDV41"/>
      <c r="BDW41"/>
      <c r="BDX41"/>
      <c r="BDY41"/>
      <c r="BDZ41"/>
      <c r="BEA41"/>
      <c r="BEB41"/>
      <c r="BEC41"/>
      <c r="BED41"/>
      <c r="BEE41"/>
      <c r="BEF41"/>
      <c r="BEG41"/>
      <c r="BEH41"/>
      <c r="BEI41"/>
      <c r="BEJ41"/>
      <c r="BEK41"/>
      <c r="BEL41"/>
      <c r="BEM41"/>
      <c r="BEN41"/>
      <c r="BEO41"/>
      <c r="BEP41"/>
      <c r="BEQ41"/>
      <c r="BER41"/>
      <c r="BES41"/>
      <c r="BET41"/>
      <c r="BEU41"/>
      <c r="BEV41"/>
      <c r="BEW41"/>
      <c r="BEX41"/>
      <c r="BEY41"/>
      <c r="BEZ41"/>
      <c r="BFA41"/>
      <c r="BFB41"/>
      <c r="BFC41"/>
      <c r="BFD41"/>
      <c r="BFE41"/>
      <c r="BFF41"/>
      <c r="BFG41"/>
      <c r="BFH41"/>
      <c r="BFI41"/>
      <c r="BFJ41"/>
      <c r="BFK41"/>
      <c r="BFL41"/>
      <c r="BFM41"/>
      <c r="BFN41"/>
      <c r="BFO41"/>
      <c r="BFP41"/>
      <c r="BFQ41"/>
      <c r="BFR41"/>
      <c r="BFS41"/>
      <c r="BFT41"/>
      <c r="BFU41"/>
      <c r="BFV41"/>
      <c r="BFW41"/>
      <c r="BFX41"/>
      <c r="BFY41"/>
      <c r="BFZ41"/>
      <c r="BGA41"/>
      <c r="BGB41"/>
      <c r="BGC41"/>
      <c r="BGD41"/>
      <c r="BGE41"/>
      <c r="BGF41"/>
      <c r="BGG41"/>
      <c r="BGH41"/>
      <c r="BGI41"/>
      <c r="BGJ41"/>
      <c r="BGK41"/>
      <c r="BGL41"/>
      <c r="BGM41"/>
      <c r="BGN41"/>
      <c r="BGO41"/>
      <c r="BGP41"/>
      <c r="BGQ41"/>
      <c r="BGR41"/>
      <c r="BGS41"/>
      <c r="BGT41"/>
      <c r="BGU41"/>
      <c r="BGV41"/>
      <c r="BGW41"/>
      <c r="BGX41"/>
      <c r="BGY41"/>
      <c r="BGZ41"/>
      <c r="BHA41"/>
      <c r="BHB41"/>
      <c r="BHC41"/>
      <c r="BHD41"/>
      <c r="BHE41"/>
      <c r="BHF41"/>
      <c r="BHG41"/>
      <c r="BHH41"/>
      <c r="BHI41"/>
      <c r="BHJ41"/>
      <c r="BHK41"/>
      <c r="BHL41"/>
      <c r="BHM41"/>
      <c r="BHN41"/>
      <c r="BHO41"/>
      <c r="BHP41"/>
      <c r="BHQ41"/>
      <c r="BHR41"/>
      <c r="BHS41"/>
      <c r="BHT41"/>
      <c r="BHU41"/>
      <c r="BHV41"/>
      <c r="BHW41"/>
      <c r="BHX41"/>
      <c r="BHY41"/>
      <c r="BHZ41"/>
      <c r="BIA41"/>
      <c r="BIB41"/>
      <c r="BIC41"/>
      <c r="BID41"/>
      <c r="BIE41"/>
      <c r="BIF41"/>
      <c r="BIG41"/>
      <c r="BIH41"/>
      <c r="BII41"/>
      <c r="BIJ41"/>
      <c r="BIK41"/>
      <c r="BIL41"/>
      <c r="BIM41"/>
      <c r="BIN41"/>
      <c r="BIO41"/>
      <c r="BIP41"/>
      <c r="BIQ41"/>
      <c r="BIR41"/>
      <c r="BIS41"/>
      <c r="BIT41"/>
      <c r="BIU41"/>
      <c r="BIV41"/>
      <c r="BIW41"/>
      <c r="BIX41"/>
      <c r="BIY41"/>
      <c r="BIZ41"/>
      <c r="BJA41"/>
      <c r="BJB41"/>
      <c r="BJC41"/>
      <c r="BJD41"/>
      <c r="BJE41"/>
      <c r="BJF41"/>
      <c r="BJG41"/>
      <c r="BJH41"/>
      <c r="BJI41"/>
      <c r="BJJ41"/>
      <c r="BJK41"/>
      <c r="BJL41"/>
      <c r="BJM41"/>
      <c r="BJN41"/>
      <c r="BJO41"/>
      <c r="BJP41"/>
      <c r="BJQ41"/>
      <c r="BJR41"/>
      <c r="BJS41"/>
      <c r="BJT41"/>
      <c r="BJU41"/>
      <c r="BJV41"/>
      <c r="BJW41"/>
      <c r="BJX41"/>
      <c r="BJY41"/>
      <c r="BJZ41"/>
      <c r="BKA41"/>
      <c r="BKB41"/>
      <c r="BKC41"/>
      <c r="BKD41"/>
      <c r="BKE41"/>
      <c r="BKF41"/>
      <c r="BKG41"/>
      <c r="BKH41"/>
      <c r="BKI41"/>
      <c r="BKJ41"/>
      <c r="BKK41"/>
      <c r="BKL41"/>
      <c r="BKM41"/>
      <c r="BKN41"/>
      <c r="BKO41"/>
      <c r="BKP41"/>
      <c r="BKQ41"/>
      <c r="BKR41"/>
      <c r="BKS41"/>
      <c r="BKT41"/>
      <c r="BKU41"/>
      <c r="BKV41"/>
      <c r="BKW41"/>
      <c r="BKX41"/>
      <c r="BKY41"/>
      <c r="BKZ41"/>
      <c r="BLA41"/>
      <c r="BLB41"/>
      <c r="BLC41"/>
      <c r="BLD41"/>
      <c r="BLE41"/>
      <c r="BLF41"/>
      <c r="BLG41"/>
      <c r="BLH41"/>
      <c r="BLI41"/>
      <c r="BLJ41"/>
      <c r="BLK41"/>
      <c r="BLL41"/>
      <c r="BLM41"/>
      <c r="BLN41"/>
      <c r="BLO41"/>
      <c r="BLP41"/>
      <c r="BLQ41"/>
      <c r="BLR41"/>
      <c r="BLS41"/>
      <c r="BLT41"/>
      <c r="BLU41"/>
      <c r="BLV41"/>
      <c r="BLW41"/>
      <c r="BLX41"/>
      <c r="BLY41"/>
      <c r="BLZ41"/>
      <c r="BMA41"/>
      <c r="BMB41"/>
      <c r="BMC41"/>
      <c r="BMD41"/>
      <c r="BME41"/>
      <c r="BMF41"/>
      <c r="BMG41"/>
      <c r="BMH41"/>
      <c r="BMI41"/>
      <c r="BMJ41"/>
      <c r="BMK41"/>
      <c r="BML41"/>
      <c r="BMM41"/>
      <c r="BMN41"/>
      <c r="BMO41"/>
      <c r="BMP41"/>
      <c r="BMQ41"/>
      <c r="BMR41"/>
      <c r="BMS41"/>
      <c r="BMT41"/>
      <c r="BMU41"/>
      <c r="BMV41"/>
      <c r="BMW41"/>
      <c r="BMX41"/>
      <c r="BMY41"/>
      <c r="BMZ41"/>
      <c r="BNA41"/>
      <c r="BNB41"/>
      <c r="BNC41"/>
      <c r="BND41"/>
      <c r="BNE41"/>
      <c r="BNF41"/>
      <c r="BNG41"/>
      <c r="BNH41"/>
      <c r="BNI41"/>
      <c r="BNJ41"/>
      <c r="BNK41"/>
      <c r="BNL41"/>
      <c r="BNM41"/>
      <c r="BNN41"/>
      <c r="BNO41"/>
      <c r="BNP41"/>
      <c r="BNQ41"/>
      <c r="BNR41"/>
      <c r="BNS41"/>
      <c r="BNT41"/>
      <c r="BNU41"/>
      <c r="BNV41"/>
      <c r="BNW41"/>
      <c r="BNX41"/>
      <c r="BNY41"/>
      <c r="BNZ41"/>
      <c r="BOA41"/>
      <c r="BOB41"/>
      <c r="BOC41"/>
      <c r="BOD41"/>
      <c r="BOE41"/>
      <c r="BOF41"/>
      <c r="BOG41"/>
      <c r="BOH41"/>
      <c r="BOI41"/>
      <c r="BOJ41"/>
      <c r="BOK41"/>
      <c r="BOL41"/>
      <c r="BOM41"/>
      <c r="BON41"/>
      <c r="BOO41"/>
      <c r="BOP41"/>
      <c r="BOQ41"/>
      <c r="BOR41"/>
      <c r="BOS41"/>
      <c r="BOT41"/>
      <c r="BOU41"/>
      <c r="BOV41"/>
      <c r="BOW41"/>
      <c r="BOX41"/>
      <c r="BOY41"/>
      <c r="BOZ41"/>
      <c r="BPA41"/>
      <c r="BPB41"/>
      <c r="BPC41"/>
      <c r="BPD41"/>
      <c r="BPE41"/>
      <c r="BPF41"/>
      <c r="BPG41"/>
      <c r="BPH41"/>
      <c r="BPI41"/>
      <c r="BPJ41"/>
      <c r="BPK41"/>
      <c r="BPL41"/>
      <c r="BPM41"/>
      <c r="BPN41"/>
      <c r="BPO41"/>
      <c r="BPP41"/>
      <c r="BPQ41"/>
      <c r="BPR41"/>
      <c r="BPS41"/>
      <c r="BPT41"/>
      <c r="BPU41"/>
      <c r="BPV41"/>
      <c r="BPW41"/>
      <c r="BPX41"/>
      <c r="BPY41"/>
      <c r="BPZ41"/>
      <c r="BQA41"/>
      <c r="BQB41"/>
      <c r="BQC41"/>
      <c r="BQD41"/>
      <c r="BQE41"/>
      <c r="BQF41"/>
      <c r="BQG41"/>
      <c r="BQH41"/>
      <c r="BQI41"/>
      <c r="BQJ41"/>
      <c r="BQK41"/>
      <c r="BQL41"/>
      <c r="BQM41"/>
      <c r="BQN41"/>
      <c r="BQO41"/>
      <c r="BQP41"/>
      <c r="BQQ41"/>
      <c r="BQR41"/>
      <c r="BQS41"/>
      <c r="BQT41"/>
      <c r="BQU41"/>
      <c r="BQV41"/>
      <c r="BQW41"/>
      <c r="BQX41"/>
      <c r="BQY41"/>
      <c r="BQZ41"/>
      <c r="BRA41"/>
      <c r="BRB41"/>
      <c r="BRC41"/>
      <c r="BRD41"/>
      <c r="BRE41"/>
      <c r="BRF41"/>
      <c r="BRG41"/>
      <c r="BRH41"/>
      <c r="BRI41"/>
      <c r="BRJ41"/>
      <c r="BRK41"/>
      <c r="BRL41"/>
      <c r="BRM41"/>
      <c r="BRN41"/>
      <c r="BRO41"/>
      <c r="BRP41"/>
      <c r="BRQ41"/>
      <c r="BRR41"/>
      <c r="BRS41"/>
      <c r="BRT41"/>
      <c r="BRU41"/>
      <c r="BRV41"/>
      <c r="BRW41"/>
      <c r="BRX41"/>
      <c r="BRY41"/>
      <c r="BRZ41"/>
      <c r="BSA41"/>
      <c r="BSB41"/>
      <c r="BSC41"/>
      <c r="BSD41"/>
      <c r="BSE41"/>
      <c r="BSF41"/>
      <c r="BSG41"/>
      <c r="BSH41"/>
      <c r="BSI41"/>
      <c r="BSJ41"/>
      <c r="BSK41"/>
      <c r="BSL41"/>
      <c r="BSM41"/>
      <c r="BSN41"/>
      <c r="BSO41"/>
      <c r="BSP41"/>
      <c r="BSQ41"/>
      <c r="BSR41"/>
      <c r="BSS41"/>
      <c r="BST41"/>
      <c r="BSU41"/>
      <c r="BSV41"/>
      <c r="BSW41"/>
      <c r="BSX41"/>
      <c r="BSY41"/>
      <c r="BSZ41"/>
      <c r="BTA41"/>
      <c r="BTB41"/>
      <c r="BTC41"/>
      <c r="BTD41"/>
      <c r="BTE41"/>
      <c r="BTF41"/>
      <c r="BTG41"/>
      <c r="BTH41"/>
      <c r="BTI41"/>
      <c r="BTJ41"/>
      <c r="BTK41"/>
      <c r="BTL41"/>
      <c r="BTM41"/>
      <c r="BTN41"/>
      <c r="BTO41"/>
      <c r="BTP41"/>
      <c r="BTQ41"/>
      <c r="BTR41"/>
      <c r="BTS41"/>
      <c r="BTT41"/>
      <c r="BTU41"/>
      <c r="BTV41"/>
      <c r="BTW41"/>
      <c r="BTX41"/>
      <c r="BTY41"/>
      <c r="BTZ41"/>
      <c r="BUA41"/>
      <c r="BUB41"/>
      <c r="BUC41"/>
      <c r="BUD41"/>
      <c r="BUE41"/>
      <c r="BUF41"/>
      <c r="BUG41"/>
      <c r="BUH41"/>
      <c r="BUI41"/>
      <c r="BUJ41"/>
      <c r="BUK41"/>
      <c r="BUL41"/>
      <c r="BUM41"/>
      <c r="BUN41"/>
      <c r="BUO41"/>
      <c r="BUP41"/>
      <c r="BUQ41"/>
      <c r="BUR41"/>
      <c r="BUS41"/>
      <c r="BUT41"/>
      <c r="BUU41"/>
      <c r="BUV41"/>
      <c r="BUW41"/>
      <c r="BUX41"/>
      <c r="BUY41"/>
      <c r="BUZ41"/>
      <c r="BVA41"/>
      <c r="BVB41"/>
      <c r="BVC41"/>
      <c r="BVD41"/>
      <c r="BVE41"/>
      <c r="BVF41"/>
      <c r="BVG41"/>
      <c r="BVH41"/>
      <c r="BVI41"/>
      <c r="BVJ41"/>
      <c r="BVK41"/>
      <c r="BVL41"/>
      <c r="BVM41"/>
      <c r="BVN41"/>
      <c r="BVO41"/>
      <c r="BVP41"/>
      <c r="BVQ41"/>
      <c r="BVR41"/>
      <c r="BVS41"/>
      <c r="BVT41"/>
      <c r="BVU41"/>
      <c r="BVV41"/>
      <c r="BVW41"/>
      <c r="BVX41"/>
      <c r="BVY41"/>
      <c r="BVZ41"/>
      <c r="BWA41"/>
      <c r="BWB41"/>
      <c r="BWC41"/>
      <c r="BWD41"/>
      <c r="BWE41"/>
      <c r="BWF41"/>
      <c r="BWG41"/>
      <c r="BWH41"/>
      <c r="BWI41"/>
      <c r="BWJ41"/>
      <c r="BWK41"/>
      <c r="BWL41"/>
      <c r="BWM41"/>
      <c r="BWN41"/>
      <c r="BWO41"/>
      <c r="BWP41"/>
      <c r="BWQ41"/>
      <c r="BWR41"/>
      <c r="BWS41"/>
      <c r="BWT41"/>
      <c r="BWU41"/>
      <c r="BWV41"/>
      <c r="BWW41"/>
      <c r="BWX41"/>
      <c r="BWY41"/>
      <c r="BWZ41"/>
      <c r="BXA41"/>
      <c r="BXB41"/>
      <c r="BXC41"/>
      <c r="BXD41"/>
      <c r="BXE41"/>
      <c r="BXF41"/>
      <c r="BXG41"/>
      <c r="BXH41"/>
      <c r="BXI41"/>
      <c r="BXJ41"/>
      <c r="BXK41"/>
      <c r="BXL41"/>
      <c r="BXM41"/>
      <c r="BXN41"/>
      <c r="BXO41"/>
      <c r="BXP41"/>
      <c r="BXQ41"/>
      <c r="BXR41"/>
      <c r="BXS41"/>
      <c r="BXT41"/>
      <c r="BXU41"/>
      <c r="BXV41"/>
      <c r="BXW41"/>
      <c r="BXX41"/>
      <c r="BXY41"/>
      <c r="BXZ41"/>
      <c r="BYA41"/>
      <c r="BYB41"/>
      <c r="BYC41"/>
      <c r="BYD41"/>
      <c r="BYE41"/>
      <c r="BYF41"/>
      <c r="BYG41"/>
      <c r="BYH41"/>
      <c r="BYI41"/>
      <c r="BYJ41"/>
      <c r="BYK41"/>
      <c r="BYL41"/>
      <c r="BYM41"/>
      <c r="BYN41"/>
      <c r="BYO41"/>
      <c r="BYP41"/>
      <c r="BYQ41"/>
      <c r="BYR41"/>
      <c r="BYS41"/>
      <c r="BYT41"/>
      <c r="BYU41"/>
      <c r="BYV41"/>
      <c r="BYW41"/>
      <c r="BYX41"/>
      <c r="BYY41"/>
      <c r="BYZ41"/>
      <c r="BZA41"/>
      <c r="BZB41"/>
      <c r="BZC41"/>
      <c r="BZD41"/>
      <c r="BZE41"/>
      <c r="BZF41"/>
      <c r="BZG41"/>
      <c r="BZH41"/>
      <c r="BZI41"/>
      <c r="BZJ41"/>
      <c r="BZK41"/>
      <c r="BZL41"/>
      <c r="BZM41"/>
      <c r="BZN41"/>
      <c r="BZO41"/>
      <c r="BZP41"/>
      <c r="BZQ41"/>
      <c r="BZR41"/>
      <c r="BZS41"/>
      <c r="BZT41"/>
      <c r="BZU41"/>
      <c r="BZV41"/>
      <c r="BZW41"/>
      <c r="BZX41"/>
      <c r="BZY41"/>
      <c r="BZZ41"/>
      <c r="CAA41"/>
      <c r="CAB41"/>
      <c r="CAC41"/>
      <c r="CAD41"/>
      <c r="CAE41"/>
      <c r="CAF41"/>
      <c r="CAG41"/>
      <c r="CAH41"/>
      <c r="CAI41"/>
      <c r="CAJ41"/>
      <c r="CAK41"/>
      <c r="CAL41"/>
      <c r="CAM41"/>
      <c r="CAN41"/>
      <c r="CAO41"/>
      <c r="CAP41"/>
      <c r="CAQ41"/>
      <c r="CAR41"/>
      <c r="CAS41"/>
      <c r="CAT41"/>
      <c r="CAU41"/>
      <c r="CAV41"/>
      <c r="CAW41"/>
      <c r="CAX41"/>
      <c r="CAY41"/>
      <c r="CAZ41"/>
      <c r="CBA41"/>
      <c r="CBB41"/>
      <c r="CBC41"/>
      <c r="CBD41"/>
      <c r="CBE41"/>
      <c r="CBF41"/>
      <c r="CBG41"/>
      <c r="CBH41"/>
      <c r="CBI41"/>
      <c r="CBJ41"/>
      <c r="CBK41"/>
      <c r="CBL41"/>
      <c r="CBM41"/>
      <c r="CBN41"/>
      <c r="CBO41"/>
      <c r="CBP41"/>
      <c r="CBQ41"/>
      <c r="CBR41"/>
      <c r="CBS41"/>
      <c r="CBT41"/>
      <c r="CBU41"/>
      <c r="CBV41"/>
      <c r="CBW41"/>
      <c r="CBX41"/>
      <c r="CBY41"/>
      <c r="CBZ41"/>
      <c r="CCA41"/>
      <c r="CCB41"/>
      <c r="CCC41"/>
      <c r="CCD41"/>
      <c r="CCE41"/>
      <c r="CCF41"/>
      <c r="CCG41"/>
      <c r="CCH41"/>
      <c r="CCI41"/>
      <c r="CCJ41"/>
      <c r="CCK41"/>
      <c r="CCL41"/>
      <c r="CCM41"/>
      <c r="CCN41"/>
      <c r="CCO41"/>
      <c r="CCP41"/>
      <c r="CCQ41"/>
      <c r="CCR41"/>
      <c r="CCS41"/>
      <c r="CCT41"/>
      <c r="CCU41"/>
      <c r="CCV41"/>
      <c r="CCW41"/>
      <c r="CCX41"/>
      <c r="CCY41"/>
      <c r="CCZ41"/>
      <c r="CDA41"/>
      <c r="CDB41"/>
      <c r="CDC41"/>
      <c r="CDD41"/>
      <c r="CDE41"/>
      <c r="CDF41"/>
      <c r="CDG41"/>
      <c r="CDH41"/>
      <c r="CDI41"/>
      <c r="CDJ41"/>
      <c r="CDK41"/>
      <c r="CDL41"/>
      <c r="CDM41"/>
      <c r="CDN41"/>
      <c r="CDO41"/>
      <c r="CDP41"/>
      <c r="CDQ41"/>
      <c r="CDR41"/>
      <c r="CDS41"/>
      <c r="CDT41"/>
      <c r="CDU41"/>
      <c r="CDV41"/>
      <c r="CDW41"/>
      <c r="CDX41"/>
      <c r="CDY41"/>
      <c r="CDZ41"/>
      <c r="CEA41"/>
      <c r="CEB41"/>
      <c r="CEC41"/>
      <c r="CED41"/>
      <c r="CEE41"/>
      <c r="CEF41"/>
      <c r="CEG41"/>
      <c r="CEH41"/>
      <c r="CEI41"/>
      <c r="CEJ41"/>
      <c r="CEK41"/>
      <c r="CEL41"/>
      <c r="CEM41"/>
      <c r="CEN41"/>
      <c r="CEO41"/>
      <c r="CEP41"/>
      <c r="CEQ41"/>
      <c r="CER41"/>
      <c r="CES41"/>
      <c r="CET41"/>
      <c r="CEU41"/>
      <c r="CEV41"/>
      <c r="CEW41"/>
      <c r="CEX41"/>
      <c r="CEY41"/>
      <c r="CEZ41"/>
      <c r="CFA41"/>
      <c r="CFB41"/>
      <c r="CFC41"/>
      <c r="CFD41"/>
      <c r="CFE41"/>
      <c r="CFF41"/>
      <c r="CFG41"/>
      <c r="CFH41"/>
      <c r="CFI41"/>
      <c r="CFJ41"/>
      <c r="CFK41"/>
      <c r="CFL41"/>
      <c r="CFM41"/>
      <c r="CFN41"/>
      <c r="CFO41"/>
      <c r="CFP41"/>
      <c r="CFQ41"/>
      <c r="CFR41"/>
      <c r="CFS41"/>
      <c r="CFT41"/>
      <c r="CFU41"/>
      <c r="CFV41"/>
      <c r="CFW41"/>
      <c r="CFX41"/>
      <c r="CFY41"/>
      <c r="CFZ41"/>
      <c r="CGA41"/>
      <c r="CGB41"/>
      <c r="CGC41"/>
      <c r="CGD41"/>
      <c r="CGE41"/>
      <c r="CGF41"/>
      <c r="CGG41"/>
      <c r="CGH41"/>
      <c r="CGI41"/>
      <c r="CGJ41"/>
      <c r="CGK41"/>
      <c r="CGL41"/>
      <c r="CGM41"/>
      <c r="CGN41"/>
      <c r="CGO41"/>
      <c r="CGP41"/>
      <c r="CGQ41"/>
      <c r="CGR41"/>
      <c r="CGS41"/>
      <c r="CGT41"/>
      <c r="CGU41"/>
      <c r="CGV41"/>
      <c r="CGW41"/>
      <c r="CGX41"/>
      <c r="CGY41"/>
      <c r="CGZ41"/>
      <c r="CHA41"/>
      <c r="CHB41"/>
      <c r="CHC41"/>
      <c r="CHD41"/>
      <c r="CHE41"/>
      <c r="CHF41"/>
      <c r="CHG41"/>
      <c r="CHH41"/>
      <c r="CHI41"/>
      <c r="CHJ41"/>
      <c r="CHK41"/>
      <c r="CHL41"/>
      <c r="CHM41"/>
      <c r="CHN41"/>
      <c r="CHO41"/>
      <c r="CHP41"/>
      <c r="CHQ41"/>
      <c r="CHR41"/>
      <c r="CHS41"/>
      <c r="CHT41"/>
      <c r="CHU41"/>
      <c r="CHV41"/>
      <c r="CHW41"/>
      <c r="CHX41"/>
      <c r="CHY41"/>
      <c r="CHZ41"/>
      <c r="CIA41"/>
      <c r="CIB41"/>
      <c r="CIC41"/>
      <c r="CID41"/>
      <c r="CIE41"/>
      <c r="CIF41"/>
      <c r="CIG41"/>
      <c r="CIH41"/>
      <c r="CII41"/>
      <c r="CIJ41"/>
      <c r="CIK41"/>
      <c r="CIL41"/>
      <c r="CIM41"/>
      <c r="CIN41"/>
      <c r="CIO41"/>
      <c r="CIP41"/>
      <c r="CIQ41"/>
      <c r="CIR41"/>
      <c r="CIS41"/>
      <c r="CIT41"/>
      <c r="CIU41"/>
      <c r="CIV41"/>
      <c r="CIW41"/>
      <c r="CIX41"/>
      <c r="CIY41"/>
      <c r="CIZ41"/>
      <c r="CJA41"/>
      <c r="CJB41"/>
      <c r="CJC41"/>
      <c r="CJD41"/>
      <c r="CJE41"/>
      <c r="CJF41"/>
      <c r="CJG41"/>
      <c r="CJH41"/>
      <c r="CJI41"/>
      <c r="CJJ41"/>
      <c r="CJK41"/>
      <c r="CJL41"/>
      <c r="CJM41"/>
      <c r="CJN41"/>
      <c r="CJO41"/>
      <c r="CJP41"/>
      <c r="CJQ41"/>
      <c r="CJR41"/>
      <c r="CJS41"/>
      <c r="CJT41"/>
      <c r="CJU41"/>
      <c r="CJV41"/>
      <c r="CJW41"/>
      <c r="CJX41"/>
      <c r="CJY41"/>
      <c r="CJZ41"/>
      <c r="CKA41"/>
      <c r="CKB41"/>
      <c r="CKC41"/>
      <c r="CKD41"/>
      <c r="CKE41"/>
      <c r="CKF41"/>
      <c r="CKG41"/>
      <c r="CKH41"/>
      <c r="CKI41"/>
      <c r="CKJ41"/>
      <c r="CKK41"/>
      <c r="CKL41"/>
      <c r="CKM41"/>
      <c r="CKN41"/>
      <c r="CKO41"/>
      <c r="CKP41"/>
      <c r="CKQ41"/>
      <c r="CKR41"/>
      <c r="CKS41"/>
      <c r="CKT41"/>
      <c r="CKU41"/>
      <c r="CKV41"/>
      <c r="CKW41"/>
      <c r="CKX41"/>
      <c r="CKY41"/>
      <c r="CKZ41"/>
      <c r="CLA41"/>
      <c r="CLB41"/>
      <c r="CLC41"/>
      <c r="CLD41"/>
      <c r="CLE41"/>
      <c r="CLF41"/>
      <c r="CLG41"/>
      <c r="CLH41"/>
      <c r="CLI41"/>
      <c r="CLJ41"/>
      <c r="CLK41"/>
      <c r="CLL41"/>
      <c r="CLM41"/>
      <c r="CLN41"/>
      <c r="CLO41"/>
      <c r="CLP41"/>
      <c r="CLQ41"/>
      <c r="CLR41"/>
      <c r="CLS41"/>
      <c r="CLT41"/>
      <c r="CLU41"/>
      <c r="CLV41"/>
      <c r="CLW41"/>
      <c r="CLX41"/>
      <c r="CLY41"/>
      <c r="CLZ41"/>
      <c r="CMA41"/>
      <c r="CMB41"/>
      <c r="CMC41"/>
      <c r="CMD41"/>
      <c r="CME41"/>
      <c r="CMF41"/>
      <c r="CMG41"/>
      <c r="CMH41"/>
      <c r="CMI41"/>
      <c r="CMJ41"/>
      <c r="CMK41"/>
      <c r="CML41"/>
      <c r="CMM41"/>
      <c r="CMN41"/>
      <c r="CMO41"/>
      <c r="CMP41"/>
      <c r="CMQ41"/>
      <c r="CMR41"/>
      <c r="CMS41"/>
      <c r="CMT41"/>
      <c r="CMU41"/>
      <c r="CMV41"/>
      <c r="CMW41"/>
      <c r="CMX41"/>
      <c r="CMY41"/>
      <c r="CMZ41"/>
      <c r="CNA41"/>
      <c r="CNB41"/>
      <c r="CNC41"/>
      <c r="CND41"/>
      <c r="CNE41"/>
      <c r="CNF41"/>
      <c r="CNG41"/>
      <c r="CNH41"/>
      <c r="CNI41"/>
      <c r="CNJ41"/>
      <c r="CNK41"/>
      <c r="CNL41"/>
      <c r="CNM41"/>
      <c r="CNN41"/>
      <c r="CNO41"/>
      <c r="CNP41"/>
      <c r="CNQ41"/>
      <c r="CNR41"/>
      <c r="CNS41"/>
      <c r="CNT41"/>
      <c r="CNU41"/>
      <c r="CNV41"/>
      <c r="CNW41"/>
      <c r="CNX41"/>
      <c r="CNY41"/>
      <c r="CNZ41"/>
      <c r="COA41"/>
      <c r="COB41"/>
      <c r="COC41"/>
      <c r="COD41"/>
      <c r="COE41"/>
      <c r="COF41"/>
      <c r="COG41"/>
      <c r="COH41"/>
      <c r="COI41"/>
      <c r="COJ41"/>
      <c r="COK41"/>
      <c r="COL41"/>
      <c r="COM41"/>
      <c r="CON41"/>
      <c r="COO41"/>
      <c r="COP41"/>
      <c r="COQ41"/>
      <c r="COR41"/>
      <c r="COS41"/>
      <c r="COT41"/>
      <c r="COU41"/>
      <c r="COV41"/>
      <c r="COW41"/>
      <c r="COX41"/>
      <c r="COY41"/>
      <c r="COZ41"/>
      <c r="CPA41"/>
      <c r="CPB41"/>
      <c r="CPC41"/>
      <c r="CPD41"/>
      <c r="CPE41"/>
      <c r="CPF41"/>
      <c r="CPG41"/>
      <c r="CPH41"/>
      <c r="CPI41"/>
      <c r="CPJ41"/>
      <c r="CPK41"/>
      <c r="CPL41"/>
      <c r="CPM41"/>
      <c r="CPN41"/>
      <c r="CPO41"/>
      <c r="CPP41"/>
      <c r="CPQ41"/>
      <c r="CPR41"/>
      <c r="CPS41"/>
      <c r="CPT41"/>
      <c r="CPU41"/>
      <c r="CPV41"/>
      <c r="CPW41"/>
      <c r="CPX41"/>
      <c r="CPY41"/>
      <c r="CPZ41"/>
      <c r="CQA41"/>
      <c r="CQB41"/>
      <c r="CQC41"/>
      <c r="CQD41"/>
      <c r="CQE41"/>
      <c r="CQF41"/>
      <c r="CQG41"/>
      <c r="CQH41"/>
      <c r="CQI41"/>
      <c r="CQJ41"/>
      <c r="CQK41"/>
      <c r="CQL41"/>
      <c r="CQM41"/>
      <c r="CQN41"/>
      <c r="CQO41"/>
      <c r="CQP41"/>
      <c r="CQQ41"/>
      <c r="CQR41"/>
      <c r="CQS41"/>
      <c r="CQT41"/>
      <c r="CQU41"/>
      <c r="CQV41"/>
      <c r="CQW41"/>
      <c r="CQX41"/>
      <c r="CQY41"/>
      <c r="CQZ41"/>
      <c r="CRA41"/>
      <c r="CRB41"/>
      <c r="CRC41"/>
      <c r="CRD41"/>
      <c r="CRE41"/>
      <c r="CRF41"/>
      <c r="CRG41"/>
      <c r="CRH41"/>
      <c r="CRI41"/>
      <c r="CRJ41"/>
      <c r="CRK41"/>
      <c r="CRL41"/>
      <c r="CRM41"/>
      <c r="CRN41"/>
      <c r="CRO41"/>
      <c r="CRP41"/>
      <c r="CRQ41"/>
      <c r="CRR41"/>
      <c r="CRS41"/>
      <c r="CRT41"/>
      <c r="CRU41"/>
      <c r="CRV41"/>
      <c r="CRW41"/>
      <c r="CRX41"/>
      <c r="CRY41"/>
      <c r="CRZ41"/>
      <c r="CSA41"/>
      <c r="CSB41"/>
      <c r="CSC41"/>
      <c r="CSD41"/>
      <c r="CSE41"/>
      <c r="CSF41"/>
      <c r="CSG41"/>
      <c r="CSH41"/>
      <c r="CSI41"/>
      <c r="CSJ41"/>
      <c r="CSK41"/>
      <c r="CSL41"/>
      <c r="CSM41"/>
      <c r="CSN41"/>
      <c r="CSO41"/>
      <c r="CSP41"/>
      <c r="CSQ41"/>
      <c r="CSR41"/>
      <c r="CSS41"/>
      <c r="CST41"/>
      <c r="CSU41"/>
      <c r="CSV41"/>
      <c r="CSW41"/>
      <c r="CSX41"/>
      <c r="CSY41"/>
      <c r="CSZ41"/>
      <c r="CTA41"/>
      <c r="CTB41"/>
      <c r="CTC41"/>
      <c r="CTD41"/>
      <c r="CTE41"/>
      <c r="CTF41"/>
      <c r="CTG41"/>
      <c r="CTH41"/>
      <c r="CTI41"/>
      <c r="CTJ41"/>
      <c r="CTK41"/>
      <c r="CTL41"/>
      <c r="CTM41"/>
      <c r="CTN41"/>
      <c r="CTO41"/>
      <c r="CTP41"/>
      <c r="CTQ41"/>
      <c r="CTR41"/>
      <c r="CTS41"/>
      <c r="CTT41"/>
      <c r="CTU41"/>
      <c r="CTV41"/>
      <c r="CTW41"/>
      <c r="CTX41"/>
      <c r="CTY41"/>
      <c r="CTZ41"/>
      <c r="CUA41"/>
      <c r="CUB41"/>
      <c r="CUC41"/>
      <c r="CUD41"/>
      <c r="CUE41"/>
      <c r="CUF41"/>
      <c r="CUG41"/>
      <c r="CUH41"/>
      <c r="CUI41"/>
      <c r="CUJ41"/>
      <c r="CUK41"/>
      <c r="CUL41"/>
      <c r="CUM41"/>
      <c r="CUN41"/>
      <c r="CUO41"/>
      <c r="CUP41"/>
      <c r="CUQ41"/>
      <c r="CUR41"/>
      <c r="CUS41"/>
      <c r="CUT41"/>
      <c r="CUU41"/>
      <c r="CUV41"/>
      <c r="CUW41"/>
      <c r="CUX41"/>
      <c r="CUY41"/>
      <c r="CUZ41"/>
      <c r="CVA41"/>
      <c r="CVB41"/>
      <c r="CVC41"/>
      <c r="CVD41"/>
      <c r="CVE41"/>
      <c r="CVF41"/>
      <c r="CVG41"/>
      <c r="CVH41"/>
      <c r="CVI41"/>
      <c r="CVJ41"/>
      <c r="CVK41"/>
      <c r="CVL41"/>
      <c r="CVM41"/>
      <c r="CVN41"/>
      <c r="CVO41"/>
      <c r="CVP41"/>
      <c r="CVQ41"/>
      <c r="CVR41"/>
      <c r="CVS41"/>
      <c r="CVT41"/>
      <c r="CVU41"/>
      <c r="CVV41"/>
      <c r="CVW41"/>
      <c r="CVX41"/>
      <c r="CVY41"/>
      <c r="CVZ41"/>
      <c r="CWA41"/>
      <c r="CWB41"/>
      <c r="CWC41"/>
      <c r="CWD41"/>
      <c r="CWE41"/>
      <c r="CWF41"/>
      <c r="CWG41"/>
      <c r="CWH41"/>
      <c r="CWI41"/>
      <c r="CWJ41"/>
      <c r="CWK41"/>
      <c r="CWL41"/>
      <c r="CWM41"/>
      <c r="CWN41"/>
      <c r="CWO41"/>
      <c r="CWP41"/>
      <c r="CWQ41"/>
      <c r="CWR41"/>
      <c r="CWS41"/>
      <c r="CWT41"/>
      <c r="CWU41"/>
      <c r="CWV41"/>
      <c r="CWW41"/>
      <c r="CWX41"/>
      <c r="CWY41"/>
      <c r="CWZ41"/>
      <c r="CXA41"/>
      <c r="CXB41"/>
      <c r="CXC41"/>
      <c r="CXD41"/>
      <c r="CXE41"/>
      <c r="CXF41"/>
      <c r="CXG41"/>
      <c r="CXH41"/>
      <c r="CXI41"/>
      <c r="CXJ41"/>
      <c r="CXK41"/>
      <c r="CXL41"/>
      <c r="CXM41"/>
      <c r="CXN41"/>
      <c r="CXO41"/>
      <c r="CXP41"/>
      <c r="CXQ41"/>
      <c r="CXR41"/>
      <c r="CXS41"/>
      <c r="CXT41"/>
      <c r="CXU41"/>
      <c r="CXV41"/>
      <c r="CXW41"/>
      <c r="CXX41"/>
      <c r="CXY41"/>
      <c r="CXZ41"/>
      <c r="CYA41"/>
      <c r="CYB41"/>
      <c r="CYC41"/>
      <c r="CYD41"/>
      <c r="CYE41"/>
      <c r="CYF41"/>
      <c r="CYG41"/>
      <c r="CYH41"/>
      <c r="CYI41"/>
      <c r="CYJ41"/>
      <c r="CYK41"/>
      <c r="CYL41"/>
      <c r="CYM41"/>
      <c r="CYN41"/>
      <c r="CYO41"/>
      <c r="CYP41"/>
      <c r="CYQ41"/>
      <c r="CYR41"/>
      <c r="CYS41"/>
      <c r="CYT41"/>
      <c r="CYU41"/>
      <c r="CYV41"/>
      <c r="CYW41"/>
      <c r="CYX41"/>
      <c r="CYY41"/>
      <c r="CYZ41"/>
      <c r="CZA41"/>
      <c r="CZB41"/>
      <c r="CZC41"/>
      <c r="CZD41"/>
      <c r="CZE41"/>
      <c r="CZF41"/>
      <c r="CZG41"/>
      <c r="CZH41"/>
      <c r="CZI41"/>
      <c r="CZJ41"/>
      <c r="CZK41"/>
      <c r="CZL41"/>
      <c r="CZM41"/>
      <c r="CZN41"/>
      <c r="CZO41"/>
      <c r="CZP41"/>
      <c r="CZQ41"/>
      <c r="CZR41"/>
      <c r="CZS41"/>
      <c r="CZT41"/>
      <c r="CZU41"/>
      <c r="CZV41"/>
      <c r="CZW41"/>
      <c r="CZX41"/>
      <c r="CZY41"/>
      <c r="CZZ41"/>
      <c r="DAA41"/>
      <c r="DAB41"/>
      <c r="DAC41"/>
      <c r="DAD41"/>
      <c r="DAE41"/>
      <c r="DAF41"/>
      <c r="DAG41"/>
      <c r="DAH41"/>
      <c r="DAI41"/>
      <c r="DAJ41"/>
      <c r="DAK41"/>
      <c r="DAL41"/>
      <c r="DAM41"/>
      <c r="DAN41"/>
      <c r="DAO41"/>
      <c r="DAP41"/>
      <c r="DAQ41"/>
      <c r="DAR41"/>
      <c r="DAS41"/>
      <c r="DAT41"/>
      <c r="DAU41"/>
      <c r="DAV41"/>
      <c r="DAW41"/>
      <c r="DAX41"/>
      <c r="DAY41"/>
      <c r="DAZ41"/>
      <c r="DBA41"/>
      <c r="DBB41"/>
      <c r="DBC41"/>
      <c r="DBD41"/>
      <c r="DBE41"/>
      <c r="DBF41"/>
      <c r="DBG41"/>
      <c r="DBH41"/>
      <c r="DBI41"/>
      <c r="DBJ41"/>
      <c r="DBK41"/>
      <c r="DBL41"/>
      <c r="DBM41"/>
      <c r="DBN41"/>
      <c r="DBO41"/>
      <c r="DBP41"/>
      <c r="DBQ41"/>
      <c r="DBR41"/>
      <c r="DBS41"/>
      <c r="DBT41"/>
      <c r="DBU41"/>
      <c r="DBV41"/>
      <c r="DBW41"/>
      <c r="DBX41"/>
      <c r="DBY41"/>
      <c r="DBZ41"/>
      <c r="DCA41"/>
      <c r="DCB41"/>
      <c r="DCC41"/>
      <c r="DCD41"/>
      <c r="DCE41"/>
      <c r="DCF41"/>
      <c r="DCG41"/>
      <c r="DCH41"/>
      <c r="DCI41"/>
      <c r="DCJ41"/>
      <c r="DCK41"/>
      <c r="DCL41"/>
      <c r="DCM41"/>
      <c r="DCN41"/>
      <c r="DCO41"/>
      <c r="DCP41"/>
      <c r="DCQ41"/>
      <c r="DCR41"/>
      <c r="DCS41"/>
      <c r="DCT41"/>
      <c r="DCU41"/>
      <c r="DCV41"/>
      <c r="DCW41"/>
      <c r="DCX41"/>
      <c r="DCY41"/>
      <c r="DCZ41"/>
      <c r="DDA41"/>
      <c r="DDB41"/>
      <c r="DDC41"/>
      <c r="DDD41"/>
      <c r="DDE41"/>
      <c r="DDF41"/>
      <c r="DDG41"/>
      <c r="DDH41"/>
      <c r="DDI41"/>
      <c r="DDJ41"/>
      <c r="DDK41"/>
      <c r="DDL41"/>
      <c r="DDM41"/>
      <c r="DDN41"/>
      <c r="DDO41"/>
      <c r="DDP41"/>
      <c r="DDQ41"/>
      <c r="DDR41"/>
      <c r="DDS41"/>
      <c r="DDT41"/>
      <c r="DDU41"/>
      <c r="DDV41"/>
      <c r="DDW41"/>
      <c r="DDX41"/>
      <c r="DDY41"/>
      <c r="DDZ41"/>
      <c r="DEA41"/>
      <c r="DEB41"/>
      <c r="DEC41"/>
      <c r="DED41"/>
      <c r="DEE41"/>
      <c r="DEF41"/>
      <c r="DEG41"/>
      <c r="DEH41"/>
      <c r="DEI41"/>
      <c r="DEJ41"/>
      <c r="DEK41"/>
      <c r="DEL41"/>
      <c r="DEM41"/>
      <c r="DEN41"/>
      <c r="DEO41"/>
      <c r="DEP41"/>
      <c r="DEQ41"/>
      <c r="DER41"/>
      <c r="DES41"/>
      <c r="DET41"/>
      <c r="DEU41"/>
      <c r="DEV41"/>
      <c r="DEW41"/>
      <c r="DEX41"/>
      <c r="DEY41"/>
      <c r="DEZ41"/>
      <c r="DFA41"/>
      <c r="DFB41"/>
      <c r="DFC41"/>
      <c r="DFD41"/>
      <c r="DFE41"/>
      <c r="DFF41"/>
      <c r="DFG41"/>
      <c r="DFH41"/>
      <c r="DFI41"/>
      <c r="DFJ41"/>
      <c r="DFK41"/>
      <c r="DFL41"/>
      <c r="DFM41"/>
      <c r="DFN41"/>
      <c r="DFO41"/>
      <c r="DFP41"/>
      <c r="DFQ41"/>
      <c r="DFR41"/>
      <c r="DFS41"/>
      <c r="DFT41"/>
      <c r="DFU41"/>
      <c r="DFV41"/>
      <c r="DFW41"/>
      <c r="DFX41"/>
      <c r="DFY41"/>
      <c r="DFZ41"/>
      <c r="DGA41"/>
      <c r="DGB41"/>
      <c r="DGC41"/>
      <c r="DGD41"/>
      <c r="DGE41"/>
      <c r="DGF41"/>
      <c r="DGG41"/>
      <c r="DGH41"/>
      <c r="DGI41"/>
      <c r="DGJ41"/>
      <c r="DGK41"/>
      <c r="DGL41"/>
      <c r="DGM41"/>
      <c r="DGN41"/>
      <c r="DGO41"/>
      <c r="DGP41"/>
      <c r="DGQ41"/>
      <c r="DGR41"/>
      <c r="DGS41"/>
      <c r="DGT41"/>
      <c r="DGU41"/>
      <c r="DGV41"/>
      <c r="DGW41"/>
      <c r="DGX41"/>
      <c r="DGY41"/>
      <c r="DGZ41"/>
      <c r="DHA41"/>
      <c r="DHB41"/>
      <c r="DHC41"/>
      <c r="DHD41"/>
      <c r="DHE41"/>
      <c r="DHF41"/>
      <c r="DHG41"/>
      <c r="DHH41"/>
      <c r="DHI41"/>
      <c r="DHJ41"/>
      <c r="DHK41"/>
      <c r="DHL41"/>
      <c r="DHM41"/>
      <c r="DHN41"/>
      <c r="DHO41"/>
      <c r="DHP41"/>
      <c r="DHQ41"/>
      <c r="DHR41"/>
      <c r="DHS41"/>
      <c r="DHT41"/>
      <c r="DHU41"/>
      <c r="DHV41"/>
      <c r="DHW41"/>
      <c r="DHX41"/>
      <c r="DHY41"/>
      <c r="DHZ41"/>
      <c r="DIA41"/>
      <c r="DIB41"/>
      <c r="DIC41"/>
      <c r="DID41"/>
      <c r="DIE41"/>
      <c r="DIF41"/>
      <c r="DIG41"/>
      <c r="DIH41"/>
      <c r="DII41"/>
      <c r="DIJ41"/>
      <c r="DIK41"/>
      <c r="DIL41"/>
      <c r="DIM41"/>
      <c r="DIN41"/>
      <c r="DIO41"/>
      <c r="DIP41"/>
      <c r="DIQ41"/>
      <c r="DIR41"/>
      <c r="DIS41"/>
      <c r="DIT41"/>
      <c r="DIU41"/>
      <c r="DIV41"/>
      <c r="DIW41"/>
      <c r="DIX41"/>
      <c r="DIY41"/>
      <c r="DIZ41"/>
      <c r="DJA41"/>
      <c r="DJB41"/>
      <c r="DJC41"/>
      <c r="DJD41"/>
      <c r="DJE41"/>
      <c r="DJF41"/>
      <c r="DJG41"/>
      <c r="DJH41"/>
      <c r="DJI41"/>
      <c r="DJJ41"/>
      <c r="DJK41"/>
      <c r="DJL41"/>
      <c r="DJM41"/>
      <c r="DJN41"/>
      <c r="DJO41"/>
      <c r="DJP41"/>
      <c r="DJQ41"/>
      <c r="DJR41"/>
      <c r="DJS41"/>
      <c r="DJT41"/>
      <c r="DJU41"/>
      <c r="DJV41"/>
      <c r="DJW41"/>
      <c r="DJX41"/>
      <c r="DJY41"/>
      <c r="DJZ41"/>
      <c r="DKA41"/>
      <c r="DKB41"/>
      <c r="DKC41"/>
      <c r="DKD41"/>
      <c r="DKE41"/>
      <c r="DKF41"/>
      <c r="DKG41"/>
      <c r="DKH41"/>
      <c r="DKI41"/>
      <c r="DKJ41"/>
      <c r="DKK41"/>
      <c r="DKL41"/>
      <c r="DKM41"/>
      <c r="DKN41"/>
      <c r="DKO41"/>
      <c r="DKP41"/>
      <c r="DKQ41"/>
      <c r="DKR41"/>
      <c r="DKS41"/>
      <c r="DKT41"/>
      <c r="DKU41"/>
      <c r="DKV41"/>
      <c r="DKW41"/>
      <c r="DKX41"/>
      <c r="DKY41"/>
      <c r="DKZ41"/>
      <c r="DLA41"/>
      <c r="DLB41"/>
      <c r="DLC41"/>
      <c r="DLD41"/>
      <c r="DLE41"/>
      <c r="DLF41"/>
      <c r="DLG41"/>
      <c r="DLH41"/>
      <c r="DLI41"/>
      <c r="DLJ41"/>
      <c r="DLK41"/>
      <c r="DLL41"/>
      <c r="DLM41"/>
      <c r="DLN41"/>
      <c r="DLO41"/>
      <c r="DLP41"/>
      <c r="DLQ41"/>
      <c r="DLR41"/>
      <c r="DLS41"/>
      <c r="DLT41"/>
      <c r="DLU41"/>
      <c r="DLV41"/>
      <c r="DLW41"/>
      <c r="DLX41"/>
      <c r="DLY41"/>
      <c r="DLZ41"/>
      <c r="DMA41"/>
      <c r="DMB41"/>
      <c r="DMC41"/>
      <c r="DMD41"/>
      <c r="DME41"/>
      <c r="DMF41"/>
      <c r="DMG41"/>
      <c r="DMH41"/>
      <c r="DMI41"/>
      <c r="DMJ41"/>
      <c r="DMK41"/>
      <c r="DML41"/>
      <c r="DMM41"/>
      <c r="DMN41"/>
      <c r="DMO41"/>
      <c r="DMP41"/>
      <c r="DMQ41"/>
      <c r="DMR41"/>
      <c r="DMS41"/>
      <c r="DMT41"/>
      <c r="DMU41"/>
      <c r="DMV41"/>
      <c r="DMW41"/>
      <c r="DMX41"/>
      <c r="DMY41"/>
      <c r="DMZ41"/>
      <c r="DNA41"/>
      <c r="DNB41"/>
      <c r="DNC41"/>
      <c r="DND41"/>
      <c r="DNE41"/>
      <c r="DNF41"/>
      <c r="DNG41"/>
      <c r="DNH41"/>
      <c r="DNI41"/>
      <c r="DNJ41"/>
      <c r="DNK41"/>
      <c r="DNL41"/>
      <c r="DNM41"/>
      <c r="DNN41"/>
      <c r="DNO41"/>
      <c r="DNP41"/>
      <c r="DNQ41"/>
      <c r="DNR41"/>
      <c r="DNS41"/>
      <c r="DNT41"/>
      <c r="DNU41"/>
      <c r="DNV41"/>
      <c r="DNW41"/>
      <c r="DNX41"/>
      <c r="DNY41"/>
      <c r="DNZ41"/>
      <c r="DOA41"/>
      <c r="DOB41"/>
      <c r="DOC41"/>
      <c r="DOD41"/>
      <c r="DOE41"/>
      <c r="DOF41"/>
      <c r="DOG41"/>
      <c r="DOH41"/>
      <c r="DOI41"/>
      <c r="DOJ41"/>
      <c r="DOK41"/>
      <c r="DOL41"/>
      <c r="DOM41"/>
      <c r="DON41"/>
      <c r="DOO41"/>
      <c r="DOP41"/>
      <c r="DOQ41"/>
      <c r="DOR41"/>
      <c r="DOS41"/>
      <c r="DOT41"/>
      <c r="DOU41"/>
      <c r="DOV41"/>
      <c r="DOW41"/>
      <c r="DOX41"/>
      <c r="DOY41"/>
      <c r="DOZ41"/>
      <c r="DPA41"/>
      <c r="DPB41"/>
      <c r="DPC41"/>
      <c r="DPD41"/>
      <c r="DPE41"/>
      <c r="DPF41"/>
      <c r="DPG41"/>
      <c r="DPH41"/>
      <c r="DPI41"/>
      <c r="DPJ41"/>
      <c r="DPK41"/>
      <c r="DPL41"/>
      <c r="DPM41"/>
      <c r="DPN41"/>
      <c r="DPO41"/>
      <c r="DPP41"/>
      <c r="DPQ41"/>
      <c r="DPR41"/>
      <c r="DPS41"/>
      <c r="DPT41"/>
      <c r="DPU41"/>
      <c r="DPV41"/>
      <c r="DPW41"/>
      <c r="DPX41"/>
      <c r="DPY41"/>
      <c r="DPZ41"/>
      <c r="DQA41"/>
      <c r="DQB41"/>
      <c r="DQC41"/>
      <c r="DQD41"/>
      <c r="DQE41"/>
      <c r="DQF41"/>
      <c r="DQG41"/>
      <c r="DQH41"/>
      <c r="DQI41"/>
      <c r="DQJ41"/>
      <c r="DQK41"/>
      <c r="DQL41"/>
      <c r="DQM41"/>
      <c r="DQN41"/>
      <c r="DQO41"/>
      <c r="DQP41"/>
      <c r="DQQ41"/>
      <c r="DQR41"/>
      <c r="DQS41"/>
      <c r="DQT41"/>
      <c r="DQU41"/>
      <c r="DQV41"/>
      <c r="DQW41"/>
      <c r="DQX41"/>
      <c r="DQY41"/>
      <c r="DQZ41"/>
      <c r="DRA41"/>
      <c r="DRB41"/>
      <c r="DRC41"/>
      <c r="DRD41"/>
      <c r="DRE41"/>
      <c r="DRF41"/>
      <c r="DRG41"/>
      <c r="DRH41"/>
      <c r="DRI41"/>
      <c r="DRJ41"/>
      <c r="DRK41"/>
      <c r="DRL41"/>
      <c r="DRM41"/>
      <c r="DRN41"/>
      <c r="DRO41"/>
      <c r="DRP41"/>
      <c r="DRQ41"/>
      <c r="DRR41"/>
      <c r="DRS41"/>
      <c r="DRT41"/>
      <c r="DRU41"/>
      <c r="DRV41"/>
      <c r="DRW41"/>
      <c r="DRX41"/>
      <c r="DRY41"/>
      <c r="DRZ41"/>
      <c r="DSA41"/>
      <c r="DSB41"/>
      <c r="DSC41"/>
      <c r="DSD41"/>
      <c r="DSE41"/>
      <c r="DSF41"/>
      <c r="DSG41"/>
      <c r="DSH41"/>
      <c r="DSI41"/>
      <c r="DSJ41"/>
      <c r="DSK41"/>
      <c r="DSL41"/>
      <c r="DSM41"/>
      <c r="DSN41"/>
      <c r="DSO41"/>
      <c r="DSP41"/>
      <c r="DSQ41"/>
      <c r="DSR41"/>
      <c r="DSS41"/>
      <c r="DST41"/>
      <c r="DSU41"/>
      <c r="DSV41"/>
      <c r="DSW41"/>
      <c r="DSX41"/>
      <c r="DSY41"/>
      <c r="DSZ41"/>
      <c r="DTA41"/>
      <c r="DTB41"/>
      <c r="DTC41"/>
      <c r="DTD41"/>
      <c r="DTE41"/>
      <c r="DTF41"/>
      <c r="DTG41"/>
      <c r="DTH41"/>
      <c r="DTI41"/>
      <c r="DTJ41"/>
      <c r="DTK41"/>
      <c r="DTL41"/>
      <c r="DTM41"/>
      <c r="DTN41"/>
      <c r="DTO41"/>
      <c r="DTP41"/>
      <c r="DTQ41"/>
      <c r="DTR41"/>
      <c r="DTS41"/>
      <c r="DTT41"/>
      <c r="DTU41"/>
      <c r="DTV41"/>
      <c r="DTW41"/>
      <c r="DTX41"/>
      <c r="DTY41"/>
      <c r="DTZ41"/>
      <c r="DUA41"/>
      <c r="DUB41"/>
      <c r="DUC41"/>
      <c r="DUD41"/>
      <c r="DUE41"/>
      <c r="DUF41"/>
      <c r="DUG41"/>
      <c r="DUH41"/>
      <c r="DUI41"/>
      <c r="DUJ41"/>
      <c r="DUK41"/>
      <c r="DUL41"/>
      <c r="DUM41"/>
      <c r="DUN41"/>
      <c r="DUO41"/>
      <c r="DUP41"/>
      <c r="DUQ41"/>
      <c r="DUR41"/>
      <c r="DUS41"/>
      <c r="DUT41"/>
      <c r="DUU41"/>
      <c r="DUV41"/>
      <c r="DUW41"/>
      <c r="DUX41"/>
      <c r="DUY41"/>
      <c r="DUZ41"/>
      <c r="DVA41"/>
      <c r="DVB41"/>
      <c r="DVC41"/>
      <c r="DVD41"/>
      <c r="DVE41"/>
      <c r="DVF41"/>
      <c r="DVG41"/>
      <c r="DVH41"/>
      <c r="DVI41"/>
      <c r="DVJ41"/>
      <c r="DVK41"/>
      <c r="DVL41"/>
      <c r="DVM41"/>
      <c r="DVN41"/>
      <c r="DVO41"/>
      <c r="DVP41"/>
      <c r="DVQ41"/>
      <c r="DVR41"/>
      <c r="DVS41"/>
      <c r="DVT41"/>
      <c r="DVU41"/>
      <c r="DVV41"/>
      <c r="DVW41"/>
      <c r="DVX41"/>
      <c r="DVY41"/>
      <c r="DVZ41"/>
      <c r="DWA41"/>
      <c r="DWB41"/>
      <c r="DWC41"/>
      <c r="DWD41"/>
      <c r="DWE41"/>
      <c r="DWF41"/>
      <c r="DWG41"/>
      <c r="DWH41"/>
      <c r="DWI41"/>
      <c r="DWJ41"/>
      <c r="DWK41"/>
      <c r="DWL41"/>
      <c r="DWM41"/>
      <c r="DWN41"/>
      <c r="DWO41"/>
      <c r="DWP41"/>
      <c r="DWQ41"/>
      <c r="DWR41"/>
      <c r="DWS41"/>
      <c r="DWT41"/>
      <c r="DWU41"/>
      <c r="DWV41"/>
      <c r="DWW41"/>
      <c r="DWX41"/>
      <c r="DWY41"/>
      <c r="DWZ41"/>
      <c r="DXA41"/>
      <c r="DXB41"/>
      <c r="DXC41"/>
      <c r="DXD41"/>
      <c r="DXE41"/>
      <c r="DXF41"/>
      <c r="DXG41"/>
      <c r="DXH41"/>
      <c r="DXI41"/>
      <c r="DXJ41"/>
      <c r="DXK41"/>
      <c r="DXL41"/>
      <c r="DXM41"/>
      <c r="DXN41"/>
      <c r="DXO41"/>
      <c r="DXP41"/>
      <c r="DXQ41"/>
      <c r="DXR41"/>
      <c r="DXS41"/>
      <c r="DXT41"/>
      <c r="DXU41"/>
      <c r="DXV41"/>
      <c r="DXW41"/>
      <c r="DXX41"/>
      <c r="DXY41"/>
      <c r="DXZ41"/>
      <c r="DYA41"/>
      <c r="DYB41"/>
      <c r="DYC41"/>
      <c r="DYD41"/>
      <c r="DYE41"/>
      <c r="DYF41"/>
      <c r="DYG41"/>
      <c r="DYH41"/>
      <c r="DYI41"/>
      <c r="DYJ41"/>
      <c r="DYK41"/>
      <c r="DYL41"/>
      <c r="DYM41"/>
      <c r="DYN41"/>
      <c r="DYO41"/>
      <c r="DYP41"/>
      <c r="DYQ41"/>
      <c r="DYR41"/>
      <c r="DYS41"/>
      <c r="DYT41"/>
      <c r="DYU41"/>
      <c r="DYV41"/>
      <c r="DYW41"/>
      <c r="DYX41"/>
      <c r="DYY41"/>
      <c r="DYZ41"/>
      <c r="DZA41"/>
      <c r="DZB41"/>
      <c r="DZC41"/>
      <c r="DZD41"/>
      <c r="DZE41"/>
      <c r="DZF41"/>
      <c r="DZG41"/>
      <c r="DZH41"/>
      <c r="DZI41"/>
      <c r="DZJ41"/>
      <c r="DZK41"/>
      <c r="DZL41"/>
      <c r="DZM41"/>
      <c r="DZN41"/>
      <c r="DZO41"/>
      <c r="DZP41"/>
      <c r="DZQ41"/>
      <c r="DZR41"/>
      <c r="DZS41"/>
      <c r="DZT41"/>
      <c r="DZU41"/>
      <c r="DZV41"/>
      <c r="DZW41"/>
      <c r="DZX41"/>
      <c r="DZY41"/>
      <c r="DZZ41"/>
      <c r="EAA41"/>
      <c r="EAB41"/>
      <c r="EAC41"/>
      <c r="EAD41"/>
      <c r="EAE41"/>
      <c r="EAF41"/>
      <c r="EAG41"/>
      <c r="EAH41"/>
      <c r="EAI41"/>
      <c r="EAJ41"/>
      <c r="EAK41"/>
      <c r="EAL41"/>
      <c r="EAM41"/>
      <c r="EAN41"/>
      <c r="EAO41"/>
      <c r="EAP41"/>
      <c r="EAQ41"/>
      <c r="EAR41"/>
      <c r="EAS41"/>
      <c r="EAT41"/>
      <c r="EAU41"/>
      <c r="EAV41"/>
      <c r="EAW41"/>
      <c r="EAX41"/>
      <c r="EAY41"/>
      <c r="EAZ41"/>
      <c r="EBA41"/>
      <c r="EBB41"/>
      <c r="EBC41"/>
      <c r="EBD41"/>
      <c r="EBE41"/>
      <c r="EBF41"/>
      <c r="EBG41"/>
      <c r="EBH41"/>
      <c r="EBI41"/>
      <c r="EBJ41"/>
      <c r="EBK41"/>
      <c r="EBL41"/>
      <c r="EBM41"/>
      <c r="EBN41"/>
      <c r="EBO41"/>
      <c r="EBP41"/>
      <c r="EBQ41"/>
      <c r="EBR41"/>
      <c r="EBS41"/>
      <c r="EBT41"/>
      <c r="EBU41"/>
      <c r="EBV41"/>
      <c r="EBW41"/>
      <c r="EBX41"/>
      <c r="EBY41"/>
      <c r="EBZ41"/>
      <c r="ECA41"/>
      <c r="ECB41"/>
      <c r="ECC41"/>
      <c r="ECD41"/>
      <c r="ECE41"/>
      <c r="ECF41"/>
      <c r="ECG41"/>
      <c r="ECH41"/>
      <c r="ECI41"/>
      <c r="ECJ41"/>
      <c r="ECK41"/>
      <c r="ECL41"/>
      <c r="ECM41"/>
      <c r="ECN41"/>
      <c r="ECO41"/>
      <c r="ECP41"/>
      <c r="ECQ41"/>
      <c r="ECR41"/>
      <c r="ECS41"/>
      <c r="ECT41"/>
      <c r="ECU41"/>
      <c r="ECV41"/>
      <c r="ECW41"/>
      <c r="ECX41"/>
      <c r="ECY41"/>
      <c r="ECZ41"/>
      <c r="EDA41"/>
      <c r="EDB41"/>
      <c r="EDC41"/>
      <c r="EDD41"/>
      <c r="EDE41"/>
      <c r="EDF41"/>
      <c r="EDG41"/>
      <c r="EDH41"/>
      <c r="EDI41"/>
      <c r="EDJ41"/>
      <c r="EDK41"/>
      <c r="EDL41"/>
      <c r="EDM41"/>
      <c r="EDN41"/>
      <c r="EDO41"/>
      <c r="EDP41"/>
      <c r="EDQ41"/>
      <c r="EDR41"/>
      <c r="EDS41"/>
      <c r="EDT41"/>
      <c r="EDU41"/>
      <c r="EDV41"/>
      <c r="EDW41"/>
      <c r="EDX41"/>
      <c r="EDY41"/>
      <c r="EDZ41"/>
      <c r="EEA41"/>
      <c r="EEB41"/>
      <c r="EEC41"/>
      <c r="EED41"/>
      <c r="EEE41"/>
      <c r="EEF41"/>
      <c r="EEG41"/>
      <c r="EEH41"/>
      <c r="EEI41"/>
      <c r="EEJ41"/>
      <c r="EEK41"/>
      <c r="EEL41"/>
      <c r="EEM41"/>
      <c r="EEN41"/>
      <c r="EEO41"/>
      <c r="EEP41"/>
      <c r="EEQ41"/>
      <c r="EER41"/>
      <c r="EES41"/>
      <c r="EET41"/>
      <c r="EEU41"/>
      <c r="EEV41"/>
      <c r="EEW41"/>
      <c r="EEX41"/>
      <c r="EEY41"/>
      <c r="EEZ41"/>
      <c r="EFA41"/>
      <c r="EFB41"/>
      <c r="EFC41"/>
      <c r="EFD41"/>
      <c r="EFE41"/>
      <c r="EFF41"/>
      <c r="EFG41"/>
      <c r="EFH41"/>
      <c r="EFI41"/>
      <c r="EFJ41"/>
      <c r="EFK41"/>
      <c r="EFL41"/>
      <c r="EFM41"/>
      <c r="EFN41"/>
      <c r="EFO41"/>
      <c r="EFP41"/>
      <c r="EFQ41"/>
      <c r="EFR41"/>
      <c r="EFS41"/>
      <c r="EFT41"/>
      <c r="EFU41"/>
      <c r="EFV41"/>
      <c r="EFW41"/>
      <c r="EFX41"/>
      <c r="EFY41"/>
      <c r="EFZ41"/>
      <c r="EGA41"/>
      <c r="EGB41"/>
      <c r="EGC41"/>
      <c r="EGD41"/>
      <c r="EGE41"/>
      <c r="EGF41"/>
      <c r="EGG41"/>
      <c r="EGH41"/>
      <c r="EGI41"/>
      <c r="EGJ41"/>
      <c r="EGK41"/>
      <c r="EGL41"/>
      <c r="EGM41"/>
      <c r="EGN41"/>
      <c r="EGO41"/>
      <c r="EGP41"/>
      <c r="EGQ41"/>
      <c r="EGR41"/>
      <c r="EGS41"/>
      <c r="EGT41"/>
      <c r="EGU41"/>
      <c r="EGV41"/>
      <c r="EGW41"/>
      <c r="EGX41"/>
      <c r="EGY41"/>
      <c r="EGZ41"/>
      <c r="EHA41"/>
      <c r="EHB41"/>
      <c r="EHC41"/>
      <c r="EHD41"/>
      <c r="EHE41"/>
      <c r="EHF41"/>
      <c r="EHG41"/>
      <c r="EHH41"/>
      <c r="EHI41"/>
      <c r="EHJ41"/>
      <c r="EHK41"/>
      <c r="EHL41"/>
      <c r="EHM41"/>
      <c r="EHN41"/>
      <c r="EHO41"/>
      <c r="EHP41"/>
      <c r="EHQ41"/>
      <c r="EHR41"/>
      <c r="EHS41"/>
      <c r="EHT41"/>
      <c r="EHU41"/>
      <c r="EHV41"/>
      <c r="EHW41"/>
      <c r="EHX41"/>
      <c r="EHY41"/>
      <c r="EHZ41"/>
      <c r="EIA41"/>
      <c r="EIB41"/>
      <c r="EIC41"/>
      <c r="EID41"/>
      <c r="EIE41"/>
      <c r="EIF41"/>
      <c r="EIG41"/>
      <c r="EIH41"/>
      <c r="EII41"/>
      <c r="EIJ41"/>
      <c r="EIK41"/>
      <c r="EIL41"/>
      <c r="EIM41"/>
      <c r="EIN41"/>
      <c r="EIO41"/>
      <c r="EIP41"/>
      <c r="EIQ41"/>
      <c r="EIR41"/>
      <c r="EIS41"/>
      <c r="EIT41"/>
      <c r="EIU41"/>
      <c r="EIV41"/>
      <c r="EIW41"/>
      <c r="EIX41"/>
      <c r="EIY41"/>
      <c r="EIZ41"/>
      <c r="EJA41"/>
      <c r="EJB41"/>
      <c r="EJC41"/>
      <c r="EJD41"/>
      <c r="EJE41"/>
      <c r="EJF41"/>
      <c r="EJG41"/>
      <c r="EJH41"/>
      <c r="EJI41"/>
      <c r="EJJ41"/>
      <c r="EJK41"/>
      <c r="EJL41"/>
      <c r="EJM41"/>
      <c r="EJN41"/>
      <c r="EJO41"/>
      <c r="EJP41"/>
      <c r="EJQ41"/>
      <c r="EJR41"/>
      <c r="EJS41"/>
      <c r="EJT41"/>
      <c r="EJU41"/>
      <c r="EJV41"/>
      <c r="EJW41"/>
      <c r="EJX41"/>
      <c r="EJY41"/>
      <c r="EJZ41"/>
      <c r="EKA41"/>
      <c r="EKB41"/>
      <c r="EKC41"/>
      <c r="EKD41"/>
      <c r="EKE41"/>
      <c r="EKF41"/>
      <c r="EKG41"/>
      <c r="EKH41"/>
      <c r="EKI41"/>
      <c r="EKJ41"/>
      <c r="EKK41"/>
      <c r="EKL41"/>
      <c r="EKM41"/>
      <c r="EKN41"/>
      <c r="EKO41"/>
      <c r="EKP41"/>
      <c r="EKQ41"/>
      <c r="EKR41"/>
      <c r="EKS41"/>
      <c r="EKT41"/>
      <c r="EKU41"/>
      <c r="EKV41"/>
      <c r="EKW41"/>
      <c r="EKX41"/>
      <c r="EKY41"/>
      <c r="EKZ41"/>
      <c r="ELA41"/>
      <c r="ELB41"/>
      <c r="ELC41"/>
      <c r="ELD41"/>
      <c r="ELE41"/>
      <c r="ELF41"/>
      <c r="ELG41"/>
      <c r="ELH41"/>
      <c r="ELI41"/>
      <c r="ELJ41"/>
      <c r="ELK41"/>
      <c r="ELL41"/>
      <c r="ELM41"/>
      <c r="ELN41"/>
      <c r="ELO41"/>
      <c r="ELP41"/>
      <c r="ELQ41"/>
      <c r="ELR41"/>
      <c r="ELS41"/>
      <c r="ELT41"/>
      <c r="ELU41"/>
      <c r="ELV41"/>
      <c r="ELW41"/>
      <c r="ELX41"/>
      <c r="ELY41"/>
      <c r="ELZ41"/>
      <c r="EMA41"/>
      <c r="EMB41"/>
      <c r="EMC41"/>
      <c r="EMD41"/>
      <c r="EME41"/>
      <c r="EMF41"/>
      <c r="EMG41"/>
      <c r="EMH41"/>
      <c r="EMI41"/>
      <c r="EMJ41"/>
      <c r="EMK41"/>
      <c r="EML41"/>
      <c r="EMM41"/>
      <c r="EMN41"/>
      <c r="EMO41"/>
      <c r="EMP41"/>
      <c r="EMQ41"/>
      <c r="EMR41"/>
      <c r="EMS41"/>
      <c r="EMT41"/>
      <c r="EMU41"/>
      <c r="EMV41"/>
      <c r="EMW41"/>
      <c r="EMX41"/>
      <c r="EMY41"/>
      <c r="EMZ41"/>
      <c r="ENA41"/>
      <c r="ENB41"/>
      <c r="ENC41"/>
      <c r="END41"/>
      <c r="ENE41"/>
      <c r="ENF41"/>
      <c r="ENG41"/>
      <c r="ENH41"/>
      <c r="ENI41"/>
      <c r="ENJ41"/>
      <c r="ENK41"/>
      <c r="ENL41"/>
      <c r="ENM41"/>
      <c r="ENN41"/>
      <c r="ENO41"/>
      <c r="ENP41"/>
      <c r="ENQ41"/>
      <c r="ENR41"/>
      <c r="ENS41"/>
      <c r="ENT41"/>
      <c r="ENU41"/>
      <c r="ENV41"/>
      <c r="ENW41"/>
      <c r="ENX41"/>
      <c r="ENY41"/>
      <c r="ENZ41"/>
      <c r="EOA41"/>
      <c r="EOB41"/>
      <c r="EOC41"/>
      <c r="EOD41"/>
      <c r="EOE41"/>
      <c r="EOF41"/>
      <c r="EOG41"/>
      <c r="EOH41"/>
      <c r="EOI41"/>
      <c r="EOJ41"/>
      <c r="EOK41"/>
      <c r="EOL41"/>
      <c r="EOM41"/>
      <c r="EON41"/>
      <c r="EOO41"/>
      <c r="EOP41"/>
      <c r="EOQ41"/>
      <c r="EOR41"/>
      <c r="EOS41"/>
      <c r="EOT41"/>
      <c r="EOU41"/>
      <c r="EOV41"/>
      <c r="EOW41"/>
      <c r="EOX41"/>
      <c r="EOY41"/>
      <c r="EOZ41"/>
      <c r="EPA41"/>
      <c r="EPB41"/>
      <c r="EPC41"/>
      <c r="EPD41"/>
      <c r="EPE41"/>
      <c r="EPF41"/>
      <c r="EPG41"/>
      <c r="EPH41"/>
      <c r="EPI41"/>
      <c r="EPJ41"/>
      <c r="EPK41"/>
      <c r="EPL41"/>
      <c r="EPM41"/>
      <c r="EPN41"/>
      <c r="EPO41"/>
      <c r="EPP41"/>
      <c r="EPQ41"/>
      <c r="EPR41"/>
      <c r="EPS41"/>
      <c r="EPT41"/>
      <c r="EPU41"/>
      <c r="EPV41"/>
      <c r="EPW41"/>
      <c r="EPX41"/>
      <c r="EPY41"/>
      <c r="EPZ41"/>
      <c r="EQA41"/>
      <c r="EQB41"/>
      <c r="EQC41"/>
      <c r="EQD41"/>
      <c r="EQE41"/>
      <c r="EQF41"/>
      <c r="EQG41"/>
      <c r="EQH41"/>
      <c r="EQI41"/>
      <c r="EQJ41"/>
      <c r="EQK41"/>
      <c r="EQL41"/>
      <c r="EQM41"/>
      <c r="EQN41"/>
      <c r="EQO41"/>
      <c r="EQP41"/>
      <c r="EQQ41"/>
      <c r="EQR41"/>
      <c r="EQS41"/>
      <c r="EQT41"/>
      <c r="EQU41"/>
      <c r="EQV41"/>
      <c r="EQW41"/>
      <c r="EQX41"/>
      <c r="EQY41"/>
      <c r="EQZ41"/>
      <c r="ERA41"/>
      <c r="ERB41"/>
      <c r="ERC41"/>
      <c r="ERD41"/>
      <c r="ERE41"/>
      <c r="ERF41"/>
      <c r="ERG41"/>
      <c r="ERH41"/>
      <c r="ERI41"/>
      <c r="ERJ41"/>
      <c r="ERK41"/>
      <c r="ERL41"/>
      <c r="ERM41"/>
      <c r="ERN41"/>
      <c r="ERO41"/>
      <c r="ERP41"/>
      <c r="ERQ41"/>
      <c r="ERR41"/>
      <c r="ERS41"/>
      <c r="ERT41"/>
      <c r="ERU41"/>
      <c r="ERV41"/>
      <c r="ERW41"/>
      <c r="ERX41"/>
      <c r="ERY41"/>
      <c r="ERZ41"/>
      <c r="ESA41"/>
      <c r="ESB41"/>
      <c r="ESC41"/>
      <c r="ESD41"/>
      <c r="ESE41"/>
      <c r="ESF41"/>
      <c r="ESG41"/>
      <c r="ESH41"/>
      <c r="ESI41"/>
      <c r="ESJ41"/>
      <c r="ESK41"/>
      <c r="ESL41"/>
      <c r="ESM41"/>
      <c r="ESN41"/>
      <c r="ESO41"/>
      <c r="ESP41"/>
      <c r="ESQ41"/>
      <c r="ESR41"/>
      <c r="ESS41"/>
      <c r="EST41"/>
      <c r="ESU41"/>
      <c r="ESV41"/>
      <c r="ESW41"/>
      <c r="ESX41"/>
      <c r="ESY41"/>
      <c r="ESZ41"/>
      <c r="ETA41"/>
      <c r="ETB41"/>
      <c r="ETC41"/>
      <c r="ETD41"/>
      <c r="ETE41"/>
      <c r="ETF41"/>
      <c r="ETG41"/>
      <c r="ETH41"/>
      <c r="ETI41"/>
      <c r="ETJ41"/>
      <c r="ETK41"/>
      <c r="ETL41"/>
      <c r="ETM41"/>
      <c r="ETN41"/>
      <c r="ETO41"/>
      <c r="ETP41"/>
      <c r="ETQ41"/>
      <c r="ETR41"/>
      <c r="ETS41"/>
      <c r="ETT41"/>
      <c r="ETU41"/>
      <c r="ETV41"/>
      <c r="ETW41"/>
      <c r="ETX41"/>
      <c r="ETY41"/>
      <c r="ETZ41"/>
      <c r="EUA41"/>
      <c r="EUB41"/>
      <c r="EUC41"/>
      <c r="EUD41"/>
      <c r="EUE41"/>
      <c r="EUF41"/>
      <c r="EUG41"/>
      <c r="EUH41"/>
      <c r="EUI41"/>
      <c r="EUJ41"/>
      <c r="EUK41"/>
      <c r="EUL41"/>
      <c r="EUM41"/>
      <c r="EUN41"/>
      <c r="EUO41"/>
      <c r="EUP41"/>
      <c r="EUQ41"/>
      <c r="EUR41"/>
      <c r="EUS41"/>
      <c r="EUT41"/>
      <c r="EUU41"/>
      <c r="EUV41"/>
      <c r="EUW41"/>
      <c r="EUX41"/>
      <c r="EUY41"/>
      <c r="EUZ41"/>
      <c r="EVA41"/>
      <c r="EVB41"/>
      <c r="EVC41"/>
      <c r="EVD41"/>
      <c r="EVE41"/>
      <c r="EVF41"/>
      <c r="EVG41"/>
      <c r="EVH41"/>
      <c r="EVI41"/>
      <c r="EVJ41"/>
      <c r="EVK41"/>
      <c r="EVL41"/>
      <c r="EVM41"/>
      <c r="EVN41"/>
      <c r="EVO41"/>
      <c r="EVP41"/>
      <c r="EVQ41"/>
      <c r="EVR41"/>
      <c r="EVS41"/>
      <c r="EVT41"/>
      <c r="EVU41"/>
      <c r="EVV41"/>
      <c r="EVW41"/>
      <c r="EVX41"/>
      <c r="EVY41"/>
      <c r="EVZ41"/>
      <c r="EWA41"/>
      <c r="EWB41"/>
      <c r="EWC41"/>
      <c r="EWD41"/>
      <c r="EWE41"/>
      <c r="EWF41"/>
      <c r="EWG41"/>
      <c r="EWH41"/>
      <c r="EWI41"/>
      <c r="EWJ41"/>
      <c r="EWK41"/>
      <c r="EWL41"/>
      <c r="EWM41"/>
      <c r="EWN41"/>
      <c r="EWO41"/>
      <c r="EWP41"/>
      <c r="EWQ41"/>
      <c r="EWR41"/>
      <c r="EWS41"/>
      <c r="EWT41"/>
      <c r="EWU41"/>
      <c r="EWV41"/>
      <c r="EWW41"/>
      <c r="EWX41"/>
      <c r="EWY41"/>
      <c r="EWZ41"/>
      <c r="EXA41"/>
      <c r="EXB41"/>
      <c r="EXC41"/>
      <c r="EXD41"/>
      <c r="EXE41"/>
      <c r="EXF41"/>
      <c r="EXG41"/>
      <c r="EXH41"/>
      <c r="EXI41"/>
      <c r="EXJ41"/>
      <c r="EXK41"/>
      <c r="EXL41"/>
      <c r="EXM41"/>
      <c r="EXN41"/>
      <c r="EXO41"/>
      <c r="EXP41"/>
      <c r="EXQ41"/>
      <c r="EXR41"/>
      <c r="EXS41"/>
      <c r="EXT41"/>
      <c r="EXU41"/>
      <c r="EXV41"/>
      <c r="EXW41"/>
      <c r="EXX41"/>
      <c r="EXY41"/>
      <c r="EXZ41"/>
      <c r="EYA41"/>
      <c r="EYB41"/>
      <c r="EYC41"/>
      <c r="EYD41"/>
      <c r="EYE41"/>
      <c r="EYF41"/>
      <c r="EYG41"/>
      <c r="EYH41"/>
      <c r="EYI41"/>
      <c r="EYJ41"/>
      <c r="EYK41"/>
      <c r="EYL41"/>
      <c r="EYM41"/>
      <c r="EYN41"/>
      <c r="EYO41"/>
      <c r="EYP41"/>
      <c r="EYQ41"/>
      <c r="EYR41"/>
      <c r="EYS41"/>
      <c r="EYT41"/>
      <c r="EYU41"/>
      <c r="EYV41"/>
      <c r="EYW41"/>
      <c r="EYX41"/>
      <c r="EYY41"/>
      <c r="EYZ41"/>
      <c r="EZA41"/>
      <c r="EZB41"/>
      <c r="EZC41"/>
      <c r="EZD41"/>
      <c r="EZE41"/>
      <c r="EZF41"/>
      <c r="EZG41"/>
      <c r="EZH41"/>
      <c r="EZI41"/>
      <c r="EZJ41"/>
      <c r="EZK41"/>
      <c r="EZL41"/>
      <c r="EZM41"/>
      <c r="EZN41"/>
      <c r="EZO41"/>
      <c r="EZP41"/>
      <c r="EZQ41"/>
      <c r="EZR41"/>
      <c r="EZS41"/>
      <c r="EZT41"/>
      <c r="EZU41"/>
      <c r="EZV41"/>
      <c r="EZW41"/>
      <c r="EZX41"/>
      <c r="EZY41"/>
      <c r="EZZ41"/>
      <c r="FAA41"/>
      <c r="FAB41"/>
      <c r="FAC41"/>
      <c r="FAD41"/>
      <c r="FAE41"/>
      <c r="FAF41"/>
      <c r="FAG41"/>
      <c r="FAH41"/>
      <c r="FAI41"/>
      <c r="FAJ41"/>
      <c r="FAK41"/>
      <c r="FAL41"/>
      <c r="FAM41"/>
      <c r="FAN41"/>
      <c r="FAO41"/>
      <c r="FAP41"/>
      <c r="FAQ41"/>
      <c r="FAR41"/>
      <c r="FAS41"/>
      <c r="FAT41"/>
      <c r="FAU41"/>
      <c r="FAV41"/>
      <c r="FAW41"/>
      <c r="FAX41"/>
      <c r="FAY41"/>
      <c r="FAZ41"/>
      <c r="FBA41"/>
      <c r="FBB41"/>
      <c r="FBC41"/>
      <c r="FBD41"/>
      <c r="FBE41"/>
      <c r="FBF41"/>
      <c r="FBG41"/>
      <c r="FBH41"/>
      <c r="FBI41"/>
      <c r="FBJ41"/>
      <c r="FBK41"/>
      <c r="FBL41"/>
      <c r="FBM41"/>
      <c r="FBN41"/>
      <c r="FBO41"/>
      <c r="FBP41"/>
      <c r="FBQ41"/>
      <c r="FBR41"/>
      <c r="FBS41"/>
      <c r="FBT41"/>
      <c r="FBU41"/>
      <c r="FBV41"/>
      <c r="FBW41"/>
      <c r="FBX41"/>
      <c r="FBY41"/>
      <c r="FBZ41"/>
      <c r="FCA41"/>
      <c r="FCB41"/>
      <c r="FCC41"/>
      <c r="FCD41"/>
      <c r="FCE41"/>
      <c r="FCF41"/>
      <c r="FCG41"/>
      <c r="FCH41"/>
      <c r="FCI41"/>
      <c r="FCJ41"/>
      <c r="FCK41"/>
      <c r="FCL41"/>
      <c r="FCM41"/>
      <c r="FCN41"/>
      <c r="FCO41"/>
      <c r="FCP41"/>
      <c r="FCQ41"/>
      <c r="FCR41"/>
      <c r="FCS41"/>
      <c r="FCT41"/>
      <c r="FCU41"/>
      <c r="FCV41"/>
      <c r="FCW41"/>
      <c r="FCX41"/>
      <c r="FCY41"/>
      <c r="FCZ41"/>
      <c r="FDA41"/>
      <c r="FDB41"/>
      <c r="FDC41"/>
      <c r="FDD41"/>
      <c r="FDE41"/>
      <c r="FDF41"/>
      <c r="FDG41"/>
      <c r="FDH41"/>
      <c r="FDI41"/>
      <c r="FDJ41"/>
      <c r="FDK41"/>
      <c r="FDL41"/>
      <c r="FDM41"/>
      <c r="FDN41"/>
      <c r="FDO41"/>
      <c r="FDP41"/>
      <c r="FDQ41"/>
      <c r="FDR41"/>
      <c r="FDS41"/>
      <c r="FDT41"/>
      <c r="FDU41"/>
      <c r="FDV41"/>
      <c r="FDW41"/>
      <c r="FDX41"/>
      <c r="FDY41"/>
      <c r="FDZ41"/>
      <c r="FEA41"/>
      <c r="FEB41"/>
      <c r="FEC41"/>
      <c r="FED41"/>
      <c r="FEE41"/>
      <c r="FEF41"/>
      <c r="FEG41"/>
      <c r="FEH41"/>
      <c r="FEI41"/>
      <c r="FEJ41"/>
      <c r="FEK41"/>
      <c r="FEL41"/>
      <c r="FEM41"/>
      <c r="FEN41"/>
      <c r="FEO41"/>
      <c r="FEP41"/>
      <c r="FEQ41"/>
      <c r="FER41"/>
      <c r="FES41"/>
      <c r="FET41"/>
      <c r="FEU41"/>
      <c r="FEV41"/>
      <c r="FEW41"/>
      <c r="FEX41"/>
      <c r="FEY41"/>
      <c r="FEZ41"/>
      <c r="FFA41"/>
      <c r="FFB41"/>
      <c r="FFC41"/>
      <c r="FFD41"/>
      <c r="FFE41"/>
      <c r="FFF41"/>
      <c r="FFG41"/>
      <c r="FFH41"/>
      <c r="FFI41"/>
      <c r="FFJ41"/>
      <c r="FFK41"/>
      <c r="FFL41"/>
      <c r="FFM41"/>
      <c r="FFN41"/>
      <c r="FFO41"/>
      <c r="FFP41"/>
      <c r="FFQ41"/>
      <c r="FFR41"/>
      <c r="FFS41"/>
      <c r="FFT41"/>
      <c r="FFU41"/>
      <c r="FFV41"/>
      <c r="FFW41"/>
      <c r="FFX41"/>
      <c r="FFY41"/>
      <c r="FFZ41"/>
      <c r="FGA41"/>
      <c r="FGB41"/>
      <c r="FGC41"/>
      <c r="FGD41"/>
      <c r="FGE41"/>
      <c r="FGF41"/>
      <c r="FGG41"/>
      <c r="FGH41"/>
      <c r="FGI41"/>
      <c r="FGJ41"/>
      <c r="FGK41"/>
      <c r="FGL41"/>
      <c r="FGM41"/>
      <c r="FGN41"/>
      <c r="FGO41"/>
      <c r="FGP41"/>
      <c r="FGQ41"/>
      <c r="FGR41"/>
      <c r="FGS41"/>
      <c r="FGT41"/>
      <c r="FGU41"/>
      <c r="FGV41"/>
      <c r="FGW41"/>
      <c r="FGX41"/>
      <c r="FGY41"/>
      <c r="FGZ41"/>
      <c r="FHA41"/>
      <c r="FHB41"/>
      <c r="FHC41"/>
      <c r="FHD41"/>
      <c r="FHE41"/>
      <c r="FHF41"/>
      <c r="FHG41"/>
      <c r="FHH41"/>
      <c r="FHI41"/>
      <c r="FHJ41"/>
      <c r="FHK41"/>
      <c r="FHL41"/>
      <c r="FHM41"/>
      <c r="FHN41"/>
      <c r="FHO41"/>
      <c r="FHP41"/>
      <c r="FHQ41"/>
      <c r="FHR41"/>
      <c r="FHS41"/>
      <c r="FHT41"/>
      <c r="FHU41"/>
      <c r="FHV41"/>
      <c r="FHW41"/>
      <c r="FHX41"/>
      <c r="FHY41"/>
      <c r="FHZ41"/>
      <c r="FIA41"/>
      <c r="FIB41"/>
      <c r="FIC41"/>
      <c r="FID41"/>
      <c r="FIE41"/>
      <c r="FIF41"/>
      <c r="FIG41"/>
      <c r="FIH41"/>
      <c r="FII41"/>
      <c r="FIJ41"/>
      <c r="FIK41"/>
      <c r="FIL41"/>
      <c r="FIM41"/>
      <c r="FIN41"/>
      <c r="FIO41"/>
      <c r="FIP41"/>
      <c r="FIQ41"/>
      <c r="FIR41"/>
      <c r="FIS41"/>
      <c r="FIT41"/>
      <c r="FIU41"/>
      <c r="FIV41"/>
      <c r="FIW41"/>
      <c r="FIX41"/>
      <c r="FIY41"/>
      <c r="FIZ41"/>
      <c r="FJA41"/>
      <c r="FJB41"/>
      <c r="FJC41"/>
      <c r="FJD41"/>
      <c r="FJE41"/>
      <c r="FJF41"/>
      <c r="FJG41"/>
      <c r="FJH41"/>
      <c r="FJI41"/>
      <c r="FJJ41"/>
      <c r="FJK41"/>
      <c r="FJL41"/>
      <c r="FJM41"/>
      <c r="FJN41"/>
      <c r="FJO41"/>
      <c r="FJP41"/>
      <c r="FJQ41"/>
      <c r="FJR41"/>
      <c r="FJS41"/>
      <c r="FJT41"/>
      <c r="FJU41"/>
      <c r="FJV41"/>
      <c r="FJW41"/>
      <c r="FJX41"/>
      <c r="FJY41"/>
      <c r="FJZ41"/>
      <c r="FKA41"/>
      <c r="FKB41"/>
      <c r="FKC41"/>
      <c r="FKD41"/>
      <c r="FKE41"/>
      <c r="FKF41"/>
      <c r="FKG41"/>
      <c r="FKH41"/>
      <c r="FKI41"/>
      <c r="FKJ41"/>
      <c r="FKK41"/>
      <c r="FKL41"/>
      <c r="FKM41"/>
      <c r="FKN41"/>
      <c r="FKO41"/>
      <c r="FKP41"/>
      <c r="FKQ41"/>
      <c r="FKR41"/>
      <c r="FKS41"/>
      <c r="FKT41"/>
      <c r="FKU41"/>
      <c r="FKV41"/>
      <c r="FKW41"/>
      <c r="FKX41"/>
      <c r="FKY41"/>
      <c r="FKZ41"/>
      <c r="FLA41"/>
      <c r="FLB41"/>
      <c r="FLC41"/>
      <c r="FLD41"/>
      <c r="FLE41"/>
      <c r="FLF41"/>
      <c r="FLG41"/>
      <c r="FLH41"/>
      <c r="FLI41"/>
      <c r="FLJ41"/>
      <c r="FLK41"/>
      <c r="FLL41"/>
      <c r="FLM41"/>
      <c r="FLN41"/>
      <c r="FLO41"/>
      <c r="FLP41"/>
      <c r="FLQ41"/>
      <c r="FLR41"/>
      <c r="FLS41"/>
      <c r="FLT41"/>
      <c r="FLU41"/>
      <c r="FLV41"/>
      <c r="FLW41"/>
      <c r="FLX41"/>
      <c r="FLY41"/>
      <c r="FLZ41"/>
      <c r="FMA41"/>
      <c r="FMB41"/>
      <c r="FMC41"/>
      <c r="FMD41"/>
      <c r="FME41"/>
      <c r="FMF41"/>
      <c r="FMG41"/>
      <c r="FMH41"/>
      <c r="FMI41"/>
      <c r="FMJ41"/>
      <c r="FMK41"/>
      <c r="FML41"/>
      <c r="FMM41"/>
      <c r="FMN41"/>
      <c r="FMO41"/>
      <c r="FMP41"/>
      <c r="FMQ41"/>
      <c r="FMR41"/>
      <c r="FMS41"/>
      <c r="FMT41"/>
      <c r="FMU41"/>
      <c r="FMV41"/>
      <c r="FMW41"/>
      <c r="FMX41"/>
      <c r="FMY41"/>
      <c r="FMZ41"/>
      <c r="FNA41"/>
      <c r="FNB41"/>
      <c r="FNC41"/>
      <c r="FND41"/>
      <c r="FNE41"/>
      <c r="FNF41"/>
      <c r="FNG41"/>
      <c r="FNH41"/>
      <c r="FNI41"/>
      <c r="FNJ41"/>
      <c r="FNK41"/>
      <c r="FNL41"/>
      <c r="FNM41"/>
      <c r="FNN41"/>
      <c r="FNO41"/>
      <c r="FNP41"/>
      <c r="FNQ41"/>
      <c r="FNR41"/>
      <c r="FNS41"/>
      <c r="FNT41"/>
      <c r="FNU41"/>
      <c r="FNV41"/>
      <c r="FNW41"/>
      <c r="FNX41"/>
      <c r="FNY41"/>
      <c r="FNZ41"/>
      <c r="FOA41"/>
      <c r="FOB41"/>
      <c r="FOC41"/>
      <c r="FOD41"/>
      <c r="FOE41"/>
      <c r="FOF41"/>
      <c r="FOG41"/>
      <c r="FOH41"/>
      <c r="FOI41"/>
      <c r="FOJ41"/>
      <c r="FOK41"/>
      <c r="FOL41"/>
      <c r="FOM41"/>
      <c r="FON41"/>
      <c r="FOO41"/>
      <c r="FOP41"/>
      <c r="FOQ41"/>
      <c r="FOR41"/>
      <c r="FOS41"/>
      <c r="FOT41"/>
      <c r="FOU41"/>
      <c r="FOV41"/>
      <c r="FOW41"/>
      <c r="FOX41"/>
      <c r="FOY41"/>
      <c r="FOZ41"/>
      <c r="FPA41"/>
      <c r="FPB41"/>
      <c r="FPC41"/>
      <c r="FPD41"/>
      <c r="FPE41"/>
      <c r="FPF41"/>
      <c r="FPG41"/>
      <c r="FPH41"/>
      <c r="FPI41"/>
      <c r="FPJ41"/>
      <c r="FPK41"/>
      <c r="FPL41"/>
      <c r="FPM41"/>
      <c r="FPN41"/>
      <c r="FPO41"/>
      <c r="FPP41"/>
      <c r="FPQ41"/>
      <c r="FPR41"/>
      <c r="FPS41"/>
      <c r="FPT41"/>
      <c r="FPU41"/>
      <c r="FPV41"/>
      <c r="FPW41"/>
      <c r="FPX41"/>
      <c r="FPY41"/>
      <c r="FPZ41"/>
      <c r="FQA41"/>
      <c r="FQB41"/>
      <c r="FQC41"/>
      <c r="FQD41"/>
      <c r="FQE41"/>
      <c r="FQF41"/>
      <c r="FQG41"/>
      <c r="FQH41"/>
      <c r="FQI41"/>
      <c r="FQJ41"/>
      <c r="FQK41"/>
      <c r="FQL41"/>
      <c r="FQM41"/>
      <c r="FQN41"/>
      <c r="FQO41"/>
      <c r="FQP41"/>
      <c r="FQQ41"/>
      <c r="FQR41"/>
      <c r="FQS41"/>
      <c r="FQT41"/>
      <c r="FQU41"/>
      <c r="FQV41"/>
      <c r="FQW41"/>
      <c r="FQX41"/>
      <c r="FQY41"/>
      <c r="FQZ41"/>
      <c r="FRA41"/>
      <c r="FRB41"/>
      <c r="FRC41"/>
      <c r="FRD41"/>
      <c r="FRE41"/>
      <c r="FRF41"/>
      <c r="FRG41"/>
      <c r="FRH41"/>
      <c r="FRI41"/>
      <c r="FRJ41"/>
      <c r="FRK41"/>
      <c r="FRL41"/>
      <c r="FRM41"/>
      <c r="FRN41"/>
      <c r="FRO41"/>
      <c r="FRP41"/>
      <c r="FRQ41"/>
      <c r="FRR41"/>
      <c r="FRS41"/>
      <c r="FRT41"/>
      <c r="FRU41"/>
      <c r="FRV41"/>
      <c r="FRW41"/>
      <c r="FRX41"/>
      <c r="FRY41"/>
      <c r="FRZ41"/>
      <c r="FSA41"/>
      <c r="FSB41"/>
      <c r="FSC41"/>
      <c r="FSD41"/>
      <c r="FSE41"/>
      <c r="FSF41"/>
      <c r="FSG41"/>
      <c r="FSH41"/>
      <c r="FSI41"/>
      <c r="FSJ41"/>
      <c r="FSK41"/>
      <c r="FSL41"/>
      <c r="FSM41"/>
      <c r="FSN41"/>
      <c r="FSO41"/>
      <c r="FSP41"/>
      <c r="FSQ41"/>
      <c r="FSR41"/>
      <c r="FSS41"/>
      <c r="FST41"/>
      <c r="FSU41"/>
      <c r="FSV41"/>
      <c r="FSW41"/>
      <c r="FSX41"/>
      <c r="FSY41"/>
      <c r="FSZ41"/>
      <c r="FTA41"/>
      <c r="FTB41"/>
      <c r="FTC41"/>
      <c r="FTD41"/>
      <c r="FTE41"/>
      <c r="FTF41"/>
      <c r="FTG41"/>
      <c r="FTH41"/>
      <c r="FTI41"/>
      <c r="FTJ41"/>
      <c r="FTK41"/>
      <c r="FTL41"/>
      <c r="FTM41"/>
      <c r="FTN41"/>
      <c r="FTO41"/>
      <c r="FTP41"/>
      <c r="FTQ41"/>
      <c r="FTR41"/>
      <c r="FTS41"/>
      <c r="FTT41"/>
      <c r="FTU41"/>
      <c r="FTV41"/>
      <c r="FTW41"/>
      <c r="FTX41"/>
      <c r="FTY41"/>
      <c r="FTZ41"/>
      <c r="FUA41"/>
      <c r="FUB41"/>
      <c r="FUC41"/>
      <c r="FUD41"/>
      <c r="FUE41"/>
      <c r="FUF41"/>
      <c r="FUG41"/>
      <c r="FUH41"/>
      <c r="FUI41"/>
      <c r="FUJ41"/>
      <c r="FUK41"/>
      <c r="FUL41"/>
      <c r="FUM41"/>
      <c r="FUN41"/>
      <c r="FUO41"/>
      <c r="FUP41"/>
      <c r="FUQ41"/>
      <c r="FUR41"/>
      <c r="FUS41"/>
      <c r="FUT41"/>
      <c r="FUU41"/>
      <c r="FUV41"/>
      <c r="FUW41"/>
      <c r="FUX41"/>
      <c r="FUY41"/>
      <c r="FUZ41"/>
      <c r="FVA41"/>
      <c r="FVB41"/>
      <c r="FVC41"/>
      <c r="FVD41"/>
      <c r="FVE41"/>
      <c r="FVF41"/>
      <c r="FVG41"/>
      <c r="FVH41"/>
      <c r="FVI41"/>
      <c r="FVJ41"/>
      <c r="FVK41"/>
      <c r="FVL41"/>
      <c r="FVM41"/>
      <c r="FVN41"/>
      <c r="FVO41"/>
      <c r="FVP41"/>
      <c r="FVQ41"/>
      <c r="FVR41"/>
      <c r="FVS41"/>
      <c r="FVT41"/>
      <c r="FVU41"/>
      <c r="FVV41"/>
      <c r="FVW41"/>
      <c r="FVX41"/>
      <c r="FVY41"/>
      <c r="FVZ41"/>
      <c r="FWA41"/>
      <c r="FWB41"/>
      <c r="FWC41"/>
      <c r="FWD41"/>
      <c r="FWE41"/>
      <c r="FWF41"/>
      <c r="FWG41"/>
      <c r="FWH41"/>
      <c r="FWI41"/>
      <c r="FWJ41"/>
      <c r="FWK41"/>
      <c r="FWL41"/>
      <c r="FWM41"/>
      <c r="FWN41"/>
      <c r="FWO41"/>
      <c r="FWP41"/>
      <c r="FWQ41"/>
      <c r="FWR41"/>
      <c r="FWS41"/>
      <c r="FWT41"/>
      <c r="FWU41"/>
      <c r="FWV41"/>
      <c r="FWW41"/>
      <c r="FWX41"/>
      <c r="FWY41"/>
      <c r="FWZ41"/>
      <c r="FXA41"/>
      <c r="FXB41"/>
      <c r="FXC41"/>
      <c r="FXD41"/>
      <c r="FXE41"/>
      <c r="FXF41"/>
      <c r="FXG41"/>
      <c r="FXH41"/>
      <c r="FXI41"/>
      <c r="FXJ41"/>
      <c r="FXK41"/>
      <c r="FXL41"/>
      <c r="FXM41"/>
      <c r="FXN41"/>
      <c r="FXO41"/>
      <c r="FXP41"/>
      <c r="FXQ41"/>
      <c r="FXR41"/>
      <c r="FXS41"/>
      <c r="FXT41"/>
      <c r="FXU41"/>
      <c r="FXV41"/>
      <c r="FXW41"/>
      <c r="FXX41"/>
      <c r="FXY41"/>
      <c r="FXZ41"/>
      <c r="FYA41"/>
      <c r="FYB41"/>
      <c r="FYC41"/>
      <c r="FYD41"/>
      <c r="FYE41"/>
      <c r="FYF41"/>
      <c r="FYG41"/>
      <c r="FYH41"/>
      <c r="FYI41"/>
      <c r="FYJ41"/>
      <c r="FYK41"/>
      <c r="FYL41"/>
      <c r="FYM41"/>
      <c r="FYN41"/>
      <c r="FYO41"/>
      <c r="FYP41"/>
      <c r="FYQ41"/>
      <c r="FYR41"/>
      <c r="FYS41"/>
      <c r="FYT41"/>
      <c r="FYU41"/>
      <c r="FYV41"/>
      <c r="FYW41"/>
      <c r="FYX41"/>
      <c r="FYY41"/>
      <c r="FYZ41"/>
      <c r="FZA41"/>
      <c r="FZB41"/>
      <c r="FZC41"/>
      <c r="FZD41"/>
      <c r="FZE41"/>
      <c r="FZF41"/>
      <c r="FZG41"/>
      <c r="FZH41"/>
      <c r="FZI41"/>
      <c r="FZJ41"/>
      <c r="FZK41"/>
      <c r="FZL41"/>
      <c r="FZM41"/>
      <c r="FZN41"/>
      <c r="FZO41"/>
      <c r="FZP41"/>
      <c r="FZQ41"/>
      <c r="FZR41"/>
      <c r="FZS41"/>
      <c r="FZT41"/>
      <c r="FZU41"/>
      <c r="FZV41"/>
      <c r="FZW41"/>
      <c r="FZX41"/>
      <c r="FZY41"/>
      <c r="FZZ41"/>
      <c r="GAA41"/>
      <c r="GAB41"/>
      <c r="GAC41"/>
      <c r="GAD41"/>
      <c r="GAE41"/>
      <c r="GAF41"/>
      <c r="GAG41"/>
      <c r="GAH41"/>
      <c r="GAI41"/>
      <c r="GAJ41"/>
      <c r="GAK41"/>
      <c r="GAL41"/>
      <c r="GAM41"/>
      <c r="GAN41"/>
      <c r="GAO41"/>
      <c r="GAP41"/>
      <c r="GAQ41"/>
      <c r="GAR41"/>
      <c r="GAS41"/>
      <c r="GAT41"/>
      <c r="GAU41"/>
      <c r="GAV41"/>
      <c r="GAW41"/>
      <c r="GAX41"/>
      <c r="GAY41"/>
      <c r="GAZ41"/>
      <c r="GBA41"/>
      <c r="GBB41"/>
      <c r="GBC41"/>
      <c r="GBD41"/>
      <c r="GBE41"/>
      <c r="GBF41"/>
      <c r="GBG41"/>
      <c r="GBH41"/>
      <c r="GBI41"/>
      <c r="GBJ41"/>
      <c r="GBK41"/>
      <c r="GBL41"/>
      <c r="GBM41"/>
      <c r="GBN41"/>
      <c r="GBO41"/>
      <c r="GBP41"/>
      <c r="GBQ41"/>
      <c r="GBR41"/>
      <c r="GBS41"/>
      <c r="GBT41"/>
      <c r="GBU41"/>
      <c r="GBV41"/>
      <c r="GBW41"/>
      <c r="GBX41"/>
      <c r="GBY41"/>
      <c r="GBZ41"/>
      <c r="GCA41"/>
      <c r="GCB41"/>
      <c r="GCC41"/>
      <c r="GCD41"/>
      <c r="GCE41"/>
      <c r="GCF41"/>
      <c r="GCG41"/>
      <c r="GCH41"/>
      <c r="GCI41"/>
      <c r="GCJ41"/>
      <c r="GCK41"/>
      <c r="GCL41"/>
      <c r="GCM41"/>
      <c r="GCN41"/>
      <c r="GCO41"/>
      <c r="GCP41"/>
      <c r="GCQ41"/>
      <c r="GCR41"/>
      <c r="GCS41"/>
      <c r="GCT41"/>
      <c r="GCU41"/>
      <c r="GCV41"/>
      <c r="GCW41"/>
      <c r="GCX41"/>
      <c r="GCY41"/>
      <c r="GCZ41"/>
      <c r="GDA41"/>
      <c r="GDB41"/>
      <c r="GDC41"/>
      <c r="GDD41"/>
      <c r="GDE41"/>
      <c r="GDF41"/>
      <c r="GDG41"/>
      <c r="GDH41"/>
      <c r="GDI41"/>
      <c r="GDJ41"/>
      <c r="GDK41"/>
      <c r="GDL41"/>
      <c r="GDM41"/>
      <c r="GDN41"/>
      <c r="GDO41"/>
      <c r="GDP41"/>
      <c r="GDQ41"/>
      <c r="GDR41"/>
      <c r="GDS41"/>
      <c r="GDT41"/>
      <c r="GDU41"/>
      <c r="GDV41"/>
      <c r="GDW41"/>
      <c r="GDX41"/>
      <c r="GDY41"/>
      <c r="GDZ41"/>
      <c r="GEA41"/>
      <c r="GEB41"/>
      <c r="GEC41"/>
      <c r="GED41"/>
      <c r="GEE41"/>
      <c r="GEF41"/>
      <c r="GEG41"/>
      <c r="GEH41"/>
      <c r="GEI41"/>
      <c r="GEJ41"/>
      <c r="GEK41"/>
      <c r="GEL41"/>
      <c r="GEM41"/>
      <c r="GEN41"/>
      <c r="GEO41"/>
      <c r="GEP41"/>
      <c r="GEQ41"/>
      <c r="GER41"/>
      <c r="GES41"/>
      <c r="GET41"/>
      <c r="GEU41"/>
      <c r="GEV41"/>
      <c r="GEW41"/>
      <c r="GEX41"/>
      <c r="GEY41"/>
      <c r="GEZ41"/>
      <c r="GFA41"/>
      <c r="GFB41"/>
      <c r="GFC41"/>
      <c r="GFD41"/>
      <c r="GFE41"/>
      <c r="GFF41"/>
      <c r="GFG41"/>
      <c r="GFH41"/>
      <c r="GFI41"/>
      <c r="GFJ41"/>
      <c r="GFK41"/>
      <c r="GFL41"/>
      <c r="GFM41"/>
      <c r="GFN41"/>
      <c r="GFO41"/>
      <c r="GFP41"/>
      <c r="GFQ41"/>
      <c r="GFR41"/>
      <c r="GFS41"/>
      <c r="GFT41"/>
      <c r="GFU41"/>
      <c r="GFV41"/>
      <c r="GFW41"/>
      <c r="GFX41"/>
      <c r="GFY41"/>
      <c r="GFZ41"/>
      <c r="GGA41"/>
      <c r="GGB41"/>
      <c r="GGC41"/>
      <c r="GGD41"/>
      <c r="GGE41"/>
      <c r="GGF41"/>
      <c r="GGG41"/>
      <c r="GGH41"/>
      <c r="GGI41"/>
      <c r="GGJ41"/>
      <c r="GGK41"/>
      <c r="GGL41"/>
      <c r="GGM41"/>
      <c r="GGN41"/>
      <c r="GGO41"/>
      <c r="GGP41"/>
      <c r="GGQ41"/>
      <c r="GGR41"/>
      <c r="GGS41"/>
      <c r="GGT41"/>
      <c r="GGU41"/>
      <c r="GGV41"/>
      <c r="GGW41"/>
      <c r="GGX41"/>
      <c r="GGY41"/>
      <c r="GGZ41"/>
      <c r="GHA41"/>
      <c r="GHB41"/>
      <c r="GHC41"/>
      <c r="GHD41"/>
      <c r="GHE41"/>
      <c r="GHF41"/>
      <c r="GHG41"/>
      <c r="GHH41"/>
      <c r="GHI41"/>
      <c r="GHJ41"/>
      <c r="GHK41"/>
      <c r="GHL41"/>
      <c r="GHM41"/>
      <c r="GHN41"/>
      <c r="GHO41"/>
      <c r="GHP41"/>
      <c r="GHQ41"/>
      <c r="GHR41"/>
      <c r="GHS41"/>
      <c r="GHT41"/>
      <c r="GHU41"/>
      <c r="GHV41"/>
      <c r="GHW41"/>
      <c r="GHX41"/>
      <c r="GHY41"/>
      <c r="GHZ41"/>
      <c r="GIA41"/>
      <c r="GIB41"/>
      <c r="GIC41"/>
      <c r="GID41"/>
      <c r="GIE41"/>
      <c r="GIF41"/>
      <c r="GIG41"/>
      <c r="GIH41"/>
      <c r="GII41"/>
      <c r="GIJ41"/>
      <c r="GIK41"/>
      <c r="GIL41"/>
      <c r="GIM41"/>
      <c r="GIN41"/>
      <c r="GIO41"/>
      <c r="GIP41"/>
      <c r="GIQ41"/>
      <c r="GIR41"/>
      <c r="GIS41"/>
      <c r="GIT41"/>
      <c r="GIU41"/>
      <c r="GIV41"/>
      <c r="GIW41"/>
      <c r="GIX41"/>
      <c r="GIY41"/>
      <c r="GIZ41"/>
      <c r="GJA41"/>
      <c r="GJB41"/>
      <c r="GJC41"/>
      <c r="GJD41"/>
      <c r="GJE41"/>
      <c r="GJF41"/>
      <c r="GJG41"/>
      <c r="GJH41"/>
      <c r="GJI41"/>
      <c r="GJJ41"/>
      <c r="GJK41"/>
      <c r="GJL41"/>
      <c r="GJM41"/>
      <c r="GJN41"/>
      <c r="GJO41"/>
      <c r="GJP41"/>
      <c r="GJQ41"/>
      <c r="GJR41"/>
      <c r="GJS41"/>
      <c r="GJT41"/>
      <c r="GJU41"/>
      <c r="GJV41"/>
      <c r="GJW41"/>
      <c r="GJX41"/>
      <c r="GJY41"/>
      <c r="GJZ41"/>
      <c r="GKA41"/>
      <c r="GKB41"/>
      <c r="GKC41"/>
      <c r="GKD41"/>
      <c r="GKE41"/>
      <c r="GKF41"/>
      <c r="GKG41"/>
      <c r="GKH41"/>
      <c r="GKI41"/>
      <c r="GKJ41"/>
      <c r="GKK41"/>
      <c r="GKL41"/>
      <c r="GKM41"/>
      <c r="GKN41"/>
      <c r="GKO41"/>
      <c r="GKP41"/>
      <c r="GKQ41"/>
      <c r="GKR41"/>
      <c r="GKS41"/>
      <c r="GKT41"/>
      <c r="GKU41"/>
      <c r="GKV41"/>
      <c r="GKW41"/>
      <c r="GKX41"/>
      <c r="GKY41"/>
      <c r="GKZ41"/>
      <c r="GLA41"/>
      <c r="GLB41"/>
      <c r="GLC41"/>
      <c r="GLD41"/>
      <c r="GLE41"/>
      <c r="GLF41"/>
      <c r="GLG41"/>
      <c r="GLH41"/>
      <c r="GLI41"/>
      <c r="GLJ41"/>
      <c r="GLK41"/>
      <c r="GLL41"/>
      <c r="GLM41"/>
      <c r="GLN41"/>
      <c r="GLO41"/>
      <c r="GLP41"/>
      <c r="GLQ41"/>
      <c r="GLR41"/>
      <c r="GLS41"/>
      <c r="GLT41"/>
      <c r="GLU41"/>
      <c r="GLV41"/>
      <c r="GLW41"/>
      <c r="GLX41"/>
      <c r="GLY41"/>
      <c r="GLZ41"/>
      <c r="GMA41"/>
      <c r="GMB41"/>
      <c r="GMC41"/>
      <c r="GMD41"/>
      <c r="GME41"/>
      <c r="GMF41"/>
      <c r="GMG41"/>
      <c r="GMH41"/>
      <c r="GMI41"/>
      <c r="GMJ41"/>
      <c r="GMK41"/>
      <c r="GML41"/>
      <c r="GMM41"/>
      <c r="GMN41"/>
      <c r="GMO41"/>
      <c r="GMP41"/>
      <c r="GMQ41"/>
      <c r="GMR41"/>
      <c r="GMS41"/>
      <c r="GMT41"/>
      <c r="GMU41"/>
      <c r="GMV41"/>
      <c r="GMW41"/>
      <c r="GMX41"/>
      <c r="GMY41"/>
      <c r="GMZ41"/>
      <c r="GNA41"/>
      <c r="GNB41"/>
      <c r="GNC41"/>
      <c r="GND41"/>
      <c r="GNE41"/>
      <c r="GNF41"/>
      <c r="GNG41"/>
      <c r="GNH41"/>
      <c r="GNI41"/>
      <c r="GNJ41"/>
      <c r="GNK41"/>
      <c r="GNL41"/>
      <c r="GNM41"/>
      <c r="GNN41"/>
      <c r="GNO41"/>
      <c r="GNP41"/>
      <c r="GNQ41"/>
      <c r="GNR41"/>
      <c r="GNS41"/>
      <c r="GNT41"/>
      <c r="GNU41"/>
      <c r="GNV41"/>
      <c r="GNW41"/>
      <c r="GNX41"/>
      <c r="GNY41"/>
      <c r="GNZ41"/>
      <c r="GOA41"/>
      <c r="GOB41"/>
      <c r="GOC41"/>
      <c r="GOD41"/>
      <c r="GOE41"/>
      <c r="GOF41"/>
      <c r="GOG41"/>
      <c r="GOH41"/>
      <c r="GOI41"/>
      <c r="GOJ41"/>
      <c r="GOK41"/>
      <c r="GOL41"/>
      <c r="GOM41"/>
      <c r="GON41"/>
      <c r="GOO41"/>
      <c r="GOP41"/>
      <c r="GOQ41"/>
      <c r="GOR41"/>
      <c r="GOS41"/>
      <c r="GOT41"/>
      <c r="GOU41"/>
      <c r="GOV41"/>
      <c r="GOW41"/>
      <c r="GOX41"/>
      <c r="GOY41"/>
      <c r="GOZ41"/>
      <c r="GPA41"/>
      <c r="GPB41"/>
      <c r="GPC41"/>
      <c r="GPD41"/>
      <c r="GPE41"/>
      <c r="GPF41"/>
      <c r="GPG41"/>
      <c r="GPH41"/>
      <c r="GPI41"/>
      <c r="GPJ41"/>
      <c r="GPK41"/>
      <c r="GPL41"/>
      <c r="GPM41"/>
      <c r="GPN41"/>
      <c r="GPO41"/>
      <c r="GPP41"/>
      <c r="GPQ41"/>
      <c r="GPR41"/>
      <c r="GPS41"/>
      <c r="GPT41"/>
      <c r="GPU41"/>
      <c r="GPV41"/>
      <c r="GPW41"/>
      <c r="GPX41"/>
      <c r="GPY41"/>
      <c r="GPZ41"/>
      <c r="GQA41"/>
      <c r="GQB41"/>
      <c r="GQC41"/>
      <c r="GQD41"/>
      <c r="GQE41"/>
      <c r="GQF41"/>
      <c r="GQG41"/>
      <c r="GQH41"/>
      <c r="GQI41"/>
      <c r="GQJ41"/>
      <c r="GQK41"/>
      <c r="GQL41"/>
      <c r="GQM41"/>
      <c r="GQN41"/>
      <c r="GQO41"/>
      <c r="GQP41"/>
      <c r="GQQ41"/>
      <c r="GQR41"/>
      <c r="GQS41"/>
      <c r="GQT41"/>
      <c r="GQU41"/>
      <c r="GQV41"/>
      <c r="GQW41"/>
      <c r="GQX41"/>
      <c r="GQY41"/>
      <c r="GQZ41"/>
      <c r="GRA41"/>
      <c r="GRB41"/>
      <c r="GRC41"/>
      <c r="GRD41"/>
      <c r="GRE41"/>
      <c r="GRF41"/>
      <c r="GRG41"/>
      <c r="GRH41"/>
      <c r="GRI41"/>
      <c r="GRJ41"/>
      <c r="GRK41"/>
      <c r="GRL41"/>
      <c r="GRM41"/>
      <c r="GRN41"/>
      <c r="GRO41"/>
      <c r="GRP41"/>
      <c r="GRQ41"/>
      <c r="GRR41"/>
      <c r="GRS41"/>
      <c r="GRT41"/>
      <c r="GRU41"/>
      <c r="GRV41"/>
      <c r="GRW41"/>
      <c r="GRX41"/>
      <c r="GRY41"/>
      <c r="GRZ41"/>
      <c r="GSA41"/>
      <c r="GSB41"/>
      <c r="GSC41"/>
      <c r="GSD41"/>
      <c r="GSE41"/>
      <c r="GSF41"/>
      <c r="GSG41"/>
      <c r="GSH41"/>
      <c r="GSI41"/>
      <c r="GSJ41"/>
      <c r="GSK41"/>
      <c r="GSL41"/>
      <c r="GSM41"/>
      <c r="GSN41"/>
      <c r="GSO41"/>
      <c r="GSP41"/>
      <c r="GSQ41"/>
      <c r="GSR41"/>
      <c r="GSS41"/>
      <c r="GST41"/>
      <c r="GSU41"/>
      <c r="GSV41"/>
      <c r="GSW41"/>
      <c r="GSX41"/>
      <c r="GSY41"/>
      <c r="GSZ41"/>
      <c r="GTA41"/>
      <c r="GTB41"/>
      <c r="GTC41"/>
      <c r="GTD41"/>
      <c r="GTE41"/>
      <c r="GTF41"/>
      <c r="GTG41"/>
      <c r="GTH41"/>
      <c r="GTI41"/>
      <c r="GTJ41"/>
      <c r="GTK41"/>
      <c r="GTL41"/>
      <c r="GTM41"/>
      <c r="GTN41"/>
      <c r="GTO41"/>
      <c r="GTP41"/>
      <c r="GTQ41"/>
      <c r="GTR41"/>
      <c r="GTS41"/>
      <c r="GTT41"/>
      <c r="GTU41"/>
      <c r="GTV41"/>
      <c r="GTW41"/>
      <c r="GTX41"/>
      <c r="GTY41"/>
      <c r="GTZ41"/>
      <c r="GUA41"/>
      <c r="GUB41"/>
      <c r="GUC41"/>
      <c r="GUD41"/>
      <c r="GUE41"/>
      <c r="GUF41"/>
      <c r="GUG41"/>
      <c r="GUH41"/>
      <c r="GUI41"/>
      <c r="GUJ41"/>
      <c r="GUK41"/>
      <c r="GUL41"/>
      <c r="GUM41"/>
      <c r="GUN41"/>
      <c r="GUO41"/>
      <c r="GUP41"/>
      <c r="GUQ41"/>
      <c r="GUR41"/>
      <c r="GUS41"/>
      <c r="GUT41"/>
      <c r="GUU41"/>
      <c r="GUV41"/>
      <c r="GUW41"/>
      <c r="GUX41"/>
      <c r="GUY41"/>
      <c r="GUZ41"/>
      <c r="GVA41"/>
      <c r="GVB41"/>
      <c r="GVC41"/>
      <c r="GVD41"/>
      <c r="GVE41"/>
      <c r="GVF41"/>
      <c r="GVG41"/>
      <c r="GVH41"/>
      <c r="GVI41"/>
      <c r="GVJ41"/>
      <c r="GVK41"/>
      <c r="GVL41"/>
      <c r="GVM41"/>
      <c r="GVN41"/>
      <c r="GVO41"/>
      <c r="GVP41"/>
      <c r="GVQ41"/>
      <c r="GVR41"/>
      <c r="GVS41"/>
      <c r="GVT41"/>
      <c r="GVU41"/>
      <c r="GVV41"/>
      <c r="GVW41"/>
      <c r="GVX41"/>
      <c r="GVY41"/>
      <c r="GVZ41"/>
      <c r="GWA41"/>
      <c r="GWB41"/>
      <c r="GWC41"/>
      <c r="GWD41"/>
      <c r="GWE41"/>
      <c r="GWF41"/>
      <c r="GWG41"/>
      <c r="GWH41"/>
      <c r="GWI41"/>
      <c r="GWJ41"/>
      <c r="GWK41"/>
      <c r="GWL41"/>
      <c r="GWM41"/>
      <c r="GWN41"/>
      <c r="GWO41"/>
      <c r="GWP41"/>
      <c r="GWQ41"/>
      <c r="GWR41"/>
      <c r="GWS41"/>
      <c r="GWT41"/>
      <c r="GWU41"/>
      <c r="GWV41"/>
      <c r="GWW41"/>
      <c r="GWX41"/>
      <c r="GWY41"/>
      <c r="GWZ41"/>
      <c r="GXA41"/>
      <c r="GXB41"/>
      <c r="GXC41"/>
      <c r="GXD41"/>
      <c r="GXE41"/>
      <c r="GXF41"/>
      <c r="GXG41"/>
      <c r="GXH41"/>
      <c r="GXI41"/>
      <c r="GXJ41"/>
      <c r="GXK41"/>
      <c r="GXL41"/>
      <c r="GXM41"/>
      <c r="GXN41"/>
      <c r="GXO41"/>
      <c r="GXP41"/>
      <c r="GXQ41"/>
      <c r="GXR41"/>
      <c r="GXS41"/>
      <c r="GXT41"/>
      <c r="GXU41"/>
      <c r="GXV41"/>
      <c r="GXW41"/>
      <c r="GXX41"/>
      <c r="GXY41"/>
      <c r="GXZ41"/>
      <c r="GYA41"/>
      <c r="GYB41"/>
      <c r="GYC41"/>
      <c r="GYD41"/>
      <c r="GYE41"/>
      <c r="GYF41"/>
      <c r="GYG41"/>
      <c r="GYH41"/>
      <c r="GYI41"/>
      <c r="GYJ41"/>
      <c r="GYK41"/>
      <c r="GYL41"/>
      <c r="GYM41"/>
      <c r="GYN41"/>
      <c r="GYO41"/>
      <c r="GYP41"/>
      <c r="GYQ41"/>
      <c r="GYR41"/>
      <c r="GYS41"/>
      <c r="GYT41"/>
      <c r="GYU41"/>
      <c r="GYV41"/>
      <c r="GYW41"/>
      <c r="GYX41"/>
      <c r="GYY41"/>
      <c r="GYZ41"/>
      <c r="GZA41"/>
      <c r="GZB41"/>
      <c r="GZC41"/>
      <c r="GZD41"/>
      <c r="GZE41"/>
      <c r="GZF41"/>
      <c r="GZG41"/>
      <c r="GZH41"/>
      <c r="GZI41"/>
      <c r="GZJ41"/>
      <c r="GZK41"/>
      <c r="GZL41"/>
      <c r="GZM41"/>
      <c r="GZN41"/>
      <c r="GZO41"/>
      <c r="GZP41"/>
      <c r="GZQ41"/>
      <c r="GZR41"/>
      <c r="GZS41"/>
      <c r="GZT41"/>
      <c r="GZU41"/>
      <c r="GZV41"/>
      <c r="GZW41"/>
      <c r="GZX41"/>
      <c r="GZY41"/>
      <c r="GZZ41"/>
      <c r="HAA41"/>
      <c r="HAB41"/>
      <c r="HAC41"/>
      <c r="HAD41"/>
      <c r="HAE41"/>
      <c r="HAF41"/>
      <c r="HAG41"/>
      <c r="HAH41"/>
      <c r="HAI41"/>
      <c r="HAJ41"/>
      <c r="HAK41"/>
      <c r="HAL41"/>
      <c r="HAM41"/>
      <c r="HAN41"/>
      <c r="HAO41"/>
      <c r="HAP41"/>
      <c r="HAQ41"/>
      <c r="HAR41"/>
      <c r="HAS41"/>
      <c r="HAT41"/>
      <c r="HAU41"/>
      <c r="HAV41"/>
      <c r="HAW41"/>
      <c r="HAX41"/>
      <c r="HAY41"/>
      <c r="HAZ41"/>
      <c r="HBA41"/>
      <c r="HBB41"/>
      <c r="HBC41"/>
      <c r="HBD41"/>
      <c r="HBE41"/>
      <c r="HBF41"/>
      <c r="HBG41"/>
      <c r="HBH41"/>
      <c r="HBI41"/>
      <c r="HBJ41"/>
      <c r="HBK41"/>
      <c r="HBL41"/>
      <c r="HBM41"/>
      <c r="HBN41"/>
      <c r="HBO41"/>
      <c r="HBP41"/>
      <c r="HBQ41"/>
      <c r="HBR41"/>
      <c r="HBS41"/>
      <c r="HBT41"/>
      <c r="HBU41"/>
      <c r="HBV41"/>
      <c r="HBW41"/>
      <c r="HBX41"/>
      <c r="HBY41"/>
      <c r="HBZ41"/>
      <c r="HCA41"/>
      <c r="HCB41"/>
      <c r="HCC41"/>
      <c r="HCD41"/>
      <c r="HCE41"/>
      <c r="HCF41"/>
      <c r="HCG41"/>
      <c r="HCH41"/>
      <c r="HCI41"/>
      <c r="HCJ41"/>
      <c r="HCK41"/>
      <c r="HCL41"/>
      <c r="HCM41"/>
      <c r="HCN41"/>
      <c r="HCO41"/>
      <c r="HCP41"/>
      <c r="HCQ41"/>
      <c r="HCR41"/>
      <c r="HCS41"/>
      <c r="HCT41"/>
      <c r="HCU41"/>
      <c r="HCV41"/>
      <c r="HCW41"/>
      <c r="HCX41"/>
      <c r="HCY41"/>
      <c r="HCZ41"/>
      <c r="HDA41"/>
      <c r="HDB41"/>
      <c r="HDC41"/>
      <c r="HDD41"/>
      <c r="HDE41"/>
      <c r="HDF41"/>
      <c r="HDG41"/>
      <c r="HDH41"/>
      <c r="HDI41"/>
      <c r="HDJ41"/>
      <c r="HDK41"/>
      <c r="HDL41"/>
      <c r="HDM41"/>
      <c r="HDN41"/>
      <c r="HDO41"/>
      <c r="HDP41"/>
      <c r="HDQ41"/>
      <c r="HDR41"/>
      <c r="HDS41"/>
      <c r="HDT41"/>
      <c r="HDU41"/>
      <c r="HDV41"/>
      <c r="HDW41"/>
      <c r="HDX41"/>
      <c r="HDY41"/>
      <c r="HDZ41"/>
      <c r="HEA41"/>
      <c r="HEB41"/>
      <c r="HEC41"/>
      <c r="HED41"/>
      <c r="HEE41"/>
      <c r="HEF41"/>
      <c r="HEG41"/>
      <c r="HEH41"/>
      <c r="HEI41"/>
      <c r="HEJ41"/>
      <c r="HEK41"/>
      <c r="HEL41"/>
      <c r="HEM41"/>
      <c r="HEN41"/>
      <c r="HEO41"/>
      <c r="HEP41"/>
      <c r="HEQ41"/>
      <c r="HER41"/>
      <c r="HES41"/>
      <c r="HET41"/>
      <c r="HEU41"/>
      <c r="HEV41"/>
      <c r="HEW41"/>
      <c r="HEX41"/>
      <c r="HEY41"/>
      <c r="HEZ41"/>
      <c r="HFA41"/>
      <c r="HFB41"/>
      <c r="HFC41"/>
      <c r="HFD41"/>
      <c r="HFE41"/>
      <c r="HFF41"/>
      <c r="HFG41"/>
      <c r="HFH41"/>
      <c r="HFI41"/>
      <c r="HFJ41"/>
      <c r="HFK41"/>
      <c r="HFL41"/>
      <c r="HFM41"/>
      <c r="HFN41"/>
      <c r="HFO41"/>
      <c r="HFP41"/>
      <c r="HFQ41"/>
      <c r="HFR41"/>
      <c r="HFS41"/>
      <c r="HFT41"/>
      <c r="HFU41"/>
      <c r="HFV41"/>
      <c r="HFW41"/>
      <c r="HFX41"/>
      <c r="HFY41"/>
      <c r="HFZ41"/>
      <c r="HGA41"/>
      <c r="HGB41"/>
      <c r="HGC41"/>
      <c r="HGD41"/>
      <c r="HGE41"/>
      <c r="HGF41"/>
      <c r="HGG41"/>
      <c r="HGH41"/>
      <c r="HGI41"/>
      <c r="HGJ41"/>
      <c r="HGK41"/>
      <c r="HGL41"/>
      <c r="HGM41"/>
      <c r="HGN41"/>
      <c r="HGO41"/>
      <c r="HGP41"/>
      <c r="HGQ41"/>
      <c r="HGR41"/>
      <c r="HGS41"/>
      <c r="HGT41"/>
      <c r="HGU41"/>
      <c r="HGV41"/>
      <c r="HGW41"/>
      <c r="HGX41"/>
      <c r="HGY41"/>
      <c r="HGZ41"/>
      <c r="HHA41"/>
      <c r="HHB41"/>
      <c r="HHC41"/>
      <c r="HHD41"/>
      <c r="HHE41"/>
      <c r="HHF41"/>
      <c r="HHG41"/>
      <c r="HHH41"/>
      <c r="HHI41"/>
      <c r="HHJ41"/>
      <c r="HHK41"/>
      <c r="HHL41"/>
      <c r="HHM41"/>
      <c r="HHN41"/>
      <c r="HHO41"/>
      <c r="HHP41"/>
      <c r="HHQ41"/>
      <c r="HHR41"/>
      <c r="HHS41"/>
      <c r="HHT41"/>
      <c r="HHU41"/>
      <c r="HHV41"/>
      <c r="HHW41"/>
      <c r="HHX41"/>
      <c r="HHY41"/>
      <c r="HHZ41"/>
      <c r="HIA41"/>
      <c r="HIB41"/>
      <c r="HIC41"/>
      <c r="HID41"/>
      <c r="HIE41"/>
      <c r="HIF41"/>
      <c r="HIG41"/>
      <c r="HIH41"/>
      <c r="HII41"/>
      <c r="HIJ41"/>
      <c r="HIK41"/>
      <c r="HIL41"/>
      <c r="HIM41"/>
      <c r="HIN41"/>
      <c r="HIO41"/>
      <c r="HIP41"/>
      <c r="HIQ41"/>
      <c r="HIR41"/>
      <c r="HIS41"/>
      <c r="HIT41"/>
      <c r="HIU41"/>
      <c r="HIV41"/>
      <c r="HIW41"/>
      <c r="HIX41"/>
      <c r="HIY41"/>
      <c r="HIZ41"/>
      <c r="HJA41"/>
      <c r="HJB41"/>
      <c r="HJC41"/>
      <c r="HJD41"/>
      <c r="HJE41"/>
      <c r="HJF41"/>
      <c r="HJG41"/>
      <c r="HJH41"/>
      <c r="HJI41"/>
      <c r="HJJ41"/>
      <c r="HJK41"/>
      <c r="HJL41"/>
      <c r="HJM41"/>
      <c r="HJN41"/>
      <c r="HJO41"/>
      <c r="HJP41"/>
      <c r="HJQ41"/>
      <c r="HJR41"/>
      <c r="HJS41"/>
      <c r="HJT41"/>
      <c r="HJU41"/>
      <c r="HJV41"/>
      <c r="HJW41"/>
      <c r="HJX41"/>
      <c r="HJY41"/>
      <c r="HJZ41"/>
      <c r="HKA41"/>
      <c r="HKB41"/>
      <c r="HKC41"/>
      <c r="HKD41"/>
      <c r="HKE41"/>
      <c r="HKF41"/>
      <c r="HKG41"/>
      <c r="HKH41"/>
      <c r="HKI41"/>
      <c r="HKJ41"/>
      <c r="HKK41"/>
      <c r="HKL41"/>
      <c r="HKM41"/>
      <c r="HKN41"/>
      <c r="HKO41"/>
      <c r="HKP41"/>
      <c r="HKQ41"/>
      <c r="HKR41"/>
      <c r="HKS41"/>
      <c r="HKT41"/>
      <c r="HKU41"/>
      <c r="HKV41"/>
      <c r="HKW41"/>
      <c r="HKX41"/>
      <c r="HKY41"/>
      <c r="HKZ41"/>
      <c r="HLA41"/>
      <c r="HLB41"/>
      <c r="HLC41"/>
      <c r="HLD41"/>
      <c r="HLE41"/>
      <c r="HLF41"/>
      <c r="HLG41"/>
      <c r="HLH41"/>
      <c r="HLI41"/>
      <c r="HLJ41"/>
      <c r="HLK41"/>
      <c r="HLL41"/>
      <c r="HLM41"/>
      <c r="HLN41"/>
      <c r="HLO41"/>
      <c r="HLP41"/>
      <c r="HLQ41"/>
      <c r="HLR41"/>
      <c r="HLS41"/>
      <c r="HLT41"/>
      <c r="HLU41"/>
      <c r="HLV41"/>
      <c r="HLW41"/>
      <c r="HLX41"/>
      <c r="HLY41"/>
      <c r="HLZ41"/>
      <c r="HMA41"/>
      <c r="HMB41"/>
      <c r="HMC41"/>
      <c r="HMD41"/>
      <c r="HME41"/>
      <c r="HMF41"/>
      <c r="HMG41"/>
      <c r="HMH41"/>
      <c r="HMI41"/>
      <c r="HMJ41"/>
      <c r="HMK41"/>
      <c r="HML41"/>
      <c r="HMM41"/>
      <c r="HMN41"/>
      <c r="HMO41"/>
      <c r="HMP41"/>
      <c r="HMQ41"/>
      <c r="HMR41"/>
      <c r="HMS41"/>
      <c r="HMT41"/>
      <c r="HMU41"/>
      <c r="HMV41"/>
      <c r="HMW41"/>
      <c r="HMX41"/>
      <c r="HMY41"/>
      <c r="HMZ41"/>
      <c r="HNA41"/>
      <c r="HNB41"/>
      <c r="HNC41"/>
      <c r="HND41"/>
      <c r="HNE41"/>
      <c r="HNF41"/>
      <c r="HNG41"/>
      <c r="HNH41"/>
      <c r="HNI41"/>
      <c r="HNJ41"/>
      <c r="HNK41"/>
      <c r="HNL41"/>
      <c r="HNM41"/>
      <c r="HNN41"/>
      <c r="HNO41"/>
      <c r="HNP41"/>
      <c r="HNQ41"/>
      <c r="HNR41"/>
      <c r="HNS41"/>
      <c r="HNT41"/>
      <c r="HNU41"/>
      <c r="HNV41"/>
      <c r="HNW41"/>
      <c r="HNX41"/>
      <c r="HNY41"/>
      <c r="HNZ41"/>
      <c r="HOA41"/>
      <c r="HOB41"/>
      <c r="HOC41"/>
      <c r="HOD41"/>
      <c r="HOE41"/>
      <c r="HOF41"/>
      <c r="HOG41"/>
      <c r="HOH41"/>
      <c r="HOI41"/>
      <c r="HOJ41"/>
      <c r="HOK41"/>
      <c r="HOL41"/>
      <c r="HOM41"/>
      <c r="HON41"/>
      <c r="HOO41"/>
      <c r="HOP41"/>
      <c r="HOQ41"/>
      <c r="HOR41"/>
      <c r="HOS41"/>
      <c r="HOT41"/>
      <c r="HOU41"/>
      <c r="HOV41"/>
      <c r="HOW41"/>
      <c r="HOX41"/>
      <c r="HOY41"/>
      <c r="HOZ41"/>
      <c r="HPA41"/>
      <c r="HPB41"/>
      <c r="HPC41"/>
      <c r="HPD41"/>
      <c r="HPE41"/>
      <c r="HPF41"/>
      <c r="HPG41"/>
      <c r="HPH41"/>
      <c r="HPI41"/>
      <c r="HPJ41"/>
      <c r="HPK41"/>
      <c r="HPL41"/>
      <c r="HPM41"/>
      <c r="HPN41"/>
      <c r="HPO41"/>
      <c r="HPP41"/>
      <c r="HPQ41"/>
      <c r="HPR41"/>
      <c r="HPS41"/>
      <c r="HPT41"/>
      <c r="HPU41"/>
      <c r="HPV41"/>
      <c r="HPW41"/>
      <c r="HPX41"/>
      <c r="HPY41"/>
      <c r="HPZ41"/>
      <c r="HQA41"/>
      <c r="HQB41"/>
      <c r="HQC41"/>
      <c r="HQD41"/>
      <c r="HQE41"/>
      <c r="HQF41"/>
      <c r="HQG41"/>
      <c r="HQH41"/>
      <c r="HQI41"/>
      <c r="HQJ41"/>
      <c r="HQK41"/>
      <c r="HQL41"/>
      <c r="HQM41"/>
      <c r="HQN41"/>
      <c r="HQO41"/>
      <c r="HQP41"/>
      <c r="HQQ41"/>
      <c r="HQR41"/>
      <c r="HQS41"/>
      <c r="HQT41"/>
      <c r="HQU41"/>
      <c r="HQV41"/>
      <c r="HQW41"/>
      <c r="HQX41"/>
      <c r="HQY41"/>
      <c r="HQZ41"/>
      <c r="HRA41"/>
      <c r="HRB41"/>
      <c r="HRC41"/>
      <c r="HRD41"/>
      <c r="HRE41"/>
      <c r="HRF41"/>
      <c r="HRG41"/>
      <c r="HRH41"/>
      <c r="HRI41"/>
      <c r="HRJ41"/>
      <c r="HRK41"/>
      <c r="HRL41"/>
      <c r="HRM41"/>
      <c r="HRN41"/>
      <c r="HRO41"/>
      <c r="HRP41"/>
      <c r="HRQ41"/>
      <c r="HRR41"/>
      <c r="HRS41"/>
      <c r="HRT41"/>
      <c r="HRU41"/>
      <c r="HRV41"/>
      <c r="HRW41"/>
      <c r="HRX41"/>
      <c r="HRY41"/>
      <c r="HRZ41"/>
      <c r="HSA41"/>
      <c r="HSB41"/>
      <c r="HSC41"/>
      <c r="HSD41"/>
      <c r="HSE41"/>
      <c r="HSF41"/>
      <c r="HSG41"/>
      <c r="HSH41"/>
      <c r="HSI41"/>
      <c r="HSJ41"/>
      <c r="HSK41"/>
      <c r="HSL41"/>
      <c r="HSM41"/>
      <c r="HSN41"/>
      <c r="HSO41"/>
      <c r="HSP41"/>
      <c r="HSQ41"/>
      <c r="HSR41"/>
      <c r="HSS41"/>
      <c r="HST41"/>
      <c r="HSU41"/>
      <c r="HSV41"/>
      <c r="HSW41"/>
      <c r="HSX41"/>
      <c r="HSY41"/>
      <c r="HSZ41"/>
      <c r="HTA41"/>
      <c r="HTB41"/>
      <c r="HTC41"/>
      <c r="HTD41"/>
      <c r="HTE41"/>
      <c r="HTF41"/>
      <c r="HTG41"/>
      <c r="HTH41"/>
      <c r="HTI41"/>
      <c r="HTJ41"/>
      <c r="HTK41"/>
      <c r="HTL41"/>
      <c r="HTM41"/>
      <c r="HTN41"/>
      <c r="HTO41"/>
      <c r="HTP41"/>
      <c r="HTQ41"/>
      <c r="HTR41"/>
      <c r="HTS41"/>
      <c r="HTT41"/>
      <c r="HTU41"/>
      <c r="HTV41"/>
      <c r="HTW41"/>
      <c r="HTX41"/>
      <c r="HTY41"/>
      <c r="HTZ41"/>
      <c r="HUA41"/>
      <c r="HUB41"/>
      <c r="HUC41"/>
      <c r="HUD41"/>
      <c r="HUE41"/>
      <c r="HUF41"/>
      <c r="HUG41"/>
      <c r="HUH41"/>
      <c r="HUI41"/>
      <c r="HUJ41"/>
      <c r="HUK41"/>
      <c r="HUL41"/>
      <c r="HUM41"/>
      <c r="HUN41"/>
      <c r="HUO41"/>
      <c r="HUP41"/>
      <c r="HUQ41"/>
      <c r="HUR41"/>
      <c r="HUS41"/>
      <c r="HUT41"/>
      <c r="HUU41"/>
      <c r="HUV41"/>
      <c r="HUW41"/>
      <c r="HUX41"/>
      <c r="HUY41"/>
      <c r="HUZ41"/>
      <c r="HVA41"/>
      <c r="HVB41"/>
      <c r="HVC41"/>
      <c r="HVD41"/>
      <c r="HVE41"/>
      <c r="HVF41"/>
      <c r="HVG41"/>
      <c r="HVH41"/>
      <c r="HVI41"/>
      <c r="HVJ41"/>
      <c r="HVK41"/>
      <c r="HVL41"/>
      <c r="HVM41"/>
      <c r="HVN41"/>
      <c r="HVO41"/>
      <c r="HVP41"/>
      <c r="HVQ41"/>
      <c r="HVR41"/>
      <c r="HVS41"/>
      <c r="HVT41"/>
      <c r="HVU41"/>
      <c r="HVV41"/>
      <c r="HVW41"/>
      <c r="HVX41"/>
      <c r="HVY41"/>
      <c r="HVZ41"/>
      <c r="HWA41"/>
      <c r="HWB41"/>
      <c r="HWC41"/>
      <c r="HWD41"/>
      <c r="HWE41"/>
      <c r="HWF41"/>
      <c r="HWG41"/>
      <c r="HWH41"/>
      <c r="HWI41"/>
      <c r="HWJ41"/>
      <c r="HWK41"/>
      <c r="HWL41"/>
      <c r="HWM41"/>
      <c r="HWN41"/>
      <c r="HWO41"/>
      <c r="HWP41"/>
      <c r="HWQ41"/>
      <c r="HWR41"/>
      <c r="HWS41"/>
      <c r="HWT41"/>
      <c r="HWU41"/>
      <c r="HWV41"/>
      <c r="HWW41"/>
      <c r="HWX41"/>
      <c r="HWY41"/>
      <c r="HWZ41"/>
      <c r="HXA41"/>
      <c r="HXB41"/>
      <c r="HXC41"/>
      <c r="HXD41"/>
      <c r="HXE41"/>
      <c r="HXF41"/>
      <c r="HXG41"/>
      <c r="HXH41"/>
      <c r="HXI41"/>
      <c r="HXJ41"/>
      <c r="HXK41"/>
      <c r="HXL41"/>
      <c r="HXM41"/>
      <c r="HXN41"/>
      <c r="HXO41"/>
      <c r="HXP41"/>
      <c r="HXQ41"/>
      <c r="HXR41"/>
      <c r="HXS41"/>
      <c r="HXT41"/>
      <c r="HXU41"/>
      <c r="HXV41"/>
      <c r="HXW41"/>
      <c r="HXX41"/>
      <c r="HXY41"/>
      <c r="HXZ41"/>
      <c r="HYA41"/>
      <c r="HYB41"/>
      <c r="HYC41"/>
      <c r="HYD41"/>
      <c r="HYE41"/>
      <c r="HYF41"/>
      <c r="HYG41"/>
      <c r="HYH41"/>
      <c r="HYI41"/>
      <c r="HYJ41"/>
      <c r="HYK41"/>
      <c r="HYL41"/>
      <c r="HYM41"/>
      <c r="HYN41"/>
      <c r="HYO41"/>
      <c r="HYP41"/>
      <c r="HYQ41"/>
      <c r="HYR41"/>
      <c r="HYS41"/>
      <c r="HYT41"/>
      <c r="HYU41"/>
      <c r="HYV41"/>
      <c r="HYW41"/>
      <c r="HYX41"/>
      <c r="HYY41"/>
      <c r="HYZ41"/>
      <c r="HZA41"/>
      <c r="HZB41"/>
      <c r="HZC41"/>
      <c r="HZD41"/>
      <c r="HZE41"/>
      <c r="HZF41"/>
      <c r="HZG41"/>
      <c r="HZH41"/>
      <c r="HZI41"/>
      <c r="HZJ41"/>
      <c r="HZK41"/>
      <c r="HZL41"/>
      <c r="HZM41"/>
      <c r="HZN41"/>
      <c r="HZO41"/>
      <c r="HZP41"/>
      <c r="HZQ41"/>
      <c r="HZR41"/>
      <c r="HZS41"/>
      <c r="HZT41"/>
      <c r="HZU41"/>
      <c r="HZV41"/>
      <c r="HZW41"/>
      <c r="HZX41"/>
      <c r="HZY41"/>
      <c r="HZZ41"/>
      <c r="IAA41"/>
      <c r="IAB41"/>
      <c r="IAC41"/>
      <c r="IAD41"/>
      <c r="IAE41"/>
      <c r="IAF41"/>
      <c r="IAG41"/>
      <c r="IAH41"/>
      <c r="IAI41"/>
      <c r="IAJ41"/>
      <c r="IAK41"/>
      <c r="IAL41"/>
      <c r="IAM41"/>
      <c r="IAN41"/>
      <c r="IAO41"/>
      <c r="IAP41"/>
      <c r="IAQ41"/>
      <c r="IAR41"/>
      <c r="IAS41"/>
      <c r="IAT41"/>
      <c r="IAU41"/>
      <c r="IAV41"/>
      <c r="IAW41"/>
      <c r="IAX41"/>
      <c r="IAY41"/>
      <c r="IAZ41"/>
      <c r="IBA41"/>
      <c r="IBB41"/>
      <c r="IBC41"/>
      <c r="IBD41"/>
      <c r="IBE41"/>
      <c r="IBF41"/>
      <c r="IBG41"/>
      <c r="IBH41"/>
      <c r="IBI41"/>
      <c r="IBJ41"/>
      <c r="IBK41"/>
      <c r="IBL41"/>
      <c r="IBM41"/>
      <c r="IBN41"/>
      <c r="IBO41"/>
      <c r="IBP41"/>
      <c r="IBQ41"/>
      <c r="IBR41"/>
      <c r="IBS41"/>
      <c r="IBT41"/>
      <c r="IBU41"/>
      <c r="IBV41"/>
      <c r="IBW41"/>
      <c r="IBX41"/>
      <c r="IBY41"/>
      <c r="IBZ41"/>
      <c r="ICA41"/>
      <c r="ICB41"/>
      <c r="ICC41"/>
      <c r="ICD41"/>
      <c r="ICE41"/>
      <c r="ICF41"/>
      <c r="ICG41"/>
      <c r="ICH41"/>
      <c r="ICI41"/>
      <c r="ICJ41"/>
      <c r="ICK41"/>
      <c r="ICL41"/>
      <c r="ICM41"/>
      <c r="ICN41"/>
      <c r="ICO41"/>
      <c r="ICP41"/>
      <c r="ICQ41"/>
      <c r="ICR41"/>
      <c r="ICS41"/>
      <c r="ICT41"/>
      <c r="ICU41"/>
      <c r="ICV41"/>
      <c r="ICW41"/>
      <c r="ICX41"/>
      <c r="ICY41"/>
      <c r="ICZ41"/>
      <c r="IDA41"/>
      <c r="IDB41"/>
      <c r="IDC41"/>
      <c r="IDD41"/>
      <c r="IDE41"/>
      <c r="IDF41"/>
      <c r="IDG41"/>
      <c r="IDH41"/>
      <c r="IDI41"/>
      <c r="IDJ41"/>
      <c r="IDK41"/>
      <c r="IDL41"/>
      <c r="IDM41"/>
      <c r="IDN41"/>
      <c r="IDO41"/>
      <c r="IDP41"/>
      <c r="IDQ41"/>
      <c r="IDR41"/>
      <c r="IDS41"/>
      <c r="IDT41"/>
      <c r="IDU41"/>
      <c r="IDV41"/>
      <c r="IDW41"/>
      <c r="IDX41"/>
      <c r="IDY41"/>
      <c r="IDZ41"/>
      <c r="IEA41"/>
      <c r="IEB41"/>
      <c r="IEC41"/>
      <c r="IED41"/>
      <c r="IEE41"/>
      <c r="IEF41"/>
      <c r="IEG41"/>
      <c r="IEH41"/>
      <c r="IEI41"/>
      <c r="IEJ41"/>
      <c r="IEK41"/>
      <c r="IEL41"/>
      <c r="IEM41"/>
      <c r="IEN41"/>
      <c r="IEO41"/>
      <c r="IEP41"/>
      <c r="IEQ41"/>
      <c r="IER41"/>
      <c r="IES41"/>
      <c r="IET41"/>
      <c r="IEU41"/>
      <c r="IEV41"/>
      <c r="IEW41"/>
      <c r="IEX41"/>
      <c r="IEY41"/>
      <c r="IEZ41"/>
      <c r="IFA41"/>
      <c r="IFB41"/>
      <c r="IFC41"/>
      <c r="IFD41"/>
      <c r="IFE41"/>
      <c r="IFF41"/>
      <c r="IFG41"/>
      <c r="IFH41"/>
      <c r="IFI41"/>
      <c r="IFJ41"/>
      <c r="IFK41"/>
      <c r="IFL41"/>
      <c r="IFM41"/>
      <c r="IFN41"/>
      <c r="IFO41"/>
      <c r="IFP41"/>
      <c r="IFQ41"/>
      <c r="IFR41"/>
      <c r="IFS41"/>
      <c r="IFT41"/>
      <c r="IFU41"/>
      <c r="IFV41"/>
      <c r="IFW41"/>
      <c r="IFX41"/>
      <c r="IFY41"/>
      <c r="IFZ41"/>
      <c r="IGA41"/>
      <c r="IGB41"/>
      <c r="IGC41"/>
      <c r="IGD41"/>
      <c r="IGE41"/>
      <c r="IGF41"/>
      <c r="IGG41"/>
      <c r="IGH41"/>
      <c r="IGI41"/>
      <c r="IGJ41"/>
      <c r="IGK41"/>
      <c r="IGL41"/>
      <c r="IGM41"/>
      <c r="IGN41"/>
      <c r="IGO41"/>
      <c r="IGP41"/>
      <c r="IGQ41"/>
      <c r="IGR41"/>
      <c r="IGS41"/>
      <c r="IGT41"/>
      <c r="IGU41"/>
      <c r="IGV41"/>
      <c r="IGW41"/>
      <c r="IGX41"/>
      <c r="IGY41"/>
      <c r="IGZ41"/>
      <c r="IHA41"/>
      <c r="IHB41"/>
      <c r="IHC41"/>
      <c r="IHD41"/>
      <c r="IHE41"/>
      <c r="IHF41"/>
      <c r="IHG41"/>
      <c r="IHH41"/>
      <c r="IHI41"/>
      <c r="IHJ41"/>
      <c r="IHK41"/>
      <c r="IHL41"/>
      <c r="IHM41"/>
      <c r="IHN41"/>
      <c r="IHO41"/>
      <c r="IHP41"/>
      <c r="IHQ41"/>
      <c r="IHR41"/>
      <c r="IHS41"/>
      <c r="IHT41"/>
      <c r="IHU41"/>
      <c r="IHV41"/>
      <c r="IHW41"/>
      <c r="IHX41"/>
      <c r="IHY41"/>
      <c r="IHZ41"/>
      <c r="IIA41"/>
      <c r="IIB41"/>
      <c r="IIC41"/>
      <c r="IID41"/>
      <c r="IIE41"/>
      <c r="IIF41"/>
      <c r="IIG41"/>
      <c r="IIH41"/>
      <c r="III41"/>
      <c r="IIJ41"/>
      <c r="IIK41"/>
      <c r="IIL41"/>
      <c r="IIM41"/>
      <c r="IIN41"/>
      <c r="IIO41"/>
      <c r="IIP41"/>
      <c r="IIQ41"/>
      <c r="IIR41"/>
      <c r="IIS41"/>
      <c r="IIT41"/>
      <c r="IIU41"/>
      <c r="IIV41"/>
      <c r="IIW41"/>
      <c r="IIX41"/>
      <c r="IIY41"/>
      <c r="IIZ41"/>
      <c r="IJA41"/>
      <c r="IJB41"/>
      <c r="IJC41"/>
      <c r="IJD41"/>
      <c r="IJE41"/>
      <c r="IJF41"/>
      <c r="IJG41"/>
      <c r="IJH41"/>
      <c r="IJI41"/>
      <c r="IJJ41"/>
      <c r="IJK41"/>
      <c r="IJL41"/>
      <c r="IJM41"/>
      <c r="IJN41"/>
      <c r="IJO41"/>
      <c r="IJP41"/>
      <c r="IJQ41"/>
      <c r="IJR41"/>
      <c r="IJS41"/>
      <c r="IJT41"/>
      <c r="IJU41"/>
      <c r="IJV41"/>
      <c r="IJW41"/>
      <c r="IJX41"/>
      <c r="IJY41"/>
      <c r="IJZ41"/>
      <c r="IKA41"/>
      <c r="IKB41"/>
      <c r="IKC41"/>
      <c r="IKD41"/>
      <c r="IKE41"/>
      <c r="IKF41"/>
      <c r="IKG41"/>
      <c r="IKH41"/>
      <c r="IKI41"/>
      <c r="IKJ41"/>
      <c r="IKK41"/>
      <c r="IKL41"/>
      <c r="IKM41"/>
      <c r="IKN41"/>
      <c r="IKO41"/>
      <c r="IKP41"/>
      <c r="IKQ41"/>
      <c r="IKR41"/>
      <c r="IKS41"/>
      <c r="IKT41"/>
      <c r="IKU41"/>
      <c r="IKV41"/>
      <c r="IKW41"/>
      <c r="IKX41"/>
      <c r="IKY41"/>
      <c r="IKZ41"/>
      <c r="ILA41"/>
      <c r="ILB41"/>
      <c r="ILC41"/>
      <c r="ILD41"/>
      <c r="ILE41"/>
      <c r="ILF41"/>
      <c r="ILG41"/>
      <c r="ILH41"/>
      <c r="ILI41"/>
      <c r="ILJ41"/>
      <c r="ILK41"/>
      <c r="ILL41"/>
      <c r="ILM41"/>
      <c r="ILN41"/>
      <c r="ILO41"/>
      <c r="ILP41"/>
      <c r="ILQ41"/>
      <c r="ILR41"/>
      <c r="ILS41"/>
      <c r="ILT41"/>
      <c r="ILU41"/>
      <c r="ILV41"/>
      <c r="ILW41"/>
      <c r="ILX41"/>
      <c r="ILY41"/>
      <c r="ILZ41"/>
      <c r="IMA41"/>
      <c r="IMB41"/>
      <c r="IMC41"/>
      <c r="IMD41"/>
      <c r="IME41"/>
      <c r="IMF41"/>
      <c r="IMG41"/>
      <c r="IMH41"/>
      <c r="IMI41"/>
      <c r="IMJ41"/>
      <c r="IMK41"/>
      <c r="IML41"/>
      <c r="IMM41"/>
      <c r="IMN41"/>
      <c r="IMO41"/>
      <c r="IMP41"/>
      <c r="IMQ41"/>
      <c r="IMR41"/>
      <c r="IMS41"/>
      <c r="IMT41"/>
      <c r="IMU41"/>
      <c r="IMV41"/>
      <c r="IMW41"/>
      <c r="IMX41"/>
      <c r="IMY41"/>
      <c r="IMZ41"/>
      <c r="INA41"/>
      <c r="INB41"/>
      <c r="INC41"/>
      <c r="IND41"/>
      <c r="INE41"/>
      <c r="INF41"/>
      <c r="ING41"/>
      <c r="INH41"/>
      <c r="INI41"/>
      <c r="INJ41"/>
      <c r="INK41"/>
      <c r="INL41"/>
      <c r="INM41"/>
      <c r="INN41"/>
      <c r="INO41"/>
      <c r="INP41"/>
      <c r="INQ41"/>
      <c r="INR41"/>
      <c r="INS41"/>
      <c r="INT41"/>
      <c r="INU41"/>
      <c r="INV41"/>
      <c r="INW41"/>
      <c r="INX41"/>
      <c r="INY41"/>
      <c r="INZ41"/>
      <c r="IOA41"/>
      <c r="IOB41"/>
      <c r="IOC41"/>
      <c r="IOD41"/>
      <c r="IOE41"/>
      <c r="IOF41"/>
      <c r="IOG41"/>
      <c r="IOH41"/>
      <c r="IOI41"/>
      <c r="IOJ41"/>
      <c r="IOK41"/>
      <c r="IOL41"/>
      <c r="IOM41"/>
      <c r="ION41"/>
      <c r="IOO41"/>
      <c r="IOP41"/>
      <c r="IOQ41"/>
      <c r="IOR41"/>
      <c r="IOS41"/>
      <c r="IOT41"/>
      <c r="IOU41"/>
      <c r="IOV41"/>
      <c r="IOW41"/>
      <c r="IOX41"/>
      <c r="IOY41"/>
      <c r="IOZ41"/>
      <c r="IPA41"/>
      <c r="IPB41"/>
      <c r="IPC41"/>
      <c r="IPD41"/>
      <c r="IPE41"/>
      <c r="IPF41"/>
      <c r="IPG41"/>
      <c r="IPH41"/>
      <c r="IPI41"/>
      <c r="IPJ41"/>
      <c r="IPK41"/>
      <c r="IPL41"/>
      <c r="IPM41"/>
      <c r="IPN41"/>
      <c r="IPO41"/>
      <c r="IPP41"/>
      <c r="IPQ41"/>
      <c r="IPR41"/>
      <c r="IPS41"/>
      <c r="IPT41"/>
      <c r="IPU41"/>
      <c r="IPV41"/>
      <c r="IPW41"/>
      <c r="IPX41"/>
      <c r="IPY41"/>
      <c r="IPZ41"/>
      <c r="IQA41"/>
      <c r="IQB41"/>
      <c r="IQC41"/>
      <c r="IQD41"/>
      <c r="IQE41"/>
      <c r="IQF41"/>
      <c r="IQG41"/>
      <c r="IQH41"/>
      <c r="IQI41"/>
      <c r="IQJ41"/>
      <c r="IQK41"/>
      <c r="IQL41"/>
      <c r="IQM41"/>
      <c r="IQN41"/>
      <c r="IQO41"/>
      <c r="IQP41"/>
      <c r="IQQ41"/>
      <c r="IQR41"/>
      <c r="IQS41"/>
      <c r="IQT41"/>
      <c r="IQU41"/>
      <c r="IQV41"/>
      <c r="IQW41"/>
      <c r="IQX41"/>
      <c r="IQY41"/>
      <c r="IQZ41"/>
      <c r="IRA41"/>
      <c r="IRB41"/>
      <c r="IRC41"/>
      <c r="IRD41"/>
      <c r="IRE41"/>
      <c r="IRF41"/>
      <c r="IRG41"/>
      <c r="IRH41"/>
      <c r="IRI41"/>
      <c r="IRJ41"/>
      <c r="IRK41"/>
      <c r="IRL41"/>
      <c r="IRM41"/>
      <c r="IRN41"/>
      <c r="IRO41"/>
      <c r="IRP41"/>
      <c r="IRQ41"/>
      <c r="IRR41"/>
      <c r="IRS41"/>
      <c r="IRT41"/>
      <c r="IRU41"/>
      <c r="IRV41"/>
      <c r="IRW41"/>
      <c r="IRX41"/>
      <c r="IRY41"/>
      <c r="IRZ41"/>
      <c r="ISA41"/>
      <c r="ISB41"/>
      <c r="ISC41"/>
      <c r="ISD41"/>
      <c r="ISE41"/>
      <c r="ISF41"/>
      <c r="ISG41"/>
      <c r="ISH41"/>
      <c r="ISI41"/>
      <c r="ISJ41"/>
      <c r="ISK41"/>
      <c r="ISL41"/>
      <c r="ISM41"/>
      <c r="ISN41"/>
      <c r="ISO41"/>
      <c r="ISP41"/>
      <c r="ISQ41"/>
      <c r="ISR41"/>
      <c r="ISS41"/>
      <c r="IST41"/>
      <c r="ISU41"/>
      <c r="ISV41"/>
      <c r="ISW41"/>
      <c r="ISX41"/>
      <c r="ISY41"/>
      <c r="ISZ41"/>
      <c r="ITA41"/>
      <c r="ITB41"/>
      <c r="ITC41"/>
      <c r="ITD41"/>
      <c r="ITE41"/>
      <c r="ITF41"/>
      <c r="ITG41"/>
      <c r="ITH41"/>
      <c r="ITI41"/>
      <c r="ITJ41"/>
      <c r="ITK41"/>
      <c r="ITL41"/>
      <c r="ITM41"/>
      <c r="ITN41"/>
      <c r="ITO41"/>
      <c r="ITP41"/>
      <c r="ITQ41"/>
      <c r="ITR41"/>
      <c r="ITS41"/>
      <c r="ITT41"/>
      <c r="ITU41"/>
      <c r="ITV41"/>
      <c r="ITW41"/>
      <c r="ITX41"/>
      <c r="ITY41"/>
      <c r="ITZ41"/>
      <c r="IUA41"/>
      <c r="IUB41"/>
      <c r="IUC41"/>
      <c r="IUD41"/>
      <c r="IUE41"/>
      <c r="IUF41"/>
      <c r="IUG41"/>
      <c r="IUH41"/>
      <c r="IUI41"/>
      <c r="IUJ41"/>
      <c r="IUK41"/>
      <c r="IUL41"/>
      <c r="IUM41"/>
      <c r="IUN41"/>
      <c r="IUO41"/>
      <c r="IUP41"/>
      <c r="IUQ41"/>
      <c r="IUR41"/>
      <c r="IUS41"/>
      <c r="IUT41"/>
      <c r="IUU41"/>
      <c r="IUV41"/>
      <c r="IUW41"/>
      <c r="IUX41"/>
      <c r="IUY41"/>
      <c r="IUZ41"/>
      <c r="IVA41"/>
      <c r="IVB41"/>
      <c r="IVC41"/>
      <c r="IVD41"/>
      <c r="IVE41"/>
      <c r="IVF41"/>
      <c r="IVG41"/>
      <c r="IVH41"/>
      <c r="IVI41"/>
      <c r="IVJ41"/>
      <c r="IVK41"/>
      <c r="IVL41"/>
      <c r="IVM41"/>
      <c r="IVN41"/>
      <c r="IVO41"/>
      <c r="IVP41"/>
      <c r="IVQ41"/>
      <c r="IVR41"/>
      <c r="IVS41"/>
      <c r="IVT41"/>
      <c r="IVU41"/>
      <c r="IVV41"/>
      <c r="IVW41"/>
      <c r="IVX41"/>
      <c r="IVY41"/>
      <c r="IVZ41"/>
      <c r="IWA41"/>
      <c r="IWB41"/>
      <c r="IWC41"/>
      <c r="IWD41"/>
      <c r="IWE41"/>
      <c r="IWF41"/>
      <c r="IWG41"/>
      <c r="IWH41"/>
      <c r="IWI41"/>
      <c r="IWJ41"/>
      <c r="IWK41"/>
      <c r="IWL41"/>
      <c r="IWM41"/>
      <c r="IWN41"/>
      <c r="IWO41"/>
      <c r="IWP41"/>
      <c r="IWQ41"/>
      <c r="IWR41"/>
      <c r="IWS41"/>
      <c r="IWT41"/>
      <c r="IWU41"/>
      <c r="IWV41"/>
      <c r="IWW41"/>
      <c r="IWX41"/>
      <c r="IWY41"/>
      <c r="IWZ41"/>
      <c r="IXA41"/>
      <c r="IXB41"/>
      <c r="IXC41"/>
      <c r="IXD41"/>
      <c r="IXE41"/>
      <c r="IXF41"/>
      <c r="IXG41"/>
      <c r="IXH41"/>
      <c r="IXI41"/>
      <c r="IXJ41"/>
      <c r="IXK41"/>
      <c r="IXL41"/>
      <c r="IXM41"/>
      <c r="IXN41"/>
      <c r="IXO41"/>
      <c r="IXP41"/>
      <c r="IXQ41"/>
      <c r="IXR41"/>
      <c r="IXS41"/>
      <c r="IXT41"/>
      <c r="IXU41"/>
      <c r="IXV41"/>
      <c r="IXW41"/>
      <c r="IXX41"/>
      <c r="IXY41"/>
      <c r="IXZ41"/>
      <c r="IYA41"/>
      <c r="IYB41"/>
      <c r="IYC41"/>
      <c r="IYD41"/>
      <c r="IYE41"/>
      <c r="IYF41"/>
      <c r="IYG41"/>
      <c r="IYH41"/>
      <c r="IYI41"/>
      <c r="IYJ41"/>
      <c r="IYK41"/>
      <c r="IYL41"/>
      <c r="IYM41"/>
      <c r="IYN41"/>
      <c r="IYO41"/>
      <c r="IYP41"/>
      <c r="IYQ41"/>
      <c r="IYR41"/>
      <c r="IYS41"/>
      <c r="IYT41"/>
      <c r="IYU41"/>
      <c r="IYV41"/>
      <c r="IYW41"/>
      <c r="IYX41"/>
      <c r="IYY41"/>
      <c r="IYZ41"/>
      <c r="IZA41"/>
      <c r="IZB41"/>
      <c r="IZC41"/>
      <c r="IZD41"/>
      <c r="IZE41"/>
      <c r="IZF41"/>
      <c r="IZG41"/>
      <c r="IZH41"/>
      <c r="IZI41"/>
      <c r="IZJ41"/>
      <c r="IZK41"/>
      <c r="IZL41"/>
      <c r="IZM41"/>
      <c r="IZN41"/>
      <c r="IZO41"/>
      <c r="IZP41"/>
      <c r="IZQ41"/>
      <c r="IZR41"/>
      <c r="IZS41"/>
      <c r="IZT41"/>
      <c r="IZU41"/>
      <c r="IZV41"/>
      <c r="IZW41"/>
      <c r="IZX41"/>
      <c r="IZY41"/>
      <c r="IZZ41"/>
      <c r="JAA41"/>
      <c r="JAB41"/>
      <c r="JAC41"/>
      <c r="JAD41"/>
      <c r="JAE41"/>
      <c r="JAF41"/>
      <c r="JAG41"/>
      <c r="JAH41"/>
      <c r="JAI41"/>
      <c r="JAJ41"/>
      <c r="JAK41"/>
      <c r="JAL41"/>
      <c r="JAM41"/>
      <c r="JAN41"/>
      <c r="JAO41"/>
      <c r="JAP41"/>
      <c r="JAQ41"/>
      <c r="JAR41"/>
      <c r="JAS41"/>
      <c r="JAT41"/>
      <c r="JAU41"/>
      <c r="JAV41"/>
      <c r="JAW41"/>
      <c r="JAX41"/>
      <c r="JAY41"/>
      <c r="JAZ41"/>
      <c r="JBA41"/>
      <c r="JBB41"/>
      <c r="JBC41"/>
      <c r="JBD41"/>
      <c r="JBE41"/>
      <c r="JBF41"/>
      <c r="JBG41"/>
      <c r="JBH41"/>
      <c r="JBI41"/>
      <c r="JBJ41"/>
      <c r="JBK41"/>
      <c r="JBL41"/>
      <c r="JBM41"/>
      <c r="JBN41"/>
      <c r="JBO41"/>
      <c r="JBP41"/>
      <c r="JBQ41"/>
      <c r="JBR41"/>
      <c r="JBS41"/>
      <c r="JBT41"/>
      <c r="JBU41"/>
      <c r="JBV41"/>
      <c r="JBW41"/>
      <c r="JBX41"/>
      <c r="JBY41"/>
      <c r="JBZ41"/>
      <c r="JCA41"/>
      <c r="JCB41"/>
      <c r="JCC41"/>
      <c r="JCD41"/>
      <c r="JCE41"/>
      <c r="JCF41"/>
      <c r="JCG41"/>
      <c r="JCH41"/>
      <c r="JCI41"/>
      <c r="JCJ41"/>
      <c r="JCK41"/>
      <c r="JCL41"/>
      <c r="JCM41"/>
      <c r="JCN41"/>
      <c r="JCO41"/>
      <c r="JCP41"/>
      <c r="JCQ41"/>
      <c r="JCR41"/>
      <c r="JCS41"/>
      <c r="JCT41"/>
      <c r="JCU41"/>
      <c r="JCV41"/>
      <c r="JCW41"/>
      <c r="JCX41"/>
      <c r="JCY41"/>
      <c r="JCZ41"/>
      <c r="JDA41"/>
      <c r="JDB41"/>
      <c r="JDC41"/>
      <c r="JDD41"/>
      <c r="JDE41"/>
      <c r="JDF41"/>
      <c r="JDG41"/>
      <c r="JDH41"/>
      <c r="JDI41"/>
      <c r="JDJ41"/>
      <c r="JDK41"/>
      <c r="JDL41"/>
      <c r="JDM41"/>
      <c r="JDN41"/>
      <c r="JDO41"/>
      <c r="JDP41"/>
      <c r="JDQ41"/>
      <c r="JDR41"/>
      <c r="JDS41"/>
      <c r="JDT41"/>
      <c r="JDU41"/>
      <c r="JDV41"/>
      <c r="JDW41"/>
      <c r="JDX41"/>
      <c r="JDY41"/>
      <c r="JDZ41"/>
      <c r="JEA41"/>
      <c r="JEB41"/>
      <c r="JEC41"/>
      <c r="JED41"/>
      <c r="JEE41"/>
      <c r="JEF41"/>
      <c r="JEG41"/>
      <c r="JEH41"/>
      <c r="JEI41"/>
      <c r="JEJ41"/>
      <c r="JEK41"/>
      <c r="JEL41"/>
      <c r="JEM41"/>
      <c r="JEN41"/>
      <c r="JEO41"/>
      <c r="JEP41"/>
      <c r="JEQ41"/>
      <c r="JER41"/>
      <c r="JES41"/>
      <c r="JET41"/>
      <c r="JEU41"/>
      <c r="JEV41"/>
      <c r="JEW41"/>
      <c r="JEX41"/>
      <c r="JEY41"/>
      <c r="JEZ41"/>
      <c r="JFA41"/>
      <c r="JFB41"/>
      <c r="JFC41"/>
      <c r="JFD41"/>
      <c r="JFE41"/>
      <c r="JFF41"/>
      <c r="JFG41"/>
      <c r="JFH41"/>
      <c r="JFI41"/>
      <c r="JFJ41"/>
      <c r="JFK41"/>
      <c r="JFL41"/>
      <c r="JFM41"/>
      <c r="JFN41"/>
      <c r="JFO41"/>
      <c r="JFP41"/>
      <c r="JFQ41"/>
      <c r="JFR41"/>
      <c r="JFS41"/>
      <c r="JFT41"/>
      <c r="JFU41"/>
      <c r="JFV41"/>
      <c r="JFW41"/>
      <c r="JFX41"/>
      <c r="JFY41"/>
      <c r="JFZ41"/>
      <c r="JGA41"/>
      <c r="JGB41"/>
      <c r="JGC41"/>
      <c r="JGD41"/>
      <c r="JGE41"/>
      <c r="JGF41"/>
      <c r="JGG41"/>
      <c r="JGH41"/>
      <c r="JGI41"/>
      <c r="JGJ41"/>
      <c r="JGK41"/>
      <c r="JGL41"/>
      <c r="JGM41"/>
      <c r="JGN41"/>
      <c r="JGO41"/>
      <c r="JGP41"/>
      <c r="JGQ41"/>
      <c r="JGR41"/>
      <c r="JGS41"/>
      <c r="JGT41"/>
      <c r="JGU41"/>
      <c r="JGV41"/>
      <c r="JGW41"/>
      <c r="JGX41"/>
      <c r="JGY41"/>
      <c r="JGZ41"/>
      <c r="JHA41"/>
      <c r="JHB41"/>
      <c r="JHC41"/>
      <c r="JHD41"/>
      <c r="JHE41"/>
      <c r="JHF41"/>
      <c r="JHG41"/>
      <c r="JHH41"/>
      <c r="JHI41"/>
      <c r="JHJ41"/>
      <c r="JHK41"/>
      <c r="JHL41"/>
      <c r="JHM41"/>
      <c r="JHN41"/>
      <c r="JHO41"/>
      <c r="JHP41"/>
      <c r="JHQ41"/>
      <c r="JHR41"/>
      <c r="JHS41"/>
      <c r="JHT41"/>
      <c r="JHU41"/>
      <c r="JHV41"/>
      <c r="JHW41"/>
      <c r="JHX41"/>
      <c r="JHY41"/>
      <c r="JHZ41"/>
      <c r="JIA41"/>
      <c r="JIB41"/>
      <c r="JIC41"/>
      <c r="JID41"/>
      <c r="JIE41"/>
      <c r="JIF41"/>
      <c r="JIG41"/>
      <c r="JIH41"/>
      <c r="JII41"/>
      <c r="JIJ41"/>
      <c r="JIK41"/>
      <c r="JIL41"/>
      <c r="JIM41"/>
      <c r="JIN41"/>
      <c r="JIO41"/>
      <c r="JIP41"/>
      <c r="JIQ41"/>
      <c r="JIR41"/>
      <c r="JIS41"/>
      <c r="JIT41"/>
      <c r="JIU41"/>
      <c r="JIV41"/>
      <c r="JIW41"/>
      <c r="JIX41"/>
      <c r="JIY41"/>
      <c r="JIZ41"/>
      <c r="JJA41"/>
      <c r="JJB41"/>
      <c r="JJC41"/>
      <c r="JJD41"/>
      <c r="JJE41"/>
      <c r="JJF41"/>
      <c r="JJG41"/>
      <c r="JJH41"/>
      <c r="JJI41"/>
      <c r="JJJ41"/>
      <c r="JJK41"/>
      <c r="JJL41"/>
      <c r="JJM41"/>
      <c r="JJN41"/>
      <c r="JJO41"/>
      <c r="JJP41"/>
      <c r="JJQ41"/>
      <c r="JJR41"/>
      <c r="JJS41"/>
      <c r="JJT41"/>
      <c r="JJU41"/>
      <c r="JJV41"/>
      <c r="JJW41"/>
      <c r="JJX41"/>
      <c r="JJY41"/>
      <c r="JJZ41"/>
      <c r="JKA41"/>
      <c r="JKB41"/>
      <c r="JKC41"/>
      <c r="JKD41"/>
      <c r="JKE41"/>
      <c r="JKF41"/>
      <c r="JKG41"/>
      <c r="JKH41"/>
      <c r="JKI41"/>
      <c r="JKJ41"/>
      <c r="JKK41"/>
      <c r="JKL41"/>
      <c r="JKM41"/>
      <c r="JKN41"/>
      <c r="JKO41"/>
      <c r="JKP41"/>
      <c r="JKQ41"/>
      <c r="JKR41"/>
      <c r="JKS41"/>
      <c r="JKT41"/>
      <c r="JKU41"/>
      <c r="JKV41"/>
      <c r="JKW41"/>
      <c r="JKX41"/>
      <c r="JKY41"/>
      <c r="JKZ41"/>
      <c r="JLA41"/>
      <c r="JLB41"/>
      <c r="JLC41"/>
      <c r="JLD41"/>
      <c r="JLE41"/>
      <c r="JLF41"/>
      <c r="JLG41"/>
      <c r="JLH41"/>
      <c r="JLI41"/>
      <c r="JLJ41"/>
      <c r="JLK41"/>
      <c r="JLL41"/>
      <c r="JLM41"/>
      <c r="JLN41"/>
      <c r="JLO41"/>
      <c r="JLP41"/>
      <c r="JLQ41"/>
      <c r="JLR41"/>
      <c r="JLS41"/>
      <c r="JLT41"/>
      <c r="JLU41"/>
      <c r="JLV41"/>
      <c r="JLW41"/>
      <c r="JLX41"/>
      <c r="JLY41"/>
      <c r="JLZ41"/>
      <c r="JMA41"/>
      <c r="JMB41"/>
      <c r="JMC41"/>
      <c r="JMD41"/>
      <c r="JME41"/>
      <c r="JMF41"/>
      <c r="JMG41"/>
      <c r="JMH41"/>
      <c r="JMI41"/>
      <c r="JMJ41"/>
      <c r="JMK41"/>
      <c r="JML41"/>
      <c r="JMM41"/>
      <c r="JMN41"/>
      <c r="JMO41"/>
      <c r="JMP41"/>
      <c r="JMQ41"/>
      <c r="JMR41"/>
      <c r="JMS41"/>
      <c r="JMT41"/>
      <c r="JMU41"/>
      <c r="JMV41"/>
      <c r="JMW41"/>
      <c r="JMX41"/>
      <c r="JMY41"/>
      <c r="JMZ41"/>
      <c r="JNA41"/>
      <c r="JNB41"/>
      <c r="JNC41"/>
      <c r="JND41"/>
      <c r="JNE41"/>
      <c r="JNF41"/>
      <c r="JNG41"/>
      <c r="JNH41"/>
      <c r="JNI41"/>
      <c r="JNJ41"/>
      <c r="JNK41"/>
      <c r="JNL41"/>
      <c r="JNM41"/>
      <c r="JNN41"/>
      <c r="JNO41"/>
      <c r="JNP41"/>
      <c r="JNQ41"/>
      <c r="JNR41"/>
      <c r="JNS41"/>
      <c r="JNT41"/>
      <c r="JNU41"/>
      <c r="JNV41"/>
      <c r="JNW41"/>
      <c r="JNX41"/>
      <c r="JNY41"/>
      <c r="JNZ41"/>
      <c r="JOA41"/>
      <c r="JOB41"/>
      <c r="JOC41"/>
      <c r="JOD41"/>
      <c r="JOE41"/>
      <c r="JOF41"/>
      <c r="JOG41"/>
      <c r="JOH41"/>
      <c r="JOI41"/>
      <c r="JOJ41"/>
      <c r="JOK41"/>
      <c r="JOL41"/>
      <c r="JOM41"/>
      <c r="JON41"/>
      <c r="JOO41"/>
      <c r="JOP41"/>
      <c r="JOQ41"/>
      <c r="JOR41"/>
      <c r="JOS41"/>
      <c r="JOT41"/>
      <c r="JOU41"/>
      <c r="JOV41"/>
      <c r="JOW41"/>
      <c r="JOX41"/>
      <c r="JOY41"/>
      <c r="JOZ41"/>
      <c r="JPA41"/>
      <c r="JPB41"/>
      <c r="JPC41"/>
      <c r="JPD41"/>
      <c r="JPE41"/>
      <c r="JPF41"/>
      <c r="JPG41"/>
      <c r="JPH41"/>
      <c r="JPI41"/>
      <c r="JPJ41"/>
      <c r="JPK41"/>
      <c r="JPL41"/>
      <c r="JPM41"/>
      <c r="JPN41"/>
      <c r="JPO41"/>
      <c r="JPP41"/>
      <c r="JPQ41"/>
      <c r="JPR41"/>
      <c r="JPS41"/>
      <c r="JPT41"/>
      <c r="JPU41"/>
      <c r="JPV41"/>
      <c r="JPW41"/>
      <c r="JPX41"/>
      <c r="JPY41"/>
      <c r="JPZ41"/>
      <c r="JQA41"/>
      <c r="JQB41"/>
      <c r="JQC41"/>
      <c r="JQD41"/>
      <c r="JQE41"/>
      <c r="JQF41"/>
      <c r="JQG41"/>
      <c r="JQH41"/>
      <c r="JQI41"/>
      <c r="JQJ41"/>
      <c r="JQK41"/>
      <c r="JQL41"/>
      <c r="JQM41"/>
      <c r="JQN41"/>
      <c r="JQO41"/>
      <c r="JQP41"/>
      <c r="JQQ41"/>
      <c r="JQR41"/>
      <c r="JQS41"/>
      <c r="JQT41"/>
      <c r="JQU41"/>
      <c r="JQV41"/>
      <c r="JQW41"/>
      <c r="JQX41"/>
      <c r="JQY41"/>
      <c r="JQZ41"/>
      <c r="JRA41"/>
      <c r="JRB41"/>
      <c r="JRC41"/>
      <c r="JRD41"/>
      <c r="JRE41"/>
      <c r="JRF41"/>
      <c r="JRG41"/>
      <c r="JRH41"/>
      <c r="JRI41"/>
      <c r="JRJ41"/>
      <c r="JRK41"/>
      <c r="JRL41"/>
      <c r="JRM41"/>
      <c r="JRN41"/>
      <c r="JRO41"/>
      <c r="JRP41"/>
      <c r="JRQ41"/>
      <c r="JRR41"/>
      <c r="JRS41"/>
      <c r="JRT41"/>
      <c r="JRU41"/>
      <c r="JRV41"/>
      <c r="JRW41"/>
      <c r="JRX41"/>
      <c r="JRY41"/>
      <c r="JRZ41"/>
      <c r="JSA41"/>
      <c r="JSB41"/>
      <c r="JSC41"/>
      <c r="JSD41"/>
      <c r="JSE41"/>
      <c r="JSF41"/>
      <c r="JSG41"/>
      <c r="JSH41"/>
      <c r="JSI41"/>
      <c r="JSJ41"/>
      <c r="JSK41"/>
      <c r="JSL41"/>
      <c r="JSM41"/>
      <c r="JSN41"/>
      <c r="JSO41"/>
      <c r="JSP41"/>
      <c r="JSQ41"/>
      <c r="JSR41"/>
      <c r="JSS41"/>
      <c r="JST41"/>
      <c r="JSU41"/>
      <c r="JSV41"/>
      <c r="JSW41"/>
      <c r="JSX41"/>
      <c r="JSY41"/>
      <c r="JSZ41"/>
      <c r="JTA41"/>
      <c r="JTB41"/>
      <c r="JTC41"/>
      <c r="JTD41"/>
      <c r="JTE41"/>
      <c r="JTF41"/>
      <c r="JTG41"/>
      <c r="JTH41"/>
      <c r="JTI41"/>
      <c r="JTJ41"/>
      <c r="JTK41"/>
      <c r="JTL41"/>
      <c r="JTM41"/>
      <c r="JTN41"/>
      <c r="JTO41"/>
      <c r="JTP41"/>
      <c r="JTQ41"/>
      <c r="JTR41"/>
      <c r="JTS41"/>
      <c r="JTT41"/>
      <c r="JTU41"/>
      <c r="JTV41"/>
      <c r="JTW41"/>
      <c r="JTX41"/>
      <c r="JTY41"/>
      <c r="JTZ41"/>
      <c r="JUA41"/>
      <c r="JUB41"/>
      <c r="JUC41"/>
      <c r="JUD41"/>
      <c r="JUE41"/>
      <c r="JUF41"/>
      <c r="JUG41"/>
      <c r="JUH41"/>
      <c r="JUI41"/>
      <c r="JUJ41"/>
      <c r="JUK41"/>
      <c r="JUL41"/>
      <c r="JUM41"/>
      <c r="JUN41"/>
      <c r="JUO41"/>
      <c r="JUP41"/>
      <c r="JUQ41"/>
      <c r="JUR41"/>
      <c r="JUS41"/>
      <c r="JUT41"/>
      <c r="JUU41"/>
      <c r="JUV41"/>
      <c r="JUW41"/>
      <c r="JUX41"/>
      <c r="JUY41"/>
      <c r="JUZ41"/>
      <c r="JVA41"/>
      <c r="JVB41"/>
      <c r="JVC41"/>
      <c r="JVD41"/>
      <c r="JVE41"/>
      <c r="JVF41"/>
      <c r="JVG41"/>
      <c r="JVH41"/>
      <c r="JVI41"/>
      <c r="JVJ41"/>
      <c r="JVK41"/>
      <c r="JVL41"/>
      <c r="JVM41"/>
      <c r="JVN41"/>
      <c r="JVO41"/>
      <c r="JVP41"/>
      <c r="JVQ41"/>
      <c r="JVR41"/>
      <c r="JVS41"/>
      <c r="JVT41"/>
      <c r="JVU41"/>
      <c r="JVV41"/>
      <c r="JVW41"/>
      <c r="JVX41"/>
      <c r="JVY41"/>
      <c r="JVZ41"/>
      <c r="JWA41"/>
      <c r="JWB41"/>
      <c r="JWC41"/>
      <c r="JWD41"/>
      <c r="JWE41"/>
      <c r="JWF41"/>
      <c r="JWG41"/>
      <c r="JWH41"/>
      <c r="JWI41"/>
      <c r="JWJ41"/>
      <c r="JWK41"/>
      <c r="JWL41"/>
      <c r="JWM41"/>
      <c r="JWN41"/>
      <c r="JWO41"/>
      <c r="JWP41"/>
      <c r="JWQ41"/>
      <c r="JWR41"/>
      <c r="JWS41"/>
      <c r="JWT41"/>
      <c r="JWU41"/>
      <c r="JWV41"/>
      <c r="JWW41"/>
      <c r="JWX41"/>
      <c r="JWY41"/>
      <c r="JWZ41"/>
      <c r="JXA41"/>
      <c r="JXB41"/>
      <c r="JXC41"/>
      <c r="JXD41"/>
      <c r="JXE41"/>
      <c r="JXF41"/>
      <c r="JXG41"/>
      <c r="JXH41"/>
      <c r="JXI41"/>
      <c r="JXJ41"/>
      <c r="JXK41"/>
      <c r="JXL41"/>
      <c r="JXM41"/>
      <c r="JXN41"/>
      <c r="JXO41"/>
      <c r="JXP41"/>
      <c r="JXQ41"/>
      <c r="JXR41"/>
      <c r="JXS41"/>
      <c r="JXT41"/>
      <c r="JXU41"/>
      <c r="JXV41"/>
      <c r="JXW41"/>
      <c r="JXX41"/>
      <c r="JXY41"/>
      <c r="JXZ41"/>
      <c r="JYA41"/>
      <c r="JYB41"/>
      <c r="JYC41"/>
      <c r="JYD41"/>
      <c r="JYE41"/>
      <c r="JYF41"/>
      <c r="JYG41"/>
      <c r="JYH41"/>
      <c r="JYI41"/>
      <c r="JYJ41"/>
      <c r="JYK41"/>
      <c r="JYL41"/>
      <c r="JYM41"/>
      <c r="JYN41"/>
      <c r="JYO41"/>
      <c r="JYP41"/>
      <c r="JYQ41"/>
      <c r="JYR41"/>
      <c r="JYS41"/>
      <c r="JYT41"/>
      <c r="JYU41"/>
      <c r="JYV41"/>
      <c r="JYW41"/>
      <c r="JYX41"/>
      <c r="JYY41"/>
      <c r="JYZ41"/>
      <c r="JZA41"/>
      <c r="JZB41"/>
      <c r="JZC41"/>
      <c r="JZD41"/>
      <c r="JZE41"/>
      <c r="JZF41"/>
      <c r="JZG41"/>
      <c r="JZH41"/>
      <c r="JZI41"/>
      <c r="JZJ41"/>
      <c r="JZK41"/>
      <c r="JZL41"/>
      <c r="JZM41"/>
      <c r="JZN41"/>
      <c r="JZO41"/>
      <c r="JZP41"/>
      <c r="JZQ41"/>
      <c r="JZR41"/>
      <c r="JZS41"/>
      <c r="JZT41"/>
      <c r="JZU41"/>
      <c r="JZV41"/>
      <c r="JZW41"/>
      <c r="JZX41"/>
      <c r="JZY41"/>
      <c r="JZZ41"/>
      <c r="KAA41"/>
      <c r="KAB41"/>
      <c r="KAC41"/>
      <c r="KAD41"/>
      <c r="KAE41"/>
      <c r="KAF41"/>
      <c r="KAG41"/>
      <c r="KAH41"/>
      <c r="KAI41"/>
      <c r="KAJ41"/>
      <c r="KAK41"/>
      <c r="KAL41"/>
      <c r="KAM41"/>
      <c r="KAN41"/>
      <c r="KAO41"/>
      <c r="KAP41"/>
      <c r="KAQ41"/>
      <c r="KAR41"/>
      <c r="KAS41"/>
      <c r="KAT41"/>
      <c r="KAU41"/>
      <c r="KAV41"/>
      <c r="KAW41"/>
      <c r="KAX41"/>
      <c r="KAY41"/>
      <c r="KAZ41"/>
      <c r="KBA41"/>
      <c r="KBB41"/>
      <c r="KBC41"/>
      <c r="KBD41"/>
      <c r="KBE41"/>
      <c r="KBF41"/>
      <c r="KBG41"/>
      <c r="KBH41"/>
      <c r="KBI41"/>
      <c r="KBJ41"/>
      <c r="KBK41"/>
      <c r="KBL41"/>
      <c r="KBM41"/>
      <c r="KBN41"/>
      <c r="KBO41"/>
      <c r="KBP41"/>
      <c r="KBQ41"/>
      <c r="KBR41"/>
      <c r="KBS41"/>
      <c r="KBT41"/>
      <c r="KBU41"/>
      <c r="KBV41"/>
      <c r="KBW41"/>
      <c r="KBX41"/>
      <c r="KBY41"/>
      <c r="KBZ41"/>
      <c r="KCA41"/>
      <c r="KCB41"/>
      <c r="KCC41"/>
      <c r="KCD41"/>
      <c r="KCE41"/>
      <c r="KCF41"/>
      <c r="KCG41"/>
      <c r="KCH41"/>
      <c r="KCI41"/>
      <c r="KCJ41"/>
      <c r="KCK41"/>
      <c r="KCL41"/>
      <c r="KCM41"/>
      <c r="KCN41"/>
      <c r="KCO41"/>
      <c r="KCP41"/>
      <c r="KCQ41"/>
      <c r="KCR41"/>
      <c r="KCS41"/>
      <c r="KCT41"/>
      <c r="KCU41"/>
      <c r="KCV41"/>
      <c r="KCW41"/>
      <c r="KCX41"/>
      <c r="KCY41"/>
      <c r="KCZ41"/>
      <c r="KDA41"/>
      <c r="KDB41"/>
      <c r="KDC41"/>
      <c r="KDD41"/>
      <c r="KDE41"/>
      <c r="KDF41"/>
      <c r="KDG41"/>
      <c r="KDH41"/>
      <c r="KDI41"/>
      <c r="KDJ41"/>
      <c r="KDK41"/>
      <c r="KDL41"/>
      <c r="KDM41"/>
      <c r="KDN41"/>
      <c r="KDO41"/>
      <c r="KDP41"/>
      <c r="KDQ41"/>
      <c r="KDR41"/>
      <c r="KDS41"/>
      <c r="KDT41"/>
      <c r="KDU41"/>
      <c r="KDV41"/>
      <c r="KDW41"/>
      <c r="KDX41"/>
      <c r="KDY41"/>
      <c r="KDZ41"/>
      <c r="KEA41"/>
      <c r="KEB41"/>
      <c r="KEC41"/>
      <c r="KED41"/>
      <c r="KEE41"/>
      <c r="KEF41"/>
      <c r="KEG41"/>
      <c r="KEH41"/>
      <c r="KEI41"/>
      <c r="KEJ41"/>
      <c r="KEK41"/>
      <c r="KEL41"/>
      <c r="KEM41"/>
      <c r="KEN41"/>
      <c r="KEO41"/>
      <c r="KEP41"/>
      <c r="KEQ41"/>
      <c r="KER41"/>
      <c r="KES41"/>
      <c r="KET41"/>
      <c r="KEU41"/>
      <c r="KEV41"/>
      <c r="KEW41"/>
      <c r="KEX41"/>
      <c r="KEY41"/>
      <c r="KEZ41"/>
      <c r="KFA41"/>
      <c r="KFB41"/>
      <c r="KFC41"/>
      <c r="KFD41"/>
      <c r="KFE41"/>
      <c r="KFF41"/>
      <c r="KFG41"/>
      <c r="KFH41"/>
      <c r="KFI41"/>
      <c r="KFJ41"/>
      <c r="KFK41"/>
      <c r="KFL41"/>
      <c r="KFM41"/>
      <c r="KFN41"/>
      <c r="KFO41"/>
      <c r="KFP41"/>
      <c r="KFQ41"/>
      <c r="KFR41"/>
      <c r="KFS41"/>
      <c r="KFT41"/>
      <c r="KFU41"/>
      <c r="KFV41"/>
      <c r="KFW41"/>
      <c r="KFX41"/>
      <c r="KFY41"/>
      <c r="KFZ41"/>
      <c r="KGA41"/>
      <c r="KGB41"/>
      <c r="KGC41"/>
      <c r="KGD41"/>
      <c r="KGE41"/>
      <c r="KGF41"/>
      <c r="KGG41"/>
      <c r="KGH41"/>
      <c r="KGI41"/>
      <c r="KGJ41"/>
      <c r="KGK41"/>
      <c r="KGL41"/>
      <c r="KGM41"/>
      <c r="KGN41"/>
      <c r="KGO41"/>
      <c r="KGP41"/>
      <c r="KGQ41"/>
      <c r="KGR41"/>
      <c r="KGS41"/>
      <c r="KGT41"/>
      <c r="KGU41"/>
      <c r="KGV41"/>
      <c r="KGW41"/>
      <c r="KGX41"/>
      <c r="KGY41"/>
      <c r="KGZ41"/>
      <c r="KHA41"/>
      <c r="KHB41"/>
      <c r="KHC41"/>
      <c r="KHD41"/>
      <c r="KHE41"/>
      <c r="KHF41"/>
      <c r="KHG41"/>
      <c r="KHH41"/>
      <c r="KHI41"/>
      <c r="KHJ41"/>
      <c r="KHK41"/>
      <c r="KHL41"/>
      <c r="KHM41"/>
      <c r="KHN41"/>
      <c r="KHO41"/>
      <c r="KHP41"/>
      <c r="KHQ41"/>
      <c r="KHR41"/>
      <c r="KHS41"/>
      <c r="KHT41"/>
      <c r="KHU41"/>
      <c r="KHV41"/>
      <c r="KHW41"/>
      <c r="KHX41"/>
      <c r="KHY41"/>
      <c r="KHZ41"/>
      <c r="KIA41"/>
      <c r="KIB41"/>
      <c r="KIC41"/>
      <c r="KID41"/>
      <c r="KIE41"/>
      <c r="KIF41"/>
      <c r="KIG41"/>
      <c r="KIH41"/>
      <c r="KII41"/>
      <c r="KIJ41"/>
      <c r="KIK41"/>
      <c r="KIL41"/>
      <c r="KIM41"/>
      <c r="KIN41"/>
      <c r="KIO41"/>
      <c r="KIP41"/>
      <c r="KIQ41"/>
      <c r="KIR41"/>
      <c r="KIS41"/>
      <c r="KIT41"/>
      <c r="KIU41"/>
      <c r="KIV41"/>
      <c r="KIW41"/>
      <c r="KIX41"/>
      <c r="KIY41"/>
      <c r="KIZ41"/>
      <c r="KJA41"/>
      <c r="KJB41"/>
      <c r="KJC41"/>
      <c r="KJD41"/>
      <c r="KJE41"/>
      <c r="KJF41"/>
      <c r="KJG41"/>
      <c r="KJH41"/>
      <c r="KJI41"/>
      <c r="KJJ41"/>
      <c r="KJK41"/>
      <c r="KJL41"/>
      <c r="KJM41"/>
      <c r="KJN41"/>
      <c r="KJO41"/>
      <c r="KJP41"/>
      <c r="KJQ41"/>
      <c r="KJR41"/>
      <c r="KJS41"/>
      <c r="KJT41"/>
      <c r="KJU41"/>
      <c r="KJV41"/>
      <c r="KJW41"/>
      <c r="KJX41"/>
      <c r="KJY41"/>
      <c r="KJZ41"/>
      <c r="KKA41"/>
      <c r="KKB41"/>
      <c r="KKC41"/>
      <c r="KKD41"/>
      <c r="KKE41"/>
      <c r="KKF41"/>
      <c r="KKG41"/>
      <c r="KKH41"/>
      <c r="KKI41"/>
      <c r="KKJ41"/>
      <c r="KKK41"/>
      <c r="KKL41"/>
      <c r="KKM41"/>
      <c r="KKN41"/>
      <c r="KKO41"/>
      <c r="KKP41"/>
      <c r="KKQ41"/>
      <c r="KKR41"/>
      <c r="KKS41"/>
      <c r="KKT41"/>
      <c r="KKU41"/>
      <c r="KKV41"/>
      <c r="KKW41"/>
      <c r="KKX41"/>
      <c r="KKY41"/>
      <c r="KKZ41"/>
      <c r="KLA41"/>
      <c r="KLB41"/>
      <c r="KLC41"/>
      <c r="KLD41"/>
      <c r="KLE41"/>
      <c r="KLF41"/>
      <c r="KLG41"/>
      <c r="KLH41"/>
      <c r="KLI41"/>
      <c r="KLJ41"/>
      <c r="KLK41"/>
      <c r="KLL41"/>
      <c r="KLM41"/>
      <c r="KLN41"/>
      <c r="KLO41"/>
      <c r="KLP41"/>
      <c r="KLQ41"/>
      <c r="KLR41"/>
      <c r="KLS41"/>
      <c r="KLT41"/>
      <c r="KLU41"/>
      <c r="KLV41"/>
      <c r="KLW41"/>
      <c r="KLX41"/>
      <c r="KLY41"/>
      <c r="KLZ41"/>
      <c r="KMA41"/>
      <c r="KMB41"/>
      <c r="KMC41"/>
      <c r="KMD41"/>
      <c r="KME41"/>
      <c r="KMF41"/>
      <c r="KMG41"/>
      <c r="KMH41"/>
      <c r="KMI41"/>
      <c r="KMJ41"/>
      <c r="KMK41"/>
      <c r="KML41"/>
      <c r="KMM41"/>
      <c r="KMN41"/>
      <c r="KMO41"/>
      <c r="KMP41"/>
      <c r="KMQ41"/>
      <c r="KMR41"/>
      <c r="KMS41"/>
      <c r="KMT41"/>
      <c r="KMU41"/>
      <c r="KMV41"/>
      <c r="KMW41"/>
      <c r="KMX41"/>
      <c r="KMY41"/>
      <c r="KMZ41"/>
      <c r="KNA41"/>
      <c r="KNB41"/>
      <c r="KNC41"/>
      <c r="KND41"/>
      <c r="KNE41"/>
      <c r="KNF41"/>
      <c r="KNG41"/>
      <c r="KNH41"/>
      <c r="KNI41"/>
      <c r="KNJ41"/>
      <c r="KNK41"/>
      <c r="KNL41"/>
      <c r="KNM41"/>
      <c r="KNN41"/>
      <c r="KNO41"/>
      <c r="KNP41"/>
      <c r="KNQ41"/>
      <c r="KNR41"/>
      <c r="KNS41"/>
      <c r="KNT41"/>
      <c r="KNU41"/>
      <c r="KNV41"/>
      <c r="KNW41"/>
      <c r="KNX41"/>
      <c r="KNY41"/>
      <c r="KNZ41"/>
      <c r="KOA41"/>
      <c r="KOB41"/>
      <c r="KOC41"/>
      <c r="KOD41"/>
      <c r="KOE41"/>
      <c r="KOF41"/>
      <c r="KOG41"/>
      <c r="KOH41"/>
      <c r="KOI41"/>
      <c r="KOJ41"/>
      <c r="KOK41"/>
      <c r="KOL41"/>
      <c r="KOM41"/>
      <c r="KON41"/>
      <c r="KOO41"/>
      <c r="KOP41"/>
      <c r="KOQ41"/>
      <c r="KOR41"/>
      <c r="KOS41"/>
      <c r="KOT41"/>
      <c r="KOU41"/>
      <c r="KOV41"/>
      <c r="KOW41"/>
      <c r="KOX41"/>
      <c r="KOY41"/>
      <c r="KOZ41"/>
      <c r="KPA41"/>
      <c r="KPB41"/>
      <c r="KPC41"/>
      <c r="KPD41"/>
      <c r="KPE41"/>
      <c r="KPF41"/>
      <c r="KPG41"/>
      <c r="KPH41"/>
      <c r="KPI41"/>
      <c r="KPJ41"/>
      <c r="KPK41"/>
      <c r="KPL41"/>
      <c r="KPM41"/>
      <c r="KPN41"/>
      <c r="KPO41"/>
      <c r="KPP41"/>
      <c r="KPQ41"/>
      <c r="KPR41"/>
      <c r="KPS41"/>
      <c r="KPT41"/>
      <c r="KPU41"/>
      <c r="KPV41"/>
      <c r="KPW41"/>
      <c r="KPX41"/>
      <c r="KPY41"/>
      <c r="KPZ41"/>
      <c r="KQA41"/>
      <c r="KQB41"/>
      <c r="KQC41"/>
      <c r="KQD41"/>
      <c r="KQE41"/>
      <c r="KQF41"/>
      <c r="KQG41"/>
      <c r="KQH41"/>
      <c r="KQI41"/>
      <c r="KQJ41"/>
      <c r="KQK41"/>
      <c r="KQL41"/>
      <c r="KQM41"/>
      <c r="KQN41"/>
      <c r="KQO41"/>
      <c r="KQP41"/>
      <c r="KQQ41"/>
      <c r="KQR41"/>
      <c r="KQS41"/>
      <c r="KQT41"/>
      <c r="KQU41"/>
      <c r="KQV41"/>
      <c r="KQW41"/>
      <c r="KQX41"/>
      <c r="KQY41"/>
      <c r="KQZ41"/>
      <c r="KRA41"/>
      <c r="KRB41"/>
      <c r="KRC41"/>
      <c r="KRD41"/>
      <c r="KRE41"/>
      <c r="KRF41"/>
      <c r="KRG41"/>
      <c r="KRH41"/>
      <c r="KRI41"/>
      <c r="KRJ41"/>
      <c r="KRK41"/>
      <c r="KRL41"/>
      <c r="KRM41"/>
      <c r="KRN41"/>
      <c r="KRO41"/>
      <c r="KRP41"/>
      <c r="KRQ41"/>
      <c r="KRR41"/>
      <c r="KRS41"/>
      <c r="KRT41"/>
      <c r="KRU41"/>
      <c r="KRV41"/>
      <c r="KRW41"/>
      <c r="KRX41"/>
      <c r="KRY41"/>
      <c r="KRZ41"/>
      <c r="KSA41"/>
      <c r="KSB41"/>
      <c r="KSC41"/>
      <c r="KSD41"/>
      <c r="KSE41"/>
      <c r="KSF41"/>
      <c r="KSG41"/>
      <c r="KSH41"/>
      <c r="KSI41"/>
      <c r="KSJ41"/>
      <c r="KSK41"/>
      <c r="KSL41"/>
      <c r="KSM41"/>
      <c r="KSN41"/>
      <c r="KSO41"/>
      <c r="KSP41"/>
      <c r="KSQ41"/>
      <c r="KSR41"/>
      <c r="KSS41"/>
      <c r="KST41"/>
      <c r="KSU41"/>
      <c r="KSV41"/>
      <c r="KSW41"/>
      <c r="KSX41"/>
      <c r="KSY41"/>
      <c r="KSZ41"/>
      <c r="KTA41"/>
      <c r="KTB41"/>
      <c r="KTC41"/>
      <c r="KTD41"/>
      <c r="KTE41"/>
      <c r="KTF41"/>
      <c r="KTG41"/>
      <c r="KTH41"/>
      <c r="KTI41"/>
      <c r="KTJ41"/>
      <c r="KTK41"/>
      <c r="KTL41"/>
      <c r="KTM41"/>
      <c r="KTN41"/>
      <c r="KTO41"/>
      <c r="KTP41"/>
      <c r="KTQ41"/>
      <c r="KTR41"/>
      <c r="KTS41"/>
      <c r="KTT41"/>
      <c r="KTU41"/>
      <c r="KTV41"/>
      <c r="KTW41"/>
      <c r="KTX41"/>
      <c r="KTY41"/>
      <c r="KTZ41"/>
      <c r="KUA41"/>
      <c r="KUB41"/>
      <c r="KUC41"/>
      <c r="KUD41"/>
      <c r="KUE41"/>
      <c r="KUF41"/>
      <c r="KUG41"/>
      <c r="KUH41"/>
      <c r="KUI41"/>
      <c r="KUJ41"/>
      <c r="KUK41"/>
      <c r="KUL41"/>
      <c r="KUM41"/>
      <c r="KUN41"/>
      <c r="KUO41"/>
      <c r="KUP41"/>
      <c r="KUQ41"/>
      <c r="KUR41"/>
      <c r="KUS41"/>
      <c r="KUT41"/>
      <c r="KUU41"/>
      <c r="KUV41"/>
      <c r="KUW41"/>
      <c r="KUX41"/>
      <c r="KUY41"/>
      <c r="KUZ41"/>
      <c r="KVA41"/>
      <c r="KVB41"/>
      <c r="KVC41"/>
      <c r="KVD41"/>
      <c r="KVE41"/>
      <c r="KVF41"/>
      <c r="KVG41"/>
      <c r="KVH41"/>
      <c r="KVI41"/>
      <c r="KVJ41"/>
      <c r="KVK41"/>
      <c r="KVL41"/>
      <c r="KVM41"/>
      <c r="KVN41"/>
      <c r="KVO41"/>
      <c r="KVP41"/>
      <c r="KVQ41"/>
      <c r="KVR41"/>
      <c r="KVS41"/>
      <c r="KVT41"/>
      <c r="KVU41"/>
      <c r="KVV41"/>
      <c r="KVW41"/>
      <c r="KVX41"/>
      <c r="KVY41"/>
      <c r="KVZ41"/>
      <c r="KWA41"/>
      <c r="KWB41"/>
      <c r="KWC41"/>
      <c r="KWD41"/>
      <c r="KWE41"/>
      <c r="KWF41"/>
      <c r="KWG41"/>
      <c r="KWH41"/>
      <c r="KWI41"/>
      <c r="KWJ41"/>
      <c r="KWK41"/>
      <c r="KWL41"/>
      <c r="KWM41"/>
      <c r="KWN41"/>
      <c r="KWO41"/>
      <c r="KWP41"/>
      <c r="KWQ41"/>
      <c r="KWR41"/>
      <c r="KWS41"/>
      <c r="KWT41"/>
      <c r="KWU41"/>
      <c r="KWV41"/>
      <c r="KWW41"/>
      <c r="KWX41"/>
      <c r="KWY41"/>
      <c r="KWZ41"/>
      <c r="KXA41"/>
      <c r="KXB41"/>
      <c r="KXC41"/>
      <c r="KXD41"/>
      <c r="KXE41"/>
      <c r="KXF41"/>
      <c r="KXG41"/>
      <c r="KXH41"/>
      <c r="KXI41"/>
      <c r="KXJ41"/>
      <c r="KXK41"/>
      <c r="KXL41"/>
      <c r="KXM41"/>
      <c r="KXN41"/>
      <c r="KXO41"/>
      <c r="KXP41"/>
      <c r="KXQ41"/>
      <c r="KXR41"/>
      <c r="KXS41"/>
      <c r="KXT41"/>
      <c r="KXU41"/>
      <c r="KXV41"/>
      <c r="KXW41"/>
      <c r="KXX41"/>
      <c r="KXY41"/>
      <c r="KXZ41"/>
      <c r="KYA41"/>
      <c r="KYB41"/>
      <c r="KYC41"/>
      <c r="KYD41"/>
      <c r="KYE41"/>
      <c r="KYF41"/>
      <c r="KYG41"/>
      <c r="KYH41"/>
      <c r="KYI41"/>
      <c r="KYJ41"/>
      <c r="KYK41"/>
      <c r="KYL41"/>
      <c r="KYM41"/>
      <c r="KYN41"/>
      <c r="KYO41"/>
      <c r="KYP41"/>
      <c r="KYQ41"/>
      <c r="KYR41"/>
      <c r="KYS41"/>
      <c r="KYT41"/>
      <c r="KYU41"/>
      <c r="KYV41"/>
      <c r="KYW41"/>
      <c r="KYX41"/>
      <c r="KYY41"/>
      <c r="KYZ41"/>
      <c r="KZA41"/>
      <c r="KZB41"/>
      <c r="KZC41"/>
      <c r="KZD41"/>
      <c r="KZE41"/>
      <c r="KZF41"/>
      <c r="KZG41"/>
      <c r="KZH41"/>
      <c r="KZI41"/>
      <c r="KZJ41"/>
      <c r="KZK41"/>
      <c r="KZL41"/>
      <c r="KZM41"/>
      <c r="KZN41"/>
      <c r="KZO41"/>
      <c r="KZP41"/>
      <c r="KZQ41"/>
      <c r="KZR41"/>
      <c r="KZS41"/>
      <c r="KZT41"/>
      <c r="KZU41"/>
      <c r="KZV41"/>
      <c r="KZW41"/>
      <c r="KZX41"/>
      <c r="KZY41"/>
      <c r="KZZ41"/>
      <c r="LAA41"/>
      <c r="LAB41"/>
      <c r="LAC41"/>
      <c r="LAD41"/>
      <c r="LAE41"/>
      <c r="LAF41"/>
      <c r="LAG41"/>
      <c r="LAH41"/>
      <c r="LAI41"/>
      <c r="LAJ41"/>
      <c r="LAK41"/>
      <c r="LAL41"/>
      <c r="LAM41"/>
      <c r="LAN41"/>
      <c r="LAO41"/>
      <c r="LAP41"/>
      <c r="LAQ41"/>
      <c r="LAR41"/>
      <c r="LAS41"/>
      <c r="LAT41"/>
      <c r="LAU41"/>
      <c r="LAV41"/>
      <c r="LAW41"/>
      <c r="LAX41"/>
      <c r="LAY41"/>
      <c r="LAZ41"/>
      <c r="LBA41"/>
      <c r="LBB41"/>
      <c r="LBC41"/>
      <c r="LBD41"/>
      <c r="LBE41"/>
      <c r="LBF41"/>
      <c r="LBG41"/>
      <c r="LBH41"/>
      <c r="LBI41"/>
      <c r="LBJ41"/>
      <c r="LBK41"/>
      <c r="LBL41"/>
      <c r="LBM41"/>
      <c r="LBN41"/>
      <c r="LBO41"/>
      <c r="LBP41"/>
      <c r="LBQ41"/>
      <c r="LBR41"/>
      <c r="LBS41"/>
      <c r="LBT41"/>
      <c r="LBU41"/>
      <c r="LBV41"/>
      <c r="LBW41"/>
      <c r="LBX41"/>
      <c r="LBY41"/>
      <c r="LBZ41"/>
      <c r="LCA41"/>
      <c r="LCB41"/>
      <c r="LCC41"/>
      <c r="LCD41"/>
      <c r="LCE41"/>
      <c r="LCF41"/>
      <c r="LCG41"/>
      <c r="LCH41"/>
      <c r="LCI41"/>
      <c r="LCJ41"/>
      <c r="LCK41"/>
      <c r="LCL41"/>
      <c r="LCM41"/>
      <c r="LCN41"/>
      <c r="LCO41"/>
      <c r="LCP41"/>
      <c r="LCQ41"/>
      <c r="LCR41"/>
      <c r="LCS41"/>
      <c r="LCT41"/>
      <c r="LCU41"/>
      <c r="LCV41"/>
      <c r="LCW41"/>
      <c r="LCX41"/>
      <c r="LCY41"/>
      <c r="LCZ41"/>
      <c r="LDA41"/>
      <c r="LDB41"/>
      <c r="LDC41"/>
      <c r="LDD41"/>
      <c r="LDE41"/>
      <c r="LDF41"/>
      <c r="LDG41"/>
      <c r="LDH41"/>
      <c r="LDI41"/>
      <c r="LDJ41"/>
      <c r="LDK41"/>
      <c r="LDL41"/>
      <c r="LDM41"/>
      <c r="LDN41"/>
      <c r="LDO41"/>
      <c r="LDP41"/>
      <c r="LDQ41"/>
      <c r="LDR41"/>
      <c r="LDS41"/>
      <c r="LDT41"/>
      <c r="LDU41"/>
      <c r="LDV41"/>
      <c r="LDW41"/>
      <c r="LDX41"/>
      <c r="LDY41"/>
      <c r="LDZ41"/>
      <c r="LEA41"/>
      <c r="LEB41"/>
      <c r="LEC41"/>
      <c r="LED41"/>
      <c r="LEE41"/>
      <c r="LEF41"/>
      <c r="LEG41"/>
      <c r="LEH41"/>
      <c r="LEI41"/>
      <c r="LEJ41"/>
      <c r="LEK41"/>
      <c r="LEL41"/>
      <c r="LEM41"/>
      <c r="LEN41"/>
      <c r="LEO41"/>
      <c r="LEP41"/>
      <c r="LEQ41"/>
      <c r="LER41"/>
      <c r="LES41"/>
      <c r="LET41"/>
      <c r="LEU41"/>
      <c r="LEV41"/>
      <c r="LEW41"/>
      <c r="LEX41"/>
      <c r="LEY41"/>
      <c r="LEZ41"/>
      <c r="LFA41"/>
      <c r="LFB41"/>
      <c r="LFC41"/>
      <c r="LFD41"/>
      <c r="LFE41"/>
      <c r="LFF41"/>
      <c r="LFG41"/>
      <c r="LFH41"/>
      <c r="LFI41"/>
      <c r="LFJ41"/>
      <c r="LFK41"/>
      <c r="LFL41"/>
      <c r="LFM41"/>
      <c r="LFN41"/>
      <c r="LFO41"/>
      <c r="LFP41"/>
      <c r="LFQ41"/>
      <c r="LFR41"/>
      <c r="LFS41"/>
      <c r="LFT41"/>
      <c r="LFU41"/>
      <c r="LFV41"/>
      <c r="LFW41"/>
      <c r="LFX41"/>
      <c r="LFY41"/>
      <c r="LFZ41"/>
      <c r="LGA41"/>
      <c r="LGB41"/>
      <c r="LGC41"/>
      <c r="LGD41"/>
      <c r="LGE41"/>
      <c r="LGF41"/>
      <c r="LGG41"/>
      <c r="LGH41"/>
      <c r="LGI41"/>
      <c r="LGJ41"/>
      <c r="LGK41"/>
      <c r="LGL41"/>
      <c r="LGM41"/>
      <c r="LGN41"/>
      <c r="LGO41"/>
      <c r="LGP41"/>
      <c r="LGQ41"/>
      <c r="LGR41"/>
      <c r="LGS41"/>
      <c r="LGT41"/>
      <c r="LGU41"/>
      <c r="LGV41"/>
      <c r="LGW41"/>
      <c r="LGX41"/>
      <c r="LGY41"/>
      <c r="LGZ41"/>
      <c r="LHA41"/>
      <c r="LHB41"/>
      <c r="LHC41"/>
      <c r="LHD41"/>
      <c r="LHE41"/>
      <c r="LHF41"/>
      <c r="LHG41"/>
      <c r="LHH41"/>
      <c r="LHI41"/>
      <c r="LHJ41"/>
      <c r="LHK41"/>
      <c r="LHL41"/>
      <c r="LHM41"/>
      <c r="LHN41"/>
      <c r="LHO41"/>
      <c r="LHP41"/>
      <c r="LHQ41"/>
      <c r="LHR41"/>
      <c r="LHS41"/>
      <c r="LHT41"/>
      <c r="LHU41"/>
      <c r="LHV41"/>
      <c r="LHW41"/>
      <c r="LHX41"/>
      <c r="LHY41"/>
      <c r="LHZ41"/>
      <c r="LIA41"/>
      <c r="LIB41"/>
      <c r="LIC41"/>
      <c r="LID41"/>
      <c r="LIE41"/>
      <c r="LIF41"/>
      <c r="LIG41"/>
      <c r="LIH41"/>
      <c r="LII41"/>
      <c r="LIJ41"/>
      <c r="LIK41"/>
      <c r="LIL41"/>
      <c r="LIM41"/>
      <c r="LIN41"/>
      <c r="LIO41"/>
      <c r="LIP41"/>
      <c r="LIQ41"/>
      <c r="LIR41"/>
      <c r="LIS41"/>
      <c r="LIT41"/>
      <c r="LIU41"/>
      <c r="LIV41"/>
      <c r="LIW41"/>
      <c r="LIX41"/>
      <c r="LIY41"/>
      <c r="LIZ41"/>
      <c r="LJA41"/>
      <c r="LJB41"/>
      <c r="LJC41"/>
      <c r="LJD41"/>
      <c r="LJE41"/>
      <c r="LJF41"/>
      <c r="LJG41"/>
      <c r="LJH41"/>
      <c r="LJI41"/>
      <c r="LJJ41"/>
      <c r="LJK41"/>
      <c r="LJL41"/>
      <c r="LJM41"/>
      <c r="LJN41"/>
      <c r="LJO41"/>
      <c r="LJP41"/>
      <c r="LJQ41"/>
      <c r="LJR41"/>
      <c r="LJS41"/>
      <c r="LJT41"/>
      <c r="LJU41"/>
      <c r="LJV41"/>
      <c r="LJW41"/>
      <c r="LJX41"/>
      <c r="LJY41"/>
      <c r="LJZ41"/>
      <c r="LKA41"/>
      <c r="LKB41"/>
      <c r="LKC41"/>
      <c r="LKD41"/>
      <c r="LKE41"/>
      <c r="LKF41"/>
      <c r="LKG41"/>
      <c r="LKH41"/>
      <c r="LKI41"/>
      <c r="LKJ41"/>
      <c r="LKK41"/>
      <c r="LKL41"/>
      <c r="LKM41"/>
      <c r="LKN41"/>
      <c r="LKO41"/>
      <c r="LKP41"/>
      <c r="LKQ41"/>
      <c r="LKR41"/>
      <c r="LKS41"/>
      <c r="LKT41"/>
      <c r="LKU41"/>
      <c r="LKV41"/>
      <c r="LKW41"/>
      <c r="LKX41"/>
      <c r="LKY41"/>
      <c r="LKZ41"/>
      <c r="LLA41"/>
      <c r="LLB41"/>
      <c r="LLC41"/>
      <c r="LLD41"/>
      <c r="LLE41"/>
      <c r="LLF41"/>
      <c r="LLG41"/>
      <c r="LLH41"/>
      <c r="LLI41"/>
      <c r="LLJ41"/>
      <c r="LLK41"/>
      <c r="LLL41"/>
      <c r="LLM41"/>
      <c r="LLN41"/>
      <c r="LLO41"/>
      <c r="LLP41"/>
      <c r="LLQ41"/>
      <c r="LLR41"/>
      <c r="LLS41"/>
      <c r="LLT41"/>
      <c r="LLU41"/>
      <c r="LLV41"/>
      <c r="LLW41"/>
      <c r="LLX41"/>
      <c r="LLY41"/>
      <c r="LLZ41"/>
      <c r="LMA41"/>
      <c r="LMB41"/>
      <c r="LMC41"/>
      <c r="LMD41"/>
      <c r="LME41"/>
      <c r="LMF41"/>
      <c r="LMG41"/>
      <c r="LMH41"/>
      <c r="LMI41"/>
      <c r="LMJ41"/>
      <c r="LMK41"/>
      <c r="LML41"/>
      <c r="LMM41"/>
      <c r="LMN41"/>
      <c r="LMO41"/>
      <c r="LMP41"/>
      <c r="LMQ41"/>
      <c r="LMR41"/>
      <c r="LMS41"/>
      <c r="LMT41"/>
      <c r="LMU41"/>
      <c r="LMV41"/>
      <c r="LMW41"/>
      <c r="LMX41"/>
      <c r="LMY41"/>
      <c r="LMZ41"/>
      <c r="LNA41"/>
      <c r="LNB41"/>
      <c r="LNC41"/>
      <c r="LND41"/>
      <c r="LNE41"/>
      <c r="LNF41"/>
      <c r="LNG41"/>
      <c r="LNH41"/>
      <c r="LNI41"/>
      <c r="LNJ41"/>
      <c r="LNK41"/>
      <c r="LNL41"/>
      <c r="LNM41"/>
      <c r="LNN41"/>
      <c r="LNO41"/>
      <c r="LNP41"/>
      <c r="LNQ41"/>
      <c r="LNR41"/>
      <c r="LNS41"/>
      <c r="LNT41"/>
      <c r="LNU41"/>
      <c r="LNV41"/>
      <c r="LNW41"/>
      <c r="LNX41"/>
      <c r="LNY41"/>
      <c r="LNZ41"/>
      <c r="LOA41"/>
      <c r="LOB41"/>
      <c r="LOC41"/>
      <c r="LOD41"/>
      <c r="LOE41"/>
      <c r="LOF41"/>
      <c r="LOG41"/>
      <c r="LOH41"/>
      <c r="LOI41"/>
      <c r="LOJ41"/>
      <c r="LOK41"/>
      <c r="LOL41"/>
      <c r="LOM41"/>
      <c r="LON41"/>
      <c r="LOO41"/>
      <c r="LOP41"/>
      <c r="LOQ41"/>
      <c r="LOR41"/>
      <c r="LOS41"/>
      <c r="LOT41"/>
      <c r="LOU41"/>
      <c r="LOV41"/>
      <c r="LOW41"/>
      <c r="LOX41"/>
      <c r="LOY41"/>
      <c r="LOZ41"/>
      <c r="LPA41"/>
      <c r="LPB41"/>
      <c r="LPC41"/>
      <c r="LPD41"/>
      <c r="LPE41"/>
      <c r="LPF41"/>
      <c r="LPG41"/>
      <c r="LPH41"/>
      <c r="LPI41"/>
      <c r="LPJ41"/>
      <c r="LPK41"/>
      <c r="LPL41"/>
      <c r="LPM41"/>
      <c r="LPN41"/>
      <c r="LPO41"/>
      <c r="LPP41"/>
      <c r="LPQ41"/>
      <c r="LPR41"/>
      <c r="LPS41"/>
      <c r="LPT41"/>
      <c r="LPU41"/>
      <c r="LPV41"/>
      <c r="LPW41"/>
      <c r="LPX41"/>
      <c r="LPY41"/>
      <c r="LPZ41"/>
      <c r="LQA41"/>
      <c r="LQB41"/>
      <c r="LQC41"/>
      <c r="LQD41"/>
      <c r="LQE41"/>
      <c r="LQF41"/>
      <c r="LQG41"/>
      <c r="LQH41"/>
      <c r="LQI41"/>
      <c r="LQJ41"/>
      <c r="LQK41"/>
      <c r="LQL41"/>
      <c r="LQM41"/>
      <c r="LQN41"/>
      <c r="LQO41"/>
      <c r="LQP41"/>
      <c r="LQQ41"/>
      <c r="LQR41"/>
      <c r="LQS41"/>
      <c r="LQT41"/>
      <c r="LQU41"/>
      <c r="LQV41"/>
      <c r="LQW41"/>
      <c r="LQX41"/>
      <c r="LQY41"/>
      <c r="LQZ41"/>
      <c r="LRA41"/>
      <c r="LRB41"/>
      <c r="LRC41"/>
      <c r="LRD41"/>
      <c r="LRE41"/>
      <c r="LRF41"/>
      <c r="LRG41"/>
      <c r="LRH41"/>
      <c r="LRI41"/>
      <c r="LRJ41"/>
      <c r="LRK41"/>
      <c r="LRL41"/>
      <c r="LRM41"/>
      <c r="LRN41"/>
      <c r="LRO41"/>
      <c r="LRP41"/>
      <c r="LRQ41"/>
      <c r="LRR41"/>
      <c r="LRS41"/>
      <c r="LRT41"/>
      <c r="LRU41"/>
      <c r="LRV41"/>
      <c r="LRW41"/>
      <c r="LRX41"/>
      <c r="LRY41"/>
      <c r="LRZ41"/>
      <c r="LSA41"/>
      <c r="LSB41"/>
      <c r="LSC41"/>
      <c r="LSD41"/>
      <c r="LSE41"/>
      <c r="LSF41"/>
      <c r="LSG41"/>
      <c r="LSH41"/>
      <c r="LSI41"/>
      <c r="LSJ41"/>
      <c r="LSK41"/>
      <c r="LSL41"/>
      <c r="LSM41"/>
      <c r="LSN41"/>
      <c r="LSO41"/>
      <c r="LSP41"/>
      <c r="LSQ41"/>
      <c r="LSR41"/>
      <c r="LSS41"/>
      <c r="LST41"/>
      <c r="LSU41"/>
      <c r="LSV41"/>
      <c r="LSW41"/>
      <c r="LSX41"/>
      <c r="LSY41"/>
      <c r="LSZ41"/>
      <c r="LTA41"/>
      <c r="LTB41"/>
      <c r="LTC41"/>
      <c r="LTD41"/>
      <c r="LTE41"/>
      <c r="LTF41"/>
      <c r="LTG41"/>
      <c r="LTH41"/>
      <c r="LTI41"/>
      <c r="LTJ41"/>
      <c r="LTK41"/>
      <c r="LTL41"/>
      <c r="LTM41"/>
      <c r="LTN41"/>
      <c r="LTO41"/>
      <c r="LTP41"/>
      <c r="LTQ41"/>
      <c r="LTR41"/>
      <c r="LTS41"/>
      <c r="LTT41"/>
      <c r="LTU41"/>
      <c r="LTV41"/>
      <c r="LTW41"/>
      <c r="LTX41"/>
      <c r="LTY41"/>
      <c r="LTZ41"/>
      <c r="LUA41"/>
      <c r="LUB41"/>
      <c r="LUC41"/>
      <c r="LUD41"/>
      <c r="LUE41"/>
      <c r="LUF41"/>
      <c r="LUG41"/>
      <c r="LUH41"/>
      <c r="LUI41"/>
      <c r="LUJ41"/>
      <c r="LUK41"/>
      <c r="LUL41"/>
      <c r="LUM41"/>
      <c r="LUN41"/>
      <c r="LUO41"/>
      <c r="LUP41"/>
      <c r="LUQ41"/>
      <c r="LUR41"/>
      <c r="LUS41"/>
      <c r="LUT41"/>
      <c r="LUU41"/>
      <c r="LUV41"/>
      <c r="LUW41"/>
      <c r="LUX41"/>
      <c r="LUY41"/>
      <c r="LUZ41"/>
      <c r="LVA41"/>
      <c r="LVB41"/>
      <c r="LVC41"/>
      <c r="LVD41"/>
      <c r="LVE41"/>
      <c r="LVF41"/>
      <c r="LVG41"/>
      <c r="LVH41"/>
      <c r="LVI41"/>
      <c r="LVJ41"/>
      <c r="LVK41"/>
      <c r="LVL41"/>
      <c r="LVM41"/>
      <c r="LVN41"/>
      <c r="LVO41"/>
      <c r="LVP41"/>
      <c r="LVQ41"/>
      <c r="LVR41"/>
      <c r="LVS41"/>
      <c r="LVT41"/>
      <c r="LVU41"/>
      <c r="LVV41"/>
      <c r="LVW41"/>
      <c r="LVX41"/>
      <c r="LVY41"/>
      <c r="LVZ41"/>
      <c r="LWA41"/>
      <c r="LWB41"/>
      <c r="LWC41"/>
      <c r="LWD41"/>
      <c r="LWE41"/>
      <c r="LWF41"/>
      <c r="LWG41"/>
      <c r="LWH41"/>
      <c r="LWI41"/>
      <c r="LWJ41"/>
      <c r="LWK41"/>
      <c r="LWL41"/>
      <c r="LWM41"/>
      <c r="LWN41"/>
      <c r="LWO41"/>
      <c r="LWP41"/>
      <c r="LWQ41"/>
      <c r="LWR41"/>
      <c r="LWS41"/>
      <c r="LWT41"/>
      <c r="LWU41"/>
      <c r="LWV41"/>
      <c r="LWW41"/>
      <c r="LWX41"/>
      <c r="LWY41"/>
      <c r="LWZ41"/>
      <c r="LXA41"/>
      <c r="LXB41"/>
      <c r="LXC41"/>
      <c r="LXD41"/>
      <c r="LXE41"/>
      <c r="LXF41"/>
      <c r="LXG41"/>
      <c r="LXH41"/>
      <c r="LXI41"/>
      <c r="LXJ41"/>
      <c r="LXK41"/>
      <c r="LXL41"/>
      <c r="LXM41"/>
      <c r="LXN41"/>
      <c r="LXO41"/>
      <c r="LXP41"/>
      <c r="LXQ41"/>
      <c r="LXR41"/>
      <c r="LXS41"/>
      <c r="LXT41"/>
      <c r="LXU41"/>
      <c r="LXV41"/>
      <c r="LXW41"/>
      <c r="LXX41"/>
      <c r="LXY41"/>
      <c r="LXZ41"/>
      <c r="LYA41"/>
      <c r="LYB41"/>
      <c r="LYC41"/>
      <c r="LYD41"/>
      <c r="LYE41"/>
      <c r="LYF41"/>
      <c r="LYG41"/>
      <c r="LYH41"/>
      <c r="LYI41"/>
      <c r="LYJ41"/>
      <c r="LYK41"/>
      <c r="LYL41"/>
      <c r="LYM41"/>
      <c r="LYN41"/>
      <c r="LYO41"/>
      <c r="LYP41"/>
      <c r="LYQ41"/>
      <c r="LYR41"/>
      <c r="LYS41"/>
      <c r="LYT41"/>
      <c r="LYU41"/>
      <c r="LYV41"/>
      <c r="LYW41"/>
      <c r="LYX41"/>
      <c r="LYY41"/>
      <c r="LYZ41"/>
      <c r="LZA41"/>
      <c r="LZB41"/>
      <c r="LZC41"/>
      <c r="LZD41"/>
      <c r="LZE41"/>
      <c r="LZF41"/>
      <c r="LZG41"/>
      <c r="LZH41"/>
      <c r="LZI41"/>
      <c r="LZJ41"/>
      <c r="LZK41"/>
      <c r="LZL41"/>
      <c r="LZM41"/>
      <c r="LZN41"/>
      <c r="LZO41"/>
      <c r="LZP41"/>
      <c r="LZQ41"/>
      <c r="LZR41"/>
      <c r="LZS41"/>
      <c r="LZT41"/>
      <c r="LZU41"/>
      <c r="LZV41"/>
      <c r="LZW41"/>
      <c r="LZX41"/>
      <c r="LZY41"/>
      <c r="LZZ41"/>
      <c r="MAA41"/>
      <c r="MAB41"/>
      <c r="MAC41"/>
      <c r="MAD41"/>
      <c r="MAE41"/>
      <c r="MAF41"/>
      <c r="MAG41"/>
      <c r="MAH41"/>
      <c r="MAI41"/>
      <c r="MAJ41"/>
      <c r="MAK41"/>
      <c r="MAL41"/>
      <c r="MAM41"/>
      <c r="MAN41"/>
      <c r="MAO41"/>
      <c r="MAP41"/>
      <c r="MAQ41"/>
      <c r="MAR41"/>
      <c r="MAS41"/>
      <c r="MAT41"/>
      <c r="MAU41"/>
      <c r="MAV41"/>
      <c r="MAW41"/>
      <c r="MAX41"/>
      <c r="MAY41"/>
      <c r="MAZ41"/>
      <c r="MBA41"/>
      <c r="MBB41"/>
      <c r="MBC41"/>
      <c r="MBD41"/>
      <c r="MBE41"/>
      <c r="MBF41"/>
      <c r="MBG41"/>
      <c r="MBH41"/>
      <c r="MBI41"/>
      <c r="MBJ41"/>
      <c r="MBK41"/>
      <c r="MBL41"/>
      <c r="MBM41"/>
      <c r="MBN41"/>
      <c r="MBO41"/>
      <c r="MBP41"/>
      <c r="MBQ41"/>
      <c r="MBR41"/>
      <c r="MBS41"/>
      <c r="MBT41"/>
      <c r="MBU41"/>
      <c r="MBV41"/>
      <c r="MBW41"/>
      <c r="MBX41"/>
      <c r="MBY41"/>
      <c r="MBZ41"/>
      <c r="MCA41"/>
      <c r="MCB41"/>
      <c r="MCC41"/>
      <c r="MCD41"/>
      <c r="MCE41"/>
      <c r="MCF41"/>
      <c r="MCG41"/>
      <c r="MCH41"/>
      <c r="MCI41"/>
      <c r="MCJ41"/>
      <c r="MCK41"/>
      <c r="MCL41"/>
      <c r="MCM41"/>
      <c r="MCN41"/>
      <c r="MCO41"/>
      <c r="MCP41"/>
      <c r="MCQ41"/>
      <c r="MCR41"/>
      <c r="MCS41"/>
      <c r="MCT41"/>
      <c r="MCU41"/>
      <c r="MCV41"/>
      <c r="MCW41"/>
      <c r="MCX41"/>
      <c r="MCY41"/>
      <c r="MCZ41"/>
      <c r="MDA41"/>
      <c r="MDB41"/>
      <c r="MDC41"/>
      <c r="MDD41"/>
      <c r="MDE41"/>
      <c r="MDF41"/>
      <c r="MDG41"/>
      <c r="MDH41"/>
      <c r="MDI41"/>
      <c r="MDJ41"/>
      <c r="MDK41"/>
      <c r="MDL41"/>
      <c r="MDM41"/>
      <c r="MDN41"/>
      <c r="MDO41"/>
      <c r="MDP41"/>
      <c r="MDQ41"/>
      <c r="MDR41"/>
      <c r="MDS41"/>
      <c r="MDT41"/>
      <c r="MDU41"/>
      <c r="MDV41"/>
      <c r="MDW41"/>
      <c r="MDX41"/>
      <c r="MDY41"/>
      <c r="MDZ41"/>
      <c r="MEA41"/>
      <c r="MEB41"/>
      <c r="MEC41"/>
      <c r="MED41"/>
      <c r="MEE41"/>
      <c r="MEF41"/>
      <c r="MEG41"/>
      <c r="MEH41"/>
      <c r="MEI41"/>
      <c r="MEJ41"/>
      <c r="MEK41"/>
      <c r="MEL41"/>
      <c r="MEM41"/>
      <c r="MEN41"/>
      <c r="MEO41"/>
      <c r="MEP41"/>
      <c r="MEQ41"/>
      <c r="MER41"/>
      <c r="MES41"/>
      <c r="MET41"/>
      <c r="MEU41"/>
      <c r="MEV41"/>
      <c r="MEW41"/>
      <c r="MEX41"/>
      <c r="MEY41"/>
      <c r="MEZ41"/>
      <c r="MFA41"/>
      <c r="MFB41"/>
      <c r="MFC41"/>
      <c r="MFD41"/>
      <c r="MFE41"/>
      <c r="MFF41"/>
      <c r="MFG41"/>
      <c r="MFH41"/>
      <c r="MFI41"/>
      <c r="MFJ41"/>
      <c r="MFK41"/>
      <c r="MFL41"/>
      <c r="MFM41"/>
      <c r="MFN41"/>
      <c r="MFO41"/>
      <c r="MFP41"/>
      <c r="MFQ41"/>
      <c r="MFR41"/>
      <c r="MFS41"/>
      <c r="MFT41"/>
      <c r="MFU41"/>
      <c r="MFV41"/>
      <c r="MFW41"/>
      <c r="MFX41"/>
      <c r="MFY41"/>
      <c r="MFZ41"/>
      <c r="MGA41"/>
      <c r="MGB41"/>
      <c r="MGC41"/>
      <c r="MGD41"/>
      <c r="MGE41"/>
      <c r="MGF41"/>
      <c r="MGG41"/>
      <c r="MGH41"/>
      <c r="MGI41"/>
      <c r="MGJ41"/>
      <c r="MGK41"/>
      <c r="MGL41"/>
      <c r="MGM41"/>
      <c r="MGN41"/>
      <c r="MGO41"/>
      <c r="MGP41"/>
      <c r="MGQ41"/>
      <c r="MGR41"/>
      <c r="MGS41"/>
      <c r="MGT41"/>
      <c r="MGU41"/>
      <c r="MGV41"/>
      <c r="MGW41"/>
      <c r="MGX41"/>
      <c r="MGY41"/>
      <c r="MGZ41"/>
      <c r="MHA41"/>
      <c r="MHB41"/>
      <c r="MHC41"/>
      <c r="MHD41"/>
      <c r="MHE41"/>
      <c r="MHF41"/>
      <c r="MHG41"/>
      <c r="MHH41"/>
      <c r="MHI41"/>
      <c r="MHJ41"/>
      <c r="MHK41"/>
      <c r="MHL41"/>
      <c r="MHM41"/>
      <c r="MHN41"/>
      <c r="MHO41"/>
      <c r="MHP41"/>
      <c r="MHQ41"/>
      <c r="MHR41"/>
      <c r="MHS41"/>
      <c r="MHT41"/>
      <c r="MHU41"/>
      <c r="MHV41"/>
      <c r="MHW41"/>
      <c r="MHX41"/>
      <c r="MHY41"/>
      <c r="MHZ41"/>
      <c r="MIA41"/>
      <c r="MIB41"/>
      <c r="MIC41"/>
      <c r="MID41"/>
      <c r="MIE41"/>
      <c r="MIF41"/>
      <c r="MIG41"/>
      <c r="MIH41"/>
      <c r="MII41"/>
      <c r="MIJ41"/>
      <c r="MIK41"/>
      <c r="MIL41"/>
      <c r="MIM41"/>
      <c r="MIN41"/>
      <c r="MIO41"/>
      <c r="MIP41"/>
      <c r="MIQ41"/>
      <c r="MIR41"/>
      <c r="MIS41"/>
      <c r="MIT41"/>
      <c r="MIU41"/>
      <c r="MIV41"/>
      <c r="MIW41"/>
      <c r="MIX41"/>
      <c r="MIY41"/>
      <c r="MIZ41"/>
      <c r="MJA41"/>
      <c r="MJB41"/>
      <c r="MJC41"/>
      <c r="MJD41"/>
      <c r="MJE41"/>
      <c r="MJF41"/>
      <c r="MJG41"/>
      <c r="MJH41"/>
      <c r="MJI41"/>
      <c r="MJJ41"/>
      <c r="MJK41"/>
      <c r="MJL41"/>
      <c r="MJM41"/>
      <c r="MJN41"/>
      <c r="MJO41"/>
      <c r="MJP41"/>
      <c r="MJQ41"/>
      <c r="MJR41"/>
      <c r="MJS41"/>
      <c r="MJT41"/>
      <c r="MJU41"/>
      <c r="MJV41"/>
      <c r="MJW41"/>
      <c r="MJX41"/>
      <c r="MJY41"/>
      <c r="MJZ41"/>
      <c r="MKA41"/>
      <c r="MKB41"/>
      <c r="MKC41"/>
      <c r="MKD41"/>
      <c r="MKE41"/>
      <c r="MKF41"/>
      <c r="MKG41"/>
      <c r="MKH41"/>
      <c r="MKI41"/>
      <c r="MKJ41"/>
      <c r="MKK41"/>
      <c r="MKL41"/>
      <c r="MKM41"/>
      <c r="MKN41"/>
      <c r="MKO41"/>
      <c r="MKP41"/>
      <c r="MKQ41"/>
      <c r="MKR41"/>
      <c r="MKS41"/>
      <c r="MKT41"/>
      <c r="MKU41"/>
      <c r="MKV41"/>
      <c r="MKW41"/>
      <c r="MKX41"/>
      <c r="MKY41"/>
      <c r="MKZ41"/>
      <c r="MLA41"/>
      <c r="MLB41"/>
      <c r="MLC41"/>
      <c r="MLD41"/>
      <c r="MLE41"/>
      <c r="MLF41"/>
      <c r="MLG41"/>
      <c r="MLH41"/>
      <c r="MLI41"/>
      <c r="MLJ41"/>
      <c r="MLK41"/>
      <c r="MLL41"/>
      <c r="MLM41"/>
      <c r="MLN41"/>
      <c r="MLO41"/>
      <c r="MLP41"/>
      <c r="MLQ41"/>
      <c r="MLR41"/>
      <c r="MLS41"/>
      <c r="MLT41"/>
      <c r="MLU41"/>
      <c r="MLV41"/>
      <c r="MLW41"/>
      <c r="MLX41"/>
      <c r="MLY41"/>
      <c r="MLZ41"/>
      <c r="MMA41"/>
      <c r="MMB41"/>
      <c r="MMC41"/>
      <c r="MMD41"/>
      <c r="MME41"/>
      <c r="MMF41"/>
      <c r="MMG41"/>
      <c r="MMH41"/>
      <c r="MMI41"/>
      <c r="MMJ41"/>
      <c r="MMK41"/>
      <c r="MML41"/>
      <c r="MMM41"/>
      <c r="MMN41"/>
      <c r="MMO41"/>
      <c r="MMP41"/>
      <c r="MMQ41"/>
      <c r="MMR41"/>
      <c r="MMS41"/>
      <c r="MMT41"/>
      <c r="MMU41"/>
      <c r="MMV41"/>
      <c r="MMW41"/>
      <c r="MMX41"/>
      <c r="MMY41"/>
      <c r="MMZ41"/>
      <c r="MNA41"/>
      <c r="MNB41"/>
      <c r="MNC41"/>
      <c r="MND41"/>
      <c r="MNE41"/>
      <c r="MNF41"/>
      <c r="MNG41"/>
      <c r="MNH41"/>
      <c r="MNI41"/>
      <c r="MNJ41"/>
      <c r="MNK41"/>
      <c r="MNL41"/>
      <c r="MNM41"/>
      <c r="MNN41"/>
      <c r="MNO41"/>
      <c r="MNP41"/>
      <c r="MNQ41"/>
      <c r="MNR41"/>
      <c r="MNS41"/>
      <c r="MNT41"/>
      <c r="MNU41"/>
      <c r="MNV41"/>
      <c r="MNW41"/>
      <c r="MNX41"/>
      <c r="MNY41"/>
      <c r="MNZ41"/>
      <c r="MOA41"/>
      <c r="MOB41"/>
      <c r="MOC41"/>
      <c r="MOD41"/>
      <c r="MOE41"/>
      <c r="MOF41"/>
      <c r="MOG41"/>
      <c r="MOH41"/>
      <c r="MOI41"/>
      <c r="MOJ41"/>
      <c r="MOK41"/>
      <c r="MOL41"/>
      <c r="MOM41"/>
      <c r="MON41"/>
      <c r="MOO41"/>
      <c r="MOP41"/>
      <c r="MOQ41"/>
      <c r="MOR41"/>
      <c r="MOS41"/>
      <c r="MOT41"/>
      <c r="MOU41"/>
      <c r="MOV41"/>
      <c r="MOW41"/>
      <c r="MOX41"/>
      <c r="MOY41"/>
      <c r="MOZ41"/>
      <c r="MPA41"/>
      <c r="MPB41"/>
      <c r="MPC41"/>
      <c r="MPD41"/>
      <c r="MPE41"/>
      <c r="MPF41"/>
      <c r="MPG41"/>
      <c r="MPH41"/>
      <c r="MPI41"/>
      <c r="MPJ41"/>
      <c r="MPK41"/>
      <c r="MPL41"/>
      <c r="MPM41"/>
      <c r="MPN41"/>
      <c r="MPO41"/>
      <c r="MPP41"/>
      <c r="MPQ41"/>
      <c r="MPR41"/>
      <c r="MPS41"/>
      <c r="MPT41"/>
      <c r="MPU41"/>
      <c r="MPV41"/>
      <c r="MPW41"/>
      <c r="MPX41"/>
      <c r="MPY41"/>
      <c r="MPZ41"/>
      <c r="MQA41"/>
      <c r="MQB41"/>
      <c r="MQC41"/>
      <c r="MQD41"/>
      <c r="MQE41"/>
      <c r="MQF41"/>
      <c r="MQG41"/>
      <c r="MQH41"/>
      <c r="MQI41"/>
      <c r="MQJ41"/>
      <c r="MQK41"/>
      <c r="MQL41"/>
      <c r="MQM41"/>
      <c r="MQN41"/>
      <c r="MQO41"/>
      <c r="MQP41"/>
      <c r="MQQ41"/>
      <c r="MQR41"/>
      <c r="MQS41"/>
      <c r="MQT41"/>
      <c r="MQU41"/>
      <c r="MQV41"/>
      <c r="MQW41"/>
      <c r="MQX41"/>
      <c r="MQY41"/>
      <c r="MQZ41"/>
      <c r="MRA41"/>
      <c r="MRB41"/>
      <c r="MRC41"/>
      <c r="MRD41"/>
      <c r="MRE41"/>
      <c r="MRF41"/>
      <c r="MRG41"/>
      <c r="MRH41"/>
      <c r="MRI41"/>
      <c r="MRJ41"/>
      <c r="MRK41"/>
      <c r="MRL41"/>
      <c r="MRM41"/>
      <c r="MRN41"/>
      <c r="MRO41"/>
      <c r="MRP41"/>
      <c r="MRQ41"/>
      <c r="MRR41"/>
      <c r="MRS41"/>
      <c r="MRT41"/>
      <c r="MRU41"/>
      <c r="MRV41"/>
      <c r="MRW41"/>
      <c r="MRX41"/>
      <c r="MRY41"/>
      <c r="MRZ41"/>
      <c r="MSA41"/>
      <c r="MSB41"/>
      <c r="MSC41"/>
      <c r="MSD41"/>
      <c r="MSE41"/>
      <c r="MSF41"/>
      <c r="MSG41"/>
      <c r="MSH41"/>
      <c r="MSI41"/>
      <c r="MSJ41"/>
      <c r="MSK41"/>
      <c r="MSL41"/>
      <c r="MSM41"/>
      <c r="MSN41"/>
      <c r="MSO41"/>
      <c r="MSP41"/>
      <c r="MSQ41"/>
      <c r="MSR41"/>
      <c r="MSS41"/>
      <c r="MST41"/>
      <c r="MSU41"/>
      <c r="MSV41"/>
      <c r="MSW41"/>
      <c r="MSX41"/>
      <c r="MSY41"/>
      <c r="MSZ41"/>
      <c r="MTA41"/>
      <c r="MTB41"/>
      <c r="MTC41"/>
      <c r="MTD41"/>
      <c r="MTE41"/>
      <c r="MTF41"/>
      <c r="MTG41"/>
      <c r="MTH41"/>
      <c r="MTI41"/>
      <c r="MTJ41"/>
      <c r="MTK41"/>
      <c r="MTL41"/>
      <c r="MTM41"/>
      <c r="MTN41"/>
      <c r="MTO41"/>
      <c r="MTP41"/>
      <c r="MTQ41"/>
      <c r="MTR41"/>
      <c r="MTS41"/>
      <c r="MTT41"/>
      <c r="MTU41"/>
      <c r="MTV41"/>
      <c r="MTW41"/>
      <c r="MTX41"/>
      <c r="MTY41"/>
      <c r="MTZ41"/>
      <c r="MUA41"/>
      <c r="MUB41"/>
      <c r="MUC41"/>
      <c r="MUD41"/>
      <c r="MUE41"/>
      <c r="MUF41"/>
      <c r="MUG41"/>
      <c r="MUH41"/>
      <c r="MUI41"/>
      <c r="MUJ41"/>
      <c r="MUK41"/>
      <c r="MUL41"/>
      <c r="MUM41"/>
      <c r="MUN41"/>
      <c r="MUO41"/>
      <c r="MUP41"/>
      <c r="MUQ41"/>
      <c r="MUR41"/>
      <c r="MUS41"/>
      <c r="MUT41"/>
      <c r="MUU41"/>
      <c r="MUV41"/>
      <c r="MUW41"/>
      <c r="MUX41"/>
      <c r="MUY41"/>
      <c r="MUZ41"/>
      <c r="MVA41"/>
      <c r="MVB41"/>
      <c r="MVC41"/>
      <c r="MVD41"/>
      <c r="MVE41"/>
      <c r="MVF41"/>
      <c r="MVG41"/>
      <c r="MVH41"/>
      <c r="MVI41"/>
      <c r="MVJ41"/>
      <c r="MVK41"/>
      <c r="MVL41"/>
      <c r="MVM41"/>
      <c r="MVN41"/>
      <c r="MVO41"/>
      <c r="MVP41"/>
      <c r="MVQ41"/>
      <c r="MVR41"/>
      <c r="MVS41"/>
      <c r="MVT41"/>
      <c r="MVU41"/>
      <c r="MVV41"/>
      <c r="MVW41"/>
      <c r="MVX41"/>
      <c r="MVY41"/>
      <c r="MVZ41"/>
      <c r="MWA41"/>
      <c r="MWB41"/>
      <c r="MWC41"/>
      <c r="MWD41"/>
      <c r="MWE41"/>
      <c r="MWF41"/>
      <c r="MWG41"/>
      <c r="MWH41"/>
      <c r="MWI41"/>
      <c r="MWJ41"/>
      <c r="MWK41"/>
      <c r="MWL41"/>
      <c r="MWM41"/>
      <c r="MWN41"/>
      <c r="MWO41"/>
      <c r="MWP41"/>
      <c r="MWQ41"/>
      <c r="MWR41"/>
      <c r="MWS41"/>
      <c r="MWT41"/>
      <c r="MWU41"/>
      <c r="MWV41"/>
      <c r="MWW41"/>
      <c r="MWX41"/>
      <c r="MWY41"/>
      <c r="MWZ41"/>
      <c r="MXA41"/>
      <c r="MXB41"/>
      <c r="MXC41"/>
      <c r="MXD41"/>
      <c r="MXE41"/>
      <c r="MXF41"/>
      <c r="MXG41"/>
      <c r="MXH41"/>
      <c r="MXI41"/>
      <c r="MXJ41"/>
      <c r="MXK41"/>
      <c r="MXL41"/>
      <c r="MXM41"/>
      <c r="MXN41"/>
      <c r="MXO41"/>
      <c r="MXP41"/>
      <c r="MXQ41"/>
      <c r="MXR41"/>
      <c r="MXS41"/>
      <c r="MXT41"/>
      <c r="MXU41"/>
      <c r="MXV41"/>
      <c r="MXW41"/>
      <c r="MXX41"/>
      <c r="MXY41"/>
      <c r="MXZ41"/>
      <c r="MYA41"/>
      <c r="MYB41"/>
      <c r="MYC41"/>
      <c r="MYD41"/>
      <c r="MYE41"/>
      <c r="MYF41"/>
      <c r="MYG41"/>
      <c r="MYH41"/>
      <c r="MYI41"/>
      <c r="MYJ41"/>
      <c r="MYK41"/>
      <c r="MYL41"/>
      <c r="MYM41"/>
      <c r="MYN41"/>
      <c r="MYO41"/>
      <c r="MYP41"/>
      <c r="MYQ41"/>
      <c r="MYR41"/>
      <c r="MYS41"/>
      <c r="MYT41"/>
      <c r="MYU41"/>
      <c r="MYV41"/>
      <c r="MYW41"/>
      <c r="MYX41"/>
      <c r="MYY41"/>
      <c r="MYZ41"/>
      <c r="MZA41"/>
      <c r="MZB41"/>
      <c r="MZC41"/>
      <c r="MZD41"/>
      <c r="MZE41"/>
      <c r="MZF41"/>
      <c r="MZG41"/>
      <c r="MZH41"/>
      <c r="MZI41"/>
      <c r="MZJ41"/>
      <c r="MZK41"/>
      <c r="MZL41"/>
      <c r="MZM41"/>
      <c r="MZN41"/>
      <c r="MZO41"/>
      <c r="MZP41"/>
      <c r="MZQ41"/>
      <c r="MZR41"/>
      <c r="MZS41"/>
      <c r="MZT41"/>
      <c r="MZU41"/>
      <c r="MZV41"/>
      <c r="MZW41"/>
      <c r="MZX41"/>
      <c r="MZY41"/>
      <c r="MZZ41"/>
      <c r="NAA41"/>
      <c r="NAB41"/>
      <c r="NAC41"/>
      <c r="NAD41"/>
      <c r="NAE41"/>
      <c r="NAF41"/>
      <c r="NAG41"/>
      <c r="NAH41"/>
      <c r="NAI41"/>
      <c r="NAJ41"/>
      <c r="NAK41"/>
      <c r="NAL41"/>
      <c r="NAM41"/>
      <c r="NAN41"/>
      <c r="NAO41"/>
      <c r="NAP41"/>
      <c r="NAQ41"/>
      <c r="NAR41"/>
      <c r="NAS41"/>
      <c r="NAT41"/>
      <c r="NAU41"/>
      <c r="NAV41"/>
      <c r="NAW41"/>
      <c r="NAX41"/>
      <c r="NAY41"/>
      <c r="NAZ41"/>
      <c r="NBA41"/>
      <c r="NBB41"/>
      <c r="NBC41"/>
      <c r="NBD41"/>
      <c r="NBE41"/>
      <c r="NBF41"/>
      <c r="NBG41"/>
      <c r="NBH41"/>
      <c r="NBI41"/>
      <c r="NBJ41"/>
      <c r="NBK41"/>
      <c r="NBL41"/>
      <c r="NBM41"/>
      <c r="NBN41"/>
      <c r="NBO41"/>
      <c r="NBP41"/>
      <c r="NBQ41"/>
      <c r="NBR41"/>
      <c r="NBS41"/>
      <c r="NBT41"/>
      <c r="NBU41"/>
      <c r="NBV41"/>
      <c r="NBW41"/>
      <c r="NBX41"/>
      <c r="NBY41"/>
      <c r="NBZ41"/>
      <c r="NCA41"/>
      <c r="NCB41"/>
      <c r="NCC41"/>
      <c r="NCD41"/>
      <c r="NCE41"/>
      <c r="NCF41"/>
      <c r="NCG41"/>
      <c r="NCH41"/>
      <c r="NCI41"/>
      <c r="NCJ41"/>
      <c r="NCK41"/>
      <c r="NCL41"/>
      <c r="NCM41"/>
      <c r="NCN41"/>
      <c r="NCO41"/>
      <c r="NCP41"/>
      <c r="NCQ41"/>
      <c r="NCR41"/>
      <c r="NCS41"/>
      <c r="NCT41"/>
      <c r="NCU41"/>
      <c r="NCV41"/>
      <c r="NCW41"/>
      <c r="NCX41"/>
      <c r="NCY41"/>
      <c r="NCZ41"/>
      <c r="NDA41"/>
      <c r="NDB41"/>
      <c r="NDC41"/>
      <c r="NDD41"/>
      <c r="NDE41"/>
      <c r="NDF41"/>
      <c r="NDG41"/>
      <c r="NDH41"/>
      <c r="NDI41"/>
      <c r="NDJ41"/>
      <c r="NDK41"/>
      <c r="NDL41"/>
      <c r="NDM41"/>
      <c r="NDN41"/>
      <c r="NDO41"/>
      <c r="NDP41"/>
      <c r="NDQ41"/>
      <c r="NDR41"/>
      <c r="NDS41"/>
      <c r="NDT41"/>
      <c r="NDU41"/>
      <c r="NDV41"/>
      <c r="NDW41"/>
      <c r="NDX41"/>
      <c r="NDY41"/>
      <c r="NDZ41"/>
      <c r="NEA41"/>
      <c r="NEB41"/>
      <c r="NEC41"/>
      <c r="NED41"/>
      <c r="NEE41"/>
      <c r="NEF41"/>
      <c r="NEG41"/>
      <c r="NEH41"/>
      <c r="NEI41"/>
      <c r="NEJ41"/>
      <c r="NEK41"/>
      <c r="NEL41"/>
      <c r="NEM41"/>
      <c r="NEN41"/>
      <c r="NEO41"/>
      <c r="NEP41"/>
      <c r="NEQ41"/>
      <c r="NER41"/>
      <c r="NES41"/>
      <c r="NET41"/>
      <c r="NEU41"/>
      <c r="NEV41"/>
      <c r="NEW41"/>
      <c r="NEX41"/>
      <c r="NEY41"/>
      <c r="NEZ41"/>
      <c r="NFA41"/>
      <c r="NFB41"/>
      <c r="NFC41"/>
      <c r="NFD41"/>
      <c r="NFE41"/>
      <c r="NFF41"/>
      <c r="NFG41"/>
      <c r="NFH41"/>
      <c r="NFI41"/>
      <c r="NFJ41"/>
      <c r="NFK41"/>
      <c r="NFL41"/>
      <c r="NFM41"/>
      <c r="NFN41"/>
      <c r="NFO41"/>
      <c r="NFP41"/>
      <c r="NFQ41"/>
      <c r="NFR41"/>
      <c r="NFS41"/>
      <c r="NFT41"/>
      <c r="NFU41"/>
      <c r="NFV41"/>
      <c r="NFW41"/>
      <c r="NFX41"/>
      <c r="NFY41"/>
      <c r="NFZ41"/>
      <c r="NGA41"/>
      <c r="NGB41"/>
      <c r="NGC41"/>
      <c r="NGD41"/>
      <c r="NGE41"/>
      <c r="NGF41"/>
      <c r="NGG41"/>
      <c r="NGH41"/>
      <c r="NGI41"/>
      <c r="NGJ41"/>
      <c r="NGK41"/>
      <c r="NGL41"/>
      <c r="NGM41"/>
      <c r="NGN41"/>
      <c r="NGO41"/>
      <c r="NGP41"/>
      <c r="NGQ41"/>
      <c r="NGR41"/>
      <c r="NGS41"/>
      <c r="NGT41"/>
      <c r="NGU41"/>
      <c r="NGV41"/>
      <c r="NGW41"/>
      <c r="NGX41"/>
      <c r="NGY41"/>
      <c r="NGZ41"/>
      <c r="NHA41"/>
      <c r="NHB41"/>
      <c r="NHC41"/>
      <c r="NHD41"/>
      <c r="NHE41"/>
      <c r="NHF41"/>
      <c r="NHG41"/>
      <c r="NHH41"/>
      <c r="NHI41"/>
      <c r="NHJ41"/>
      <c r="NHK41"/>
      <c r="NHL41"/>
      <c r="NHM41"/>
      <c r="NHN41"/>
      <c r="NHO41"/>
      <c r="NHP41"/>
      <c r="NHQ41"/>
      <c r="NHR41"/>
      <c r="NHS41"/>
      <c r="NHT41"/>
      <c r="NHU41"/>
      <c r="NHV41"/>
      <c r="NHW41"/>
      <c r="NHX41"/>
      <c r="NHY41"/>
      <c r="NHZ41"/>
      <c r="NIA41"/>
      <c r="NIB41"/>
      <c r="NIC41"/>
      <c r="NID41"/>
      <c r="NIE41"/>
      <c r="NIF41"/>
      <c r="NIG41"/>
      <c r="NIH41"/>
      <c r="NII41"/>
      <c r="NIJ41"/>
      <c r="NIK41"/>
      <c r="NIL41"/>
      <c r="NIM41"/>
      <c r="NIN41"/>
      <c r="NIO41"/>
      <c r="NIP41"/>
      <c r="NIQ41"/>
      <c r="NIR41"/>
      <c r="NIS41"/>
      <c r="NIT41"/>
      <c r="NIU41"/>
      <c r="NIV41"/>
      <c r="NIW41"/>
      <c r="NIX41"/>
      <c r="NIY41"/>
      <c r="NIZ41"/>
      <c r="NJA41"/>
      <c r="NJB41"/>
      <c r="NJC41"/>
      <c r="NJD41"/>
      <c r="NJE41"/>
      <c r="NJF41"/>
      <c r="NJG41"/>
      <c r="NJH41"/>
      <c r="NJI41"/>
      <c r="NJJ41"/>
      <c r="NJK41"/>
      <c r="NJL41"/>
      <c r="NJM41"/>
      <c r="NJN41"/>
      <c r="NJO41"/>
      <c r="NJP41"/>
      <c r="NJQ41"/>
      <c r="NJR41"/>
      <c r="NJS41"/>
      <c r="NJT41"/>
      <c r="NJU41"/>
      <c r="NJV41"/>
      <c r="NJW41"/>
      <c r="NJX41"/>
      <c r="NJY41"/>
      <c r="NJZ41"/>
      <c r="NKA41"/>
      <c r="NKB41"/>
      <c r="NKC41"/>
      <c r="NKD41"/>
      <c r="NKE41"/>
      <c r="NKF41"/>
      <c r="NKG41"/>
      <c r="NKH41"/>
      <c r="NKI41"/>
      <c r="NKJ41"/>
      <c r="NKK41"/>
      <c r="NKL41"/>
      <c r="NKM41"/>
      <c r="NKN41"/>
      <c r="NKO41"/>
      <c r="NKP41"/>
      <c r="NKQ41"/>
      <c r="NKR41"/>
      <c r="NKS41"/>
      <c r="NKT41"/>
      <c r="NKU41"/>
      <c r="NKV41"/>
      <c r="NKW41"/>
      <c r="NKX41"/>
      <c r="NKY41"/>
      <c r="NKZ41"/>
      <c r="NLA41"/>
      <c r="NLB41"/>
      <c r="NLC41"/>
      <c r="NLD41"/>
      <c r="NLE41"/>
      <c r="NLF41"/>
      <c r="NLG41"/>
      <c r="NLH41"/>
      <c r="NLI41"/>
      <c r="NLJ41"/>
      <c r="NLK41"/>
      <c r="NLL41"/>
      <c r="NLM41"/>
      <c r="NLN41"/>
      <c r="NLO41"/>
      <c r="NLP41"/>
      <c r="NLQ41"/>
      <c r="NLR41"/>
      <c r="NLS41"/>
      <c r="NLT41"/>
      <c r="NLU41"/>
      <c r="NLV41"/>
      <c r="NLW41"/>
      <c r="NLX41"/>
      <c r="NLY41"/>
      <c r="NLZ41"/>
      <c r="NMA41"/>
      <c r="NMB41"/>
      <c r="NMC41"/>
      <c r="NMD41"/>
      <c r="NME41"/>
      <c r="NMF41"/>
      <c r="NMG41"/>
      <c r="NMH41"/>
      <c r="NMI41"/>
      <c r="NMJ41"/>
      <c r="NMK41"/>
      <c r="NML41"/>
      <c r="NMM41"/>
      <c r="NMN41"/>
      <c r="NMO41"/>
      <c r="NMP41"/>
      <c r="NMQ41"/>
      <c r="NMR41"/>
      <c r="NMS41"/>
      <c r="NMT41"/>
      <c r="NMU41"/>
      <c r="NMV41"/>
      <c r="NMW41"/>
      <c r="NMX41"/>
      <c r="NMY41"/>
      <c r="NMZ41"/>
      <c r="NNA41"/>
      <c r="NNB41"/>
      <c r="NNC41"/>
      <c r="NND41"/>
      <c r="NNE41"/>
      <c r="NNF41"/>
      <c r="NNG41"/>
      <c r="NNH41"/>
      <c r="NNI41"/>
      <c r="NNJ41"/>
      <c r="NNK41"/>
      <c r="NNL41"/>
      <c r="NNM41"/>
      <c r="NNN41"/>
      <c r="NNO41"/>
      <c r="NNP41"/>
      <c r="NNQ41"/>
      <c r="NNR41"/>
      <c r="NNS41"/>
      <c r="NNT41"/>
      <c r="NNU41"/>
      <c r="NNV41"/>
      <c r="NNW41"/>
      <c r="NNX41"/>
      <c r="NNY41"/>
      <c r="NNZ41"/>
      <c r="NOA41"/>
      <c r="NOB41"/>
      <c r="NOC41"/>
      <c r="NOD41"/>
      <c r="NOE41"/>
      <c r="NOF41"/>
      <c r="NOG41"/>
      <c r="NOH41"/>
      <c r="NOI41"/>
      <c r="NOJ41"/>
      <c r="NOK41"/>
      <c r="NOL41"/>
      <c r="NOM41"/>
      <c r="NON41"/>
      <c r="NOO41"/>
      <c r="NOP41"/>
      <c r="NOQ41"/>
      <c r="NOR41"/>
      <c r="NOS41"/>
      <c r="NOT41"/>
      <c r="NOU41"/>
      <c r="NOV41"/>
      <c r="NOW41"/>
      <c r="NOX41"/>
      <c r="NOY41"/>
      <c r="NOZ41"/>
      <c r="NPA41"/>
      <c r="NPB41"/>
      <c r="NPC41"/>
      <c r="NPD41"/>
      <c r="NPE41"/>
      <c r="NPF41"/>
      <c r="NPG41"/>
      <c r="NPH41"/>
      <c r="NPI41"/>
      <c r="NPJ41"/>
      <c r="NPK41"/>
      <c r="NPL41"/>
      <c r="NPM41"/>
      <c r="NPN41"/>
      <c r="NPO41"/>
      <c r="NPP41"/>
      <c r="NPQ41"/>
      <c r="NPR41"/>
      <c r="NPS41"/>
      <c r="NPT41"/>
      <c r="NPU41"/>
      <c r="NPV41"/>
      <c r="NPW41"/>
      <c r="NPX41"/>
      <c r="NPY41"/>
      <c r="NPZ41"/>
      <c r="NQA41"/>
      <c r="NQB41"/>
      <c r="NQC41"/>
      <c r="NQD41"/>
      <c r="NQE41"/>
      <c r="NQF41"/>
      <c r="NQG41"/>
      <c r="NQH41"/>
      <c r="NQI41"/>
      <c r="NQJ41"/>
      <c r="NQK41"/>
      <c r="NQL41"/>
      <c r="NQM41"/>
      <c r="NQN41"/>
      <c r="NQO41"/>
      <c r="NQP41"/>
      <c r="NQQ41"/>
      <c r="NQR41"/>
      <c r="NQS41"/>
      <c r="NQT41"/>
      <c r="NQU41"/>
      <c r="NQV41"/>
      <c r="NQW41"/>
      <c r="NQX41"/>
      <c r="NQY41"/>
      <c r="NQZ41"/>
      <c r="NRA41"/>
      <c r="NRB41"/>
      <c r="NRC41"/>
      <c r="NRD41"/>
      <c r="NRE41"/>
      <c r="NRF41"/>
      <c r="NRG41"/>
      <c r="NRH41"/>
      <c r="NRI41"/>
      <c r="NRJ41"/>
      <c r="NRK41"/>
      <c r="NRL41"/>
      <c r="NRM41"/>
      <c r="NRN41"/>
      <c r="NRO41"/>
      <c r="NRP41"/>
      <c r="NRQ41"/>
      <c r="NRR41"/>
      <c r="NRS41"/>
      <c r="NRT41"/>
      <c r="NRU41"/>
      <c r="NRV41"/>
      <c r="NRW41"/>
      <c r="NRX41"/>
      <c r="NRY41"/>
      <c r="NRZ41"/>
      <c r="NSA41"/>
      <c r="NSB41"/>
      <c r="NSC41"/>
      <c r="NSD41"/>
      <c r="NSE41"/>
      <c r="NSF41"/>
      <c r="NSG41"/>
      <c r="NSH41"/>
      <c r="NSI41"/>
      <c r="NSJ41"/>
      <c r="NSK41"/>
      <c r="NSL41"/>
      <c r="NSM41"/>
      <c r="NSN41"/>
      <c r="NSO41"/>
      <c r="NSP41"/>
      <c r="NSQ41"/>
      <c r="NSR41"/>
      <c r="NSS41"/>
      <c r="NST41"/>
      <c r="NSU41"/>
      <c r="NSV41"/>
      <c r="NSW41"/>
      <c r="NSX41"/>
      <c r="NSY41"/>
      <c r="NSZ41"/>
      <c r="NTA41"/>
      <c r="NTB41"/>
      <c r="NTC41"/>
      <c r="NTD41"/>
      <c r="NTE41"/>
      <c r="NTF41"/>
      <c r="NTG41"/>
      <c r="NTH41"/>
      <c r="NTI41"/>
      <c r="NTJ41"/>
      <c r="NTK41"/>
      <c r="NTL41"/>
      <c r="NTM41"/>
      <c r="NTN41"/>
      <c r="NTO41"/>
      <c r="NTP41"/>
      <c r="NTQ41"/>
      <c r="NTR41"/>
      <c r="NTS41"/>
      <c r="NTT41"/>
      <c r="NTU41"/>
      <c r="NTV41"/>
      <c r="NTW41"/>
      <c r="NTX41"/>
      <c r="NTY41"/>
      <c r="NTZ41"/>
      <c r="NUA41"/>
      <c r="NUB41"/>
      <c r="NUC41"/>
      <c r="NUD41"/>
      <c r="NUE41"/>
      <c r="NUF41"/>
      <c r="NUG41"/>
      <c r="NUH41"/>
      <c r="NUI41"/>
      <c r="NUJ41"/>
      <c r="NUK41"/>
      <c r="NUL41"/>
      <c r="NUM41"/>
      <c r="NUN41"/>
      <c r="NUO41"/>
      <c r="NUP41"/>
      <c r="NUQ41"/>
      <c r="NUR41"/>
      <c r="NUS41"/>
      <c r="NUT41"/>
      <c r="NUU41"/>
      <c r="NUV41"/>
      <c r="NUW41"/>
      <c r="NUX41"/>
      <c r="NUY41"/>
      <c r="NUZ41"/>
      <c r="NVA41"/>
      <c r="NVB41"/>
      <c r="NVC41"/>
      <c r="NVD41"/>
      <c r="NVE41"/>
      <c r="NVF41"/>
      <c r="NVG41"/>
      <c r="NVH41"/>
      <c r="NVI41"/>
      <c r="NVJ41"/>
      <c r="NVK41"/>
      <c r="NVL41"/>
      <c r="NVM41"/>
      <c r="NVN41"/>
      <c r="NVO41"/>
      <c r="NVP41"/>
      <c r="NVQ41"/>
      <c r="NVR41"/>
      <c r="NVS41"/>
      <c r="NVT41"/>
      <c r="NVU41"/>
      <c r="NVV41"/>
      <c r="NVW41"/>
      <c r="NVX41"/>
      <c r="NVY41"/>
      <c r="NVZ41"/>
      <c r="NWA41"/>
      <c r="NWB41"/>
      <c r="NWC41"/>
      <c r="NWD41"/>
      <c r="NWE41"/>
      <c r="NWF41"/>
      <c r="NWG41"/>
      <c r="NWH41"/>
      <c r="NWI41"/>
      <c r="NWJ41"/>
      <c r="NWK41"/>
      <c r="NWL41"/>
      <c r="NWM41"/>
      <c r="NWN41"/>
      <c r="NWO41"/>
      <c r="NWP41"/>
      <c r="NWQ41"/>
      <c r="NWR41"/>
      <c r="NWS41"/>
      <c r="NWT41"/>
      <c r="NWU41"/>
      <c r="NWV41"/>
      <c r="NWW41"/>
      <c r="NWX41"/>
      <c r="NWY41"/>
      <c r="NWZ41"/>
      <c r="NXA41"/>
      <c r="NXB41"/>
      <c r="NXC41"/>
      <c r="NXD41"/>
      <c r="NXE41"/>
      <c r="NXF41"/>
      <c r="NXG41"/>
      <c r="NXH41"/>
      <c r="NXI41"/>
      <c r="NXJ41"/>
      <c r="NXK41"/>
      <c r="NXL41"/>
      <c r="NXM41"/>
      <c r="NXN41"/>
      <c r="NXO41"/>
      <c r="NXP41"/>
      <c r="NXQ41"/>
      <c r="NXR41"/>
      <c r="NXS41"/>
      <c r="NXT41"/>
      <c r="NXU41"/>
      <c r="NXV41"/>
      <c r="NXW41"/>
      <c r="NXX41"/>
      <c r="NXY41"/>
      <c r="NXZ41"/>
      <c r="NYA41"/>
      <c r="NYB41"/>
      <c r="NYC41"/>
      <c r="NYD41"/>
      <c r="NYE41"/>
      <c r="NYF41"/>
      <c r="NYG41"/>
      <c r="NYH41"/>
      <c r="NYI41"/>
      <c r="NYJ41"/>
      <c r="NYK41"/>
      <c r="NYL41"/>
      <c r="NYM41"/>
      <c r="NYN41"/>
      <c r="NYO41"/>
      <c r="NYP41"/>
      <c r="NYQ41"/>
      <c r="NYR41"/>
      <c r="NYS41"/>
      <c r="NYT41"/>
      <c r="NYU41"/>
      <c r="NYV41"/>
      <c r="NYW41"/>
      <c r="NYX41"/>
      <c r="NYY41"/>
      <c r="NYZ41"/>
      <c r="NZA41"/>
      <c r="NZB41"/>
      <c r="NZC41"/>
      <c r="NZD41"/>
      <c r="NZE41"/>
      <c r="NZF41"/>
      <c r="NZG41"/>
      <c r="NZH41"/>
      <c r="NZI41"/>
      <c r="NZJ41"/>
      <c r="NZK41"/>
      <c r="NZL41"/>
      <c r="NZM41"/>
      <c r="NZN41"/>
      <c r="NZO41"/>
      <c r="NZP41"/>
      <c r="NZQ41"/>
      <c r="NZR41"/>
      <c r="NZS41"/>
      <c r="NZT41"/>
      <c r="NZU41"/>
      <c r="NZV41"/>
      <c r="NZW41"/>
      <c r="NZX41"/>
      <c r="NZY41"/>
      <c r="NZZ41"/>
      <c r="OAA41"/>
      <c r="OAB41"/>
      <c r="OAC41"/>
      <c r="OAD41"/>
      <c r="OAE41"/>
      <c r="OAF41"/>
      <c r="OAG41"/>
      <c r="OAH41"/>
      <c r="OAI41"/>
      <c r="OAJ41"/>
      <c r="OAK41"/>
      <c r="OAL41"/>
      <c r="OAM41"/>
      <c r="OAN41"/>
      <c r="OAO41"/>
      <c r="OAP41"/>
      <c r="OAQ41"/>
      <c r="OAR41"/>
      <c r="OAS41"/>
      <c r="OAT41"/>
      <c r="OAU41"/>
      <c r="OAV41"/>
      <c r="OAW41"/>
      <c r="OAX41"/>
      <c r="OAY41"/>
      <c r="OAZ41"/>
      <c r="OBA41"/>
      <c r="OBB41"/>
      <c r="OBC41"/>
      <c r="OBD41"/>
      <c r="OBE41"/>
      <c r="OBF41"/>
      <c r="OBG41"/>
      <c r="OBH41"/>
      <c r="OBI41"/>
      <c r="OBJ41"/>
      <c r="OBK41"/>
      <c r="OBL41"/>
      <c r="OBM41"/>
      <c r="OBN41"/>
      <c r="OBO41"/>
      <c r="OBP41"/>
      <c r="OBQ41"/>
      <c r="OBR41"/>
      <c r="OBS41"/>
      <c r="OBT41"/>
      <c r="OBU41"/>
      <c r="OBV41"/>
      <c r="OBW41"/>
      <c r="OBX41"/>
      <c r="OBY41"/>
      <c r="OBZ41"/>
      <c r="OCA41"/>
      <c r="OCB41"/>
      <c r="OCC41"/>
      <c r="OCD41"/>
      <c r="OCE41"/>
      <c r="OCF41"/>
      <c r="OCG41"/>
      <c r="OCH41"/>
      <c r="OCI41"/>
      <c r="OCJ41"/>
      <c r="OCK41"/>
      <c r="OCL41"/>
      <c r="OCM41"/>
      <c r="OCN41"/>
      <c r="OCO41"/>
      <c r="OCP41"/>
      <c r="OCQ41"/>
      <c r="OCR41"/>
      <c r="OCS41"/>
      <c r="OCT41"/>
      <c r="OCU41"/>
      <c r="OCV41"/>
      <c r="OCW41"/>
      <c r="OCX41"/>
      <c r="OCY41"/>
      <c r="OCZ41"/>
      <c r="ODA41"/>
      <c r="ODB41"/>
      <c r="ODC41"/>
      <c r="ODD41"/>
      <c r="ODE41"/>
      <c r="ODF41"/>
      <c r="ODG41"/>
      <c r="ODH41"/>
      <c r="ODI41"/>
      <c r="ODJ41"/>
      <c r="ODK41"/>
      <c r="ODL41"/>
      <c r="ODM41"/>
      <c r="ODN41"/>
      <c r="ODO41"/>
      <c r="ODP41"/>
      <c r="ODQ41"/>
      <c r="ODR41"/>
      <c r="ODS41"/>
      <c r="ODT41"/>
      <c r="ODU41"/>
      <c r="ODV41"/>
      <c r="ODW41"/>
      <c r="ODX41"/>
      <c r="ODY41"/>
      <c r="ODZ41"/>
      <c r="OEA41"/>
      <c r="OEB41"/>
      <c r="OEC41"/>
      <c r="OED41"/>
      <c r="OEE41"/>
      <c r="OEF41"/>
      <c r="OEG41"/>
      <c r="OEH41"/>
      <c r="OEI41"/>
      <c r="OEJ41"/>
      <c r="OEK41"/>
      <c r="OEL41"/>
      <c r="OEM41"/>
      <c r="OEN41"/>
      <c r="OEO41"/>
      <c r="OEP41"/>
      <c r="OEQ41"/>
      <c r="OER41"/>
      <c r="OES41"/>
      <c r="OET41"/>
      <c r="OEU41"/>
      <c r="OEV41"/>
      <c r="OEW41"/>
      <c r="OEX41"/>
      <c r="OEY41"/>
      <c r="OEZ41"/>
      <c r="OFA41"/>
      <c r="OFB41"/>
      <c r="OFC41"/>
      <c r="OFD41"/>
      <c r="OFE41"/>
      <c r="OFF41"/>
      <c r="OFG41"/>
      <c r="OFH41"/>
      <c r="OFI41"/>
      <c r="OFJ41"/>
      <c r="OFK41"/>
      <c r="OFL41"/>
      <c r="OFM41"/>
      <c r="OFN41"/>
      <c r="OFO41"/>
      <c r="OFP41"/>
      <c r="OFQ41"/>
      <c r="OFR41"/>
      <c r="OFS41"/>
      <c r="OFT41"/>
      <c r="OFU41"/>
      <c r="OFV41"/>
      <c r="OFW41"/>
      <c r="OFX41"/>
      <c r="OFY41"/>
      <c r="OFZ41"/>
      <c r="OGA41"/>
      <c r="OGB41"/>
      <c r="OGC41"/>
      <c r="OGD41"/>
      <c r="OGE41"/>
      <c r="OGF41"/>
      <c r="OGG41"/>
      <c r="OGH41"/>
      <c r="OGI41"/>
      <c r="OGJ41"/>
      <c r="OGK41"/>
      <c r="OGL41"/>
      <c r="OGM41"/>
      <c r="OGN41"/>
      <c r="OGO41"/>
      <c r="OGP41"/>
      <c r="OGQ41"/>
      <c r="OGR41"/>
      <c r="OGS41"/>
      <c r="OGT41"/>
      <c r="OGU41"/>
      <c r="OGV41"/>
      <c r="OGW41"/>
      <c r="OGX41"/>
      <c r="OGY41"/>
      <c r="OGZ41"/>
      <c r="OHA41"/>
      <c r="OHB41"/>
      <c r="OHC41"/>
      <c r="OHD41"/>
      <c r="OHE41"/>
      <c r="OHF41"/>
      <c r="OHG41"/>
      <c r="OHH41"/>
      <c r="OHI41"/>
      <c r="OHJ41"/>
      <c r="OHK41"/>
      <c r="OHL41"/>
      <c r="OHM41"/>
      <c r="OHN41"/>
      <c r="OHO41"/>
      <c r="OHP41"/>
      <c r="OHQ41"/>
      <c r="OHR41"/>
      <c r="OHS41"/>
      <c r="OHT41"/>
      <c r="OHU41"/>
      <c r="OHV41"/>
      <c r="OHW41"/>
      <c r="OHX41"/>
      <c r="OHY41"/>
      <c r="OHZ41"/>
      <c r="OIA41"/>
      <c r="OIB41"/>
      <c r="OIC41"/>
      <c r="OID41"/>
      <c r="OIE41"/>
      <c r="OIF41"/>
      <c r="OIG41"/>
      <c r="OIH41"/>
      <c r="OII41"/>
      <c r="OIJ41"/>
      <c r="OIK41"/>
      <c r="OIL41"/>
      <c r="OIM41"/>
      <c r="OIN41"/>
      <c r="OIO41"/>
      <c r="OIP41"/>
      <c r="OIQ41"/>
      <c r="OIR41"/>
      <c r="OIS41"/>
      <c r="OIT41"/>
      <c r="OIU41"/>
      <c r="OIV41"/>
      <c r="OIW41"/>
      <c r="OIX41"/>
      <c r="OIY41"/>
      <c r="OIZ41"/>
      <c r="OJA41"/>
      <c r="OJB41"/>
      <c r="OJC41"/>
      <c r="OJD41"/>
      <c r="OJE41"/>
      <c r="OJF41"/>
      <c r="OJG41"/>
      <c r="OJH41"/>
      <c r="OJI41"/>
      <c r="OJJ41"/>
      <c r="OJK41"/>
      <c r="OJL41"/>
      <c r="OJM41"/>
      <c r="OJN41"/>
      <c r="OJO41"/>
      <c r="OJP41"/>
      <c r="OJQ41"/>
      <c r="OJR41"/>
      <c r="OJS41"/>
      <c r="OJT41"/>
      <c r="OJU41"/>
      <c r="OJV41"/>
      <c r="OJW41"/>
      <c r="OJX41"/>
      <c r="OJY41"/>
      <c r="OJZ41"/>
      <c r="OKA41"/>
      <c r="OKB41"/>
      <c r="OKC41"/>
      <c r="OKD41"/>
      <c r="OKE41"/>
      <c r="OKF41"/>
      <c r="OKG41"/>
      <c r="OKH41"/>
      <c r="OKI41"/>
      <c r="OKJ41"/>
      <c r="OKK41"/>
      <c r="OKL41"/>
      <c r="OKM41"/>
      <c r="OKN41"/>
      <c r="OKO41"/>
      <c r="OKP41"/>
      <c r="OKQ41"/>
      <c r="OKR41"/>
      <c r="OKS41"/>
      <c r="OKT41"/>
      <c r="OKU41"/>
      <c r="OKV41"/>
      <c r="OKW41"/>
      <c r="OKX41"/>
      <c r="OKY41"/>
      <c r="OKZ41"/>
      <c r="OLA41"/>
      <c r="OLB41"/>
      <c r="OLC41"/>
      <c r="OLD41"/>
      <c r="OLE41"/>
      <c r="OLF41"/>
      <c r="OLG41"/>
      <c r="OLH41"/>
      <c r="OLI41"/>
      <c r="OLJ41"/>
      <c r="OLK41"/>
      <c r="OLL41"/>
      <c r="OLM41"/>
      <c r="OLN41"/>
      <c r="OLO41"/>
      <c r="OLP41"/>
      <c r="OLQ41"/>
      <c r="OLR41"/>
      <c r="OLS41"/>
      <c r="OLT41"/>
      <c r="OLU41"/>
      <c r="OLV41"/>
      <c r="OLW41"/>
      <c r="OLX41"/>
      <c r="OLY41"/>
      <c r="OLZ41"/>
      <c r="OMA41"/>
      <c r="OMB41"/>
      <c r="OMC41"/>
      <c r="OMD41"/>
      <c r="OME41"/>
      <c r="OMF41"/>
      <c r="OMG41"/>
      <c r="OMH41"/>
      <c r="OMI41"/>
      <c r="OMJ41"/>
      <c r="OMK41"/>
      <c r="OML41"/>
      <c r="OMM41"/>
      <c r="OMN41"/>
      <c r="OMO41"/>
      <c r="OMP41"/>
      <c r="OMQ41"/>
      <c r="OMR41"/>
      <c r="OMS41"/>
      <c r="OMT41"/>
      <c r="OMU41"/>
      <c r="OMV41"/>
      <c r="OMW41"/>
      <c r="OMX41"/>
      <c r="OMY41"/>
      <c r="OMZ41"/>
      <c r="ONA41"/>
      <c r="ONB41"/>
      <c r="ONC41"/>
      <c r="OND41"/>
      <c r="ONE41"/>
      <c r="ONF41"/>
      <c r="ONG41"/>
      <c r="ONH41"/>
      <c r="ONI41"/>
      <c r="ONJ41"/>
      <c r="ONK41"/>
      <c r="ONL41"/>
      <c r="ONM41"/>
      <c r="ONN41"/>
      <c r="ONO41"/>
      <c r="ONP41"/>
      <c r="ONQ41"/>
      <c r="ONR41"/>
      <c r="ONS41"/>
      <c r="ONT41"/>
      <c r="ONU41"/>
      <c r="ONV41"/>
      <c r="ONW41"/>
      <c r="ONX41"/>
      <c r="ONY41"/>
      <c r="ONZ41"/>
      <c r="OOA41"/>
      <c r="OOB41"/>
      <c r="OOC41"/>
      <c r="OOD41"/>
      <c r="OOE41"/>
      <c r="OOF41"/>
      <c r="OOG41"/>
      <c r="OOH41"/>
      <c r="OOI41"/>
      <c r="OOJ41"/>
      <c r="OOK41"/>
      <c r="OOL41"/>
      <c r="OOM41"/>
      <c r="OON41"/>
      <c r="OOO41"/>
      <c r="OOP41"/>
      <c r="OOQ41"/>
      <c r="OOR41"/>
      <c r="OOS41"/>
      <c r="OOT41"/>
      <c r="OOU41"/>
      <c r="OOV41"/>
      <c r="OOW41"/>
      <c r="OOX41"/>
      <c r="OOY41"/>
      <c r="OOZ41"/>
      <c r="OPA41"/>
      <c r="OPB41"/>
      <c r="OPC41"/>
      <c r="OPD41"/>
      <c r="OPE41"/>
      <c r="OPF41"/>
      <c r="OPG41"/>
      <c r="OPH41"/>
      <c r="OPI41"/>
      <c r="OPJ41"/>
      <c r="OPK41"/>
      <c r="OPL41"/>
      <c r="OPM41"/>
      <c r="OPN41"/>
      <c r="OPO41"/>
      <c r="OPP41"/>
      <c r="OPQ41"/>
      <c r="OPR41"/>
      <c r="OPS41"/>
      <c r="OPT41"/>
      <c r="OPU41"/>
      <c r="OPV41"/>
      <c r="OPW41"/>
      <c r="OPX41"/>
      <c r="OPY41"/>
      <c r="OPZ41"/>
      <c r="OQA41"/>
      <c r="OQB41"/>
      <c r="OQC41"/>
      <c r="OQD41"/>
      <c r="OQE41"/>
      <c r="OQF41"/>
      <c r="OQG41"/>
      <c r="OQH41"/>
      <c r="OQI41"/>
      <c r="OQJ41"/>
      <c r="OQK41"/>
      <c r="OQL41"/>
      <c r="OQM41"/>
      <c r="OQN41"/>
      <c r="OQO41"/>
      <c r="OQP41"/>
      <c r="OQQ41"/>
      <c r="OQR41"/>
      <c r="OQS41"/>
      <c r="OQT41"/>
      <c r="OQU41"/>
      <c r="OQV41"/>
      <c r="OQW41"/>
      <c r="OQX41"/>
      <c r="OQY41"/>
      <c r="OQZ41"/>
      <c r="ORA41"/>
      <c r="ORB41"/>
      <c r="ORC41"/>
      <c r="ORD41"/>
      <c r="ORE41"/>
      <c r="ORF41"/>
      <c r="ORG41"/>
      <c r="ORH41"/>
      <c r="ORI41"/>
      <c r="ORJ41"/>
      <c r="ORK41"/>
      <c r="ORL41"/>
      <c r="ORM41"/>
      <c r="ORN41"/>
      <c r="ORO41"/>
      <c r="ORP41"/>
      <c r="ORQ41"/>
      <c r="ORR41"/>
      <c r="ORS41"/>
      <c r="ORT41"/>
      <c r="ORU41"/>
      <c r="ORV41"/>
      <c r="ORW41"/>
      <c r="ORX41"/>
      <c r="ORY41"/>
      <c r="ORZ41"/>
      <c r="OSA41"/>
      <c r="OSB41"/>
      <c r="OSC41"/>
      <c r="OSD41"/>
      <c r="OSE41"/>
      <c r="OSF41"/>
      <c r="OSG41"/>
      <c r="OSH41"/>
      <c r="OSI41"/>
      <c r="OSJ41"/>
      <c r="OSK41"/>
      <c r="OSL41"/>
      <c r="OSM41"/>
      <c r="OSN41"/>
      <c r="OSO41"/>
      <c r="OSP41"/>
      <c r="OSQ41"/>
      <c r="OSR41"/>
      <c r="OSS41"/>
      <c r="OST41"/>
      <c r="OSU41"/>
      <c r="OSV41"/>
      <c r="OSW41"/>
      <c r="OSX41"/>
      <c r="OSY41"/>
      <c r="OSZ41"/>
      <c r="OTA41"/>
      <c r="OTB41"/>
      <c r="OTC41"/>
      <c r="OTD41"/>
      <c r="OTE41"/>
      <c r="OTF41"/>
      <c r="OTG41"/>
      <c r="OTH41"/>
      <c r="OTI41"/>
      <c r="OTJ41"/>
      <c r="OTK41"/>
      <c r="OTL41"/>
      <c r="OTM41"/>
      <c r="OTN41"/>
      <c r="OTO41"/>
      <c r="OTP41"/>
      <c r="OTQ41"/>
      <c r="OTR41"/>
      <c r="OTS41"/>
      <c r="OTT41"/>
      <c r="OTU41"/>
      <c r="OTV41"/>
      <c r="OTW41"/>
      <c r="OTX41"/>
      <c r="OTY41"/>
      <c r="OTZ41"/>
      <c r="OUA41"/>
      <c r="OUB41"/>
      <c r="OUC41"/>
      <c r="OUD41"/>
      <c r="OUE41"/>
      <c r="OUF41"/>
      <c r="OUG41"/>
      <c r="OUH41"/>
      <c r="OUI41"/>
      <c r="OUJ41"/>
      <c r="OUK41"/>
      <c r="OUL41"/>
      <c r="OUM41"/>
      <c r="OUN41"/>
      <c r="OUO41"/>
      <c r="OUP41"/>
      <c r="OUQ41"/>
      <c r="OUR41"/>
      <c r="OUS41"/>
      <c r="OUT41"/>
      <c r="OUU41"/>
      <c r="OUV41"/>
      <c r="OUW41"/>
      <c r="OUX41"/>
      <c r="OUY41"/>
      <c r="OUZ41"/>
      <c r="OVA41"/>
      <c r="OVB41"/>
      <c r="OVC41"/>
      <c r="OVD41"/>
      <c r="OVE41"/>
      <c r="OVF41"/>
      <c r="OVG41"/>
      <c r="OVH41"/>
      <c r="OVI41"/>
      <c r="OVJ41"/>
      <c r="OVK41"/>
      <c r="OVL41"/>
      <c r="OVM41"/>
      <c r="OVN41"/>
      <c r="OVO41"/>
      <c r="OVP41"/>
      <c r="OVQ41"/>
      <c r="OVR41"/>
      <c r="OVS41"/>
      <c r="OVT41"/>
      <c r="OVU41"/>
      <c r="OVV41"/>
      <c r="OVW41"/>
      <c r="OVX41"/>
      <c r="OVY41"/>
      <c r="OVZ41"/>
      <c r="OWA41"/>
      <c r="OWB41"/>
      <c r="OWC41"/>
      <c r="OWD41"/>
      <c r="OWE41"/>
      <c r="OWF41"/>
      <c r="OWG41"/>
      <c r="OWH41"/>
      <c r="OWI41"/>
      <c r="OWJ41"/>
      <c r="OWK41"/>
      <c r="OWL41"/>
      <c r="OWM41"/>
      <c r="OWN41"/>
      <c r="OWO41"/>
      <c r="OWP41"/>
      <c r="OWQ41"/>
      <c r="OWR41"/>
      <c r="OWS41"/>
      <c r="OWT41"/>
      <c r="OWU41"/>
      <c r="OWV41"/>
      <c r="OWW41"/>
      <c r="OWX41"/>
      <c r="OWY41"/>
      <c r="OWZ41"/>
      <c r="OXA41"/>
      <c r="OXB41"/>
      <c r="OXC41"/>
      <c r="OXD41"/>
      <c r="OXE41"/>
      <c r="OXF41"/>
      <c r="OXG41"/>
      <c r="OXH41"/>
      <c r="OXI41"/>
      <c r="OXJ41"/>
      <c r="OXK41"/>
      <c r="OXL41"/>
      <c r="OXM41"/>
      <c r="OXN41"/>
      <c r="OXO41"/>
      <c r="OXP41"/>
      <c r="OXQ41"/>
      <c r="OXR41"/>
      <c r="OXS41"/>
      <c r="OXT41"/>
      <c r="OXU41"/>
      <c r="OXV41"/>
      <c r="OXW41"/>
      <c r="OXX41"/>
      <c r="OXY41"/>
      <c r="OXZ41"/>
      <c r="OYA41"/>
      <c r="OYB41"/>
      <c r="OYC41"/>
      <c r="OYD41"/>
      <c r="OYE41"/>
      <c r="OYF41"/>
      <c r="OYG41"/>
      <c r="OYH41"/>
      <c r="OYI41"/>
      <c r="OYJ41"/>
      <c r="OYK41"/>
      <c r="OYL41"/>
      <c r="OYM41"/>
      <c r="OYN41"/>
      <c r="OYO41"/>
      <c r="OYP41"/>
      <c r="OYQ41"/>
      <c r="OYR41"/>
      <c r="OYS41"/>
      <c r="OYT41"/>
      <c r="OYU41"/>
      <c r="OYV41"/>
      <c r="OYW41"/>
      <c r="OYX41"/>
      <c r="OYY41"/>
      <c r="OYZ41"/>
      <c r="OZA41"/>
      <c r="OZB41"/>
      <c r="OZC41"/>
      <c r="OZD41"/>
      <c r="OZE41"/>
      <c r="OZF41"/>
      <c r="OZG41"/>
      <c r="OZH41"/>
      <c r="OZI41"/>
      <c r="OZJ41"/>
      <c r="OZK41"/>
      <c r="OZL41"/>
      <c r="OZM41"/>
      <c r="OZN41"/>
      <c r="OZO41"/>
      <c r="OZP41"/>
      <c r="OZQ41"/>
      <c r="OZR41"/>
      <c r="OZS41"/>
      <c r="OZT41"/>
      <c r="OZU41"/>
      <c r="OZV41"/>
      <c r="OZW41"/>
      <c r="OZX41"/>
      <c r="OZY41"/>
      <c r="OZZ41"/>
      <c r="PAA41"/>
      <c r="PAB41"/>
      <c r="PAC41"/>
      <c r="PAD41"/>
      <c r="PAE41"/>
      <c r="PAF41"/>
      <c r="PAG41"/>
      <c r="PAH41"/>
      <c r="PAI41"/>
      <c r="PAJ41"/>
      <c r="PAK41"/>
      <c r="PAL41"/>
      <c r="PAM41"/>
      <c r="PAN41"/>
      <c r="PAO41"/>
      <c r="PAP41"/>
      <c r="PAQ41"/>
      <c r="PAR41"/>
      <c r="PAS41"/>
      <c r="PAT41"/>
      <c r="PAU41"/>
      <c r="PAV41"/>
      <c r="PAW41"/>
      <c r="PAX41"/>
      <c r="PAY41"/>
      <c r="PAZ41"/>
      <c r="PBA41"/>
      <c r="PBB41"/>
      <c r="PBC41"/>
      <c r="PBD41"/>
      <c r="PBE41"/>
      <c r="PBF41"/>
      <c r="PBG41"/>
      <c r="PBH41"/>
      <c r="PBI41"/>
      <c r="PBJ41"/>
      <c r="PBK41"/>
      <c r="PBL41"/>
      <c r="PBM41"/>
      <c r="PBN41"/>
      <c r="PBO41"/>
      <c r="PBP41"/>
      <c r="PBQ41"/>
      <c r="PBR41"/>
      <c r="PBS41"/>
      <c r="PBT41"/>
      <c r="PBU41"/>
      <c r="PBV41"/>
      <c r="PBW41"/>
      <c r="PBX41"/>
      <c r="PBY41"/>
      <c r="PBZ41"/>
      <c r="PCA41"/>
      <c r="PCB41"/>
      <c r="PCC41"/>
      <c r="PCD41"/>
      <c r="PCE41"/>
      <c r="PCF41"/>
      <c r="PCG41"/>
      <c r="PCH41"/>
      <c r="PCI41"/>
      <c r="PCJ41"/>
      <c r="PCK41"/>
      <c r="PCL41"/>
      <c r="PCM41"/>
      <c r="PCN41"/>
      <c r="PCO41"/>
      <c r="PCP41"/>
      <c r="PCQ41"/>
      <c r="PCR41"/>
      <c r="PCS41"/>
      <c r="PCT41"/>
      <c r="PCU41"/>
      <c r="PCV41"/>
      <c r="PCW41"/>
      <c r="PCX41"/>
      <c r="PCY41"/>
      <c r="PCZ41"/>
      <c r="PDA41"/>
      <c r="PDB41"/>
      <c r="PDC41"/>
      <c r="PDD41"/>
      <c r="PDE41"/>
      <c r="PDF41"/>
      <c r="PDG41"/>
      <c r="PDH41"/>
      <c r="PDI41"/>
      <c r="PDJ41"/>
      <c r="PDK41"/>
      <c r="PDL41"/>
      <c r="PDM41"/>
      <c r="PDN41"/>
      <c r="PDO41"/>
      <c r="PDP41"/>
      <c r="PDQ41"/>
      <c r="PDR41"/>
      <c r="PDS41"/>
      <c r="PDT41"/>
      <c r="PDU41"/>
      <c r="PDV41"/>
      <c r="PDW41"/>
      <c r="PDX41"/>
      <c r="PDY41"/>
      <c r="PDZ41"/>
      <c r="PEA41"/>
      <c r="PEB41"/>
      <c r="PEC41"/>
      <c r="PED41"/>
      <c r="PEE41"/>
      <c r="PEF41"/>
      <c r="PEG41"/>
      <c r="PEH41"/>
      <c r="PEI41"/>
      <c r="PEJ41"/>
      <c r="PEK41"/>
      <c r="PEL41"/>
      <c r="PEM41"/>
      <c r="PEN41"/>
      <c r="PEO41"/>
      <c r="PEP41"/>
      <c r="PEQ41"/>
      <c r="PER41"/>
      <c r="PES41"/>
      <c r="PET41"/>
      <c r="PEU41"/>
      <c r="PEV41"/>
      <c r="PEW41"/>
      <c r="PEX41"/>
      <c r="PEY41"/>
      <c r="PEZ41"/>
      <c r="PFA41"/>
      <c r="PFB41"/>
      <c r="PFC41"/>
      <c r="PFD41"/>
      <c r="PFE41"/>
      <c r="PFF41"/>
      <c r="PFG41"/>
      <c r="PFH41"/>
      <c r="PFI41"/>
      <c r="PFJ41"/>
      <c r="PFK41"/>
      <c r="PFL41"/>
      <c r="PFM41"/>
      <c r="PFN41"/>
      <c r="PFO41"/>
      <c r="PFP41"/>
      <c r="PFQ41"/>
      <c r="PFR41"/>
      <c r="PFS41"/>
      <c r="PFT41"/>
      <c r="PFU41"/>
      <c r="PFV41"/>
      <c r="PFW41"/>
      <c r="PFX41"/>
      <c r="PFY41"/>
      <c r="PFZ41"/>
      <c r="PGA41"/>
      <c r="PGB41"/>
      <c r="PGC41"/>
      <c r="PGD41"/>
      <c r="PGE41"/>
      <c r="PGF41"/>
      <c r="PGG41"/>
      <c r="PGH41"/>
      <c r="PGI41"/>
      <c r="PGJ41"/>
      <c r="PGK41"/>
      <c r="PGL41"/>
      <c r="PGM41"/>
      <c r="PGN41"/>
      <c r="PGO41"/>
      <c r="PGP41"/>
      <c r="PGQ41"/>
      <c r="PGR41"/>
      <c r="PGS41"/>
      <c r="PGT41"/>
      <c r="PGU41"/>
      <c r="PGV41"/>
      <c r="PGW41"/>
      <c r="PGX41"/>
      <c r="PGY41"/>
      <c r="PGZ41"/>
      <c r="PHA41"/>
      <c r="PHB41"/>
      <c r="PHC41"/>
      <c r="PHD41"/>
      <c r="PHE41"/>
      <c r="PHF41"/>
      <c r="PHG41"/>
      <c r="PHH41"/>
      <c r="PHI41"/>
      <c r="PHJ41"/>
      <c r="PHK41"/>
      <c r="PHL41"/>
      <c r="PHM41"/>
      <c r="PHN41"/>
      <c r="PHO41"/>
      <c r="PHP41"/>
      <c r="PHQ41"/>
      <c r="PHR41"/>
      <c r="PHS41"/>
      <c r="PHT41"/>
      <c r="PHU41"/>
      <c r="PHV41"/>
      <c r="PHW41"/>
      <c r="PHX41"/>
      <c r="PHY41"/>
      <c r="PHZ41"/>
      <c r="PIA41"/>
      <c r="PIB41"/>
      <c r="PIC41"/>
      <c r="PID41"/>
      <c r="PIE41"/>
      <c r="PIF41"/>
      <c r="PIG41"/>
      <c r="PIH41"/>
      <c r="PII41"/>
      <c r="PIJ41"/>
      <c r="PIK41"/>
      <c r="PIL41"/>
      <c r="PIM41"/>
      <c r="PIN41"/>
      <c r="PIO41"/>
      <c r="PIP41"/>
      <c r="PIQ41"/>
      <c r="PIR41"/>
      <c r="PIS41"/>
      <c r="PIT41"/>
      <c r="PIU41"/>
      <c r="PIV41"/>
      <c r="PIW41"/>
      <c r="PIX41"/>
      <c r="PIY41"/>
      <c r="PIZ41"/>
      <c r="PJA41"/>
      <c r="PJB41"/>
      <c r="PJC41"/>
      <c r="PJD41"/>
      <c r="PJE41"/>
      <c r="PJF41"/>
      <c r="PJG41"/>
      <c r="PJH41"/>
      <c r="PJI41"/>
      <c r="PJJ41"/>
      <c r="PJK41"/>
      <c r="PJL41"/>
      <c r="PJM41"/>
      <c r="PJN41"/>
      <c r="PJO41"/>
      <c r="PJP41"/>
      <c r="PJQ41"/>
      <c r="PJR41"/>
      <c r="PJS41"/>
      <c r="PJT41"/>
      <c r="PJU41"/>
      <c r="PJV41"/>
      <c r="PJW41"/>
      <c r="PJX41"/>
      <c r="PJY41"/>
      <c r="PJZ41"/>
      <c r="PKA41"/>
      <c r="PKB41"/>
      <c r="PKC41"/>
      <c r="PKD41"/>
      <c r="PKE41"/>
      <c r="PKF41"/>
      <c r="PKG41"/>
      <c r="PKH41"/>
      <c r="PKI41"/>
      <c r="PKJ41"/>
      <c r="PKK41"/>
      <c r="PKL41"/>
      <c r="PKM41"/>
      <c r="PKN41"/>
      <c r="PKO41"/>
      <c r="PKP41"/>
      <c r="PKQ41"/>
      <c r="PKR41"/>
      <c r="PKS41"/>
      <c r="PKT41"/>
      <c r="PKU41"/>
      <c r="PKV41"/>
      <c r="PKW41"/>
      <c r="PKX41"/>
      <c r="PKY41"/>
      <c r="PKZ41"/>
      <c r="PLA41"/>
      <c r="PLB41"/>
      <c r="PLC41"/>
      <c r="PLD41"/>
      <c r="PLE41"/>
      <c r="PLF41"/>
      <c r="PLG41"/>
      <c r="PLH41"/>
      <c r="PLI41"/>
      <c r="PLJ41"/>
      <c r="PLK41"/>
      <c r="PLL41"/>
      <c r="PLM41"/>
      <c r="PLN41"/>
      <c r="PLO41"/>
      <c r="PLP41"/>
      <c r="PLQ41"/>
      <c r="PLR41"/>
      <c r="PLS41"/>
      <c r="PLT41"/>
      <c r="PLU41"/>
      <c r="PLV41"/>
      <c r="PLW41"/>
      <c r="PLX41"/>
      <c r="PLY41"/>
      <c r="PLZ41"/>
      <c r="PMA41"/>
      <c r="PMB41"/>
      <c r="PMC41"/>
      <c r="PMD41"/>
      <c r="PME41"/>
      <c r="PMF41"/>
      <c r="PMG41"/>
      <c r="PMH41"/>
      <c r="PMI41"/>
      <c r="PMJ41"/>
      <c r="PMK41"/>
      <c r="PML41"/>
      <c r="PMM41"/>
      <c r="PMN41"/>
      <c r="PMO41"/>
      <c r="PMP41"/>
      <c r="PMQ41"/>
      <c r="PMR41"/>
      <c r="PMS41"/>
      <c r="PMT41"/>
      <c r="PMU41"/>
      <c r="PMV41"/>
      <c r="PMW41"/>
      <c r="PMX41"/>
      <c r="PMY41"/>
      <c r="PMZ41"/>
      <c r="PNA41"/>
      <c r="PNB41"/>
      <c r="PNC41"/>
      <c r="PND41"/>
      <c r="PNE41"/>
      <c r="PNF41"/>
      <c r="PNG41"/>
      <c r="PNH41"/>
      <c r="PNI41"/>
      <c r="PNJ41"/>
      <c r="PNK41"/>
      <c r="PNL41"/>
      <c r="PNM41"/>
      <c r="PNN41"/>
      <c r="PNO41"/>
      <c r="PNP41"/>
      <c r="PNQ41"/>
      <c r="PNR41"/>
      <c r="PNS41"/>
      <c r="PNT41"/>
      <c r="PNU41"/>
      <c r="PNV41"/>
      <c r="PNW41"/>
      <c r="PNX41"/>
      <c r="PNY41"/>
      <c r="PNZ41"/>
      <c r="POA41"/>
      <c r="POB41"/>
      <c r="POC41"/>
      <c r="POD41"/>
      <c r="POE41"/>
      <c r="POF41"/>
      <c r="POG41"/>
      <c r="POH41"/>
      <c r="POI41"/>
      <c r="POJ41"/>
      <c r="POK41"/>
      <c r="POL41"/>
      <c r="POM41"/>
      <c r="PON41"/>
      <c r="POO41"/>
      <c r="POP41"/>
      <c r="POQ41"/>
      <c r="POR41"/>
      <c r="POS41"/>
      <c r="POT41"/>
      <c r="POU41"/>
      <c r="POV41"/>
      <c r="POW41"/>
      <c r="POX41"/>
      <c r="POY41"/>
      <c r="POZ41"/>
      <c r="PPA41"/>
      <c r="PPB41"/>
      <c r="PPC41"/>
      <c r="PPD41"/>
      <c r="PPE41"/>
      <c r="PPF41"/>
      <c r="PPG41"/>
      <c r="PPH41"/>
      <c r="PPI41"/>
      <c r="PPJ41"/>
      <c r="PPK41"/>
      <c r="PPL41"/>
      <c r="PPM41"/>
      <c r="PPN41"/>
      <c r="PPO41"/>
      <c r="PPP41"/>
      <c r="PPQ41"/>
      <c r="PPR41"/>
      <c r="PPS41"/>
      <c r="PPT41"/>
      <c r="PPU41"/>
      <c r="PPV41"/>
      <c r="PPW41"/>
      <c r="PPX41"/>
      <c r="PPY41"/>
      <c r="PPZ41"/>
      <c r="PQA41"/>
      <c r="PQB41"/>
      <c r="PQC41"/>
      <c r="PQD41"/>
      <c r="PQE41"/>
      <c r="PQF41"/>
      <c r="PQG41"/>
      <c r="PQH41"/>
      <c r="PQI41"/>
      <c r="PQJ41"/>
      <c r="PQK41"/>
      <c r="PQL41"/>
      <c r="PQM41"/>
      <c r="PQN41"/>
      <c r="PQO41"/>
      <c r="PQP41"/>
      <c r="PQQ41"/>
      <c r="PQR41"/>
      <c r="PQS41"/>
      <c r="PQT41"/>
      <c r="PQU41"/>
      <c r="PQV41"/>
      <c r="PQW41"/>
      <c r="PQX41"/>
      <c r="PQY41"/>
      <c r="PQZ41"/>
      <c r="PRA41"/>
      <c r="PRB41"/>
      <c r="PRC41"/>
      <c r="PRD41"/>
      <c r="PRE41"/>
      <c r="PRF41"/>
      <c r="PRG41"/>
      <c r="PRH41"/>
      <c r="PRI41"/>
      <c r="PRJ41"/>
      <c r="PRK41"/>
      <c r="PRL41"/>
      <c r="PRM41"/>
      <c r="PRN41"/>
      <c r="PRO41"/>
      <c r="PRP41"/>
      <c r="PRQ41"/>
      <c r="PRR41"/>
      <c r="PRS41"/>
      <c r="PRT41"/>
      <c r="PRU41"/>
      <c r="PRV41"/>
      <c r="PRW41"/>
      <c r="PRX41"/>
      <c r="PRY41"/>
      <c r="PRZ41"/>
      <c r="PSA41"/>
      <c r="PSB41"/>
      <c r="PSC41"/>
      <c r="PSD41"/>
      <c r="PSE41"/>
      <c r="PSF41"/>
      <c r="PSG41"/>
      <c r="PSH41"/>
      <c r="PSI41"/>
      <c r="PSJ41"/>
      <c r="PSK41"/>
      <c r="PSL41"/>
      <c r="PSM41"/>
      <c r="PSN41"/>
      <c r="PSO41"/>
      <c r="PSP41"/>
      <c r="PSQ41"/>
      <c r="PSR41"/>
      <c r="PSS41"/>
      <c r="PST41"/>
      <c r="PSU41"/>
      <c r="PSV41"/>
      <c r="PSW41"/>
      <c r="PSX41"/>
      <c r="PSY41"/>
      <c r="PSZ41"/>
      <c r="PTA41"/>
      <c r="PTB41"/>
      <c r="PTC41"/>
      <c r="PTD41"/>
      <c r="PTE41"/>
      <c r="PTF41"/>
      <c r="PTG41"/>
      <c r="PTH41"/>
      <c r="PTI41"/>
      <c r="PTJ41"/>
      <c r="PTK41"/>
      <c r="PTL41"/>
      <c r="PTM41"/>
      <c r="PTN41"/>
      <c r="PTO41"/>
      <c r="PTP41"/>
      <c r="PTQ41"/>
      <c r="PTR41"/>
      <c r="PTS41"/>
      <c r="PTT41"/>
      <c r="PTU41"/>
      <c r="PTV41"/>
      <c r="PTW41"/>
      <c r="PTX41"/>
      <c r="PTY41"/>
      <c r="PTZ41"/>
      <c r="PUA41"/>
      <c r="PUB41"/>
      <c r="PUC41"/>
      <c r="PUD41"/>
      <c r="PUE41"/>
      <c r="PUF41"/>
      <c r="PUG41"/>
      <c r="PUH41"/>
      <c r="PUI41"/>
      <c r="PUJ41"/>
      <c r="PUK41"/>
      <c r="PUL41"/>
      <c r="PUM41"/>
      <c r="PUN41"/>
      <c r="PUO41"/>
      <c r="PUP41"/>
      <c r="PUQ41"/>
      <c r="PUR41"/>
      <c r="PUS41"/>
      <c r="PUT41"/>
      <c r="PUU41"/>
      <c r="PUV41"/>
      <c r="PUW41"/>
      <c r="PUX41"/>
      <c r="PUY41"/>
      <c r="PUZ41"/>
      <c r="PVA41"/>
      <c r="PVB41"/>
      <c r="PVC41"/>
      <c r="PVD41"/>
      <c r="PVE41"/>
      <c r="PVF41"/>
      <c r="PVG41"/>
      <c r="PVH41"/>
      <c r="PVI41"/>
      <c r="PVJ41"/>
      <c r="PVK41"/>
      <c r="PVL41"/>
      <c r="PVM41"/>
      <c r="PVN41"/>
      <c r="PVO41"/>
      <c r="PVP41"/>
      <c r="PVQ41"/>
      <c r="PVR41"/>
      <c r="PVS41"/>
      <c r="PVT41"/>
      <c r="PVU41"/>
      <c r="PVV41"/>
      <c r="PVW41"/>
      <c r="PVX41"/>
      <c r="PVY41"/>
      <c r="PVZ41"/>
      <c r="PWA41"/>
      <c r="PWB41"/>
      <c r="PWC41"/>
      <c r="PWD41"/>
      <c r="PWE41"/>
      <c r="PWF41"/>
      <c r="PWG41"/>
      <c r="PWH41"/>
      <c r="PWI41"/>
      <c r="PWJ41"/>
      <c r="PWK41"/>
      <c r="PWL41"/>
      <c r="PWM41"/>
      <c r="PWN41"/>
      <c r="PWO41"/>
      <c r="PWP41"/>
      <c r="PWQ41"/>
      <c r="PWR41"/>
      <c r="PWS41"/>
      <c r="PWT41"/>
      <c r="PWU41"/>
      <c r="PWV41"/>
      <c r="PWW41"/>
      <c r="PWX41"/>
      <c r="PWY41"/>
      <c r="PWZ41"/>
      <c r="PXA41"/>
      <c r="PXB41"/>
      <c r="PXC41"/>
      <c r="PXD41"/>
      <c r="PXE41"/>
      <c r="PXF41"/>
      <c r="PXG41"/>
      <c r="PXH41"/>
      <c r="PXI41"/>
      <c r="PXJ41"/>
      <c r="PXK41"/>
      <c r="PXL41"/>
      <c r="PXM41"/>
      <c r="PXN41"/>
      <c r="PXO41"/>
      <c r="PXP41"/>
      <c r="PXQ41"/>
      <c r="PXR41"/>
      <c r="PXS41"/>
      <c r="PXT41"/>
      <c r="PXU41"/>
      <c r="PXV41"/>
      <c r="PXW41"/>
      <c r="PXX41"/>
      <c r="PXY41"/>
      <c r="PXZ41"/>
      <c r="PYA41"/>
      <c r="PYB41"/>
      <c r="PYC41"/>
      <c r="PYD41"/>
      <c r="PYE41"/>
      <c r="PYF41"/>
      <c r="PYG41"/>
      <c r="PYH41"/>
      <c r="PYI41"/>
      <c r="PYJ41"/>
      <c r="PYK41"/>
      <c r="PYL41"/>
      <c r="PYM41"/>
      <c r="PYN41"/>
      <c r="PYO41"/>
      <c r="PYP41"/>
      <c r="PYQ41"/>
      <c r="PYR41"/>
      <c r="PYS41"/>
      <c r="PYT41"/>
      <c r="PYU41"/>
      <c r="PYV41"/>
      <c r="PYW41"/>
      <c r="PYX41"/>
      <c r="PYY41"/>
      <c r="PYZ41"/>
      <c r="PZA41"/>
      <c r="PZB41"/>
      <c r="PZC41"/>
      <c r="PZD41"/>
      <c r="PZE41"/>
      <c r="PZF41"/>
      <c r="PZG41"/>
      <c r="PZH41"/>
      <c r="PZI41"/>
      <c r="PZJ41"/>
      <c r="PZK41"/>
      <c r="PZL41"/>
      <c r="PZM41"/>
      <c r="PZN41"/>
      <c r="PZO41"/>
      <c r="PZP41"/>
      <c r="PZQ41"/>
      <c r="PZR41"/>
      <c r="PZS41"/>
      <c r="PZT41"/>
      <c r="PZU41"/>
      <c r="PZV41"/>
      <c r="PZW41"/>
      <c r="PZX41"/>
      <c r="PZY41"/>
      <c r="PZZ41"/>
      <c r="QAA41"/>
      <c r="QAB41"/>
      <c r="QAC41"/>
      <c r="QAD41"/>
      <c r="QAE41"/>
      <c r="QAF41"/>
      <c r="QAG41"/>
      <c r="QAH41"/>
      <c r="QAI41"/>
      <c r="QAJ41"/>
      <c r="QAK41"/>
      <c r="QAL41"/>
      <c r="QAM41"/>
      <c r="QAN41"/>
      <c r="QAO41"/>
      <c r="QAP41"/>
      <c r="QAQ41"/>
      <c r="QAR41"/>
      <c r="QAS41"/>
      <c r="QAT41"/>
      <c r="QAU41"/>
      <c r="QAV41"/>
      <c r="QAW41"/>
      <c r="QAX41"/>
      <c r="QAY41"/>
      <c r="QAZ41"/>
      <c r="QBA41"/>
      <c r="QBB41"/>
      <c r="QBC41"/>
      <c r="QBD41"/>
      <c r="QBE41"/>
      <c r="QBF41"/>
      <c r="QBG41"/>
      <c r="QBH41"/>
      <c r="QBI41"/>
      <c r="QBJ41"/>
      <c r="QBK41"/>
      <c r="QBL41"/>
      <c r="QBM41"/>
      <c r="QBN41"/>
      <c r="QBO41"/>
      <c r="QBP41"/>
      <c r="QBQ41"/>
      <c r="QBR41"/>
      <c r="QBS41"/>
      <c r="QBT41"/>
      <c r="QBU41"/>
      <c r="QBV41"/>
      <c r="QBW41"/>
      <c r="QBX41"/>
      <c r="QBY41"/>
      <c r="QBZ41"/>
      <c r="QCA41"/>
      <c r="QCB41"/>
      <c r="QCC41"/>
      <c r="QCD41"/>
      <c r="QCE41"/>
      <c r="QCF41"/>
      <c r="QCG41"/>
      <c r="QCH41"/>
      <c r="QCI41"/>
      <c r="QCJ41"/>
      <c r="QCK41"/>
      <c r="QCL41"/>
      <c r="QCM41"/>
      <c r="QCN41"/>
      <c r="QCO41"/>
      <c r="QCP41"/>
      <c r="QCQ41"/>
      <c r="QCR41"/>
      <c r="QCS41"/>
      <c r="QCT41"/>
      <c r="QCU41"/>
      <c r="QCV41"/>
      <c r="QCW41"/>
      <c r="QCX41"/>
      <c r="QCY41"/>
      <c r="QCZ41"/>
      <c r="QDA41"/>
      <c r="QDB41"/>
      <c r="QDC41"/>
      <c r="QDD41"/>
      <c r="QDE41"/>
      <c r="QDF41"/>
      <c r="QDG41"/>
      <c r="QDH41"/>
      <c r="QDI41"/>
      <c r="QDJ41"/>
      <c r="QDK41"/>
      <c r="QDL41"/>
      <c r="QDM41"/>
      <c r="QDN41"/>
      <c r="QDO41"/>
      <c r="QDP41"/>
      <c r="QDQ41"/>
      <c r="QDR41"/>
      <c r="QDS41"/>
      <c r="QDT41"/>
      <c r="QDU41"/>
      <c r="QDV41"/>
      <c r="QDW41"/>
      <c r="QDX41"/>
      <c r="QDY41"/>
      <c r="QDZ41"/>
      <c r="QEA41"/>
      <c r="QEB41"/>
      <c r="QEC41"/>
      <c r="QED41"/>
      <c r="QEE41"/>
      <c r="QEF41"/>
      <c r="QEG41"/>
      <c r="QEH41"/>
      <c r="QEI41"/>
      <c r="QEJ41"/>
      <c r="QEK41"/>
      <c r="QEL41"/>
      <c r="QEM41"/>
      <c r="QEN41"/>
      <c r="QEO41"/>
      <c r="QEP41"/>
      <c r="QEQ41"/>
      <c r="QER41"/>
      <c r="QES41"/>
      <c r="QET41"/>
      <c r="QEU41"/>
      <c r="QEV41"/>
      <c r="QEW41"/>
      <c r="QEX41"/>
      <c r="QEY41"/>
      <c r="QEZ41"/>
      <c r="QFA41"/>
      <c r="QFB41"/>
      <c r="QFC41"/>
      <c r="QFD41"/>
      <c r="QFE41"/>
      <c r="QFF41"/>
      <c r="QFG41"/>
      <c r="QFH41"/>
      <c r="QFI41"/>
      <c r="QFJ41"/>
      <c r="QFK41"/>
      <c r="QFL41"/>
      <c r="QFM41"/>
      <c r="QFN41"/>
      <c r="QFO41"/>
      <c r="QFP41"/>
      <c r="QFQ41"/>
      <c r="QFR41"/>
      <c r="QFS41"/>
      <c r="QFT41"/>
      <c r="QFU41"/>
      <c r="QFV41"/>
      <c r="QFW41"/>
      <c r="QFX41"/>
      <c r="QFY41"/>
      <c r="QFZ41"/>
      <c r="QGA41"/>
      <c r="QGB41"/>
      <c r="QGC41"/>
      <c r="QGD41"/>
      <c r="QGE41"/>
      <c r="QGF41"/>
      <c r="QGG41"/>
      <c r="QGH41"/>
      <c r="QGI41"/>
      <c r="QGJ41"/>
      <c r="QGK41"/>
      <c r="QGL41"/>
      <c r="QGM41"/>
      <c r="QGN41"/>
      <c r="QGO41"/>
      <c r="QGP41"/>
      <c r="QGQ41"/>
      <c r="QGR41"/>
      <c r="QGS41"/>
      <c r="QGT41"/>
      <c r="QGU41"/>
      <c r="QGV41"/>
      <c r="QGW41"/>
      <c r="QGX41"/>
      <c r="QGY41"/>
      <c r="QGZ41"/>
      <c r="QHA41"/>
      <c r="QHB41"/>
      <c r="QHC41"/>
      <c r="QHD41"/>
      <c r="QHE41"/>
      <c r="QHF41"/>
      <c r="QHG41"/>
      <c r="QHH41"/>
      <c r="QHI41"/>
      <c r="QHJ41"/>
      <c r="QHK41"/>
      <c r="QHL41"/>
      <c r="QHM41"/>
      <c r="QHN41"/>
      <c r="QHO41"/>
      <c r="QHP41"/>
      <c r="QHQ41"/>
      <c r="QHR41"/>
      <c r="QHS41"/>
      <c r="QHT41"/>
      <c r="QHU41"/>
      <c r="QHV41"/>
      <c r="QHW41"/>
      <c r="QHX41"/>
      <c r="QHY41"/>
      <c r="QHZ41"/>
      <c r="QIA41"/>
      <c r="QIB41"/>
      <c r="QIC41"/>
      <c r="QID41"/>
      <c r="QIE41"/>
      <c r="QIF41"/>
      <c r="QIG41"/>
      <c r="QIH41"/>
      <c r="QII41"/>
      <c r="QIJ41"/>
      <c r="QIK41"/>
      <c r="QIL41"/>
      <c r="QIM41"/>
      <c r="QIN41"/>
      <c r="QIO41"/>
      <c r="QIP41"/>
      <c r="QIQ41"/>
      <c r="QIR41"/>
      <c r="QIS41"/>
      <c r="QIT41"/>
      <c r="QIU41"/>
      <c r="QIV41"/>
      <c r="QIW41"/>
      <c r="QIX41"/>
      <c r="QIY41"/>
      <c r="QIZ41"/>
      <c r="QJA41"/>
      <c r="QJB41"/>
      <c r="QJC41"/>
      <c r="QJD41"/>
      <c r="QJE41"/>
      <c r="QJF41"/>
      <c r="QJG41"/>
      <c r="QJH41"/>
      <c r="QJI41"/>
      <c r="QJJ41"/>
      <c r="QJK41"/>
      <c r="QJL41"/>
      <c r="QJM41"/>
      <c r="QJN41"/>
      <c r="QJO41"/>
      <c r="QJP41"/>
      <c r="QJQ41"/>
      <c r="QJR41"/>
      <c r="QJS41"/>
      <c r="QJT41"/>
      <c r="QJU41"/>
      <c r="QJV41"/>
      <c r="QJW41"/>
      <c r="QJX41"/>
      <c r="QJY41"/>
      <c r="QJZ41"/>
      <c r="QKA41"/>
      <c r="QKB41"/>
      <c r="QKC41"/>
      <c r="QKD41"/>
      <c r="QKE41"/>
      <c r="QKF41"/>
      <c r="QKG41"/>
      <c r="QKH41"/>
      <c r="QKI41"/>
      <c r="QKJ41"/>
      <c r="QKK41"/>
      <c r="QKL41"/>
      <c r="QKM41"/>
      <c r="QKN41"/>
      <c r="QKO41"/>
      <c r="QKP41"/>
      <c r="QKQ41"/>
      <c r="QKR41"/>
      <c r="QKS41"/>
      <c r="QKT41"/>
      <c r="QKU41"/>
      <c r="QKV41"/>
      <c r="QKW41"/>
      <c r="QKX41"/>
      <c r="QKY41"/>
      <c r="QKZ41"/>
      <c r="QLA41"/>
      <c r="QLB41"/>
      <c r="QLC41"/>
      <c r="QLD41"/>
      <c r="QLE41"/>
      <c r="QLF41"/>
      <c r="QLG41"/>
      <c r="QLH41"/>
      <c r="QLI41"/>
      <c r="QLJ41"/>
      <c r="QLK41"/>
      <c r="QLL41"/>
      <c r="QLM41"/>
      <c r="QLN41"/>
      <c r="QLO41"/>
      <c r="QLP41"/>
      <c r="QLQ41"/>
      <c r="QLR41"/>
      <c r="QLS41"/>
      <c r="QLT41"/>
      <c r="QLU41"/>
      <c r="QLV41"/>
      <c r="QLW41"/>
      <c r="QLX41"/>
      <c r="QLY41"/>
      <c r="QLZ41"/>
      <c r="QMA41"/>
      <c r="QMB41"/>
      <c r="QMC41"/>
      <c r="QMD41"/>
      <c r="QME41"/>
      <c r="QMF41"/>
      <c r="QMG41"/>
      <c r="QMH41"/>
      <c r="QMI41"/>
      <c r="QMJ41"/>
      <c r="QMK41"/>
      <c r="QML41"/>
      <c r="QMM41"/>
      <c r="QMN41"/>
      <c r="QMO41"/>
      <c r="QMP41"/>
      <c r="QMQ41"/>
      <c r="QMR41"/>
      <c r="QMS41"/>
      <c r="QMT41"/>
      <c r="QMU41"/>
      <c r="QMV41"/>
      <c r="QMW41"/>
      <c r="QMX41"/>
      <c r="QMY41"/>
      <c r="QMZ41"/>
      <c r="QNA41"/>
      <c r="QNB41"/>
      <c r="QNC41"/>
      <c r="QND41"/>
      <c r="QNE41"/>
      <c r="QNF41"/>
      <c r="QNG41"/>
      <c r="QNH41"/>
      <c r="QNI41"/>
      <c r="QNJ41"/>
      <c r="QNK41"/>
      <c r="QNL41"/>
      <c r="QNM41"/>
      <c r="QNN41"/>
      <c r="QNO41"/>
      <c r="QNP41"/>
      <c r="QNQ41"/>
      <c r="QNR41"/>
      <c r="QNS41"/>
      <c r="QNT41"/>
      <c r="QNU41"/>
      <c r="QNV41"/>
      <c r="QNW41"/>
      <c r="QNX41"/>
      <c r="QNY41"/>
      <c r="QNZ41"/>
      <c r="QOA41"/>
      <c r="QOB41"/>
      <c r="QOC41"/>
      <c r="QOD41"/>
      <c r="QOE41"/>
      <c r="QOF41"/>
      <c r="QOG41"/>
      <c r="QOH41"/>
      <c r="QOI41"/>
      <c r="QOJ41"/>
      <c r="QOK41"/>
      <c r="QOL41"/>
      <c r="QOM41"/>
      <c r="QON41"/>
      <c r="QOO41"/>
      <c r="QOP41"/>
      <c r="QOQ41"/>
      <c r="QOR41"/>
      <c r="QOS41"/>
      <c r="QOT41"/>
      <c r="QOU41"/>
      <c r="QOV41"/>
      <c r="QOW41"/>
      <c r="QOX41"/>
      <c r="QOY41"/>
      <c r="QOZ41"/>
      <c r="QPA41"/>
      <c r="QPB41"/>
      <c r="QPC41"/>
      <c r="QPD41"/>
      <c r="QPE41"/>
      <c r="QPF41"/>
      <c r="QPG41"/>
      <c r="QPH41"/>
      <c r="QPI41"/>
      <c r="QPJ41"/>
      <c r="QPK41"/>
      <c r="QPL41"/>
      <c r="QPM41"/>
      <c r="QPN41"/>
      <c r="QPO41"/>
      <c r="QPP41"/>
      <c r="QPQ41"/>
      <c r="QPR41"/>
      <c r="QPS41"/>
      <c r="QPT41"/>
      <c r="QPU41"/>
      <c r="QPV41"/>
      <c r="QPW41"/>
      <c r="QPX41"/>
      <c r="QPY41"/>
      <c r="QPZ41"/>
      <c r="QQA41"/>
      <c r="QQB41"/>
      <c r="QQC41"/>
      <c r="QQD41"/>
      <c r="QQE41"/>
      <c r="QQF41"/>
      <c r="QQG41"/>
      <c r="QQH41"/>
      <c r="QQI41"/>
      <c r="QQJ41"/>
      <c r="QQK41"/>
      <c r="QQL41"/>
      <c r="QQM41"/>
      <c r="QQN41"/>
      <c r="QQO41"/>
      <c r="QQP41"/>
      <c r="QQQ41"/>
      <c r="QQR41"/>
      <c r="QQS41"/>
      <c r="QQT41"/>
      <c r="QQU41"/>
      <c r="QQV41"/>
      <c r="QQW41"/>
      <c r="QQX41"/>
      <c r="QQY41"/>
      <c r="QQZ41"/>
      <c r="QRA41"/>
      <c r="QRB41"/>
      <c r="QRC41"/>
      <c r="QRD41"/>
      <c r="QRE41"/>
      <c r="QRF41"/>
      <c r="QRG41"/>
      <c r="QRH41"/>
      <c r="QRI41"/>
      <c r="QRJ41"/>
      <c r="QRK41"/>
      <c r="QRL41"/>
      <c r="QRM41"/>
      <c r="QRN41"/>
      <c r="QRO41"/>
      <c r="QRP41"/>
      <c r="QRQ41"/>
      <c r="QRR41"/>
      <c r="QRS41"/>
      <c r="QRT41"/>
      <c r="QRU41"/>
      <c r="QRV41"/>
      <c r="QRW41"/>
      <c r="QRX41"/>
      <c r="QRY41"/>
      <c r="QRZ41"/>
      <c r="QSA41"/>
      <c r="QSB41"/>
      <c r="QSC41"/>
      <c r="QSD41"/>
      <c r="QSE41"/>
      <c r="QSF41"/>
      <c r="QSG41"/>
      <c r="QSH41"/>
      <c r="QSI41"/>
      <c r="QSJ41"/>
      <c r="QSK41"/>
      <c r="QSL41"/>
      <c r="QSM41"/>
      <c r="QSN41"/>
      <c r="QSO41"/>
      <c r="QSP41"/>
      <c r="QSQ41"/>
      <c r="QSR41"/>
      <c r="QSS41"/>
      <c r="QST41"/>
      <c r="QSU41"/>
      <c r="QSV41"/>
      <c r="QSW41"/>
      <c r="QSX41"/>
      <c r="QSY41"/>
      <c r="QSZ41"/>
      <c r="QTA41"/>
      <c r="QTB41"/>
      <c r="QTC41"/>
      <c r="QTD41"/>
      <c r="QTE41"/>
      <c r="QTF41"/>
      <c r="QTG41"/>
      <c r="QTH41"/>
      <c r="QTI41"/>
      <c r="QTJ41"/>
      <c r="QTK41"/>
      <c r="QTL41"/>
      <c r="QTM41"/>
      <c r="QTN41"/>
      <c r="QTO41"/>
      <c r="QTP41"/>
      <c r="QTQ41"/>
      <c r="QTR41"/>
      <c r="QTS41"/>
      <c r="QTT41"/>
      <c r="QTU41"/>
      <c r="QTV41"/>
      <c r="QTW41"/>
      <c r="QTX41"/>
      <c r="QTY41"/>
      <c r="QTZ41"/>
      <c r="QUA41"/>
      <c r="QUB41"/>
      <c r="QUC41"/>
      <c r="QUD41"/>
      <c r="QUE41"/>
      <c r="QUF41"/>
      <c r="QUG41"/>
      <c r="QUH41"/>
      <c r="QUI41"/>
      <c r="QUJ41"/>
      <c r="QUK41"/>
      <c r="QUL41"/>
      <c r="QUM41"/>
      <c r="QUN41"/>
      <c r="QUO41"/>
      <c r="QUP41"/>
      <c r="QUQ41"/>
      <c r="QUR41"/>
      <c r="QUS41"/>
      <c r="QUT41"/>
      <c r="QUU41"/>
      <c r="QUV41"/>
      <c r="QUW41"/>
      <c r="QUX41"/>
      <c r="QUY41"/>
      <c r="QUZ41"/>
      <c r="QVA41"/>
      <c r="QVB41"/>
      <c r="QVC41"/>
      <c r="QVD41"/>
      <c r="QVE41"/>
      <c r="QVF41"/>
      <c r="QVG41"/>
      <c r="QVH41"/>
      <c r="QVI41"/>
      <c r="QVJ41"/>
      <c r="QVK41"/>
      <c r="QVL41"/>
      <c r="QVM41"/>
      <c r="QVN41"/>
      <c r="QVO41"/>
      <c r="QVP41"/>
      <c r="QVQ41"/>
      <c r="QVR41"/>
      <c r="QVS41"/>
      <c r="QVT41"/>
      <c r="QVU41"/>
      <c r="QVV41"/>
      <c r="QVW41"/>
      <c r="QVX41"/>
      <c r="QVY41"/>
      <c r="QVZ41"/>
      <c r="QWA41"/>
      <c r="QWB41"/>
      <c r="QWC41"/>
      <c r="QWD41"/>
      <c r="QWE41"/>
      <c r="QWF41"/>
      <c r="QWG41"/>
      <c r="QWH41"/>
      <c r="QWI41"/>
      <c r="QWJ41"/>
      <c r="QWK41"/>
      <c r="QWL41"/>
      <c r="QWM41"/>
      <c r="QWN41"/>
      <c r="QWO41"/>
      <c r="QWP41"/>
      <c r="QWQ41"/>
      <c r="QWR41"/>
      <c r="QWS41"/>
      <c r="QWT41"/>
      <c r="QWU41"/>
      <c r="QWV41"/>
      <c r="QWW41"/>
      <c r="QWX41"/>
      <c r="QWY41"/>
      <c r="QWZ41"/>
      <c r="QXA41"/>
      <c r="QXB41"/>
      <c r="QXC41"/>
      <c r="QXD41"/>
      <c r="QXE41"/>
      <c r="QXF41"/>
      <c r="QXG41"/>
      <c r="QXH41"/>
      <c r="QXI41"/>
      <c r="QXJ41"/>
      <c r="QXK41"/>
      <c r="QXL41"/>
      <c r="QXM41"/>
      <c r="QXN41"/>
      <c r="QXO41"/>
      <c r="QXP41"/>
      <c r="QXQ41"/>
      <c r="QXR41"/>
      <c r="QXS41"/>
      <c r="QXT41"/>
      <c r="QXU41"/>
      <c r="QXV41"/>
      <c r="QXW41"/>
      <c r="QXX41"/>
      <c r="QXY41"/>
      <c r="QXZ41"/>
      <c r="QYA41"/>
      <c r="QYB41"/>
      <c r="QYC41"/>
      <c r="QYD41"/>
      <c r="QYE41"/>
      <c r="QYF41"/>
      <c r="QYG41"/>
      <c r="QYH41"/>
      <c r="QYI41"/>
      <c r="QYJ41"/>
      <c r="QYK41"/>
      <c r="QYL41"/>
      <c r="QYM41"/>
      <c r="QYN41"/>
      <c r="QYO41"/>
      <c r="QYP41"/>
      <c r="QYQ41"/>
      <c r="QYR41"/>
      <c r="QYS41"/>
      <c r="QYT41"/>
      <c r="QYU41"/>
      <c r="QYV41"/>
      <c r="QYW41"/>
      <c r="QYX41"/>
      <c r="QYY41"/>
      <c r="QYZ41"/>
      <c r="QZA41"/>
      <c r="QZB41"/>
      <c r="QZC41"/>
      <c r="QZD41"/>
      <c r="QZE41"/>
      <c r="QZF41"/>
      <c r="QZG41"/>
      <c r="QZH41"/>
      <c r="QZI41"/>
      <c r="QZJ41"/>
      <c r="QZK41"/>
      <c r="QZL41"/>
      <c r="QZM41"/>
      <c r="QZN41"/>
      <c r="QZO41"/>
      <c r="QZP41"/>
      <c r="QZQ41"/>
      <c r="QZR41"/>
      <c r="QZS41"/>
      <c r="QZT41"/>
      <c r="QZU41"/>
      <c r="QZV41"/>
      <c r="QZW41"/>
      <c r="QZX41"/>
      <c r="QZY41"/>
      <c r="QZZ41"/>
      <c r="RAA41"/>
      <c r="RAB41"/>
      <c r="RAC41"/>
      <c r="RAD41"/>
      <c r="RAE41"/>
      <c r="RAF41"/>
      <c r="RAG41"/>
      <c r="RAH41"/>
      <c r="RAI41"/>
      <c r="RAJ41"/>
      <c r="RAK41"/>
      <c r="RAL41"/>
      <c r="RAM41"/>
      <c r="RAN41"/>
      <c r="RAO41"/>
      <c r="RAP41"/>
      <c r="RAQ41"/>
      <c r="RAR41"/>
      <c r="RAS41"/>
      <c r="RAT41"/>
      <c r="RAU41"/>
      <c r="RAV41"/>
      <c r="RAW41"/>
      <c r="RAX41"/>
      <c r="RAY41"/>
      <c r="RAZ41"/>
      <c r="RBA41"/>
      <c r="RBB41"/>
      <c r="RBC41"/>
      <c r="RBD41"/>
      <c r="RBE41"/>
      <c r="RBF41"/>
      <c r="RBG41"/>
      <c r="RBH41"/>
      <c r="RBI41"/>
      <c r="RBJ41"/>
      <c r="RBK41"/>
      <c r="RBL41"/>
      <c r="RBM41"/>
      <c r="RBN41"/>
      <c r="RBO41"/>
      <c r="RBP41"/>
      <c r="RBQ41"/>
      <c r="RBR41"/>
      <c r="RBS41"/>
      <c r="RBT41"/>
      <c r="RBU41"/>
      <c r="RBV41"/>
      <c r="RBW41"/>
      <c r="RBX41"/>
      <c r="RBY41"/>
      <c r="RBZ41"/>
      <c r="RCA41"/>
      <c r="RCB41"/>
      <c r="RCC41"/>
      <c r="RCD41"/>
      <c r="RCE41"/>
      <c r="RCF41"/>
      <c r="RCG41"/>
      <c r="RCH41"/>
      <c r="RCI41"/>
      <c r="RCJ41"/>
      <c r="RCK41"/>
      <c r="RCL41"/>
      <c r="RCM41"/>
      <c r="RCN41"/>
      <c r="RCO41"/>
      <c r="RCP41"/>
      <c r="RCQ41"/>
      <c r="RCR41"/>
      <c r="RCS41"/>
      <c r="RCT41"/>
      <c r="RCU41"/>
      <c r="RCV41"/>
      <c r="RCW41"/>
      <c r="RCX41"/>
      <c r="RCY41"/>
      <c r="RCZ41"/>
      <c r="RDA41"/>
      <c r="RDB41"/>
      <c r="RDC41"/>
      <c r="RDD41"/>
      <c r="RDE41"/>
      <c r="RDF41"/>
      <c r="RDG41"/>
      <c r="RDH41"/>
      <c r="RDI41"/>
      <c r="RDJ41"/>
      <c r="RDK41"/>
      <c r="RDL41"/>
      <c r="RDM41"/>
      <c r="RDN41"/>
      <c r="RDO41"/>
      <c r="RDP41"/>
      <c r="RDQ41"/>
      <c r="RDR41"/>
      <c r="RDS41"/>
      <c r="RDT41"/>
      <c r="RDU41"/>
      <c r="RDV41"/>
      <c r="RDW41"/>
      <c r="RDX41"/>
      <c r="RDY41"/>
      <c r="RDZ41"/>
      <c r="REA41"/>
      <c r="REB41"/>
      <c r="REC41"/>
      <c r="RED41"/>
      <c r="REE41"/>
      <c r="REF41"/>
      <c r="REG41"/>
      <c r="REH41"/>
      <c r="REI41"/>
      <c r="REJ41"/>
      <c r="REK41"/>
      <c r="REL41"/>
      <c r="REM41"/>
      <c r="REN41"/>
      <c r="REO41"/>
      <c r="REP41"/>
      <c r="REQ41"/>
      <c r="RER41"/>
      <c r="RES41"/>
      <c r="RET41"/>
      <c r="REU41"/>
      <c r="REV41"/>
      <c r="REW41"/>
      <c r="REX41"/>
      <c r="REY41"/>
      <c r="REZ41"/>
      <c r="RFA41"/>
      <c r="RFB41"/>
      <c r="RFC41"/>
      <c r="RFD41"/>
      <c r="RFE41"/>
      <c r="RFF41"/>
      <c r="RFG41"/>
      <c r="RFH41"/>
      <c r="RFI41"/>
      <c r="RFJ41"/>
      <c r="RFK41"/>
      <c r="RFL41"/>
      <c r="RFM41"/>
      <c r="RFN41"/>
      <c r="RFO41"/>
      <c r="RFP41"/>
      <c r="RFQ41"/>
      <c r="RFR41"/>
      <c r="RFS41"/>
      <c r="RFT41"/>
      <c r="RFU41"/>
      <c r="RFV41"/>
      <c r="RFW41"/>
      <c r="RFX41"/>
      <c r="RFY41"/>
      <c r="RFZ41"/>
      <c r="RGA41"/>
      <c r="RGB41"/>
      <c r="RGC41"/>
      <c r="RGD41"/>
      <c r="RGE41"/>
      <c r="RGF41"/>
      <c r="RGG41"/>
      <c r="RGH41"/>
      <c r="RGI41"/>
      <c r="RGJ41"/>
      <c r="RGK41"/>
      <c r="RGL41"/>
      <c r="RGM41"/>
      <c r="RGN41"/>
      <c r="RGO41"/>
      <c r="RGP41"/>
      <c r="RGQ41"/>
      <c r="RGR41"/>
      <c r="RGS41"/>
      <c r="RGT41"/>
      <c r="RGU41"/>
      <c r="RGV41"/>
      <c r="RGW41"/>
      <c r="RGX41"/>
      <c r="RGY41"/>
      <c r="RGZ41"/>
      <c r="RHA41"/>
      <c r="RHB41"/>
      <c r="RHC41"/>
      <c r="RHD41"/>
      <c r="RHE41"/>
      <c r="RHF41"/>
      <c r="RHG41"/>
      <c r="RHH41"/>
      <c r="RHI41"/>
      <c r="RHJ41"/>
      <c r="RHK41"/>
      <c r="RHL41"/>
      <c r="RHM41"/>
      <c r="RHN41"/>
      <c r="RHO41"/>
      <c r="RHP41"/>
      <c r="RHQ41"/>
      <c r="RHR41"/>
      <c r="RHS41"/>
      <c r="RHT41"/>
      <c r="RHU41"/>
      <c r="RHV41"/>
      <c r="RHW41"/>
      <c r="RHX41"/>
      <c r="RHY41"/>
      <c r="RHZ41"/>
      <c r="RIA41"/>
      <c r="RIB41"/>
      <c r="RIC41"/>
      <c r="RID41"/>
      <c r="RIE41"/>
      <c r="RIF41"/>
      <c r="RIG41"/>
      <c r="RIH41"/>
      <c r="RII41"/>
      <c r="RIJ41"/>
      <c r="RIK41"/>
      <c r="RIL41"/>
      <c r="RIM41"/>
      <c r="RIN41"/>
      <c r="RIO41"/>
      <c r="RIP41"/>
      <c r="RIQ41"/>
      <c r="RIR41"/>
      <c r="RIS41"/>
      <c r="RIT41"/>
      <c r="RIU41"/>
      <c r="RIV41"/>
      <c r="RIW41"/>
      <c r="RIX41"/>
      <c r="RIY41"/>
      <c r="RIZ41"/>
      <c r="RJA41"/>
      <c r="RJB41"/>
      <c r="RJC41"/>
      <c r="RJD41"/>
      <c r="RJE41"/>
      <c r="RJF41"/>
      <c r="RJG41"/>
      <c r="RJH41"/>
      <c r="RJI41"/>
      <c r="RJJ41"/>
      <c r="RJK41"/>
      <c r="RJL41"/>
      <c r="RJM41"/>
      <c r="RJN41"/>
      <c r="RJO41"/>
      <c r="RJP41"/>
      <c r="RJQ41"/>
      <c r="RJR41"/>
      <c r="RJS41"/>
      <c r="RJT41"/>
      <c r="RJU41"/>
      <c r="RJV41"/>
      <c r="RJW41"/>
      <c r="RJX41"/>
      <c r="RJY41"/>
      <c r="RJZ41"/>
      <c r="RKA41"/>
      <c r="RKB41"/>
      <c r="RKC41"/>
      <c r="RKD41"/>
      <c r="RKE41"/>
      <c r="RKF41"/>
      <c r="RKG41"/>
      <c r="RKH41"/>
      <c r="RKI41"/>
      <c r="RKJ41"/>
      <c r="RKK41"/>
      <c r="RKL41"/>
      <c r="RKM41"/>
      <c r="RKN41"/>
      <c r="RKO41"/>
      <c r="RKP41"/>
      <c r="RKQ41"/>
      <c r="RKR41"/>
      <c r="RKS41"/>
      <c r="RKT41"/>
      <c r="RKU41"/>
      <c r="RKV41"/>
      <c r="RKW41"/>
      <c r="RKX41"/>
      <c r="RKY41"/>
      <c r="RKZ41"/>
      <c r="RLA41"/>
      <c r="RLB41"/>
      <c r="RLC41"/>
      <c r="RLD41"/>
      <c r="RLE41"/>
      <c r="RLF41"/>
      <c r="RLG41"/>
      <c r="RLH41"/>
      <c r="RLI41"/>
      <c r="RLJ41"/>
      <c r="RLK41"/>
      <c r="RLL41"/>
      <c r="RLM41"/>
      <c r="RLN41"/>
      <c r="RLO41"/>
      <c r="RLP41"/>
      <c r="RLQ41"/>
      <c r="RLR41"/>
      <c r="RLS41"/>
      <c r="RLT41"/>
      <c r="RLU41"/>
      <c r="RLV41"/>
      <c r="RLW41"/>
      <c r="RLX41"/>
      <c r="RLY41"/>
      <c r="RLZ41"/>
      <c r="RMA41"/>
      <c r="RMB41"/>
      <c r="RMC41"/>
      <c r="RMD41"/>
      <c r="RME41"/>
      <c r="RMF41"/>
      <c r="RMG41"/>
      <c r="RMH41"/>
      <c r="RMI41"/>
      <c r="RMJ41"/>
      <c r="RMK41"/>
      <c r="RML41"/>
      <c r="RMM41"/>
      <c r="RMN41"/>
      <c r="RMO41"/>
      <c r="RMP41"/>
      <c r="RMQ41"/>
      <c r="RMR41"/>
      <c r="RMS41"/>
      <c r="RMT41"/>
      <c r="RMU41"/>
      <c r="RMV41"/>
      <c r="RMW41"/>
      <c r="RMX41"/>
      <c r="RMY41"/>
      <c r="RMZ41"/>
      <c r="RNA41"/>
      <c r="RNB41"/>
      <c r="RNC41"/>
      <c r="RND41"/>
      <c r="RNE41"/>
      <c r="RNF41"/>
      <c r="RNG41"/>
      <c r="RNH41"/>
      <c r="RNI41"/>
      <c r="RNJ41"/>
      <c r="RNK41"/>
      <c r="RNL41"/>
      <c r="RNM41"/>
      <c r="RNN41"/>
      <c r="RNO41"/>
      <c r="RNP41"/>
      <c r="RNQ41"/>
      <c r="RNR41"/>
      <c r="RNS41"/>
      <c r="RNT41"/>
      <c r="RNU41"/>
      <c r="RNV41"/>
      <c r="RNW41"/>
      <c r="RNX41"/>
      <c r="RNY41"/>
      <c r="RNZ41"/>
      <c r="ROA41"/>
      <c r="ROB41"/>
      <c r="ROC41"/>
      <c r="ROD41"/>
      <c r="ROE41"/>
      <c r="ROF41"/>
      <c r="ROG41"/>
      <c r="ROH41"/>
      <c r="ROI41"/>
      <c r="ROJ41"/>
      <c r="ROK41"/>
      <c r="ROL41"/>
      <c r="ROM41"/>
      <c r="RON41"/>
      <c r="ROO41"/>
      <c r="ROP41"/>
      <c r="ROQ41"/>
      <c r="ROR41"/>
      <c r="ROS41"/>
      <c r="ROT41"/>
      <c r="ROU41"/>
      <c r="ROV41"/>
      <c r="ROW41"/>
      <c r="ROX41"/>
      <c r="ROY41"/>
      <c r="ROZ41"/>
      <c r="RPA41"/>
      <c r="RPB41"/>
      <c r="RPC41"/>
      <c r="RPD41"/>
      <c r="RPE41"/>
      <c r="RPF41"/>
      <c r="RPG41"/>
      <c r="RPH41"/>
      <c r="RPI41"/>
      <c r="RPJ41"/>
      <c r="RPK41"/>
      <c r="RPL41"/>
      <c r="RPM41"/>
      <c r="RPN41"/>
      <c r="RPO41"/>
      <c r="RPP41"/>
      <c r="RPQ41"/>
      <c r="RPR41"/>
      <c r="RPS41"/>
      <c r="RPT41"/>
      <c r="RPU41"/>
      <c r="RPV41"/>
      <c r="RPW41"/>
      <c r="RPX41"/>
      <c r="RPY41"/>
      <c r="RPZ41"/>
      <c r="RQA41"/>
      <c r="RQB41"/>
      <c r="RQC41"/>
      <c r="RQD41"/>
      <c r="RQE41"/>
      <c r="RQF41"/>
      <c r="RQG41"/>
      <c r="RQH41"/>
      <c r="RQI41"/>
      <c r="RQJ41"/>
      <c r="RQK41"/>
      <c r="RQL41"/>
      <c r="RQM41"/>
      <c r="RQN41"/>
      <c r="RQO41"/>
      <c r="RQP41"/>
      <c r="RQQ41"/>
      <c r="RQR41"/>
      <c r="RQS41"/>
      <c r="RQT41"/>
      <c r="RQU41"/>
      <c r="RQV41"/>
      <c r="RQW41"/>
      <c r="RQX41"/>
      <c r="RQY41"/>
      <c r="RQZ41"/>
      <c r="RRA41"/>
      <c r="RRB41"/>
      <c r="RRC41"/>
      <c r="RRD41"/>
      <c r="RRE41"/>
      <c r="RRF41"/>
      <c r="RRG41"/>
      <c r="RRH41"/>
      <c r="RRI41"/>
      <c r="RRJ41"/>
      <c r="RRK41"/>
      <c r="RRL41"/>
      <c r="RRM41"/>
      <c r="RRN41"/>
      <c r="RRO41"/>
      <c r="RRP41"/>
      <c r="RRQ41"/>
      <c r="RRR41"/>
      <c r="RRS41"/>
      <c r="RRT41"/>
      <c r="RRU41"/>
      <c r="RRV41"/>
      <c r="RRW41"/>
      <c r="RRX41"/>
      <c r="RRY41"/>
      <c r="RRZ41"/>
      <c r="RSA41"/>
      <c r="RSB41"/>
      <c r="RSC41"/>
      <c r="RSD41"/>
      <c r="RSE41"/>
      <c r="RSF41"/>
      <c r="RSG41"/>
      <c r="RSH41"/>
      <c r="RSI41"/>
      <c r="RSJ41"/>
      <c r="RSK41"/>
      <c r="RSL41"/>
      <c r="RSM41"/>
      <c r="RSN41"/>
      <c r="RSO41"/>
      <c r="RSP41"/>
      <c r="RSQ41"/>
      <c r="RSR41"/>
      <c r="RSS41"/>
      <c r="RST41"/>
      <c r="RSU41"/>
      <c r="RSV41"/>
      <c r="RSW41"/>
      <c r="RSX41"/>
      <c r="RSY41"/>
      <c r="RSZ41"/>
      <c r="RTA41"/>
      <c r="RTB41"/>
      <c r="RTC41"/>
      <c r="RTD41"/>
      <c r="RTE41"/>
      <c r="RTF41"/>
      <c r="RTG41"/>
      <c r="RTH41"/>
      <c r="RTI41"/>
      <c r="RTJ41"/>
      <c r="RTK41"/>
      <c r="RTL41"/>
      <c r="RTM41"/>
      <c r="RTN41"/>
      <c r="RTO41"/>
      <c r="RTP41"/>
      <c r="RTQ41"/>
      <c r="RTR41"/>
      <c r="RTS41"/>
      <c r="RTT41"/>
      <c r="RTU41"/>
      <c r="RTV41"/>
      <c r="RTW41"/>
      <c r="RTX41"/>
      <c r="RTY41"/>
      <c r="RTZ41"/>
      <c r="RUA41"/>
      <c r="RUB41"/>
      <c r="RUC41"/>
      <c r="RUD41"/>
      <c r="RUE41"/>
      <c r="RUF41"/>
      <c r="RUG41"/>
      <c r="RUH41"/>
      <c r="RUI41"/>
      <c r="RUJ41"/>
      <c r="RUK41"/>
      <c r="RUL41"/>
      <c r="RUM41"/>
      <c r="RUN41"/>
      <c r="RUO41"/>
      <c r="RUP41"/>
      <c r="RUQ41"/>
      <c r="RUR41"/>
      <c r="RUS41"/>
      <c r="RUT41"/>
      <c r="RUU41"/>
      <c r="RUV41"/>
      <c r="RUW41"/>
      <c r="RUX41"/>
      <c r="RUY41"/>
      <c r="RUZ41"/>
      <c r="RVA41"/>
      <c r="RVB41"/>
      <c r="RVC41"/>
      <c r="RVD41"/>
      <c r="RVE41"/>
      <c r="RVF41"/>
      <c r="RVG41"/>
      <c r="RVH41"/>
      <c r="RVI41"/>
      <c r="RVJ41"/>
      <c r="RVK41"/>
      <c r="RVL41"/>
      <c r="RVM41"/>
      <c r="RVN41"/>
      <c r="RVO41"/>
      <c r="RVP41"/>
      <c r="RVQ41"/>
      <c r="RVR41"/>
      <c r="RVS41"/>
      <c r="RVT41"/>
      <c r="RVU41"/>
      <c r="RVV41"/>
      <c r="RVW41"/>
      <c r="RVX41"/>
      <c r="RVY41"/>
      <c r="RVZ41"/>
      <c r="RWA41"/>
      <c r="RWB41"/>
      <c r="RWC41"/>
      <c r="RWD41"/>
      <c r="RWE41"/>
      <c r="RWF41"/>
      <c r="RWG41"/>
      <c r="RWH41"/>
      <c r="RWI41"/>
      <c r="RWJ41"/>
      <c r="RWK41"/>
      <c r="RWL41"/>
      <c r="RWM41"/>
      <c r="RWN41"/>
      <c r="RWO41"/>
      <c r="RWP41"/>
      <c r="RWQ41"/>
      <c r="RWR41"/>
      <c r="RWS41"/>
      <c r="RWT41"/>
      <c r="RWU41"/>
      <c r="RWV41"/>
      <c r="RWW41"/>
      <c r="RWX41"/>
      <c r="RWY41"/>
      <c r="RWZ41"/>
      <c r="RXA41"/>
      <c r="RXB41"/>
      <c r="RXC41"/>
      <c r="RXD41"/>
      <c r="RXE41"/>
      <c r="RXF41"/>
      <c r="RXG41"/>
      <c r="RXH41"/>
      <c r="RXI41"/>
      <c r="RXJ41"/>
      <c r="RXK41"/>
      <c r="RXL41"/>
      <c r="RXM41"/>
      <c r="RXN41"/>
      <c r="RXO41"/>
      <c r="RXP41"/>
      <c r="RXQ41"/>
      <c r="RXR41"/>
      <c r="RXS41"/>
      <c r="RXT41"/>
      <c r="RXU41"/>
      <c r="RXV41"/>
      <c r="RXW41"/>
      <c r="RXX41"/>
      <c r="RXY41"/>
      <c r="RXZ41"/>
      <c r="RYA41"/>
      <c r="RYB41"/>
      <c r="RYC41"/>
      <c r="RYD41"/>
      <c r="RYE41"/>
      <c r="RYF41"/>
      <c r="RYG41"/>
      <c r="RYH41"/>
      <c r="RYI41"/>
      <c r="RYJ41"/>
      <c r="RYK41"/>
      <c r="RYL41"/>
      <c r="RYM41"/>
      <c r="RYN41"/>
      <c r="RYO41"/>
      <c r="RYP41"/>
      <c r="RYQ41"/>
      <c r="RYR41"/>
      <c r="RYS41"/>
      <c r="RYT41"/>
      <c r="RYU41"/>
      <c r="RYV41"/>
      <c r="RYW41"/>
      <c r="RYX41"/>
      <c r="RYY41"/>
      <c r="RYZ41"/>
      <c r="RZA41"/>
      <c r="RZB41"/>
      <c r="RZC41"/>
      <c r="RZD41"/>
      <c r="RZE41"/>
      <c r="RZF41"/>
      <c r="RZG41"/>
      <c r="RZH41"/>
      <c r="RZI41"/>
      <c r="RZJ41"/>
      <c r="RZK41"/>
      <c r="RZL41"/>
      <c r="RZM41"/>
      <c r="RZN41"/>
      <c r="RZO41"/>
      <c r="RZP41"/>
      <c r="RZQ41"/>
      <c r="RZR41"/>
      <c r="RZS41"/>
      <c r="RZT41"/>
      <c r="RZU41"/>
      <c r="RZV41"/>
      <c r="RZW41"/>
      <c r="RZX41"/>
      <c r="RZY41"/>
      <c r="RZZ41"/>
      <c r="SAA41"/>
      <c r="SAB41"/>
      <c r="SAC41"/>
      <c r="SAD41"/>
      <c r="SAE41"/>
      <c r="SAF41"/>
      <c r="SAG41"/>
      <c r="SAH41"/>
      <c r="SAI41"/>
      <c r="SAJ41"/>
      <c r="SAK41"/>
      <c r="SAL41"/>
      <c r="SAM41"/>
      <c r="SAN41"/>
      <c r="SAO41"/>
      <c r="SAP41"/>
      <c r="SAQ41"/>
      <c r="SAR41"/>
      <c r="SAS41"/>
      <c r="SAT41"/>
      <c r="SAU41"/>
      <c r="SAV41"/>
      <c r="SAW41"/>
      <c r="SAX41"/>
      <c r="SAY41"/>
      <c r="SAZ41"/>
      <c r="SBA41"/>
      <c r="SBB41"/>
      <c r="SBC41"/>
      <c r="SBD41"/>
      <c r="SBE41"/>
      <c r="SBF41"/>
      <c r="SBG41"/>
      <c r="SBH41"/>
      <c r="SBI41"/>
      <c r="SBJ41"/>
      <c r="SBK41"/>
      <c r="SBL41"/>
      <c r="SBM41"/>
      <c r="SBN41"/>
      <c r="SBO41"/>
      <c r="SBP41"/>
      <c r="SBQ41"/>
      <c r="SBR41"/>
      <c r="SBS41"/>
      <c r="SBT41"/>
      <c r="SBU41"/>
      <c r="SBV41"/>
      <c r="SBW41"/>
      <c r="SBX41"/>
      <c r="SBY41"/>
      <c r="SBZ41"/>
      <c r="SCA41"/>
      <c r="SCB41"/>
      <c r="SCC41"/>
      <c r="SCD41"/>
      <c r="SCE41"/>
      <c r="SCF41"/>
      <c r="SCG41"/>
      <c r="SCH41"/>
      <c r="SCI41"/>
      <c r="SCJ41"/>
      <c r="SCK41"/>
      <c r="SCL41"/>
      <c r="SCM41"/>
      <c r="SCN41"/>
      <c r="SCO41"/>
      <c r="SCP41"/>
      <c r="SCQ41"/>
      <c r="SCR41"/>
      <c r="SCS41"/>
      <c r="SCT41"/>
      <c r="SCU41"/>
      <c r="SCV41"/>
      <c r="SCW41"/>
      <c r="SCX41"/>
      <c r="SCY41"/>
      <c r="SCZ41"/>
      <c r="SDA41"/>
      <c r="SDB41"/>
      <c r="SDC41"/>
      <c r="SDD41"/>
      <c r="SDE41"/>
      <c r="SDF41"/>
      <c r="SDG41"/>
      <c r="SDH41"/>
      <c r="SDI41"/>
      <c r="SDJ41"/>
      <c r="SDK41"/>
      <c r="SDL41"/>
      <c r="SDM41"/>
      <c r="SDN41"/>
      <c r="SDO41"/>
      <c r="SDP41"/>
      <c r="SDQ41"/>
      <c r="SDR41"/>
      <c r="SDS41"/>
      <c r="SDT41"/>
      <c r="SDU41"/>
      <c r="SDV41"/>
      <c r="SDW41"/>
      <c r="SDX41"/>
      <c r="SDY41"/>
      <c r="SDZ41"/>
      <c r="SEA41"/>
      <c r="SEB41"/>
      <c r="SEC41"/>
      <c r="SED41"/>
      <c r="SEE41"/>
      <c r="SEF41"/>
      <c r="SEG41"/>
      <c r="SEH41"/>
      <c r="SEI41"/>
      <c r="SEJ41"/>
      <c r="SEK41"/>
      <c r="SEL41"/>
      <c r="SEM41"/>
      <c r="SEN41"/>
      <c r="SEO41"/>
      <c r="SEP41"/>
      <c r="SEQ41"/>
      <c r="SER41"/>
      <c r="SES41"/>
      <c r="SET41"/>
      <c r="SEU41"/>
      <c r="SEV41"/>
      <c r="SEW41"/>
      <c r="SEX41"/>
      <c r="SEY41"/>
      <c r="SEZ41"/>
      <c r="SFA41"/>
      <c r="SFB41"/>
      <c r="SFC41"/>
      <c r="SFD41"/>
      <c r="SFE41"/>
      <c r="SFF41"/>
      <c r="SFG41"/>
      <c r="SFH41"/>
      <c r="SFI41"/>
      <c r="SFJ41"/>
      <c r="SFK41"/>
      <c r="SFL41"/>
      <c r="SFM41"/>
      <c r="SFN41"/>
      <c r="SFO41"/>
      <c r="SFP41"/>
      <c r="SFQ41"/>
      <c r="SFR41"/>
      <c r="SFS41"/>
      <c r="SFT41"/>
      <c r="SFU41"/>
      <c r="SFV41"/>
      <c r="SFW41"/>
      <c r="SFX41"/>
      <c r="SFY41"/>
      <c r="SFZ41"/>
      <c r="SGA41"/>
      <c r="SGB41"/>
      <c r="SGC41"/>
      <c r="SGD41"/>
      <c r="SGE41"/>
      <c r="SGF41"/>
      <c r="SGG41"/>
      <c r="SGH41"/>
      <c r="SGI41"/>
      <c r="SGJ41"/>
      <c r="SGK41"/>
      <c r="SGL41"/>
      <c r="SGM41"/>
      <c r="SGN41"/>
      <c r="SGO41"/>
      <c r="SGP41"/>
      <c r="SGQ41"/>
      <c r="SGR41"/>
      <c r="SGS41"/>
      <c r="SGT41"/>
      <c r="SGU41"/>
      <c r="SGV41"/>
      <c r="SGW41"/>
      <c r="SGX41"/>
      <c r="SGY41"/>
      <c r="SGZ41"/>
      <c r="SHA41"/>
      <c r="SHB41"/>
      <c r="SHC41"/>
      <c r="SHD41"/>
      <c r="SHE41"/>
      <c r="SHF41"/>
      <c r="SHG41"/>
      <c r="SHH41"/>
      <c r="SHI41"/>
      <c r="SHJ41"/>
      <c r="SHK41"/>
      <c r="SHL41"/>
      <c r="SHM41"/>
      <c r="SHN41"/>
      <c r="SHO41"/>
      <c r="SHP41"/>
      <c r="SHQ41"/>
      <c r="SHR41"/>
      <c r="SHS41"/>
      <c r="SHT41"/>
      <c r="SHU41"/>
      <c r="SHV41"/>
      <c r="SHW41"/>
      <c r="SHX41"/>
      <c r="SHY41"/>
      <c r="SHZ41"/>
      <c r="SIA41"/>
      <c r="SIB41"/>
      <c r="SIC41"/>
      <c r="SID41"/>
      <c r="SIE41"/>
      <c r="SIF41"/>
      <c r="SIG41"/>
      <c r="SIH41"/>
      <c r="SII41"/>
      <c r="SIJ41"/>
      <c r="SIK41"/>
      <c r="SIL41"/>
      <c r="SIM41"/>
      <c r="SIN41"/>
      <c r="SIO41"/>
      <c r="SIP41"/>
      <c r="SIQ41"/>
      <c r="SIR41"/>
      <c r="SIS41"/>
      <c r="SIT41"/>
      <c r="SIU41"/>
      <c r="SIV41"/>
      <c r="SIW41"/>
      <c r="SIX41"/>
      <c r="SIY41"/>
      <c r="SIZ41"/>
      <c r="SJA41"/>
      <c r="SJB41"/>
      <c r="SJC41"/>
      <c r="SJD41"/>
      <c r="SJE41"/>
      <c r="SJF41"/>
      <c r="SJG41"/>
      <c r="SJH41"/>
      <c r="SJI41"/>
      <c r="SJJ41"/>
      <c r="SJK41"/>
      <c r="SJL41"/>
      <c r="SJM41"/>
      <c r="SJN41"/>
      <c r="SJO41"/>
      <c r="SJP41"/>
      <c r="SJQ41"/>
      <c r="SJR41"/>
      <c r="SJS41"/>
      <c r="SJT41"/>
      <c r="SJU41"/>
      <c r="SJV41"/>
      <c r="SJW41"/>
      <c r="SJX41"/>
      <c r="SJY41"/>
      <c r="SJZ41"/>
      <c r="SKA41"/>
      <c r="SKB41"/>
      <c r="SKC41"/>
      <c r="SKD41"/>
      <c r="SKE41"/>
      <c r="SKF41"/>
      <c r="SKG41"/>
      <c r="SKH41"/>
      <c r="SKI41"/>
      <c r="SKJ41"/>
      <c r="SKK41"/>
      <c r="SKL41"/>
      <c r="SKM41"/>
      <c r="SKN41"/>
      <c r="SKO41"/>
      <c r="SKP41"/>
      <c r="SKQ41"/>
      <c r="SKR41"/>
      <c r="SKS41"/>
      <c r="SKT41"/>
      <c r="SKU41"/>
      <c r="SKV41"/>
      <c r="SKW41"/>
      <c r="SKX41"/>
      <c r="SKY41"/>
      <c r="SKZ41"/>
      <c r="SLA41"/>
      <c r="SLB41"/>
      <c r="SLC41"/>
      <c r="SLD41"/>
      <c r="SLE41"/>
      <c r="SLF41"/>
      <c r="SLG41"/>
      <c r="SLH41"/>
      <c r="SLI41"/>
      <c r="SLJ41"/>
      <c r="SLK41"/>
      <c r="SLL41"/>
      <c r="SLM41"/>
      <c r="SLN41"/>
      <c r="SLO41"/>
      <c r="SLP41"/>
      <c r="SLQ41"/>
      <c r="SLR41"/>
      <c r="SLS41"/>
      <c r="SLT41"/>
      <c r="SLU41"/>
      <c r="SLV41"/>
      <c r="SLW41"/>
      <c r="SLX41"/>
      <c r="SLY41"/>
      <c r="SLZ41"/>
      <c r="SMA41"/>
      <c r="SMB41"/>
      <c r="SMC41"/>
      <c r="SMD41"/>
      <c r="SME41"/>
      <c r="SMF41"/>
      <c r="SMG41"/>
      <c r="SMH41"/>
      <c r="SMI41"/>
      <c r="SMJ41"/>
      <c r="SMK41"/>
      <c r="SML41"/>
      <c r="SMM41"/>
      <c r="SMN41"/>
      <c r="SMO41"/>
      <c r="SMP41"/>
      <c r="SMQ41"/>
      <c r="SMR41"/>
      <c r="SMS41"/>
      <c r="SMT41"/>
      <c r="SMU41"/>
      <c r="SMV41"/>
      <c r="SMW41"/>
      <c r="SMX41"/>
      <c r="SMY41"/>
      <c r="SMZ41"/>
      <c r="SNA41"/>
      <c r="SNB41"/>
      <c r="SNC41"/>
      <c r="SND41"/>
      <c r="SNE41"/>
      <c r="SNF41"/>
      <c r="SNG41"/>
      <c r="SNH41"/>
      <c r="SNI41"/>
      <c r="SNJ41"/>
      <c r="SNK41"/>
      <c r="SNL41"/>
      <c r="SNM41"/>
      <c r="SNN41"/>
      <c r="SNO41"/>
      <c r="SNP41"/>
      <c r="SNQ41"/>
      <c r="SNR41"/>
      <c r="SNS41"/>
      <c r="SNT41"/>
      <c r="SNU41"/>
      <c r="SNV41"/>
      <c r="SNW41"/>
      <c r="SNX41"/>
      <c r="SNY41"/>
      <c r="SNZ41"/>
      <c r="SOA41"/>
      <c r="SOB41"/>
      <c r="SOC41"/>
      <c r="SOD41"/>
      <c r="SOE41"/>
      <c r="SOF41"/>
      <c r="SOG41"/>
      <c r="SOH41"/>
      <c r="SOI41"/>
      <c r="SOJ41"/>
      <c r="SOK41"/>
      <c r="SOL41"/>
      <c r="SOM41"/>
      <c r="SON41"/>
      <c r="SOO41"/>
      <c r="SOP41"/>
      <c r="SOQ41"/>
      <c r="SOR41"/>
      <c r="SOS41"/>
      <c r="SOT41"/>
      <c r="SOU41"/>
      <c r="SOV41"/>
      <c r="SOW41"/>
      <c r="SOX41"/>
      <c r="SOY41"/>
      <c r="SOZ41"/>
      <c r="SPA41"/>
      <c r="SPB41"/>
      <c r="SPC41"/>
      <c r="SPD41"/>
      <c r="SPE41"/>
      <c r="SPF41"/>
      <c r="SPG41"/>
      <c r="SPH41"/>
      <c r="SPI41"/>
      <c r="SPJ41"/>
      <c r="SPK41"/>
      <c r="SPL41"/>
      <c r="SPM41"/>
      <c r="SPN41"/>
      <c r="SPO41"/>
      <c r="SPP41"/>
      <c r="SPQ41"/>
      <c r="SPR41"/>
      <c r="SPS41"/>
      <c r="SPT41"/>
      <c r="SPU41"/>
      <c r="SPV41"/>
      <c r="SPW41"/>
      <c r="SPX41"/>
      <c r="SPY41"/>
      <c r="SPZ41"/>
      <c r="SQA41"/>
      <c r="SQB41"/>
      <c r="SQC41"/>
      <c r="SQD41"/>
      <c r="SQE41"/>
      <c r="SQF41"/>
      <c r="SQG41"/>
      <c r="SQH41"/>
      <c r="SQI41"/>
      <c r="SQJ41"/>
      <c r="SQK41"/>
      <c r="SQL41"/>
      <c r="SQM41"/>
      <c r="SQN41"/>
      <c r="SQO41"/>
      <c r="SQP41"/>
      <c r="SQQ41"/>
      <c r="SQR41"/>
      <c r="SQS41"/>
      <c r="SQT41"/>
      <c r="SQU41"/>
      <c r="SQV41"/>
      <c r="SQW41"/>
      <c r="SQX41"/>
      <c r="SQY41"/>
      <c r="SQZ41"/>
      <c r="SRA41"/>
      <c r="SRB41"/>
      <c r="SRC41"/>
      <c r="SRD41"/>
      <c r="SRE41"/>
      <c r="SRF41"/>
      <c r="SRG41"/>
      <c r="SRH41"/>
      <c r="SRI41"/>
      <c r="SRJ41"/>
      <c r="SRK41"/>
      <c r="SRL41"/>
      <c r="SRM41"/>
      <c r="SRN41"/>
      <c r="SRO41"/>
      <c r="SRP41"/>
      <c r="SRQ41"/>
      <c r="SRR41"/>
      <c r="SRS41"/>
      <c r="SRT41"/>
      <c r="SRU41"/>
      <c r="SRV41"/>
      <c r="SRW41"/>
      <c r="SRX41"/>
      <c r="SRY41"/>
      <c r="SRZ41"/>
      <c r="SSA41"/>
      <c r="SSB41"/>
      <c r="SSC41"/>
      <c r="SSD41"/>
      <c r="SSE41"/>
      <c r="SSF41"/>
      <c r="SSG41"/>
      <c r="SSH41"/>
      <c r="SSI41"/>
      <c r="SSJ41"/>
      <c r="SSK41"/>
      <c r="SSL41"/>
      <c r="SSM41"/>
      <c r="SSN41"/>
      <c r="SSO41"/>
      <c r="SSP41"/>
      <c r="SSQ41"/>
      <c r="SSR41"/>
      <c r="SSS41"/>
      <c r="SST41"/>
      <c r="SSU41"/>
      <c r="SSV41"/>
      <c r="SSW41"/>
      <c r="SSX41"/>
      <c r="SSY41"/>
      <c r="SSZ41"/>
      <c r="STA41"/>
      <c r="STB41"/>
      <c r="STC41"/>
      <c r="STD41"/>
      <c r="STE41"/>
      <c r="STF41"/>
      <c r="STG41"/>
      <c r="STH41"/>
      <c r="STI41"/>
      <c r="STJ41"/>
      <c r="STK41"/>
      <c r="STL41"/>
      <c r="STM41"/>
      <c r="STN41"/>
      <c r="STO41"/>
      <c r="STP41"/>
      <c r="STQ41"/>
      <c r="STR41"/>
      <c r="STS41"/>
      <c r="STT41"/>
      <c r="STU41"/>
      <c r="STV41"/>
      <c r="STW41"/>
      <c r="STX41"/>
      <c r="STY41"/>
      <c r="STZ41"/>
      <c r="SUA41"/>
      <c r="SUB41"/>
      <c r="SUC41"/>
      <c r="SUD41"/>
      <c r="SUE41"/>
      <c r="SUF41"/>
      <c r="SUG41"/>
      <c r="SUH41"/>
      <c r="SUI41"/>
      <c r="SUJ41"/>
      <c r="SUK41"/>
      <c r="SUL41"/>
      <c r="SUM41"/>
      <c r="SUN41"/>
      <c r="SUO41"/>
      <c r="SUP41"/>
      <c r="SUQ41"/>
      <c r="SUR41"/>
      <c r="SUS41"/>
      <c r="SUT41"/>
      <c r="SUU41"/>
      <c r="SUV41"/>
      <c r="SUW41"/>
      <c r="SUX41"/>
      <c r="SUY41"/>
      <c r="SUZ41"/>
      <c r="SVA41"/>
      <c r="SVB41"/>
      <c r="SVC41"/>
      <c r="SVD41"/>
      <c r="SVE41"/>
      <c r="SVF41"/>
      <c r="SVG41"/>
      <c r="SVH41"/>
      <c r="SVI41"/>
      <c r="SVJ41"/>
      <c r="SVK41"/>
      <c r="SVL41"/>
      <c r="SVM41"/>
      <c r="SVN41"/>
      <c r="SVO41"/>
      <c r="SVP41"/>
      <c r="SVQ41"/>
      <c r="SVR41"/>
      <c r="SVS41"/>
      <c r="SVT41"/>
      <c r="SVU41"/>
      <c r="SVV41"/>
      <c r="SVW41"/>
      <c r="SVX41"/>
      <c r="SVY41"/>
      <c r="SVZ41"/>
      <c r="SWA41"/>
      <c r="SWB41"/>
      <c r="SWC41"/>
      <c r="SWD41"/>
      <c r="SWE41"/>
      <c r="SWF41"/>
      <c r="SWG41"/>
      <c r="SWH41"/>
      <c r="SWI41"/>
      <c r="SWJ41"/>
      <c r="SWK41"/>
      <c r="SWL41"/>
      <c r="SWM41"/>
      <c r="SWN41"/>
      <c r="SWO41"/>
      <c r="SWP41"/>
      <c r="SWQ41"/>
      <c r="SWR41"/>
      <c r="SWS41"/>
      <c r="SWT41"/>
      <c r="SWU41"/>
      <c r="SWV41"/>
      <c r="SWW41"/>
      <c r="SWX41"/>
      <c r="SWY41"/>
      <c r="SWZ41"/>
      <c r="SXA41"/>
      <c r="SXB41"/>
      <c r="SXC41"/>
      <c r="SXD41"/>
      <c r="SXE41"/>
      <c r="SXF41"/>
      <c r="SXG41"/>
      <c r="SXH41"/>
      <c r="SXI41"/>
      <c r="SXJ41"/>
      <c r="SXK41"/>
      <c r="SXL41"/>
      <c r="SXM41"/>
      <c r="SXN41"/>
      <c r="SXO41"/>
      <c r="SXP41"/>
      <c r="SXQ41"/>
      <c r="SXR41"/>
      <c r="SXS41"/>
      <c r="SXT41"/>
      <c r="SXU41"/>
      <c r="SXV41"/>
      <c r="SXW41"/>
      <c r="SXX41"/>
      <c r="SXY41"/>
      <c r="SXZ41"/>
      <c r="SYA41"/>
      <c r="SYB41"/>
      <c r="SYC41"/>
      <c r="SYD41"/>
      <c r="SYE41"/>
      <c r="SYF41"/>
      <c r="SYG41"/>
      <c r="SYH41"/>
      <c r="SYI41"/>
      <c r="SYJ41"/>
      <c r="SYK41"/>
      <c r="SYL41"/>
      <c r="SYM41"/>
      <c r="SYN41"/>
      <c r="SYO41"/>
      <c r="SYP41"/>
      <c r="SYQ41"/>
      <c r="SYR41"/>
      <c r="SYS41"/>
      <c r="SYT41"/>
      <c r="SYU41"/>
      <c r="SYV41"/>
      <c r="SYW41"/>
      <c r="SYX41"/>
      <c r="SYY41"/>
      <c r="SYZ41"/>
      <c r="SZA41"/>
      <c r="SZB41"/>
      <c r="SZC41"/>
      <c r="SZD41"/>
      <c r="SZE41"/>
      <c r="SZF41"/>
      <c r="SZG41"/>
      <c r="SZH41"/>
      <c r="SZI41"/>
      <c r="SZJ41"/>
      <c r="SZK41"/>
      <c r="SZL41"/>
      <c r="SZM41"/>
      <c r="SZN41"/>
      <c r="SZO41"/>
      <c r="SZP41"/>
      <c r="SZQ41"/>
      <c r="SZR41"/>
      <c r="SZS41"/>
      <c r="SZT41"/>
      <c r="SZU41"/>
      <c r="SZV41"/>
      <c r="SZW41"/>
      <c r="SZX41"/>
      <c r="SZY41"/>
      <c r="SZZ41"/>
      <c r="TAA41"/>
      <c r="TAB41"/>
      <c r="TAC41"/>
      <c r="TAD41"/>
      <c r="TAE41"/>
      <c r="TAF41"/>
      <c r="TAG41"/>
      <c r="TAH41"/>
      <c r="TAI41"/>
      <c r="TAJ41"/>
      <c r="TAK41"/>
      <c r="TAL41"/>
      <c r="TAM41"/>
      <c r="TAN41"/>
      <c r="TAO41"/>
      <c r="TAP41"/>
      <c r="TAQ41"/>
      <c r="TAR41"/>
      <c r="TAS41"/>
      <c r="TAT41"/>
      <c r="TAU41"/>
      <c r="TAV41"/>
      <c r="TAW41"/>
      <c r="TAX41"/>
      <c r="TAY41"/>
      <c r="TAZ41"/>
      <c r="TBA41"/>
      <c r="TBB41"/>
      <c r="TBC41"/>
      <c r="TBD41"/>
      <c r="TBE41"/>
      <c r="TBF41"/>
      <c r="TBG41"/>
      <c r="TBH41"/>
      <c r="TBI41"/>
      <c r="TBJ41"/>
      <c r="TBK41"/>
      <c r="TBL41"/>
      <c r="TBM41"/>
      <c r="TBN41"/>
      <c r="TBO41"/>
      <c r="TBP41"/>
      <c r="TBQ41"/>
      <c r="TBR41"/>
      <c r="TBS41"/>
      <c r="TBT41"/>
      <c r="TBU41"/>
      <c r="TBV41"/>
      <c r="TBW41"/>
      <c r="TBX41"/>
      <c r="TBY41"/>
      <c r="TBZ41"/>
      <c r="TCA41"/>
      <c r="TCB41"/>
      <c r="TCC41"/>
      <c r="TCD41"/>
      <c r="TCE41"/>
      <c r="TCF41"/>
      <c r="TCG41"/>
      <c r="TCH41"/>
      <c r="TCI41"/>
      <c r="TCJ41"/>
      <c r="TCK41"/>
      <c r="TCL41"/>
      <c r="TCM41"/>
      <c r="TCN41"/>
      <c r="TCO41"/>
      <c r="TCP41"/>
      <c r="TCQ41"/>
      <c r="TCR41"/>
      <c r="TCS41"/>
      <c r="TCT41"/>
      <c r="TCU41"/>
      <c r="TCV41"/>
      <c r="TCW41"/>
      <c r="TCX41"/>
      <c r="TCY41"/>
      <c r="TCZ41"/>
      <c r="TDA41"/>
      <c r="TDB41"/>
      <c r="TDC41"/>
      <c r="TDD41"/>
      <c r="TDE41"/>
      <c r="TDF41"/>
      <c r="TDG41"/>
      <c r="TDH41"/>
      <c r="TDI41"/>
      <c r="TDJ41"/>
      <c r="TDK41"/>
      <c r="TDL41"/>
      <c r="TDM41"/>
      <c r="TDN41"/>
      <c r="TDO41"/>
      <c r="TDP41"/>
      <c r="TDQ41"/>
      <c r="TDR41"/>
      <c r="TDS41"/>
      <c r="TDT41"/>
      <c r="TDU41"/>
      <c r="TDV41"/>
      <c r="TDW41"/>
      <c r="TDX41"/>
      <c r="TDY41"/>
      <c r="TDZ41"/>
      <c r="TEA41"/>
      <c r="TEB41"/>
      <c r="TEC41"/>
      <c r="TED41"/>
      <c r="TEE41"/>
      <c r="TEF41"/>
      <c r="TEG41"/>
      <c r="TEH41"/>
      <c r="TEI41"/>
      <c r="TEJ41"/>
      <c r="TEK41"/>
      <c r="TEL41"/>
      <c r="TEM41"/>
      <c r="TEN41"/>
      <c r="TEO41"/>
      <c r="TEP41"/>
      <c r="TEQ41"/>
      <c r="TER41"/>
      <c r="TES41"/>
      <c r="TET41"/>
      <c r="TEU41"/>
      <c r="TEV41"/>
      <c r="TEW41"/>
      <c r="TEX41"/>
      <c r="TEY41"/>
      <c r="TEZ41"/>
      <c r="TFA41"/>
      <c r="TFB41"/>
      <c r="TFC41"/>
      <c r="TFD41"/>
      <c r="TFE41"/>
      <c r="TFF41"/>
      <c r="TFG41"/>
      <c r="TFH41"/>
      <c r="TFI41"/>
      <c r="TFJ41"/>
      <c r="TFK41"/>
      <c r="TFL41"/>
      <c r="TFM41"/>
      <c r="TFN41"/>
      <c r="TFO41"/>
      <c r="TFP41"/>
      <c r="TFQ41"/>
      <c r="TFR41"/>
      <c r="TFS41"/>
      <c r="TFT41"/>
      <c r="TFU41"/>
      <c r="TFV41"/>
      <c r="TFW41"/>
      <c r="TFX41"/>
      <c r="TFY41"/>
      <c r="TFZ41"/>
      <c r="TGA41"/>
      <c r="TGB41"/>
      <c r="TGC41"/>
      <c r="TGD41"/>
      <c r="TGE41"/>
      <c r="TGF41"/>
      <c r="TGG41"/>
      <c r="TGH41"/>
      <c r="TGI41"/>
      <c r="TGJ41"/>
      <c r="TGK41"/>
      <c r="TGL41"/>
      <c r="TGM41"/>
      <c r="TGN41"/>
      <c r="TGO41"/>
      <c r="TGP41"/>
      <c r="TGQ41"/>
      <c r="TGR41"/>
      <c r="TGS41"/>
      <c r="TGT41"/>
      <c r="TGU41"/>
      <c r="TGV41"/>
      <c r="TGW41"/>
      <c r="TGX41"/>
      <c r="TGY41"/>
      <c r="TGZ41"/>
      <c r="THA41"/>
      <c r="THB41"/>
      <c r="THC41"/>
      <c r="THD41"/>
      <c r="THE41"/>
      <c r="THF41"/>
      <c r="THG41"/>
      <c r="THH41"/>
      <c r="THI41"/>
      <c r="THJ41"/>
      <c r="THK41"/>
      <c r="THL41"/>
      <c r="THM41"/>
      <c r="THN41"/>
      <c r="THO41"/>
      <c r="THP41"/>
      <c r="THQ41"/>
      <c r="THR41"/>
      <c r="THS41"/>
      <c r="THT41"/>
      <c r="THU41"/>
      <c r="THV41"/>
      <c r="THW41"/>
      <c r="THX41"/>
      <c r="THY41"/>
      <c r="THZ41"/>
      <c r="TIA41"/>
      <c r="TIB41"/>
      <c r="TIC41"/>
      <c r="TID41"/>
      <c r="TIE41"/>
      <c r="TIF41"/>
      <c r="TIG41"/>
      <c r="TIH41"/>
      <c r="TII41"/>
      <c r="TIJ41"/>
      <c r="TIK41"/>
      <c r="TIL41"/>
      <c r="TIM41"/>
      <c r="TIN41"/>
      <c r="TIO41"/>
      <c r="TIP41"/>
      <c r="TIQ41"/>
      <c r="TIR41"/>
      <c r="TIS41"/>
      <c r="TIT41"/>
      <c r="TIU41"/>
      <c r="TIV41"/>
      <c r="TIW41"/>
      <c r="TIX41"/>
      <c r="TIY41"/>
      <c r="TIZ41"/>
      <c r="TJA41"/>
      <c r="TJB41"/>
      <c r="TJC41"/>
      <c r="TJD41"/>
      <c r="TJE41"/>
      <c r="TJF41"/>
      <c r="TJG41"/>
      <c r="TJH41"/>
      <c r="TJI41"/>
      <c r="TJJ41"/>
      <c r="TJK41"/>
      <c r="TJL41"/>
      <c r="TJM41"/>
      <c r="TJN41"/>
      <c r="TJO41"/>
      <c r="TJP41"/>
      <c r="TJQ41"/>
      <c r="TJR41"/>
      <c r="TJS41"/>
      <c r="TJT41"/>
      <c r="TJU41"/>
      <c r="TJV41"/>
      <c r="TJW41"/>
      <c r="TJX41"/>
      <c r="TJY41"/>
      <c r="TJZ41"/>
      <c r="TKA41"/>
      <c r="TKB41"/>
      <c r="TKC41"/>
      <c r="TKD41"/>
      <c r="TKE41"/>
      <c r="TKF41"/>
      <c r="TKG41"/>
      <c r="TKH41"/>
      <c r="TKI41"/>
      <c r="TKJ41"/>
      <c r="TKK41"/>
      <c r="TKL41"/>
      <c r="TKM41"/>
      <c r="TKN41"/>
      <c r="TKO41"/>
      <c r="TKP41"/>
      <c r="TKQ41"/>
      <c r="TKR41"/>
      <c r="TKS41"/>
      <c r="TKT41"/>
      <c r="TKU41"/>
      <c r="TKV41"/>
      <c r="TKW41"/>
      <c r="TKX41"/>
      <c r="TKY41"/>
      <c r="TKZ41"/>
      <c r="TLA41"/>
      <c r="TLB41"/>
      <c r="TLC41"/>
      <c r="TLD41"/>
      <c r="TLE41"/>
      <c r="TLF41"/>
      <c r="TLG41"/>
      <c r="TLH41"/>
      <c r="TLI41"/>
      <c r="TLJ41"/>
      <c r="TLK41"/>
      <c r="TLL41"/>
      <c r="TLM41"/>
      <c r="TLN41"/>
      <c r="TLO41"/>
      <c r="TLP41"/>
      <c r="TLQ41"/>
      <c r="TLR41"/>
      <c r="TLS41"/>
      <c r="TLT41"/>
      <c r="TLU41"/>
      <c r="TLV41"/>
      <c r="TLW41"/>
      <c r="TLX41"/>
      <c r="TLY41"/>
      <c r="TLZ41"/>
      <c r="TMA41"/>
      <c r="TMB41"/>
      <c r="TMC41"/>
      <c r="TMD41"/>
      <c r="TME41"/>
      <c r="TMF41"/>
      <c r="TMG41"/>
      <c r="TMH41"/>
      <c r="TMI41"/>
      <c r="TMJ41"/>
      <c r="TMK41"/>
      <c r="TML41"/>
      <c r="TMM41"/>
      <c r="TMN41"/>
      <c r="TMO41"/>
      <c r="TMP41"/>
      <c r="TMQ41"/>
      <c r="TMR41"/>
      <c r="TMS41"/>
      <c r="TMT41"/>
      <c r="TMU41"/>
      <c r="TMV41"/>
      <c r="TMW41"/>
      <c r="TMX41"/>
      <c r="TMY41"/>
      <c r="TMZ41"/>
      <c r="TNA41"/>
      <c r="TNB41"/>
      <c r="TNC41"/>
      <c r="TND41"/>
      <c r="TNE41"/>
      <c r="TNF41"/>
      <c r="TNG41"/>
      <c r="TNH41"/>
      <c r="TNI41"/>
      <c r="TNJ41"/>
      <c r="TNK41"/>
      <c r="TNL41"/>
      <c r="TNM41"/>
      <c r="TNN41"/>
      <c r="TNO41"/>
      <c r="TNP41"/>
      <c r="TNQ41"/>
      <c r="TNR41"/>
      <c r="TNS41"/>
      <c r="TNT41"/>
      <c r="TNU41"/>
      <c r="TNV41"/>
      <c r="TNW41"/>
      <c r="TNX41"/>
      <c r="TNY41"/>
      <c r="TNZ41"/>
      <c r="TOA41"/>
      <c r="TOB41"/>
      <c r="TOC41"/>
      <c r="TOD41"/>
      <c r="TOE41"/>
      <c r="TOF41"/>
      <c r="TOG41"/>
      <c r="TOH41"/>
      <c r="TOI41"/>
      <c r="TOJ41"/>
      <c r="TOK41"/>
      <c r="TOL41"/>
      <c r="TOM41"/>
      <c r="TON41"/>
      <c r="TOO41"/>
      <c r="TOP41"/>
      <c r="TOQ41"/>
      <c r="TOR41"/>
      <c r="TOS41"/>
      <c r="TOT41"/>
      <c r="TOU41"/>
      <c r="TOV41"/>
      <c r="TOW41"/>
      <c r="TOX41"/>
      <c r="TOY41"/>
      <c r="TOZ41"/>
      <c r="TPA41"/>
      <c r="TPB41"/>
      <c r="TPC41"/>
      <c r="TPD41"/>
      <c r="TPE41"/>
      <c r="TPF41"/>
      <c r="TPG41"/>
      <c r="TPH41"/>
      <c r="TPI41"/>
      <c r="TPJ41"/>
      <c r="TPK41"/>
      <c r="TPL41"/>
      <c r="TPM41"/>
      <c r="TPN41"/>
      <c r="TPO41"/>
      <c r="TPP41"/>
      <c r="TPQ41"/>
      <c r="TPR41"/>
      <c r="TPS41"/>
      <c r="TPT41"/>
      <c r="TPU41"/>
      <c r="TPV41"/>
      <c r="TPW41"/>
      <c r="TPX41"/>
      <c r="TPY41"/>
      <c r="TPZ41"/>
      <c r="TQA41"/>
      <c r="TQB41"/>
      <c r="TQC41"/>
      <c r="TQD41"/>
      <c r="TQE41"/>
      <c r="TQF41"/>
      <c r="TQG41"/>
      <c r="TQH41"/>
      <c r="TQI41"/>
      <c r="TQJ41"/>
      <c r="TQK41"/>
      <c r="TQL41"/>
      <c r="TQM41"/>
      <c r="TQN41"/>
      <c r="TQO41"/>
      <c r="TQP41"/>
      <c r="TQQ41"/>
      <c r="TQR41"/>
      <c r="TQS41"/>
      <c r="TQT41"/>
      <c r="TQU41"/>
      <c r="TQV41"/>
      <c r="TQW41"/>
      <c r="TQX41"/>
      <c r="TQY41"/>
      <c r="TQZ41"/>
      <c r="TRA41"/>
      <c r="TRB41"/>
      <c r="TRC41"/>
      <c r="TRD41"/>
      <c r="TRE41"/>
      <c r="TRF41"/>
      <c r="TRG41"/>
      <c r="TRH41"/>
      <c r="TRI41"/>
      <c r="TRJ41"/>
      <c r="TRK41"/>
      <c r="TRL41"/>
      <c r="TRM41"/>
      <c r="TRN41"/>
      <c r="TRO41"/>
      <c r="TRP41"/>
      <c r="TRQ41"/>
      <c r="TRR41"/>
      <c r="TRS41"/>
      <c r="TRT41"/>
      <c r="TRU41"/>
      <c r="TRV41"/>
      <c r="TRW41"/>
      <c r="TRX41"/>
      <c r="TRY41"/>
      <c r="TRZ41"/>
      <c r="TSA41"/>
      <c r="TSB41"/>
      <c r="TSC41"/>
      <c r="TSD41"/>
      <c r="TSE41"/>
      <c r="TSF41"/>
      <c r="TSG41"/>
      <c r="TSH41"/>
      <c r="TSI41"/>
      <c r="TSJ41"/>
      <c r="TSK41"/>
      <c r="TSL41"/>
      <c r="TSM41"/>
      <c r="TSN41"/>
      <c r="TSO41"/>
      <c r="TSP41"/>
      <c r="TSQ41"/>
      <c r="TSR41"/>
      <c r="TSS41"/>
      <c r="TST41"/>
      <c r="TSU41"/>
      <c r="TSV41"/>
      <c r="TSW41"/>
      <c r="TSX41"/>
      <c r="TSY41"/>
      <c r="TSZ41"/>
      <c r="TTA41"/>
      <c r="TTB41"/>
      <c r="TTC41"/>
      <c r="TTD41"/>
      <c r="TTE41"/>
      <c r="TTF41"/>
      <c r="TTG41"/>
      <c r="TTH41"/>
      <c r="TTI41"/>
      <c r="TTJ41"/>
      <c r="TTK41"/>
      <c r="TTL41"/>
      <c r="TTM41"/>
      <c r="TTN41"/>
      <c r="TTO41"/>
      <c r="TTP41"/>
      <c r="TTQ41"/>
      <c r="TTR41"/>
      <c r="TTS41"/>
      <c r="TTT41"/>
      <c r="TTU41"/>
      <c r="TTV41"/>
      <c r="TTW41"/>
      <c r="TTX41"/>
      <c r="TTY41"/>
      <c r="TTZ41"/>
      <c r="TUA41"/>
      <c r="TUB41"/>
      <c r="TUC41"/>
      <c r="TUD41"/>
      <c r="TUE41"/>
      <c r="TUF41"/>
      <c r="TUG41"/>
      <c r="TUH41"/>
      <c r="TUI41"/>
      <c r="TUJ41"/>
      <c r="TUK41"/>
      <c r="TUL41"/>
      <c r="TUM41"/>
      <c r="TUN41"/>
      <c r="TUO41"/>
      <c r="TUP41"/>
      <c r="TUQ41"/>
      <c r="TUR41"/>
      <c r="TUS41"/>
      <c r="TUT41"/>
      <c r="TUU41"/>
      <c r="TUV41"/>
      <c r="TUW41"/>
      <c r="TUX41"/>
      <c r="TUY41"/>
      <c r="TUZ41"/>
      <c r="TVA41"/>
      <c r="TVB41"/>
      <c r="TVC41"/>
      <c r="TVD41"/>
      <c r="TVE41"/>
      <c r="TVF41"/>
      <c r="TVG41"/>
      <c r="TVH41"/>
      <c r="TVI41"/>
      <c r="TVJ41"/>
      <c r="TVK41"/>
      <c r="TVL41"/>
      <c r="TVM41"/>
      <c r="TVN41"/>
      <c r="TVO41"/>
      <c r="TVP41"/>
      <c r="TVQ41"/>
      <c r="TVR41"/>
      <c r="TVS41"/>
      <c r="TVT41"/>
      <c r="TVU41"/>
      <c r="TVV41"/>
      <c r="TVW41"/>
      <c r="TVX41"/>
      <c r="TVY41"/>
      <c r="TVZ41"/>
      <c r="TWA41"/>
      <c r="TWB41"/>
      <c r="TWC41"/>
      <c r="TWD41"/>
      <c r="TWE41"/>
      <c r="TWF41"/>
      <c r="TWG41"/>
      <c r="TWH41"/>
      <c r="TWI41"/>
      <c r="TWJ41"/>
      <c r="TWK41"/>
      <c r="TWL41"/>
      <c r="TWM41"/>
      <c r="TWN41"/>
      <c r="TWO41"/>
      <c r="TWP41"/>
      <c r="TWQ41"/>
      <c r="TWR41"/>
      <c r="TWS41"/>
      <c r="TWT41"/>
      <c r="TWU41"/>
      <c r="TWV41"/>
      <c r="TWW41"/>
      <c r="TWX41"/>
      <c r="TWY41"/>
      <c r="TWZ41"/>
      <c r="TXA41"/>
      <c r="TXB41"/>
      <c r="TXC41"/>
      <c r="TXD41"/>
      <c r="TXE41"/>
      <c r="TXF41"/>
      <c r="TXG41"/>
      <c r="TXH41"/>
      <c r="TXI41"/>
      <c r="TXJ41"/>
      <c r="TXK41"/>
      <c r="TXL41"/>
      <c r="TXM41"/>
      <c r="TXN41"/>
      <c r="TXO41"/>
      <c r="TXP41"/>
      <c r="TXQ41"/>
      <c r="TXR41"/>
      <c r="TXS41"/>
      <c r="TXT41"/>
      <c r="TXU41"/>
      <c r="TXV41"/>
      <c r="TXW41"/>
      <c r="TXX41"/>
      <c r="TXY41"/>
      <c r="TXZ41"/>
      <c r="TYA41"/>
      <c r="TYB41"/>
      <c r="TYC41"/>
      <c r="TYD41"/>
      <c r="TYE41"/>
      <c r="TYF41"/>
      <c r="TYG41"/>
      <c r="TYH41"/>
      <c r="TYI41"/>
      <c r="TYJ41"/>
      <c r="TYK41"/>
      <c r="TYL41"/>
      <c r="TYM41"/>
      <c r="TYN41"/>
      <c r="TYO41"/>
      <c r="TYP41"/>
      <c r="TYQ41"/>
      <c r="TYR41"/>
      <c r="TYS41"/>
      <c r="TYT41"/>
      <c r="TYU41"/>
      <c r="TYV41"/>
      <c r="TYW41"/>
      <c r="TYX41"/>
      <c r="TYY41"/>
      <c r="TYZ41"/>
      <c r="TZA41"/>
      <c r="TZB41"/>
      <c r="TZC41"/>
      <c r="TZD41"/>
      <c r="TZE41"/>
      <c r="TZF41"/>
      <c r="TZG41"/>
      <c r="TZH41"/>
      <c r="TZI41"/>
      <c r="TZJ41"/>
      <c r="TZK41"/>
      <c r="TZL41"/>
      <c r="TZM41"/>
      <c r="TZN41"/>
      <c r="TZO41"/>
      <c r="TZP41"/>
      <c r="TZQ41"/>
      <c r="TZR41"/>
      <c r="TZS41"/>
      <c r="TZT41"/>
      <c r="TZU41"/>
      <c r="TZV41"/>
      <c r="TZW41"/>
      <c r="TZX41"/>
      <c r="TZY41"/>
      <c r="TZZ41"/>
      <c r="UAA41"/>
      <c r="UAB41"/>
      <c r="UAC41"/>
      <c r="UAD41"/>
      <c r="UAE41"/>
      <c r="UAF41"/>
      <c r="UAG41"/>
      <c r="UAH41"/>
      <c r="UAI41"/>
      <c r="UAJ41"/>
      <c r="UAK41"/>
      <c r="UAL41"/>
      <c r="UAM41"/>
      <c r="UAN41"/>
      <c r="UAO41"/>
      <c r="UAP41"/>
      <c r="UAQ41"/>
      <c r="UAR41"/>
      <c r="UAS41"/>
      <c r="UAT41"/>
      <c r="UAU41"/>
      <c r="UAV41"/>
      <c r="UAW41"/>
      <c r="UAX41"/>
      <c r="UAY41"/>
      <c r="UAZ41"/>
      <c r="UBA41"/>
      <c r="UBB41"/>
      <c r="UBC41"/>
      <c r="UBD41"/>
      <c r="UBE41"/>
      <c r="UBF41"/>
      <c r="UBG41"/>
      <c r="UBH41"/>
      <c r="UBI41"/>
      <c r="UBJ41"/>
      <c r="UBK41"/>
      <c r="UBL41"/>
      <c r="UBM41"/>
      <c r="UBN41"/>
      <c r="UBO41"/>
      <c r="UBP41"/>
      <c r="UBQ41"/>
      <c r="UBR41"/>
      <c r="UBS41"/>
      <c r="UBT41"/>
      <c r="UBU41"/>
      <c r="UBV41"/>
      <c r="UBW41"/>
      <c r="UBX41"/>
      <c r="UBY41"/>
      <c r="UBZ41"/>
      <c r="UCA41"/>
      <c r="UCB41"/>
      <c r="UCC41"/>
      <c r="UCD41"/>
      <c r="UCE41"/>
      <c r="UCF41"/>
      <c r="UCG41"/>
      <c r="UCH41"/>
      <c r="UCI41"/>
      <c r="UCJ41"/>
      <c r="UCK41"/>
      <c r="UCL41"/>
      <c r="UCM41"/>
      <c r="UCN41"/>
      <c r="UCO41"/>
      <c r="UCP41"/>
      <c r="UCQ41"/>
      <c r="UCR41"/>
      <c r="UCS41"/>
      <c r="UCT41"/>
      <c r="UCU41"/>
      <c r="UCV41"/>
      <c r="UCW41"/>
      <c r="UCX41"/>
      <c r="UCY41"/>
      <c r="UCZ41"/>
      <c r="UDA41"/>
      <c r="UDB41"/>
      <c r="UDC41"/>
      <c r="UDD41"/>
      <c r="UDE41"/>
      <c r="UDF41"/>
      <c r="UDG41"/>
      <c r="UDH41"/>
      <c r="UDI41"/>
      <c r="UDJ41"/>
      <c r="UDK41"/>
      <c r="UDL41"/>
      <c r="UDM41"/>
      <c r="UDN41"/>
      <c r="UDO41"/>
      <c r="UDP41"/>
      <c r="UDQ41"/>
      <c r="UDR41"/>
      <c r="UDS41"/>
      <c r="UDT41"/>
      <c r="UDU41"/>
      <c r="UDV41"/>
      <c r="UDW41"/>
      <c r="UDX41"/>
      <c r="UDY41"/>
      <c r="UDZ41"/>
      <c r="UEA41"/>
      <c r="UEB41"/>
      <c r="UEC41"/>
      <c r="UED41"/>
      <c r="UEE41"/>
      <c r="UEF41"/>
      <c r="UEG41"/>
      <c r="UEH41"/>
      <c r="UEI41"/>
      <c r="UEJ41"/>
      <c r="UEK41"/>
      <c r="UEL41"/>
      <c r="UEM41"/>
      <c r="UEN41"/>
      <c r="UEO41"/>
      <c r="UEP41"/>
      <c r="UEQ41"/>
      <c r="UER41"/>
      <c r="UES41"/>
      <c r="UET41"/>
      <c r="UEU41"/>
      <c r="UEV41"/>
      <c r="UEW41"/>
      <c r="UEX41"/>
      <c r="UEY41"/>
      <c r="UEZ41"/>
      <c r="UFA41"/>
      <c r="UFB41"/>
      <c r="UFC41"/>
      <c r="UFD41"/>
      <c r="UFE41"/>
      <c r="UFF41"/>
      <c r="UFG41"/>
      <c r="UFH41"/>
      <c r="UFI41"/>
      <c r="UFJ41"/>
      <c r="UFK41"/>
      <c r="UFL41"/>
      <c r="UFM41"/>
      <c r="UFN41"/>
      <c r="UFO41"/>
      <c r="UFP41"/>
      <c r="UFQ41"/>
      <c r="UFR41"/>
      <c r="UFS41"/>
      <c r="UFT41"/>
      <c r="UFU41"/>
      <c r="UFV41"/>
      <c r="UFW41"/>
      <c r="UFX41"/>
      <c r="UFY41"/>
      <c r="UFZ41"/>
      <c r="UGA41"/>
      <c r="UGB41"/>
      <c r="UGC41"/>
      <c r="UGD41"/>
      <c r="UGE41"/>
      <c r="UGF41"/>
      <c r="UGG41"/>
      <c r="UGH41"/>
      <c r="UGI41"/>
      <c r="UGJ41"/>
      <c r="UGK41"/>
      <c r="UGL41"/>
      <c r="UGM41"/>
      <c r="UGN41"/>
      <c r="UGO41"/>
      <c r="UGP41"/>
      <c r="UGQ41"/>
      <c r="UGR41"/>
      <c r="UGS41"/>
      <c r="UGT41"/>
      <c r="UGU41"/>
      <c r="UGV41"/>
      <c r="UGW41"/>
      <c r="UGX41"/>
      <c r="UGY41"/>
      <c r="UGZ41"/>
      <c r="UHA41"/>
      <c r="UHB41"/>
      <c r="UHC41"/>
      <c r="UHD41"/>
      <c r="UHE41"/>
      <c r="UHF41"/>
      <c r="UHG41"/>
      <c r="UHH41"/>
      <c r="UHI41"/>
      <c r="UHJ41"/>
      <c r="UHK41"/>
      <c r="UHL41"/>
      <c r="UHM41"/>
      <c r="UHN41"/>
      <c r="UHO41"/>
      <c r="UHP41"/>
      <c r="UHQ41"/>
      <c r="UHR41"/>
      <c r="UHS41"/>
      <c r="UHT41"/>
      <c r="UHU41"/>
      <c r="UHV41"/>
      <c r="UHW41"/>
      <c r="UHX41"/>
      <c r="UHY41"/>
      <c r="UHZ41"/>
      <c r="UIA41"/>
      <c r="UIB41"/>
      <c r="UIC41"/>
      <c r="UID41"/>
      <c r="UIE41"/>
      <c r="UIF41"/>
      <c r="UIG41"/>
      <c r="UIH41"/>
      <c r="UII41"/>
      <c r="UIJ41"/>
      <c r="UIK41"/>
      <c r="UIL41"/>
      <c r="UIM41"/>
      <c r="UIN41"/>
      <c r="UIO41"/>
      <c r="UIP41"/>
      <c r="UIQ41"/>
      <c r="UIR41"/>
      <c r="UIS41"/>
      <c r="UIT41"/>
      <c r="UIU41"/>
      <c r="UIV41"/>
      <c r="UIW41"/>
      <c r="UIX41"/>
      <c r="UIY41"/>
      <c r="UIZ41"/>
      <c r="UJA41"/>
      <c r="UJB41"/>
      <c r="UJC41"/>
      <c r="UJD41"/>
      <c r="UJE41"/>
      <c r="UJF41"/>
      <c r="UJG41"/>
      <c r="UJH41"/>
      <c r="UJI41"/>
      <c r="UJJ41"/>
      <c r="UJK41"/>
      <c r="UJL41"/>
      <c r="UJM41"/>
      <c r="UJN41"/>
      <c r="UJO41"/>
      <c r="UJP41"/>
      <c r="UJQ41"/>
      <c r="UJR41"/>
      <c r="UJS41"/>
      <c r="UJT41"/>
      <c r="UJU41"/>
      <c r="UJV41"/>
      <c r="UJW41"/>
      <c r="UJX41"/>
      <c r="UJY41"/>
      <c r="UJZ41"/>
      <c r="UKA41"/>
      <c r="UKB41"/>
      <c r="UKC41"/>
      <c r="UKD41"/>
      <c r="UKE41"/>
      <c r="UKF41"/>
      <c r="UKG41"/>
      <c r="UKH41"/>
      <c r="UKI41"/>
      <c r="UKJ41"/>
      <c r="UKK41"/>
      <c r="UKL41"/>
      <c r="UKM41"/>
      <c r="UKN41"/>
      <c r="UKO41"/>
      <c r="UKP41"/>
      <c r="UKQ41"/>
      <c r="UKR41"/>
      <c r="UKS41"/>
      <c r="UKT41"/>
      <c r="UKU41"/>
      <c r="UKV41"/>
      <c r="UKW41"/>
      <c r="UKX41"/>
      <c r="UKY41"/>
      <c r="UKZ41"/>
      <c r="ULA41"/>
      <c r="ULB41"/>
      <c r="ULC41"/>
      <c r="ULD41"/>
      <c r="ULE41"/>
      <c r="ULF41"/>
      <c r="ULG41"/>
      <c r="ULH41"/>
      <c r="ULI41"/>
      <c r="ULJ41"/>
      <c r="ULK41"/>
      <c r="ULL41"/>
      <c r="ULM41"/>
      <c r="ULN41"/>
      <c r="ULO41"/>
      <c r="ULP41"/>
      <c r="ULQ41"/>
      <c r="ULR41"/>
      <c r="ULS41"/>
      <c r="ULT41"/>
      <c r="ULU41"/>
      <c r="ULV41"/>
      <c r="ULW41"/>
      <c r="ULX41"/>
      <c r="ULY41"/>
      <c r="ULZ41"/>
      <c r="UMA41"/>
      <c r="UMB41"/>
      <c r="UMC41"/>
      <c r="UMD41"/>
      <c r="UME41"/>
      <c r="UMF41"/>
      <c r="UMG41"/>
      <c r="UMH41"/>
      <c r="UMI41"/>
      <c r="UMJ41"/>
      <c r="UMK41"/>
      <c r="UML41"/>
      <c r="UMM41"/>
      <c r="UMN41"/>
      <c r="UMO41"/>
      <c r="UMP41"/>
      <c r="UMQ41"/>
      <c r="UMR41"/>
      <c r="UMS41"/>
      <c r="UMT41"/>
      <c r="UMU41"/>
      <c r="UMV41"/>
      <c r="UMW41"/>
      <c r="UMX41"/>
      <c r="UMY41"/>
      <c r="UMZ41"/>
      <c r="UNA41"/>
      <c r="UNB41"/>
      <c r="UNC41"/>
      <c r="UND41"/>
      <c r="UNE41"/>
      <c r="UNF41"/>
      <c r="UNG41"/>
      <c r="UNH41"/>
      <c r="UNI41"/>
      <c r="UNJ41"/>
      <c r="UNK41"/>
      <c r="UNL41"/>
      <c r="UNM41"/>
      <c r="UNN41"/>
      <c r="UNO41"/>
      <c r="UNP41"/>
      <c r="UNQ41"/>
      <c r="UNR41"/>
      <c r="UNS41"/>
      <c r="UNT41"/>
      <c r="UNU41"/>
      <c r="UNV41"/>
      <c r="UNW41"/>
      <c r="UNX41"/>
      <c r="UNY41"/>
      <c r="UNZ41"/>
      <c r="UOA41"/>
      <c r="UOB41"/>
      <c r="UOC41"/>
      <c r="UOD41"/>
      <c r="UOE41"/>
      <c r="UOF41"/>
      <c r="UOG41"/>
      <c r="UOH41"/>
      <c r="UOI41"/>
      <c r="UOJ41"/>
      <c r="UOK41"/>
      <c r="UOL41"/>
      <c r="UOM41"/>
      <c r="UON41"/>
      <c r="UOO41"/>
      <c r="UOP41"/>
      <c r="UOQ41"/>
      <c r="UOR41"/>
      <c r="UOS41"/>
      <c r="UOT41"/>
      <c r="UOU41"/>
      <c r="UOV41"/>
      <c r="UOW41"/>
      <c r="UOX41"/>
      <c r="UOY41"/>
      <c r="UOZ41"/>
      <c r="UPA41"/>
      <c r="UPB41"/>
      <c r="UPC41"/>
      <c r="UPD41"/>
      <c r="UPE41"/>
      <c r="UPF41"/>
      <c r="UPG41"/>
      <c r="UPH41"/>
      <c r="UPI41"/>
      <c r="UPJ41"/>
      <c r="UPK41"/>
      <c r="UPL41"/>
      <c r="UPM41"/>
      <c r="UPN41"/>
      <c r="UPO41"/>
      <c r="UPP41"/>
      <c r="UPQ41"/>
      <c r="UPR41"/>
      <c r="UPS41"/>
      <c r="UPT41"/>
      <c r="UPU41"/>
      <c r="UPV41"/>
      <c r="UPW41"/>
      <c r="UPX41"/>
      <c r="UPY41"/>
      <c r="UPZ41"/>
      <c r="UQA41"/>
      <c r="UQB41"/>
      <c r="UQC41"/>
      <c r="UQD41"/>
      <c r="UQE41"/>
      <c r="UQF41"/>
      <c r="UQG41"/>
      <c r="UQH41"/>
      <c r="UQI41"/>
      <c r="UQJ41"/>
      <c r="UQK41"/>
      <c r="UQL41"/>
      <c r="UQM41"/>
      <c r="UQN41"/>
      <c r="UQO41"/>
      <c r="UQP41"/>
      <c r="UQQ41"/>
      <c r="UQR41"/>
      <c r="UQS41"/>
      <c r="UQT41"/>
      <c r="UQU41"/>
      <c r="UQV41"/>
      <c r="UQW41"/>
      <c r="UQX41"/>
      <c r="UQY41"/>
      <c r="UQZ41"/>
      <c r="URA41"/>
      <c r="URB41"/>
      <c r="URC41"/>
      <c r="URD41"/>
      <c r="URE41"/>
      <c r="URF41"/>
      <c r="URG41"/>
      <c r="URH41"/>
      <c r="URI41"/>
      <c r="URJ41"/>
      <c r="URK41"/>
      <c r="URL41"/>
      <c r="URM41"/>
      <c r="URN41"/>
      <c r="URO41"/>
      <c r="URP41"/>
      <c r="URQ41"/>
      <c r="URR41"/>
      <c r="URS41"/>
      <c r="URT41"/>
      <c r="URU41"/>
      <c r="URV41"/>
      <c r="URW41"/>
      <c r="URX41"/>
      <c r="URY41"/>
      <c r="URZ41"/>
      <c r="USA41"/>
      <c r="USB41"/>
      <c r="USC41"/>
      <c r="USD41"/>
      <c r="USE41"/>
      <c r="USF41"/>
      <c r="USG41"/>
      <c r="USH41"/>
      <c r="USI41"/>
      <c r="USJ41"/>
      <c r="USK41"/>
      <c r="USL41"/>
      <c r="USM41"/>
      <c r="USN41"/>
      <c r="USO41"/>
      <c r="USP41"/>
      <c r="USQ41"/>
      <c r="USR41"/>
      <c r="USS41"/>
      <c r="UST41"/>
      <c r="USU41"/>
      <c r="USV41"/>
      <c r="USW41"/>
      <c r="USX41"/>
      <c r="USY41"/>
      <c r="USZ41"/>
      <c r="UTA41"/>
      <c r="UTB41"/>
      <c r="UTC41"/>
      <c r="UTD41"/>
      <c r="UTE41"/>
      <c r="UTF41"/>
      <c r="UTG41"/>
      <c r="UTH41"/>
      <c r="UTI41"/>
      <c r="UTJ41"/>
      <c r="UTK41"/>
      <c r="UTL41"/>
      <c r="UTM41"/>
      <c r="UTN41"/>
      <c r="UTO41"/>
      <c r="UTP41"/>
      <c r="UTQ41"/>
      <c r="UTR41"/>
      <c r="UTS41"/>
      <c r="UTT41"/>
      <c r="UTU41"/>
      <c r="UTV41"/>
      <c r="UTW41"/>
      <c r="UTX41"/>
      <c r="UTY41"/>
      <c r="UTZ41"/>
      <c r="UUA41"/>
      <c r="UUB41"/>
      <c r="UUC41"/>
      <c r="UUD41"/>
      <c r="UUE41"/>
      <c r="UUF41"/>
      <c r="UUG41"/>
      <c r="UUH41"/>
      <c r="UUI41"/>
      <c r="UUJ41"/>
      <c r="UUK41"/>
      <c r="UUL41"/>
      <c r="UUM41"/>
      <c r="UUN41"/>
      <c r="UUO41"/>
      <c r="UUP41"/>
      <c r="UUQ41"/>
      <c r="UUR41"/>
      <c r="UUS41"/>
      <c r="UUT41"/>
      <c r="UUU41"/>
      <c r="UUV41"/>
      <c r="UUW41"/>
      <c r="UUX41"/>
      <c r="UUY41"/>
      <c r="UUZ41"/>
      <c r="UVA41"/>
      <c r="UVB41"/>
      <c r="UVC41"/>
      <c r="UVD41"/>
      <c r="UVE41"/>
      <c r="UVF41"/>
      <c r="UVG41"/>
      <c r="UVH41"/>
      <c r="UVI41"/>
      <c r="UVJ41"/>
      <c r="UVK41"/>
      <c r="UVL41"/>
      <c r="UVM41"/>
      <c r="UVN41"/>
      <c r="UVO41"/>
      <c r="UVP41"/>
      <c r="UVQ41"/>
      <c r="UVR41"/>
      <c r="UVS41"/>
      <c r="UVT41"/>
      <c r="UVU41"/>
      <c r="UVV41"/>
      <c r="UVW41"/>
      <c r="UVX41"/>
      <c r="UVY41"/>
      <c r="UVZ41"/>
      <c r="UWA41"/>
      <c r="UWB41"/>
      <c r="UWC41"/>
      <c r="UWD41"/>
      <c r="UWE41"/>
      <c r="UWF41"/>
      <c r="UWG41"/>
      <c r="UWH41"/>
      <c r="UWI41"/>
      <c r="UWJ41"/>
      <c r="UWK41"/>
      <c r="UWL41"/>
      <c r="UWM41"/>
      <c r="UWN41"/>
      <c r="UWO41"/>
      <c r="UWP41"/>
      <c r="UWQ41"/>
      <c r="UWR41"/>
      <c r="UWS41"/>
      <c r="UWT41"/>
      <c r="UWU41"/>
      <c r="UWV41"/>
      <c r="UWW41"/>
      <c r="UWX41"/>
      <c r="UWY41"/>
      <c r="UWZ41"/>
      <c r="UXA41"/>
      <c r="UXB41"/>
      <c r="UXC41"/>
      <c r="UXD41"/>
      <c r="UXE41"/>
      <c r="UXF41"/>
      <c r="UXG41"/>
      <c r="UXH41"/>
      <c r="UXI41"/>
      <c r="UXJ41"/>
      <c r="UXK41"/>
      <c r="UXL41"/>
      <c r="UXM41"/>
      <c r="UXN41"/>
      <c r="UXO41"/>
      <c r="UXP41"/>
      <c r="UXQ41"/>
      <c r="UXR41"/>
      <c r="UXS41"/>
      <c r="UXT41"/>
      <c r="UXU41"/>
      <c r="UXV41"/>
      <c r="UXW41"/>
      <c r="UXX41"/>
      <c r="UXY41"/>
      <c r="UXZ41"/>
      <c r="UYA41"/>
      <c r="UYB41"/>
      <c r="UYC41"/>
      <c r="UYD41"/>
      <c r="UYE41"/>
      <c r="UYF41"/>
      <c r="UYG41"/>
      <c r="UYH41"/>
      <c r="UYI41"/>
      <c r="UYJ41"/>
      <c r="UYK41"/>
      <c r="UYL41"/>
      <c r="UYM41"/>
      <c r="UYN41"/>
      <c r="UYO41"/>
      <c r="UYP41"/>
      <c r="UYQ41"/>
      <c r="UYR41"/>
      <c r="UYS41"/>
      <c r="UYT41"/>
      <c r="UYU41"/>
      <c r="UYV41"/>
      <c r="UYW41"/>
      <c r="UYX41"/>
      <c r="UYY41"/>
      <c r="UYZ41"/>
      <c r="UZA41"/>
      <c r="UZB41"/>
      <c r="UZC41"/>
      <c r="UZD41"/>
      <c r="UZE41"/>
      <c r="UZF41"/>
      <c r="UZG41"/>
      <c r="UZH41"/>
      <c r="UZI41"/>
      <c r="UZJ41"/>
      <c r="UZK41"/>
      <c r="UZL41"/>
      <c r="UZM41"/>
      <c r="UZN41"/>
      <c r="UZO41"/>
      <c r="UZP41"/>
      <c r="UZQ41"/>
      <c r="UZR41"/>
      <c r="UZS41"/>
      <c r="UZT41"/>
      <c r="UZU41"/>
      <c r="UZV41"/>
      <c r="UZW41"/>
      <c r="UZX41"/>
      <c r="UZY41"/>
      <c r="UZZ41"/>
      <c r="VAA41"/>
      <c r="VAB41"/>
      <c r="VAC41"/>
      <c r="VAD41"/>
      <c r="VAE41"/>
      <c r="VAF41"/>
      <c r="VAG41"/>
      <c r="VAH41"/>
      <c r="VAI41"/>
      <c r="VAJ41"/>
      <c r="VAK41"/>
      <c r="VAL41"/>
      <c r="VAM41"/>
      <c r="VAN41"/>
      <c r="VAO41"/>
      <c r="VAP41"/>
      <c r="VAQ41"/>
      <c r="VAR41"/>
      <c r="VAS41"/>
      <c r="VAT41"/>
      <c r="VAU41"/>
      <c r="VAV41"/>
      <c r="VAW41"/>
      <c r="VAX41"/>
      <c r="VAY41"/>
      <c r="VAZ41"/>
      <c r="VBA41"/>
      <c r="VBB41"/>
      <c r="VBC41"/>
      <c r="VBD41"/>
      <c r="VBE41"/>
      <c r="VBF41"/>
      <c r="VBG41"/>
      <c r="VBH41"/>
      <c r="VBI41"/>
      <c r="VBJ41"/>
      <c r="VBK41"/>
      <c r="VBL41"/>
      <c r="VBM41"/>
      <c r="VBN41"/>
      <c r="VBO41"/>
      <c r="VBP41"/>
      <c r="VBQ41"/>
      <c r="VBR41"/>
      <c r="VBS41"/>
      <c r="VBT41"/>
      <c r="VBU41"/>
      <c r="VBV41"/>
      <c r="VBW41"/>
      <c r="VBX41"/>
      <c r="VBY41"/>
      <c r="VBZ41"/>
      <c r="VCA41"/>
      <c r="VCB41"/>
      <c r="VCC41"/>
      <c r="VCD41"/>
      <c r="VCE41"/>
      <c r="VCF41"/>
      <c r="VCG41"/>
      <c r="VCH41"/>
      <c r="VCI41"/>
      <c r="VCJ41"/>
      <c r="VCK41"/>
      <c r="VCL41"/>
      <c r="VCM41"/>
      <c r="VCN41"/>
      <c r="VCO41"/>
      <c r="VCP41"/>
      <c r="VCQ41"/>
      <c r="VCR41"/>
      <c r="VCS41"/>
      <c r="VCT41"/>
      <c r="VCU41"/>
      <c r="VCV41"/>
      <c r="VCW41"/>
      <c r="VCX41"/>
      <c r="VCY41"/>
      <c r="VCZ41"/>
      <c r="VDA41"/>
      <c r="VDB41"/>
      <c r="VDC41"/>
      <c r="VDD41"/>
      <c r="VDE41"/>
      <c r="VDF41"/>
      <c r="VDG41"/>
      <c r="VDH41"/>
      <c r="VDI41"/>
      <c r="VDJ41"/>
      <c r="VDK41"/>
      <c r="VDL41"/>
      <c r="VDM41"/>
      <c r="VDN41"/>
      <c r="VDO41"/>
      <c r="VDP41"/>
      <c r="VDQ41"/>
      <c r="VDR41"/>
      <c r="VDS41"/>
      <c r="VDT41"/>
      <c r="VDU41"/>
      <c r="VDV41"/>
      <c r="VDW41"/>
      <c r="VDX41"/>
      <c r="VDY41"/>
      <c r="VDZ41"/>
      <c r="VEA41"/>
      <c r="VEB41"/>
      <c r="VEC41"/>
      <c r="VED41"/>
      <c r="VEE41"/>
      <c r="VEF41"/>
      <c r="VEG41"/>
      <c r="VEH41"/>
      <c r="VEI41"/>
      <c r="VEJ41"/>
      <c r="VEK41"/>
      <c r="VEL41"/>
      <c r="VEM41"/>
      <c r="VEN41"/>
      <c r="VEO41"/>
      <c r="VEP41"/>
      <c r="VEQ41"/>
      <c r="VER41"/>
      <c r="VES41"/>
      <c r="VET41"/>
      <c r="VEU41"/>
      <c r="VEV41"/>
      <c r="VEW41"/>
      <c r="VEX41"/>
      <c r="VEY41"/>
      <c r="VEZ41"/>
      <c r="VFA41"/>
      <c r="VFB41"/>
      <c r="VFC41"/>
      <c r="VFD41"/>
      <c r="VFE41"/>
      <c r="VFF41"/>
      <c r="VFG41"/>
      <c r="VFH41"/>
      <c r="VFI41"/>
      <c r="VFJ41"/>
      <c r="VFK41"/>
      <c r="VFL41"/>
      <c r="VFM41"/>
      <c r="VFN41"/>
      <c r="VFO41"/>
      <c r="VFP41"/>
      <c r="VFQ41"/>
      <c r="VFR41"/>
      <c r="VFS41"/>
      <c r="VFT41"/>
      <c r="VFU41"/>
      <c r="VFV41"/>
      <c r="VFW41"/>
      <c r="VFX41"/>
      <c r="VFY41"/>
      <c r="VFZ41"/>
      <c r="VGA41"/>
      <c r="VGB41"/>
      <c r="VGC41"/>
      <c r="VGD41"/>
      <c r="VGE41"/>
      <c r="VGF41"/>
      <c r="VGG41"/>
      <c r="VGH41"/>
      <c r="VGI41"/>
      <c r="VGJ41"/>
      <c r="VGK41"/>
      <c r="VGL41"/>
      <c r="VGM41"/>
      <c r="VGN41"/>
      <c r="VGO41"/>
      <c r="VGP41"/>
      <c r="VGQ41"/>
      <c r="VGR41"/>
      <c r="VGS41"/>
      <c r="VGT41"/>
      <c r="VGU41"/>
      <c r="VGV41"/>
      <c r="VGW41"/>
      <c r="VGX41"/>
      <c r="VGY41"/>
      <c r="VGZ41"/>
      <c r="VHA41"/>
      <c r="VHB41"/>
      <c r="VHC41"/>
      <c r="VHD41"/>
      <c r="VHE41"/>
      <c r="VHF41"/>
      <c r="VHG41"/>
      <c r="VHH41"/>
      <c r="VHI41"/>
      <c r="VHJ41"/>
      <c r="VHK41"/>
      <c r="VHL41"/>
      <c r="VHM41"/>
      <c r="VHN41"/>
      <c r="VHO41"/>
      <c r="VHP41"/>
      <c r="VHQ41"/>
      <c r="VHR41"/>
      <c r="VHS41"/>
      <c r="VHT41"/>
      <c r="VHU41"/>
      <c r="VHV41"/>
      <c r="VHW41"/>
      <c r="VHX41"/>
      <c r="VHY41"/>
      <c r="VHZ41"/>
      <c r="VIA41"/>
      <c r="VIB41"/>
      <c r="VIC41"/>
      <c r="VID41"/>
      <c r="VIE41"/>
      <c r="VIF41"/>
      <c r="VIG41"/>
      <c r="VIH41"/>
      <c r="VII41"/>
      <c r="VIJ41"/>
      <c r="VIK41"/>
      <c r="VIL41"/>
      <c r="VIM41"/>
      <c r="VIN41"/>
      <c r="VIO41"/>
      <c r="VIP41"/>
      <c r="VIQ41"/>
      <c r="VIR41"/>
      <c r="VIS41"/>
      <c r="VIT41"/>
      <c r="VIU41"/>
      <c r="VIV41"/>
      <c r="VIW41"/>
      <c r="VIX41"/>
      <c r="VIY41"/>
      <c r="VIZ41"/>
      <c r="VJA41"/>
      <c r="VJB41"/>
      <c r="VJC41"/>
      <c r="VJD41"/>
      <c r="VJE41"/>
      <c r="VJF41"/>
      <c r="VJG41"/>
      <c r="VJH41"/>
      <c r="VJI41"/>
      <c r="VJJ41"/>
      <c r="VJK41"/>
      <c r="VJL41"/>
      <c r="VJM41"/>
      <c r="VJN41"/>
      <c r="VJO41"/>
      <c r="VJP41"/>
      <c r="VJQ41"/>
      <c r="VJR41"/>
      <c r="VJS41"/>
      <c r="VJT41"/>
      <c r="VJU41"/>
      <c r="VJV41"/>
      <c r="VJW41"/>
      <c r="VJX41"/>
      <c r="VJY41"/>
      <c r="VJZ41"/>
      <c r="VKA41"/>
      <c r="VKB41"/>
      <c r="VKC41"/>
      <c r="VKD41"/>
      <c r="VKE41"/>
      <c r="VKF41"/>
      <c r="VKG41"/>
      <c r="VKH41"/>
      <c r="VKI41"/>
      <c r="VKJ41"/>
      <c r="VKK41"/>
      <c r="VKL41"/>
      <c r="VKM41"/>
      <c r="VKN41"/>
      <c r="VKO41"/>
      <c r="VKP41"/>
      <c r="VKQ41"/>
      <c r="VKR41"/>
      <c r="VKS41"/>
      <c r="VKT41"/>
      <c r="VKU41"/>
      <c r="VKV41"/>
      <c r="VKW41"/>
      <c r="VKX41"/>
      <c r="VKY41"/>
      <c r="VKZ41"/>
      <c r="VLA41"/>
      <c r="VLB41"/>
      <c r="VLC41"/>
      <c r="VLD41"/>
      <c r="VLE41"/>
      <c r="VLF41"/>
      <c r="VLG41"/>
      <c r="VLH41"/>
      <c r="VLI41"/>
      <c r="VLJ41"/>
      <c r="VLK41"/>
      <c r="VLL41"/>
      <c r="VLM41"/>
      <c r="VLN41"/>
      <c r="VLO41"/>
      <c r="VLP41"/>
      <c r="VLQ41"/>
      <c r="VLR41"/>
      <c r="VLS41"/>
      <c r="VLT41"/>
      <c r="VLU41"/>
      <c r="VLV41"/>
      <c r="VLW41"/>
      <c r="VLX41"/>
      <c r="VLY41"/>
      <c r="VLZ41"/>
      <c r="VMA41"/>
      <c r="VMB41"/>
      <c r="VMC41"/>
      <c r="VMD41"/>
      <c r="VME41"/>
      <c r="VMF41"/>
      <c r="VMG41"/>
      <c r="VMH41"/>
      <c r="VMI41"/>
      <c r="VMJ41"/>
      <c r="VMK41"/>
      <c r="VML41"/>
      <c r="VMM41"/>
      <c r="VMN41"/>
      <c r="VMO41"/>
      <c r="VMP41"/>
      <c r="VMQ41"/>
      <c r="VMR41"/>
      <c r="VMS41"/>
      <c r="VMT41"/>
      <c r="VMU41"/>
      <c r="VMV41"/>
      <c r="VMW41"/>
      <c r="VMX41"/>
      <c r="VMY41"/>
      <c r="VMZ41"/>
      <c r="VNA41"/>
      <c r="VNB41"/>
      <c r="VNC41"/>
      <c r="VND41"/>
      <c r="VNE41"/>
      <c r="VNF41"/>
      <c r="VNG41"/>
      <c r="VNH41"/>
      <c r="VNI41"/>
      <c r="VNJ41"/>
      <c r="VNK41"/>
      <c r="VNL41"/>
      <c r="VNM41"/>
      <c r="VNN41"/>
      <c r="VNO41"/>
      <c r="VNP41"/>
      <c r="VNQ41"/>
      <c r="VNR41"/>
      <c r="VNS41"/>
      <c r="VNT41"/>
      <c r="VNU41"/>
      <c r="VNV41"/>
      <c r="VNW41"/>
      <c r="VNX41"/>
      <c r="VNY41"/>
      <c r="VNZ41"/>
      <c r="VOA41"/>
      <c r="VOB41"/>
      <c r="VOC41"/>
      <c r="VOD41"/>
      <c r="VOE41"/>
      <c r="VOF41"/>
      <c r="VOG41"/>
      <c r="VOH41"/>
      <c r="VOI41"/>
      <c r="VOJ41"/>
      <c r="VOK41"/>
      <c r="VOL41"/>
      <c r="VOM41"/>
      <c r="VON41"/>
      <c r="VOO41"/>
      <c r="VOP41"/>
      <c r="VOQ41"/>
      <c r="VOR41"/>
      <c r="VOS41"/>
      <c r="VOT41"/>
      <c r="VOU41"/>
      <c r="VOV41"/>
      <c r="VOW41"/>
      <c r="VOX41"/>
      <c r="VOY41"/>
      <c r="VOZ41"/>
      <c r="VPA41"/>
      <c r="VPB41"/>
      <c r="VPC41"/>
      <c r="VPD41"/>
      <c r="VPE41"/>
      <c r="VPF41"/>
      <c r="VPG41"/>
      <c r="VPH41"/>
      <c r="VPI41"/>
      <c r="VPJ41"/>
      <c r="VPK41"/>
      <c r="VPL41"/>
      <c r="VPM41"/>
      <c r="VPN41"/>
      <c r="VPO41"/>
      <c r="VPP41"/>
      <c r="VPQ41"/>
      <c r="VPR41"/>
      <c r="VPS41"/>
      <c r="VPT41"/>
      <c r="VPU41"/>
      <c r="VPV41"/>
      <c r="VPW41"/>
      <c r="VPX41"/>
      <c r="VPY41"/>
      <c r="VPZ41"/>
      <c r="VQA41"/>
      <c r="VQB41"/>
      <c r="VQC41"/>
      <c r="VQD41"/>
      <c r="VQE41"/>
      <c r="VQF41"/>
      <c r="VQG41"/>
      <c r="VQH41"/>
      <c r="VQI41"/>
      <c r="VQJ41"/>
      <c r="VQK41"/>
      <c r="VQL41"/>
      <c r="VQM41"/>
      <c r="VQN41"/>
      <c r="VQO41"/>
      <c r="VQP41"/>
      <c r="VQQ41"/>
      <c r="VQR41"/>
      <c r="VQS41"/>
      <c r="VQT41"/>
      <c r="VQU41"/>
      <c r="VQV41"/>
      <c r="VQW41"/>
      <c r="VQX41"/>
      <c r="VQY41"/>
      <c r="VQZ41"/>
      <c r="VRA41"/>
      <c r="VRB41"/>
      <c r="VRC41"/>
      <c r="VRD41"/>
      <c r="VRE41"/>
      <c r="VRF41"/>
      <c r="VRG41"/>
      <c r="VRH41"/>
      <c r="VRI41"/>
      <c r="VRJ41"/>
      <c r="VRK41"/>
      <c r="VRL41"/>
      <c r="VRM41"/>
      <c r="VRN41"/>
      <c r="VRO41"/>
      <c r="VRP41"/>
      <c r="VRQ41"/>
      <c r="VRR41"/>
      <c r="VRS41"/>
      <c r="VRT41"/>
      <c r="VRU41"/>
      <c r="VRV41"/>
      <c r="VRW41"/>
      <c r="VRX41"/>
      <c r="VRY41"/>
      <c r="VRZ41"/>
      <c r="VSA41"/>
      <c r="VSB41"/>
      <c r="VSC41"/>
      <c r="VSD41"/>
      <c r="VSE41"/>
      <c r="VSF41"/>
      <c r="VSG41"/>
      <c r="VSH41"/>
      <c r="VSI41"/>
      <c r="VSJ41"/>
      <c r="VSK41"/>
      <c r="VSL41"/>
      <c r="VSM41"/>
      <c r="VSN41"/>
      <c r="VSO41"/>
      <c r="VSP41"/>
      <c r="VSQ41"/>
      <c r="VSR41"/>
      <c r="VSS41"/>
      <c r="VST41"/>
      <c r="VSU41"/>
      <c r="VSV41"/>
      <c r="VSW41"/>
      <c r="VSX41"/>
      <c r="VSY41"/>
      <c r="VSZ41"/>
      <c r="VTA41"/>
      <c r="VTB41"/>
      <c r="VTC41"/>
      <c r="VTD41"/>
      <c r="VTE41"/>
      <c r="VTF41"/>
      <c r="VTG41"/>
      <c r="VTH41"/>
      <c r="VTI41"/>
      <c r="VTJ41"/>
      <c r="VTK41"/>
      <c r="VTL41"/>
      <c r="VTM41"/>
      <c r="VTN41"/>
      <c r="VTO41"/>
      <c r="VTP41"/>
      <c r="VTQ41"/>
      <c r="VTR41"/>
      <c r="VTS41"/>
      <c r="VTT41"/>
      <c r="VTU41"/>
      <c r="VTV41"/>
      <c r="VTW41"/>
      <c r="VTX41"/>
      <c r="VTY41"/>
      <c r="VTZ41"/>
      <c r="VUA41"/>
      <c r="VUB41"/>
      <c r="VUC41"/>
      <c r="VUD41"/>
      <c r="VUE41"/>
      <c r="VUF41"/>
      <c r="VUG41"/>
      <c r="VUH41"/>
      <c r="VUI41"/>
      <c r="VUJ41"/>
      <c r="VUK41"/>
      <c r="VUL41"/>
      <c r="VUM41"/>
      <c r="VUN41"/>
      <c r="VUO41"/>
      <c r="VUP41"/>
      <c r="VUQ41"/>
      <c r="VUR41"/>
      <c r="VUS41"/>
      <c r="VUT41"/>
      <c r="VUU41"/>
      <c r="VUV41"/>
      <c r="VUW41"/>
      <c r="VUX41"/>
      <c r="VUY41"/>
      <c r="VUZ41"/>
      <c r="VVA41"/>
      <c r="VVB41"/>
      <c r="VVC41"/>
      <c r="VVD41"/>
      <c r="VVE41"/>
      <c r="VVF41"/>
      <c r="VVG41"/>
      <c r="VVH41"/>
      <c r="VVI41"/>
      <c r="VVJ41"/>
      <c r="VVK41"/>
      <c r="VVL41"/>
      <c r="VVM41"/>
      <c r="VVN41"/>
      <c r="VVO41"/>
      <c r="VVP41"/>
      <c r="VVQ41"/>
      <c r="VVR41"/>
      <c r="VVS41"/>
      <c r="VVT41"/>
      <c r="VVU41"/>
      <c r="VVV41"/>
      <c r="VVW41"/>
      <c r="VVX41"/>
      <c r="VVY41"/>
      <c r="VVZ41"/>
      <c r="VWA41"/>
      <c r="VWB41"/>
      <c r="VWC41"/>
      <c r="VWD41"/>
      <c r="VWE41"/>
      <c r="VWF41"/>
      <c r="VWG41"/>
      <c r="VWH41"/>
      <c r="VWI41"/>
      <c r="VWJ41"/>
      <c r="VWK41"/>
      <c r="VWL41"/>
      <c r="VWM41"/>
      <c r="VWN41"/>
      <c r="VWO41"/>
      <c r="VWP41"/>
      <c r="VWQ41"/>
      <c r="VWR41"/>
      <c r="VWS41"/>
      <c r="VWT41"/>
      <c r="VWU41"/>
      <c r="VWV41"/>
      <c r="VWW41"/>
      <c r="VWX41"/>
      <c r="VWY41"/>
      <c r="VWZ41"/>
      <c r="VXA41"/>
      <c r="VXB41"/>
      <c r="VXC41"/>
      <c r="VXD41"/>
      <c r="VXE41"/>
      <c r="VXF41"/>
      <c r="VXG41"/>
      <c r="VXH41"/>
      <c r="VXI41"/>
      <c r="VXJ41"/>
      <c r="VXK41"/>
      <c r="VXL41"/>
      <c r="VXM41"/>
      <c r="VXN41"/>
      <c r="VXO41"/>
      <c r="VXP41"/>
      <c r="VXQ41"/>
      <c r="VXR41"/>
      <c r="VXS41"/>
      <c r="VXT41"/>
      <c r="VXU41"/>
      <c r="VXV41"/>
      <c r="VXW41"/>
      <c r="VXX41"/>
      <c r="VXY41"/>
      <c r="VXZ41"/>
      <c r="VYA41"/>
      <c r="VYB41"/>
      <c r="VYC41"/>
      <c r="VYD41"/>
      <c r="VYE41"/>
      <c r="VYF41"/>
      <c r="VYG41"/>
      <c r="VYH41"/>
      <c r="VYI41"/>
      <c r="VYJ41"/>
      <c r="VYK41"/>
      <c r="VYL41"/>
      <c r="VYM41"/>
      <c r="VYN41"/>
      <c r="VYO41"/>
      <c r="VYP41"/>
      <c r="VYQ41"/>
      <c r="VYR41"/>
      <c r="VYS41"/>
      <c r="VYT41"/>
      <c r="VYU41"/>
      <c r="VYV41"/>
      <c r="VYW41"/>
      <c r="VYX41"/>
      <c r="VYY41"/>
      <c r="VYZ41"/>
      <c r="VZA41"/>
      <c r="VZB41"/>
      <c r="VZC41"/>
      <c r="VZD41"/>
      <c r="VZE41"/>
      <c r="VZF41"/>
      <c r="VZG41"/>
      <c r="VZH41"/>
      <c r="VZI41"/>
      <c r="VZJ41"/>
      <c r="VZK41"/>
      <c r="VZL41"/>
      <c r="VZM41"/>
      <c r="VZN41"/>
      <c r="VZO41"/>
      <c r="VZP41"/>
      <c r="VZQ41"/>
      <c r="VZR41"/>
      <c r="VZS41"/>
      <c r="VZT41"/>
      <c r="VZU41"/>
      <c r="VZV41"/>
      <c r="VZW41"/>
      <c r="VZX41"/>
      <c r="VZY41"/>
      <c r="VZZ41"/>
      <c r="WAA41"/>
      <c r="WAB41"/>
      <c r="WAC41"/>
      <c r="WAD41"/>
      <c r="WAE41"/>
      <c r="WAF41"/>
      <c r="WAG41"/>
      <c r="WAH41"/>
      <c r="WAI41"/>
      <c r="WAJ41"/>
      <c r="WAK41"/>
      <c r="WAL41"/>
      <c r="WAM41"/>
      <c r="WAN41"/>
      <c r="WAO41"/>
      <c r="WAP41"/>
      <c r="WAQ41"/>
      <c r="WAR41"/>
      <c r="WAS41"/>
      <c r="WAT41"/>
      <c r="WAU41"/>
      <c r="WAV41"/>
      <c r="WAW41"/>
      <c r="WAX41"/>
      <c r="WAY41"/>
      <c r="WAZ41"/>
      <c r="WBA41"/>
      <c r="WBB41"/>
      <c r="WBC41"/>
      <c r="WBD41"/>
      <c r="WBE41"/>
      <c r="WBF41"/>
      <c r="WBG41"/>
      <c r="WBH41"/>
      <c r="WBI41"/>
      <c r="WBJ41"/>
      <c r="WBK41"/>
      <c r="WBL41"/>
      <c r="WBM41"/>
      <c r="WBN41"/>
      <c r="WBO41"/>
      <c r="WBP41"/>
      <c r="WBQ41"/>
      <c r="WBR41"/>
      <c r="WBS41"/>
      <c r="WBT41"/>
      <c r="WBU41"/>
      <c r="WBV41"/>
      <c r="WBW41"/>
      <c r="WBX41"/>
      <c r="WBY41"/>
      <c r="WBZ41"/>
      <c r="WCA41"/>
      <c r="WCB41"/>
      <c r="WCC41"/>
      <c r="WCD41"/>
      <c r="WCE41"/>
      <c r="WCF41"/>
      <c r="WCG41"/>
      <c r="WCH41"/>
      <c r="WCI41"/>
      <c r="WCJ41"/>
      <c r="WCK41"/>
      <c r="WCL41"/>
      <c r="WCM41"/>
      <c r="WCN41"/>
      <c r="WCO41"/>
      <c r="WCP41"/>
      <c r="WCQ41"/>
      <c r="WCR41"/>
      <c r="WCS41"/>
      <c r="WCT41"/>
      <c r="WCU41"/>
      <c r="WCV41"/>
      <c r="WCW41"/>
      <c r="WCX41"/>
      <c r="WCY41"/>
      <c r="WCZ41"/>
      <c r="WDA41"/>
      <c r="WDB41"/>
      <c r="WDC41"/>
      <c r="WDD41"/>
      <c r="WDE41"/>
      <c r="WDF41"/>
      <c r="WDG41"/>
      <c r="WDH41"/>
      <c r="WDI41"/>
      <c r="WDJ41"/>
      <c r="WDK41"/>
      <c r="WDL41"/>
      <c r="WDM41"/>
      <c r="WDN41"/>
      <c r="WDO41"/>
      <c r="WDP41"/>
      <c r="WDQ41"/>
      <c r="WDR41"/>
      <c r="WDS41"/>
      <c r="WDT41"/>
      <c r="WDU41"/>
      <c r="WDV41"/>
      <c r="WDW41"/>
      <c r="WDX41"/>
      <c r="WDY41"/>
      <c r="WDZ41"/>
      <c r="WEA41"/>
      <c r="WEB41"/>
      <c r="WEC41"/>
      <c r="WED41"/>
      <c r="WEE41"/>
      <c r="WEF41"/>
      <c r="WEG41"/>
      <c r="WEH41"/>
      <c r="WEI41"/>
      <c r="WEJ41"/>
      <c r="WEK41"/>
      <c r="WEL41"/>
      <c r="WEM41"/>
      <c r="WEN41"/>
      <c r="WEO41"/>
      <c r="WEP41"/>
      <c r="WEQ41"/>
      <c r="WER41"/>
      <c r="WES41"/>
      <c r="WET41"/>
      <c r="WEU41"/>
      <c r="WEV41"/>
      <c r="WEW41"/>
      <c r="WEX41"/>
      <c r="WEY41"/>
      <c r="WEZ41"/>
      <c r="WFA41"/>
      <c r="WFB41"/>
      <c r="WFC41"/>
      <c r="WFD41"/>
      <c r="WFE41"/>
      <c r="WFF41"/>
      <c r="WFG41"/>
      <c r="WFH41"/>
      <c r="WFI41"/>
      <c r="WFJ41"/>
      <c r="WFK41"/>
      <c r="WFL41"/>
      <c r="WFM41"/>
      <c r="WFN41"/>
      <c r="WFO41"/>
      <c r="WFP41"/>
      <c r="WFQ41"/>
      <c r="WFR41"/>
      <c r="WFS41"/>
      <c r="WFT41"/>
      <c r="WFU41"/>
      <c r="WFV41"/>
      <c r="WFW41"/>
      <c r="WFX41"/>
      <c r="WFY41"/>
      <c r="WFZ41"/>
      <c r="WGA41"/>
      <c r="WGB41"/>
      <c r="WGC41"/>
      <c r="WGD41"/>
      <c r="WGE41"/>
      <c r="WGF41"/>
      <c r="WGG41"/>
      <c r="WGH41"/>
      <c r="WGI41"/>
      <c r="WGJ41"/>
      <c r="WGK41"/>
      <c r="WGL41"/>
      <c r="WGM41"/>
      <c r="WGN41"/>
      <c r="WGO41"/>
      <c r="WGP41"/>
      <c r="WGQ41"/>
      <c r="WGR41"/>
      <c r="WGS41"/>
      <c r="WGT41"/>
      <c r="WGU41"/>
      <c r="WGV41"/>
      <c r="WGW41"/>
      <c r="WGX41"/>
      <c r="WGY41"/>
      <c r="WGZ41"/>
      <c r="WHA41"/>
      <c r="WHB41"/>
      <c r="WHC41"/>
      <c r="WHD41"/>
      <c r="WHE41"/>
      <c r="WHF41"/>
      <c r="WHG41"/>
      <c r="WHH41"/>
      <c r="WHI41"/>
      <c r="WHJ41"/>
      <c r="WHK41"/>
      <c r="WHL41"/>
      <c r="WHM41"/>
      <c r="WHN41"/>
      <c r="WHO41"/>
      <c r="WHP41"/>
      <c r="WHQ41"/>
      <c r="WHR41"/>
      <c r="WHS41"/>
      <c r="WHT41"/>
      <c r="WHU41"/>
      <c r="WHV41"/>
      <c r="WHW41"/>
      <c r="WHX41"/>
      <c r="WHY41"/>
      <c r="WHZ41"/>
      <c r="WIA41"/>
      <c r="WIB41"/>
      <c r="WIC41"/>
      <c r="WID41"/>
      <c r="WIE41"/>
      <c r="WIF41"/>
      <c r="WIG41"/>
      <c r="WIH41"/>
      <c r="WII41"/>
      <c r="WIJ41"/>
      <c r="WIK41"/>
      <c r="WIL41"/>
      <c r="WIM41"/>
      <c r="WIN41"/>
      <c r="WIO41"/>
      <c r="WIP41"/>
      <c r="WIQ41"/>
      <c r="WIR41"/>
      <c r="WIS41"/>
      <c r="WIT41"/>
      <c r="WIU41"/>
      <c r="WIV41"/>
      <c r="WIW41"/>
      <c r="WIX41"/>
      <c r="WIY41"/>
      <c r="WIZ41"/>
      <c r="WJA41"/>
      <c r="WJB41"/>
      <c r="WJC41"/>
      <c r="WJD41"/>
      <c r="WJE41"/>
      <c r="WJF41"/>
      <c r="WJG41"/>
      <c r="WJH41"/>
      <c r="WJI41"/>
      <c r="WJJ41"/>
      <c r="WJK41"/>
      <c r="WJL41"/>
      <c r="WJM41"/>
      <c r="WJN41"/>
      <c r="WJO41"/>
      <c r="WJP41"/>
      <c r="WJQ41"/>
      <c r="WJR41"/>
      <c r="WJS41"/>
      <c r="WJT41"/>
      <c r="WJU41"/>
      <c r="WJV41"/>
      <c r="WJW41"/>
      <c r="WJX41"/>
      <c r="WJY41"/>
      <c r="WJZ41"/>
      <c r="WKA41"/>
      <c r="WKB41"/>
      <c r="WKC41"/>
      <c r="WKD41"/>
      <c r="WKE41"/>
      <c r="WKF41"/>
      <c r="WKG41"/>
      <c r="WKH41"/>
      <c r="WKI41"/>
      <c r="WKJ41"/>
      <c r="WKK41"/>
      <c r="WKL41"/>
      <c r="WKM41"/>
      <c r="WKN41"/>
      <c r="WKO41"/>
      <c r="WKP41"/>
      <c r="WKQ41"/>
      <c r="WKR41"/>
      <c r="WKS41"/>
      <c r="WKT41"/>
      <c r="WKU41"/>
      <c r="WKV41"/>
      <c r="WKW41"/>
      <c r="WKX41"/>
      <c r="WKY41"/>
      <c r="WKZ41"/>
      <c r="WLA41"/>
      <c r="WLB41"/>
      <c r="WLC41"/>
      <c r="WLD41"/>
      <c r="WLE41"/>
      <c r="WLF41"/>
      <c r="WLG41"/>
      <c r="WLH41"/>
      <c r="WLI41"/>
      <c r="WLJ41"/>
      <c r="WLK41"/>
      <c r="WLL41"/>
      <c r="WLM41"/>
      <c r="WLN41"/>
      <c r="WLO41"/>
      <c r="WLP41"/>
      <c r="WLQ41"/>
      <c r="WLR41"/>
      <c r="WLS41"/>
      <c r="WLT41"/>
      <c r="WLU41"/>
      <c r="WLV41"/>
      <c r="WLW41"/>
      <c r="WLX41"/>
      <c r="WLY41"/>
      <c r="WLZ41"/>
      <c r="WMA41"/>
      <c r="WMB41"/>
      <c r="WMC41"/>
      <c r="WMD41"/>
      <c r="WME41"/>
      <c r="WMF41"/>
      <c r="WMG41"/>
      <c r="WMH41"/>
      <c r="WMI41"/>
      <c r="WMJ41"/>
      <c r="WMK41"/>
      <c r="WML41"/>
      <c r="WMM41"/>
      <c r="WMN41"/>
      <c r="WMO41"/>
      <c r="WMP41"/>
      <c r="WMQ41"/>
      <c r="WMR41"/>
      <c r="WMS41"/>
      <c r="WMT41"/>
      <c r="WMU41"/>
      <c r="WMV41"/>
      <c r="WMW41"/>
      <c r="WMX41"/>
      <c r="WMY41"/>
      <c r="WMZ41"/>
      <c r="WNA41"/>
      <c r="WNB41"/>
      <c r="WNC41"/>
      <c r="WND41"/>
      <c r="WNE41"/>
      <c r="WNF41"/>
      <c r="WNG41"/>
      <c r="WNH41"/>
      <c r="WNI41"/>
      <c r="WNJ41"/>
      <c r="WNK41"/>
      <c r="WNL41"/>
      <c r="WNM41"/>
      <c r="WNN41"/>
      <c r="WNO41"/>
      <c r="WNP41"/>
      <c r="WNQ41"/>
      <c r="WNR41"/>
      <c r="WNS41"/>
      <c r="WNT41"/>
      <c r="WNU41"/>
      <c r="WNV41"/>
      <c r="WNW41"/>
      <c r="WNX41"/>
      <c r="WNY41"/>
      <c r="WNZ41"/>
      <c r="WOA41"/>
      <c r="WOB41"/>
      <c r="WOC41"/>
      <c r="WOD41"/>
      <c r="WOE41"/>
      <c r="WOF41"/>
      <c r="WOG41"/>
      <c r="WOH41"/>
      <c r="WOI41"/>
      <c r="WOJ41"/>
      <c r="WOK41"/>
      <c r="WOL41"/>
      <c r="WOM41"/>
      <c r="WON41"/>
      <c r="WOO41"/>
      <c r="WOP41"/>
      <c r="WOQ41"/>
      <c r="WOR41"/>
      <c r="WOS41"/>
      <c r="WOT41"/>
      <c r="WOU41"/>
      <c r="WOV41"/>
      <c r="WOW41"/>
      <c r="WOX41"/>
      <c r="WOY41"/>
      <c r="WOZ41"/>
      <c r="WPA41"/>
      <c r="WPB41"/>
      <c r="WPC41"/>
      <c r="WPD41"/>
      <c r="WPE41"/>
      <c r="WPF41"/>
      <c r="WPG41"/>
      <c r="WPH41"/>
      <c r="WPI41"/>
      <c r="WPJ41"/>
      <c r="WPK41"/>
      <c r="WPL41"/>
      <c r="WPM41"/>
      <c r="WPN41"/>
      <c r="WPO41"/>
      <c r="WPP41"/>
      <c r="WPQ41"/>
      <c r="WPR41"/>
      <c r="WPS41"/>
      <c r="WPT41"/>
      <c r="WPU41"/>
      <c r="WPV41"/>
      <c r="WPW41"/>
      <c r="WPX41"/>
      <c r="WPY41"/>
      <c r="WPZ41"/>
      <c r="WQA41"/>
      <c r="WQB41"/>
      <c r="WQC41"/>
      <c r="WQD41"/>
      <c r="WQE41"/>
      <c r="WQF41"/>
      <c r="WQG41"/>
      <c r="WQH41"/>
      <c r="WQI41"/>
      <c r="WQJ41"/>
      <c r="WQK41"/>
      <c r="WQL41"/>
      <c r="WQM41"/>
      <c r="WQN41"/>
      <c r="WQO41"/>
      <c r="WQP41"/>
      <c r="WQQ41"/>
      <c r="WQR41"/>
      <c r="WQS41"/>
      <c r="WQT41"/>
      <c r="WQU41"/>
      <c r="WQV41"/>
      <c r="WQW41"/>
      <c r="WQX41"/>
      <c r="WQY41"/>
      <c r="WQZ41"/>
      <c r="WRA41"/>
      <c r="WRB41"/>
      <c r="WRC41"/>
      <c r="WRD41"/>
      <c r="WRE41"/>
      <c r="WRF41"/>
      <c r="WRG41"/>
      <c r="WRH41"/>
      <c r="WRI41"/>
      <c r="WRJ41"/>
      <c r="WRK41"/>
      <c r="WRL41"/>
      <c r="WRM41"/>
      <c r="WRN41"/>
      <c r="WRO41"/>
      <c r="WRP41"/>
      <c r="WRQ41"/>
      <c r="WRR41"/>
      <c r="WRS41"/>
      <c r="WRT41"/>
      <c r="WRU41"/>
      <c r="WRV41"/>
      <c r="WRW41"/>
      <c r="WRX41"/>
      <c r="WRY41"/>
      <c r="WRZ41"/>
      <c r="WSA41"/>
      <c r="WSB41"/>
      <c r="WSC41"/>
      <c r="WSD41"/>
      <c r="WSE41"/>
      <c r="WSF41"/>
      <c r="WSG41"/>
      <c r="WSH41"/>
      <c r="WSI41"/>
      <c r="WSJ41"/>
      <c r="WSK41"/>
      <c r="WSL41"/>
      <c r="WSM41"/>
      <c r="WSN41"/>
      <c r="WSO41"/>
      <c r="WSP41"/>
      <c r="WSQ41"/>
      <c r="WSR41"/>
      <c r="WSS41"/>
      <c r="WST41"/>
      <c r="WSU41"/>
      <c r="WSV41"/>
      <c r="WSW41"/>
      <c r="WSX41"/>
      <c r="WSY41"/>
      <c r="WSZ41"/>
      <c r="WTA41"/>
      <c r="WTB41"/>
      <c r="WTC41"/>
      <c r="WTD41"/>
      <c r="WTE41"/>
      <c r="WTF41"/>
      <c r="WTG41"/>
      <c r="WTH41"/>
      <c r="WTI41"/>
      <c r="WTJ41"/>
      <c r="WTK41"/>
      <c r="WTL41"/>
      <c r="WTM41"/>
      <c r="WTN41"/>
      <c r="WTO41"/>
      <c r="WTP41"/>
      <c r="WTQ41"/>
      <c r="WTR41"/>
      <c r="WTS41"/>
      <c r="WTT41"/>
      <c r="WTU41"/>
      <c r="WTV41"/>
      <c r="WTW41"/>
      <c r="WTX41"/>
      <c r="WTY41"/>
      <c r="WTZ41"/>
      <c r="WUA41"/>
      <c r="WUB41"/>
      <c r="WUC41"/>
      <c r="WUD41"/>
      <c r="WUE41"/>
      <c r="WUF41"/>
      <c r="WUG41"/>
      <c r="WUH41"/>
      <c r="WUI41"/>
      <c r="WUJ41"/>
      <c r="WUK41"/>
      <c r="WUL41"/>
      <c r="WUM41"/>
      <c r="WUN41"/>
      <c r="WUO41"/>
      <c r="WUP41"/>
      <c r="WUQ41"/>
      <c r="WUR41"/>
      <c r="WUS41"/>
      <c r="WUT41"/>
      <c r="WUU41"/>
      <c r="WUV41"/>
      <c r="WUW41"/>
      <c r="WUX41"/>
      <c r="WUY41"/>
      <c r="WUZ41"/>
      <c r="WVA41"/>
      <c r="WVB41"/>
      <c r="WVC41"/>
      <c r="WVD41"/>
      <c r="WVE41"/>
      <c r="WVF41"/>
      <c r="WVG41"/>
      <c r="WVH41"/>
      <c r="WVI41"/>
      <c r="WVJ41"/>
      <c r="WVK41"/>
      <c r="WVL41"/>
      <c r="WVM41"/>
      <c r="WVN41"/>
      <c r="WVO41"/>
      <c r="WVP41"/>
      <c r="WVQ41"/>
      <c r="WVR41"/>
      <c r="WVS41"/>
      <c r="WVT41"/>
      <c r="WVU41"/>
      <c r="WVV41"/>
      <c r="WVW41"/>
      <c r="WVX41"/>
      <c r="WVY41"/>
      <c r="WVZ41"/>
      <c r="WWA41"/>
      <c r="WWB41"/>
      <c r="WWC41"/>
      <c r="WWD41"/>
      <c r="WWE41"/>
      <c r="WWF41"/>
      <c r="WWG41"/>
      <c r="WWH41"/>
      <c r="WWI41"/>
      <c r="WWJ41"/>
      <c r="WWK41"/>
      <c r="WWL41"/>
      <c r="WWM41"/>
      <c r="WWN41"/>
      <c r="WWO41"/>
      <c r="WWP41"/>
      <c r="WWQ41"/>
      <c r="WWR41"/>
      <c r="WWS41"/>
      <c r="WWT41"/>
      <c r="WWU41"/>
      <c r="WWV41"/>
      <c r="WWW41"/>
      <c r="WWX41"/>
      <c r="WWY41"/>
      <c r="WWZ41"/>
      <c r="WXA41"/>
      <c r="WXB41"/>
      <c r="WXC41"/>
      <c r="WXD41"/>
      <c r="WXE41"/>
      <c r="WXF41"/>
      <c r="WXG41"/>
      <c r="WXH41"/>
      <c r="WXI41"/>
      <c r="WXJ41"/>
      <c r="WXK41"/>
      <c r="WXL41"/>
      <c r="WXM41"/>
      <c r="WXN41"/>
      <c r="WXO41"/>
      <c r="WXP41"/>
      <c r="WXQ41"/>
      <c r="WXR41"/>
      <c r="WXS41"/>
      <c r="WXT41"/>
      <c r="WXU41"/>
      <c r="WXV41"/>
      <c r="WXW41"/>
      <c r="WXX41"/>
      <c r="WXY41"/>
      <c r="WXZ41"/>
      <c r="WYA41"/>
      <c r="WYB41"/>
      <c r="WYC41"/>
      <c r="WYD41"/>
      <c r="WYE41"/>
      <c r="WYF41"/>
      <c r="WYG41"/>
      <c r="WYH41"/>
      <c r="WYI41"/>
      <c r="WYJ41"/>
      <c r="WYK41"/>
      <c r="WYL41"/>
      <c r="WYM41"/>
      <c r="WYN41"/>
      <c r="WYO41"/>
      <c r="WYP41"/>
      <c r="WYQ41"/>
      <c r="WYR41"/>
      <c r="WYS41"/>
      <c r="WYT41"/>
      <c r="WYU41"/>
      <c r="WYV41"/>
      <c r="WYW41"/>
      <c r="WYX41"/>
      <c r="WYY41"/>
      <c r="WYZ41"/>
      <c r="WZA41"/>
      <c r="WZB41"/>
      <c r="WZC41"/>
      <c r="WZD41"/>
      <c r="WZE41"/>
      <c r="WZF41"/>
      <c r="WZG41"/>
      <c r="WZH41"/>
      <c r="WZI41"/>
      <c r="WZJ41"/>
      <c r="WZK41"/>
      <c r="WZL41"/>
      <c r="WZM41"/>
      <c r="WZN41"/>
      <c r="WZO41"/>
      <c r="WZP41"/>
      <c r="WZQ41"/>
      <c r="WZR41"/>
      <c r="WZS41"/>
      <c r="WZT41"/>
      <c r="WZU41"/>
      <c r="WZV41"/>
      <c r="WZW41"/>
      <c r="WZX41"/>
      <c r="WZY41"/>
      <c r="WZZ41"/>
      <c r="XAA41"/>
      <c r="XAB41"/>
      <c r="XAC41"/>
      <c r="XAD41"/>
      <c r="XAE41"/>
      <c r="XAF41"/>
      <c r="XAG41"/>
      <c r="XAH41"/>
      <c r="XAI41"/>
      <c r="XAJ41"/>
      <c r="XAK41"/>
      <c r="XAL41"/>
      <c r="XAM41"/>
      <c r="XAN41"/>
      <c r="XAO41"/>
      <c r="XAP41"/>
      <c r="XAQ41"/>
      <c r="XAR41"/>
      <c r="XAS41"/>
      <c r="XAT41"/>
      <c r="XAU41"/>
      <c r="XAV41"/>
      <c r="XAW41"/>
      <c r="XAX41"/>
      <c r="XAY41"/>
      <c r="XAZ41"/>
      <c r="XBA41"/>
      <c r="XBB41"/>
      <c r="XBC41"/>
      <c r="XBD41"/>
      <c r="XBE41"/>
      <c r="XBF41"/>
      <c r="XBG41"/>
      <c r="XBH41"/>
      <c r="XBI41"/>
      <c r="XBJ41"/>
      <c r="XBK41"/>
      <c r="XBL41"/>
      <c r="XBM41"/>
      <c r="XBN41"/>
      <c r="XBO41"/>
      <c r="XBP41"/>
      <c r="XBQ41"/>
      <c r="XBR41"/>
      <c r="XBS41"/>
      <c r="XBT41"/>
      <c r="XBU41"/>
      <c r="XBV41"/>
      <c r="XBW41"/>
      <c r="XBX41"/>
      <c r="XBY41"/>
      <c r="XBZ41"/>
      <c r="XCA41"/>
      <c r="XCB41"/>
      <c r="XCC41"/>
      <c r="XCD41"/>
      <c r="XCE41"/>
      <c r="XCF41"/>
      <c r="XCG41"/>
      <c r="XCH41"/>
      <c r="XCI41"/>
      <c r="XCJ41"/>
      <c r="XCK41"/>
      <c r="XCL41"/>
      <c r="XCM41"/>
      <c r="XCN41"/>
      <c r="XCO41"/>
      <c r="XCP41"/>
      <c r="XCQ41"/>
      <c r="XCR41"/>
      <c r="XCS41"/>
      <c r="XCT41"/>
      <c r="XCU41"/>
      <c r="XCV41"/>
      <c r="XCW41"/>
      <c r="XCX41"/>
      <c r="XCY41"/>
      <c r="XCZ41"/>
    </row>
    <row r="42" spans="2:16328" s="115" customFormat="1" x14ac:dyDescent="0.35">
      <c r="B42" s="117" t="s">
        <v>298</v>
      </c>
      <c r="C42" s="118">
        <f>IFERROR(C40/C38,"na")</f>
        <v>0.28451521746143899</v>
      </c>
      <c r="D42" s="118">
        <f t="shared" ref="D42:M42" si="37">IFERROR(D40/D38,"na")</f>
        <v>0.28361140209936803</v>
      </c>
      <c r="E42" s="118">
        <f t="shared" si="37"/>
        <v>0.28338234041694266</v>
      </c>
      <c r="F42" s="118">
        <f t="shared" si="37"/>
        <v>0.28318845438329698</v>
      </c>
      <c r="G42" s="118">
        <f t="shared" si="37"/>
        <v>0.283027481009618</v>
      </c>
      <c r="H42" s="118">
        <f t="shared" si="37"/>
        <v>0.28289125223791151</v>
      </c>
      <c r="I42" s="118">
        <f t="shared" si="37"/>
        <v>0.28277756812520022</v>
      </c>
      <c r="J42" s="118">
        <f t="shared" si="37"/>
        <v>0.28268076249687829</v>
      </c>
      <c r="K42" s="118">
        <f t="shared" si="37"/>
        <v>0.2825981446183739</v>
      </c>
      <c r="L42" s="118">
        <f t="shared" si="37"/>
        <v>0.28253049232656868</v>
      </c>
      <c r="M42" s="118">
        <f t="shared" ca="1" si="37"/>
        <v>0.28253049232656868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  <c r="AMG42"/>
      <c r="AMH42"/>
      <c r="AMI42"/>
      <c r="AMJ42"/>
      <c r="AMK42"/>
      <c r="AML42"/>
      <c r="AMM42"/>
      <c r="AMN42"/>
      <c r="AMO42"/>
      <c r="AMP42"/>
      <c r="AMQ42"/>
      <c r="AMR42"/>
      <c r="AMS42"/>
      <c r="AMT42"/>
      <c r="AMU42"/>
      <c r="AMV42"/>
      <c r="AMW42"/>
      <c r="AMX42"/>
      <c r="AMY42"/>
      <c r="AMZ42"/>
      <c r="ANA42"/>
      <c r="ANB42"/>
      <c r="ANC42"/>
      <c r="AND42"/>
      <c r="ANE42"/>
      <c r="ANF42"/>
      <c r="ANG42"/>
      <c r="ANH42"/>
      <c r="ANI42"/>
      <c r="ANJ42"/>
      <c r="ANK42"/>
      <c r="ANL42"/>
      <c r="ANM42"/>
      <c r="ANN42"/>
      <c r="ANO42"/>
      <c r="ANP42"/>
      <c r="ANQ42"/>
      <c r="ANR42"/>
      <c r="ANS42"/>
      <c r="ANT42"/>
      <c r="ANU42"/>
      <c r="ANV42"/>
      <c r="ANW42"/>
      <c r="ANX42"/>
      <c r="ANY42"/>
      <c r="ANZ42"/>
      <c r="AOA42"/>
      <c r="AOB42"/>
      <c r="AOC42"/>
      <c r="AOD42"/>
      <c r="AOE42"/>
      <c r="AOF42"/>
      <c r="AOG42"/>
      <c r="AOH42"/>
      <c r="AOI42"/>
      <c r="AOJ42"/>
      <c r="AOK42"/>
      <c r="AOL42"/>
      <c r="AOM42"/>
      <c r="AON42"/>
      <c r="AOO42"/>
      <c r="AOP42"/>
      <c r="AOQ42"/>
      <c r="AOR42"/>
      <c r="AOS42"/>
      <c r="AOT42"/>
      <c r="AOU42"/>
      <c r="AOV42"/>
      <c r="AOW42"/>
      <c r="AOX42"/>
      <c r="AOY42"/>
      <c r="AOZ42"/>
      <c r="APA42"/>
      <c r="APB42"/>
      <c r="APC42"/>
      <c r="APD42"/>
      <c r="APE42"/>
      <c r="APF42"/>
      <c r="APG42"/>
      <c r="APH42"/>
      <c r="API42"/>
      <c r="APJ42"/>
      <c r="APK42"/>
      <c r="APL42"/>
      <c r="APM42"/>
      <c r="APN42"/>
      <c r="APO42"/>
      <c r="APP42"/>
      <c r="APQ42"/>
      <c r="APR42"/>
      <c r="APS42"/>
      <c r="APT42"/>
      <c r="APU42"/>
      <c r="APV42"/>
      <c r="APW42"/>
      <c r="APX42"/>
      <c r="APY42"/>
      <c r="APZ42"/>
      <c r="AQA42"/>
      <c r="AQB42"/>
      <c r="AQC42"/>
      <c r="AQD42"/>
      <c r="AQE42"/>
      <c r="AQF42"/>
      <c r="AQG42"/>
      <c r="AQH42"/>
      <c r="AQI42"/>
      <c r="AQJ42"/>
      <c r="AQK42"/>
      <c r="AQL42"/>
      <c r="AQM42"/>
      <c r="AQN42"/>
      <c r="AQO42"/>
      <c r="AQP42"/>
      <c r="AQQ42"/>
      <c r="AQR42"/>
      <c r="AQS42"/>
      <c r="AQT42"/>
      <c r="AQU42"/>
      <c r="AQV42"/>
      <c r="AQW42"/>
      <c r="AQX42"/>
      <c r="AQY42"/>
      <c r="AQZ42"/>
      <c r="ARA42"/>
      <c r="ARB42"/>
      <c r="ARC42"/>
      <c r="ARD42"/>
      <c r="ARE42"/>
      <c r="ARF42"/>
      <c r="ARG42"/>
      <c r="ARH42"/>
      <c r="ARI42"/>
      <c r="ARJ42"/>
      <c r="ARK42"/>
      <c r="ARL42"/>
      <c r="ARM42"/>
      <c r="ARN42"/>
      <c r="ARO42"/>
      <c r="ARP42"/>
      <c r="ARQ42"/>
      <c r="ARR42"/>
      <c r="ARS42"/>
      <c r="ART42"/>
      <c r="ARU42"/>
      <c r="ARV42"/>
      <c r="ARW42"/>
      <c r="ARX42"/>
      <c r="ARY42"/>
      <c r="ARZ42"/>
      <c r="ASA42"/>
      <c r="ASB42"/>
      <c r="ASC42"/>
      <c r="ASD42"/>
      <c r="ASE42"/>
      <c r="ASF42"/>
      <c r="ASG42"/>
      <c r="ASH42"/>
      <c r="ASI42"/>
      <c r="ASJ42"/>
      <c r="ASK42"/>
      <c r="ASL42"/>
      <c r="ASM42"/>
      <c r="ASN42"/>
      <c r="ASO42"/>
      <c r="ASP42"/>
      <c r="ASQ42"/>
      <c r="ASR42"/>
      <c r="ASS42"/>
      <c r="AST42"/>
      <c r="ASU42"/>
      <c r="ASV42"/>
      <c r="ASW42"/>
      <c r="ASX42"/>
      <c r="ASY42"/>
      <c r="ASZ42"/>
      <c r="ATA42"/>
      <c r="ATB42"/>
      <c r="ATC42"/>
      <c r="ATD42"/>
      <c r="ATE42"/>
      <c r="ATF42"/>
      <c r="ATG42"/>
      <c r="ATH42"/>
      <c r="ATI42"/>
      <c r="ATJ42"/>
      <c r="ATK42"/>
      <c r="ATL42"/>
      <c r="ATM42"/>
      <c r="ATN42"/>
      <c r="ATO42"/>
      <c r="ATP42"/>
      <c r="ATQ42"/>
      <c r="ATR42"/>
      <c r="ATS42"/>
      <c r="ATT42"/>
      <c r="ATU42"/>
      <c r="ATV42"/>
      <c r="ATW42"/>
      <c r="ATX42"/>
      <c r="ATY42"/>
      <c r="ATZ42"/>
      <c r="AUA42"/>
      <c r="AUB42"/>
      <c r="AUC42"/>
      <c r="AUD42"/>
      <c r="AUE42"/>
      <c r="AUF42"/>
      <c r="AUG42"/>
      <c r="AUH42"/>
      <c r="AUI42"/>
      <c r="AUJ42"/>
      <c r="AUK42"/>
      <c r="AUL42"/>
      <c r="AUM42"/>
      <c r="AUN42"/>
      <c r="AUO42"/>
      <c r="AUP42"/>
      <c r="AUQ42"/>
      <c r="AUR42"/>
      <c r="AUS42"/>
      <c r="AUT42"/>
      <c r="AUU42"/>
      <c r="AUV42"/>
      <c r="AUW42"/>
      <c r="AUX42"/>
      <c r="AUY42"/>
      <c r="AUZ42"/>
      <c r="AVA42"/>
      <c r="AVB42"/>
      <c r="AVC42"/>
      <c r="AVD42"/>
      <c r="AVE42"/>
      <c r="AVF42"/>
      <c r="AVG42"/>
      <c r="AVH42"/>
      <c r="AVI42"/>
      <c r="AVJ42"/>
      <c r="AVK42"/>
      <c r="AVL42"/>
      <c r="AVM42"/>
      <c r="AVN42"/>
      <c r="AVO42"/>
      <c r="AVP42"/>
      <c r="AVQ42"/>
      <c r="AVR42"/>
      <c r="AVS42"/>
      <c r="AVT42"/>
      <c r="AVU42"/>
      <c r="AVV42"/>
      <c r="AVW42"/>
      <c r="AVX42"/>
      <c r="AVY42"/>
      <c r="AVZ42"/>
      <c r="AWA42"/>
      <c r="AWB42"/>
      <c r="AWC42"/>
      <c r="AWD42"/>
      <c r="AWE42"/>
      <c r="AWF42"/>
      <c r="AWG42"/>
      <c r="AWH42"/>
      <c r="AWI42"/>
      <c r="AWJ42"/>
      <c r="AWK42"/>
      <c r="AWL42"/>
      <c r="AWM42"/>
      <c r="AWN42"/>
      <c r="AWO42"/>
      <c r="AWP42"/>
      <c r="AWQ42"/>
      <c r="AWR42"/>
      <c r="AWS42"/>
      <c r="AWT42"/>
      <c r="AWU42"/>
      <c r="AWV42"/>
      <c r="AWW42"/>
      <c r="AWX42"/>
      <c r="AWY42"/>
      <c r="AWZ42"/>
      <c r="AXA42"/>
      <c r="AXB42"/>
      <c r="AXC42"/>
      <c r="AXD42"/>
      <c r="AXE42"/>
      <c r="AXF42"/>
      <c r="AXG42"/>
      <c r="AXH42"/>
      <c r="AXI42"/>
      <c r="AXJ42"/>
      <c r="AXK42"/>
      <c r="AXL42"/>
      <c r="AXM42"/>
      <c r="AXN42"/>
      <c r="AXO42"/>
      <c r="AXP42"/>
      <c r="AXQ42"/>
      <c r="AXR42"/>
      <c r="AXS42"/>
      <c r="AXT42"/>
      <c r="AXU42"/>
      <c r="AXV42"/>
      <c r="AXW42"/>
      <c r="AXX42"/>
      <c r="AXY42"/>
      <c r="AXZ42"/>
      <c r="AYA42"/>
      <c r="AYB42"/>
      <c r="AYC42"/>
      <c r="AYD42"/>
      <c r="AYE42"/>
      <c r="AYF42"/>
      <c r="AYG42"/>
      <c r="AYH42"/>
      <c r="AYI42"/>
      <c r="AYJ42"/>
      <c r="AYK42"/>
      <c r="AYL42"/>
      <c r="AYM42"/>
      <c r="AYN42"/>
      <c r="AYO42"/>
      <c r="AYP42"/>
      <c r="AYQ42"/>
      <c r="AYR42"/>
      <c r="AYS42"/>
      <c r="AYT42"/>
      <c r="AYU42"/>
      <c r="AYV42"/>
      <c r="AYW42"/>
      <c r="AYX42"/>
      <c r="AYY42"/>
      <c r="AYZ42"/>
      <c r="AZA42"/>
      <c r="AZB42"/>
      <c r="AZC42"/>
      <c r="AZD42"/>
      <c r="AZE42"/>
      <c r="AZF42"/>
      <c r="AZG42"/>
      <c r="AZH42"/>
      <c r="AZI42"/>
      <c r="AZJ42"/>
      <c r="AZK42"/>
      <c r="AZL42"/>
      <c r="AZM42"/>
      <c r="AZN42"/>
      <c r="AZO42"/>
      <c r="AZP42"/>
      <c r="AZQ42"/>
      <c r="AZR42"/>
      <c r="AZS42"/>
      <c r="AZT42"/>
      <c r="AZU42"/>
      <c r="AZV42"/>
      <c r="AZW42"/>
      <c r="AZX42"/>
      <c r="AZY42"/>
      <c r="AZZ42"/>
      <c r="BAA42"/>
      <c r="BAB42"/>
      <c r="BAC42"/>
      <c r="BAD42"/>
      <c r="BAE42"/>
      <c r="BAF42"/>
      <c r="BAG42"/>
      <c r="BAH42"/>
      <c r="BAI42"/>
      <c r="BAJ42"/>
      <c r="BAK42"/>
      <c r="BAL42"/>
      <c r="BAM42"/>
      <c r="BAN42"/>
      <c r="BAO42"/>
      <c r="BAP42"/>
      <c r="BAQ42"/>
      <c r="BAR42"/>
      <c r="BAS42"/>
      <c r="BAT42"/>
      <c r="BAU42"/>
      <c r="BAV42"/>
      <c r="BAW42"/>
      <c r="BAX42"/>
      <c r="BAY42"/>
      <c r="BAZ42"/>
      <c r="BBA42"/>
      <c r="BBB42"/>
      <c r="BBC42"/>
      <c r="BBD42"/>
      <c r="BBE42"/>
      <c r="BBF42"/>
      <c r="BBG42"/>
      <c r="BBH42"/>
      <c r="BBI42"/>
      <c r="BBJ42"/>
      <c r="BBK42"/>
      <c r="BBL42"/>
      <c r="BBM42"/>
      <c r="BBN42"/>
      <c r="BBO42"/>
      <c r="BBP42"/>
      <c r="BBQ42"/>
      <c r="BBR42"/>
      <c r="BBS42"/>
      <c r="BBT42"/>
      <c r="BBU42"/>
      <c r="BBV42"/>
      <c r="BBW42"/>
      <c r="BBX42"/>
      <c r="BBY42"/>
      <c r="BBZ42"/>
      <c r="BCA42"/>
      <c r="BCB42"/>
      <c r="BCC42"/>
      <c r="BCD42"/>
      <c r="BCE42"/>
      <c r="BCF42"/>
      <c r="BCG42"/>
      <c r="BCH42"/>
      <c r="BCI42"/>
      <c r="BCJ42"/>
      <c r="BCK42"/>
      <c r="BCL42"/>
      <c r="BCM42"/>
      <c r="BCN42"/>
      <c r="BCO42"/>
      <c r="BCP42"/>
      <c r="BCQ42"/>
      <c r="BCR42"/>
      <c r="BCS42"/>
      <c r="BCT42"/>
      <c r="BCU42"/>
      <c r="BCV42"/>
      <c r="BCW42"/>
      <c r="BCX42"/>
      <c r="BCY42"/>
      <c r="BCZ42"/>
      <c r="BDA42"/>
      <c r="BDB42"/>
      <c r="BDC42"/>
      <c r="BDD42"/>
      <c r="BDE42"/>
      <c r="BDF42"/>
      <c r="BDG42"/>
      <c r="BDH42"/>
      <c r="BDI42"/>
      <c r="BDJ42"/>
      <c r="BDK42"/>
      <c r="BDL42"/>
      <c r="BDM42"/>
      <c r="BDN42"/>
      <c r="BDO42"/>
      <c r="BDP42"/>
      <c r="BDQ42"/>
      <c r="BDR42"/>
      <c r="BDS42"/>
      <c r="BDT42"/>
      <c r="BDU42"/>
      <c r="BDV42"/>
      <c r="BDW42"/>
      <c r="BDX42"/>
      <c r="BDY42"/>
      <c r="BDZ42"/>
      <c r="BEA42"/>
      <c r="BEB42"/>
      <c r="BEC42"/>
      <c r="BED42"/>
      <c r="BEE42"/>
      <c r="BEF42"/>
      <c r="BEG42"/>
      <c r="BEH42"/>
      <c r="BEI42"/>
      <c r="BEJ42"/>
      <c r="BEK42"/>
      <c r="BEL42"/>
      <c r="BEM42"/>
      <c r="BEN42"/>
      <c r="BEO42"/>
      <c r="BEP42"/>
      <c r="BEQ42"/>
      <c r="BER42"/>
      <c r="BES42"/>
      <c r="BET42"/>
      <c r="BEU42"/>
      <c r="BEV42"/>
      <c r="BEW42"/>
      <c r="BEX42"/>
      <c r="BEY42"/>
      <c r="BEZ42"/>
      <c r="BFA42"/>
      <c r="BFB42"/>
      <c r="BFC42"/>
      <c r="BFD42"/>
      <c r="BFE42"/>
      <c r="BFF42"/>
      <c r="BFG42"/>
      <c r="BFH42"/>
      <c r="BFI42"/>
      <c r="BFJ42"/>
      <c r="BFK42"/>
      <c r="BFL42"/>
      <c r="BFM42"/>
      <c r="BFN42"/>
      <c r="BFO42"/>
      <c r="BFP42"/>
      <c r="BFQ42"/>
      <c r="BFR42"/>
      <c r="BFS42"/>
      <c r="BFT42"/>
      <c r="BFU42"/>
      <c r="BFV42"/>
      <c r="BFW42"/>
      <c r="BFX42"/>
      <c r="BFY42"/>
      <c r="BFZ42"/>
      <c r="BGA42"/>
      <c r="BGB42"/>
      <c r="BGC42"/>
      <c r="BGD42"/>
      <c r="BGE42"/>
      <c r="BGF42"/>
      <c r="BGG42"/>
      <c r="BGH42"/>
      <c r="BGI42"/>
      <c r="BGJ42"/>
      <c r="BGK42"/>
      <c r="BGL42"/>
      <c r="BGM42"/>
      <c r="BGN42"/>
      <c r="BGO42"/>
      <c r="BGP42"/>
      <c r="BGQ42"/>
      <c r="BGR42"/>
      <c r="BGS42"/>
      <c r="BGT42"/>
      <c r="BGU42"/>
      <c r="BGV42"/>
      <c r="BGW42"/>
      <c r="BGX42"/>
      <c r="BGY42"/>
      <c r="BGZ42"/>
      <c r="BHA42"/>
      <c r="BHB42"/>
      <c r="BHC42"/>
      <c r="BHD42"/>
      <c r="BHE42"/>
      <c r="BHF42"/>
      <c r="BHG42"/>
      <c r="BHH42"/>
      <c r="BHI42"/>
      <c r="BHJ42"/>
      <c r="BHK42"/>
      <c r="BHL42"/>
      <c r="BHM42"/>
      <c r="BHN42"/>
      <c r="BHO42"/>
      <c r="BHP42"/>
      <c r="BHQ42"/>
      <c r="BHR42"/>
      <c r="BHS42"/>
      <c r="BHT42"/>
      <c r="BHU42"/>
      <c r="BHV42"/>
      <c r="BHW42"/>
      <c r="BHX42"/>
      <c r="BHY42"/>
      <c r="BHZ42"/>
      <c r="BIA42"/>
      <c r="BIB42"/>
      <c r="BIC42"/>
      <c r="BID42"/>
      <c r="BIE42"/>
      <c r="BIF42"/>
      <c r="BIG42"/>
      <c r="BIH42"/>
      <c r="BII42"/>
      <c r="BIJ42"/>
      <c r="BIK42"/>
      <c r="BIL42"/>
      <c r="BIM42"/>
      <c r="BIN42"/>
      <c r="BIO42"/>
      <c r="BIP42"/>
      <c r="BIQ42"/>
      <c r="BIR42"/>
      <c r="BIS42"/>
      <c r="BIT42"/>
      <c r="BIU42"/>
      <c r="BIV42"/>
      <c r="BIW42"/>
      <c r="BIX42"/>
      <c r="BIY42"/>
      <c r="BIZ42"/>
      <c r="BJA42"/>
      <c r="BJB42"/>
      <c r="BJC42"/>
      <c r="BJD42"/>
      <c r="BJE42"/>
      <c r="BJF42"/>
      <c r="BJG42"/>
      <c r="BJH42"/>
      <c r="BJI42"/>
      <c r="BJJ42"/>
      <c r="BJK42"/>
      <c r="BJL42"/>
      <c r="BJM42"/>
      <c r="BJN42"/>
      <c r="BJO42"/>
      <c r="BJP42"/>
      <c r="BJQ42"/>
      <c r="BJR42"/>
      <c r="BJS42"/>
      <c r="BJT42"/>
      <c r="BJU42"/>
      <c r="BJV42"/>
      <c r="BJW42"/>
      <c r="BJX42"/>
      <c r="BJY42"/>
      <c r="BJZ42"/>
      <c r="BKA42"/>
      <c r="BKB42"/>
      <c r="BKC42"/>
      <c r="BKD42"/>
      <c r="BKE42"/>
      <c r="BKF42"/>
      <c r="BKG42"/>
      <c r="BKH42"/>
      <c r="BKI42"/>
      <c r="BKJ42"/>
      <c r="BKK42"/>
      <c r="BKL42"/>
      <c r="BKM42"/>
      <c r="BKN42"/>
      <c r="BKO42"/>
      <c r="BKP42"/>
      <c r="BKQ42"/>
      <c r="BKR42"/>
      <c r="BKS42"/>
      <c r="BKT42"/>
      <c r="BKU42"/>
      <c r="BKV42"/>
      <c r="BKW42"/>
      <c r="BKX42"/>
      <c r="BKY42"/>
      <c r="BKZ42"/>
      <c r="BLA42"/>
      <c r="BLB42"/>
      <c r="BLC42"/>
      <c r="BLD42"/>
      <c r="BLE42"/>
      <c r="BLF42"/>
      <c r="BLG42"/>
      <c r="BLH42"/>
      <c r="BLI42"/>
      <c r="BLJ42"/>
      <c r="BLK42"/>
      <c r="BLL42"/>
      <c r="BLM42"/>
      <c r="BLN42"/>
      <c r="BLO42"/>
      <c r="BLP42"/>
      <c r="BLQ42"/>
      <c r="BLR42"/>
      <c r="BLS42"/>
      <c r="BLT42"/>
      <c r="BLU42"/>
      <c r="BLV42"/>
      <c r="BLW42"/>
      <c r="BLX42"/>
      <c r="BLY42"/>
      <c r="BLZ42"/>
      <c r="BMA42"/>
      <c r="BMB42"/>
      <c r="BMC42"/>
      <c r="BMD42"/>
      <c r="BME42"/>
      <c r="BMF42"/>
      <c r="BMG42"/>
      <c r="BMH42"/>
      <c r="BMI42"/>
      <c r="BMJ42"/>
      <c r="BMK42"/>
      <c r="BML42"/>
      <c r="BMM42"/>
      <c r="BMN42"/>
      <c r="BMO42"/>
      <c r="BMP42"/>
      <c r="BMQ42"/>
      <c r="BMR42"/>
      <c r="BMS42"/>
      <c r="BMT42"/>
      <c r="BMU42"/>
      <c r="BMV42"/>
      <c r="BMW42"/>
      <c r="BMX42"/>
      <c r="BMY42"/>
      <c r="BMZ42"/>
      <c r="BNA42"/>
      <c r="BNB42"/>
      <c r="BNC42"/>
      <c r="BND42"/>
      <c r="BNE42"/>
      <c r="BNF42"/>
      <c r="BNG42"/>
      <c r="BNH42"/>
      <c r="BNI42"/>
      <c r="BNJ42"/>
      <c r="BNK42"/>
      <c r="BNL42"/>
      <c r="BNM42"/>
      <c r="BNN42"/>
      <c r="BNO42"/>
      <c r="BNP42"/>
      <c r="BNQ42"/>
      <c r="BNR42"/>
      <c r="BNS42"/>
      <c r="BNT42"/>
      <c r="BNU42"/>
      <c r="BNV42"/>
      <c r="BNW42"/>
      <c r="BNX42"/>
      <c r="BNY42"/>
      <c r="BNZ42"/>
      <c r="BOA42"/>
      <c r="BOB42"/>
      <c r="BOC42"/>
      <c r="BOD42"/>
      <c r="BOE42"/>
      <c r="BOF42"/>
      <c r="BOG42"/>
      <c r="BOH42"/>
      <c r="BOI42"/>
      <c r="BOJ42"/>
      <c r="BOK42"/>
      <c r="BOL42"/>
      <c r="BOM42"/>
      <c r="BON42"/>
      <c r="BOO42"/>
      <c r="BOP42"/>
      <c r="BOQ42"/>
      <c r="BOR42"/>
      <c r="BOS42"/>
      <c r="BOT42"/>
      <c r="BOU42"/>
      <c r="BOV42"/>
      <c r="BOW42"/>
      <c r="BOX42"/>
      <c r="BOY42"/>
      <c r="BOZ42"/>
      <c r="BPA42"/>
      <c r="BPB42"/>
      <c r="BPC42"/>
      <c r="BPD42"/>
      <c r="BPE42"/>
      <c r="BPF42"/>
      <c r="BPG42"/>
      <c r="BPH42"/>
      <c r="BPI42"/>
      <c r="BPJ42"/>
      <c r="BPK42"/>
      <c r="BPL42"/>
      <c r="BPM42"/>
      <c r="BPN42"/>
      <c r="BPO42"/>
      <c r="BPP42"/>
      <c r="BPQ42"/>
      <c r="BPR42"/>
      <c r="BPS42"/>
      <c r="BPT42"/>
      <c r="BPU42"/>
      <c r="BPV42"/>
      <c r="BPW42"/>
      <c r="BPX42"/>
      <c r="BPY42"/>
      <c r="BPZ42"/>
      <c r="BQA42"/>
      <c r="BQB42"/>
      <c r="BQC42"/>
      <c r="BQD42"/>
      <c r="BQE42"/>
      <c r="BQF42"/>
      <c r="BQG42"/>
      <c r="BQH42"/>
      <c r="BQI42"/>
      <c r="BQJ42"/>
      <c r="BQK42"/>
      <c r="BQL42"/>
      <c r="BQM42"/>
      <c r="BQN42"/>
      <c r="BQO42"/>
      <c r="BQP42"/>
      <c r="BQQ42"/>
      <c r="BQR42"/>
      <c r="BQS42"/>
      <c r="BQT42"/>
      <c r="BQU42"/>
      <c r="BQV42"/>
      <c r="BQW42"/>
      <c r="BQX42"/>
      <c r="BQY42"/>
      <c r="BQZ42"/>
      <c r="BRA42"/>
      <c r="BRB42"/>
      <c r="BRC42"/>
      <c r="BRD42"/>
      <c r="BRE42"/>
      <c r="BRF42"/>
      <c r="BRG42"/>
      <c r="BRH42"/>
      <c r="BRI42"/>
      <c r="BRJ42"/>
      <c r="BRK42"/>
      <c r="BRL42"/>
      <c r="BRM42"/>
      <c r="BRN42"/>
      <c r="BRO42"/>
      <c r="BRP42"/>
      <c r="BRQ42"/>
      <c r="BRR42"/>
      <c r="BRS42"/>
      <c r="BRT42"/>
      <c r="BRU42"/>
      <c r="BRV42"/>
      <c r="BRW42"/>
      <c r="BRX42"/>
      <c r="BRY42"/>
      <c r="BRZ42"/>
      <c r="BSA42"/>
      <c r="BSB42"/>
      <c r="BSC42"/>
      <c r="BSD42"/>
      <c r="BSE42"/>
      <c r="BSF42"/>
      <c r="BSG42"/>
      <c r="BSH42"/>
      <c r="BSI42"/>
      <c r="BSJ42"/>
      <c r="BSK42"/>
      <c r="BSL42"/>
      <c r="BSM42"/>
      <c r="BSN42"/>
      <c r="BSO42"/>
      <c r="BSP42"/>
      <c r="BSQ42"/>
      <c r="BSR42"/>
      <c r="BSS42"/>
      <c r="BST42"/>
      <c r="BSU42"/>
      <c r="BSV42"/>
      <c r="BSW42"/>
      <c r="BSX42"/>
      <c r="BSY42"/>
      <c r="BSZ42"/>
      <c r="BTA42"/>
      <c r="BTB42"/>
      <c r="BTC42"/>
      <c r="BTD42"/>
      <c r="BTE42"/>
      <c r="BTF42"/>
      <c r="BTG42"/>
      <c r="BTH42"/>
      <c r="BTI42"/>
      <c r="BTJ42"/>
      <c r="BTK42"/>
      <c r="BTL42"/>
      <c r="BTM42"/>
      <c r="BTN42"/>
      <c r="BTO42"/>
      <c r="BTP42"/>
      <c r="BTQ42"/>
      <c r="BTR42"/>
      <c r="BTS42"/>
      <c r="BTT42"/>
      <c r="BTU42"/>
      <c r="BTV42"/>
      <c r="BTW42"/>
      <c r="BTX42"/>
      <c r="BTY42"/>
      <c r="BTZ42"/>
      <c r="BUA42"/>
      <c r="BUB42"/>
      <c r="BUC42"/>
      <c r="BUD42"/>
      <c r="BUE42"/>
      <c r="BUF42"/>
      <c r="BUG42"/>
      <c r="BUH42"/>
      <c r="BUI42"/>
      <c r="BUJ42"/>
      <c r="BUK42"/>
      <c r="BUL42"/>
      <c r="BUM42"/>
      <c r="BUN42"/>
      <c r="BUO42"/>
      <c r="BUP42"/>
      <c r="BUQ42"/>
      <c r="BUR42"/>
      <c r="BUS42"/>
      <c r="BUT42"/>
      <c r="BUU42"/>
      <c r="BUV42"/>
      <c r="BUW42"/>
      <c r="BUX42"/>
      <c r="BUY42"/>
      <c r="BUZ42"/>
      <c r="BVA42"/>
      <c r="BVB42"/>
      <c r="BVC42"/>
      <c r="BVD42"/>
      <c r="BVE42"/>
      <c r="BVF42"/>
      <c r="BVG42"/>
      <c r="BVH42"/>
      <c r="BVI42"/>
      <c r="BVJ42"/>
      <c r="BVK42"/>
      <c r="BVL42"/>
      <c r="BVM42"/>
      <c r="BVN42"/>
      <c r="BVO42"/>
      <c r="BVP42"/>
      <c r="BVQ42"/>
      <c r="BVR42"/>
      <c r="BVS42"/>
      <c r="BVT42"/>
      <c r="BVU42"/>
      <c r="BVV42"/>
      <c r="BVW42"/>
      <c r="BVX42"/>
      <c r="BVY42"/>
      <c r="BVZ42"/>
      <c r="BWA42"/>
      <c r="BWB42"/>
      <c r="BWC42"/>
      <c r="BWD42"/>
      <c r="BWE42"/>
      <c r="BWF42"/>
      <c r="BWG42"/>
      <c r="BWH42"/>
      <c r="BWI42"/>
      <c r="BWJ42"/>
      <c r="BWK42"/>
      <c r="BWL42"/>
      <c r="BWM42"/>
      <c r="BWN42"/>
      <c r="BWO42"/>
      <c r="BWP42"/>
      <c r="BWQ42"/>
      <c r="BWR42"/>
      <c r="BWS42"/>
      <c r="BWT42"/>
      <c r="BWU42"/>
      <c r="BWV42"/>
      <c r="BWW42"/>
      <c r="BWX42"/>
      <c r="BWY42"/>
      <c r="BWZ42"/>
      <c r="BXA42"/>
      <c r="BXB42"/>
      <c r="BXC42"/>
      <c r="BXD42"/>
      <c r="BXE42"/>
      <c r="BXF42"/>
      <c r="BXG42"/>
      <c r="BXH42"/>
      <c r="BXI42"/>
      <c r="BXJ42"/>
      <c r="BXK42"/>
      <c r="BXL42"/>
      <c r="BXM42"/>
      <c r="BXN42"/>
      <c r="BXO42"/>
      <c r="BXP42"/>
      <c r="BXQ42"/>
      <c r="BXR42"/>
      <c r="BXS42"/>
      <c r="BXT42"/>
      <c r="BXU42"/>
      <c r="BXV42"/>
      <c r="BXW42"/>
      <c r="BXX42"/>
      <c r="BXY42"/>
      <c r="BXZ42"/>
      <c r="BYA42"/>
      <c r="BYB42"/>
      <c r="BYC42"/>
      <c r="BYD42"/>
      <c r="BYE42"/>
      <c r="BYF42"/>
      <c r="BYG42"/>
      <c r="BYH42"/>
      <c r="BYI42"/>
      <c r="BYJ42"/>
      <c r="BYK42"/>
      <c r="BYL42"/>
      <c r="BYM42"/>
      <c r="BYN42"/>
      <c r="BYO42"/>
      <c r="BYP42"/>
      <c r="BYQ42"/>
      <c r="BYR42"/>
      <c r="BYS42"/>
      <c r="BYT42"/>
      <c r="BYU42"/>
      <c r="BYV42"/>
      <c r="BYW42"/>
      <c r="BYX42"/>
      <c r="BYY42"/>
      <c r="BYZ42"/>
      <c r="BZA42"/>
      <c r="BZB42"/>
      <c r="BZC42"/>
      <c r="BZD42"/>
      <c r="BZE42"/>
      <c r="BZF42"/>
      <c r="BZG42"/>
      <c r="BZH42"/>
      <c r="BZI42"/>
      <c r="BZJ42"/>
      <c r="BZK42"/>
      <c r="BZL42"/>
      <c r="BZM42"/>
      <c r="BZN42"/>
      <c r="BZO42"/>
      <c r="BZP42"/>
      <c r="BZQ42"/>
      <c r="BZR42"/>
      <c r="BZS42"/>
      <c r="BZT42"/>
      <c r="BZU42"/>
      <c r="BZV42"/>
      <c r="BZW42"/>
      <c r="BZX42"/>
      <c r="BZY42"/>
      <c r="BZZ42"/>
      <c r="CAA42"/>
      <c r="CAB42"/>
      <c r="CAC42"/>
      <c r="CAD42"/>
      <c r="CAE42"/>
      <c r="CAF42"/>
      <c r="CAG42"/>
      <c r="CAH42"/>
      <c r="CAI42"/>
      <c r="CAJ42"/>
      <c r="CAK42"/>
      <c r="CAL42"/>
      <c r="CAM42"/>
      <c r="CAN42"/>
      <c r="CAO42"/>
      <c r="CAP42"/>
      <c r="CAQ42"/>
      <c r="CAR42"/>
      <c r="CAS42"/>
      <c r="CAT42"/>
      <c r="CAU42"/>
      <c r="CAV42"/>
      <c r="CAW42"/>
      <c r="CAX42"/>
      <c r="CAY42"/>
      <c r="CAZ42"/>
      <c r="CBA42"/>
      <c r="CBB42"/>
      <c r="CBC42"/>
      <c r="CBD42"/>
      <c r="CBE42"/>
      <c r="CBF42"/>
      <c r="CBG42"/>
      <c r="CBH42"/>
      <c r="CBI42"/>
      <c r="CBJ42"/>
      <c r="CBK42"/>
      <c r="CBL42"/>
      <c r="CBM42"/>
      <c r="CBN42"/>
      <c r="CBO42"/>
      <c r="CBP42"/>
      <c r="CBQ42"/>
      <c r="CBR42"/>
      <c r="CBS42"/>
      <c r="CBT42"/>
      <c r="CBU42"/>
      <c r="CBV42"/>
      <c r="CBW42"/>
      <c r="CBX42"/>
      <c r="CBY42"/>
      <c r="CBZ42"/>
      <c r="CCA42"/>
      <c r="CCB42"/>
      <c r="CCC42"/>
      <c r="CCD42"/>
      <c r="CCE42"/>
      <c r="CCF42"/>
      <c r="CCG42"/>
      <c r="CCH42"/>
      <c r="CCI42"/>
      <c r="CCJ42"/>
      <c r="CCK42"/>
      <c r="CCL42"/>
      <c r="CCM42"/>
      <c r="CCN42"/>
      <c r="CCO42"/>
      <c r="CCP42"/>
      <c r="CCQ42"/>
      <c r="CCR42"/>
      <c r="CCS42"/>
      <c r="CCT42"/>
      <c r="CCU42"/>
      <c r="CCV42"/>
      <c r="CCW42"/>
      <c r="CCX42"/>
      <c r="CCY42"/>
      <c r="CCZ42"/>
      <c r="CDA42"/>
      <c r="CDB42"/>
      <c r="CDC42"/>
      <c r="CDD42"/>
      <c r="CDE42"/>
      <c r="CDF42"/>
      <c r="CDG42"/>
      <c r="CDH42"/>
      <c r="CDI42"/>
      <c r="CDJ42"/>
      <c r="CDK42"/>
      <c r="CDL42"/>
      <c r="CDM42"/>
      <c r="CDN42"/>
      <c r="CDO42"/>
      <c r="CDP42"/>
      <c r="CDQ42"/>
      <c r="CDR42"/>
      <c r="CDS42"/>
      <c r="CDT42"/>
      <c r="CDU42"/>
      <c r="CDV42"/>
      <c r="CDW42"/>
      <c r="CDX42"/>
      <c r="CDY42"/>
      <c r="CDZ42"/>
      <c r="CEA42"/>
      <c r="CEB42"/>
      <c r="CEC42"/>
      <c r="CED42"/>
      <c r="CEE42"/>
      <c r="CEF42"/>
      <c r="CEG42"/>
      <c r="CEH42"/>
      <c r="CEI42"/>
      <c r="CEJ42"/>
      <c r="CEK42"/>
      <c r="CEL42"/>
      <c r="CEM42"/>
      <c r="CEN42"/>
      <c r="CEO42"/>
      <c r="CEP42"/>
      <c r="CEQ42"/>
      <c r="CER42"/>
      <c r="CES42"/>
      <c r="CET42"/>
      <c r="CEU42"/>
      <c r="CEV42"/>
      <c r="CEW42"/>
      <c r="CEX42"/>
      <c r="CEY42"/>
      <c r="CEZ42"/>
      <c r="CFA42"/>
      <c r="CFB42"/>
      <c r="CFC42"/>
      <c r="CFD42"/>
      <c r="CFE42"/>
      <c r="CFF42"/>
      <c r="CFG42"/>
      <c r="CFH42"/>
      <c r="CFI42"/>
      <c r="CFJ42"/>
      <c r="CFK42"/>
      <c r="CFL42"/>
      <c r="CFM42"/>
      <c r="CFN42"/>
      <c r="CFO42"/>
      <c r="CFP42"/>
      <c r="CFQ42"/>
      <c r="CFR42"/>
      <c r="CFS42"/>
      <c r="CFT42"/>
      <c r="CFU42"/>
      <c r="CFV42"/>
      <c r="CFW42"/>
      <c r="CFX42"/>
      <c r="CFY42"/>
      <c r="CFZ42"/>
      <c r="CGA42"/>
      <c r="CGB42"/>
      <c r="CGC42"/>
      <c r="CGD42"/>
      <c r="CGE42"/>
      <c r="CGF42"/>
      <c r="CGG42"/>
      <c r="CGH42"/>
      <c r="CGI42"/>
      <c r="CGJ42"/>
      <c r="CGK42"/>
      <c r="CGL42"/>
      <c r="CGM42"/>
      <c r="CGN42"/>
      <c r="CGO42"/>
      <c r="CGP42"/>
      <c r="CGQ42"/>
      <c r="CGR42"/>
      <c r="CGS42"/>
      <c r="CGT42"/>
      <c r="CGU42"/>
      <c r="CGV42"/>
      <c r="CGW42"/>
      <c r="CGX42"/>
      <c r="CGY42"/>
      <c r="CGZ42"/>
      <c r="CHA42"/>
      <c r="CHB42"/>
      <c r="CHC42"/>
      <c r="CHD42"/>
      <c r="CHE42"/>
      <c r="CHF42"/>
      <c r="CHG42"/>
      <c r="CHH42"/>
      <c r="CHI42"/>
      <c r="CHJ42"/>
      <c r="CHK42"/>
      <c r="CHL42"/>
      <c r="CHM42"/>
      <c r="CHN42"/>
      <c r="CHO42"/>
      <c r="CHP42"/>
      <c r="CHQ42"/>
      <c r="CHR42"/>
      <c r="CHS42"/>
      <c r="CHT42"/>
      <c r="CHU42"/>
      <c r="CHV42"/>
      <c r="CHW42"/>
      <c r="CHX42"/>
      <c r="CHY42"/>
      <c r="CHZ42"/>
      <c r="CIA42"/>
      <c r="CIB42"/>
      <c r="CIC42"/>
      <c r="CID42"/>
      <c r="CIE42"/>
      <c r="CIF42"/>
      <c r="CIG42"/>
      <c r="CIH42"/>
      <c r="CII42"/>
      <c r="CIJ42"/>
      <c r="CIK42"/>
      <c r="CIL42"/>
      <c r="CIM42"/>
      <c r="CIN42"/>
      <c r="CIO42"/>
      <c r="CIP42"/>
      <c r="CIQ42"/>
      <c r="CIR42"/>
      <c r="CIS42"/>
      <c r="CIT42"/>
      <c r="CIU42"/>
      <c r="CIV42"/>
      <c r="CIW42"/>
      <c r="CIX42"/>
      <c r="CIY42"/>
      <c r="CIZ42"/>
      <c r="CJA42"/>
      <c r="CJB42"/>
      <c r="CJC42"/>
      <c r="CJD42"/>
      <c r="CJE42"/>
      <c r="CJF42"/>
      <c r="CJG42"/>
      <c r="CJH42"/>
      <c r="CJI42"/>
      <c r="CJJ42"/>
      <c r="CJK42"/>
      <c r="CJL42"/>
      <c r="CJM42"/>
      <c r="CJN42"/>
      <c r="CJO42"/>
      <c r="CJP42"/>
      <c r="CJQ42"/>
      <c r="CJR42"/>
      <c r="CJS42"/>
      <c r="CJT42"/>
      <c r="CJU42"/>
      <c r="CJV42"/>
      <c r="CJW42"/>
      <c r="CJX42"/>
      <c r="CJY42"/>
      <c r="CJZ42"/>
      <c r="CKA42"/>
      <c r="CKB42"/>
      <c r="CKC42"/>
      <c r="CKD42"/>
      <c r="CKE42"/>
      <c r="CKF42"/>
      <c r="CKG42"/>
      <c r="CKH42"/>
      <c r="CKI42"/>
      <c r="CKJ42"/>
      <c r="CKK42"/>
      <c r="CKL42"/>
      <c r="CKM42"/>
      <c r="CKN42"/>
      <c r="CKO42"/>
      <c r="CKP42"/>
      <c r="CKQ42"/>
      <c r="CKR42"/>
      <c r="CKS42"/>
      <c r="CKT42"/>
      <c r="CKU42"/>
      <c r="CKV42"/>
      <c r="CKW42"/>
      <c r="CKX42"/>
      <c r="CKY42"/>
      <c r="CKZ42"/>
      <c r="CLA42"/>
      <c r="CLB42"/>
      <c r="CLC42"/>
      <c r="CLD42"/>
      <c r="CLE42"/>
      <c r="CLF42"/>
      <c r="CLG42"/>
      <c r="CLH42"/>
      <c r="CLI42"/>
      <c r="CLJ42"/>
      <c r="CLK42"/>
      <c r="CLL42"/>
      <c r="CLM42"/>
      <c r="CLN42"/>
      <c r="CLO42"/>
      <c r="CLP42"/>
      <c r="CLQ42"/>
      <c r="CLR42"/>
      <c r="CLS42"/>
      <c r="CLT42"/>
      <c r="CLU42"/>
      <c r="CLV42"/>
      <c r="CLW42"/>
      <c r="CLX42"/>
      <c r="CLY42"/>
      <c r="CLZ42"/>
      <c r="CMA42"/>
      <c r="CMB42"/>
      <c r="CMC42"/>
      <c r="CMD42"/>
      <c r="CME42"/>
      <c r="CMF42"/>
      <c r="CMG42"/>
      <c r="CMH42"/>
      <c r="CMI42"/>
      <c r="CMJ42"/>
      <c r="CMK42"/>
      <c r="CML42"/>
      <c r="CMM42"/>
      <c r="CMN42"/>
      <c r="CMO42"/>
      <c r="CMP42"/>
      <c r="CMQ42"/>
      <c r="CMR42"/>
      <c r="CMS42"/>
      <c r="CMT42"/>
      <c r="CMU42"/>
      <c r="CMV42"/>
      <c r="CMW42"/>
      <c r="CMX42"/>
      <c r="CMY42"/>
      <c r="CMZ42"/>
      <c r="CNA42"/>
      <c r="CNB42"/>
      <c r="CNC42"/>
      <c r="CND42"/>
      <c r="CNE42"/>
      <c r="CNF42"/>
      <c r="CNG42"/>
      <c r="CNH42"/>
      <c r="CNI42"/>
      <c r="CNJ42"/>
      <c r="CNK42"/>
      <c r="CNL42"/>
      <c r="CNM42"/>
      <c r="CNN42"/>
      <c r="CNO42"/>
      <c r="CNP42"/>
      <c r="CNQ42"/>
      <c r="CNR42"/>
      <c r="CNS42"/>
      <c r="CNT42"/>
      <c r="CNU42"/>
      <c r="CNV42"/>
      <c r="CNW42"/>
      <c r="CNX42"/>
      <c r="CNY42"/>
      <c r="CNZ42"/>
      <c r="COA42"/>
      <c r="COB42"/>
      <c r="COC42"/>
      <c r="COD42"/>
      <c r="COE42"/>
      <c r="COF42"/>
      <c r="COG42"/>
      <c r="COH42"/>
      <c r="COI42"/>
      <c r="COJ42"/>
      <c r="COK42"/>
      <c r="COL42"/>
      <c r="COM42"/>
      <c r="CON42"/>
      <c r="COO42"/>
      <c r="COP42"/>
      <c r="COQ42"/>
      <c r="COR42"/>
      <c r="COS42"/>
      <c r="COT42"/>
      <c r="COU42"/>
      <c r="COV42"/>
      <c r="COW42"/>
      <c r="COX42"/>
      <c r="COY42"/>
      <c r="COZ42"/>
      <c r="CPA42"/>
      <c r="CPB42"/>
      <c r="CPC42"/>
      <c r="CPD42"/>
      <c r="CPE42"/>
      <c r="CPF42"/>
      <c r="CPG42"/>
      <c r="CPH42"/>
      <c r="CPI42"/>
      <c r="CPJ42"/>
      <c r="CPK42"/>
      <c r="CPL42"/>
      <c r="CPM42"/>
      <c r="CPN42"/>
      <c r="CPO42"/>
      <c r="CPP42"/>
      <c r="CPQ42"/>
      <c r="CPR42"/>
      <c r="CPS42"/>
      <c r="CPT42"/>
      <c r="CPU42"/>
      <c r="CPV42"/>
      <c r="CPW42"/>
      <c r="CPX42"/>
      <c r="CPY42"/>
      <c r="CPZ42"/>
      <c r="CQA42"/>
      <c r="CQB42"/>
      <c r="CQC42"/>
      <c r="CQD42"/>
      <c r="CQE42"/>
      <c r="CQF42"/>
      <c r="CQG42"/>
      <c r="CQH42"/>
      <c r="CQI42"/>
      <c r="CQJ42"/>
      <c r="CQK42"/>
      <c r="CQL42"/>
      <c r="CQM42"/>
      <c r="CQN42"/>
      <c r="CQO42"/>
      <c r="CQP42"/>
      <c r="CQQ42"/>
      <c r="CQR42"/>
      <c r="CQS42"/>
      <c r="CQT42"/>
      <c r="CQU42"/>
      <c r="CQV42"/>
      <c r="CQW42"/>
      <c r="CQX42"/>
      <c r="CQY42"/>
      <c r="CQZ42"/>
      <c r="CRA42"/>
      <c r="CRB42"/>
      <c r="CRC42"/>
      <c r="CRD42"/>
      <c r="CRE42"/>
      <c r="CRF42"/>
      <c r="CRG42"/>
      <c r="CRH42"/>
      <c r="CRI42"/>
      <c r="CRJ42"/>
      <c r="CRK42"/>
      <c r="CRL42"/>
      <c r="CRM42"/>
      <c r="CRN42"/>
      <c r="CRO42"/>
      <c r="CRP42"/>
      <c r="CRQ42"/>
      <c r="CRR42"/>
      <c r="CRS42"/>
      <c r="CRT42"/>
      <c r="CRU42"/>
      <c r="CRV42"/>
      <c r="CRW42"/>
      <c r="CRX42"/>
      <c r="CRY42"/>
      <c r="CRZ42"/>
      <c r="CSA42"/>
      <c r="CSB42"/>
      <c r="CSC42"/>
      <c r="CSD42"/>
      <c r="CSE42"/>
      <c r="CSF42"/>
      <c r="CSG42"/>
      <c r="CSH42"/>
      <c r="CSI42"/>
      <c r="CSJ42"/>
      <c r="CSK42"/>
      <c r="CSL42"/>
      <c r="CSM42"/>
      <c r="CSN42"/>
      <c r="CSO42"/>
      <c r="CSP42"/>
      <c r="CSQ42"/>
      <c r="CSR42"/>
      <c r="CSS42"/>
      <c r="CST42"/>
      <c r="CSU42"/>
      <c r="CSV42"/>
      <c r="CSW42"/>
      <c r="CSX42"/>
      <c r="CSY42"/>
      <c r="CSZ42"/>
      <c r="CTA42"/>
      <c r="CTB42"/>
      <c r="CTC42"/>
      <c r="CTD42"/>
      <c r="CTE42"/>
      <c r="CTF42"/>
      <c r="CTG42"/>
      <c r="CTH42"/>
      <c r="CTI42"/>
      <c r="CTJ42"/>
      <c r="CTK42"/>
      <c r="CTL42"/>
      <c r="CTM42"/>
      <c r="CTN42"/>
      <c r="CTO42"/>
      <c r="CTP42"/>
      <c r="CTQ42"/>
      <c r="CTR42"/>
      <c r="CTS42"/>
      <c r="CTT42"/>
      <c r="CTU42"/>
      <c r="CTV42"/>
      <c r="CTW42"/>
      <c r="CTX42"/>
      <c r="CTY42"/>
      <c r="CTZ42"/>
      <c r="CUA42"/>
      <c r="CUB42"/>
      <c r="CUC42"/>
      <c r="CUD42"/>
      <c r="CUE42"/>
      <c r="CUF42"/>
      <c r="CUG42"/>
      <c r="CUH42"/>
      <c r="CUI42"/>
      <c r="CUJ42"/>
      <c r="CUK42"/>
      <c r="CUL42"/>
      <c r="CUM42"/>
      <c r="CUN42"/>
      <c r="CUO42"/>
      <c r="CUP42"/>
      <c r="CUQ42"/>
      <c r="CUR42"/>
      <c r="CUS42"/>
      <c r="CUT42"/>
      <c r="CUU42"/>
      <c r="CUV42"/>
      <c r="CUW42"/>
      <c r="CUX42"/>
      <c r="CUY42"/>
      <c r="CUZ42"/>
      <c r="CVA42"/>
      <c r="CVB42"/>
      <c r="CVC42"/>
      <c r="CVD42"/>
      <c r="CVE42"/>
      <c r="CVF42"/>
      <c r="CVG42"/>
      <c r="CVH42"/>
      <c r="CVI42"/>
      <c r="CVJ42"/>
      <c r="CVK42"/>
      <c r="CVL42"/>
      <c r="CVM42"/>
      <c r="CVN42"/>
      <c r="CVO42"/>
      <c r="CVP42"/>
      <c r="CVQ42"/>
      <c r="CVR42"/>
      <c r="CVS42"/>
      <c r="CVT42"/>
      <c r="CVU42"/>
      <c r="CVV42"/>
      <c r="CVW42"/>
      <c r="CVX42"/>
      <c r="CVY42"/>
      <c r="CVZ42"/>
      <c r="CWA42"/>
      <c r="CWB42"/>
      <c r="CWC42"/>
      <c r="CWD42"/>
      <c r="CWE42"/>
      <c r="CWF42"/>
      <c r="CWG42"/>
      <c r="CWH42"/>
      <c r="CWI42"/>
      <c r="CWJ42"/>
      <c r="CWK42"/>
      <c r="CWL42"/>
      <c r="CWM42"/>
      <c r="CWN42"/>
      <c r="CWO42"/>
      <c r="CWP42"/>
      <c r="CWQ42"/>
      <c r="CWR42"/>
      <c r="CWS42"/>
      <c r="CWT42"/>
      <c r="CWU42"/>
      <c r="CWV42"/>
      <c r="CWW42"/>
      <c r="CWX42"/>
      <c r="CWY42"/>
      <c r="CWZ42"/>
      <c r="CXA42"/>
      <c r="CXB42"/>
      <c r="CXC42"/>
      <c r="CXD42"/>
      <c r="CXE42"/>
      <c r="CXF42"/>
      <c r="CXG42"/>
      <c r="CXH42"/>
      <c r="CXI42"/>
      <c r="CXJ42"/>
      <c r="CXK42"/>
      <c r="CXL42"/>
      <c r="CXM42"/>
      <c r="CXN42"/>
      <c r="CXO42"/>
      <c r="CXP42"/>
      <c r="CXQ42"/>
      <c r="CXR42"/>
      <c r="CXS42"/>
      <c r="CXT42"/>
      <c r="CXU42"/>
      <c r="CXV42"/>
      <c r="CXW42"/>
      <c r="CXX42"/>
      <c r="CXY42"/>
      <c r="CXZ42"/>
      <c r="CYA42"/>
      <c r="CYB42"/>
      <c r="CYC42"/>
      <c r="CYD42"/>
      <c r="CYE42"/>
      <c r="CYF42"/>
      <c r="CYG42"/>
      <c r="CYH42"/>
      <c r="CYI42"/>
      <c r="CYJ42"/>
      <c r="CYK42"/>
      <c r="CYL42"/>
      <c r="CYM42"/>
      <c r="CYN42"/>
      <c r="CYO42"/>
      <c r="CYP42"/>
      <c r="CYQ42"/>
      <c r="CYR42"/>
      <c r="CYS42"/>
      <c r="CYT42"/>
      <c r="CYU42"/>
      <c r="CYV42"/>
      <c r="CYW42"/>
      <c r="CYX42"/>
      <c r="CYY42"/>
      <c r="CYZ42"/>
      <c r="CZA42"/>
      <c r="CZB42"/>
      <c r="CZC42"/>
      <c r="CZD42"/>
      <c r="CZE42"/>
      <c r="CZF42"/>
      <c r="CZG42"/>
      <c r="CZH42"/>
      <c r="CZI42"/>
      <c r="CZJ42"/>
      <c r="CZK42"/>
      <c r="CZL42"/>
      <c r="CZM42"/>
      <c r="CZN42"/>
      <c r="CZO42"/>
      <c r="CZP42"/>
      <c r="CZQ42"/>
      <c r="CZR42"/>
      <c r="CZS42"/>
      <c r="CZT42"/>
      <c r="CZU42"/>
      <c r="CZV42"/>
      <c r="CZW42"/>
      <c r="CZX42"/>
      <c r="CZY42"/>
      <c r="CZZ42"/>
      <c r="DAA42"/>
      <c r="DAB42"/>
      <c r="DAC42"/>
      <c r="DAD42"/>
      <c r="DAE42"/>
      <c r="DAF42"/>
      <c r="DAG42"/>
      <c r="DAH42"/>
      <c r="DAI42"/>
      <c r="DAJ42"/>
      <c r="DAK42"/>
      <c r="DAL42"/>
      <c r="DAM42"/>
      <c r="DAN42"/>
      <c r="DAO42"/>
      <c r="DAP42"/>
      <c r="DAQ42"/>
      <c r="DAR42"/>
      <c r="DAS42"/>
      <c r="DAT42"/>
      <c r="DAU42"/>
      <c r="DAV42"/>
      <c r="DAW42"/>
      <c r="DAX42"/>
      <c r="DAY42"/>
      <c r="DAZ42"/>
      <c r="DBA42"/>
      <c r="DBB42"/>
      <c r="DBC42"/>
      <c r="DBD42"/>
      <c r="DBE42"/>
      <c r="DBF42"/>
      <c r="DBG42"/>
      <c r="DBH42"/>
      <c r="DBI42"/>
      <c r="DBJ42"/>
      <c r="DBK42"/>
      <c r="DBL42"/>
      <c r="DBM42"/>
      <c r="DBN42"/>
      <c r="DBO42"/>
      <c r="DBP42"/>
      <c r="DBQ42"/>
      <c r="DBR42"/>
      <c r="DBS42"/>
      <c r="DBT42"/>
      <c r="DBU42"/>
      <c r="DBV42"/>
      <c r="DBW42"/>
      <c r="DBX42"/>
      <c r="DBY42"/>
      <c r="DBZ42"/>
      <c r="DCA42"/>
      <c r="DCB42"/>
      <c r="DCC42"/>
      <c r="DCD42"/>
      <c r="DCE42"/>
      <c r="DCF42"/>
      <c r="DCG42"/>
      <c r="DCH42"/>
      <c r="DCI42"/>
      <c r="DCJ42"/>
      <c r="DCK42"/>
      <c r="DCL42"/>
      <c r="DCM42"/>
      <c r="DCN42"/>
      <c r="DCO42"/>
      <c r="DCP42"/>
      <c r="DCQ42"/>
      <c r="DCR42"/>
      <c r="DCS42"/>
      <c r="DCT42"/>
      <c r="DCU42"/>
      <c r="DCV42"/>
      <c r="DCW42"/>
      <c r="DCX42"/>
      <c r="DCY42"/>
      <c r="DCZ42"/>
      <c r="DDA42"/>
      <c r="DDB42"/>
      <c r="DDC42"/>
      <c r="DDD42"/>
      <c r="DDE42"/>
      <c r="DDF42"/>
      <c r="DDG42"/>
      <c r="DDH42"/>
      <c r="DDI42"/>
      <c r="DDJ42"/>
      <c r="DDK42"/>
      <c r="DDL42"/>
      <c r="DDM42"/>
      <c r="DDN42"/>
      <c r="DDO42"/>
      <c r="DDP42"/>
      <c r="DDQ42"/>
      <c r="DDR42"/>
      <c r="DDS42"/>
      <c r="DDT42"/>
      <c r="DDU42"/>
      <c r="DDV42"/>
      <c r="DDW42"/>
      <c r="DDX42"/>
      <c r="DDY42"/>
      <c r="DDZ42"/>
      <c r="DEA42"/>
      <c r="DEB42"/>
      <c r="DEC42"/>
      <c r="DED42"/>
      <c r="DEE42"/>
      <c r="DEF42"/>
      <c r="DEG42"/>
      <c r="DEH42"/>
      <c r="DEI42"/>
      <c r="DEJ42"/>
      <c r="DEK42"/>
      <c r="DEL42"/>
      <c r="DEM42"/>
      <c r="DEN42"/>
      <c r="DEO42"/>
      <c r="DEP42"/>
      <c r="DEQ42"/>
      <c r="DER42"/>
      <c r="DES42"/>
      <c r="DET42"/>
      <c r="DEU42"/>
      <c r="DEV42"/>
      <c r="DEW42"/>
      <c r="DEX42"/>
      <c r="DEY42"/>
      <c r="DEZ42"/>
      <c r="DFA42"/>
      <c r="DFB42"/>
      <c r="DFC42"/>
      <c r="DFD42"/>
      <c r="DFE42"/>
      <c r="DFF42"/>
      <c r="DFG42"/>
      <c r="DFH42"/>
      <c r="DFI42"/>
      <c r="DFJ42"/>
      <c r="DFK42"/>
      <c r="DFL42"/>
      <c r="DFM42"/>
      <c r="DFN42"/>
      <c r="DFO42"/>
      <c r="DFP42"/>
      <c r="DFQ42"/>
      <c r="DFR42"/>
      <c r="DFS42"/>
      <c r="DFT42"/>
      <c r="DFU42"/>
      <c r="DFV42"/>
      <c r="DFW42"/>
      <c r="DFX42"/>
      <c r="DFY42"/>
      <c r="DFZ42"/>
      <c r="DGA42"/>
      <c r="DGB42"/>
      <c r="DGC42"/>
      <c r="DGD42"/>
      <c r="DGE42"/>
      <c r="DGF42"/>
      <c r="DGG42"/>
      <c r="DGH42"/>
      <c r="DGI42"/>
      <c r="DGJ42"/>
      <c r="DGK42"/>
      <c r="DGL42"/>
      <c r="DGM42"/>
      <c r="DGN42"/>
      <c r="DGO42"/>
      <c r="DGP42"/>
      <c r="DGQ42"/>
      <c r="DGR42"/>
      <c r="DGS42"/>
      <c r="DGT42"/>
      <c r="DGU42"/>
      <c r="DGV42"/>
      <c r="DGW42"/>
      <c r="DGX42"/>
      <c r="DGY42"/>
      <c r="DGZ42"/>
      <c r="DHA42"/>
      <c r="DHB42"/>
      <c r="DHC42"/>
      <c r="DHD42"/>
      <c r="DHE42"/>
      <c r="DHF42"/>
      <c r="DHG42"/>
      <c r="DHH42"/>
      <c r="DHI42"/>
      <c r="DHJ42"/>
      <c r="DHK42"/>
      <c r="DHL42"/>
      <c r="DHM42"/>
      <c r="DHN42"/>
      <c r="DHO42"/>
      <c r="DHP42"/>
      <c r="DHQ42"/>
      <c r="DHR42"/>
      <c r="DHS42"/>
      <c r="DHT42"/>
      <c r="DHU42"/>
      <c r="DHV42"/>
      <c r="DHW42"/>
      <c r="DHX42"/>
      <c r="DHY42"/>
      <c r="DHZ42"/>
      <c r="DIA42"/>
      <c r="DIB42"/>
      <c r="DIC42"/>
      <c r="DID42"/>
      <c r="DIE42"/>
      <c r="DIF42"/>
      <c r="DIG42"/>
      <c r="DIH42"/>
      <c r="DII42"/>
      <c r="DIJ42"/>
      <c r="DIK42"/>
      <c r="DIL42"/>
      <c r="DIM42"/>
      <c r="DIN42"/>
      <c r="DIO42"/>
      <c r="DIP42"/>
      <c r="DIQ42"/>
      <c r="DIR42"/>
      <c r="DIS42"/>
      <c r="DIT42"/>
      <c r="DIU42"/>
      <c r="DIV42"/>
      <c r="DIW42"/>
      <c r="DIX42"/>
      <c r="DIY42"/>
      <c r="DIZ42"/>
      <c r="DJA42"/>
      <c r="DJB42"/>
      <c r="DJC42"/>
      <c r="DJD42"/>
      <c r="DJE42"/>
      <c r="DJF42"/>
      <c r="DJG42"/>
      <c r="DJH42"/>
      <c r="DJI42"/>
      <c r="DJJ42"/>
      <c r="DJK42"/>
      <c r="DJL42"/>
      <c r="DJM42"/>
      <c r="DJN42"/>
      <c r="DJO42"/>
      <c r="DJP42"/>
      <c r="DJQ42"/>
      <c r="DJR42"/>
      <c r="DJS42"/>
      <c r="DJT42"/>
      <c r="DJU42"/>
      <c r="DJV42"/>
      <c r="DJW42"/>
      <c r="DJX42"/>
      <c r="DJY42"/>
      <c r="DJZ42"/>
      <c r="DKA42"/>
      <c r="DKB42"/>
      <c r="DKC42"/>
      <c r="DKD42"/>
      <c r="DKE42"/>
      <c r="DKF42"/>
      <c r="DKG42"/>
      <c r="DKH42"/>
      <c r="DKI42"/>
      <c r="DKJ42"/>
      <c r="DKK42"/>
      <c r="DKL42"/>
      <c r="DKM42"/>
      <c r="DKN42"/>
      <c r="DKO42"/>
      <c r="DKP42"/>
      <c r="DKQ42"/>
      <c r="DKR42"/>
      <c r="DKS42"/>
      <c r="DKT42"/>
      <c r="DKU42"/>
      <c r="DKV42"/>
      <c r="DKW42"/>
      <c r="DKX42"/>
      <c r="DKY42"/>
      <c r="DKZ42"/>
      <c r="DLA42"/>
      <c r="DLB42"/>
      <c r="DLC42"/>
      <c r="DLD42"/>
      <c r="DLE42"/>
      <c r="DLF42"/>
      <c r="DLG42"/>
      <c r="DLH42"/>
      <c r="DLI42"/>
      <c r="DLJ42"/>
      <c r="DLK42"/>
      <c r="DLL42"/>
      <c r="DLM42"/>
      <c r="DLN42"/>
      <c r="DLO42"/>
      <c r="DLP42"/>
      <c r="DLQ42"/>
      <c r="DLR42"/>
      <c r="DLS42"/>
      <c r="DLT42"/>
      <c r="DLU42"/>
      <c r="DLV42"/>
      <c r="DLW42"/>
      <c r="DLX42"/>
      <c r="DLY42"/>
      <c r="DLZ42"/>
      <c r="DMA42"/>
      <c r="DMB42"/>
      <c r="DMC42"/>
      <c r="DMD42"/>
      <c r="DME42"/>
      <c r="DMF42"/>
      <c r="DMG42"/>
      <c r="DMH42"/>
      <c r="DMI42"/>
      <c r="DMJ42"/>
      <c r="DMK42"/>
      <c r="DML42"/>
      <c r="DMM42"/>
      <c r="DMN42"/>
      <c r="DMO42"/>
      <c r="DMP42"/>
      <c r="DMQ42"/>
      <c r="DMR42"/>
      <c r="DMS42"/>
      <c r="DMT42"/>
      <c r="DMU42"/>
      <c r="DMV42"/>
      <c r="DMW42"/>
      <c r="DMX42"/>
      <c r="DMY42"/>
      <c r="DMZ42"/>
      <c r="DNA42"/>
      <c r="DNB42"/>
      <c r="DNC42"/>
      <c r="DND42"/>
      <c r="DNE42"/>
      <c r="DNF42"/>
      <c r="DNG42"/>
      <c r="DNH42"/>
      <c r="DNI42"/>
      <c r="DNJ42"/>
      <c r="DNK42"/>
      <c r="DNL42"/>
      <c r="DNM42"/>
      <c r="DNN42"/>
      <c r="DNO42"/>
      <c r="DNP42"/>
      <c r="DNQ42"/>
      <c r="DNR42"/>
      <c r="DNS42"/>
      <c r="DNT42"/>
      <c r="DNU42"/>
      <c r="DNV42"/>
      <c r="DNW42"/>
      <c r="DNX42"/>
      <c r="DNY42"/>
      <c r="DNZ42"/>
      <c r="DOA42"/>
      <c r="DOB42"/>
      <c r="DOC42"/>
      <c r="DOD42"/>
      <c r="DOE42"/>
      <c r="DOF42"/>
      <c r="DOG42"/>
      <c r="DOH42"/>
      <c r="DOI42"/>
      <c r="DOJ42"/>
      <c r="DOK42"/>
      <c r="DOL42"/>
      <c r="DOM42"/>
      <c r="DON42"/>
      <c r="DOO42"/>
      <c r="DOP42"/>
      <c r="DOQ42"/>
      <c r="DOR42"/>
      <c r="DOS42"/>
      <c r="DOT42"/>
      <c r="DOU42"/>
      <c r="DOV42"/>
      <c r="DOW42"/>
      <c r="DOX42"/>
      <c r="DOY42"/>
      <c r="DOZ42"/>
      <c r="DPA42"/>
      <c r="DPB42"/>
      <c r="DPC42"/>
      <c r="DPD42"/>
      <c r="DPE42"/>
      <c r="DPF42"/>
      <c r="DPG42"/>
      <c r="DPH42"/>
      <c r="DPI42"/>
      <c r="DPJ42"/>
      <c r="DPK42"/>
      <c r="DPL42"/>
      <c r="DPM42"/>
      <c r="DPN42"/>
      <c r="DPO42"/>
      <c r="DPP42"/>
      <c r="DPQ42"/>
      <c r="DPR42"/>
      <c r="DPS42"/>
      <c r="DPT42"/>
      <c r="DPU42"/>
      <c r="DPV42"/>
      <c r="DPW42"/>
      <c r="DPX42"/>
      <c r="DPY42"/>
      <c r="DPZ42"/>
      <c r="DQA42"/>
      <c r="DQB42"/>
      <c r="DQC42"/>
      <c r="DQD42"/>
      <c r="DQE42"/>
      <c r="DQF42"/>
      <c r="DQG42"/>
      <c r="DQH42"/>
      <c r="DQI42"/>
      <c r="DQJ42"/>
      <c r="DQK42"/>
      <c r="DQL42"/>
      <c r="DQM42"/>
      <c r="DQN42"/>
      <c r="DQO42"/>
      <c r="DQP42"/>
      <c r="DQQ42"/>
      <c r="DQR42"/>
      <c r="DQS42"/>
      <c r="DQT42"/>
      <c r="DQU42"/>
      <c r="DQV42"/>
      <c r="DQW42"/>
      <c r="DQX42"/>
      <c r="DQY42"/>
      <c r="DQZ42"/>
      <c r="DRA42"/>
      <c r="DRB42"/>
      <c r="DRC42"/>
      <c r="DRD42"/>
      <c r="DRE42"/>
      <c r="DRF42"/>
      <c r="DRG42"/>
      <c r="DRH42"/>
      <c r="DRI42"/>
      <c r="DRJ42"/>
      <c r="DRK42"/>
      <c r="DRL42"/>
      <c r="DRM42"/>
      <c r="DRN42"/>
      <c r="DRO42"/>
      <c r="DRP42"/>
      <c r="DRQ42"/>
      <c r="DRR42"/>
      <c r="DRS42"/>
      <c r="DRT42"/>
      <c r="DRU42"/>
      <c r="DRV42"/>
      <c r="DRW42"/>
      <c r="DRX42"/>
      <c r="DRY42"/>
      <c r="DRZ42"/>
      <c r="DSA42"/>
      <c r="DSB42"/>
      <c r="DSC42"/>
      <c r="DSD42"/>
      <c r="DSE42"/>
      <c r="DSF42"/>
      <c r="DSG42"/>
      <c r="DSH42"/>
      <c r="DSI42"/>
      <c r="DSJ42"/>
      <c r="DSK42"/>
      <c r="DSL42"/>
      <c r="DSM42"/>
      <c r="DSN42"/>
      <c r="DSO42"/>
      <c r="DSP42"/>
      <c r="DSQ42"/>
      <c r="DSR42"/>
      <c r="DSS42"/>
      <c r="DST42"/>
      <c r="DSU42"/>
      <c r="DSV42"/>
      <c r="DSW42"/>
      <c r="DSX42"/>
      <c r="DSY42"/>
      <c r="DSZ42"/>
      <c r="DTA42"/>
      <c r="DTB42"/>
      <c r="DTC42"/>
      <c r="DTD42"/>
      <c r="DTE42"/>
      <c r="DTF42"/>
      <c r="DTG42"/>
      <c r="DTH42"/>
      <c r="DTI42"/>
      <c r="DTJ42"/>
      <c r="DTK42"/>
      <c r="DTL42"/>
      <c r="DTM42"/>
      <c r="DTN42"/>
      <c r="DTO42"/>
      <c r="DTP42"/>
      <c r="DTQ42"/>
      <c r="DTR42"/>
      <c r="DTS42"/>
      <c r="DTT42"/>
      <c r="DTU42"/>
      <c r="DTV42"/>
      <c r="DTW42"/>
      <c r="DTX42"/>
      <c r="DTY42"/>
      <c r="DTZ42"/>
      <c r="DUA42"/>
      <c r="DUB42"/>
      <c r="DUC42"/>
      <c r="DUD42"/>
      <c r="DUE42"/>
      <c r="DUF42"/>
      <c r="DUG42"/>
      <c r="DUH42"/>
      <c r="DUI42"/>
      <c r="DUJ42"/>
      <c r="DUK42"/>
      <c r="DUL42"/>
      <c r="DUM42"/>
      <c r="DUN42"/>
      <c r="DUO42"/>
      <c r="DUP42"/>
      <c r="DUQ42"/>
      <c r="DUR42"/>
      <c r="DUS42"/>
      <c r="DUT42"/>
      <c r="DUU42"/>
      <c r="DUV42"/>
      <c r="DUW42"/>
      <c r="DUX42"/>
      <c r="DUY42"/>
      <c r="DUZ42"/>
      <c r="DVA42"/>
      <c r="DVB42"/>
      <c r="DVC42"/>
      <c r="DVD42"/>
      <c r="DVE42"/>
      <c r="DVF42"/>
      <c r="DVG42"/>
      <c r="DVH42"/>
      <c r="DVI42"/>
      <c r="DVJ42"/>
      <c r="DVK42"/>
      <c r="DVL42"/>
      <c r="DVM42"/>
      <c r="DVN42"/>
      <c r="DVO42"/>
      <c r="DVP42"/>
      <c r="DVQ42"/>
      <c r="DVR42"/>
      <c r="DVS42"/>
      <c r="DVT42"/>
      <c r="DVU42"/>
      <c r="DVV42"/>
      <c r="DVW42"/>
      <c r="DVX42"/>
      <c r="DVY42"/>
      <c r="DVZ42"/>
      <c r="DWA42"/>
      <c r="DWB42"/>
      <c r="DWC42"/>
      <c r="DWD42"/>
      <c r="DWE42"/>
      <c r="DWF42"/>
      <c r="DWG42"/>
      <c r="DWH42"/>
      <c r="DWI42"/>
      <c r="DWJ42"/>
      <c r="DWK42"/>
      <c r="DWL42"/>
      <c r="DWM42"/>
      <c r="DWN42"/>
      <c r="DWO42"/>
      <c r="DWP42"/>
      <c r="DWQ42"/>
      <c r="DWR42"/>
      <c r="DWS42"/>
      <c r="DWT42"/>
      <c r="DWU42"/>
      <c r="DWV42"/>
      <c r="DWW42"/>
      <c r="DWX42"/>
      <c r="DWY42"/>
      <c r="DWZ42"/>
      <c r="DXA42"/>
      <c r="DXB42"/>
      <c r="DXC42"/>
      <c r="DXD42"/>
      <c r="DXE42"/>
      <c r="DXF42"/>
      <c r="DXG42"/>
      <c r="DXH42"/>
      <c r="DXI42"/>
      <c r="DXJ42"/>
      <c r="DXK42"/>
      <c r="DXL42"/>
      <c r="DXM42"/>
      <c r="DXN42"/>
      <c r="DXO42"/>
      <c r="DXP42"/>
      <c r="DXQ42"/>
      <c r="DXR42"/>
      <c r="DXS42"/>
      <c r="DXT42"/>
      <c r="DXU42"/>
      <c r="DXV42"/>
      <c r="DXW42"/>
      <c r="DXX42"/>
      <c r="DXY42"/>
      <c r="DXZ42"/>
      <c r="DYA42"/>
      <c r="DYB42"/>
      <c r="DYC42"/>
      <c r="DYD42"/>
      <c r="DYE42"/>
      <c r="DYF42"/>
      <c r="DYG42"/>
      <c r="DYH42"/>
      <c r="DYI42"/>
      <c r="DYJ42"/>
      <c r="DYK42"/>
      <c r="DYL42"/>
      <c r="DYM42"/>
      <c r="DYN42"/>
      <c r="DYO42"/>
      <c r="DYP42"/>
      <c r="DYQ42"/>
      <c r="DYR42"/>
      <c r="DYS42"/>
      <c r="DYT42"/>
      <c r="DYU42"/>
      <c r="DYV42"/>
      <c r="DYW42"/>
      <c r="DYX42"/>
      <c r="DYY42"/>
      <c r="DYZ42"/>
      <c r="DZA42"/>
      <c r="DZB42"/>
      <c r="DZC42"/>
      <c r="DZD42"/>
      <c r="DZE42"/>
      <c r="DZF42"/>
      <c r="DZG42"/>
      <c r="DZH42"/>
      <c r="DZI42"/>
      <c r="DZJ42"/>
      <c r="DZK42"/>
      <c r="DZL42"/>
      <c r="DZM42"/>
      <c r="DZN42"/>
      <c r="DZO42"/>
      <c r="DZP42"/>
      <c r="DZQ42"/>
      <c r="DZR42"/>
      <c r="DZS42"/>
      <c r="DZT42"/>
      <c r="DZU42"/>
      <c r="DZV42"/>
      <c r="DZW42"/>
      <c r="DZX42"/>
      <c r="DZY42"/>
      <c r="DZZ42"/>
      <c r="EAA42"/>
      <c r="EAB42"/>
      <c r="EAC42"/>
      <c r="EAD42"/>
      <c r="EAE42"/>
      <c r="EAF42"/>
      <c r="EAG42"/>
      <c r="EAH42"/>
      <c r="EAI42"/>
      <c r="EAJ42"/>
      <c r="EAK42"/>
      <c r="EAL42"/>
      <c r="EAM42"/>
      <c r="EAN42"/>
      <c r="EAO42"/>
      <c r="EAP42"/>
      <c r="EAQ42"/>
      <c r="EAR42"/>
      <c r="EAS42"/>
      <c r="EAT42"/>
      <c r="EAU42"/>
      <c r="EAV42"/>
      <c r="EAW42"/>
      <c r="EAX42"/>
      <c r="EAY42"/>
      <c r="EAZ42"/>
      <c r="EBA42"/>
      <c r="EBB42"/>
      <c r="EBC42"/>
      <c r="EBD42"/>
      <c r="EBE42"/>
      <c r="EBF42"/>
      <c r="EBG42"/>
      <c r="EBH42"/>
      <c r="EBI42"/>
      <c r="EBJ42"/>
      <c r="EBK42"/>
      <c r="EBL42"/>
      <c r="EBM42"/>
      <c r="EBN42"/>
      <c r="EBO42"/>
      <c r="EBP42"/>
      <c r="EBQ42"/>
      <c r="EBR42"/>
      <c r="EBS42"/>
      <c r="EBT42"/>
      <c r="EBU42"/>
      <c r="EBV42"/>
      <c r="EBW42"/>
      <c r="EBX42"/>
      <c r="EBY42"/>
      <c r="EBZ42"/>
      <c r="ECA42"/>
      <c r="ECB42"/>
      <c r="ECC42"/>
      <c r="ECD42"/>
      <c r="ECE42"/>
      <c r="ECF42"/>
      <c r="ECG42"/>
      <c r="ECH42"/>
      <c r="ECI42"/>
      <c r="ECJ42"/>
      <c r="ECK42"/>
      <c r="ECL42"/>
      <c r="ECM42"/>
      <c r="ECN42"/>
      <c r="ECO42"/>
      <c r="ECP42"/>
      <c r="ECQ42"/>
      <c r="ECR42"/>
      <c r="ECS42"/>
      <c r="ECT42"/>
      <c r="ECU42"/>
      <c r="ECV42"/>
      <c r="ECW42"/>
      <c r="ECX42"/>
      <c r="ECY42"/>
      <c r="ECZ42"/>
      <c r="EDA42"/>
      <c r="EDB42"/>
      <c r="EDC42"/>
      <c r="EDD42"/>
      <c r="EDE42"/>
      <c r="EDF42"/>
      <c r="EDG42"/>
      <c r="EDH42"/>
      <c r="EDI42"/>
      <c r="EDJ42"/>
      <c r="EDK42"/>
      <c r="EDL42"/>
      <c r="EDM42"/>
      <c r="EDN42"/>
      <c r="EDO42"/>
      <c r="EDP42"/>
      <c r="EDQ42"/>
      <c r="EDR42"/>
      <c r="EDS42"/>
      <c r="EDT42"/>
      <c r="EDU42"/>
      <c r="EDV42"/>
      <c r="EDW42"/>
      <c r="EDX42"/>
      <c r="EDY42"/>
      <c r="EDZ42"/>
      <c r="EEA42"/>
      <c r="EEB42"/>
      <c r="EEC42"/>
      <c r="EED42"/>
      <c r="EEE42"/>
      <c r="EEF42"/>
      <c r="EEG42"/>
      <c r="EEH42"/>
      <c r="EEI42"/>
      <c r="EEJ42"/>
      <c r="EEK42"/>
      <c r="EEL42"/>
      <c r="EEM42"/>
      <c r="EEN42"/>
      <c r="EEO42"/>
      <c r="EEP42"/>
      <c r="EEQ42"/>
      <c r="EER42"/>
      <c r="EES42"/>
      <c r="EET42"/>
      <c r="EEU42"/>
      <c r="EEV42"/>
      <c r="EEW42"/>
      <c r="EEX42"/>
      <c r="EEY42"/>
      <c r="EEZ42"/>
      <c r="EFA42"/>
      <c r="EFB42"/>
      <c r="EFC42"/>
      <c r="EFD42"/>
      <c r="EFE42"/>
      <c r="EFF42"/>
      <c r="EFG42"/>
      <c r="EFH42"/>
      <c r="EFI42"/>
      <c r="EFJ42"/>
      <c r="EFK42"/>
      <c r="EFL42"/>
      <c r="EFM42"/>
      <c r="EFN42"/>
      <c r="EFO42"/>
      <c r="EFP42"/>
      <c r="EFQ42"/>
      <c r="EFR42"/>
      <c r="EFS42"/>
      <c r="EFT42"/>
      <c r="EFU42"/>
      <c r="EFV42"/>
      <c r="EFW42"/>
      <c r="EFX42"/>
      <c r="EFY42"/>
      <c r="EFZ42"/>
      <c r="EGA42"/>
      <c r="EGB42"/>
      <c r="EGC42"/>
      <c r="EGD42"/>
      <c r="EGE42"/>
      <c r="EGF42"/>
      <c r="EGG42"/>
      <c r="EGH42"/>
      <c r="EGI42"/>
      <c r="EGJ42"/>
      <c r="EGK42"/>
      <c r="EGL42"/>
      <c r="EGM42"/>
      <c r="EGN42"/>
      <c r="EGO42"/>
      <c r="EGP42"/>
      <c r="EGQ42"/>
      <c r="EGR42"/>
      <c r="EGS42"/>
      <c r="EGT42"/>
      <c r="EGU42"/>
      <c r="EGV42"/>
      <c r="EGW42"/>
      <c r="EGX42"/>
      <c r="EGY42"/>
      <c r="EGZ42"/>
      <c r="EHA42"/>
      <c r="EHB42"/>
      <c r="EHC42"/>
      <c r="EHD42"/>
      <c r="EHE42"/>
      <c r="EHF42"/>
      <c r="EHG42"/>
      <c r="EHH42"/>
      <c r="EHI42"/>
      <c r="EHJ42"/>
      <c r="EHK42"/>
      <c r="EHL42"/>
      <c r="EHM42"/>
      <c r="EHN42"/>
      <c r="EHO42"/>
      <c r="EHP42"/>
      <c r="EHQ42"/>
      <c r="EHR42"/>
      <c r="EHS42"/>
      <c r="EHT42"/>
      <c r="EHU42"/>
      <c r="EHV42"/>
      <c r="EHW42"/>
      <c r="EHX42"/>
      <c r="EHY42"/>
      <c r="EHZ42"/>
      <c r="EIA42"/>
      <c r="EIB42"/>
      <c r="EIC42"/>
      <c r="EID42"/>
      <c r="EIE42"/>
      <c r="EIF42"/>
      <c r="EIG42"/>
      <c r="EIH42"/>
      <c r="EII42"/>
      <c r="EIJ42"/>
      <c r="EIK42"/>
      <c r="EIL42"/>
      <c r="EIM42"/>
      <c r="EIN42"/>
      <c r="EIO42"/>
      <c r="EIP42"/>
      <c r="EIQ42"/>
      <c r="EIR42"/>
      <c r="EIS42"/>
      <c r="EIT42"/>
      <c r="EIU42"/>
      <c r="EIV42"/>
      <c r="EIW42"/>
      <c r="EIX42"/>
      <c r="EIY42"/>
      <c r="EIZ42"/>
      <c r="EJA42"/>
      <c r="EJB42"/>
      <c r="EJC42"/>
      <c r="EJD42"/>
      <c r="EJE42"/>
      <c r="EJF42"/>
      <c r="EJG42"/>
      <c r="EJH42"/>
      <c r="EJI42"/>
      <c r="EJJ42"/>
      <c r="EJK42"/>
      <c r="EJL42"/>
      <c r="EJM42"/>
      <c r="EJN42"/>
      <c r="EJO42"/>
      <c r="EJP42"/>
      <c r="EJQ42"/>
      <c r="EJR42"/>
      <c r="EJS42"/>
      <c r="EJT42"/>
      <c r="EJU42"/>
      <c r="EJV42"/>
      <c r="EJW42"/>
      <c r="EJX42"/>
      <c r="EJY42"/>
      <c r="EJZ42"/>
      <c r="EKA42"/>
      <c r="EKB42"/>
      <c r="EKC42"/>
      <c r="EKD42"/>
      <c r="EKE42"/>
      <c r="EKF42"/>
      <c r="EKG42"/>
      <c r="EKH42"/>
      <c r="EKI42"/>
      <c r="EKJ42"/>
      <c r="EKK42"/>
      <c r="EKL42"/>
      <c r="EKM42"/>
      <c r="EKN42"/>
      <c r="EKO42"/>
      <c r="EKP42"/>
      <c r="EKQ42"/>
      <c r="EKR42"/>
      <c r="EKS42"/>
      <c r="EKT42"/>
      <c r="EKU42"/>
      <c r="EKV42"/>
      <c r="EKW42"/>
      <c r="EKX42"/>
      <c r="EKY42"/>
      <c r="EKZ42"/>
      <c r="ELA42"/>
      <c r="ELB42"/>
      <c r="ELC42"/>
      <c r="ELD42"/>
      <c r="ELE42"/>
      <c r="ELF42"/>
      <c r="ELG42"/>
      <c r="ELH42"/>
      <c r="ELI42"/>
      <c r="ELJ42"/>
      <c r="ELK42"/>
      <c r="ELL42"/>
      <c r="ELM42"/>
      <c r="ELN42"/>
      <c r="ELO42"/>
      <c r="ELP42"/>
      <c r="ELQ42"/>
      <c r="ELR42"/>
      <c r="ELS42"/>
      <c r="ELT42"/>
      <c r="ELU42"/>
      <c r="ELV42"/>
      <c r="ELW42"/>
      <c r="ELX42"/>
      <c r="ELY42"/>
      <c r="ELZ42"/>
      <c r="EMA42"/>
      <c r="EMB42"/>
      <c r="EMC42"/>
      <c r="EMD42"/>
      <c r="EME42"/>
      <c r="EMF42"/>
      <c r="EMG42"/>
      <c r="EMH42"/>
      <c r="EMI42"/>
      <c r="EMJ42"/>
      <c r="EMK42"/>
      <c r="EML42"/>
      <c r="EMM42"/>
      <c r="EMN42"/>
      <c r="EMO42"/>
      <c r="EMP42"/>
      <c r="EMQ42"/>
      <c r="EMR42"/>
      <c r="EMS42"/>
      <c r="EMT42"/>
      <c r="EMU42"/>
      <c r="EMV42"/>
      <c r="EMW42"/>
      <c r="EMX42"/>
      <c r="EMY42"/>
      <c r="EMZ42"/>
      <c r="ENA42"/>
      <c r="ENB42"/>
      <c r="ENC42"/>
      <c r="END42"/>
      <c r="ENE42"/>
      <c r="ENF42"/>
      <c r="ENG42"/>
      <c r="ENH42"/>
      <c r="ENI42"/>
      <c r="ENJ42"/>
      <c r="ENK42"/>
      <c r="ENL42"/>
      <c r="ENM42"/>
      <c r="ENN42"/>
      <c r="ENO42"/>
      <c r="ENP42"/>
      <c r="ENQ42"/>
      <c r="ENR42"/>
      <c r="ENS42"/>
      <c r="ENT42"/>
      <c r="ENU42"/>
      <c r="ENV42"/>
      <c r="ENW42"/>
      <c r="ENX42"/>
      <c r="ENY42"/>
      <c r="ENZ42"/>
      <c r="EOA42"/>
      <c r="EOB42"/>
      <c r="EOC42"/>
      <c r="EOD42"/>
      <c r="EOE42"/>
      <c r="EOF42"/>
      <c r="EOG42"/>
      <c r="EOH42"/>
      <c r="EOI42"/>
      <c r="EOJ42"/>
      <c r="EOK42"/>
      <c r="EOL42"/>
      <c r="EOM42"/>
      <c r="EON42"/>
      <c r="EOO42"/>
      <c r="EOP42"/>
      <c r="EOQ42"/>
      <c r="EOR42"/>
      <c r="EOS42"/>
      <c r="EOT42"/>
      <c r="EOU42"/>
      <c r="EOV42"/>
      <c r="EOW42"/>
      <c r="EOX42"/>
      <c r="EOY42"/>
      <c r="EOZ42"/>
      <c r="EPA42"/>
      <c r="EPB42"/>
      <c r="EPC42"/>
      <c r="EPD42"/>
      <c r="EPE42"/>
      <c r="EPF42"/>
      <c r="EPG42"/>
      <c r="EPH42"/>
      <c r="EPI42"/>
      <c r="EPJ42"/>
      <c r="EPK42"/>
      <c r="EPL42"/>
      <c r="EPM42"/>
      <c r="EPN42"/>
      <c r="EPO42"/>
      <c r="EPP42"/>
      <c r="EPQ42"/>
      <c r="EPR42"/>
      <c r="EPS42"/>
      <c r="EPT42"/>
      <c r="EPU42"/>
      <c r="EPV42"/>
      <c r="EPW42"/>
      <c r="EPX42"/>
      <c r="EPY42"/>
      <c r="EPZ42"/>
      <c r="EQA42"/>
      <c r="EQB42"/>
      <c r="EQC42"/>
      <c r="EQD42"/>
      <c r="EQE42"/>
      <c r="EQF42"/>
      <c r="EQG42"/>
      <c r="EQH42"/>
      <c r="EQI42"/>
      <c r="EQJ42"/>
      <c r="EQK42"/>
      <c r="EQL42"/>
      <c r="EQM42"/>
      <c r="EQN42"/>
      <c r="EQO42"/>
      <c r="EQP42"/>
      <c r="EQQ42"/>
      <c r="EQR42"/>
      <c r="EQS42"/>
      <c r="EQT42"/>
      <c r="EQU42"/>
      <c r="EQV42"/>
      <c r="EQW42"/>
      <c r="EQX42"/>
      <c r="EQY42"/>
      <c r="EQZ42"/>
      <c r="ERA42"/>
      <c r="ERB42"/>
      <c r="ERC42"/>
      <c r="ERD42"/>
      <c r="ERE42"/>
      <c r="ERF42"/>
      <c r="ERG42"/>
      <c r="ERH42"/>
      <c r="ERI42"/>
      <c r="ERJ42"/>
      <c r="ERK42"/>
      <c r="ERL42"/>
      <c r="ERM42"/>
      <c r="ERN42"/>
      <c r="ERO42"/>
      <c r="ERP42"/>
      <c r="ERQ42"/>
      <c r="ERR42"/>
      <c r="ERS42"/>
      <c r="ERT42"/>
      <c r="ERU42"/>
      <c r="ERV42"/>
      <c r="ERW42"/>
      <c r="ERX42"/>
      <c r="ERY42"/>
      <c r="ERZ42"/>
      <c r="ESA42"/>
      <c r="ESB42"/>
      <c r="ESC42"/>
      <c r="ESD42"/>
      <c r="ESE42"/>
      <c r="ESF42"/>
      <c r="ESG42"/>
      <c r="ESH42"/>
      <c r="ESI42"/>
      <c r="ESJ42"/>
      <c r="ESK42"/>
      <c r="ESL42"/>
      <c r="ESM42"/>
      <c r="ESN42"/>
      <c r="ESO42"/>
      <c r="ESP42"/>
      <c r="ESQ42"/>
      <c r="ESR42"/>
      <c r="ESS42"/>
      <c r="EST42"/>
      <c r="ESU42"/>
      <c r="ESV42"/>
      <c r="ESW42"/>
      <c r="ESX42"/>
      <c r="ESY42"/>
      <c r="ESZ42"/>
      <c r="ETA42"/>
      <c r="ETB42"/>
      <c r="ETC42"/>
      <c r="ETD42"/>
      <c r="ETE42"/>
      <c r="ETF42"/>
      <c r="ETG42"/>
      <c r="ETH42"/>
      <c r="ETI42"/>
      <c r="ETJ42"/>
      <c r="ETK42"/>
      <c r="ETL42"/>
      <c r="ETM42"/>
      <c r="ETN42"/>
      <c r="ETO42"/>
      <c r="ETP42"/>
      <c r="ETQ42"/>
      <c r="ETR42"/>
      <c r="ETS42"/>
      <c r="ETT42"/>
      <c r="ETU42"/>
      <c r="ETV42"/>
      <c r="ETW42"/>
      <c r="ETX42"/>
      <c r="ETY42"/>
      <c r="ETZ42"/>
      <c r="EUA42"/>
      <c r="EUB42"/>
      <c r="EUC42"/>
      <c r="EUD42"/>
      <c r="EUE42"/>
      <c r="EUF42"/>
      <c r="EUG42"/>
      <c r="EUH42"/>
      <c r="EUI42"/>
      <c r="EUJ42"/>
      <c r="EUK42"/>
      <c r="EUL42"/>
      <c r="EUM42"/>
      <c r="EUN42"/>
      <c r="EUO42"/>
      <c r="EUP42"/>
      <c r="EUQ42"/>
      <c r="EUR42"/>
      <c r="EUS42"/>
      <c r="EUT42"/>
      <c r="EUU42"/>
      <c r="EUV42"/>
      <c r="EUW42"/>
      <c r="EUX42"/>
      <c r="EUY42"/>
      <c r="EUZ42"/>
      <c r="EVA42"/>
      <c r="EVB42"/>
      <c r="EVC42"/>
      <c r="EVD42"/>
      <c r="EVE42"/>
      <c r="EVF42"/>
      <c r="EVG42"/>
      <c r="EVH42"/>
      <c r="EVI42"/>
      <c r="EVJ42"/>
      <c r="EVK42"/>
      <c r="EVL42"/>
      <c r="EVM42"/>
      <c r="EVN42"/>
      <c r="EVO42"/>
      <c r="EVP42"/>
      <c r="EVQ42"/>
      <c r="EVR42"/>
      <c r="EVS42"/>
      <c r="EVT42"/>
      <c r="EVU42"/>
      <c r="EVV42"/>
      <c r="EVW42"/>
      <c r="EVX42"/>
      <c r="EVY42"/>
      <c r="EVZ42"/>
      <c r="EWA42"/>
      <c r="EWB42"/>
      <c r="EWC42"/>
      <c r="EWD42"/>
      <c r="EWE42"/>
      <c r="EWF42"/>
      <c r="EWG42"/>
      <c r="EWH42"/>
      <c r="EWI42"/>
      <c r="EWJ42"/>
      <c r="EWK42"/>
      <c r="EWL42"/>
      <c r="EWM42"/>
      <c r="EWN42"/>
      <c r="EWO42"/>
      <c r="EWP42"/>
      <c r="EWQ42"/>
      <c r="EWR42"/>
      <c r="EWS42"/>
      <c r="EWT42"/>
      <c r="EWU42"/>
      <c r="EWV42"/>
      <c r="EWW42"/>
      <c r="EWX42"/>
      <c r="EWY42"/>
      <c r="EWZ42"/>
      <c r="EXA42"/>
      <c r="EXB42"/>
      <c r="EXC42"/>
      <c r="EXD42"/>
      <c r="EXE42"/>
      <c r="EXF42"/>
      <c r="EXG42"/>
      <c r="EXH42"/>
      <c r="EXI42"/>
      <c r="EXJ42"/>
      <c r="EXK42"/>
      <c r="EXL42"/>
      <c r="EXM42"/>
      <c r="EXN42"/>
      <c r="EXO42"/>
      <c r="EXP42"/>
      <c r="EXQ42"/>
      <c r="EXR42"/>
      <c r="EXS42"/>
      <c r="EXT42"/>
      <c r="EXU42"/>
      <c r="EXV42"/>
      <c r="EXW42"/>
      <c r="EXX42"/>
      <c r="EXY42"/>
      <c r="EXZ42"/>
      <c r="EYA42"/>
      <c r="EYB42"/>
      <c r="EYC42"/>
      <c r="EYD42"/>
      <c r="EYE42"/>
      <c r="EYF42"/>
      <c r="EYG42"/>
      <c r="EYH42"/>
      <c r="EYI42"/>
      <c r="EYJ42"/>
      <c r="EYK42"/>
      <c r="EYL42"/>
      <c r="EYM42"/>
      <c r="EYN42"/>
      <c r="EYO42"/>
      <c r="EYP42"/>
      <c r="EYQ42"/>
      <c r="EYR42"/>
      <c r="EYS42"/>
      <c r="EYT42"/>
      <c r="EYU42"/>
      <c r="EYV42"/>
      <c r="EYW42"/>
      <c r="EYX42"/>
      <c r="EYY42"/>
      <c r="EYZ42"/>
      <c r="EZA42"/>
      <c r="EZB42"/>
      <c r="EZC42"/>
      <c r="EZD42"/>
      <c r="EZE42"/>
      <c r="EZF42"/>
      <c r="EZG42"/>
      <c r="EZH42"/>
      <c r="EZI42"/>
      <c r="EZJ42"/>
      <c r="EZK42"/>
      <c r="EZL42"/>
      <c r="EZM42"/>
      <c r="EZN42"/>
      <c r="EZO42"/>
      <c r="EZP42"/>
      <c r="EZQ42"/>
      <c r="EZR42"/>
      <c r="EZS42"/>
      <c r="EZT42"/>
      <c r="EZU42"/>
      <c r="EZV42"/>
      <c r="EZW42"/>
      <c r="EZX42"/>
      <c r="EZY42"/>
      <c r="EZZ42"/>
      <c r="FAA42"/>
      <c r="FAB42"/>
      <c r="FAC42"/>
      <c r="FAD42"/>
      <c r="FAE42"/>
      <c r="FAF42"/>
      <c r="FAG42"/>
      <c r="FAH42"/>
      <c r="FAI42"/>
      <c r="FAJ42"/>
      <c r="FAK42"/>
      <c r="FAL42"/>
      <c r="FAM42"/>
      <c r="FAN42"/>
      <c r="FAO42"/>
      <c r="FAP42"/>
      <c r="FAQ42"/>
      <c r="FAR42"/>
      <c r="FAS42"/>
      <c r="FAT42"/>
      <c r="FAU42"/>
      <c r="FAV42"/>
      <c r="FAW42"/>
      <c r="FAX42"/>
      <c r="FAY42"/>
      <c r="FAZ42"/>
      <c r="FBA42"/>
      <c r="FBB42"/>
      <c r="FBC42"/>
      <c r="FBD42"/>
      <c r="FBE42"/>
      <c r="FBF42"/>
      <c r="FBG42"/>
      <c r="FBH42"/>
      <c r="FBI42"/>
      <c r="FBJ42"/>
      <c r="FBK42"/>
      <c r="FBL42"/>
      <c r="FBM42"/>
      <c r="FBN42"/>
      <c r="FBO42"/>
      <c r="FBP42"/>
      <c r="FBQ42"/>
      <c r="FBR42"/>
      <c r="FBS42"/>
      <c r="FBT42"/>
      <c r="FBU42"/>
      <c r="FBV42"/>
      <c r="FBW42"/>
      <c r="FBX42"/>
      <c r="FBY42"/>
      <c r="FBZ42"/>
      <c r="FCA42"/>
      <c r="FCB42"/>
      <c r="FCC42"/>
      <c r="FCD42"/>
      <c r="FCE42"/>
      <c r="FCF42"/>
      <c r="FCG42"/>
      <c r="FCH42"/>
      <c r="FCI42"/>
      <c r="FCJ42"/>
      <c r="FCK42"/>
      <c r="FCL42"/>
      <c r="FCM42"/>
      <c r="FCN42"/>
      <c r="FCO42"/>
      <c r="FCP42"/>
      <c r="FCQ42"/>
      <c r="FCR42"/>
      <c r="FCS42"/>
      <c r="FCT42"/>
      <c r="FCU42"/>
      <c r="FCV42"/>
      <c r="FCW42"/>
      <c r="FCX42"/>
      <c r="FCY42"/>
      <c r="FCZ42"/>
      <c r="FDA42"/>
      <c r="FDB42"/>
      <c r="FDC42"/>
      <c r="FDD42"/>
      <c r="FDE42"/>
      <c r="FDF42"/>
      <c r="FDG42"/>
      <c r="FDH42"/>
      <c r="FDI42"/>
      <c r="FDJ42"/>
      <c r="FDK42"/>
      <c r="FDL42"/>
      <c r="FDM42"/>
      <c r="FDN42"/>
      <c r="FDO42"/>
      <c r="FDP42"/>
      <c r="FDQ42"/>
      <c r="FDR42"/>
      <c r="FDS42"/>
      <c r="FDT42"/>
      <c r="FDU42"/>
      <c r="FDV42"/>
      <c r="FDW42"/>
      <c r="FDX42"/>
      <c r="FDY42"/>
      <c r="FDZ42"/>
      <c r="FEA42"/>
      <c r="FEB42"/>
      <c r="FEC42"/>
      <c r="FED42"/>
      <c r="FEE42"/>
      <c r="FEF42"/>
      <c r="FEG42"/>
      <c r="FEH42"/>
      <c r="FEI42"/>
      <c r="FEJ42"/>
      <c r="FEK42"/>
      <c r="FEL42"/>
      <c r="FEM42"/>
      <c r="FEN42"/>
      <c r="FEO42"/>
      <c r="FEP42"/>
      <c r="FEQ42"/>
      <c r="FER42"/>
      <c r="FES42"/>
      <c r="FET42"/>
      <c r="FEU42"/>
      <c r="FEV42"/>
      <c r="FEW42"/>
      <c r="FEX42"/>
      <c r="FEY42"/>
      <c r="FEZ42"/>
      <c r="FFA42"/>
      <c r="FFB42"/>
      <c r="FFC42"/>
      <c r="FFD42"/>
      <c r="FFE42"/>
      <c r="FFF42"/>
      <c r="FFG42"/>
      <c r="FFH42"/>
      <c r="FFI42"/>
      <c r="FFJ42"/>
      <c r="FFK42"/>
      <c r="FFL42"/>
      <c r="FFM42"/>
      <c r="FFN42"/>
      <c r="FFO42"/>
      <c r="FFP42"/>
      <c r="FFQ42"/>
      <c r="FFR42"/>
      <c r="FFS42"/>
      <c r="FFT42"/>
      <c r="FFU42"/>
      <c r="FFV42"/>
      <c r="FFW42"/>
      <c r="FFX42"/>
      <c r="FFY42"/>
      <c r="FFZ42"/>
      <c r="FGA42"/>
      <c r="FGB42"/>
      <c r="FGC42"/>
      <c r="FGD42"/>
      <c r="FGE42"/>
      <c r="FGF42"/>
      <c r="FGG42"/>
      <c r="FGH42"/>
      <c r="FGI42"/>
      <c r="FGJ42"/>
      <c r="FGK42"/>
      <c r="FGL42"/>
      <c r="FGM42"/>
      <c r="FGN42"/>
      <c r="FGO42"/>
      <c r="FGP42"/>
      <c r="FGQ42"/>
      <c r="FGR42"/>
      <c r="FGS42"/>
      <c r="FGT42"/>
      <c r="FGU42"/>
      <c r="FGV42"/>
      <c r="FGW42"/>
      <c r="FGX42"/>
      <c r="FGY42"/>
      <c r="FGZ42"/>
      <c r="FHA42"/>
      <c r="FHB42"/>
      <c r="FHC42"/>
      <c r="FHD42"/>
      <c r="FHE42"/>
      <c r="FHF42"/>
      <c r="FHG42"/>
      <c r="FHH42"/>
      <c r="FHI42"/>
      <c r="FHJ42"/>
      <c r="FHK42"/>
      <c r="FHL42"/>
      <c r="FHM42"/>
      <c r="FHN42"/>
      <c r="FHO42"/>
      <c r="FHP42"/>
      <c r="FHQ42"/>
      <c r="FHR42"/>
      <c r="FHS42"/>
      <c r="FHT42"/>
      <c r="FHU42"/>
      <c r="FHV42"/>
      <c r="FHW42"/>
      <c r="FHX42"/>
      <c r="FHY42"/>
      <c r="FHZ42"/>
      <c r="FIA42"/>
      <c r="FIB42"/>
      <c r="FIC42"/>
      <c r="FID42"/>
      <c r="FIE42"/>
      <c r="FIF42"/>
      <c r="FIG42"/>
      <c r="FIH42"/>
      <c r="FII42"/>
      <c r="FIJ42"/>
      <c r="FIK42"/>
      <c r="FIL42"/>
      <c r="FIM42"/>
      <c r="FIN42"/>
      <c r="FIO42"/>
      <c r="FIP42"/>
      <c r="FIQ42"/>
      <c r="FIR42"/>
      <c r="FIS42"/>
      <c r="FIT42"/>
      <c r="FIU42"/>
      <c r="FIV42"/>
      <c r="FIW42"/>
      <c r="FIX42"/>
      <c r="FIY42"/>
      <c r="FIZ42"/>
      <c r="FJA42"/>
      <c r="FJB42"/>
      <c r="FJC42"/>
      <c r="FJD42"/>
      <c r="FJE42"/>
      <c r="FJF42"/>
      <c r="FJG42"/>
      <c r="FJH42"/>
      <c r="FJI42"/>
      <c r="FJJ42"/>
      <c r="FJK42"/>
      <c r="FJL42"/>
      <c r="FJM42"/>
      <c r="FJN42"/>
      <c r="FJO42"/>
      <c r="FJP42"/>
      <c r="FJQ42"/>
      <c r="FJR42"/>
      <c r="FJS42"/>
      <c r="FJT42"/>
      <c r="FJU42"/>
      <c r="FJV42"/>
      <c r="FJW42"/>
      <c r="FJX42"/>
      <c r="FJY42"/>
      <c r="FJZ42"/>
      <c r="FKA42"/>
      <c r="FKB42"/>
      <c r="FKC42"/>
      <c r="FKD42"/>
      <c r="FKE42"/>
      <c r="FKF42"/>
      <c r="FKG42"/>
      <c r="FKH42"/>
      <c r="FKI42"/>
      <c r="FKJ42"/>
      <c r="FKK42"/>
      <c r="FKL42"/>
      <c r="FKM42"/>
      <c r="FKN42"/>
      <c r="FKO42"/>
      <c r="FKP42"/>
      <c r="FKQ42"/>
      <c r="FKR42"/>
      <c r="FKS42"/>
      <c r="FKT42"/>
      <c r="FKU42"/>
      <c r="FKV42"/>
      <c r="FKW42"/>
      <c r="FKX42"/>
      <c r="FKY42"/>
      <c r="FKZ42"/>
      <c r="FLA42"/>
      <c r="FLB42"/>
      <c r="FLC42"/>
      <c r="FLD42"/>
      <c r="FLE42"/>
      <c r="FLF42"/>
      <c r="FLG42"/>
      <c r="FLH42"/>
      <c r="FLI42"/>
      <c r="FLJ42"/>
      <c r="FLK42"/>
      <c r="FLL42"/>
      <c r="FLM42"/>
      <c r="FLN42"/>
      <c r="FLO42"/>
      <c r="FLP42"/>
      <c r="FLQ42"/>
      <c r="FLR42"/>
      <c r="FLS42"/>
      <c r="FLT42"/>
      <c r="FLU42"/>
      <c r="FLV42"/>
      <c r="FLW42"/>
      <c r="FLX42"/>
      <c r="FLY42"/>
      <c r="FLZ42"/>
      <c r="FMA42"/>
      <c r="FMB42"/>
      <c r="FMC42"/>
      <c r="FMD42"/>
      <c r="FME42"/>
      <c r="FMF42"/>
      <c r="FMG42"/>
      <c r="FMH42"/>
      <c r="FMI42"/>
      <c r="FMJ42"/>
      <c r="FMK42"/>
      <c r="FML42"/>
      <c r="FMM42"/>
      <c r="FMN42"/>
      <c r="FMO42"/>
      <c r="FMP42"/>
      <c r="FMQ42"/>
      <c r="FMR42"/>
      <c r="FMS42"/>
      <c r="FMT42"/>
      <c r="FMU42"/>
      <c r="FMV42"/>
      <c r="FMW42"/>
      <c r="FMX42"/>
      <c r="FMY42"/>
      <c r="FMZ42"/>
      <c r="FNA42"/>
      <c r="FNB42"/>
      <c r="FNC42"/>
      <c r="FND42"/>
      <c r="FNE42"/>
      <c r="FNF42"/>
      <c r="FNG42"/>
      <c r="FNH42"/>
      <c r="FNI42"/>
      <c r="FNJ42"/>
      <c r="FNK42"/>
      <c r="FNL42"/>
      <c r="FNM42"/>
      <c r="FNN42"/>
      <c r="FNO42"/>
      <c r="FNP42"/>
      <c r="FNQ42"/>
      <c r="FNR42"/>
      <c r="FNS42"/>
      <c r="FNT42"/>
      <c r="FNU42"/>
      <c r="FNV42"/>
      <c r="FNW42"/>
      <c r="FNX42"/>
      <c r="FNY42"/>
      <c r="FNZ42"/>
      <c r="FOA42"/>
      <c r="FOB42"/>
      <c r="FOC42"/>
      <c r="FOD42"/>
      <c r="FOE42"/>
      <c r="FOF42"/>
      <c r="FOG42"/>
      <c r="FOH42"/>
      <c r="FOI42"/>
      <c r="FOJ42"/>
      <c r="FOK42"/>
      <c r="FOL42"/>
      <c r="FOM42"/>
      <c r="FON42"/>
      <c r="FOO42"/>
      <c r="FOP42"/>
      <c r="FOQ42"/>
      <c r="FOR42"/>
      <c r="FOS42"/>
      <c r="FOT42"/>
      <c r="FOU42"/>
      <c r="FOV42"/>
      <c r="FOW42"/>
      <c r="FOX42"/>
      <c r="FOY42"/>
      <c r="FOZ42"/>
      <c r="FPA42"/>
      <c r="FPB42"/>
      <c r="FPC42"/>
      <c r="FPD42"/>
      <c r="FPE42"/>
      <c r="FPF42"/>
      <c r="FPG42"/>
      <c r="FPH42"/>
      <c r="FPI42"/>
      <c r="FPJ42"/>
      <c r="FPK42"/>
      <c r="FPL42"/>
      <c r="FPM42"/>
      <c r="FPN42"/>
      <c r="FPO42"/>
      <c r="FPP42"/>
      <c r="FPQ42"/>
      <c r="FPR42"/>
      <c r="FPS42"/>
      <c r="FPT42"/>
      <c r="FPU42"/>
      <c r="FPV42"/>
      <c r="FPW42"/>
      <c r="FPX42"/>
      <c r="FPY42"/>
      <c r="FPZ42"/>
      <c r="FQA42"/>
      <c r="FQB42"/>
      <c r="FQC42"/>
      <c r="FQD42"/>
      <c r="FQE42"/>
      <c r="FQF42"/>
      <c r="FQG42"/>
      <c r="FQH42"/>
      <c r="FQI42"/>
      <c r="FQJ42"/>
      <c r="FQK42"/>
      <c r="FQL42"/>
      <c r="FQM42"/>
      <c r="FQN42"/>
      <c r="FQO42"/>
      <c r="FQP42"/>
      <c r="FQQ42"/>
      <c r="FQR42"/>
      <c r="FQS42"/>
      <c r="FQT42"/>
      <c r="FQU42"/>
      <c r="FQV42"/>
      <c r="FQW42"/>
      <c r="FQX42"/>
      <c r="FQY42"/>
      <c r="FQZ42"/>
      <c r="FRA42"/>
      <c r="FRB42"/>
      <c r="FRC42"/>
      <c r="FRD42"/>
      <c r="FRE42"/>
      <c r="FRF42"/>
      <c r="FRG42"/>
      <c r="FRH42"/>
      <c r="FRI42"/>
      <c r="FRJ42"/>
      <c r="FRK42"/>
      <c r="FRL42"/>
      <c r="FRM42"/>
      <c r="FRN42"/>
      <c r="FRO42"/>
      <c r="FRP42"/>
      <c r="FRQ42"/>
      <c r="FRR42"/>
      <c r="FRS42"/>
      <c r="FRT42"/>
      <c r="FRU42"/>
      <c r="FRV42"/>
      <c r="FRW42"/>
      <c r="FRX42"/>
      <c r="FRY42"/>
      <c r="FRZ42"/>
      <c r="FSA42"/>
      <c r="FSB42"/>
      <c r="FSC42"/>
      <c r="FSD42"/>
      <c r="FSE42"/>
      <c r="FSF42"/>
      <c r="FSG42"/>
      <c r="FSH42"/>
      <c r="FSI42"/>
      <c r="FSJ42"/>
      <c r="FSK42"/>
      <c r="FSL42"/>
      <c r="FSM42"/>
      <c r="FSN42"/>
      <c r="FSO42"/>
      <c r="FSP42"/>
      <c r="FSQ42"/>
      <c r="FSR42"/>
      <c r="FSS42"/>
      <c r="FST42"/>
      <c r="FSU42"/>
      <c r="FSV42"/>
      <c r="FSW42"/>
      <c r="FSX42"/>
      <c r="FSY42"/>
      <c r="FSZ42"/>
      <c r="FTA42"/>
      <c r="FTB42"/>
      <c r="FTC42"/>
      <c r="FTD42"/>
      <c r="FTE42"/>
      <c r="FTF42"/>
      <c r="FTG42"/>
      <c r="FTH42"/>
      <c r="FTI42"/>
      <c r="FTJ42"/>
      <c r="FTK42"/>
      <c r="FTL42"/>
      <c r="FTM42"/>
      <c r="FTN42"/>
      <c r="FTO42"/>
      <c r="FTP42"/>
      <c r="FTQ42"/>
      <c r="FTR42"/>
      <c r="FTS42"/>
      <c r="FTT42"/>
      <c r="FTU42"/>
      <c r="FTV42"/>
      <c r="FTW42"/>
      <c r="FTX42"/>
      <c r="FTY42"/>
      <c r="FTZ42"/>
      <c r="FUA42"/>
      <c r="FUB42"/>
      <c r="FUC42"/>
      <c r="FUD42"/>
      <c r="FUE42"/>
      <c r="FUF42"/>
      <c r="FUG42"/>
      <c r="FUH42"/>
      <c r="FUI42"/>
      <c r="FUJ42"/>
      <c r="FUK42"/>
      <c r="FUL42"/>
      <c r="FUM42"/>
      <c r="FUN42"/>
      <c r="FUO42"/>
      <c r="FUP42"/>
      <c r="FUQ42"/>
      <c r="FUR42"/>
      <c r="FUS42"/>
      <c r="FUT42"/>
      <c r="FUU42"/>
      <c r="FUV42"/>
      <c r="FUW42"/>
      <c r="FUX42"/>
      <c r="FUY42"/>
      <c r="FUZ42"/>
      <c r="FVA42"/>
      <c r="FVB42"/>
      <c r="FVC42"/>
      <c r="FVD42"/>
      <c r="FVE42"/>
      <c r="FVF42"/>
      <c r="FVG42"/>
      <c r="FVH42"/>
      <c r="FVI42"/>
      <c r="FVJ42"/>
      <c r="FVK42"/>
      <c r="FVL42"/>
      <c r="FVM42"/>
      <c r="FVN42"/>
      <c r="FVO42"/>
      <c r="FVP42"/>
      <c r="FVQ42"/>
      <c r="FVR42"/>
      <c r="FVS42"/>
      <c r="FVT42"/>
      <c r="FVU42"/>
      <c r="FVV42"/>
      <c r="FVW42"/>
      <c r="FVX42"/>
      <c r="FVY42"/>
      <c r="FVZ42"/>
      <c r="FWA42"/>
      <c r="FWB42"/>
      <c r="FWC42"/>
      <c r="FWD42"/>
      <c r="FWE42"/>
      <c r="FWF42"/>
      <c r="FWG42"/>
      <c r="FWH42"/>
      <c r="FWI42"/>
      <c r="FWJ42"/>
      <c r="FWK42"/>
      <c r="FWL42"/>
      <c r="FWM42"/>
      <c r="FWN42"/>
      <c r="FWO42"/>
      <c r="FWP42"/>
      <c r="FWQ42"/>
      <c r="FWR42"/>
      <c r="FWS42"/>
      <c r="FWT42"/>
      <c r="FWU42"/>
      <c r="FWV42"/>
      <c r="FWW42"/>
      <c r="FWX42"/>
      <c r="FWY42"/>
      <c r="FWZ42"/>
      <c r="FXA42"/>
      <c r="FXB42"/>
      <c r="FXC42"/>
      <c r="FXD42"/>
      <c r="FXE42"/>
      <c r="FXF42"/>
      <c r="FXG42"/>
      <c r="FXH42"/>
      <c r="FXI42"/>
      <c r="FXJ42"/>
      <c r="FXK42"/>
      <c r="FXL42"/>
      <c r="FXM42"/>
      <c r="FXN42"/>
      <c r="FXO42"/>
      <c r="FXP42"/>
      <c r="FXQ42"/>
      <c r="FXR42"/>
      <c r="FXS42"/>
      <c r="FXT42"/>
      <c r="FXU42"/>
      <c r="FXV42"/>
      <c r="FXW42"/>
      <c r="FXX42"/>
      <c r="FXY42"/>
      <c r="FXZ42"/>
      <c r="FYA42"/>
      <c r="FYB42"/>
      <c r="FYC42"/>
      <c r="FYD42"/>
      <c r="FYE42"/>
      <c r="FYF42"/>
      <c r="FYG42"/>
      <c r="FYH42"/>
      <c r="FYI42"/>
      <c r="FYJ42"/>
      <c r="FYK42"/>
      <c r="FYL42"/>
      <c r="FYM42"/>
      <c r="FYN42"/>
      <c r="FYO42"/>
      <c r="FYP42"/>
      <c r="FYQ42"/>
      <c r="FYR42"/>
      <c r="FYS42"/>
      <c r="FYT42"/>
      <c r="FYU42"/>
      <c r="FYV42"/>
      <c r="FYW42"/>
      <c r="FYX42"/>
      <c r="FYY42"/>
      <c r="FYZ42"/>
      <c r="FZA42"/>
      <c r="FZB42"/>
      <c r="FZC42"/>
      <c r="FZD42"/>
      <c r="FZE42"/>
      <c r="FZF42"/>
      <c r="FZG42"/>
      <c r="FZH42"/>
      <c r="FZI42"/>
      <c r="FZJ42"/>
      <c r="FZK42"/>
      <c r="FZL42"/>
      <c r="FZM42"/>
      <c r="FZN42"/>
      <c r="FZO42"/>
      <c r="FZP42"/>
      <c r="FZQ42"/>
      <c r="FZR42"/>
      <c r="FZS42"/>
      <c r="FZT42"/>
      <c r="FZU42"/>
      <c r="FZV42"/>
      <c r="FZW42"/>
      <c r="FZX42"/>
      <c r="FZY42"/>
      <c r="FZZ42"/>
      <c r="GAA42"/>
      <c r="GAB42"/>
      <c r="GAC42"/>
      <c r="GAD42"/>
      <c r="GAE42"/>
      <c r="GAF42"/>
      <c r="GAG42"/>
      <c r="GAH42"/>
      <c r="GAI42"/>
      <c r="GAJ42"/>
      <c r="GAK42"/>
      <c r="GAL42"/>
      <c r="GAM42"/>
      <c r="GAN42"/>
      <c r="GAO42"/>
      <c r="GAP42"/>
      <c r="GAQ42"/>
      <c r="GAR42"/>
      <c r="GAS42"/>
      <c r="GAT42"/>
      <c r="GAU42"/>
      <c r="GAV42"/>
      <c r="GAW42"/>
      <c r="GAX42"/>
      <c r="GAY42"/>
      <c r="GAZ42"/>
      <c r="GBA42"/>
      <c r="GBB42"/>
      <c r="GBC42"/>
      <c r="GBD42"/>
      <c r="GBE42"/>
      <c r="GBF42"/>
      <c r="GBG42"/>
      <c r="GBH42"/>
      <c r="GBI42"/>
      <c r="GBJ42"/>
      <c r="GBK42"/>
      <c r="GBL42"/>
      <c r="GBM42"/>
      <c r="GBN42"/>
      <c r="GBO42"/>
      <c r="GBP42"/>
      <c r="GBQ42"/>
      <c r="GBR42"/>
      <c r="GBS42"/>
      <c r="GBT42"/>
      <c r="GBU42"/>
      <c r="GBV42"/>
      <c r="GBW42"/>
      <c r="GBX42"/>
      <c r="GBY42"/>
      <c r="GBZ42"/>
      <c r="GCA42"/>
      <c r="GCB42"/>
      <c r="GCC42"/>
      <c r="GCD42"/>
      <c r="GCE42"/>
      <c r="GCF42"/>
      <c r="GCG42"/>
      <c r="GCH42"/>
      <c r="GCI42"/>
      <c r="GCJ42"/>
      <c r="GCK42"/>
      <c r="GCL42"/>
      <c r="GCM42"/>
      <c r="GCN42"/>
      <c r="GCO42"/>
      <c r="GCP42"/>
      <c r="GCQ42"/>
      <c r="GCR42"/>
      <c r="GCS42"/>
      <c r="GCT42"/>
      <c r="GCU42"/>
      <c r="GCV42"/>
      <c r="GCW42"/>
      <c r="GCX42"/>
      <c r="GCY42"/>
      <c r="GCZ42"/>
      <c r="GDA42"/>
      <c r="GDB42"/>
      <c r="GDC42"/>
      <c r="GDD42"/>
      <c r="GDE42"/>
      <c r="GDF42"/>
      <c r="GDG42"/>
      <c r="GDH42"/>
      <c r="GDI42"/>
      <c r="GDJ42"/>
      <c r="GDK42"/>
      <c r="GDL42"/>
      <c r="GDM42"/>
      <c r="GDN42"/>
      <c r="GDO42"/>
      <c r="GDP42"/>
      <c r="GDQ42"/>
      <c r="GDR42"/>
      <c r="GDS42"/>
      <c r="GDT42"/>
      <c r="GDU42"/>
      <c r="GDV42"/>
      <c r="GDW42"/>
      <c r="GDX42"/>
      <c r="GDY42"/>
      <c r="GDZ42"/>
      <c r="GEA42"/>
      <c r="GEB42"/>
      <c r="GEC42"/>
      <c r="GED42"/>
      <c r="GEE42"/>
      <c r="GEF42"/>
      <c r="GEG42"/>
      <c r="GEH42"/>
      <c r="GEI42"/>
      <c r="GEJ42"/>
      <c r="GEK42"/>
      <c r="GEL42"/>
      <c r="GEM42"/>
      <c r="GEN42"/>
      <c r="GEO42"/>
      <c r="GEP42"/>
      <c r="GEQ42"/>
      <c r="GER42"/>
      <c r="GES42"/>
      <c r="GET42"/>
      <c r="GEU42"/>
      <c r="GEV42"/>
      <c r="GEW42"/>
      <c r="GEX42"/>
      <c r="GEY42"/>
      <c r="GEZ42"/>
      <c r="GFA42"/>
      <c r="GFB42"/>
      <c r="GFC42"/>
      <c r="GFD42"/>
      <c r="GFE42"/>
      <c r="GFF42"/>
      <c r="GFG42"/>
      <c r="GFH42"/>
      <c r="GFI42"/>
      <c r="GFJ42"/>
      <c r="GFK42"/>
      <c r="GFL42"/>
      <c r="GFM42"/>
      <c r="GFN42"/>
      <c r="GFO42"/>
      <c r="GFP42"/>
      <c r="GFQ42"/>
      <c r="GFR42"/>
      <c r="GFS42"/>
      <c r="GFT42"/>
      <c r="GFU42"/>
      <c r="GFV42"/>
      <c r="GFW42"/>
      <c r="GFX42"/>
      <c r="GFY42"/>
      <c r="GFZ42"/>
      <c r="GGA42"/>
      <c r="GGB42"/>
      <c r="GGC42"/>
      <c r="GGD42"/>
      <c r="GGE42"/>
      <c r="GGF42"/>
      <c r="GGG42"/>
      <c r="GGH42"/>
      <c r="GGI42"/>
      <c r="GGJ42"/>
      <c r="GGK42"/>
      <c r="GGL42"/>
      <c r="GGM42"/>
      <c r="GGN42"/>
      <c r="GGO42"/>
      <c r="GGP42"/>
      <c r="GGQ42"/>
      <c r="GGR42"/>
      <c r="GGS42"/>
      <c r="GGT42"/>
      <c r="GGU42"/>
      <c r="GGV42"/>
      <c r="GGW42"/>
      <c r="GGX42"/>
      <c r="GGY42"/>
      <c r="GGZ42"/>
      <c r="GHA42"/>
      <c r="GHB42"/>
      <c r="GHC42"/>
      <c r="GHD42"/>
      <c r="GHE42"/>
      <c r="GHF42"/>
      <c r="GHG42"/>
      <c r="GHH42"/>
      <c r="GHI42"/>
      <c r="GHJ42"/>
      <c r="GHK42"/>
      <c r="GHL42"/>
      <c r="GHM42"/>
      <c r="GHN42"/>
      <c r="GHO42"/>
      <c r="GHP42"/>
      <c r="GHQ42"/>
      <c r="GHR42"/>
      <c r="GHS42"/>
      <c r="GHT42"/>
      <c r="GHU42"/>
      <c r="GHV42"/>
      <c r="GHW42"/>
      <c r="GHX42"/>
      <c r="GHY42"/>
      <c r="GHZ42"/>
      <c r="GIA42"/>
      <c r="GIB42"/>
      <c r="GIC42"/>
      <c r="GID42"/>
      <c r="GIE42"/>
      <c r="GIF42"/>
      <c r="GIG42"/>
      <c r="GIH42"/>
      <c r="GII42"/>
      <c r="GIJ42"/>
      <c r="GIK42"/>
      <c r="GIL42"/>
      <c r="GIM42"/>
      <c r="GIN42"/>
      <c r="GIO42"/>
      <c r="GIP42"/>
      <c r="GIQ42"/>
      <c r="GIR42"/>
      <c r="GIS42"/>
      <c r="GIT42"/>
      <c r="GIU42"/>
      <c r="GIV42"/>
      <c r="GIW42"/>
      <c r="GIX42"/>
      <c r="GIY42"/>
      <c r="GIZ42"/>
      <c r="GJA42"/>
      <c r="GJB42"/>
      <c r="GJC42"/>
      <c r="GJD42"/>
      <c r="GJE42"/>
      <c r="GJF42"/>
      <c r="GJG42"/>
      <c r="GJH42"/>
      <c r="GJI42"/>
      <c r="GJJ42"/>
      <c r="GJK42"/>
      <c r="GJL42"/>
      <c r="GJM42"/>
      <c r="GJN42"/>
      <c r="GJO42"/>
      <c r="GJP42"/>
      <c r="GJQ42"/>
      <c r="GJR42"/>
      <c r="GJS42"/>
      <c r="GJT42"/>
      <c r="GJU42"/>
      <c r="GJV42"/>
      <c r="GJW42"/>
      <c r="GJX42"/>
      <c r="GJY42"/>
      <c r="GJZ42"/>
      <c r="GKA42"/>
      <c r="GKB42"/>
      <c r="GKC42"/>
      <c r="GKD42"/>
      <c r="GKE42"/>
      <c r="GKF42"/>
      <c r="GKG42"/>
      <c r="GKH42"/>
      <c r="GKI42"/>
      <c r="GKJ42"/>
      <c r="GKK42"/>
      <c r="GKL42"/>
      <c r="GKM42"/>
      <c r="GKN42"/>
      <c r="GKO42"/>
      <c r="GKP42"/>
      <c r="GKQ42"/>
      <c r="GKR42"/>
      <c r="GKS42"/>
      <c r="GKT42"/>
      <c r="GKU42"/>
      <c r="GKV42"/>
      <c r="GKW42"/>
      <c r="GKX42"/>
      <c r="GKY42"/>
      <c r="GKZ42"/>
      <c r="GLA42"/>
      <c r="GLB42"/>
      <c r="GLC42"/>
      <c r="GLD42"/>
      <c r="GLE42"/>
      <c r="GLF42"/>
      <c r="GLG42"/>
      <c r="GLH42"/>
      <c r="GLI42"/>
      <c r="GLJ42"/>
      <c r="GLK42"/>
      <c r="GLL42"/>
      <c r="GLM42"/>
      <c r="GLN42"/>
      <c r="GLO42"/>
      <c r="GLP42"/>
      <c r="GLQ42"/>
      <c r="GLR42"/>
      <c r="GLS42"/>
      <c r="GLT42"/>
      <c r="GLU42"/>
      <c r="GLV42"/>
      <c r="GLW42"/>
      <c r="GLX42"/>
      <c r="GLY42"/>
      <c r="GLZ42"/>
      <c r="GMA42"/>
      <c r="GMB42"/>
      <c r="GMC42"/>
      <c r="GMD42"/>
      <c r="GME42"/>
      <c r="GMF42"/>
      <c r="GMG42"/>
      <c r="GMH42"/>
      <c r="GMI42"/>
      <c r="GMJ42"/>
      <c r="GMK42"/>
      <c r="GML42"/>
      <c r="GMM42"/>
      <c r="GMN42"/>
      <c r="GMO42"/>
      <c r="GMP42"/>
      <c r="GMQ42"/>
      <c r="GMR42"/>
      <c r="GMS42"/>
      <c r="GMT42"/>
      <c r="GMU42"/>
      <c r="GMV42"/>
      <c r="GMW42"/>
      <c r="GMX42"/>
      <c r="GMY42"/>
      <c r="GMZ42"/>
      <c r="GNA42"/>
      <c r="GNB42"/>
      <c r="GNC42"/>
      <c r="GND42"/>
      <c r="GNE42"/>
      <c r="GNF42"/>
      <c r="GNG42"/>
      <c r="GNH42"/>
      <c r="GNI42"/>
      <c r="GNJ42"/>
      <c r="GNK42"/>
      <c r="GNL42"/>
      <c r="GNM42"/>
      <c r="GNN42"/>
      <c r="GNO42"/>
      <c r="GNP42"/>
      <c r="GNQ42"/>
      <c r="GNR42"/>
      <c r="GNS42"/>
      <c r="GNT42"/>
      <c r="GNU42"/>
      <c r="GNV42"/>
      <c r="GNW42"/>
      <c r="GNX42"/>
      <c r="GNY42"/>
      <c r="GNZ42"/>
      <c r="GOA42"/>
      <c r="GOB42"/>
      <c r="GOC42"/>
      <c r="GOD42"/>
      <c r="GOE42"/>
      <c r="GOF42"/>
      <c r="GOG42"/>
      <c r="GOH42"/>
      <c r="GOI42"/>
      <c r="GOJ42"/>
      <c r="GOK42"/>
      <c r="GOL42"/>
      <c r="GOM42"/>
      <c r="GON42"/>
      <c r="GOO42"/>
      <c r="GOP42"/>
      <c r="GOQ42"/>
      <c r="GOR42"/>
      <c r="GOS42"/>
      <c r="GOT42"/>
      <c r="GOU42"/>
      <c r="GOV42"/>
      <c r="GOW42"/>
      <c r="GOX42"/>
      <c r="GOY42"/>
      <c r="GOZ42"/>
      <c r="GPA42"/>
      <c r="GPB42"/>
      <c r="GPC42"/>
      <c r="GPD42"/>
      <c r="GPE42"/>
      <c r="GPF42"/>
      <c r="GPG42"/>
      <c r="GPH42"/>
      <c r="GPI42"/>
      <c r="GPJ42"/>
      <c r="GPK42"/>
      <c r="GPL42"/>
      <c r="GPM42"/>
      <c r="GPN42"/>
      <c r="GPO42"/>
      <c r="GPP42"/>
      <c r="GPQ42"/>
      <c r="GPR42"/>
      <c r="GPS42"/>
      <c r="GPT42"/>
      <c r="GPU42"/>
      <c r="GPV42"/>
      <c r="GPW42"/>
      <c r="GPX42"/>
      <c r="GPY42"/>
      <c r="GPZ42"/>
      <c r="GQA42"/>
      <c r="GQB42"/>
      <c r="GQC42"/>
      <c r="GQD42"/>
      <c r="GQE42"/>
      <c r="GQF42"/>
      <c r="GQG42"/>
      <c r="GQH42"/>
      <c r="GQI42"/>
      <c r="GQJ42"/>
      <c r="GQK42"/>
      <c r="GQL42"/>
      <c r="GQM42"/>
      <c r="GQN42"/>
      <c r="GQO42"/>
      <c r="GQP42"/>
      <c r="GQQ42"/>
      <c r="GQR42"/>
      <c r="GQS42"/>
      <c r="GQT42"/>
      <c r="GQU42"/>
      <c r="GQV42"/>
      <c r="GQW42"/>
      <c r="GQX42"/>
      <c r="GQY42"/>
      <c r="GQZ42"/>
      <c r="GRA42"/>
      <c r="GRB42"/>
      <c r="GRC42"/>
      <c r="GRD42"/>
      <c r="GRE42"/>
      <c r="GRF42"/>
      <c r="GRG42"/>
      <c r="GRH42"/>
      <c r="GRI42"/>
      <c r="GRJ42"/>
      <c r="GRK42"/>
      <c r="GRL42"/>
      <c r="GRM42"/>
      <c r="GRN42"/>
      <c r="GRO42"/>
      <c r="GRP42"/>
      <c r="GRQ42"/>
      <c r="GRR42"/>
      <c r="GRS42"/>
      <c r="GRT42"/>
      <c r="GRU42"/>
      <c r="GRV42"/>
      <c r="GRW42"/>
      <c r="GRX42"/>
      <c r="GRY42"/>
      <c r="GRZ42"/>
      <c r="GSA42"/>
      <c r="GSB42"/>
      <c r="GSC42"/>
      <c r="GSD42"/>
      <c r="GSE42"/>
      <c r="GSF42"/>
      <c r="GSG42"/>
      <c r="GSH42"/>
      <c r="GSI42"/>
      <c r="GSJ42"/>
      <c r="GSK42"/>
      <c r="GSL42"/>
      <c r="GSM42"/>
      <c r="GSN42"/>
      <c r="GSO42"/>
      <c r="GSP42"/>
      <c r="GSQ42"/>
      <c r="GSR42"/>
      <c r="GSS42"/>
      <c r="GST42"/>
      <c r="GSU42"/>
      <c r="GSV42"/>
      <c r="GSW42"/>
      <c r="GSX42"/>
      <c r="GSY42"/>
      <c r="GSZ42"/>
      <c r="GTA42"/>
      <c r="GTB42"/>
      <c r="GTC42"/>
      <c r="GTD42"/>
      <c r="GTE42"/>
      <c r="GTF42"/>
      <c r="GTG42"/>
      <c r="GTH42"/>
      <c r="GTI42"/>
      <c r="GTJ42"/>
      <c r="GTK42"/>
      <c r="GTL42"/>
      <c r="GTM42"/>
      <c r="GTN42"/>
      <c r="GTO42"/>
      <c r="GTP42"/>
      <c r="GTQ42"/>
      <c r="GTR42"/>
      <c r="GTS42"/>
      <c r="GTT42"/>
      <c r="GTU42"/>
      <c r="GTV42"/>
      <c r="GTW42"/>
      <c r="GTX42"/>
      <c r="GTY42"/>
      <c r="GTZ42"/>
      <c r="GUA42"/>
      <c r="GUB42"/>
      <c r="GUC42"/>
      <c r="GUD42"/>
      <c r="GUE42"/>
      <c r="GUF42"/>
      <c r="GUG42"/>
      <c r="GUH42"/>
      <c r="GUI42"/>
      <c r="GUJ42"/>
      <c r="GUK42"/>
      <c r="GUL42"/>
      <c r="GUM42"/>
      <c r="GUN42"/>
      <c r="GUO42"/>
      <c r="GUP42"/>
      <c r="GUQ42"/>
      <c r="GUR42"/>
      <c r="GUS42"/>
      <c r="GUT42"/>
      <c r="GUU42"/>
      <c r="GUV42"/>
      <c r="GUW42"/>
      <c r="GUX42"/>
      <c r="GUY42"/>
      <c r="GUZ42"/>
      <c r="GVA42"/>
      <c r="GVB42"/>
      <c r="GVC42"/>
      <c r="GVD42"/>
      <c r="GVE42"/>
      <c r="GVF42"/>
      <c r="GVG42"/>
      <c r="GVH42"/>
      <c r="GVI42"/>
      <c r="GVJ42"/>
      <c r="GVK42"/>
      <c r="GVL42"/>
      <c r="GVM42"/>
      <c r="GVN42"/>
      <c r="GVO42"/>
      <c r="GVP42"/>
      <c r="GVQ42"/>
      <c r="GVR42"/>
      <c r="GVS42"/>
      <c r="GVT42"/>
      <c r="GVU42"/>
      <c r="GVV42"/>
      <c r="GVW42"/>
      <c r="GVX42"/>
      <c r="GVY42"/>
      <c r="GVZ42"/>
      <c r="GWA42"/>
      <c r="GWB42"/>
      <c r="GWC42"/>
      <c r="GWD42"/>
      <c r="GWE42"/>
      <c r="GWF42"/>
      <c r="GWG42"/>
      <c r="GWH42"/>
      <c r="GWI42"/>
      <c r="GWJ42"/>
      <c r="GWK42"/>
      <c r="GWL42"/>
      <c r="GWM42"/>
      <c r="GWN42"/>
      <c r="GWO42"/>
      <c r="GWP42"/>
      <c r="GWQ42"/>
      <c r="GWR42"/>
      <c r="GWS42"/>
      <c r="GWT42"/>
      <c r="GWU42"/>
      <c r="GWV42"/>
      <c r="GWW42"/>
      <c r="GWX42"/>
      <c r="GWY42"/>
      <c r="GWZ42"/>
      <c r="GXA42"/>
      <c r="GXB42"/>
      <c r="GXC42"/>
      <c r="GXD42"/>
      <c r="GXE42"/>
      <c r="GXF42"/>
      <c r="GXG42"/>
      <c r="GXH42"/>
      <c r="GXI42"/>
      <c r="GXJ42"/>
      <c r="GXK42"/>
      <c r="GXL42"/>
      <c r="GXM42"/>
      <c r="GXN42"/>
      <c r="GXO42"/>
      <c r="GXP42"/>
      <c r="GXQ42"/>
      <c r="GXR42"/>
      <c r="GXS42"/>
      <c r="GXT42"/>
      <c r="GXU42"/>
      <c r="GXV42"/>
      <c r="GXW42"/>
      <c r="GXX42"/>
      <c r="GXY42"/>
      <c r="GXZ42"/>
      <c r="GYA42"/>
      <c r="GYB42"/>
      <c r="GYC42"/>
      <c r="GYD42"/>
      <c r="GYE42"/>
      <c r="GYF42"/>
      <c r="GYG42"/>
      <c r="GYH42"/>
      <c r="GYI42"/>
      <c r="GYJ42"/>
      <c r="GYK42"/>
      <c r="GYL42"/>
      <c r="GYM42"/>
      <c r="GYN42"/>
      <c r="GYO42"/>
      <c r="GYP42"/>
      <c r="GYQ42"/>
      <c r="GYR42"/>
      <c r="GYS42"/>
      <c r="GYT42"/>
      <c r="GYU42"/>
      <c r="GYV42"/>
      <c r="GYW42"/>
      <c r="GYX42"/>
      <c r="GYY42"/>
      <c r="GYZ42"/>
      <c r="GZA42"/>
      <c r="GZB42"/>
      <c r="GZC42"/>
      <c r="GZD42"/>
      <c r="GZE42"/>
      <c r="GZF42"/>
      <c r="GZG42"/>
      <c r="GZH42"/>
      <c r="GZI42"/>
      <c r="GZJ42"/>
      <c r="GZK42"/>
      <c r="GZL42"/>
      <c r="GZM42"/>
      <c r="GZN42"/>
      <c r="GZO42"/>
      <c r="GZP42"/>
      <c r="GZQ42"/>
      <c r="GZR42"/>
      <c r="GZS42"/>
      <c r="GZT42"/>
      <c r="GZU42"/>
      <c r="GZV42"/>
      <c r="GZW42"/>
      <c r="GZX42"/>
      <c r="GZY42"/>
      <c r="GZZ42"/>
      <c r="HAA42"/>
      <c r="HAB42"/>
      <c r="HAC42"/>
      <c r="HAD42"/>
      <c r="HAE42"/>
      <c r="HAF42"/>
      <c r="HAG42"/>
      <c r="HAH42"/>
      <c r="HAI42"/>
      <c r="HAJ42"/>
      <c r="HAK42"/>
      <c r="HAL42"/>
      <c r="HAM42"/>
      <c r="HAN42"/>
      <c r="HAO42"/>
      <c r="HAP42"/>
      <c r="HAQ42"/>
      <c r="HAR42"/>
      <c r="HAS42"/>
      <c r="HAT42"/>
      <c r="HAU42"/>
      <c r="HAV42"/>
      <c r="HAW42"/>
      <c r="HAX42"/>
      <c r="HAY42"/>
      <c r="HAZ42"/>
      <c r="HBA42"/>
      <c r="HBB42"/>
      <c r="HBC42"/>
      <c r="HBD42"/>
      <c r="HBE42"/>
      <c r="HBF42"/>
      <c r="HBG42"/>
      <c r="HBH42"/>
      <c r="HBI42"/>
      <c r="HBJ42"/>
      <c r="HBK42"/>
      <c r="HBL42"/>
      <c r="HBM42"/>
      <c r="HBN42"/>
      <c r="HBO42"/>
      <c r="HBP42"/>
      <c r="HBQ42"/>
      <c r="HBR42"/>
      <c r="HBS42"/>
      <c r="HBT42"/>
      <c r="HBU42"/>
      <c r="HBV42"/>
      <c r="HBW42"/>
      <c r="HBX42"/>
      <c r="HBY42"/>
      <c r="HBZ42"/>
      <c r="HCA42"/>
      <c r="HCB42"/>
      <c r="HCC42"/>
      <c r="HCD42"/>
      <c r="HCE42"/>
      <c r="HCF42"/>
      <c r="HCG42"/>
      <c r="HCH42"/>
      <c r="HCI42"/>
      <c r="HCJ42"/>
      <c r="HCK42"/>
      <c r="HCL42"/>
      <c r="HCM42"/>
      <c r="HCN42"/>
      <c r="HCO42"/>
      <c r="HCP42"/>
      <c r="HCQ42"/>
      <c r="HCR42"/>
      <c r="HCS42"/>
      <c r="HCT42"/>
      <c r="HCU42"/>
      <c r="HCV42"/>
      <c r="HCW42"/>
      <c r="HCX42"/>
      <c r="HCY42"/>
      <c r="HCZ42"/>
      <c r="HDA42"/>
      <c r="HDB42"/>
      <c r="HDC42"/>
      <c r="HDD42"/>
      <c r="HDE42"/>
      <c r="HDF42"/>
      <c r="HDG42"/>
      <c r="HDH42"/>
      <c r="HDI42"/>
      <c r="HDJ42"/>
      <c r="HDK42"/>
      <c r="HDL42"/>
      <c r="HDM42"/>
      <c r="HDN42"/>
      <c r="HDO42"/>
      <c r="HDP42"/>
      <c r="HDQ42"/>
      <c r="HDR42"/>
      <c r="HDS42"/>
      <c r="HDT42"/>
      <c r="HDU42"/>
      <c r="HDV42"/>
      <c r="HDW42"/>
      <c r="HDX42"/>
      <c r="HDY42"/>
      <c r="HDZ42"/>
      <c r="HEA42"/>
      <c r="HEB42"/>
      <c r="HEC42"/>
      <c r="HED42"/>
      <c r="HEE42"/>
      <c r="HEF42"/>
      <c r="HEG42"/>
      <c r="HEH42"/>
      <c r="HEI42"/>
      <c r="HEJ42"/>
      <c r="HEK42"/>
      <c r="HEL42"/>
      <c r="HEM42"/>
      <c r="HEN42"/>
      <c r="HEO42"/>
      <c r="HEP42"/>
      <c r="HEQ42"/>
      <c r="HER42"/>
      <c r="HES42"/>
      <c r="HET42"/>
      <c r="HEU42"/>
      <c r="HEV42"/>
      <c r="HEW42"/>
      <c r="HEX42"/>
      <c r="HEY42"/>
      <c r="HEZ42"/>
      <c r="HFA42"/>
      <c r="HFB42"/>
      <c r="HFC42"/>
      <c r="HFD42"/>
      <c r="HFE42"/>
      <c r="HFF42"/>
      <c r="HFG42"/>
      <c r="HFH42"/>
      <c r="HFI42"/>
      <c r="HFJ42"/>
      <c r="HFK42"/>
      <c r="HFL42"/>
      <c r="HFM42"/>
      <c r="HFN42"/>
      <c r="HFO42"/>
      <c r="HFP42"/>
      <c r="HFQ42"/>
      <c r="HFR42"/>
      <c r="HFS42"/>
      <c r="HFT42"/>
      <c r="HFU42"/>
      <c r="HFV42"/>
      <c r="HFW42"/>
      <c r="HFX42"/>
      <c r="HFY42"/>
      <c r="HFZ42"/>
      <c r="HGA42"/>
      <c r="HGB42"/>
      <c r="HGC42"/>
      <c r="HGD42"/>
      <c r="HGE42"/>
      <c r="HGF42"/>
      <c r="HGG42"/>
      <c r="HGH42"/>
      <c r="HGI42"/>
      <c r="HGJ42"/>
      <c r="HGK42"/>
      <c r="HGL42"/>
      <c r="HGM42"/>
      <c r="HGN42"/>
      <c r="HGO42"/>
      <c r="HGP42"/>
      <c r="HGQ42"/>
      <c r="HGR42"/>
      <c r="HGS42"/>
      <c r="HGT42"/>
      <c r="HGU42"/>
      <c r="HGV42"/>
      <c r="HGW42"/>
      <c r="HGX42"/>
      <c r="HGY42"/>
      <c r="HGZ42"/>
      <c r="HHA42"/>
      <c r="HHB42"/>
      <c r="HHC42"/>
      <c r="HHD42"/>
      <c r="HHE42"/>
      <c r="HHF42"/>
      <c r="HHG42"/>
      <c r="HHH42"/>
      <c r="HHI42"/>
      <c r="HHJ42"/>
      <c r="HHK42"/>
      <c r="HHL42"/>
      <c r="HHM42"/>
      <c r="HHN42"/>
      <c r="HHO42"/>
      <c r="HHP42"/>
      <c r="HHQ42"/>
      <c r="HHR42"/>
      <c r="HHS42"/>
      <c r="HHT42"/>
      <c r="HHU42"/>
      <c r="HHV42"/>
      <c r="HHW42"/>
      <c r="HHX42"/>
      <c r="HHY42"/>
      <c r="HHZ42"/>
      <c r="HIA42"/>
      <c r="HIB42"/>
      <c r="HIC42"/>
      <c r="HID42"/>
      <c r="HIE42"/>
      <c r="HIF42"/>
      <c r="HIG42"/>
      <c r="HIH42"/>
      <c r="HII42"/>
      <c r="HIJ42"/>
      <c r="HIK42"/>
      <c r="HIL42"/>
      <c r="HIM42"/>
      <c r="HIN42"/>
      <c r="HIO42"/>
      <c r="HIP42"/>
      <c r="HIQ42"/>
      <c r="HIR42"/>
      <c r="HIS42"/>
      <c r="HIT42"/>
      <c r="HIU42"/>
      <c r="HIV42"/>
      <c r="HIW42"/>
      <c r="HIX42"/>
      <c r="HIY42"/>
      <c r="HIZ42"/>
      <c r="HJA42"/>
      <c r="HJB42"/>
      <c r="HJC42"/>
      <c r="HJD42"/>
      <c r="HJE42"/>
      <c r="HJF42"/>
      <c r="HJG42"/>
      <c r="HJH42"/>
      <c r="HJI42"/>
      <c r="HJJ42"/>
      <c r="HJK42"/>
      <c r="HJL42"/>
      <c r="HJM42"/>
      <c r="HJN42"/>
      <c r="HJO42"/>
      <c r="HJP42"/>
      <c r="HJQ42"/>
      <c r="HJR42"/>
      <c r="HJS42"/>
      <c r="HJT42"/>
      <c r="HJU42"/>
      <c r="HJV42"/>
      <c r="HJW42"/>
      <c r="HJX42"/>
      <c r="HJY42"/>
      <c r="HJZ42"/>
      <c r="HKA42"/>
      <c r="HKB42"/>
      <c r="HKC42"/>
      <c r="HKD42"/>
      <c r="HKE42"/>
      <c r="HKF42"/>
      <c r="HKG42"/>
      <c r="HKH42"/>
      <c r="HKI42"/>
      <c r="HKJ42"/>
      <c r="HKK42"/>
      <c r="HKL42"/>
      <c r="HKM42"/>
      <c r="HKN42"/>
      <c r="HKO42"/>
      <c r="HKP42"/>
      <c r="HKQ42"/>
      <c r="HKR42"/>
      <c r="HKS42"/>
      <c r="HKT42"/>
      <c r="HKU42"/>
      <c r="HKV42"/>
      <c r="HKW42"/>
      <c r="HKX42"/>
      <c r="HKY42"/>
      <c r="HKZ42"/>
      <c r="HLA42"/>
      <c r="HLB42"/>
      <c r="HLC42"/>
      <c r="HLD42"/>
      <c r="HLE42"/>
      <c r="HLF42"/>
      <c r="HLG42"/>
      <c r="HLH42"/>
      <c r="HLI42"/>
      <c r="HLJ42"/>
      <c r="HLK42"/>
      <c r="HLL42"/>
      <c r="HLM42"/>
      <c r="HLN42"/>
      <c r="HLO42"/>
      <c r="HLP42"/>
      <c r="HLQ42"/>
      <c r="HLR42"/>
      <c r="HLS42"/>
      <c r="HLT42"/>
      <c r="HLU42"/>
      <c r="HLV42"/>
      <c r="HLW42"/>
      <c r="HLX42"/>
      <c r="HLY42"/>
      <c r="HLZ42"/>
      <c r="HMA42"/>
      <c r="HMB42"/>
      <c r="HMC42"/>
      <c r="HMD42"/>
      <c r="HME42"/>
      <c r="HMF42"/>
      <c r="HMG42"/>
      <c r="HMH42"/>
      <c r="HMI42"/>
      <c r="HMJ42"/>
      <c r="HMK42"/>
      <c r="HML42"/>
      <c r="HMM42"/>
      <c r="HMN42"/>
      <c r="HMO42"/>
      <c r="HMP42"/>
      <c r="HMQ42"/>
      <c r="HMR42"/>
      <c r="HMS42"/>
      <c r="HMT42"/>
      <c r="HMU42"/>
      <c r="HMV42"/>
      <c r="HMW42"/>
      <c r="HMX42"/>
      <c r="HMY42"/>
      <c r="HMZ42"/>
      <c r="HNA42"/>
      <c r="HNB42"/>
      <c r="HNC42"/>
      <c r="HND42"/>
      <c r="HNE42"/>
      <c r="HNF42"/>
      <c r="HNG42"/>
      <c r="HNH42"/>
      <c r="HNI42"/>
      <c r="HNJ42"/>
      <c r="HNK42"/>
      <c r="HNL42"/>
      <c r="HNM42"/>
      <c r="HNN42"/>
      <c r="HNO42"/>
      <c r="HNP42"/>
      <c r="HNQ42"/>
      <c r="HNR42"/>
      <c r="HNS42"/>
      <c r="HNT42"/>
      <c r="HNU42"/>
      <c r="HNV42"/>
      <c r="HNW42"/>
      <c r="HNX42"/>
      <c r="HNY42"/>
      <c r="HNZ42"/>
      <c r="HOA42"/>
      <c r="HOB42"/>
      <c r="HOC42"/>
      <c r="HOD42"/>
      <c r="HOE42"/>
      <c r="HOF42"/>
      <c r="HOG42"/>
      <c r="HOH42"/>
      <c r="HOI42"/>
      <c r="HOJ42"/>
      <c r="HOK42"/>
      <c r="HOL42"/>
      <c r="HOM42"/>
      <c r="HON42"/>
      <c r="HOO42"/>
      <c r="HOP42"/>
      <c r="HOQ42"/>
      <c r="HOR42"/>
      <c r="HOS42"/>
      <c r="HOT42"/>
      <c r="HOU42"/>
      <c r="HOV42"/>
      <c r="HOW42"/>
      <c r="HOX42"/>
      <c r="HOY42"/>
      <c r="HOZ42"/>
      <c r="HPA42"/>
      <c r="HPB42"/>
      <c r="HPC42"/>
      <c r="HPD42"/>
      <c r="HPE42"/>
      <c r="HPF42"/>
      <c r="HPG42"/>
      <c r="HPH42"/>
      <c r="HPI42"/>
      <c r="HPJ42"/>
      <c r="HPK42"/>
      <c r="HPL42"/>
      <c r="HPM42"/>
      <c r="HPN42"/>
      <c r="HPO42"/>
      <c r="HPP42"/>
      <c r="HPQ42"/>
      <c r="HPR42"/>
      <c r="HPS42"/>
      <c r="HPT42"/>
      <c r="HPU42"/>
      <c r="HPV42"/>
      <c r="HPW42"/>
      <c r="HPX42"/>
      <c r="HPY42"/>
      <c r="HPZ42"/>
      <c r="HQA42"/>
      <c r="HQB42"/>
      <c r="HQC42"/>
      <c r="HQD42"/>
      <c r="HQE42"/>
      <c r="HQF42"/>
      <c r="HQG42"/>
      <c r="HQH42"/>
      <c r="HQI42"/>
      <c r="HQJ42"/>
      <c r="HQK42"/>
      <c r="HQL42"/>
      <c r="HQM42"/>
      <c r="HQN42"/>
      <c r="HQO42"/>
      <c r="HQP42"/>
      <c r="HQQ42"/>
      <c r="HQR42"/>
      <c r="HQS42"/>
      <c r="HQT42"/>
      <c r="HQU42"/>
      <c r="HQV42"/>
      <c r="HQW42"/>
      <c r="HQX42"/>
      <c r="HQY42"/>
      <c r="HQZ42"/>
      <c r="HRA42"/>
      <c r="HRB42"/>
      <c r="HRC42"/>
      <c r="HRD42"/>
      <c r="HRE42"/>
      <c r="HRF42"/>
      <c r="HRG42"/>
      <c r="HRH42"/>
      <c r="HRI42"/>
      <c r="HRJ42"/>
      <c r="HRK42"/>
      <c r="HRL42"/>
      <c r="HRM42"/>
      <c r="HRN42"/>
      <c r="HRO42"/>
      <c r="HRP42"/>
      <c r="HRQ42"/>
      <c r="HRR42"/>
      <c r="HRS42"/>
      <c r="HRT42"/>
      <c r="HRU42"/>
      <c r="HRV42"/>
      <c r="HRW42"/>
      <c r="HRX42"/>
      <c r="HRY42"/>
      <c r="HRZ42"/>
      <c r="HSA42"/>
      <c r="HSB42"/>
      <c r="HSC42"/>
      <c r="HSD42"/>
      <c r="HSE42"/>
      <c r="HSF42"/>
      <c r="HSG42"/>
      <c r="HSH42"/>
      <c r="HSI42"/>
      <c r="HSJ42"/>
      <c r="HSK42"/>
      <c r="HSL42"/>
      <c r="HSM42"/>
      <c r="HSN42"/>
      <c r="HSO42"/>
      <c r="HSP42"/>
      <c r="HSQ42"/>
      <c r="HSR42"/>
      <c r="HSS42"/>
      <c r="HST42"/>
      <c r="HSU42"/>
      <c r="HSV42"/>
      <c r="HSW42"/>
      <c r="HSX42"/>
      <c r="HSY42"/>
      <c r="HSZ42"/>
      <c r="HTA42"/>
      <c r="HTB42"/>
      <c r="HTC42"/>
      <c r="HTD42"/>
      <c r="HTE42"/>
      <c r="HTF42"/>
      <c r="HTG42"/>
      <c r="HTH42"/>
      <c r="HTI42"/>
      <c r="HTJ42"/>
      <c r="HTK42"/>
      <c r="HTL42"/>
      <c r="HTM42"/>
      <c r="HTN42"/>
      <c r="HTO42"/>
      <c r="HTP42"/>
      <c r="HTQ42"/>
      <c r="HTR42"/>
      <c r="HTS42"/>
      <c r="HTT42"/>
      <c r="HTU42"/>
      <c r="HTV42"/>
      <c r="HTW42"/>
      <c r="HTX42"/>
      <c r="HTY42"/>
      <c r="HTZ42"/>
      <c r="HUA42"/>
      <c r="HUB42"/>
      <c r="HUC42"/>
      <c r="HUD42"/>
      <c r="HUE42"/>
      <c r="HUF42"/>
      <c r="HUG42"/>
      <c r="HUH42"/>
      <c r="HUI42"/>
      <c r="HUJ42"/>
      <c r="HUK42"/>
      <c r="HUL42"/>
      <c r="HUM42"/>
      <c r="HUN42"/>
      <c r="HUO42"/>
      <c r="HUP42"/>
      <c r="HUQ42"/>
      <c r="HUR42"/>
      <c r="HUS42"/>
      <c r="HUT42"/>
      <c r="HUU42"/>
      <c r="HUV42"/>
      <c r="HUW42"/>
      <c r="HUX42"/>
      <c r="HUY42"/>
      <c r="HUZ42"/>
      <c r="HVA42"/>
      <c r="HVB42"/>
      <c r="HVC42"/>
      <c r="HVD42"/>
      <c r="HVE42"/>
      <c r="HVF42"/>
      <c r="HVG42"/>
      <c r="HVH42"/>
      <c r="HVI42"/>
      <c r="HVJ42"/>
      <c r="HVK42"/>
      <c r="HVL42"/>
      <c r="HVM42"/>
      <c r="HVN42"/>
      <c r="HVO42"/>
      <c r="HVP42"/>
      <c r="HVQ42"/>
      <c r="HVR42"/>
      <c r="HVS42"/>
      <c r="HVT42"/>
      <c r="HVU42"/>
      <c r="HVV42"/>
      <c r="HVW42"/>
      <c r="HVX42"/>
      <c r="HVY42"/>
      <c r="HVZ42"/>
      <c r="HWA42"/>
      <c r="HWB42"/>
      <c r="HWC42"/>
      <c r="HWD42"/>
      <c r="HWE42"/>
      <c r="HWF42"/>
      <c r="HWG42"/>
      <c r="HWH42"/>
      <c r="HWI42"/>
      <c r="HWJ42"/>
      <c r="HWK42"/>
      <c r="HWL42"/>
      <c r="HWM42"/>
      <c r="HWN42"/>
      <c r="HWO42"/>
      <c r="HWP42"/>
      <c r="HWQ42"/>
      <c r="HWR42"/>
      <c r="HWS42"/>
      <c r="HWT42"/>
      <c r="HWU42"/>
      <c r="HWV42"/>
      <c r="HWW42"/>
      <c r="HWX42"/>
      <c r="HWY42"/>
      <c r="HWZ42"/>
      <c r="HXA42"/>
      <c r="HXB42"/>
      <c r="HXC42"/>
      <c r="HXD42"/>
      <c r="HXE42"/>
      <c r="HXF42"/>
      <c r="HXG42"/>
      <c r="HXH42"/>
      <c r="HXI42"/>
      <c r="HXJ42"/>
      <c r="HXK42"/>
      <c r="HXL42"/>
      <c r="HXM42"/>
      <c r="HXN42"/>
      <c r="HXO42"/>
      <c r="HXP42"/>
      <c r="HXQ42"/>
      <c r="HXR42"/>
      <c r="HXS42"/>
      <c r="HXT42"/>
      <c r="HXU42"/>
      <c r="HXV42"/>
      <c r="HXW42"/>
      <c r="HXX42"/>
      <c r="HXY42"/>
      <c r="HXZ42"/>
      <c r="HYA42"/>
      <c r="HYB42"/>
      <c r="HYC42"/>
      <c r="HYD42"/>
      <c r="HYE42"/>
      <c r="HYF42"/>
      <c r="HYG42"/>
      <c r="HYH42"/>
      <c r="HYI42"/>
      <c r="HYJ42"/>
      <c r="HYK42"/>
      <c r="HYL42"/>
      <c r="HYM42"/>
      <c r="HYN42"/>
      <c r="HYO42"/>
      <c r="HYP42"/>
      <c r="HYQ42"/>
      <c r="HYR42"/>
      <c r="HYS42"/>
      <c r="HYT42"/>
      <c r="HYU42"/>
      <c r="HYV42"/>
      <c r="HYW42"/>
      <c r="HYX42"/>
      <c r="HYY42"/>
      <c r="HYZ42"/>
      <c r="HZA42"/>
      <c r="HZB42"/>
      <c r="HZC42"/>
      <c r="HZD42"/>
      <c r="HZE42"/>
      <c r="HZF42"/>
      <c r="HZG42"/>
      <c r="HZH42"/>
      <c r="HZI42"/>
      <c r="HZJ42"/>
      <c r="HZK42"/>
      <c r="HZL42"/>
      <c r="HZM42"/>
      <c r="HZN42"/>
      <c r="HZO42"/>
      <c r="HZP42"/>
      <c r="HZQ42"/>
      <c r="HZR42"/>
      <c r="HZS42"/>
      <c r="HZT42"/>
      <c r="HZU42"/>
      <c r="HZV42"/>
      <c r="HZW42"/>
      <c r="HZX42"/>
      <c r="HZY42"/>
      <c r="HZZ42"/>
      <c r="IAA42"/>
      <c r="IAB42"/>
      <c r="IAC42"/>
      <c r="IAD42"/>
      <c r="IAE42"/>
      <c r="IAF42"/>
      <c r="IAG42"/>
      <c r="IAH42"/>
      <c r="IAI42"/>
      <c r="IAJ42"/>
      <c r="IAK42"/>
      <c r="IAL42"/>
      <c r="IAM42"/>
      <c r="IAN42"/>
      <c r="IAO42"/>
      <c r="IAP42"/>
      <c r="IAQ42"/>
      <c r="IAR42"/>
      <c r="IAS42"/>
      <c r="IAT42"/>
      <c r="IAU42"/>
      <c r="IAV42"/>
      <c r="IAW42"/>
      <c r="IAX42"/>
      <c r="IAY42"/>
      <c r="IAZ42"/>
      <c r="IBA42"/>
      <c r="IBB42"/>
      <c r="IBC42"/>
      <c r="IBD42"/>
      <c r="IBE42"/>
      <c r="IBF42"/>
      <c r="IBG42"/>
      <c r="IBH42"/>
      <c r="IBI42"/>
      <c r="IBJ42"/>
      <c r="IBK42"/>
      <c r="IBL42"/>
      <c r="IBM42"/>
      <c r="IBN42"/>
      <c r="IBO42"/>
      <c r="IBP42"/>
      <c r="IBQ42"/>
      <c r="IBR42"/>
      <c r="IBS42"/>
      <c r="IBT42"/>
      <c r="IBU42"/>
      <c r="IBV42"/>
      <c r="IBW42"/>
      <c r="IBX42"/>
      <c r="IBY42"/>
      <c r="IBZ42"/>
      <c r="ICA42"/>
      <c r="ICB42"/>
      <c r="ICC42"/>
      <c r="ICD42"/>
      <c r="ICE42"/>
      <c r="ICF42"/>
      <c r="ICG42"/>
      <c r="ICH42"/>
      <c r="ICI42"/>
      <c r="ICJ42"/>
      <c r="ICK42"/>
      <c r="ICL42"/>
      <c r="ICM42"/>
      <c r="ICN42"/>
      <c r="ICO42"/>
      <c r="ICP42"/>
      <c r="ICQ42"/>
      <c r="ICR42"/>
      <c r="ICS42"/>
      <c r="ICT42"/>
      <c r="ICU42"/>
      <c r="ICV42"/>
      <c r="ICW42"/>
      <c r="ICX42"/>
      <c r="ICY42"/>
      <c r="ICZ42"/>
      <c r="IDA42"/>
      <c r="IDB42"/>
      <c r="IDC42"/>
      <c r="IDD42"/>
      <c r="IDE42"/>
      <c r="IDF42"/>
      <c r="IDG42"/>
      <c r="IDH42"/>
      <c r="IDI42"/>
      <c r="IDJ42"/>
      <c r="IDK42"/>
      <c r="IDL42"/>
      <c r="IDM42"/>
      <c r="IDN42"/>
      <c r="IDO42"/>
      <c r="IDP42"/>
      <c r="IDQ42"/>
      <c r="IDR42"/>
      <c r="IDS42"/>
      <c r="IDT42"/>
      <c r="IDU42"/>
      <c r="IDV42"/>
      <c r="IDW42"/>
      <c r="IDX42"/>
      <c r="IDY42"/>
      <c r="IDZ42"/>
      <c r="IEA42"/>
      <c r="IEB42"/>
      <c r="IEC42"/>
      <c r="IED42"/>
      <c r="IEE42"/>
      <c r="IEF42"/>
      <c r="IEG42"/>
      <c r="IEH42"/>
      <c r="IEI42"/>
      <c r="IEJ42"/>
      <c r="IEK42"/>
      <c r="IEL42"/>
      <c r="IEM42"/>
      <c r="IEN42"/>
      <c r="IEO42"/>
      <c r="IEP42"/>
      <c r="IEQ42"/>
      <c r="IER42"/>
      <c r="IES42"/>
      <c r="IET42"/>
      <c r="IEU42"/>
      <c r="IEV42"/>
      <c r="IEW42"/>
      <c r="IEX42"/>
      <c r="IEY42"/>
      <c r="IEZ42"/>
      <c r="IFA42"/>
      <c r="IFB42"/>
      <c r="IFC42"/>
      <c r="IFD42"/>
      <c r="IFE42"/>
      <c r="IFF42"/>
      <c r="IFG42"/>
      <c r="IFH42"/>
      <c r="IFI42"/>
      <c r="IFJ42"/>
      <c r="IFK42"/>
      <c r="IFL42"/>
      <c r="IFM42"/>
      <c r="IFN42"/>
      <c r="IFO42"/>
      <c r="IFP42"/>
      <c r="IFQ42"/>
      <c r="IFR42"/>
      <c r="IFS42"/>
      <c r="IFT42"/>
      <c r="IFU42"/>
      <c r="IFV42"/>
      <c r="IFW42"/>
      <c r="IFX42"/>
      <c r="IFY42"/>
      <c r="IFZ42"/>
      <c r="IGA42"/>
      <c r="IGB42"/>
      <c r="IGC42"/>
      <c r="IGD42"/>
      <c r="IGE42"/>
      <c r="IGF42"/>
      <c r="IGG42"/>
      <c r="IGH42"/>
      <c r="IGI42"/>
      <c r="IGJ42"/>
      <c r="IGK42"/>
      <c r="IGL42"/>
      <c r="IGM42"/>
      <c r="IGN42"/>
      <c r="IGO42"/>
      <c r="IGP42"/>
      <c r="IGQ42"/>
      <c r="IGR42"/>
      <c r="IGS42"/>
      <c r="IGT42"/>
      <c r="IGU42"/>
      <c r="IGV42"/>
      <c r="IGW42"/>
      <c r="IGX42"/>
      <c r="IGY42"/>
      <c r="IGZ42"/>
      <c r="IHA42"/>
      <c r="IHB42"/>
      <c r="IHC42"/>
      <c r="IHD42"/>
      <c r="IHE42"/>
      <c r="IHF42"/>
      <c r="IHG42"/>
      <c r="IHH42"/>
      <c r="IHI42"/>
      <c r="IHJ42"/>
      <c r="IHK42"/>
      <c r="IHL42"/>
      <c r="IHM42"/>
      <c r="IHN42"/>
      <c r="IHO42"/>
      <c r="IHP42"/>
      <c r="IHQ42"/>
      <c r="IHR42"/>
      <c r="IHS42"/>
      <c r="IHT42"/>
      <c r="IHU42"/>
      <c r="IHV42"/>
      <c r="IHW42"/>
      <c r="IHX42"/>
      <c r="IHY42"/>
      <c r="IHZ42"/>
      <c r="IIA42"/>
      <c r="IIB42"/>
      <c r="IIC42"/>
      <c r="IID42"/>
      <c r="IIE42"/>
      <c r="IIF42"/>
      <c r="IIG42"/>
      <c r="IIH42"/>
      <c r="III42"/>
      <c r="IIJ42"/>
      <c r="IIK42"/>
      <c r="IIL42"/>
      <c r="IIM42"/>
      <c r="IIN42"/>
      <c r="IIO42"/>
      <c r="IIP42"/>
      <c r="IIQ42"/>
      <c r="IIR42"/>
      <c r="IIS42"/>
      <c r="IIT42"/>
      <c r="IIU42"/>
      <c r="IIV42"/>
      <c r="IIW42"/>
      <c r="IIX42"/>
      <c r="IIY42"/>
      <c r="IIZ42"/>
      <c r="IJA42"/>
      <c r="IJB42"/>
      <c r="IJC42"/>
      <c r="IJD42"/>
      <c r="IJE42"/>
      <c r="IJF42"/>
      <c r="IJG42"/>
      <c r="IJH42"/>
      <c r="IJI42"/>
      <c r="IJJ42"/>
      <c r="IJK42"/>
      <c r="IJL42"/>
      <c r="IJM42"/>
      <c r="IJN42"/>
      <c r="IJO42"/>
      <c r="IJP42"/>
      <c r="IJQ42"/>
      <c r="IJR42"/>
      <c r="IJS42"/>
      <c r="IJT42"/>
      <c r="IJU42"/>
      <c r="IJV42"/>
      <c r="IJW42"/>
      <c r="IJX42"/>
      <c r="IJY42"/>
      <c r="IJZ42"/>
      <c r="IKA42"/>
      <c r="IKB42"/>
      <c r="IKC42"/>
      <c r="IKD42"/>
      <c r="IKE42"/>
      <c r="IKF42"/>
      <c r="IKG42"/>
      <c r="IKH42"/>
      <c r="IKI42"/>
      <c r="IKJ42"/>
      <c r="IKK42"/>
      <c r="IKL42"/>
      <c r="IKM42"/>
      <c r="IKN42"/>
      <c r="IKO42"/>
      <c r="IKP42"/>
      <c r="IKQ42"/>
      <c r="IKR42"/>
      <c r="IKS42"/>
      <c r="IKT42"/>
      <c r="IKU42"/>
      <c r="IKV42"/>
      <c r="IKW42"/>
      <c r="IKX42"/>
      <c r="IKY42"/>
      <c r="IKZ42"/>
      <c r="ILA42"/>
      <c r="ILB42"/>
      <c r="ILC42"/>
      <c r="ILD42"/>
      <c r="ILE42"/>
      <c r="ILF42"/>
      <c r="ILG42"/>
      <c r="ILH42"/>
      <c r="ILI42"/>
      <c r="ILJ42"/>
      <c r="ILK42"/>
      <c r="ILL42"/>
      <c r="ILM42"/>
      <c r="ILN42"/>
      <c r="ILO42"/>
      <c r="ILP42"/>
      <c r="ILQ42"/>
      <c r="ILR42"/>
      <c r="ILS42"/>
      <c r="ILT42"/>
      <c r="ILU42"/>
      <c r="ILV42"/>
      <c r="ILW42"/>
      <c r="ILX42"/>
      <c r="ILY42"/>
      <c r="ILZ42"/>
      <c r="IMA42"/>
      <c r="IMB42"/>
      <c r="IMC42"/>
      <c r="IMD42"/>
      <c r="IME42"/>
      <c r="IMF42"/>
      <c r="IMG42"/>
      <c r="IMH42"/>
      <c r="IMI42"/>
      <c r="IMJ42"/>
      <c r="IMK42"/>
      <c r="IML42"/>
      <c r="IMM42"/>
      <c r="IMN42"/>
      <c r="IMO42"/>
      <c r="IMP42"/>
      <c r="IMQ42"/>
      <c r="IMR42"/>
      <c r="IMS42"/>
      <c r="IMT42"/>
      <c r="IMU42"/>
      <c r="IMV42"/>
      <c r="IMW42"/>
      <c r="IMX42"/>
      <c r="IMY42"/>
      <c r="IMZ42"/>
      <c r="INA42"/>
      <c r="INB42"/>
      <c r="INC42"/>
      <c r="IND42"/>
      <c r="INE42"/>
      <c r="INF42"/>
      <c r="ING42"/>
      <c r="INH42"/>
      <c r="INI42"/>
      <c r="INJ42"/>
      <c r="INK42"/>
      <c r="INL42"/>
      <c r="INM42"/>
      <c r="INN42"/>
      <c r="INO42"/>
      <c r="INP42"/>
      <c r="INQ42"/>
      <c r="INR42"/>
      <c r="INS42"/>
      <c r="INT42"/>
      <c r="INU42"/>
      <c r="INV42"/>
      <c r="INW42"/>
      <c r="INX42"/>
      <c r="INY42"/>
      <c r="INZ42"/>
      <c r="IOA42"/>
      <c r="IOB42"/>
      <c r="IOC42"/>
      <c r="IOD42"/>
      <c r="IOE42"/>
      <c r="IOF42"/>
      <c r="IOG42"/>
      <c r="IOH42"/>
      <c r="IOI42"/>
      <c r="IOJ42"/>
      <c r="IOK42"/>
      <c r="IOL42"/>
      <c r="IOM42"/>
      <c r="ION42"/>
      <c r="IOO42"/>
      <c r="IOP42"/>
      <c r="IOQ42"/>
      <c r="IOR42"/>
      <c r="IOS42"/>
      <c r="IOT42"/>
      <c r="IOU42"/>
      <c r="IOV42"/>
      <c r="IOW42"/>
      <c r="IOX42"/>
      <c r="IOY42"/>
      <c r="IOZ42"/>
      <c r="IPA42"/>
      <c r="IPB42"/>
      <c r="IPC42"/>
      <c r="IPD42"/>
      <c r="IPE42"/>
      <c r="IPF42"/>
      <c r="IPG42"/>
      <c r="IPH42"/>
      <c r="IPI42"/>
      <c r="IPJ42"/>
      <c r="IPK42"/>
      <c r="IPL42"/>
      <c r="IPM42"/>
      <c r="IPN42"/>
      <c r="IPO42"/>
      <c r="IPP42"/>
      <c r="IPQ42"/>
      <c r="IPR42"/>
      <c r="IPS42"/>
      <c r="IPT42"/>
      <c r="IPU42"/>
      <c r="IPV42"/>
      <c r="IPW42"/>
      <c r="IPX42"/>
      <c r="IPY42"/>
      <c r="IPZ42"/>
      <c r="IQA42"/>
      <c r="IQB42"/>
      <c r="IQC42"/>
      <c r="IQD42"/>
      <c r="IQE42"/>
      <c r="IQF42"/>
      <c r="IQG42"/>
      <c r="IQH42"/>
      <c r="IQI42"/>
      <c r="IQJ42"/>
      <c r="IQK42"/>
      <c r="IQL42"/>
      <c r="IQM42"/>
      <c r="IQN42"/>
      <c r="IQO42"/>
      <c r="IQP42"/>
      <c r="IQQ42"/>
      <c r="IQR42"/>
      <c r="IQS42"/>
      <c r="IQT42"/>
      <c r="IQU42"/>
      <c r="IQV42"/>
      <c r="IQW42"/>
      <c r="IQX42"/>
      <c r="IQY42"/>
      <c r="IQZ42"/>
      <c r="IRA42"/>
      <c r="IRB42"/>
      <c r="IRC42"/>
      <c r="IRD42"/>
      <c r="IRE42"/>
      <c r="IRF42"/>
      <c r="IRG42"/>
      <c r="IRH42"/>
      <c r="IRI42"/>
      <c r="IRJ42"/>
      <c r="IRK42"/>
      <c r="IRL42"/>
      <c r="IRM42"/>
      <c r="IRN42"/>
      <c r="IRO42"/>
      <c r="IRP42"/>
      <c r="IRQ42"/>
      <c r="IRR42"/>
      <c r="IRS42"/>
      <c r="IRT42"/>
      <c r="IRU42"/>
      <c r="IRV42"/>
      <c r="IRW42"/>
      <c r="IRX42"/>
      <c r="IRY42"/>
      <c r="IRZ42"/>
      <c r="ISA42"/>
      <c r="ISB42"/>
      <c r="ISC42"/>
      <c r="ISD42"/>
      <c r="ISE42"/>
      <c r="ISF42"/>
      <c r="ISG42"/>
      <c r="ISH42"/>
      <c r="ISI42"/>
      <c r="ISJ42"/>
      <c r="ISK42"/>
      <c r="ISL42"/>
      <c r="ISM42"/>
      <c r="ISN42"/>
      <c r="ISO42"/>
      <c r="ISP42"/>
      <c r="ISQ42"/>
      <c r="ISR42"/>
      <c r="ISS42"/>
      <c r="IST42"/>
      <c r="ISU42"/>
      <c r="ISV42"/>
      <c r="ISW42"/>
      <c r="ISX42"/>
      <c r="ISY42"/>
      <c r="ISZ42"/>
      <c r="ITA42"/>
      <c r="ITB42"/>
      <c r="ITC42"/>
      <c r="ITD42"/>
      <c r="ITE42"/>
      <c r="ITF42"/>
      <c r="ITG42"/>
      <c r="ITH42"/>
      <c r="ITI42"/>
      <c r="ITJ42"/>
      <c r="ITK42"/>
      <c r="ITL42"/>
      <c r="ITM42"/>
      <c r="ITN42"/>
      <c r="ITO42"/>
      <c r="ITP42"/>
      <c r="ITQ42"/>
      <c r="ITR42"/>
      <c r="ITS42"/>
      <c r="ITT42"/>
      <c r="ITU42"/>
      <c r="ITV42"/>
      <c r="ITW42"/>
      <c r="ITX42"/>
      <c r="ITY42"/>
      <c r="ITZ42"/>
      <c r="IUA42"/>
      <c r="IUB42"/>
      <c r="IUC42"/>
      <c r="IUD42"/>
      <c r="IUE42"/>
      <c r="IUF42"/>
      <c r="IUG42"/>
      <c r="IUH42"/>
      <c r="IUI42"/>
      <c r="IUJ42"/>
      <c r="IUK42"/>
      <c r="IUL42"/>
      <c r="IUM42"/>
      <c r="IUN42"/>
      <c r="IUO42"/>
      <c r="IUP42"/>
      <c r="IUQ42"/>
      <c r="IUR42"/>
      <c r="IUS42"/>
      <c r="IUT42"/>
      <c r="IUU42"/>
      <c r="IUV42"/>
      <c r="IUW42"/>
      <c r="IUX42"/>
      <c r="IUY42"/>
      <c r="IUZ42"/>
      <c r="IVA42"/>
      <c r="IVB42"/>
      <c r="IVC42"/>
      <c r="IVD42"/>
      <c r="IVE42"/>
      <c r="IVF42"/>
      <c r="IVG42"/>
      <c r="IVH42"/>
      <c r="IVI42"/>
      <c r="IVJ42"/>
      <c r="IVK42"/>
      <c r="IVL42"/>
      <c r="IVM42"/>
      <c r="IVN42"/>
      <c r="IVO42"/>
      <c r="IVP42"/>
      <c r="IVQ42"/>
      <c r="IVR42"/>
      <c r="IVS42"/>
      <c r="IVT42"/>
      <c r="IVU42"/>
      <c r="IVV42"/>
      <c r="IVW42"/>
      <c r="IVX42"/>
      <c r="IVY42"/>
      <c r="IVZ42"/>
      <c r="IWA42"/>
      <c r="IWB42"/>
      <c r="IWC42"/>
      <c r="IWD42"/>
      <c r="IWE42"/>
      <c r="IWF42"/>
      <c r="IWG42"/>
      <c r="IWH42"/>
      <c r="IWI42"/>
      <c r="IWJ42"/>
      <c r="IWK42"/>
      <c r="IWL42"/>
      <c r="IWM42"/>
      <c r="IWN42"/>
      <c r="IWO42"/>
      <c r="IWP42"/>
      <c r="IWQ42"/>
      <c r="IWR42"/>
      <c r="IWS42"/>
      <c r="IWT42"/>
      <c r="IWU42"/>
      <c r="IWV42"/>
      <c r="IWW42"/>
      <c r="IWX42"/>
      <c r="IWY42"/>
      <c r="IWZ42"/>
      <c r="IXA42"/>
      <c r="IXB42"/>
      <c r="IXC42"/>
      <c r="IXD42"/>
      <c r="IXE42"/>
      <c r="IXF42"/>
      <c r="IXG42"/>
      <c r="IXH42"/>
      <c r="IXI42"/>
      <c r="IXJ42"/>
      <c r="IXK42"/>
      <c r="IXL42"/>
      <c r="IXM42"/>
      <c r="IXN42"/>
      <c r="IXO42"/>
      <c r="IXP42"/>
      <c r="IXQ42"/>
      <c r="IXR42"/>
      <c r="IXS42"/>
      <c r="IXT42"/>
      <c r="IXU42"/>
      <c r="IXV42"/>
      <c r="IXW42"/>
      <c r="IXX42"/>
      <c r="IXY42"/>
      <c r="IXZ42"/>
      <c r="IYA42"/>
      <c r="IYB42"/>
      <c r="IYC42"/>
      <c r="IYD42"/>
      <c r="IYE42"/>
      <c r="IYF42"/>
      <c r="IYG42"/>
      <c r="IYH42"/>
      <c r="IYI42"/>
      <c r="IYJ42"/>
      <c r="IYK42"/>
      <c r="IYL42"/>
      <c r="IYM42"/>
      <c r="IYN42"/>
      <c r="IYO42"/>
      <c r="IYP42"/>
      <c r="IYQ42"/>
      <c r="IYR42"/>
      <c r="IYS42"/>
      <c r="IYT42"/>
      <c r="IYU42"/>
      <c r="IYV42"/>
      <c r="IYW42"/>
      <c r="IYX42"/>
      <c r="IYY42"/>
      <c r="IYZ42"/>
      <c r="IZA42"/>
      <c r="IZB42"/>
      <c r="IZC42"/>
      <c r="IZD42"/>
      <c r="IZE42"/>
      <c r="IZF42"/>
      <c r="IZG42"/>
      <c r="IZH42"/>
      <c r="IZI42"/>
      <c r="IZJ42"/>
      <c r="IZK42"/>
      <c r="IZL42"/>
      <c r="IZM42"/>
      <c r="IZN42"/>
      <c r="IZO42"/>
      <c r="IZP42"/>
      <c r="IZQ42"/>
      <c r="IZR42"/>
      <c r="IZS42"/>
      <c r="IZT42"/>
      <c r="IZU42"/>
      <c r="IZV42"/>
      <c r="IZW42"/>
      <c r="IZX42"/>
      <c r="IZY42"/>
      <c r="IZZ42"/>
      <c r="JAA42"/>
      <c r="JAB42"/>
      <c r="JAC42"/>
      <c r="JAD42"/>
      <c r="JAE42"/>
      <c r="JAF42"/>
      <c r="JAG42"/>
      <c r="JAH42"/>
      <c r="JAI42"/>
      <c r="JAJ42"/>
      <c r="JAK42"/>
      <c r="JAL42"/>
      <c r="JAM42"/>
      <c r="JAN42"/>
      <c r="JAO42"/>
      <c r="JAP42"/>
      <c r="JAQ42"/>
      <c r="JAR42"/>
      <c r="JAS42"/>
      <c r="JAT42"/>
      <c r="JAU42"/>
      <c r="JAV42"/>
      <c r="JAW42"/>
      <c r="JAX42"/>
      <c r="JAY42"/>
      <c r="JAZ42"/>
      <c r="JBA42"/>
      <c r="JBB42"/>
      <c r="JBC42"/>
      <c r="JBD42"/>
      <c r="JBE42"/>
      <c r="JBF42"/>
      <c r="JBG42"/>
      <c r="JBH42"/>
      <c r="JBI42"/>
      <c r="JBJ42"/>
      <c r="JBK42"/>
      <c r="JBL42"/>
      <c r="JBM42"/>
      <c r="JBN42"/>
      <c r="JBO42"/>
      <c r="JBP42"/>
      <c r="JBQ42"/>
      <c r="JBR42"/>
      <c r="JBS42"/>
      <c r="JBT42"/>
      <c r="JBU42"/>
      <c r="JBV42"/>
      <c r="JBW42"/>
      <c r="JBX42"/>
      <c r="JBY42"/>
      <c r="JBZ42"/>
      <c r="JCA42"/>
      <c r="JCB42"/>
      <c r="JCC42"/>
      <c r="JCD42"/>
      <c r="JCE42"/>
      <c r="JCF42"/>
      <c r="JCG42"/>
      <c r="JCH42"/>
      <c r="JCI42"/>
      <c r="JCJ42"/>
      <c r="JCK42"/>
      <c r="JCL42"/>
      <c r="JCM42"/>
      <c r="JCN42"/>
      <c r="JCO42"/>
      <c r="JCP42"/>
      <c r="JCQ42"/>
      <c r="JCR42"/>
      <c r="JCS42"/>
      <c r="JCT42"/>
      <c r="JCU42"/>
      <c r="JCV42"/>
      <c r="JCW42"/>
      <c r="JCX42"/>
      <c r="JCY42"/>
      <c r="JCZ42"/>
      <c r="JDA42"/>
      <c r="JDB42"/>
      <c r="JDC42"/>
      <c r="JDD42"/>
      <c r="JDE42"/>
      <c r="JDF42"/>
      <c r="JDG42"/>
      <c r="JDH42"/>
      <c r="JDI42"/>
      <c r="JDJ42"/>
      <c r="JDK42"/>
      <c r="JDL42"/>
      <c r="JDM42"/>
      <c r="JDN42"/>
      <c r="JDO42"/>
      <c r="JDP42"/>
      <c r="JDQ42"/>
      <c r="JDR42"/>
      <c r="JDS42"/>
      <c r="JDT42"/>
      <c r="JDU42"/>
      <c r="JDV42"/>
      <c r="JDW42"/>
      <c r="JDX42"/>
      <c r="JDY42"/>
      <c r="JDZ42"/>
      <c r="JEA42"/>
      <c r="JEB42"/>
      <c r="JEC42"/>
      <c r="JED42"/>
      <c r="JEE42"/>
      <c r="JEF42"/>
      <c r="JEG42"/>
      <c r="JEH42"/>
      <c r="JEI42"/>
      <c r="JEJ42"/>
      <c r="JEK42"/>
      <c r="JEL42"/>
      <c r="JEM42"/>
      <c r="JEN42"/>
      <c r="JEO42"/>
      <c r="JEP42"/>
      <c r="JEQ42"/>
      <c r="JER42"/>
      <c r="JES42"/>
      <c r="JET42"/>
      <c r="JEU42"/>
      <c r="JEV42"/>
      <c r="JEW42"/>
      <c r="JEX42"/>
      <c r="JEY42"/>
      <c r="JEZ42"/>
      <c r="JFA42"/>
      <c r="JFB42"/>
      <c r="JFC42"/>
      <c r="JFD42"/>
      <c r="JFE42"/>
      <c r="JFF42"/>
      <c r="JFG42"/>
      <c r="JFH42"/>
      <c r="JFI42"/>
      <c r="JFJ42"/>
      <c r="JFK42"/>
      <c r="JFL42"/>
      <c r="JFM42"/>
      <c r="JFN42"/>
      <c r="JFO42"/>
      <c r="JFP42"/>
      <c r="JFQ42"/>
      <c r="JFR42"/>
      <c r="JFS42"/>
      <c r="JFT42"/>
      <c r="JFU42"/>
      <c r="JFV42"/>
      <c r="JFW42"/>
      <c r="JFX42"/>
      <c r="JFY42"/>
      <c r="JFZ42"/>
      <c r="JGA42"/>
      <c r="JGB42"/>
      <c r="JGC42"/>
      <c r="JGD42"/>
      <c r="JGE42"/>
      <c r="JGF42"/>
      <c r="JGG42"/>
      <c r="JGH42"/>
      <c r="JGI42"/>
      <c r="JGJ42"/>
      <c r="JGK42"/>
      <c r="JGL42"/>
      <c r="JGM42"/>
      <c r="JGN42"/>
      <c r="JGO42"/>
      <c r="JGP42"/>
      <c r="JGQ42"/>
      <c r="JGR42"/>
      <c r="JGS42"/>
      <c r="JGT42"/>
      <c r="JGU42"/>
      <c r="JGV42"/>
      <c r="JGW42"/>
      <c r="JGX42"/>
      <c r="JGY42"/>
      <c r="JGZ42"/>
      <c r="JHA42"/>
      <c r="JHB42"/>
      <c r="JHC42"/>
      <c r="JHD42"/>
      <c r="JHE42"/>
      <c r="JHF42"/>
      <c r="JHG42"/>
      <c r="JHH42"/>
      <c r="JHI42"/>
      <c r="JHJ42"/>
      <c r="JHK42"/>
      <c r="JHL42"/>
      <c r="JHM42"/>
      <c r="JHN42"/>
      <c r="JHO42"/>
      <c r="JHP42"/>
      <c r="JHQ42"/>
      <c r="JHR42"/>
      <c r="JHS42"/>
      <c r="JHT42"/>
      <c r="JHU42"/>
      <c r="JHV42"/>
      <c r="JHW42"/>
      <c r="JHX42"/>
      <c r="JHY42"/>
      <c r="JHZ42"/>
      <c r="JIA42"/>
      <c r="JIB42"/>
      <c r="JIC42"/>
      <c r="JID42"/>
      <c r="JIE42"/>
      <c r="JIF42"/>
      <c r="JIG42"/>
      <c r="JIH42"/>
      <c r="JII42"/>
      <c r="JIJ42"/>
      <c r="JIK42"/>
      <c r="JIL42"/>
      <c r="JIM42"/>
      <c r="JIN42"/>
      <c r="JIO42"/>
      <c r="JIP42"/>
      <c r="JIQ42"/>
      <c r="JIR42"/>
      <c r="JIS42"/>
      <c r="JIT42"/>
      <c r="JIU42"/>
      <c r="JIV42"/>
      <c r="JIW42"/>
      <c r="JIX42"/>
      <c r="JIY42"/>
      <c r="JIZ42"/>
      <c r="JJA42"/>
      <c r="JJB42"/>
      <c r="JJC42"/>
      <c r="JJD42"/>
      <c r="JJE42"/>
      <c r="JJF42"/>
      <c r="JJG42"/>
      <c r="JJH42"/>
      <c r="JJI42"/>
      <c r="JJJ42"/>
      <c r="JJK42"/>
      <c r="JJL42"/>
      <c r="JJM42"/>
      <c r="JJN42"/>
      <c r="JJO42"/>
      <c r="JJP42"/>
      <c r="JJQ42"/>
      <c r="JJR42"/>
      <c r="JJS42"/>
      <c r="JJT42"/>
      <c r="JJU42"/>
      <c r="JJV42"/>
      <c r="JJW42"/>
      <c r="JJX42"/>
      <c r="JJY42"/>
      <c r="JJZ42"/>
      <c r="JKA42"/>
      <c r="JKB42"/>
      <c r="JKC42"/>
      <c r="JKD42"/>
      <c r="JKE42"/>
      <c r="JKF42"/>
      <c r="JKG42"/>
      <c r="JKH42"/>
      <c r="JKI42"/>
      <c r="JKJ42"/>
      <c r="JKK42"/>
      <c r="JKL42"/>
      <c r="JKM42"/>
      <c r="JKN42"/>
      <c r="JKO42"/>
      <c r="JKP42"/>
      <c r="JKQ42"/>
      <c r="JKR42"/>
      <c r="JKS42"/>
      <c r="JKT42"/>
      <c r="JKU42"/>
      <c r="JKV42"/>
      <c r="JKW42"/>
      <c r="JKX42"/>
      <c r="JKY42"/>
      <c r="JKZ42"/>
      <c r="JLA42"/>
      <c r="JLB42"/>
      <c r="JLC42"/>
      <c r="JLD42"/>
      <c r="JLE42"/>
      <c r="JLF42"/>
      <c r="JLG42"/>
      <c r="JLH42"/>
      <c r="JLI42"/>
      <c r="JLJ42"/>
      <c r="JLK42"/>
      <c r="JLL42"/>
      <c r="JLM42"/>
      <c r="JLN42"/>
      <c r="JLO42"/>
      <c r="JLP42"/>
      <c r="JLQ42"/>
      <c r="JLR42"/>
      <c r="JLS42"/>
      <c r="JLT42"/>
      <c r="JLU42"/>
      <c r="JLV42"/>
      <c r="JLW42"/>
      <c r="JLX42"/>
      <c r="JLY42"/>
      <c r="JLZ42"/>
      <c r="JMA42"/>
      <c r="JMB42"/>
      <c r="JMC42"/>
      <c r="JMD42"/>
      <c r="JME42"/>
      <c r="JMF42"/>
      <c r="JMG42"/>
      <c r="JMH42"/>
      <c r="JMI42"/>
      <c r="JMJ42"/>
      <c r="JMK42"/>
      <c r="JML42"/>
      <c r="JMM42"/>
      <c r="JMN42"/>
      <c r="JMO42"/>
      <c r="JMP42"/>
      <c r="JMQ42"/>
      <c r="JMR42"/>
      <c r="JMS42"/>
      <c r="JMT42"/>
      <c r="JMU42"/>
      <c r="JMV42"/>
      <c r="JMW42"/>
      <c r="JMX42"/>
      <c r="JMY42"/>
      <c r="JMZ42"/>
      <c r="JNA42"/>
      <c r="JNB42"/>
      <c r="JNC42"/>
      <c r="JND42"/>
      <c r="JNE42"/>
      <c r="JNF42"/>
      <c r="JNG42"/>
      <c r="JNH42"/>
      <c r="JNI42"/>
      <c r="JNJ42"/>
      <c r="JNK42"/>
      <c r="JNL42"/>
      <c r="JNM42"/>
      <c r="JNN42"/>
      <c r="JNO42"/>
      <c r="JNP42"/>
      <c r="JNQ42"/>
      <c r="JNR42"/>
      <c r="JNS42"/>
      <c r="JNT42"/>
      <c r="JNU42"/>
      <c r="JNV42"/>
      <c r="JNW42"/>
      <c r="JNX42"/>
      <c r="JNY42"/>
      <c r="JNZ42"/>
      <c r="JOA42"/>
      <c r="JOB42"/>
      <c r="JOC42"/>
      <c r="JOD42"/>
      <c r="JOE42"/>
      <c r="JOF42"/>
      <c r="JOG42"/>
      <c r="JOH42"/>
      <c r="JOI42"/>
      <c r="JOJ42"/>
      <c r="JOK42"/>
      <c r="JOL42"/>
      <c r="JOM42"/>
      <c r="JON42"/>
      <c r="JOO42"/>
      <c r="JOP42"/>
      <c r="JOQ42"/>
      <c r="JOR42"/>
      <c r="JOS42"/>
      <c r="JOT42"/>
      <c r="JOU42"/>
      <c r="JOV42"/>
      <c r="JOW42"/>
      <c r="JOX42"/>
      <c r="JOY42"/>
      <c r="JOZ42"/>
      <c r="JPA42"/>
      <c r="JPB42"/>
      <c r="JPC42"/>
      <c r="JPD42"/>
      <c r="JPE42"/>
      <c r="JPF42"/>
      <c r="JPG42"/>
      <c r="JPH42"/>
      <c r="JPI42"/>
      <c r="JPJ42"/>
      <c r="JPK42"/>
      <c r="JPL42"/>
      <c r="JPM42"/>
      <c r="JPN42"/>
      <c r="JPO42"/>
      <c r="JPP42"/>
      <c r="JPQ42"/>
      <c r="JPR42"/>
      <c r="JPS42"/>
      <c r="JPT42"/>
      <c r="JPU42"/>
      <c r="JPV42"/>
      <c r="JPW42"/>
      <c r="JPX42"/>
      <c r="JPY42"/>
      <c r="JPZ42"/>
      <c r="JQA42"/>
      <c r="JQB42"/>
      <c r="JQC42"/>
      <c r="JQD42"/>
      <c r="JQE42"/>
      <c r="JQF42"/>
      <c r="JQG42"/>
      <c r="JQH42"/>
      <c r="JQI42"/>
      <c r="JQJ42"/>
      <c r="JQK42"/>
      <c r="JQL42"/>
      <c r="JQM42"/>
      <c r="JQN42"/>
      <c r="JQO42"/>
      <c r="JQP42"/>
      <c r="JQQ42"/>
      <c r="JQR42"/>
      <c r="JQS42"/>
      <c r="JQT42"/>
      <c r="JQU42"/>
      <c r="JQV42"/>
      <c r="JQW42"/>
      <c r="JQX42"/>
      <c r="JQY42"/>
      <c r="JQZ42"/>
      <c r="JRA42"/>
      <c r="JRB42"/>
      <c r="JRC42"/>
      <c r="JRD42"/>
      <c r="JRE42"/>
      <c r="JRF42"/>
      <c r="JRG42"/>
      <c r="JRH42"/>
      <c r="JRI42"/>
      <c r="JRJ42"/>
      <c r="JRK42"/>
      <c r="JRL42"/>
      <c r="JRM42"/>
      <c r="JRN42"/>
      <c r="JRO42"/>
      <c r="JRP42"/>
      <c r="JRQ42"/>
      <c r="JRR42"/>
      <c r="JRS42"/>
      <c r="JRT42"/>
      <c r="JRU42"/>
      <c r="JRV42"/>
      <c r="JRW42"/>
      <c r="JRX42"/>
      <c r="JRY42"/>
      <c r="JRZ42"/>
      <c r="JSA42"/>
      <c r="JSB42"/>
      <c r="JSC42"/>
      <c r="JSD42"/>
      <c r="JSE42"/>
      <c r="JSF42"/>
      <c r="JSG42"/>
      <c r="JSH42"/>
      <c r="JSI42"/>
      <c r="JSJ42"/>
      <c r="JSK42"/>
      <c r="JSL42"/>
      <c r="JSM42"/>
      <c r="JSN42"/>
      <c r="JSO42"/>
      <c r="JSP42"/>
      <c r="JSQ42"/>
      <c r="JSR42"/>
      <c r="JSS42"/>
      <c r="JST42"/>
      <c r="JSU42"/>
      <c r="JSV42"/>
      <c r="JSW42"/>
      <c r="JSX42"/>
      <c r="JSY42"/>
      <c r="JSZ42"/>
      <c r="JTA42"/>
      <c r="JTB42"/>
      <c r="JTC42"/>
      <c r="JTD42"/>
      <c r="JTE42"/>
      <c r="JTF42"/>
      <c r="JTG42"/>
      <c r="JTH42"/>
      <c r="JTI42"/>
      <c r="JTJ42"/>
      <c r="JTK42"/>
      <c r="JTL42"/>
      <c r="JTM42"/>
      <c r="JTN42"/>
      <c r="JTO42"/>
      <c r="JTP42"/>
      <c r="JTQ42"/>
      <c r="JTR42"/>
      <c r="JTS42"/>
      <c r="JTT42"/>
      <c r="JTU42"/>
      <c r="JTV42"/>
      <c r="JTW42"/>
      <c r="JTX42"/>
      <c r="JTY42"/>
      <c r="JTZ42"/>
      <c r="JUA42"/>
      <c r="JUB42"/>
      <c r="JUC42"/>
      <c r="JUD42"/>
      <c r="JUE42"/>
      <c r="JUF42"/>
      <c r="JUG42"/>
      <c r="JUH42"/>
      <c r="JUI42"/>
      <c r="JUJ42"/>
      <c r="JUK42"/>
      <c r="JUL42"/>
      <c r="JUM42"/>
      <c r="JUN42"/>
      <c r="JUO42"/>
      <c r="JUP42"/>
      <c r="JUQ42"/>
      <c r="JUR42"/>
      <c r="JUS42"/>
      <c r="JUT42"/>
      <c r="JUU42"/>
      <c r="JUV42"/>
      <c r="JUW42"/>
      <c r="JUX42"/>
      <c r="JUY42"/>
      <c r="JUZ42"/>
      <c r="JVA42"/>
      <c r="JVB42"/>
      <c r="JVC42"/>
      <c r="JVD42"/>
      <c r="JVE42"/>
      <c r="JVF42"/>
      <c r="JVG42"/>
      <c r="JVH42"/>
      <c r="JVI42"/>
      <c r="JVJ42"/>
      <c r="JVK42"/>
      <c r="JVL42"/>
      <c r="JVM42"/>
      <c r="JVN42"/>
      <c r="JVO42"/>
      <c r="JVP42"/>
      <c r="JVQ42"/>
      <c r="JVR42"/>
      <c r="JVS42"/>
      <c r="JVT42"/>
      <c r="JVU42"/>
      <c r="JVV42"/>
      <c r="JVW42"/>
      <c r="JVX42"/>
      <c r="JVY42"/>
      <c r="JVZ42"/>
      <c r="JWA42"/>
      <c r="JWB42"/>
      <c r="JWC42"/>
      <c r="JWD42"/>
      <c r="JWE42"/>
      <c r="JWF42"/>
      <c r="JWG42"/>
      <c r="JWH42"/>
      <c r="JWI42"/>
      <c r="JWJ42"/>
      <c r="JWK42"/>
      <c r="JWL42"/>
      <c r="JWM42"/>
      <c r="JWN42"/>
      <c r="JWO42"/>
      <c r="JWP42"/>
      <c r="JWQ42"/>
      <c r="JWR42"/>
      <c r="JWS42"/>
      <c r="JWT42"/>
      <c r="JWU42"/>
      <c r="JWV42"/>
      <c r="JWW42"/>
      <c r="JWX42"/>
      <c r="JWY42"/>
      <c r="JWZ42"/>
      <c r="JXA42"/>
      <c r="JXB42"/>
      <c r="JXC42"/>
      <c r="JXD42"/>
      <c r="JXE42"/>
      <c r="JXF42"/>
      <c r="JXG42"/>
      <c r="JXH42"/>
      <c r="JXI42"/>
      <c r="JXJ42"/>
      <c r="JXK42"/>
      <c r="JXL42"/>
      <c r="JXM42"/>
      <c r="JXN42"/>
      <c r="JXO42"/>
      <c r="JXP42"/>
      <c r="JXQ42"/>
      <c r="JXR42"/>
      <c r="JXS42"/>
      <c r="JXT42"/>
      <c r="JXU42"/>
      <c r="JXV42"/>
      <c r="JXW42"/>
      <c r="JXX42"/>
      <c r="JXY42"/>
      <c r="JXZ42"/>
      <c r="JYA42"/>
      <c r="JYB42"/>
      <c r="JYC42"/>
      <c r="JYD42"/>
      <c r="JYE42"/>
      <c r="JYF42"/>
      <c r="JYG42"/>
      <c r="JYH42"/>
      <c r="JYI42"/>
      <c r="JYJ42"/>
      <c r="JYK42"/>
      <c r="JYL42"/>
      <c r="JYM42"/>
      <c r="JYN42"/>
      <c r="JYO42"/>
      <c r="JYP42"/>
      <c r="JYQ42"/>
      <c r="JYR42"/>
      <c r="JYS42"/>
      <c r="JYT42"/>
      <c r="JYU42"/>
      <c r="JYV42"/>
      <c r="JYW42"/>
      <c r="JYX42"/>
      <c r="JYY42"/>
      <c r="JYZ42"/>
      <c r="JZA42"/>
      <c r="JZB42"/>
      <c r="JZC42"/>
      <c r="JZD42"/>
      <c r="JZE42"/>
      <c r="JZF42"/>
      <c r="JZG42"/>
      <c r="JZH42"/>
      <c r="JZI42"/>
      <c r="JZJ42"/>
      <c r="JZK42"/>
      <c r="JZL42"/>
      <c r="JZM42"/>
      <c r="JZN42"/>
      <c r="JZO42"/>
      <c r="JZP42"/>
      <c r="JZQ42"/>
      <c r="JZR42"/>
      <c r="JZS42"/>
      <c r="JZT42"/>
      <c r="JZU42"/>
      <c r="JZV42"/>
      <c r="JZW42"/>
      <c r="JZX42"/>
      <c r="JZY42"/>
      <c r="JZZ42"/>
      <c r="KAA42"/>
      <c r="KAB42"/>
      <c r="KAC42"/>
      <c r="KAD42"/>
      <c r="KAE42"/>
      <c r="KAF42"/>
      <c r="KAG42"/>
      <c r="KAH42"/>
      <c r="KAI42"/>
      <c r="KAJ42"/>
      <c r="KAK42"/>
      <c r="KAL42"/>
      <c r="KAM42"/>
      <c r="KAN42"/>
      <c r="KAO42"/>
      <c r="KAP42"/>
      <c r="KAQ42"/>
      <c r="KAR42"/>
      <c r="KAS42"/>
      <c r="KAT42"/>
      <c r="KAU42"/>
      <c r="KAV42"/>
      <c r="KAW42"/>
      <c r="KAX42"/>
      <c r="KAY42"/>
      <c r="KAZ42"/>
      <c r="KBA42"/>
      <c r="KBB42"/>
      <c r="KBC42"/>
      <c r="KBD42"/>
      <c r="KBE42"/>
      <c r="KBF42"/>
      <c r="KBG42"/>
      <c r="KBH42"/>
      <c r="KBI42"/>
      <c r="KBJ42"/>
      <c r="KBK42"/>
      <c r="KBL42"/>
      <c r="KBM42"/>
      <c r="KBN42"/>
      <c r="KBO42"/>
      <c r="KBP42"/>
      <c r="KBQ42"/>
      <c r="KBR42"/>
      <c r="KBS42"/>
      <c r="KBT42"/>
      <c r="KBU42"/>
      <c r="KBV42"/>
      <c r="KBW42"/>
      <c r="KBX42"/>
      <c r="KBY42"/>
      <c r="KBZ42"/>
      <c r="KCA42"/>
      <c r="KCB42"/>
      <c r="KCC42"/>
      <c r="KCD42"/>
      <c r="KCE42"/>
      <c r="KCF42"/>
      <c r="KCG42"/>
      <c r="KCH42"/>
      <c r="KCI42"/>
      <c r="KCJ42"/>
      <c r="KCK42"/>
      <c r="KCL42"/>
      <c r="KCM42"/>
      <c r="KCN42"/>
      <c r="KCO42"/>
      <c r="KCP42"/>
      <c r="KCQ42"/>
      <c r="KCR42"/>
      <c r="KCS42"/>
      <c r="KCT42"/>
      <c r="KCU42"/>
      <c r="KCV42"/>
      <c r="KCW42"/>
      <c r="KCX42"/>
      <c r="KCY42"/>
      <c r="KCZ42"/>
      <c r="KDA42"/>
      <c r="KDB42"/>
      <c r="KDC42"/>
      <c r="KDD42"/>
      <c r="KDE42"/>
      <c r="KDF42"/>
      <c r="KDG42"/>
      <c r="KDH42"/>
      <c r="KDI42"/>
      <c r="KDJ42"/>
      <c r="KDK42"/>
      <c r="KDL42"/>
      <c r="KDM42"/>
      <c r="KDN42"/>
      <c r="KDO42"/>
      <c r="KDP42"/>
      <c r="KDQ42"/>
      <c r="KDR42"/>
      <c r="KDS42"/>
      <c r="KDT42"/>
      <c r="KDU42"/>
      <c r="KDV42"/>
      <c r="KDW42"/>
      <c r="KDX42"/>
      <c r="KDY42"/>
      <c r="KDZ42"/>
      <c r="KEA42"/>
      <c r="KEB42"/>
      <c r="KEC42"/>
      <c r="KED42"/>
      <c r="KEE42"/>
      <c r="KEF42"/>
      <c r="KEG42"/>
      <c r="KEH42"/>
      <c r="KEI42"/>
      <c r="KEJ42"/>
      <c r="KEK42"/>
      <c r="KEL42"/>
      <c r="KEM42"/>
      <c r="KEN42"/>
      <c r="KEO42"/>
      <c r="KEP42"/>
      <c r="KEQ42"/>
      <c r="KER42"/>
      <c r="KES42"/>
      <c r="KET42"/>
      <c r="KEU42"/>
      <c r="KEV42"/>
      <c r="KEW42"/>
      <c r="KEX42"/>
      <c r="KEY42"/>
      <c r="KEZ42"/>
      <c r="KFA42"/>
      <c r="KFB42"/>
      <c r="KFC42"/>
      <c r="KFD42"/>
      <c r="KFE42"/>
      <c r="KFF42"/>
      <c r="KFG42"/>
      <c r="KFH42"/>
      <c r="KFI42"/>
      <c r="KFJ42"/>
      <c r="KFK42"/>
      <c r="KFL42"/>
      <c r="KFM42"/>
      <c r="KFN42"/>
      <c r="KFO42"/>
      <c r="KFP42"/>
      <c r="KFQ42"/>
      <c r="KFR42"/>
      <c r="KFS42"/>
      <c r="KFT42"/>
      <c r="KFU42"/>
      <c r="KFV42"/>
      <c r="KFW42"/>
      <c r="KFX42"/>
      <c r="KFY42"/>
      <c r="KFZ42"/>
      <c r="KGA42"/>
      <c r="KGB42"/>
      <c r="KGC42"/>
      <c r="KGD42"/>
      <c r="KGE42"/>
      <c r="KGF42"/>
      <c r="KGG42"/>
      <c r="KGH42"/>
      <c r="KGI42"/>
      <c r="KGJ42"/>
      <c r="KGK42"/>
      <c r="KGL42"/>
      <c r="KGM42"/>
      <c r="KGN42"/>
      <c r="KGO42"/>
      <c r="KGP42"/>
      <c r="KGQ42"/>
      <c r="KGR42"/>
      <c r="KGS42"/>
      <c r="KGT42"/>
      <c r="KGU42"/>
      <c r="KGV42"/>
      <c r="KGW42"/>
      <c r="KGX42"/>
      <c r="KGY42"/>
      <c r="KGZ42"/>
      <c r="KHA42"/>
      <c r="KHB42"/>
      <c r="KHC42"/>
      <c r="KHD42"/>
      <c r="KHE42"/>
      <c r="KHF42"/>
      <c r="KHG42"/>
      <c r="KHH42"/>
      <c r="KHI42"/>
      <c r="KHJ42"/>
      <c r="KHK42"/>
      <c r="KHL42"/>
      <c r="KHM42"/>
      <c r="KHN42"/>
      <c r="KHO42"/>
      <c r="KHP42"/>
      <c r="KHQ42"/>
      <c r="KHR42"/>
      <c r="KHS42"/>
      <c r="KHT42"/>
      <c r="KHU42"/>
      <c r="KHV42"/>
      <c r="KHW42"/>
      <c r="KHX42"/>
      <c r="KHY42"/>
      <c r="KHZ42"/>
      <c r="KIA42"/>
      <c r="KIB42"/>
      <c r="KIC42"/>
      <c r="KID42"/>
      <c r="KIE42"/>
      <c r="KIF42"/>
      <c r="KIG42"/>
      <c r="KIH42"/>
      <c r="KII42"/>
      <c r="KIJ42"/>
      <c r="KIK42"/>
      <c r="KIL42"/>
      <c r="KIM42"/>
      <c r="KIN42"/>
      <c r="KIO42"/>
      <c r="KIP42"/>
      <c r="KIQ42"/>
      <c r="KIR42"/>
      <c r="KIS42"/>
      <c r="KIT42"/>
      <c r="KIU42"/>
      <c r="KIV42"/>
      <c r="KIW42"/>
      <c r="KIX42"/>
      <c r="KIY42"/>
      <c r="KIZ42"/>
      <c r="KJA42"/>
      <c r="KJB42"/>
      <c r="KJC42"/>
      <c r="KJD42"/>
      <c r="KJE42"/>
      <c r="KJF42"/>
      <c r="KJG42"/>
      <c r="KJH42"/>
      <c r="KJI42"/>
      <c r="KJJ42"/>
      <c r="KJK42"/>
      <c r="KJL42"/>
      <c r="KJM42"/>
      <c r="KJN42"/>
      <c r="KJO42"/>
      <c r="KJP42"/>
      <c r="KJQ42"/>
      <c r="KJR42"/>
      <c r="KJS42"/>
      <c r="KJT42"/>
      <c r="KJU42"/>
      <c r="KJV42"/>
      <c r="KJW42"/>
      <c r="KJX42"/>
      <c r="KJY42"/>
      <c r="KJZ42"/>
      <c r="KKA42"/>
      <c r="KKB42"/>
      <c r="KKC42"/>
      <c r="KKD42"/>
      <c r="KKE42"/>
      <c r="KKF42"/>
      <c r="KKG42"/>
      <c r="KKH42"/>
      <c r="KKI42"/>
      <c r="KKJ42"/>
      <c r="KKK42"/>
      <c r="KKL42"/>
      <c r="KKM42"/>
      <c r="KKN42"/>
      <c r="KKO42"/>
      <c r="KKP42"/>
      <c r="KKQ42"/>
      <c r="KKR42"/>
      <c r="KKS42"/>
      <c r="KKT42"/>
      <c r="KKU42"/>
      <c r="KKV42"/>
      <c r="KKW42"/>
      <c r="KKX42"/>
      <c r="KKY42"/>
      <c r="KKZ42"/>
      <c r="KLA42"/>
      <c r="KLB42"/>
      <c r="KLC42"/>
      <c r="KLD42"/>
      <c r="KLE42"/>
      <c r="KLF42"/>
      <c r="KLG42"/>
      <c r="KLH42"/>
      <c r="KLI42"/>
      <c r="KLJ42"/>
      <c r="KLK42"/>
      <c r="KLL42"/>
      <c r="KLM42"/>
      <c r="KLN42"/>
      <c r="KLO42"/>
      <c r="KLP42"/>
      <c r="KLQ42"/>
      <c r="KLR42"/>
      <c r="KLS42"/>
      <c r="KLT42"/>
      <c r="KLU42"/>
      <c r="KLV42"/>
      <c r="KLW42"/>
      <c r="KLX42"/>
      <c r="KLY42"/>
      <c r="KLZ42"/>
      <c r="KMA42"/>
      <c r="KMB42"/>
      <c r="KMC42"/>
      <c r="KMD42"/>
      <c r="KME42"/>
      <c r="KMF42"/>
      <c r="KMG42"/>
      <c r="KMH42"/>
      <c r="KMI42"/>
      <c r="KMJ42"/>
      <c r="KMK42"/>
      <c r="KML42"/>
      <c r="KMM42"/>
      <c r="KMN42"/>
      <c r="KMO42"/>
      <c r="KMP42"/>
      <c r="KMQ42"/>
      <c r="KMR42"/>
      <c r="KMS42"/>
      <c r="KMT42"/>
      <c r="KMU42"/>
      <c r="KMV42"/>
      <c r="KMW42"/>
      <c r="KMX42"/>
      <c r="KMY42"/>
      <c r="KMZ42"/>
      <c r="KNA42"/>
      <c r="KNB42"/>
      <c r="KNC42"/>
      <c r="KND42"/>
      <c r="KNE42"/>
      <c r="KNF42"/>
      <c r="KNG42"/>
      <c r="KNH42"/>
      <c r="KNI42"/>
      <c r="KNJ42"/>
      <c r="KNK42"/>
      <c r="KNL42"/>
      <c r="KNM42"/>
      <c r="KNN42"/>
      <c r="KNO42"/>
      <c r="KNP42"/>
      <c r="KNQ42"/>
      <c r="KNR42"/>
      <c r="KNS42"/>
      <c r="KNT42"/>
      <c r="KNU42"/>
      <c r="KNV42"/>
      <c r="KNW42"/>
      <c r="KNX42"/>
      <c r="KNY42"/>
      <c r="KNZ42"/>
      <c r="KOA42"/>
      <c r="KOB42"/>
      <c r="KOC42"/>
      <c r="KOD42"/>
      <c r="KOE42"/>
      <c r="KOF42"/>
      <c r="KOG42"/>
      <c r="KOH42"/>
      <c r="KOI42"/>
      <c r="KOJ42"/>
      <c r="KOK42"/>
      <c r="KOL42"/>
      <c r="KOM42"/>
      <c r="KON42"/>
      <c r="KOO42"/>
      <c r="KOP42"/>
      <c r="KOQ42"/>
      <c r="KOR42"/>
      <c r="KOS42"/>
      <c r="KOT42"/>
      <c r="KOU42"/>
      <c r="KOV42"/>
      <c r="KOW42"/>
      <c r="KOX42"/>
      <c r="KOY42"/>
      <c r="KOZ42"/>
      <c r="KPA42"/>
      <c r="KPB42"/>
      <c r="KPC42"/>
      <c r="KPD42"/>
      <c r="KPE42"/>
      <c r="KPF42"/>
      <c r="KPG42"/>
      <c r="KPH42"/>
      <c r="KPI42"/>
      <c r="KPJ42"/>
      <c r="KPK42"/>
      <c r="KPL42"/>
      <c r="KPM42"/>
      <c r="KPN42"/>
      <c r="KPO42"/>
      <c r="KPP42"/>
      <c r="KPQ42"/>
      <c r="KPR42"/>
      <c r="KPS42"/>
      <c r="KPT42"/>
      <c r="KPU42"/>
      <c r="KPV42"/>
      <c r="KPW42"/>
      <c r="KPX42"/>
      <c r="KPY42"/>
      <c r="KPZ42"/>
      <c r="KQA42"/>
      <c r="KQB42"/>
      <c r="KQC42"/>
      <c r="KQD42"/>
      <c r="KQE42"/>
      <c r="KQF42"/>
      <c r="KQG42"/>
      <c r="KQH42"/>
      <c r="KQI42"/>
      <c r="KQJ42"/>
      <c r="KQK42"/>
      <c r="KQL42"/>
      <c r="KQM42"/>
      <c r="KQN42"/>
      <c r="KQO42"/>
      <c r="KQP42"/>
      <c r="KQQ42"/>
      <c r="KQR42"/>
      <c r="KQS42"/>
      <c r="KQT42"/>
      <c r="KQU42"/>
      <c r="KQV42"/>
      <c r="KQW42"/>
      <c r="KQX42"/>
      <c r="KQY42"/>
      <c r="KQZ42"/>
      <c r="KRA42"/>
      <c r="KRB42"/>
      <c r="KRC42"/>
      <c r="KRD42"/>
      <c r="KRE42"/>
      <c r="KRF42"/>
      <c r="KRG42"/>
      <c r="KRH42"/>
      <c r="KRI42"/>
      <c r="KRJ42"/>
      <c r="KRK42"/>
      <c r="KRL42"/>
      <c r="KRM42"/>
      <c r="KRN42"/>
      <c r="KRO42"/>
      <c r="KRP42"/>
      <c r="KRQ42"/>
      <c r="KRR42"/>
      <c r="KRS42"/>
      <c r="KRT42"/>
      <c r="KRU42"/>
      <c r="KRV42"/>
      <c r="KRW42"/>
      <c r="KRX42"/>
      <c r="KRY42"/>
      <c r="KRZ42"/>
      <c r="KSA42"/>
      <c r="KSB42"/>
      <c r="KSC42"/>
      <c r="KSD42"/>
      <c r="KSE42"/>
      <c r="KSF42"/>
      <c r="KSG42"/>
      <c r="KSH42"/>
      <c r="KSI42"/>
      <c r="KSJ42"/>
      <c r="KSK42"/>
      <c r="KSL42"/>
      <c r="KSM42"/>
      <c r="KSN42"/>
      <c r="KSO42"/>
      <c r="KSP42"/>
      <c r="KSQ42"/>
      <c r="KSR42"/>
      <c r="KSS42"/>
      <c r="KST42"/>
      <c r="KSU42"/>
      <c r="KSV42"/>
      <c r="KSW42"/>
      <c r="KSX42"/>
      <c r="KSY42"/>
      <c r="KSZ42"/>
      <c r="KTA42"/>
      <c r="KTB42"/>
      <c r="KTC42"/>
      <c r="KTD42"/>
      <c r="KTE42"/>
      <c r="KTF42"/>
      <c r="KTG42"/>
      <c r="KTH42"/>
      <c r="KTI42"/>
      <c r="KTJ42"/>
      <c r="KTK42"/>
      <c r="KTL42"/>
      <c r="KTM42"/>
      <c r="KTN42"/>
      <c r="KTO42"/>
      <c r="KTP42"/>
      <c r="KTQ42"/>
      <c r="KTR42"/>
      <c r="KTS42"/>
      <c r="KTT42"/>
      <c r="KTU42"/>
      <c r="KTV42"/>
      <c r="KTW42"/>
      <c r="KTX42"/>
      <c r="KTY42"/>
      <c r="KTZ42"/>
      <c r="KUA42"/>
      <c r="KUB42"/>
      <c r="KUC42"/>
      <c r="KUD42"/>
      <c r="KUE42"/>
      <c r="KUF42"/>
      <c r="KUG42"/>
      <c r="KUH42"/>
      <c r="KUI42"/>
      <c r="KUJ42"/>
      <c r="KUK42"/>
      <c r="KUL42"/>
      <c r="KUM42"/>
      <c r="KUN42"/>
      <c r="KUO42"/>
      <c r="KUP42"/>
      <c r="KUQ42"/>
      <c r="KUR42"/>
      <c r="KUS42"/>
      <c r="KUT42"/>
      <c r="KUU42"/>
      <c r="KUV42"/>
      <c r="KUW42"/>
      <c r="KUX42"/>
      <c r="KUY42"/>
      <c r="KUZ42"/>
      <c r="KVA42"/>
      <c r="KVB42"/>
      <c r="KVC42"/>
      <c r="KVD42"/>
      <c r="KVE42"/>
      <c r="KVF42"/>
      <c r="KVG42"/>
      <c r="KVH42"/>
      <c r="KVI42"/>
      <c r="KVJ42"/>
      <c r="KVK42"/>
      <c r="KVL42"/>
      <c r="KVM42"/>
      <c r="KVN42"/>
      <c r="KVO42"/>
      <c r="KVP42"/>
      <c r="KVQ42"/>
      <c r="KVR42"/>
      <c r="KVS42"/>
      <c r="KVT42"/>
      <c r="KVU42"/>
      <c r="KVV42"/>
      <c r="KVW42"/>
      <c r="KVX42"/>
      <c r="KVY42"/>
      <c r="KVZ42"/>
      <c r="KWA42"/>
      <c r="KWB42"/>
      <c r="KWC42"/>
      <c r="KWD42"/>
      <c r="KWE42"/>
      <c r="KWF42"/>
      <c r="KWG42"/>
      <c r="KWH42"/>
      <c r="KWI42"/>
      <c r="KWJ42"/>
      <c r="KWK42"/>
      <c r="KWL42"/>
      <c r="KWM42"/>
      <c r="KWN42"/>
      <c r="KWO42"/>
      <c r="KWP42"/>
      <c r="KWQ42"/>
      <c r="KWR42"/>
      <c r="KWS42"/>
      <c r="KWT42"/>
      <c r="KWU42"/>
      <c r="KWV42"/>
      <c r="KWW42"/>
      <c r="KWX42"/>
      <c r="KWY42"/>
      <c r="KWZ42"/>
      <c r="KXA42"/>
      <c r="KXB42"/>
      <c r="KXC42"/>
      <c r="KXD42"/>
      <c r="KXE42"/>
      <c r="KXF42"/>
      <c r="KXG42"/>
      <c r="KXH42"/>
      <c r="KXI42"/>
      <c r="KXJ42"/>
      <c r="KXK42"/>
      <c r="KXL42"/>
      <c r="KXM42"/>
      <c r="KXN42"/>
      <c r="KXO42"/>
      <c r="KXP42"/>
      <c r="KXQ42"/>
      <c r="KXR42"/>
      <c r="KXS42"/>
      <c r="KXT42"/>
      <c r="KXU42"/>
      <c r="KXV42"/>
      <c r="KXW42"/>
      <c r="KXX42"/>
      <c r="KXY42"/>
      <c r="KXZ42"/>
      <c r="KYA42"/>
      <c r="KYB42"/>
      <c r="KYC42"/>
      <c r="KYD42"/>
      <c r="KYE42"/>
      <c r="KYF42"/>
      <c r="KYG42"/>
      <c r="KYH42"/>
      <c r="KYI42"/>
      <c r="KYJ42"/>
      <c r="KYK42"/>
      <c r="KYL42"/>
      <c r="KYM42"/>
      <c r="KYN42"/>
      <c r="KYO42"/>
      <c r="KYP42"/>
      <c r="KYQ42"/>
      <c r="KYR42"/>
      <c r="KYS42"/>
      <c r="KYT42"/>
      <c r="KYU42"/>
      <c r="KYV42"/>
      <c r="KYW42"/>
      <c r="KYX42"/>
      <c r="KYY42"/>
      <c r="KYZ42"/>
      <c r="KZA42"/>
      <c r="KZB42"/>
      <c r="KZC42"/>
      <c r="KZD42"/>
      <c r="KZE42"/>
      <c r="KZF42"/>
      <c r="KZG42"/>
      <c r="KZH42"/>
      <c r="KZI42"/>
      <c r="KZJ42"/>
      <c r="KZK42"/>
      <c r="KZL42"/>
      <c r="KZM42"/>
      <c r="KZN42"/>
      <c r="KZO42"/>
      <c r="KZP42"/>
      <c r="KZQ42"/>
      <c r="KZR42"/>
      <c r="KZS42"/>
      <c r="KZT42"/>
      <c r="KZU42"/>
      <c r="KZV42"/>
      <c r="KZW42"/>
      <c r="KZX42"/>
      <c r="KZY42"/>
      <c r="KZZ42"/>
      <c r="LAA42"/>
      <c r="LAB42"/>
      <c r="LAC42"/>
      <c r="LAD42"/>
      <c r="LAE42"/>
      <c r="LAF42"/>
      <c r="LAG42"/>
      <c r="LAH42"/>
      <c r="LAI42"/>
      <c r="LAJ42"/>
      <c r="LAK42"/>
      <c r="LAL42"/>
      <c r="LAM42"/>
      <c r="LAN42"/>
      <c r="LAO42"/>
      <c r="LAP42"/>
      <c r="LAQ42"/>
      <c r="LAR42"/>
      <c r="LAS42"/>
      <c r="LAT42"/>
      <c r="LAU42"/>
      <c r="LAV42"/>
      <c r="LAW42"/>
      <c r="LAX42"/>
      <c r="LAY42"/>
      <c r="LAZ42"/>
      <c r="LBA42"/>
      <c r="LBB42"/>
      <c r="LBC42"/>
      <c r="LBD42"/>
      <c r="LBE42"/>
      <c r="LBF42"/>
      <c r="LBG42"/>
      <c r="LBH42"/>
      <c r="LBI42"/>
      <c r="LBJ42"/>
      <c r="LBK42"/>
      <c r="LBL42"/>
      <c r="LBM42"/>
      <c r="LBN42"/>
      <c r="LBO42"/>
      <c r="LBP42"/>
      <c r="LBQ42"/>
      <c r="LBR42"/>
      <c r="LBS42"/>
      <c r="LBT42"/>
      <c r="LBU42"/>
      <c r="LBV42"/>
      <c r="LBW42"/>
      <c r="LBX42"/>
      <c r="LBY42"/>
      <c r="LBZ42"/>
      <c r="LCA42"/>
      <c r="LCB42"/>
      <c r="LCC42"/>
      <c r="LCD42"/>
      <c r="LCE42"/>
      <c r="LCF42"/>
      <c r="LCG42"/>
      <c r="LCH42"/>
      <c r="LCI42"/>
      <c r="LCJ42"/>
      <c r="LCK42"/>
      <c r="LCL42"/>
      <c r="LCM42"/>
      <c r="LCN42"/>
      <c r="LCO42"/>
      <c r="LCP42"/>
      <c r="LCQ42"/>
      <c r="LCR42"/>
      <c r="LCS42"/>
      <c r="LCT42"/>
      <c r="LCU42"/>
      <c r="LCV42"/>
      <c r="LCW42"/>
      <c r="LCX42"/>
      <c r="LCY42"/>
      <c r="LCZ42"/>
      <c r="LDA42"/>
      <c r="LDB42"/>
      <c r="LDC42"/>
      <c r="LDD42"/>
      <c r="LDE42"/>
      <c r="LDF42"/>
      <c r="LDG42"/>
      <c r="LDH42"/>
      <c r="LDI42"/>
      <c r="LDJ42"/>
      <c r="LDK42"/>
      <c r="LDL42"/>
      <c r="LDM42"/>
      <c r="LDN42"/>
      <c r="LDO42"/>
      <c r="LDP42"/>
      <c r="LDQ42"/>
      <c r="LDR42"/>
      <c r="LDS42"/>
      <c r="LDT42"/>
      <c r="LDU42"/>
      <c r="LDV42"/>
      <c r="LDW42"/>
      <c r="LDX42"/>
      <c r="LDY42"/>
      <c r="LDZ42"/>
      <c r="LEA42"/>
      <c r="LEB42"/>
      <c r="LEC42"/>
      <c r="LED42"/>
      <c r="LEE42"/>
      <c r="LEF42"/>
      <c r="LEG42"/>
      <c r="LEH42"/>
      <c r="LEI42"/>
      <c r="LEJ42"/>
      <c r="LEK42"/>
      <c r="LEL42"/>
      <c r="LEM42"/>
      <c r="LEN42"/>
      <c r="LEO42"/>
      <c r="LEP42"/>
      <c r="LEQ42"/>
      <c r="LER42"/>
      <c r="LES42"/>
      <c r="LET42"/>
      <c r="LEU42"/>
      <c r="LEV42"/>
      <c r="LEW42"/>
      <c r="LEX42"/>
      <c r="LEY42"/>
      <c r="LEZ42"/>
      <c r="LFA42"/>
      <c r="LFB42"/>
      <c r="LFC42"/>
      <c r="LFD42"/>
      <c r="LFE42"/>
      <c r="LFF42"/>
      <c r="LFG42"/>
      <c r="LFH42"/>
      <c r="LFI42"/>
      <c r="LFJ42"/>
      <c r="LFK42"/>
      <c r="LFL42"/>
      <c r="LFM42"/>
      <c r="LFN42"/>
      <c r="LFO42"/>
      <c r="LFP42"/>
      <c r="LFQ42"/>
      <c r="LFR42"/>
      <c r="LFS42"/>
      <c r="LFT42"/>
      <c r="LFU42"/>
      <c r="LFV42"/>
      <c r="LFW42"/>
      <c r="LFX42"/>
      <c r="LFY42"/>
      <c r="LFZ42"/>
      <c r="LGA42"/>
      <c r="LGB42"/>
      <c r="LGC42"/>
      <c r="LGD42"/>
      <c r="LGE42"/>
      <c r="LGF42"/>
      <c r="LGG42"/>
      <c r="LGH42"/>
      <c r="LGI42"/>
      <c r="LGJ42"/>
      <c r="LGK42"/>
      <c r="LGL42"/>
      <c r="LGM42"/>
      <c r="LGN42"/>
      <c r="LGO42"/>
      <c r="LGP42"/>
      <c r="LGQ42"/>
      <c r="LGR42"/>
      <c r="LGS42"/>
      <c r="LGT42"/>
      <c r="LGU42"/>
      <c r="LGV42"/>
      <c r="LGW42"/>
      <c r="LGX42"/>
      <c r="LGY42"/>
      <c r="LGZ42"/>
      <c r="LHA42"/>
      <c r="LHB42"/>
      <c r="LHC42"/>
      <c r="LHD42"/>
      <c r="LHE42"/>
      <c r="LHF42"/>
      <c r="LHG42"/>
      <c r="LHH42"/>
      <c r="LHI42"/>
      <c r="LHJ42"/>
      <c r="LHK42"/>
      <c r="LHL42"/>
      <c r="LHM42"/>
      <c r="LHN42"/>
      <c r="LHO42"/>
      <c r="LHP42"/>
      <c r="LHQ42"/>
      <c r="LHR42"/>
      <c r="LHS42"/>
      <c r="LHT42"/>
      <c r="LHU42"/>
      <c r="LHV42"/>
      <c r="LHW42"/>
      <c r="LHX42"/>
      <c r="LHY42"/>
      <c r="LHZ42"/>
      <c r="LIA42"/>
      <c r="LIB42"/>
      <c r="LIC42"/>
      <c r="LID42"/>
      <c r="LIE42"/>
      <c r="LIF42"/>
      <c r="LIG42"/>
      <c r="LIH42"/>
      <c r="LII42"/>
      <c r="LIJ42"/>
      <c r="LIK42"/>
      <c r="LIL42"/>
      <c r="LIM42"/>
      <c r="LIN42"/>
      <c r="LIO42"/>
      <c r="LIP42"/>
      <c r="LIQ42"/>
      <c r="LIR42"/>
      <c r="LIS42"/>
      <c r="LIT42"/>
      <c r="LIU42"/>
      <c r="LIV42"/>
      <c r="LIW42"/>
      <c r="LIX42"/>
      <c r="LIY42"/>
      <c r="LIZ42"/>
      <c r="LJA42"/>
      <c r="LJB42"/>
      <c r="LJC42"/>
      <c r="LJD42"/>
      <c r="LJE42"/>
      <c r="LJF42"/>
      <c r="LJG42"/>
      <c r="LJH42"/>
      <c r="LJI42"/>
      <c r="LJJ42"/>
      <c r="LJK42"/>
      <c r="LJL42"/>
      <c r="LJM42"/>
      <c r="LJN42"/>
      <c r="LJO42"/>
      <c r="LJP42"/>
      <c r="LJQ42"/>
      <c r="LJR42"/>
      <c r="LJS42"/>
      <c r="LJT42"/>
      <c r="LJU42"/>
      <c r="LJV42"/>
      <c r="LJW42"/>
      <c r="LJX42"/>
      <c r="LJY42"/>
      <c r="LJZ42"/>
      <c r="LKA42"/>
      <c r="LKB42"/>
      <c r="LKC42"/>
      <c r="LKD42"/>
      <c r="LKE42"/>
      <c r="LKF42"/>
      <c r="LKG42"/>
      <c r="LKH42"/>
      <c r="LKI42"/>
      <c r="LKJ42"/>
      <c r="LKK42"/>
      <c r="LKL42"/>
      <c r="LKM42"/>
      <c r="LKN42"/>
      <c r="LKO42"/>
      <c r="LKP42"/>
      <c r="LKQ42"/>
      <c r="LKR42"/>
      <c r="LKS42"/>
      <c r="LKT42"/>
      <c r="LKU42"/>
      <c r="LKV42"/>
      <c r="LKW42"/>
      <c r="LKX42"/>
      <c r="LKY42"/>
      <c r="LKZ42"/>
      <c r="LLA42"/>
      <c r="LLB42"/>
      <c r="LLC42"/>
      <c r="LLD42"/>
      <c r="LLE42"/>
      <c r="LLF42"/>
      <c r="LLG42"/>
      <c r="LLH42"/>
      <c r="LLI42"/>
      <c r="LLJ42"/>
      <c r="LLK42"/>
      <c r="LLL42"/>
      <c r="LLM42"/>
      <c r="LLN42"/>
      <c r="LLO42"/>
      <c r="LLP42"/>
      <c r="LLQ42"/>
      <c r="LLR42"/>
      <c r="LLS42"/>
      <c r="LLT42"/>
      <c r="LLU42"/>
      <c r="LLV42"/>
      <c r="LLW42"/>
      <c r="LLX42"/>
      <c r="LLY42"/>
      <c r="LLZ42"/>
      <c r="LMA42"/>
      <c r="LMB42"/>
      <c r="LMC42"/>
      <c r="LMD42"/>
      <c r="LME42"/>
      <c r="LMF42"/>
      <c r="LMG42"/>
      <c r="LMH42"/>
      <c r="LMI42"/>
      <c r="LMJ42"/>
      <c r="LMK42"/>
      <c r="LML42"/>
      <c r="LMM42"/>
      <c r="LMN42"/>
      <c r="LMO42"/>
      <c r="LMP42"/>
      <c r="LMQ42"/>
      <c r="LMR42"/>
      <c r="LMS42"/>
      <c r="LMT42"/>
      <c r="LMU42"/>
      <c r="LMV42"/>
      <c r="LMW42"/>
      <c r="LMX42"/>
      <c r="LMY42"/>
      <c r="LMZ42"/>
      <c r="LNA42"/>
      <c r="LNB42"/>
      <c r="LNC42"/>
      <c r="LND42"/>
      <c r="LNE42"/>
      <c r="LNF42"/>
      <c r="LNG42"/>
      <c r="LNH42"/>
      <c r="LNI42"/>
      <c r="LNJ42"/>
      <c r="LNK42"/>
      <c r="LNL42"/>
      <c r="LNM42"/>
      <c r="LNN42"/>
      <c r="LNO42"/>
      <c r="LNP42"/>
      <c r="LNQ42"/>
      <c r="LNR42"/>
      <c r="LNS42"/>
      <c r="LNT42"/>
      <c r="LNU42"/>
      <c r="LNV42"/>
      <c r="LNW42"/>
      <c r="LNX42"/>
      <c r="LNY42"/>
      <c r="LNZ42"/>
      <c r="LOA42"/>
      <c r="LOB42"/>
      <c r="LOC42"/>
      <c r="LOD42"/>
      <c r="LOE42"/>
      <c r="LOF42"/>
      <c r="LOG42"/>
      <c r="LOH42"/>
      <c r="LOI42"/>
      <c r="LOJ42"/>
      <c r="LOK42"/>
      <c r="LOL42"/>
      <c r="LOM42"/>
      <c r="LON42"/>
      <c r="LOO42"/>
      <c r="LOP42"/>
      <c r="LOQ42"/>
      <c r="LOR42"/>
      <c r="LOS42"/>
      <c r="LOT42"/>
      <c r="LOU42"/>
      <c r="LOV42"/>
      <c r="LOW42"/>
      <c r="LOX42"/>
      <c r="LOY42"/>
      <c r="LOZ42"/>
      <c r="LPA42"/>
      <c r="LPB42"/>
      <c r="LPC42"/>
      <c r="LPD42"/>
      <c r="LPE42"/>
      <c r="LPF42"/>
      <c r="LPG42"/>
      <c r="LPH42"/>
      <c r="LPI42"/>
      <c r="LPJ42"/>
      <c r="LPK42"/>
      <c r="LPL42"/>
      <c r="LPM42"/>
      <c r="LPN42"/>
      <c r="LPO42"/>
      <c r="LPP42"/>
      <c r="LPQ42"/>
      <c r="LPR42"/>
      <c r="LPS42"/>
      <c r="LPT42"/>
      <c r="LPU42"/>
      <c r="LPV42"/>
      <c r="LPW42"/>
      <c r="LPX42"/>
      <c r="LPY42"/>
      <c r="LPZ42"/>
      <c r="LQA42"/>
      <c r="LQB42"/>
      <c r="LQC42"/>
      <c r="LQD42"/>
      <c r="LQE42"/>
      <c r="LQF42"/>
      <c r="LQG42"/>
      <c r="LQH42"/>
      <c r="LQI42"/>
      <c r="LQJ42"/>
      <c r="LQK42"/>
      <c r="LQL42"/>
      <c r="LQM42"/>
      <c r="LQN42"/>
      <c r="LQO42"/>
      <c r="LQP42"/>
      <c r="LQQ42"/>
      <c r="LQR42"/>
      <c r="LQS42"/>
      <c r="LQT42"/>
      <c r="LQU42"/>
      <c r="LQV42"/>
      <c r="LQW42"/>
      <c r="LQX42"/>
      <c r="LQY42"/>
      <c r="LQZ42"/>
      <c r="LRA42"/>
      <c r="LRB42"/>
      <c r="LRC42"/>
      <c r="LRD42"/>
      <c r="LRE42"/>
      <c r="LRF42"/>
      <c r="LRG42"/>
      <c r="LRH42"/>
      <c r="LRI42"/>
      <c r="LRJ42"/>
      <c r="LRK42"/>
      <c r="LRL42"/>
      <c r="LRM42"/>
      <c r="LRN42"/>
      <c r="LRO42"/>
      <c r="LRP42"/>
      <c r="LRQ42"/>
      <c r="LRR42"/>
      <c r="LRS42"/>
      <c r="LRT42"/>
      <c r="LRU42"/>
      <c r="LRV42"/>
      <c r="LRW42"/>
      <c r="LRX42"/>
      <c r="LRY42"/>
      <c r="LRZ42"/>
      <c r="LSA42"/>
      <c r="LSB42"/>
      <c r="LSC42"/>
      <c r="LSD42"/>
      <c r="LSE42"/>
      <c r="LSF42"/>
      <c r="LSG42"/>
      <c r="LSH42"/>
      <c r="LSI42"/>
      <c r="LSJ42"/>
      <c r="LSK42"/>
      <c r="LSL42"/>
      <c r="LSM42"/>
      <c r="LSN42"/>
      <c r="LSO42"/>
      <c r="LSP42"/>
      <c r="LSQ42"/>
      <c r="LSR42"/>
      <c r="LSS42"/>
      <c r="LST42"/>
      <c r="LSU42"/>
      <c r="LSV42"/>
      <c r="LSW42"/>
      <c r="LSX42"/>
      <c r="LSY42"/>
      <c r="LSZ42"/>
      <c r="LTA42"/>
      <c r="LTB42"/>
      <c r="LTC42"/>
      <c r="LTD42"/>
      <c r="LTE42"/>
      <c r="LTF42"/>
      <c r="LTG42"/>
      <c r="LTH42"/>
      <c r="LTI42"/>
      <c r="LTJ42"/>
      <c r="LTK42"/>
      <c r="LTL42"/>
      <c r="LTM42"/>
      <c r="LTN42"/>
      <c r="LTO42"/>
      <c r="LTP42"/>
      <c r="LTQ42"/>
      <c r="LTR42"/>
      <c r="LTS42"/>
      <c r="LTT42"/>
      <c r="LTU42"/>
      <c r="LTV42"/>
      <c r="LTW42"/>
      <c r="LTX42"/>
      <c r="LTY42"/>
      <c r="LTZ42"/>
      <c r="LUA42"/>
      <c r="LUB42"/>
      <c r="LUC42"/>
      <c r="LUD42"/>
      <c r="LUE42"/>
      <c r="LUF42"/>
      <c r="LUG42"/>
      <c r="LUH42"/>
      <c r="LUI42"/>
      <c r="LUJ42"/>
      <c r="LUK42"/>
      <c r="LUL42"/>
      <c r="LUM42"/>
      <c r="LUN42"/>
      <c r="LUO42"/>
      <c r="LUP42"/>
      <c r="LUQ42"/>
      <c r="LUR42"/>
      <c r="LUS42"/>
      <c r="LUT42"/>
      <c r="LUU42"/>
      <c r="LUV42"/>
      <c r="LUW42"/>
      <c r="LUX42"/>
      <c r="LUY42"/>
      <c r="LUZ42"/>
      <c r="LVA42"/>
      <c r="LVB42"/>
      <c r="LVC42"/>
      <c r="LVD42"/>
      <c r="LVE42"/>
      <c r="LVF42"/>
      <c r="LVG42"/>
      <c r="LVH42"/>
      <c r="LVI42"/>
      <c r="LVJ42"/>
      <c r="LVK42"/>
      <c r="LVL42"/>
      <c r="LVM42"/>
      <c r="LVN42"/>
      <c r="LVO42"/>
      <c r="LVP42"/>
      <c r="LVQ42"/>
      <c r="LVR42"/>
      <c r="LVS42"/>
      <c r="LVT42"/>
      <c r="LVU42"/>
      <c r="LVV42"/>
      <c r="LVW42"/>
      <c r="LVX42"/>
      <c r="LVY42"/>
      <c r="LVZ42"/>
      <c r="LWA42"/>
      <c r="LWB42"/>
      <c r="LWC42"/>
      <c r="LWD42"/>
      <c r="LWE42"/>
      <c r="LWF42"/>
      <c r="LWG42"/>
      <c r="LWH42"/>
      <c r="LWI42"/>
      <c r="LWJ42"/>
      <c r="LWK42"/>
      <c r="LWL42"/>
      <c r="LWM42"/>
      <c r="LWN42"/>
      <c r="LWO42"/>
      <c r="LWP42"/>
      <c r="LWQ42"/>
      <c r="LWR42"/>
      <c r="LWS42"/>
      <c r="LWT42"/>
      <c r="LWU42"/>
      <c r="LWV42"/>
      <c r="LWW42"/>
      <c r="LWX42"/>
      <c r="LWY42"/>
      <c r="LWZ42"/>
      <c r="LXA42"/>
      <c r="LXB42"/>
      <c r="LXC42"/>
      <c r="LXD42"/>
      <c r="LXE42"/>
      <c r="LXF42"/>
      <c r="LXG42"/>
      <c r="LXH42"/>
      <c r="LXI42"/>
      <c r="LXJ42"/>
      <c r="LXK42"/>
      <c r="LXL42"/>
      <c r="LXM42"/>
      <c r="LXN42"/>
      <c r="LXO42"/>
      <c r="LXP42"/>
      <c r="LXQ42"/>
      <c r="LXR42"/>
      <c r="LXS42"/>
      <c r="LXT42"/>
      <c r="LXU42"/>
      <c r="LXV42"/>
      <c r="LXW42"/>
      <c r="LXX42"/>
      <c r="LXY42"/>
      <c r="LXZ42"/>
      <c r="LYA42"/>
      <c r="LYB42"/>
      <c r="LYC42"/>
      <c r="LYD42"/>
      <c r="LYE42"/>
      <c r="LYF42"/>
      <c r="LYG42"/>
      <c r="LYH42"/>
      <c r="LYI42"/>
      <c r="LYJ42"/>
      <c r="LYK42"/>
      <c r="LYL42"/>
      <c r="LYM42"/>
      <c r="LYN42"/>
      <c r="LYO42"/>
      <c r="LYP42"/>
      <c r="LYQ42"/>
      <c r="LYR42"/>
      <c r="LYS42"/>
      <c r="LYT42"/>
      <c r="LYU42"/>
      <c r="LYV42"/>
      <c r="LYW42"/>
      <c r="LYX42"/>
      <c r="LYY42"/>
      <c r="LYZ42"/>
      <c r="LZA42"/>
      <c r="LZB42"/>
      <c r="LZC42"/>
      <c r="LZD42"/>
      <c r="LZE42"/>
      <c r="LZF42"/>
      <c r="LZG42"/>
      <c r="LZH42"/>
      <c r="LZI42"/>
      <c r="LZJ42"/>
      <c r="LZK42"/>
      <c r="LZL42"/>
      <c r="LZM42"/>
      <c r="LZN42"/>
      <c r="LZO42"/>
      <c r="LZP42"/>
      <c r="LZQ42"/>
      <c r="LZR42"/>
      <c r="LZS42"/>
      <c r="LZT42"/>
      <c r="LZU42"/>
      <c r="LZV42"/>
      <c r="LZW42"/>
      <c r="LZX42"/>
      <c r="LZY42"/>
      <c r="LZZ42"/>
      <c r="MAA42"/>
      <c r="MAB42"/>
      <c r="MAC42"/>
      <c r="MAD42"/>
      <c r="MAE42"/>
      <c r="MAF42"/>
      <c r="MAG42"/>
      <c r="MAH42"/>
      <c r="MAI42"/>
      <c r="MAJ42"/>
      <c r="MAK42"/>
      <c r="MAL42"/>
      <c r="MAM42"/>
      <c r="MAN42"/>
      <c r="MAO42"/>
      <c r="MAP42"/>
      <c r="MAQ42"/>
      <c r="MAR42"/>
      <c r="MAS42"/>
      <c r="MAT42"/>
      <c r="MAU42"/>
      <c r="MAV42"/>
      <c r="MAW42"/>
      <c r="MAX42"/>
      <c r="MAY42"/>
      <c r="MAZ42"/>
      <c r="MBA42"/>
      <c r="MBB42"/>
      <c r="MBC42"/>
      <c r="MBD42"/>
      <c r="MBE42"/>
      <c r="MBF42"/>
      <c r="MBG42"/>
      <c r="MBH42"/>
      <c r="MBI42"/>
      <c r="MBJ42"/>
      <c r="MBK42"/>
      <c r="MBL42"/>
      <c r="MBM42"/>
      <c r="MBN42"/>
      <c r="MBO42"/>
      <c r="MBP42"/>
      <c r="MBQ42"/>
      <c r="MBR42"/>
      <c r="MBS42"/>
      <c r="MBT42"/>
      <c r="MBU42"/>
      <c r="MBV42"/>
      <c r="MBW42"/>
      <c r="MBX42"/>
      <c r="MBY42"/>
      <c r="MBZ42"/>
      <c r="MCA42"/>
      <c r="MCB42"/>
      <c r="MCC42"/>
      <c r="MCD42"/>
      <c r="MCE42"/>
      <c r="MCF42"/>
      <c r="MCG42"/>
      <c r="MCH42"/>
      <c r="MCI42"/>
      <c r="MCJ42"/>
      <c r="MCK42"/>
      <c r="MCL42"/>
      <c r="MCM42"/>
      <c r="MCN42"/>
      <c r="MCO42"/>
      <c r="MCP42"/>
      <c r="MCQ42"/>
      <c r="MCR42"/>
      <c r="MCS42"/>
      <c r="MCT42"/>
      <c r="MCU42"/>
      <c r="MCV42"/>
      <c r="MCW42"/>
      <c r="MCX42"/>
      <c r="MCY42"/>
      <c r="MCZ42"/>
      <c r="MDA42"/>
      <c r="MDB42"/>
      <c r="MDC42"/>
      <c r="MDD42"/>
      <c r="MDE42"/>
      <c r="MDF42"/>
      <c r="MDG42"/>
      <c r="MDH42"/>
      <c r="MDI42"/>
      <c r="MDJ42"/>
      <c r="MDK42"/>
      <c r="MDL42"/>
      <c r="MDM42"/>
      <c r="MDN42"/>
      <c r="MDO42"/>
      <c r="MDP42"/>
      <c r="MDQ42"/>
      <c r="MDR42"/>
      <c r="MDS42"/>
      <c r="MDT42"/>
      <c r="MDU42"/>
      <c r="MDV42"/>
      <c r="MDW42"/>
      <c r="MDX42"/>
      <c r="MDY42"/>
      <c r="MDZ42"/>
      <c r="MEA42"/>
      <c r="MEB42"/>
      <c r="MEC42"/>
      <c r="MED42"/>
      <c r="MEE42"/>
      <c r="MEF42"/>
      <c r="MEG42"/>
      <c r="MEH42"/>
      <c r="MEI42"/>
      <c r="MEJ42"/>
      <c r="MEK42"/>
      <c r="MEL42"/>
      <c r="MEM42"/>
      <c r="MEN42"/>
      <c r="MEO42"/>
      <c r="MEP42"/>
      <c r="MEQ42"/>
      <c r="MER42"/>
      <c r="MES42"/>
      <c r="MET42"/>
      <c r="MEU42"/>
      <c r="MEV42"/>
      <c r="MEW42"/>
      <c r="MEX42"/>
      <c r="MEY42"/>
      <c r="MEZ42"/>
      <c r="MFA42"/>
      <c r="MFB42"/>
      <c r="MFC42"/>
      <c r="MFD42"/>
      <c r="MFE42"/>
      <c r="MFF42"/>
      <c r="MFG42"/>
      <c r="MFH42"/>
      <c r="MFI42"/>
      <c r="MFJ42"/>
      <c r="MFK42"/>
      <c r="MFL42"/>
      <c r="MFM42"/>
      <c r="MFN42"/>
      <c r="MFO42"/>
      <c r="MFP42"/>
      <c r="MFQ42"/>
      <c r="MFR42"/>
      <c r="MFS42"/>
      <c r="MFT42"/>
      <c r="MFU42"/>
      <c r="MFV42"/>
      <c r="MFW42"/>
      <c r="MFX42"/>
      <c r="MFY42"/>
      <c r="MFZ42"/>
      <c r="MGA42"/>
      <c r="MGB42"/>
      <c r="MGC42"/>
      <c r="MGD42"/>
      <c r="MGE42"/>
      <c r="MGF42"/>
      <c r="MGG42"/>
      <c r="MGH42"/>
      <c r="MGI42"/>
      <c r="MGJ42"/>
      <c r="MGK42"/>
      <c r="MGL42"/>
      <c r="MGM42"/>
      <c r="MGN42"/>
      <c r="MGO42"/>
      <c r="MGP42"/>
      <c r="MGQ42"/>
      <c r="MGR42"/>
      <c r="MGS42"/>
      <c r="MGT42"/>
      <c r="MGU42"/>
      <c r="MGV42"/>
      <c r="MGW42"/>
      <c r="MGX42"/>
      <c r="MGY42"/>
      <c r="MGZ42"/>
      <c r="MHA42"/>
      <c r="MHB42"/>
      <c r="MHC42"/>
      <c r="MHD42"/>
      <c r="MHE42"/>
      <c r="MHF42"/>
      <c r="MHG42"/>
      <c r="MHH42"/>
      <c r="MHI42"/>
      <c r="MHJ42"/>
      <c r="MHK42"/>
      <c r="MHL42"/>
      <c r="MHM42"/>
      <c r="MHN42"/>
      <c r="MHO42"/>
      <c r="MHP42"/>
      <c r="MHQ42"/>
      <c r="MHR42"/>
      <c r="MHS42"/>
      <c r="MHT42"/>
      <c r="MHU42"/>
      <c r="MHV42"/>
      <c r="MHW42"/>
      <c r="MHX42"/>
      <c r="MHY42"/>
      <c r="MHZ42"/>
      <c r="MIA42"/>
      <c r="MIB42"/>
      <c r="MIC42"/>
      <c r="MID42"/>
      <c r="MIE42"/>
      <c r="MIF42"/>
      <c r="MIG42"/>
      <c r="MIH42"/>
      <c r="MII42"/>
      <c r="MIJ42"/>
      <c r="MIK42"/>
      <c r="MIL42"/>
      <c r="MIM42"/>
      <c r="MIN42"/>
      <c r="MIO42"/>
      <c r="MIP42"/>
      <c r="MIQ42"/>
      <c r="MIR42"/>
      <c r="MIS42"/>
      <c r="MIT42"/>
      <c r="MIU42"/>
      <c r="MIV42"/>
      <c r="MIW42"/>
      <c r="MIX42"/>
      <c r="MIY42"/>
      <c r="MIZ42"/>
      <c r="MJA42"/>
      <c r="MJB42"/>
      <c r="MJC42"/>
      <c r="MJD42"/>
      <c r="MJE42"/>
      <c r="MJF42"/>
      <c r="MJG42"/>
      <c r="MJH42"/>
      <c r="MJI42"/>
      <c r="MJJ42"/>
      <c r="MJK42"/>
      <c r="MJL42"/>
      <c r="MJM42"/>
      <c r="MJN42"/>
      <c r="MJO42"/>
      <c r="MJP42"/>
      <c r="MJQ42"/>
      <c r="MJR42"/>
      <c r="MJS42"/>
      <c r="MJT42"/>
      <c r="MJU42"/>
      <c r="MJV42"/>
      <c r="MJW42"/>
      <c r="MJX42"/>
      <c r="MJY42"/>
      <c r="MJZ42"/>
      <c r="MKA42"/>
      <c r="MKB42"/>
      <c r="MKC42"/>
      <c r="MKD42"/>
      <c r="MKE42"/>
      <c r="MKF42"/>
      <c r="MKG42"/>
      <c r="MKH42"/>
      <c r="MKI42"/>
      <c r="MKJ42"/>
      <c r="MKK42"/>
      <c r="MKL42"/>
      <c r="MKM42"/>
      <c r="MKN42"/>
      <c r="MKO42"/>
      <c r="MKP42"/>
      <c r="MKQ42"/>
      <c r="MKR42"/>
      <c r="MKS42"/>
      <c r="MKT42"/>
      <c r="MKU42"/>
      <c r="MKV42"/>
      <c r="MKW42"/>
      <c r="MKX42"/>
      <c r="MKY42"/>
      <c r="MKZ42"/>
      <c r="MLA42"/>
      <c r="MLB42"/>
      <c r="MLC42"/>
      <c r="MLD42"/>
      <c r="MLE42"/>
      <c r="MLF42"/>
      <c r="MLG42"/>
      <c r="MLH42"/>
      <c r="MLI42"/>
      <c r="MLJ42"/>
      <c r="MLK42"/>
      <c r="MLL42"/>
      <c r="MLM42"/>
      <c r="MLN42"/>
      <c r="MLO42"/>
      <c r="MLP42"/>
      <c r="MLQ42"/>
      <c r="MLR42"/>
      <c r="MLS42"/>
      <c r="MLT42"/>
      <c r="MLU42"/>
      <c r="MLV42"/>
      <c r="MLW42"/>
      <c r="MLX42"/>
      <c r="MLY42"/>
      <c r="MLZ42"/>
      <c r="MMA42"/>
      <c r="MMB42"/>
      <c r="MMC42"/>
      <c r="MMD42"/>
      <c r="MME42"/>
      <c r="MMF42"/>
      <c r="MMG42"/>
      <c r="MMH42"/>
      <c r="MMI42"/>
      <c r="MMJ42"/>
      <c r="MMK42"/>
      <c r="MML42"/>
      <c r="MMM42"/>
      <c r="MMN42"/>
      <c r="MMO42"/>
      <c r="MMP42"/>
      <c r="MMQ42"/>
      <c r="MMR42"/>
      <c r="MMS42"/>
      <c r="MMT42"/>
      <c r="MMU42"/>
      <c r="MMV42"/>
      <c r="MMW42"/>
      <c r="MMX42"/>
      <c r="MMY42"/>
      <c r="MMZ42"/>
      <c r="MNA42"/>
      <c r="MNB42"/>
      <c r="MNC42"/>
      <c r="MND42"/>
      <c r="MNE42"/>
      <c r="MNF42"/>
      <c r="MNG42"/>
      <c r="MNH42"/>
      <c r="MNI42"/>
      <c r="MNJ42"/>
      <c r="MNK42"/>
      <c r="MNL42"/>
      <c r="MNM42"/>
      <c r="MNN42"/>
      <c r="MNO42"/>
      <c r="MNP42"/>
      <c r="MNQ42"/>
      <c r="MNR42"/>
      <c r="MNS42"/>
      <c r="MNT42"/>
      <c r="MNU42"/>
      <c r="MNV42"/>
      <c r="MNW42"/>
      <c r="MNX42"/>
      <c r="MNY42"/>
      <c r="MNZ42"/>
      <c r="MOA42"/>
      <c r="MOB42"/>
      <c r="MOC42"/>
      <c r="MOD42"/>
      <c r="MOE42"/>
      <c r="MOF42"/>
      <c r="MOG42"/>
      <c r="MOH42"/>
      <c r="MOI42"/>
      <c r="MOJ42"/>
      <c r="MOK42"/>
      <c r="MOL42"/>
      <c r="MOM42"/>
      <c r="MON42"/>
      <c r="MOO42"/>
      <c r="MOP42"/>
      <c r="MOQ42"/>
      <c r="MOR42"/>
      <c r="MOS42"/>
      <c r="MOT42"/>
      <c r="MOU42"/>
      <c r="MOV42"/>
      <c r="MOW42"/>
      <c r="MOX42"/>
      <c r="MOY42"/>
      <c r="MOZ42"/>
      <c r="MPA42"/>
      <c r="MPB42"/>
      <c r="MPC42"/>
      <c r="MPD42"/>
      <c r="MPE42"/>
      <c r="MPF42"/>
      <c r="MPG42"/>
      <c r="MPH42"/>
      <c r="MPI42"/>
      <c r="MPJ42"/>
      <c r="MPK42"/>
      <c r="MPL42"/>
      <c r="MPM42"/>
      <c r="MPN42"/>
      <c r="MPO42"/>
      <c r="MPP42"/>
      <c r="MPQ42"/>
      <c r="MPR42"/>
      <c r="MPS42"/>
      <c r="MPT42"/>
      <c r="MPU42"/>
      <c r="MPV42"/>
      <c r="MPW42"/>
      <c r="MPX42"/>
      <c r="MPY42"/>
      <c r="MPZ42"/>
      <c r="MQA42"/>
      <c r="MQB42"/>
      <c r="MQC42"/>
      <c r="MQD42"/>
      <c r="MQE42"/>
      <c r="MQF42"/>
      <c r="MQG42"/>
      <c r="MQH42"/>
      <c r="MQI42"/>
      <c r="MQJ42"/>
      <c r="MQK42"/>
      <c r="MQL42"/>
      <c r="MQM42"/>
      <c r="MQN42"/>
      <c r="MQO42"/>
      <c r="MQP42"/>
      <c r="MQQ42"/>
      <c r="MQR42"/>
      <c r="MQS42"/>
      <c r="MQT42"/>
      <c r="MQU42"/>
      <c r="MQV42"/>
      <c r="MQW42"/>
      <c r="MQX42"/>
      <c r="MQY42"/>
      <c r="MQZ42"/>
      <c r="MRA42"/>
      <c r="MRB42"/>
      <c r="MRC42"/>
      <c r="MRD42"/>
      <c r="MRE42"/>
      <c r="MRF42"/>
      <c r="MRG42"/>
      <c r="MRH42"/>
      <c r="MRI42"/>
      <c r="MRJ42"/>
      <c r="MRK42"/>
      <c r="MRL42"/>
      <c r="MRM42"/>
      <c r="MRN42"/>
      <c r="MRO42"/>
      <c r="MRP42"/>
      <c r="MRQ42"/>
      <c r="MRR42"/>
      <c r="MRS42"/>
      <c r="MRT42"/>
      <c r="MRU42"/>
      <c r="MRV42"/>
      <c r="MRW42"/>
      <c r="MRX42"/>
      <c r="MRY42"/>
      <c r="MRZ42"/>
      <c r="MSA42"/>
      <c r="MSB42"/>
      <c r="MSC42"/>
      <c r="MSD42"/>
      <c r="MSE42"/>
      <c r="MSF42"/>
      <c r="MSG42"/>
      <c r="MSH42"/>
      <c r="MSI42"/>
      <c r="MSJ42"/>
      <c r="MSK42"/>
      <c r="MSL42"/>
      <c r="MSM42"/>
      <c r="MSN42"/>
      <c r="MSO42"/>
      <c r="MSP42"/>
      <c r="MSQ42"/>
      <c r="MSR42"/>
      <c r="MSS42"/>
      <c r="MST42"/>
      <c r="MSU42"/>
      <c r="MSV42"/>
      <c r="MSW42"/>
      <c r="MSX42"/>
      <c r="MSY42"/>
      <c r="MSZ42"/>
      <c r="MTA42"/>
      <c r="MTB42"/>
      <c r="MTC42"/>
      <c r="MTD42"/>
      <c r="MTE42"/>
      <c r="MTF42"/>
      <c r="MTG42"/>
      <c r="MTH42"/>
      <c r="MTI42"/>
      <c r="MTJ42"/>
      <c r="MTK42"/>
      <c r="MTL42"/>
      <c r="MTM42"/>
      <c r="MTN42"/>
      <c r="MTO42"/>
      <c r="MTP42"/>
      <c r="MTQ42"/>
      <c r="MTR42"/>
      <c r="MTS42"/>
      <c r="MTT42"/>
      <c r="MTU42"/>
      <c r="MTV42"/>
      <c r="MTW42"/>
      <c r="MTX42"/>
      <c r="MTY42"/>
      <c r="MTZ42"/>
      <c r="MUA42"/>
      <c r="MUB42"/>
      <c r="MUC42"/>
      <c r="MUD42"/>
      <c r="MUE42"/>
      <c r="MUF42"/>
      <c r="MUG42"/>
      <c r="MUH42"/>
      <c r="MUI42"/>
      <c r="MUJ42"/>
      <c r="MUK42"/>
      <c r="MUL42"/>
      <c r="MUM42"/>
      <c r="MUN42"/>
      <c r="MUO42"/>
      <c r="MUP42"/>
      <c r="MUQ42"/>
      <c r="MUR42"/>
      <c r="MUS42"/>
      <c r="MUT42"/>
      <c r="MUU42"/>
      <c r="MUV42"/>
      <c r="MUW42"/>
      <c r="MUX42"/>
      <c r="MUY42"/>
      <c r="MUZ42"/>
      <c r="MVA42"/>
      <c r="MVB42"/>
      <c r="MVC42"/>
      <c r="MVD42"/>
      <c r="MVE42"/>
      <c r="MVF42"/>
      <c r="MVG42"/>
      <c r="MVH42"/>
      <c r="MVI42"/>
      <c r="MVJ42"/>
      <c r="MVK42"/>
      <c r="MVL42"/>
      <c r="MVM42"/>
      <c r="MVN42"/>
      <c r="MVO42"/>
      <c r="MVP42"/>
      <c r="MVQ42"/>
      <c r="MVR42"/>
      <c r="MVS42"/>
      <c r="MVT42"/>
      <c r="MVU42"/>
      <c r="MVV42"/>
      <c r="MVW42"/>
      <c r="MVX42"/>
      <c r="MVY42"/>
      <c r="MVZ42"/>
      <c r="MWA42"/>
      <c r="MWB42"/>
      <c r="MWC42"/>
      <c r="MWD42"/>
      <c r="MWE42"/>
      <c r="MWF42"/>
      <c r="MWG42"/>
      <c r="MWH42"/>
      <c r="MWI42"/>
      <c r="MWJ42"/>
      <c r="MWK42"/>
      <c r="MWL42"/>
      <c r="MWM42"/>
      <c r="MWN42"/>
      <c r="MWO42"/>
      <c r="MWP42"/>
      <c r="MWQ42"/>
      <c r="MWR42"/>
      <c r="MWS42"/>
      <c r="MWT42"/>
      <c r="MWU42"/>
      <c r="MWV42"/>
      <c r="MWW42"/>
      <c r="MWX42"/>
      <c r="MWY42"/>
      <c r="MWZ42"/>
      <c r="MXA42"/>
      <c r="MXB42"/>
      <c r="MXC42"/>
      <c r="MXD42"/>
      <c r="MXE42"/>
      <c r="MXF42"/>
      <c r="MXG42"/>
      <c r="MXH42"/>
      <c r="MXI42"/>
      <c r="MXJ42"/>
      <c r="MXK42"/>
      <c r="MXL42"/>
      <c r="MXM42"/>
      <c r="MXN42"/>
      <c r="MXO42"/>
      <c r="MXP42"/>
      <c r="MXQ42"/>
      <c r="MXR42"/>
      <c r="MXS42"/>
      <c r="MXT42"/>
      <c r="MXU42"/>
      <c r="MXV42"/>
      <c r="MXW42"/>
      <c r="MXX42"/>
      <c r="MXY42"/>
      <c r="MXZ42"/>
      <c r="MYA42"/>
      <c r="MYB42"/>
      <c r="MYC42"/>
      <c r="MYD42"/>
      <c r="MYE42"/>
      <c r="MYF42"/>
      <c r="MYG42"/>
      <c r="MYH42"/>
      <c r="MYI42"/>
      <c r="MYJ42"/>
      <c r="MYK42"/>
      <c r="MYL42"/>
      <c r="MYM42"/>
      <c r="MYN42"/>
      <c r="MYO42"/>
      <c r="MYP42"/>
      <c r="MYQ42"/>
      <c r="MYR42"/>
      <c r="MYS42"/>
      <c r="MYT42"/>
      <c r="MYU42"/>
      <c r="MYV42"/>
      <c r="MYW42"/>
      <c r="MYX42"/>
      <c r="MYY42"/>
      <c r="MYZ42"/>
      <c r="MZA42"/>
      <c r="MZB42"/>
      <c r="MZC42"/>
      <c r="MZD42"/>
      <c r="MZE42"/>
      <c r="MZF42"/>
      <c r="MZG42"/>
      <c r="MZH42"/>
      <c r="MZI42"/>
      <c r="MZJ42"/>
      <c r="MZK42"/>
      <c r="MZL42"/>
      <c r="MZM42"/>
      <c r="MZN42"/>
      <c r="MZO42"/>
      <c r="MZP42"/>
      <c r="MZQ42"/>
      <c r="MZR42"/>
      <c r="MZS42"/>
      <c r="MZT42"/>
      <c r="MZU42"/>
      <c r="MZV42"/>
      <c r="MZW42"/>
      <c r="MZX42"/>
      <c r="MZY42"/>
      <c r="MZZ42"/>
      <c r="NAA42"/>
      <c r="NAB42"/>
      <c r="NAC42"/>
      <c r="NAD42"/>
      <c r="NAE42"/>
      <c r="NAF42"/>
      <c r="NAG42"/>
      <c r="NAH42"/>
      <c r="NAI42"/>
      <c r="NAJ42"/>
      <c r="NAK42"/>
      <c r="NAL42"/>
      <c r="NAM42"/>
      <c r="NAN42"/>
      <c r="NAO42"/>
      <c r="NAP42"/>
      <c r="NAQ42"/>
      <c r="NAR42"/>
      <c r="NAS42"/>
      <c r="NAT42"/>
      <c r="NAU42"/>
      <c r="NAV42"/>
      <c r="NAW42"/>
      <c r="NAX42"/>
      <c r="NAY42"/>
      <c r="NAZ42"/>
      <c r="NBA42"/>
      <c r="NBB42"/>
      <c r="NBC42"/>
      <c r="NBD42"/>
      <c r="NBE42"/>
      <c r="NBF42"/>
      <c r="NBG42"/>
      <c r="NBH42"/>
      <c r="NBI42"/>
      <c r="NBJ42"/>
      <c r="NBK42"/>
      <c r="NBL42"/>
      <c r="NBM42"/>
      <c r="NBN42"/>
      <c r="NBO42"/>
      <c r="NBP42"/>
      <c r="NBQ42"/>
      <c r="NBR42"/>
      <c r="NBS42"/>
      <c r="NBT42"/>
      <c r="NBU42"/>
      <c r="NBV42"/>
      <c r="NBW42"/>
      <c r="NBX42"/>
      <c r="NBY42"/>
      <c r="NBZ42"/>
      <c r="NCA42"/>
      <c r="NCB42"/>
      <c r="NCC42"/>
      <c r="NCD42"/>
      <c r="NCE42"/>
      <c r="NCF42"/>
      <c r="NCG42"/>
      <c r="NCH42"/>
      <c r="NCI42"/>
      <c r="NCJ42"/>
      <c r="NCK42"/>
      <c r="NCL42"/>
      <c r="NCM42"/>
      <c r="NCN42"/>
      <c r="NCO42"/>
      <c r="NCP42"/>
      <c r="NCQ42"/>
      <c r="NCR42"/>
      <c r="NCS42"/>
      <c r="NCT42"/>
      <c r="NCU42"/>
      <c r="NCV42"/>
      <c r="NCW42"/>
      <c r="NCX42"/>
      <c r="NCY42"/>
      <c r="NCZ42"/>
      <c r="NDA42"/>
      <c r="NDB42"/>
      <c r="NDC42"/>
      <c r="NDD42"/>
      <c r="NDE42"/>
      <c r="NDF42"/>
      <c r="NDG42"/>
      <c r="NDH42"/>
      <c r="NDI42"/>
      <c r="NDJ42"/>
      <c r="NDK42"/>
      <c r="NDL42"/>
      <c r="NDM42"/>
      <c r="NDN42"/>
      <c r="NDO42"/>
      <c r="NDP42"/>
      <c r="NDQ42"/>
      <c r="NDR42"/>
      <c r="NDS42"/>
      <c r="NDT42"/>
      <c r="NDU42"/>
      <c r="NDV42"/>
      <c r="NDW42"/>
      <c r="NDX42"/>
      <c r="NDY42"/>
      <c r="NDZ42"/>
      <c r="NEA42"/>
      <c r="NEB42"/>
      <c r="NEC42"/>
      <c r="NED42"/>
      <c r="NEE42"/>
      <c r="NEF42"/>
      <c r="NEG42"/>
      <c r="NEH42"/>
      <c r="NEI42"/>
      <c r="NEJ42"/>
      <c r="NEK42"/>
      <c r="NEL42"/>
      <c r="NEM42"/>
      <c r="NEN42"/>
      <c r="NEO42"/>
      <c r="NEP42"/>
      <c r="NEQ42"/>
      <c r="NER42"/>
      <c r="NES42"/>
      <c r="NET42"/>
      <c r="NEU42"/>
      <c r="NEV42"/>
      <c r="NEW42"/>
      <c r="NEX42"/>
      <c r="NEY42"/>
      <c r="NEZ42"/>
      <c r="NFA42"/>
      <c r="NFB42"/>
      <c r="NFC42"/>
      <c r="NFD42"/>
      <c r="NFE42"/>
      <c r="NFF42"/>
      <c r="NFG42"/>
      <c r="NFH42"/>
      <c r="NFI42"/>
      <c r="NFJ42"/>
      <c r="NFK42"/>
      <c r="NFL42"/>
      <c r="NFM42"/>
      <c r="NFN42"/>
      <c r="NFO42"/>
      <c r="NFP42"/>
      <c r="NFQ42"/>
      <c r="NFR42"/>
      <c r="NFS42"/>
      <c r="NFT42"/>
      <c r="NFU42"/>
      <c r="NFV42"/>
      <c r="NFW42"/>
      <c r="NFX42"/>
      <c r="NFY42"/>
      <c r="NFZ42"/>
      <c r="NGA42"/>
      <c r="NGB42"/>
      <c r="NGC42"/>
      <c r="NGD42"/>
      <c r="NGE42"/>
      <c r="NGF42"/>
      <c r="NGG42"/>
      <c r="NGH42"/>
      <c r="NGI42"/>
      <c r="NGJ42"/>
      <c r="NGK42"/>
      <c r="NGL42"/>
      <c r="NGM42"/>
      <c r="NGN42"/>
      <c r="NGO42"/>
      <c r="NGP42"/>
      <c r="NGQ42"/>
      <c r="NGR42"/>
      <c r="NGS42"/>
      <c r="NGT42"/>
      <c r="NGU42"/>
      <c r="NGV42"/>
      <c r="NGW42"/>
      <c r="NGX42"/>
      <c r="NGY42"/>
      <c r="NGZ42"/>
      <c r="NHA42"/>
      <c r="NHB42"/>
      <c r="NHC42"/>
      <c r="NHD42"/>
      <c r="NHE42"/>
      <c r="NHF42"/>
      <c r="NHG42"/>
      <c r="NHH42"/>
      <c r="NHI42"/>
      <c r="NHJ42"/>
      <c r="NHK42"/>
      <c r="NHL42"/>
      <c r="NHM42"/>
      <c r="NHN42"/>
      <c r="NHO42"/>
      <c r="NHP42"/>
      <c r="NHQ42"/>
      <c r="NHR42"/>
      <c r="NHS42"/>
      <c r="NHT42"/>
      <c r="NHU42"/>
      <c r="NHV42"/>
      <c r="NHW42"/>
      <c r="NHX42"/>
      <c r="NHY42"/>
      <c r="NHZ42"/>
      <c r="NIA42"/>
      <c r="NIB42"/>
      <c r="NIC42"/>
      <c r="NID42"/>
      <c r="NIE42"/>
      <c r="NIF42"/>
      <c r="NIG42"/>
      <c r="NIH42"/>
      <c r="NII42"/>
      <c r="NIJ42"/>
      <c r="NIK42"/>
      <c r="NIL42"/>
      <c r="NIM42"/>
      <c r="NIN42"/>
      <c r="NIO42"/>
      <c r="NIP42"/>
      <c r="NIQ42"/>
      <c r="NIR42"/>
      <c r="NIS42"/>
      <c r="NIT42"/>
      <c r="NIU42"/>
      <c r="NIV42"/>
      <c r="NIW42"/>
      <c r="NIX42"/>
      <c r="NIY42"/>
      <c r="NIZ42"/>
      <c r="NJA42"/>
      <c r="NJB42"/>
      <c r="NJC42"/>
      <c r="NJD42"/>
      <c r="NJE42"/>
      <c r="NJF42"/>
      <c r="NJG42"/>
      <c r="NJH42"/>
      <c r="NJI42"/>
      <c r="NJJ42"/>
      <c r="NJK42"/>
      <c r="NJL42"/>
      <c r="NJM42"/>
      <c r="NJN42"/>
      <c r="NJO42"/>
      <c r="NJP42"/>
      <c r="NJQ42"/>
      <c r="NJR42"/>
      <c r="NJS42"/>
      <c r="NJT42"/>
      <c r="NJU42"/>
      <c r="NJV42"/>
      <c r="NJW42"/>
      <c r="NJX42"/>
      <c r="NJY42"/>
      <c r="NJZ42"/>
      <c r="NKA42"/>
      <c r="NKB42"/>
      <c r="NKC42"/>
      <c r="NKD42"/>
      <c r="NKE42"/>
      <c r="NKF42"/>
      <c r="NKG42"/>
      <c r="NKH42"/>
      <c r="NKI42"/>
      <c r="NKJ42"/>
      <c r="NKK42"/>
      <c r="NKL42"/>
      <c r="NKM42"/>
      <c r="NKN42"/>
      <c r="NKO42"/>
      <c r="NKP42"/>
      <c r="NKQ42"/>
      <c r="NKR42"/>
      <c r="NKS42"/>
      <c r="NKT42"/>
      <c r="NKU42"/>
      <c r="NKV42"/>
      <c r="NKW42"/>
      <c r="NKX42"/>
      <c r="NKY42"/>
      <c r="NKZ42"/>
      <c r="NLA42"/>
      <c r="NLB42"/>
      <c r="NLC42"/>
      <c r="NLD42"/>
      <c r="NLE42"/>
      <c r="NLF42"/>
      <c r="NLG42"/>
      <c r="NLH42"/>
      <c r="NLI42"/>
      <c r="NLJ42"/>
      <c r="NLK42"/>
      <c r="NLL42"/>
      <c r="NLM42"/>
      <c r="NLN42"/>
      <c r="NLO42"/>
      <c r="NLP42"/>
      <c r="NLQ42"/>
      <c r="NLR42"/>
      <c r="NLS42"/>
      <c r="NLT42"/>
      <c r="NLU42"/>
      <c r="NLV42"/>
      <c r="NLW42"/>
      <c r="NLX42"/>
      <c r="NLY42"/>
      <c r="NLZ42"/>
      <c r="NMA42"/>
      <c r="NMB42"/>
      <c r="NMC42"/>
      <c r="NMD42"/>
      <c r="NME42"/>
      <c r="NMF42"/>
      <c r="NMG42"/>
      <c r="NMH42"/>
      <c r="NMI42"/>
      <c r="NMJ42"/>
      <c r="NMK42"/>
      <c r="NML42"/>
      <c r="NMM42"/>
      <c r="NMN42"/>
      <c r="NMO42"/>
      <c r="NMP42"/>
      <c r="NMQ42"/>
      <c r="NMR42"/>
      <c r="NMS42"/>
      <c r="NMT42"/>
      <c r="NMU42"/>
      <c r="NMV42"/>
      <c r="NMW42"/>
      <c r="NMX42"/>
      <c r="NMY42"/>
      <c r="NMZ42"/>
      <c r="NNA42"/>
      <c r="NNB42"/>
      <c r="NNC42"/>
      <c r="NND42"/>
      <c r="NNE42"/>
      <c r="NNF42"/>
      <c r="NNG42"/>
      <c r="NNH42"/>
      <c r="NNI42"/>
      <c r="NNJ42"/>
      <c r="NNK42"/>
      <c r="NNL42"/>
      <c r="NNM42"/>
      <c r="NNN42"/>
      <c r="NNO42"/>
      <c r="NNP42"/>
      <c r="NNQ42"/>
      <c r="NNR42"/>
      <c r="NNS42"/>
      <c r="NNT42"/>
      <c r="NNU42"/>
      <c r="NNV42"/>
      <c r="NNW42"/>
      <c r="NNX42"/>
      <c r="NNY42"/>
      <c r="NNZ42"/>
      <c r="NOA42"/>
      <c r="NOB42"/>
      <c r="NOC42"/>
      <c r="NOD42"/>
      <c r="NOE42"/>
      <c r="NOF42"/>
      <c r="NOG42"/>
      <c r="NOH42"/>
      <c r="NOI42"/>
      <c r="NOJ42"/>
      <c r="NOK42"/>
      <c r="NOL42"/>
      <c r="NOM42"/>
      <c r="NON42"/>
      <c r="NOO42"/>
      <c r="NOP42"/>
      <c r="NOQ42"/>
      <c r="NOR42"/>
      <c r="NOS42"/>
      <c r="NOT42"/>
      <c r="NOU42"/>
      <c r="NOV42"/>
      <c r="NOW42"/>
      <c r="NOX42"/>
      <c r="NOY42"/>
      <c r="NOZ42"/>
      <c r="NPA42"/>
      <c r="NPB42"/>
      <c r="NPC42"/>
      <c r="NPD42"/>
      <c r="NPE42"/>
      <c r="NPF42"/>
      <c r="NPG42"/>
      <c r="NPH42"/>
      <c r="NPI42"/>
      <c r="NPJ42"/>
      <c r="NPK42"/>
      <c r="NPL42"/>
      <c r="NPM42"/>
      <c r="NPN42"/>
      <c r="NPO42"/>
      <c r="NPP42"/>
      <c r="NPQ42"/>
      <c r="NPR42"/>
      <c r="NPS42"/>
      <c r="NPT42"/>
      <c r="NPU42"/>
      <c r="NPV42"/>
      <c r="NPW42"/>
      <c r="NPX42"/>
      <c r="NPY42"/>
      <c r="NPZ42"/>
      <c r="NQA42"/>
      <c r="NQB42"/>
      <c r="NQC42"/>
      <c r="NQD42"/>
      <c r="NQE42"/>
      <c r="NQF42"/>
      <c r="NQG42"/>
      <c r="NQH42"/>
      <c r="NQI42"/>
      <c r="NQJ42"/>
      <c r="NQK42"/>
      <c r="NQL42"/>
      <c r="NQM42"/>
      <c r="NQN42"/>
      <c r="NQO42"/>
      <c r="NQP42"/>
      <c r="NQQ42"/>
      <c r="NQR42"/>
      <c r="NQS42"/>
      <c r="NQT42"/>
      <c r="NQU42"/>
      <c r="NQV42"/>
      <c r="NQW42"/>
      <c r="NQX42"/>
      <c r="NQY42"/>
      <c r="NQZ42"/>
      <c r="NRA42"/>
      <c r="NRB42"/>
      <c r="NRC42"/>
      <c r="NRD42"/>
      <c r="NRE42"/>
      <c r="NRF42"/>
      <c r="NRG42"/>
      <c r="NRH42"/>
      <c r="NRI42"/>
      <c r="NRJ42"/>
      <c r="NRK42"/>
      <c r="NRL42"/>
      <c r="NRM42"/>
      <c r="NRN42"/>
      <c r="NRO42"/>
      <c r="NRP42"/>
      <c r="NRQ42"/>
      <c r="NRR42"/>
      <c r="NRS42"/>
      <c r="NRT42"/>
      <c r="NRU42"/>
      <c r="NRV42"/>
      <c r="NRW42"/>
      <c r="NRX42"/>
      <c r="NRY42"/>
      <c r="NRZ42"/>
      <c r="NSA42"/>
      <c r="NSB42"/>
      <c r="NSC42"/>
      <c r="NSD42"/>
      <c r="NSE42"/>
      <c r="NSF42"/>
      <c r="NSG42"/>
      <c r="NSH42"/>
      <c r="NSI42"/>
      <c r="NSJ42"/>
      <c r="NSK42"/>
      <c r="NSL42"/>
      <c r="NSM42"/>
      <c r="NSN42"/>
      <c r="NSO42"/>
      <c r="NSP42"/>
      <c r="NSQ42"/>
      <c r="NSR42"/>
      <c r="NSS42"/>
      <c r="NST42"/>
      <c r="NSU42"/>
      <c r="NSV42"/>
      <c r="NSW42"/>
      <c r="NSX42"/>
      <c r="NSY42"/>
      <c r="NSZ42"/>
      <c r="NTA42"/>
      <c r="NTB42"/>
      <c r="NTC42"/>
      <c r="NTD42"/>
      <c r="NTE42"/>
      <c r="NTF42"/>
      <c r="NTG42"/>
      <c r="NTH42"/>
      <c r="NTI42"/>
      <c r="NTJ42"/>
      <c r="NTK42"/>
      <c r="NTL42"/>
      <c r="NTM42"/>
      <c r="NTN42"/>
      <c r="NTO42"/>
      <c r="NTP42"/>
      <c r="NTQ42"/>
      <c r="NTR42"/>
      <c r="NTS42"/>
      <c r="NTT42"/>
      <c r="NTU42"/>
      <c r="NTV42"/>
      <c r="NTW42"/>
      <c r="NTX42"/>
      <c r="NTY42"/>
      <c r="NTZ42"/>
      <c r="NUA42"/>
      <c r="NUB42"/>
      <c r="NUC42"/>
      <c r="NUD42"/>
      <c r="NUE42"/>
      <c r="NUF42"/>
      <c r="NUG42"/>
      <c r="NUH42"/>
      <c r="NUI42"/>
      <c r="NUJ42"/>
      <c r="NUK42"/>
      <c r="NUL42"/>
      <c r="NUM42"/>
      <c r="NUN42"/>
      <c r="NUO42"/>
      <c r="NUP42"/>
      <c r="NUQ42"/>
      <c r="NUR42"/>
      <c r="NUS42"/>
      <c r="NUT42"/>
      <c r="NUU42"/>
      <c r="NUV42"/>
      <c r="NUW42"/>
      <c r="NUX42"/>
      <c r="NUY42"/>
      <c r="NUZ42"/>
      <c r="NVA42"/>
      <c r="NVB42"/>
      <c r="NVC42"/>
      <c r="NVD42"/>
      <c r="NVE42"/>
      <c r="NVF42"/>
      <c r="NVG42"/>
      <c r="NVH42"/>
      <c r="NVI42"/>
      <c r="NVJ42"/>
      <c r="NVK42"/>
      <c r="NVL42"/>
      <c r="NVM42"/>
      <c r="NVN42"/>
      <c r="NVO42"/>
      <c r="NVP42"/>
      <c r="NVQ42"/>
      <c r="NVR42"/>
      <c r="NVS42"/>
      <c r="NVT42"/>
      <c r="NVU42"/>
      <c r="NVV42"/>
      <c r="NVW42"/>
      <c r="NVX42"/>
      <c r="NVY42"/>
      <c r="NVZ42"/>
      <c r="NWA42"/>
      <c r="NWB42"/>
      <c r="NWC42"/>
      <c r="NWD42"/>
      <c r="NWE42"/>
      <c r="NWF42"/>
      <c r="NWG42"/>
      <c r="NWH42"/>
      <c r="NWI42"/>
      <c r="NWJ42"/>
      <c r="NWK42"/>
      <c r="NWL42"/>
      <c r="NWM42"/>
      <c r="NWN42"/>
      <c r="NWO42"/>
      <c r="NWP42"/>
      <c r="NWQ42"/>
      <c r="NWR42"/>
      <c r="NWS42"/>
      <c r="NWT42"/>
      <c r="NWU42"/>
      <c r="NWV42"/>
      <c r="NWW42"/>
      <c r="NWX42"/>
      <c r="NWY42"/>
      <c r="NWZ42"/>
      <c r="NXA42"/>
      <c r="NXB42"/>
      <c r="NXC42"/>
      <c r="NXD42"/>
      <c r="NXE42"/>
      <c r="NXF42"/>
      <c r="NXG42"/>
      <c r="NXH42"/>
      <c r="NXI42"/>
      <c r="NXJ42"/>
      <c r="NXK42"/>
      <c r="NXL42"/>
      <c r="NXM42"/>
      <c r="NXN42"/>
      <c r="NXO42"/>
      <c r="NXP42"/>
      <c r="NXQ42"/>
      <c r="NXR42"/>
      <c r="NXS42"/>
      <c r="NXT42"/>
      <c r="NXU42"/>
      <c r="NXV42"/>
      <c r="NXW42"/>
      <c r="NXX42"/>
      <c r="NXY42"/>
      <c r="NXZ42"/>
      <c r="NYA42"/>
      <c r="NYB42"/>
      <c r="NYC42"/>
      <c r="NYD42"/>
      <c r="NYE42"/>
      <c r="NYF42"/>
      <c r="NYG42"/>
      <c r="NYH42"/>
      <c r="NYI42"/>
      <c r="NYJ42"/>
      <c r="NYK42"/>
      <c r="NYL42"/>
      <c r="NYM42"/>
      <c r="NYN42"/>
      <c r="NYO42"/>
      <c r="NYP42"/>
      <c r="NYQ42"/>
      <c r="NYR42"/>
      <c r="NYS42"/>
      <c r="NYT42"/>
      <c r="NYU42"/>
      <c r="NYV42"/>
      <c r="NYW42"/>
      <c r="NYX42"/>
      <c r="NYY42"/>
      <c r="NYZ42"/>
      <c r="NZA42"/>
      <c r="NZB42"/>
      <c r="NZC42"/>
      <c r="NZD42"/>
      <c r="NZE42"/>
      <c r="NZF42"/>
      <c r="NZG42"/>
      <c r="NZH42"/>
      <c r="NZI42"/>
      <c r="NZJ42"/>
      <c r="NZK42"/>
      <c r="NZL42"/>
      <c r="NZM42"/>
      <c r="NZN42"/>
      <c r="NZO42"/>
      <c r="NZP42"/>
      <c r="NZQ42"/>
      <c r="NZR42"/>
      <c r="NZS42"/>
      <c r="NZT42"/>
      <c r="NZU42"/>
      <c r="NZV42"/>
      <c r="NZW42"/>
      <c r="NZX42"/>
      <c r="NZY42"/>
      <c r="NZZ42"/>
      <c r="OAA42"/>
      <c r="OAB42"/>
      <c r="OAC42"/>
      <c r="OAD42"/>
      <c r="OAE42"/>
      <c r="OAF42"/>
      <c r="OAG42"/>
      <c r="OAH42"/>
      <c r="OAI42"/>
      <c r="OAJ42"/>
      <c r="OAK42"/>
      <c r="OAL42"/>
      <c r="OAM42"/>
      <c r="OAN42"/>
      <c r="OAO42"/>
      <c r="OAP42"/>
      <c r="OAQ42"/>
      <c r="OAR42"/>
      <c r="OAS42"/>
      <c r="OAT42"/>
      <c r="OAU42"/>
      <c r="OAV42"/>
      <c r="OAW42"/>
      <c r="OAX42"/>
      <c r="OAY42"/>
      <c r="OAZ42"/>
      <c r="OBA42"/>
      <c r="OBB42"/>
      <c r="OBC42"/>
      <c r="OBD42"/>
      <c r="OBE42"/>
      <c r="OBF42"/>
      <c r="OBG42"/>
      <c r="OBH42"/>
      <c r="OBI42"/>
      <c r="OBJ42"/>
      <c r="OBK42"/>
      <c r="OBL42"/>
      <c r="OBM42"/>
      <c r="OBN42"/>
      <c r="OBO42"/>
      <c r="OBP42"/>
      <c r="OBQ42"/>
      <c r="OBR42"/>
      <c r="OBS42"/>
      <c r="OBT42"/>
      <c r="OBU42"/>
      <c r="OBV42"/>
      <c r="OBW42"/>
      <c r="OBX42"/>
      <c r="OBY42"/>
      <c r="OBZ42"/>
      <c r="OCA42"/>
      <c r="OCB42"/>
      <c r="OCC42"/>
      <c r="OCD42"/>
      <c r="OCE42"/>
      <c r="OCF42"/>
      <c r="OCG42"/>
      <c r="OCH42"/>
      <c r="OCI42"/>
      <c r="OCJ42"/>
      <c r="OCK42"/>
      <c r="OCL42"/>
      <c r="OCM42"/>
      <c r="OCN42"/>
      <c r="OCO42"/>
      <c r="OCP42"/>
      <c r="OCQ42"/>
      <c r="OCR42"/>
      <c r="OCS42"/>
      <c r="OCT42"/>
      <c r="OCU42"/>
      <c r="OCV42"/>
      <c r="OCW42"/>
      <c r="OCX42"/>
      <c r="OCY42"/>
      <c r="OCZ42"/>
      <c r="ODA42"/>
      <c r="ODB42"/>
      <c r="ODC42"/>
      <c r="ODD42"/>
      <c r="ODE42"/>
      <c r="ODF42"/>
      <c r="ODG42"/>
      <c r="ODH42"/>
      <c r="ODI42"/>
      <c r="ODJ42"/>
      <c r="ODK42"/>
      <c r="ODL42"/>
      <c r="ODM42"/>
      <c r="ODN42"/>
      <c r="ODO42"/>
      <c r="ODP42"/>
      <c r="ODQ42"/>
      <c r="ODR42"/>
      <c r="ODS42"/>
      <c r="ODT42"/>
      <c r="ODU42"/>
      <c r="ODV42"/>
      <c r="ODW42"/>
      <c r="ODX42"/>
      <c r="ODY42"/>
      <c r="ODZ42"/>
      <c r="OEA42"/>
      <c r="OEB42"/>
      <c r="OEC42"/>
      <c r="OED42"/>
      <c r="OEE42"/>
      <c r="OEF42"/>
      <c r="OEG42"/>
      <c r="OEH42"/>
      <c r="OEI42"/>
      <c r="OEJ42"/>
      <c r="OEK42"/>
      <c r="OEL42"/>
      <c r="OEM42"/>
      <c r="OEN42"/>
      <c r="OEO42"/>
      <c r="OEP42"/>
      <c r="OEQ42"/>
      <c r="OER42"/>
      <c r="OES42"/>
      <c r="OET42"/>
      <c r="OEU42"/>
      <c r="OEV42"/>
      <c r="OEW42"/>
      <c r="OEX42"/>
      <c r="OEY42"/>
      <c r="OEZ42"/>
      <c r="OFA42"/>
      <c r="OFB42"/>
      <c r="OFC42"/>
      <c r="OFD42"/>
      <c r="OFE42"/>
      <c r="OFF42"/>
      <c r="OFG42"/>
      <c r="OFH42"/>
      <c r="OFI42"/>
      <c r="OFJ42"/>
      <c r="OFK42"/>
      <c r="OFL42"/>
      <c r="OFM42"/>
      <c r="OFN42"/>
      <c r="OFO42"/>
      <c r="OFP42"/>
      <c r="OFQ42"/>
      <c r="OFR42"/>
      <c r="OFS42"/>
      <c r="OFT42"/>
      <c r="OFU42"/>
      <c r="OFV42"/>
      <c r="OFW42"/>
      <c r="OFX42"/>
      <c r="OFY42"/>
      <c r="OFZ42"/>
      <c r="OGA42"/>
      <c r="OGB42"/>
      <c r="OGC42"/>
      <c r="OGD42"/>
      <c r="OGE42"/>
      <c r="OGF42"/>
      <c r="OGG42"/>
      <c r="OGH42"/>
      <c r="OGI42"/>
      <c r="OGJ42"/>
      <c r="OGK42"/>
      <c r="OGL42"/>
      <c r="OGM42"/>
      <c r="OGN42"/>
      <c r="OGO42"/>
      <c r="OGP42"/>
      <c r="OGQ42"/>
      <c r="OGR42"/>
      <c r="OGS42"/>
      <c r="OGT42"/>
      <c r="OGU42"/>
      <c r="OGV42"/>
      <c r="OGW42"/>
      <c r="OGX42"/>
      <c r="OGY42"/>
      <c r="OGZ42"/>
      <c r="OHA42"/>
      <c r="OHB42"/>
      <c r="OHC42"/>
      <c r="OHD42"/>
      <c r="OHE42"/>
      <c r="OHF42"/>
      <c r="OHG42"/>
      <c r="OHH42"/>
      <c r="OHI42"/>
      <c r="OHJ42"/>
      <c r="OHK42"/>
      <c r="OHL42"/>
      <c r="OHM42"/>
      <c r="OHN42"/>
      <c r="OHO42"/>
      <c r="OHP42"/>
      <c r="OHQ42"/>
      <c r="OHR42"/>
      <c r="OHS42"/>
      <c r="OHT42"/>
      <c r="OHU42"/>
      <c r="OHV42"/>
      <c r="OHW42"/>
      <c r="OHX42"/>
      <c r="OHY42"/>
      <c r="OHZ42"/>
      <c r="OIA42"/>
      <c r="OIB42"/>
      <c r="OIC42"/>
      <c r="OID42"/>
      <c r="OIE42"/>
      <c r="OIF42"/>
      <c r="OIG42"/>
      <c r="OIH42"/>
      <c r="OII42"/>
      <c r="OIJ42"/>
      <c r="OIK42"/>
      <c r="OIL42"/>
      <c r="OIM42"/>
      <c r="OIN42"/>
      <c r="OIO42"/>
      <c r="OIP42"/>
      <c r="OIQ42"/>
      <c r="OIR42"/>
      <c r="OIS42"/>
      <c r="OIT42"/>
      <c r="OIU42"/>
      <c r="OIV42"/>
      <c r="OIW42"/>
      <c r="OIX42"/>
      <c r="OIY42"/>
      <c r="OIZ42"/>
      <c r="OJA42"/>
      <c r="OJB42"/>
      <c r="OJC42"/>
      <c r="OJD42"/>
      <c r="OJE42"/>
      <c r="OJF42"/>
      <c r="OJG42"/>
      <c r="OJH42"/>
      <c r="OJI42"/>
      <c r="OJJ42"/>
      <c r="OJK42"/>
      <c r="OJL42"/>
      <c r="OJM42"/>
      <c r="OJN42"/>
      <c r="OJO42"/>
      <c r="OJP42"/>
      <c r="OJQ42"/>
      <c r="OJR42"/>
      <c r="OJS42"/>
      <c r="OJT42"/>
      <c r="OJU42"/>
      <c r="OJV42"/>
      <c r="OJW42"/>
      <c r="OJX42"/>
      <c r="OJY42"/>
      <c r="OJZ42"/>
      <c r="OKA42"/>
      <c r="OKB42"/>
      <c r="OKC42"/>
      <c r="OKD42"/>
      <c r="OKE42"/>
      <c r="OKF42"/>
      <c r="OKG42"/>
      <c r="OKH42"/>
      <c r="OKI42"/>
      <c r="OKJ42"/>
      <c r="OKK42"/>
      <c r="OKL42"/>
      <c r="OKM42"/>
      <c r="OKN42"/>
      <c r="OKO42"/>
      <c r="OKP42"/>
      <c r="OKQ42"/>
      <c r="OKR42"/>
      <c r="OKS42"/>
      <c r="OKT42"/>
      <c r="OKU42"/>
      <c r="OKV42"/>
      <c r="OKW42"/>
      <c r="OKX42"/>
      <c r="OKY42"/>
      <c r="OKZ42"/>
      <c r="OLA42"/>
      <c r="OLB42"/>
      <c r="OLC42"/>
      <c r="OLD42"/>
      <c r="OLE42"/>
      <c r="OLF42"/>
      <c r="OLG42"/>
      <c r="OLH42"/>
      <c r="OLI42"/>
      <c r="OLJ42"/>
      <c r="OLK42"/>
      <c r="OLL42"/>
      <c r="OLM42"/>
      <c r="OLN42"/>
      <c r="OLO42"/>
      <c r="OLP42"/>
      <c r="OLQ42"/>
      <c r="OLR42"/>
      <c r="OLS42"/>
      <c r="OLT42"/>
      <c r="OLU42"/>
      <c r="OLV42"/>
      <c r="OLW42"/>
      <c r="OLX42"/>
      <c r="OLY42"/>
      <c r="OLZ42"/>
      <c r="OMA42"/>
      <c r="OMB42"/>
      <c r="OMC42"/>
      <c r="OMD42"/>
      <c r="OME42"/>
      <c r="OMF42"/>
      <c r="OMG42"/>
      <c r="OMH42"/>
      <c r="OMI42"/>
      <c r="OMJ42"/>
      <c r="OMK42"/>
      <c r="OML42"/>
      <c r="OMM42"/>
      <c r="OMN42"/>
      <c r="OMO42"/>
      <c r="OMP42"/>
      <c r="OMQ42"/>
      <c r="OMR42"/>
      <c r="OMS42"/>
      <c r="OMT42"/>
      <c r="OMU42"/>
      <c r="OMV42"/>
      <c r="OMW42"/>
      <c r="OMX42"/>
      <c r="OMY42"/>
      <c r="OMZ42"/>
      <c r="ONA42"/>
      <c r="ONB42"/>
      <c r="ONC42"/>
      <c r="OND42"/>
      <c r="ONE42"/>
      <c r="ONF42"/>
      <c r="ONG42"/>
      <c r="ONH42"/>
      <c r="ONI42"/>
      <c r="ONJ42"/>
      <c r="ONK42"/>
      <c r="ONL42"/>
      <c r="ONM42"/>
      <c r="ONN42"/>
      <c r="ONO42"/>
      <c r="ONP42"/>
      <c r="ONQ42"/>
      <c r="ONR42"/>
      <c r="ONS42"/>
      <c r="ONT42"/>
      <c r="ONU42"/>
      <c r="ONV42"/>
      <c r="ONW42"/>
      <c r="ONX42"/>
      <c r="ONY42"/>
      <c r="ONZ42"/>
      <c r="OOA42"/>
      <c r="OOB42"/>
      <c r="OOC42"/>
      <c r="OOD42"/>
      <c r="OOE42"/>
      <c r="OOF42"/>
      <c r="OOG42"/>
      <c r="OOH42"/>
      <c r="OOI42"/>
      <c r="OOJ42"/>
      <c r="OOK42"/>
      <c r="OOL42"/>
      <c r="OOM42"/>
      <c r="OON42"/>
      <c r="OOO42"/>
      <c r="OOP42"/>
      <c r="OOQ42"/>
      <c r="OOR42"/>
      <c r="OOS42"/>
      <c r="OOT42"/>
      <c r="OOU42"/>
      <c r="OOV42"/>
      <c r="OOW42"/>
      <c r="OOX42"/>
      <c r="OOY42"/>
      <c r="OOZ42"/>
      <c r="OPA42"/>
      <c r="OPB42"/>
      <c r="OPC42"/>
      <c r="OPD42"/>
      <c r="OPE42"/>
      <c r="OPF42"/>
      <c r="OPG42"/>
      <c r="OPH42"/>
      <c r="OPI42"/>
      <c r="OPJ42"/>
      <c r="OPK42"/>
      <c r="OPL42"/>
      <c r="OPM42"/>
      <c r="OPN42"/>
      <c r="OPO42"/>
      <c r="OPP42"/>
      <c r="OPQ42"/>
      <c r="OPR42"/>
      <c r="OPS42"/>
      <c r="OPT42"/>
      <c r="OPU42"/>
      <c r="OPV42"/>
      <c r="OPW42"/>
      <c r="OPX42"/>
      <c r="OPY42"/>
      <c r="OPZ42"/>
      <c r="OQA42"/>
      <c r="OQB42"/>
      <c r="OQC42"/>
      <c r="OQD42"/>
      <c r="OQE42"/>
      <c r="OQF42"/>
      <c r="OQG42"/>
      <c r="OQH42"/>
      <c r="OQI42"/>
      <c r="OQJ42"/>
      <c r="OQK42"/>
      <c r="OQL42"/>
      <c r="OQM42"/>
      <c r="OQN42"/>
      <c r="OQO42"/>
      <c r="OQP42"/>
      <c r="OQQ42"/>
      <c r="OQR42"/>
      <c r="OQS42"/>
      <c r="OQT42"/>
      <c r="OQU42"/>
      <c r="OQV42"/>
      <c r="OQW42"/>
      <c r="OQX42"/>
      <c r="OQY42"/>
      <c r="OQZ42"/>
      <c r="ORA42"/>
      <c r="ORB42"/>
      <c r="ORC42"/>
      <c r="ORD42"/>
      <c r="ORE42"/>
      <c r="ORF42"/>
      <c r="ORG42"/>
      <c r="ORH42"/>
      <c r="ORI42"/>
      <c r="ORJ42"/>
      <c r="ORK42"/>
      <c r="ORL42"/>
      <c r="ORM42"/>
      <c r="ORN42"/>
      <c r="ORO42"/>
      <c r="ORP42"/>
      <c r="ORQ42"/>
      <c r="ORR42"/>
      <c r="ORS42"/>
      <c r="ORT42"/>
      <c r="ORU42"/>
      <c r="ORV42"/>
      <c r="ORW42"/>
      <c r="ORX42"/>
      <c r="ORY42"/>
      <c r="ORZ42"/>
      <c r="OSA42"/>
      <c r="OSB42"/>
      <c r="OSC42"/>
      <c r="OSD42"/>
      <c r="OSE42"/>
      <c r="OSF42"/>
      <c r="OSG42"/>
      <c r="OSH42"/>
      <c r="OSI42"/>
      <c r="OSJ42"/>
      <c r="OSK42"/>
      <c r="OSL42"/>
      <c r="OSM42"/>
      <c r="OSN42"/>
      <c r="OSO42"/>
      <c r="OSP42"/>
      <c r="OSQ42"/>
      <c r="OSR42"/>
      <c r="OSS42"/>
      <c r="OST42"/>
      <c r="OSU42"/>
      <c r="OSV42"/>
      <c r="OSW42"/>
      <c r="OSX42"/>
      <c r="OSY42"/>
      <c r="OSZ42"/>
      <c r="OTA42"/>
      <c r="OTB42"/>
      <c r="OTC42"/>
      <c r="OTD42"/>
      <c r="OTE42"/>
      <c r="OTF42"/>
      <c r="OTG42"/>
      <c r="OTH42"/>
      <c r="OTI42"/>
      <c r="OTJ42"/>
      <c r="OTK42"/>
      <c r="OTL42"/>
      <c r="OTM42"/>
      <c r="OTN42"/>
      <c r="OTO42"/>
      <c r="OTP42"/>
      <c r="OTQ42"/>
      <c r="OTR42"/>
      <c r="OTS42"/>
      <c r="OTT42"/>
      <c r="OTU42"/>
      <c r="OTV42"/>
      <c r="OTW42"/>
      <c r="OTX42"/>
      <c r="OTY42"/>
      <c r="OTZ42"/>
      <c r="OUA42"/>
      <c r="OUB42"/>
      <c r="OUC42"/>
      <c r="OUD42"/>
      <c r="OUE42"/>
      <c r="OUF42"/>
      <c r="OUG42"/>
      <c r="OUH42"/>
      <c r="OUI42"/>
      <c r="OUJ42"/>
      <c r="OUK42"/>
      <c r="OUL42"/>
      <c r="OUM42"/>
      <c r="OUN42"/>
      <c r="OUO42"/>
      <c r="OUP42"/>
      <c r="OUQ42"/>
      <c r="OUR42"/>
      <c r="OUS42"/>
      <c r="OUT42"/>
      <c r="OUU42"/>
      <c r="OUV42"/>
      <c r="OUW42"/>
      <c r="OUX42"/>
      <c r="OUY42"/>
      <c r="OUZ42"/>
      <c r="OVA42"/>
      <c r="OVB42"/>
      <c r="OVC42"/>
      <c r="OVD42"/>
      <c r="OVE42"/>
      <c r="OVF42"/>
      <c r="OVG42"/>
      <c r="OVH42"/>
      <c r="OVI42"/>
      <c r="OVJ42"/>
      <c r="OVK42"/>
      <c r="OVL42"/>
      <c r="OVM42"/>
      <c r="OVN42"/>
      <c r="OVO42"/>
      <c r="OVP42"/>
      <c r="OVQ42"/>
      <c r="OVR42"/>
      <c r="OVS42"/>
      <c r="OVT42"/>
      <c r="OVU42"/>
      <c r="OVV42"/>
      <c r="OVW42"/>
      <c r="OVX42"/>
      <c r="OVY42"/>
      <c r="OVZ42"/>
      <c r="OWA42"/>
      <c r="OWB42"/>
      <c r="OWC42"/>
      <c r="OWD42"/>
      <c r="OWE42"/>
      <c r="OWF42"/>
      <c r="OWG42"/>
      <c r="OWH42"/>
      <c r="OWI42"/>
      <c r="OWJ42"/>
      <c r="OWK42"/>
      <c r="OWL42"/>
      <c r="OWM42"/>
      <c r="OWN42"/>
      <c r="OWO42"/>
      <c r="OWP42"/>
      <c r="OWQ42"/>
      <c r="OWR42"/>
      <c r="OWS42"/>
      <c r="OWT42"/>
      <c r="OWU42"/>
      <c r="OWV42"/>
      <c r="OWW42"/>
      <c r="OWX42"/>
      <c r="OWY42"/>
      <c r="OWZ42"/>
      <c r="OXA42"/>
      <c r="OXB42"/>
      <c r="OXC42"/>
      <c r="OXD42"/>
      <c r="OXE42"/>
      <c r="OXF42"/>
      <c r="OXG42"/>
      <c r="OXH42"/>
      <c r="OXI42"/>
      <c r="OXJ42"/>
      <c r="OXK42"/>
      <c r="OXL42"/>
      <c r="OXM42"/>
      <c r="OXN42"/>
      <c r="OXO42"/>
      <c r="OXP42"/>
      <c r="OXQ42"/>
      <c r="OXR42"/>
      <c r="OXS42"/>
      <c r="OXT42"/>
      <c r="OXU42"/>
      <c r="OXV42"/>
      <c r="OXW42"/>
      <c r="OXX42"/>
      <c r="OXY42"/>
      <c r="OXZ42"/>
      <c r="OYA42"/>
      <c r="OYB42"/>
      <c r="OYC42"/>
      <c r="OYD42"/>
      <c r="OYE42"/>
      <c r="OYF42"/>
      <c r="OYG42"/>
      <c r="OYH42"/>
      <c r="OYI42"/>
      <c r="OYJ42"/>
      <c r="OYK42"/>
      <c r="OYL42"/>
      <c r="OYM42"/>
      <c r="OYN42"/>
      <c r="OYO42"/>
      <c r="OYP42"/>
      <c r="OYQ42"/>
      <c r="OYR42"/>
      <c r="OYS42"/>
      <c r="OYT42"/>
      <c r="OYU42"/>
      <c r="OYV42"/>
      <c r="OYW42"/>
      <c r="OYX42"/>
      <c r="OYY42"/>
      <c r="OYZ42"/>
      <c r="OZA42"/>
      <c r="OZB42"/>
      <c r="OZC42"/>
      <c r="OZD42"/>
      <c r="OZE42"/>
      <c r="OZF42"/>
      <c r="OZG42"/>
      <c r="OZH42"/>
      <c r="OZI42"/>
      <c r="OZJ42"/>
      <c r="OZK42"/>
      <c r="OZL42"/>
      <c r="OZM42"/>
      <c r="OZN42"/>
      <c r="OZO42"/>
      <c r="OZP42"/>
      <c r="OZQ42"/>
      <c r="OZR42"/>
      <c r="OZS42"/>
      <c r="OZT42"/>
      <c r="OZU42"/>
      <c r="OZV42"/>
      <c r="OZW42"/>
      <c r="OZX42"/>
      <c r="OZY42"/>
      <c r="OZZ42"/>
      <c r="PAA42"/>
      <c r="PAB42"/>
      <c r="PAC42"/>
      <c r="PAD42"/>
      <c r="PAE42"/>
      <c r="PAF42"/>
      <c r="PAG42"/>
      <c r="PAH42"/>
      <c r="PAI42"/>
      <c r="PAJ42"/>
      <c r="PAK42"/>
      <c r="PAL42"/>
      <c r="PAM42"/>
      <c r="PAN42"/>
      <c r="PAO42"/>
      <c r="PAP42"/>
      <c r="PAQ42"/>
      <c r="PAR42"/>
      <c r="PAS42"/>
      <c r="PAT42"/>
      <c r="PAU42"/>
      <c r="PAV42"/>
      <c r="PAW42"/>
      <c r="PAX42"/>
      <c r="PAY42"/>
      <c r="PAZ42"/>
      <c r="PBA42"/>
      <c r="PBB42"/>
      <c r="PBC42"/>
      <c r="PBD42"/>
      <c r="PBE42"/>
      <c r="PBF42"/>
      <c r="PBG42"/>
      <c r="PBH42"/>
      <c r="PBI42"/>
      <c r="PBJ42"/>
      <c r="PBK42"/>
      <c r="PBL42"/>
      <c r="PBM42"/>
      <c r="PBN42"/>
      <c r="PBO42"/>
      <c r="PBP42"/>
      <c r="PBQ42"/>
      <c r="PBR42"/>
      <c r="PBS42"/>
      <c r="PBT42"/>
      <c r="PBU42"/>
      <c r="PBV42"/>
      <c r="PBW42"/>
      <c r="PBX42"/>
      <c r="PBY42"/>
      <c r="PBZ42"/>
      <c r="PCA42"/>
      <c r="PCB42"/>
      <c r="PCC42"/>
      <c r="PCD42"/>
      <c r="PCE42"/>
      <c r="PCF42"/>
      <c r="PCG42"/>
      <c r="PCH42"/>
      <c r="PCI42"/>
      <c r="PCJ42"/>
      <c r="PCK42"/>
      <c r="PCL42"/>
      <c r="PCM42"/>
      <c r="PCN42"/>
      <c r="PCO42"/>
      <c r="PCP42"/>
      <c r="PCQ42"/>
      <c r="PCR42"/>
      <c r="PCS42"/>
      <c r="PCT42"/>
      <c r="PCU42"/>
      <c r="PCV42"/>
      <c r="PCW42"/>
      <c r="PCX42"/>
      <c r="PCY42"/>
      <c r="PCZ42"/>
      <c r="PDA42"/>
      <c r="PDB42"/>
      <c r="PDC42"/>
      <c r="PDD42"/>
      <c r="PDE42"/>
      <c r="PDF42"/>
      <c r="PDG42"/>
      <c r="PDH42"/>
      <c r="PDI42"/>
      <c r="PDJ42"/>
      <c r="PDK42"/>
      <c r="PDL42"/>
      <c r="PDM42"/>
      <c r="PDN42"/>
      <c r="PDO42"/>
      <c r="PDP42"/>
      <c r="PDQ42"/>
      <c r="PDR42"/>
      <c r="PDS42"/>
      <c r="PDT42"/>
      <c r="PDU42"/>
      <c r="PDV42"/>
      <c r="PDW42"/>
      <c r="PDX42"/>
      <c r="PDY42"/>
      <c r="PDZ42"/>
      <c r="PEA42"/>
      <c r="PEB42"/>
      <c r="PEC42"/>
      <c r="PED42"/>
      <c r="PEE42"/>
      <c r="PEF42"/>
      <c r="PEG42"/>
      <c r="PEH42"/>
      <c r="PEI42"/>
      <c r="PEJ42"/>
      <c r="PEK42"/>
      <c r="PEL42"/>
      <c r="PEM42"/>
      <c r="PEN42"/>
      <c r="PEO42"/>
      <c r="PEP42"/>
      <c r="PEQ42"/>
      <c r="PER42"/>
      <c r="PES42"/>
      <c r="PET42"/>
      <c r="PEU42"/>
      <c r="PEV42"/>
      <c r="PEW42"/>
      <c r="PEX42"/>
      <c r="PEY42"/>
      <c r="PEZ42"/>
      <c r="PFA42"/>
      <c r="PFB42"/>
      <c r="PFC42"/>
      <c r="PFD42"/>
      <c r="PFE42"/>
      <c r="PFF42"/>
      <c r="PFG42"/>
      <c r="PFH42"/>
      <c r="PFI42"/>
      <c r="PFJ42"/>
      <c r="PFK42"/>
      <c r="PFL42"/>
      <c r="PFM42"/>
      <c r="PFN42"/>
      <c r="PFO42"/>
      <c r="PFP42"/>
      <c r="PFQ42"/>
      <c r="PFR42"/>
      <c r="PFS42"/>
      <c r="PFT42"/>
      <c r="PFU42"/>
      <c r="PFV42"/>
      <c r="PFW42"/>
      <c r="PFX42"/>
      <c r="PFY42"/>
      <c r="PFZ42"/>
      <c r="PGA42"/>
      <c r="PGB42"/>
      <c r="PGC42"/>
      <c r="PGD42"/>
      <c r="PGE42"/>
      <c r="PGF42"/>
      <c r="PGG42"/>
      <c r="PGH42"/>
      <c r="PGI42"/>
      <c r="PGJ42"/>
      <c r="PGK42"/>
      <c r="PGL42"/>
      <c r="PGM42"/>
      <c r="PGN42"/>
      <c r="PGO42"/>
      <c r="PGP42"/>
      <c r="PGQ42"/>
      <c r="PGR42"/>
      <c r="PGS42"/>
      <c r="PGT42"/>
      <c r="PGU42"/>
      <c r="PGV42"/>
      <c r="PGW42"/>
      <c r="PGX42"/>
      <c r="PGY42"/>
      <c r="PGZ42"/>
      <c r="PHA42"/>
      <c r="PHB42"/>
      <c r="PHC42"/>
      <c r="PHD42"/>
      <c r="PHE42"/>
      <c r="PHF42"/>
      <c r="PHG42"/>
      <c r="PHH42"/>
      <c r="PHI42"/>
      <c r="PHJ42"/>
      <c r="PHK42"/>
      <c r="PHL42"/>
      <c r="PHM42"/>
      <c r="PHN42"/>
      <c r="PHO42"/>
      <c r="PHP42"/>
      <c r="PHQ42"/>
      <c r="PHR42"/>
      <c r="PHS42"/>
      <c r="PHT42"/>
      <c r="PHU42"/>
      <c r="PHV42"/>
      <c r="PHW42"/>
      <c r="PHX42"/>
      <c r="PHY42"/>
      <c r="PHZ42"/>
      <c r="PIA42"/>
      <c r="PIB42"/>
      <c r="PIC42"/>
      <c r="PID42"/>
      <c r="PIE42"/>
      <c r="PIF42"/>
      <c r="PIG42"/>
      <c r="PIH42"/>
      <c r="PII42"/>
      <c r="PIJ42"/>
      <c r="PIK42"/>
      <c r="PIL42"/>
      <c r="PIM42"/>
      <c r="PIN42"/>
      <c r="PIO42"/>
      <c r="PIP42"/>
      <c r="PIQ42"/>
      <c r="PIR42"/>
      <c r="PIS42"/>
      <c r="PIT42"/>
      <c r="PIU42"/>
      <c r="PIV42"/>
      <c r="PIW42"/>
      <c r="PIX42"/>
      <c r="PIY42"/>
      <c r="PIZ42"/>
      <c r="PJA42"/>
      <c r="PJB42"/>
      <c r="PJC42"/>
      <c r="PJD42"/>
      <c r="PJE42"/>
      <c r="PJF42"/>
      <c r="PJG42"/>
      <c r="PJH42"/>
      <c r="PJI42"/>
      <c r="PJJ42"/>
      <c r="PJK42"/>
      <c r="PJL42"/>
      <c r="PJM42"/>
      <c r="PJN42"/>
      <c r="PJO42"/>
      <c r="PJP42"/>
      <c r="PJQ42"/>
      <c r="PJR42"/>
      <c r="PJS42"/>
      <c r="PJT42"/>
      <c r="PJU42"/>
      <c r="PJV42"/>
      <c r="PJW42"/>
      <c r="PJX42"/>
      <c r="PJY42"/>
      <c r="PJZ42"/>
      <c r="PKA42"/>
      <c r="PKB42"/>
      <c r="PKC42"/>
      <c r="PKD42"/>
      <c r="PKE42"/>
      <c r="PKF42"/>
      <c r="PKG42"/>
      <c r="PKH42"/>
      <c r="PKI42"/>
      <c r="PKJ42"/>
      <c r="PKK42"/>
      <c r="PKL42"/>
      <c r="PKM42"/>
      <c r="PKN42"/>
      <c r="PKO42"/>
      <c r="PKP42"/>
      <c r="PKQ42"/>
      <c r="PKR42"/>
      <c r="PKS42"/>
      <c r="PKT42"/>
      <c r="PKU42"/>
      <c r="PKV42"/>
      <c r="PKW42"/>
      <c r="PKX42"/>
      <c r="PKY42"/>
      <c r="PKZ42"/>
      <c r="PLA42"/>
      <c r="PLB42"/>
      <c r="PLC42"/>
      <c r="PLD42"/>
      <c r="PLE42"/>
      <c r="PLF42"/>
      <c r="PLG42"/>
      <c r="PLH42"/>
      <c r="PLI42"/>
      <c r="PLJ42"/>
      <c r="PLK42"/>
      <c r="PLL42"/>
      <c r="PLM42"/>
      <c r="PLN42"/>
      <c r="PLO42"/>
      <c r="PLP42"/>
      <c r="PLQ42"/>
      <c r="PLR42"/>
      <c r="PLS42"/>
      <c r="PLT42"/>
      <c r="PLU42"/>
      <c r="PLV42"/>
      <c r="PLW42"/>
      <c r="PLX42"/>
      <c r="PLY42"/>
      <c r="PLZ42"/>
      <c r="PMA42"/>
      <c r="PMB42"/>
      <c r="PMC42"/>
      <c r="PMD42"/>
      <c r="PME42"/>
      <c r="PMF42"/>
      <c r="PMG42"/>
      <c r="PMH42"/>
      <c r="PMI42"/>
      <c r="PMJ42"/>
      <c r="PMK42"/>
      <c r="PML42"/>
      <c r="PMM42"/>
      <c r="PMN42"/>
      <c r="PMO42"/>
      <c r="PMP42"/>
      <c r="PMQ42"/>
      <c r="PMR42"/>
      <c r="PMS42"/>
      <c r="PMT42"/>
      <c r="PMU42"/>
      <c r="PMV42"/>
      <c r="PMW42"/>
      <c r="PMX42"/>
      <c r="PMY42"/>
      <c r="PMZ42"/>
      <c r="PNA42"/>
      <c r="PNB42"/>
      <c r="PNC42"/>
      <c r="PND42"/>
      <c r="PNE42"/>
      <c r="PNF42"/>
      <c r="PNG42"/>
      <c r="PNH42"/>
      <c r="PNI42"/>
      <c r="PNJ42"/>
      <c r="PNK42"/>
      <c r="PNL42"/>
      <c r="PNM42"/>
      <c r="PNN42"/>
      <c r="PNO42"/>
      <c r="PNP42"/>
      <c r="PNQ42"/>
      <c r="PNR42"/>
      <c r="PNS42"/>
      <c r="PNT42"/>
      <c r="PNU42"/>
      <c r="PNV42"/>
      <c r="PNW42"/>
      <c r="PNX42"/>
      <c r="PNY42"/>
      <c r="PNZ42"/>
      <c r="POA42"/>
      <c r="POB42"/>
      <c r="POC42"/>
      <c r="POD42"/>
      <c r="POE42"/>
      <c r="POF42"/>
      <c r="POG42"/>
      <c r="POH42"/>
      <c r="POI42"/>
      <c r="POJ42"/>
      <c r="POK42"/>
      <c r="POL42"/>
      <c r="POM42"/>
      <c r="PON42"/>
      <c r="POO42"/>
      <c r="POP42"/>
      <c r="POQ42"/>
      <c r="POR42"/>
      <c r="POS42"/>
      <c r="POT42"/>
      <c r="POU42"/>
      <c r="POV42"/>
      <c r="POW42"/>
      <c r="POX42"/>
      <c r="POY42"/>
      <c r="POZ42"/>
      <c r="PPA42"/>
      <c r="PPB42"/>
      <c r="PPC42"/>
      <c r="PPD42"/>
      <c r="PPE42"/>
      <c r="PPF42"/>
      <c r="PPG42"/>
      <c r="PPH42"/>
      <c r="PPI42"/>
      <c r="PPJ42"/>
      <c r="PPK42"/>
      <c r="PPL42"/>
      <c r="PPM42"/>
      <c r="PPN42"/>
      <c r="PPO42"/>
      <c r="PPP42"/>
      <c r="PPQ42"/>
      <c r="PPR42"/>
      <c r="PPS42"/>
      <c r="PPT42"/>
      <c r="PPU42"/>
      <c r="PPV42"/>
      <c r="PPW42"/>
      <c r="PPX42"/>
      <c r="PPY42"/>
      <c r="PPZ42"/>
      <c r="PQA42"/>
      <c r="PQB42"/>
      <c r="PQC42"/>
      <c r="PQD42"/>
      <c r="PQE42"/>
      <c r="PQF42"/>
      <c r="PQG42"/>
      <c r="PQH42"/>
      <c r="PQI42"/>
      <c r="PQJ42"/>
      <c r="PQK42"/>
      <c r="PQL42"/>
      <c r="PQM42"/>
      <c r="PQN42"/>
      <c r="PQO42"/>
      <c r="PQP42"/>
      <c r="PQQ42"/>
      <c r="PQR42"/>
      <c r="PQS42"/>
      <c r="PQT42"/>
      <c r="PQU42"/>
      <c r="PQV42"/>
      <c r="PQW42"/>
      <c r="PQX42"/>
      <c r="PQY42"/>
      <c r="PQZ42"/>
      <c r="PRA42"/>
      <c r="PRB42"/>
      <c r="PRC42"/>
      <c r="PRD42"/>
      <c r="PRE42"/>
      <c r="PRF42"/>
      <c r="PRG42"/>
      <c r="PRH42"/>
      <c r="PRI42"/>
      <c r="PRJ42"/>
      <c r="PRK42"/>
      <c r="PRL42"/>
      <c r="PRM42"/>
      <c r="PRN42"/>
      <c r="PRO42"/>
      <c r="PRP42"/>
      <c r="PRQ42"/>
      <c r="PRR42"/>
      <c r="PRS42"/>
      <c r="PRT42"/>
      <c r="PRU42"/>
      <c r="PRV42"/>
      <c r="PRW42"/>
      <c r="PRX42"/>
      <c r="PRY42"/>
      <c r="PRZ42"/>
      <c r="PSA42"/>
      <c r="PSB42"/>
      <c r="PSC42"/>
      <c r="PSD42"/>
      <c r="PSE42"/>
      <c r="PSF42"/>
      <c r="PSG42"/>
      <c r="PSH42"/>
      <c r="PSI42"/>
      <c r="PSJ42"/>
      <c r="PSK42"/>
      <c r="PSL42"/>
      <c r="PSM42"/>
      <c r="PSN42"/>
      <c r="PSO42"/>
      <c r="PSP42"/>
      <c r="PSQ42"/>
      <c r="PSR42"/>
      <c r="PSS42"/>
      <c r="PST42"/>
      <c r="PSU42"/>
      <c r="PSV42"/>
      <c r="PSW42"/>
      <c r="PSX42"/>
      <c r="PSY42"/>
      <c r="PSZ42"/>
      <c r="PTA42"/>
      <c r="PTB42"/>
      <c r="PTC42"/>
      <c r="PTD42"/>
      <c r="PTE42"/>
      <c r="PTF42"/>
      <c r="PTG42"/>
      <c r="PTH42"/>
      <c r="PTI42"/>
      <c r="PTJ42"/>
      <c r="PTK42"/>
      <c r="PTL42"/>
      <c r="PTM42"/>
      <c r="PTN42"/>
      <c r="PTO42"/>
      <c r="PTP42"/>
      <c r="PTQ42"/>
      <c r="PTR42"/>
      <c r="PTS42"/>
      <c r="PTT42"/>
      <c r="PTU42"/>
      <c r="PTV42"/>
      <c r="PTW42"/>
      <c r="PTX42"/>
      <c r="PTY42"/>
      <c r="PTZ42"/>
      <c r="PUA42"/>
      <c r="PUB42"/>
      <c r="PUC42"/>
      <c r="PUD42"/>
      <c r="PUE42"/>
      <c r="PUF42"/>
      <c r="PUG42"/>
      <c r="PUH42"/>
      <c r="PUI42"/>
      <c r="PUJ42"/>
      <c r="PUK42"/>
      <c r="PUL42"/>
      <c r="PUM42"/>
      <c r="PUN42"/>
      <c r="PUO42"/>
      <c r="PUP42"/>
      <c r="PUQ42"/>
      <c r="PUR42"/>
      <c r="PUS42"/>
      <c r="PUT42"/>
      <c r="PUU42"/>
      <c r="PUV42"/>
      <c r="PUW42"/>
      <c r="PUX42"/>
      <c r="PUY42"/>
      <c r="PUZ42"/>
      <c r="PVA42"/>
      <c r="PVB42"/>
      <c r="PVC42"/>
      <c r="PVD42"/>
      <c r="PVE42"/>
      <c r="PVF42"/>
      <c r="PVG42"/>
      <c r="PVH42"/>
      <c r="PVI42"/>
      <c r="PVJ42"/>
      <c r="PVK42"/>
      <c r="PVL42"/>
      <c r="PVM42"/>
      <c r="PVN42"/>
      <c r="PVO42"/>
      <c r="PVP42"/>
      <c r="PVQ42"/>
      <c r="PVR42"/>
      <c r="PVS42"/>
      <c r="PVT42"/>
      <c r="PVU42"/>
      <c r="PVV42"/>
      <c r="PVW42"/>
      <c r="PVX42"/>
      <c r="PVY42"/>
      <c r="PVZ42"/>
      <c r="PWA42"/>
      <c r="PWB42"/>
      <c r="PWC42"/>
      <c r="PWD42"/>
      <c r="PWE42"/>
      <c r="PWF42"/>
      <c r="PWG42"/>
      <c r="PWH42"/>
      <c r="PWI42"/>
      <c r="PWJ42"/>
      <c r="PWK42"/>
      <c r="PWL42"/>
      <c r="PWM42"/>
      <c r="PWN42"/>
      <c r="PWO42"/>
      <c r="PWP42"/>
      <c r="PWQ42"/>
      <c r="PWR42"/>
      <c r="PWS42"/>
      <c r="PWT42"/>
      <c r="PWU42"/>
      <c r="PWV42"/>
      <c r="PWW42"/>
      <c r="PWX42"/>
      <c r="PWY42"/>
      <c r="PWZ42"/>
      <c r="PXA42"/>
      <c r="PXB42"/>
      <c r="PXC42"/>
      <c r="PXD42"/>
      <c r="PXE42"/>
      <c r="PXF42"/>
      <c r="PXG42"/>
      <c r="PXH42"/>
      <c r="PXI42"/>
      <c r="PXJ42"/>
      <c r="PXK42"/>
      <c r="PXL42"/>
      <c r="PXM42"/>
      <c r="PXN42"/>
      <c r="PXO42"/>
      <c r="PXP42"/>
      <c r="PXQ42"/>
      <c r="PXR42"/>
      <c r="PXS42"/>
      <c r="PXT42"/>
      <c r="PXU42"/>
      <c r="PXV42"/>
      <c r="PXW42"/>
      <c r="PXX42"/>
      <c r="PXY42"/>
      <c r="PXZ42"/>
      <c r="PYA42"/>
      <c r="PYB42"/>
      <c r="PYC42"/>
      <c r="PYD42"/>
      <c r="PYE42"/>
      <c r="PYF42"/>
      <c r="PYG42"/>
      <c r="PYH42"/>
      <c r="PYI42"/>
      <c r="PYJ42"/>
      <c r="PYK42"/>
      <c r="PYL42"/>
      <c r="PYM42"/>
      <c r="PYN42"/>
      <c r="PYO42"/>
      <c r="PYP42"/>
      <c r="PYQ42"/>
      <c r="PYR42"/>
      <c r="PYS42"/>
      <c r="PYT42"/>
      <c r="PYU42"/>
      <c r="PYV42"/>
      <c r="PYW42"/>
      <c r="PYX42"/>
      <c r="PYY42"/>
      <c r="PYZ42"/>
      <c r="PZA42"/>
      <c r="PZB42"/>
      <c r="PZC42"/>
      <c r="PZD42"/>
      <c r="PZE42"/>
      <c r="PZF42"/>
      <c r="PZG42"/>
      <c r="PZH42"/>
      <c r="PZI42"/>
      <c r="PZJ42"/>
      <c r="PZK42"/>
      <c r="PZL42"/>
      <c r="PZM42"/>
      <c r="PZN42"/>
      <c r="PZO42"/>
      <c r="PZP42"/>
      <c r="PZQ42"/>
      <c r="PZR42"/>
      <c r="PZS42"/>
      <c r="PZT42"/>
      <c r="PZU42"/>
      <c r="PZV42"/>
      <c r="PZW42"/>
      <c r="PZX42"/>
      <c r="PZY42"/>
      <c r="PZZ42"/>
      <c r="QAA42"/>
      <c r="QAB42"/>
      <c r="QAC42"/>
      <c r="QAD42"/>
      <c r="QAE42"/>
      <c r="QAF42"/>
      <c r="QAG42"/>
      <c r="QAH42"/>
      <c r="QAI42"/>
      <c r="QAJ42"/>
      <c r="QAK42"/>
      <c r="QAL42"/>
      <c r="QAM42"/>
      <c r="QAN42"/>
      <c r="QAO42"/>
      <c r="QAP42"/>
      <c r="QAQ42"/>
      <c r="QAR42"/>
      <c r="QAS42"/>
      <c r="QAT42"/>
      <c r="QAU42"/>
      <c r="QAV42"/>
      <c r="QAW42"/>
      <c r="QAX42"/>
      <c r="QAY42"/>
      <c r="QAZ42"/>
      <c r="QBA42"/>
      <c r="QBB42"/>
      <c r="QBC42"/>
      <c r="QBD42"/>
      <c r="QBE42"/>
      <c r="QBF42"/>
      <c r="QBG42"/>
      <c r="QBH42"/>
      <c r="QBI42"/>
      <c r="QBJ42"/>
      <c r="QBK42"/>
      <c r="QBL42"/>
      <c r="QBM42"/>
      <c r="QBN42"/>
      <c r="QBO42"/>
      <c r="QBP42"/>
      <c r="QBQ42"/>
      <c r="QBR42"/>
      <c r="QBS42"/>
      <c r="QBT42"/>
      <c r="QBU42"/>
      <c r="QBV42"/>
      <c r="QBW42"/>
      <c r="QBX42"/>
      <c r="QBY42"/>
      <c r="QBZ42"/>
      <c r="QCA42"/>
      <c r="QCB42"/>
      <c r="QCC42"/>
      <c r="QCD42"/>
      <c r="QCE42"/>
      <c r="QCF42"/>
      <c r="QCG42"/>
      <c r="QCH42"/>
      <c r="QCI42"/>
      <c r="QCJ42"/>
      <c r="QCK42"/>
      <c r="QCL42"/>
      <c r="QCM42"/>
      <c r="QCN42"/>
      <c r="QCO42"/>
      <c r="QCP42"/>
      <c r="QCQ42"/>
      <c r="QCR42"/>
      <c r="QCS42"/>
      <c r="QCT42"/>
      <c r="QCU42"/>
      <c r="QCV42"/>
      <c r="QCW42"/>
      <c r="QCX42"/>
      <c r="QCY42"/>
      <c r="QCZ42"/>
      <c r="QDA42"/>
      <c r="QDB42"/>
      <c r="QDC42"/>
      <c r="QDD42"/>
      <c r="QDE42"/>
      <c r="QDF42"/>
      <c r="QDG42"/>
      <c r="QDH42"/>
      <c r="QDI42"/>
      <c r="QDJ42"/>
      <c r="QDK42"/>
      <c r="QDL42"/>
      <c r="QDM42"/>
      <c r="QDN42"/>
      <c r="QDO42"/>
      <c r="QDP42"/>
      <c r="QDQ42"/>
      <c r="QDR42"/>
      <c r="QDS42"/>
      <c r="QDT42"/>
      <c r="QDU42"/>
      <c r="QDV42"/>
      <c r="QDW42"/>
      <c r="QDX42"/>
      <c r="QDY42"/>
      <c r="QDZ42"/>
      <c r="QEA42"/>
      <c r="QEB42"/>
      <c r="QEC42"/>
      <c r="QED42"/>
      <c r="QEE42"/>
      <c r="QEF42"/>
      <c r="QEG42"/>
      <c r="QEH42"/>
      <c r="QEI42"/>
      <c r="QEJ42"/>
      <c r="QEK42"/>
      <c r="QEL42"/>
      <c r="QEM42"/>
      <c r="QEN42"/>
      <c r="QEO42"/>
      <c r="QEP42"/>
      <c r="QEQ42"/>
      <c r="QER42"/>
      <c r="QES42"/>
      <c r="QET42"/>
      <c r="QEU42"/>
      <c r="QEV42"/>
      <c r="QEW42"/>
      <c r="QEX42"/>
      <c r="QEY42"/>
      <c r="QEZ42"/>
      <c r="QFA42"/>
      <c r="QFB42"/>
      <c r="QFC42"/>
      <c r="QFD42"/>
      <c r="QFE42"/>
      <c r="QFF42"/>
      <c r="QFG42"/>
      <c r="QFH42"/>
      <c r="QFI42"/>
      <c r="QFJ42"/>
      <c r="QFK42"/>
      <c r="QFL42"/>
      <c r="QFM42"/>
      <c r="QFN42"/>
      <c r="QFO42"/>
      <c r="QFP42"/>
      <c r="QFQ42"/>
      <c r="QFR42"/>
      <c r="QFS42"/>
      <c r="QFT42"/>
      <c r="QFU42"/>
      <c r="QFV42"/>
      <c r="QFW42"/>
      <c r="QFX42"/>
      <c r="QFY42"/>
      <c r="QFZ42"/>
      <c r="QGA42"/>
      <c r="QGB42"/>
      <c r="QGC42"/>
      <c r="QGD42"/>
      <c r="QGE42"/>
      <c r="QGF42"/>
      <c r="QGG42"/>
      <c r="QGH42"/>
      <c r="QGI42"/>
      <c r="QGJ42"/>
      <c r="QGK42"/>
      <c r="QGL42"/>
      <c r="QGM42"/>
      <c r="QGN42"/>
      <c r="QGO42"/>
      <c r="QGP42"/>
      <c r="QGQ42"/>
      <c r="QGR42"/>
      <c r="QGS42"/>
      <c r="QGT42"/>
      <c r="QGU42"/>
      <c r="QGV42"/>
      <c r="QGW42"/>
      <c r="QGX42"/>
      <c r="QGY42"/>
      <c r="QGZ42"/>
      <c r="QHA42"/>
      <c r="QHB42"/>
      <c r="QHC42"/>
      <c r="QHD42"/>
      <c r="QHE42"/>
      <c r="QHF42"/>
      <c r="QHG42"/>
      <c r="QHH42"/>
      <c r="QHI42"/>
      <c r="QHJ42"/>
      <c r="QHK42"/>
      <c r="QHL42"/>
      <c r="QHM42"/>
      <c r="QHN42"/>
      <c r="QHO42"/>
      <c r="QHP42"/>
      <c r="QHQ42"/>
      <c r="QHR42"/>
      <c r="QHS42"/>
      <c r="QHT42"/>
      <c r="QHU42"/>
      <c r="QHV42"/>
      <c r="QHW42"/>
      <c r="QHX42"/>
      <c r="QHY42"/>
      <c r="QHZ42"/>
      <c r="QIA42"/>
      <c r="QIB42"/>
      <c r="QIC42"/>
      <c r="QID42"/>
      <c r="QIE42"/>
      <c r="QIF42"/>
      <c r="QIG42"/>
      <c r="QIH42"/>
      <c r="QII42"/>
      <c r="QIJ42"/>
      <c r="QIK42"/>
      <c r="QIL42"/>
      <c r="QIM42"/>
      <c r="QIN42"/>
      <c r="QIO42"/>
      <c r="QIP42"/>
      <c r="QIQ42"/>
      <c r="QIR42"/>
      <c r="QIS42"/>
      <c r="QIT42"/>
      <c r="QIU42"/>
      <c r="QIV42"/>
      <c r="QIW42"/>
      <c r="QIX42"/>
      <c r="QIY42"/>
      <c r="QIZ42"/>
      <c r="QJA42"/>
      <c r="QJB42"/>
      <c r="QJC42"/>
      <c r="QJD42"/>
      <c r="QJE42"/>
      <c r="QJF42"/>
      <c r="QJG42"/>
      <c r="QJH42"/>
      <c r="QJI42"/>
      <c r="QJJ42"/>
      <c r="QJK42"/>
      <c r="QJL42"/>
      <c r="QJM42"/>
      <c r="QJN42"/>
      <c r="QJO42"/>
      <c r="QJP42"/>
      <c r="QJQ42"/>
      <c r="QJR42"/>
      <c r="QJS42"/>
      <c r="QJT42"/>
      <c r="QJU42"/>
      <c r="QJV42"/>
      <c r="QJW42"/>
      <c r="QJX42"/>
      <c r="QJY42"/>
      <c r="QJZ42"/>
      <c r="QKA42"/>
      <c r="QKB42"/>
      <c r="QKC42"/>
      <c r="QKD42"/>
      <c r="QKE42"/>
      <c r="QKF42"/>
      <c r="QKG42"/>
      <c r="QKH42"/>
      <c r="QKI42"/>
      <c r="QKJ42"/>
      <c r="QKK42"/>
      <c r="QKL42"/>
      <c r="QKM42"/>
      <c r="QKN42"/>
      <c r="QKO42"/>
      <c r="QKP42"/>
      <c r="QKQ42"/>
      <c r="QKR42"/>
      <c r="QKS42"/>
      <c r="QKT42"/>
      <c r="QKU42"/>
      <c r="QKV42"/>
      <c r="QKW42"/>
      <c r="QKX42"/>
      <c r="QKY42"/>
      <c r="QKZ42"/>
      <c r="QLA42"/>
      <c r="QLB42"/>
      <c r="QLC42"/>
      <c r="QLD42"/>
      <c r="QLE42"/>
      <c r="QLF42"/>
      <c r="QLG42"/>
      <c r="QLH42"/>
      <c r="QLI42"/>
      <c r="QLJ42"/>
      <c r="QLK42"/>
      <c r="QLL42"/>
      <c r="QLM42"/>
      <c r="QLN42"/>
      <c r="QLO42"/>
      <c r="QLP42"/>
      <c r="QLQ42"/>
      <c r="QLR42"/>
      <c r="QLS42"/>
      <c r="QLT42"/>
      <c r="QLU42"/>
      <c r="QLV42"/>
      <c r="QLW42"/>
      <c r="QLX42"/>
      <c r="QLY42"/>
      <c r="QLZ42"/>
      <c r="QMA42"/>
      <c r="QMB42"/>
      <c r="QMC42"/>
      <c r="QMD42"/>
      <c r="QME42"/>
      <c r="QMF42"/>
      <c r="QMG42"/>
      <c r="QMH42"/>
      <c r="QMI42"/>
      <c r="QMJ42"/>
      <c r="QMK42"/>
      <c r="QML42"/>
      <c r="QMM42"/>
      <c r="QMN42"/>
      <c r="QMO42"/>
      <c r="QMP42"/>
      <c r="QMQ42"/>
      <c r="QMR42"/>
      <c r="QMS42"/>
      <c r="QMT42"/>
      <c r="QMU42"/>
      <c r="QMV42"/>
      <c r="QMW42"/>
      <c r="QMX42"/>
      <c r="QMY42"/>
      <c r="QMZ42"/>
      <c r="QNA42"/>
      <c r="QNB42"/>
      <c r="QNC42"/>
      <c r="QND42"/>
      <c r="QNE42"/>
      <c r="QNF42"/>
      <c r="QNG42"/>
      <c r="QNH42"/>
      <c r="QNI42"/>
      <c r="QNJ42"/>
      <c r="QNK42"/>
      <c r="QNL42"/>
      <c r="QNM42"/>
      <c r="QNN42"/>
      <c r="QNO42"/>
      <c r="QNP42"/>
      <c r="QNQ42"/>
      <c r="QNR42"/>
      <c r="QNS42"/>
      <c r="QNT42"/>
      <c r="QNU42"/>
      <c r="QNV42"/>
      <c r="QNW42"/>
      <c r="QNX42"/>
      <c r="QNY42"/>
      <c r="QNZ42"/>
      <c r="QOA42"/>
      <c r="QOB42"/>
      <c r="QOC42"/>
      <c r="QOD42"/>
      <c r="QOE42"/>
      <c r="QOF42"/>
      <c r="QOG42"/>
      <c r="QOH42"/>
      <c r="QOI42"/>
      <c r="QOJ42"/>
      <c r="QOK42"/>
      <c r="QOL42"/>
      <c r="QOM42"/>
      <c r="QON42"/>
      <c r="QOO42"/>
      <c r="QOP42"/>
      <c r="QOQ42"/>
      <c r="QOR42"/>
      <c r="QOS42"/>
      <c r="QOT42"/>
      <c r="QOU42"/>
      <c r="QOV42"/>
      <c r="QOW42"/>
      <c r="QOX42"/>
      <c r="QOY42"/>
      <c r="QOZ42"/>
      <c r="QPA42"/>
      <c r="QPB42"/>
      <c r="QPC42"/>
      <c r="QPD42"/>
      <c r="QPE42"/>
      <c r="QPF42"/>
      <c r="QPG42"/>
      <c r="QPH42"/>
      <c r="QPI42"/>
      <c r="QPJ42"/>
      <c r="QPK42"/>
      <c r="QPL42"/>
      <c r="QPM42"/>
      <c r="QPN42"/>
      <c r="QPO42"/>
      <c r="QPP42"/>
      <c r="QPQ42"/>
      <c r="QPR42"/>
      <c r="QPS42"/>
      <c r="QPT42"/>
      <c r="QPU42"/>
      <c r="QPV42"/>
      <c r="QPW42"/>
      <c r="QPX42"/>
      <c r="QPY42"/>
      <c r="QPZ42"/>
      <c r="QQA42"/>
      <c r="QQB42"/>
      <c r="QQC42"/>
      <c r="QQD42"/>
      <c r="QQE42"/>
      <c r="QQF42"/>
      <c r="QQG42"/>
      <c r="QQH42"/>
      <c r="QQI42"/>
      <c r="QQJ42"/>
      <c r="QQK42"/>
      <c r="QQL42"/>
      <c r="QQM42"/>
      <c r="QQN42"/>
      <c r="QQO42"/>
      <c r="QQP42"/>
      <c r="QQQ42"/>
      <c r="QQR42"/>
      <c r="QQS42"/>
      <c r="QQT42"/>
      <c r="QQU42"/>
      <c r="QQV42"/>
      <c r="QQW42"/>
      <c r="QQX42"/>
      <c r="QQY42"/>
      <c r="QQZ42"/>
      <c r="QRA42"/>
      <c r="QRB42"/>
      <c r="QRC42"/>
      <c r="QRD42"/>
      <c r="QRE42"/>
      <c r="QRF42"/>
      <c r="QRG42"/>
      <c r="QRH42"/>
      <c r="QRI42"/>
      <c r="QRJ42"/>
      <c r="QRK42"/>
      <c r="QRL42"/>
      <c r="QRM42"/>
      <c r="QRN42"/>
      <c r="QRO42"/>
      <c r="QRP42"/>
      <c r="QRQ42"/>
      <c r="QRR42"/>
      <c r="QRS42"/>
      <c r="QRT42"/>
      <c r="QRU42"/>
      <c r="QRV42"/>
      <c r="QRW42"/>
      <c r="QRX42"/>
      <c r="QRY42"/>
      <c r="QRZ42"/>
      <c r="QSA42"/>
      <c r="QSB42"/>
      <c r="QSC42"/>
      <c r="QSD42"/>
      <c r="QSE42"/>
      <c r="QSF42"/>
      <c r="QSG42"/>
      <c r="QSH42"/>
      <c r="QSI42"/>
      <c r="QSJ42"/>
      <c r="QSK42"/>
      <c r="QSL42"/>
      <c r="QSM42"/>
      <c r="QSN42"/>
      <c r="QSO42"/>
      <c r="QSP42"/>
      <c r="QSQ42"/>
      <c r="QSR42"/>
      <c r="QSS42"/>
      <c r="QST42"/>
      <c r="QSU42"/>
      <c r="QSV42"/>
      <c r="QSW42"/>
      <c r="QSX42"/>
      <c r="QSY42"/>
      <c r="QSZ42"/>
      <c r="QTA42"/>
      <c r="QTB42"/>
      <c r="QTC42"/>
      <c r="QTD42"/>
      <c r="QTE42"/>
      <c r="QTF42"/>
      <c r="QTG42"/>
      <c r="QTH42"/>
      <c r="QTI42"/>
      <c r="QTJ42"/>
      <c r="QTK42"/>
      <c r="QTL42"/>
      <c r="QTM42"/>
      <c r="QTN42"/>
      <c r="QTO42"/>
      <c r="QTP42"/>
      <c r="QTQ42"/>
      <c r="QTR42"/>
      <c r="QTS42"/>
      <c r="QTT42"/>
      <c r="QTU42"/>
      <c r="QTV42"/>
      <c r="QTW42"/>
      <c r="QTX42"/>
      <c r="QTY42"/>
      <c r="QTZ42"/>
      <c r="QUA42"/>
      <c r="QUB42"/>
      <c r="QUC42"/>
      <c r="QUD42"/>
      <c r="QUE42"/>
      <c r="QUF42"/>
      <c r="QUG42"/>
      <c r="QUH42"/>
      <c r="QUI42"/>
      <c r="QUJ42"/>
      <c r="QUK42"/>
      <c r="QUL42"/>
      <c r="QUM42"/>
      <c r="QUN42"/>
      <c r="QUO42"/>
      <c r="QUP42"/>
      <c r="QUQ42"/>
      <c r="QUR42"/>
      <c r="QUS42"/>
      <c r="QUT42"/>
      <c r="QUU42"/>
      <c r="QUV42"/>
      <c r="QUW42"/>
      <c r="QUX42"/>
      <c r="QUY42"/>
      <c r="QUZ42"/>
      <c r="QVA42"/>
      <c r="QVB42"/>
      <c r="QVC42"/>
      <c r="QVD42"/>
      <c r="QVE42"/>
      <c r="QVF42"/>
      <c r="QVG42"/>
      <c r="QVH42"/>
      <c r="QVI42"/>
      <c r="QVJ42"/>
      <c r="QVK42"/>
      <c r="QVL42"/>
      <c r="QVM42"/>
      <c r="QVN42"/>
      <c r="QVO42"/>
      <c r="QVP42"/>
      <c r="QVQ42"/>
      <c r="QVR42"/>
      <c r="QVS42"/>
      <c r="QVT42"/>
      <c r="QVU42"/>
      <c r="QVV42"/>
      <c r="QVW42"/>
      <c r="QVX42"/>
      <c r="QVY42"/>
      <c r="QVZ42"/>
      <c r="QWA42"/>
      <c r="QWB42"/>
      <c r="QWC42"/>
      <c r="QWD42"/>
      <c r="QWE42"/>
      <c r="QWF42"/>
      <c r="QWG42"/>
      <c r="QWH42"/>
      <c r="QWI42"/>
      <c r="QWJ42"/>
      <c r="QWK42"/>
      <c r="QWL42"/>
      <c r="QWM42"/>
      <c r="QWN42"/>
      <c r="QWO42"/>
      <c r="QWP42"/>
      <c r="QWQ42"/>
      <c r="QWR42"/>
      <c r="QWS42"/>
      <c r="QWT42"/>
      <c r="QWU42"/>
      <c r="QWV42"/>
      <c r="QWW42"/>
      <c r="QWX42"/>
      <c r="QWY42"/>
      <c r="QWZ42"/>
      <c r="QXA42"/>
      <c r="QXB42"/>
      <c r="QXC42"/>
      <c r="QXD42"/>
      <c r="QXE42"/>
      <c r="QXF42"/>
      <c r="QXG42"/>
      <c r="QXH42"/>
      <c r="QXI42"/>
      <c r="QXJ42"/>
      <c r="QXK42"/>
      <c r="QXL42"/>
      <c r="QXM42"/>
      <c r="QXN42"/>
      <c r="QXO42"/>
      <c r="QXP42"/>
      <c r="QXQ42"/>
      <c r="QXR42"/>
      <c r="QXS42"/>
      <c r="QXT42"/>
      <c r="QXU42"/>
      <c r="QXV42"/>
      <c r="QXW42"/>
      <c r="QXX42"/>
      <c r="QXY42"/>
      <c r="QXZ42"/>
      <c r="QYA42"/>
      <c r="QYB42"/>
      <c r="QYC42"/>
      <c r="QYD42"/>
      <c r="QYE42"/>
      <c r="QYF42"/>
      <c r="QYG42"/>
      <c r="QYH42"/>
      <c r="QYI42"/>
      <c r="QYJ42"/>
      <c r="QYK42"/>
      <c r="QYL42"/>
      <c r="QYM42"/>
      <c r="QYN42"/>
      <c r="QYO42"/>
      <c r="QYP42"/>
      <c r="QYQ42"/>
      <c r="QYR42"/>
      <c r="QYS42"/>
      <c r="QYT42"/>
      <c r="QYU42"/>
      <c r="QYV42"/>
      <c r="QYW42"/>
      <c r="QYX42"/>
      <c r="QYY42"/>
      <c r="QYZ42"/>
      <c r="QZA42"/>
      <c r="QZB42"/>
      <c r="QZC42"/>
      <c r="QZD42"/>
      <c r="QZE42"/>
      <c r="QZF42"/>
      <c r="QZG42"/>
      <c r="QZH42"/>
      <c r="QZI42"/>
      <c r="QZJ42"/>
      <c r="QZK42"/>
      <c r="QZL42"/>
      <c r="QZM42"/>
      <c r="QZN42"/>
      <c r="QZO42"/>
      <c r="QZP42"/>
      <c r="QZQ42"/>
      <c r="QZR42"/>
      <c r="QZS42"/>
      <c r="QZT42"/>
      <c r="QZU42"/>
      <c r="QZV42"/>
      <c r="QZW42"/>
      <c r="QZX42"/>
      <c r="QZY42"/>
      <c r="QZZ42"/>
      <c r="RAA42"/>
      <c r="RAB42"/>
      <c r="RAC42"/>
      <c r="RAD42"/>
      <c r="RAE42"/>
      <c r="RAF42"/>
      <c r="RAG42"/>
      <c r="RAH42"/>
      <c r="RAI42"/>
      <c r="RAJ42"/>
      <c r="RAK42"/>
      <c r="RAL42"/>
      <c r="RAM42"/>
      <c r="RAN42"/>
      <c r="RAO42"/>
      <c r="RAP42"/>
      <c r="RAQ42"/>
      <c r="RAR42"/>
      <c r="RAS42"/>
      <c r="RAT42"/>
      <c r="RAU42"/>
      <c r="RAV42"/>
      <c r="RAW42"/>
      <c r="RAX42"/>
      <c r="RAY42"/>
      <c r="RAZ42"/>
      <c r="RBA42"/>
      <c r="RBB42"/>
      <c r="RBC42"/>
      <c r="RBD42"/>
      <c r="RBE42"/>
      <c r="RBF42"/>
      <c r="RBG42"/>
      <c r="RBH42"/>
      <c r="RBI42"/>
      <c r="RBJ42"/>
      <c r="RBK42"/>
      <c r="RBL42"/>
      <c r="RBM42"/>
      <c r="RBN42"/>
      <c r="RBO42"/>
      <c r="RBP42"/>
      <c r="RBQ42"/>
      <c r="RBR42"/>
      <c r="RBS42"/>
      <c r="RBT42"/>
      <c r="RBU42"/>
      <c r="RBV42"/>
      <c r="RBW42"/>
      <c r="RBX42"/>
      <c r="RBY42"/>
      <c r="RBZ42"/>
      <c r="RCA42"/>
      <c r="RCB42"/>
      <c r="RCC42"/>
      <c r="RCD42"/>
      <c r="RCE42"/>
      <c r="RCF42"/>
      <c r="RCG42"/>
      <c r="RCH42"/>
      <c r="RCI42"/>
      <c r="RCJ42"/>
      <c r="RCK42"/>
      <c r="RCL42"/>
      <c r="RCM42"/>
      <c r="RCN42"/>
      <c r="RCO42"/>
      <c r="RCP42"/>
      <c r="RCQ42"/>
      <c r="RCR42"/>
      <c r="RCS42"/>
      <c r="RCT42"/>
      <c r="RCU42"/>
      <c r="RCV42"/>
      <c r="RCW42"/>
      <c r="RCX42"/>
      <c r="RCY42"/>
      <c r="RCZ42"/>
      <c r="RDA42"/>
      <c r="RDB42"/>
      <c r="RDC42"/>
      <c r="RDD42"/>
      <c r="RDE42"/>
      <c r="RDF42"/>
      <c r="RDG42"/>
      <c r="RDH42"/>
      <c r="RDI42"/>
      <c r="RDJ42"/>
      <c r="RDK42"/>
      <c r="RDL42"/>
      <c r="RDM42"/>
      <c r="RDN42"/>
      <c r="RDO42"/>
      <c r="RDP42"/>
      <c r="RDQ42"/>
      <c r="RDR42"/>
      <c r="RDS42"/>
      <c r="RDT42"/>
      <c r="RDU42"/>
      <c r="RDV42"/>
      <c r="RDW42"/>
      <c r="RDX42"/>
      <c r="RDY42"/>
      <c r="RDZ42"/>
      <c r="REA42"/>
      <c r="REB42"/>
      <c r="REC42"/>
      <c r="RED42"/>
      <c r="REE42"/>
      <c r="REF42"/>
      <c r="REG42"/>
      <c r="REH42"/>
      <c r="REI42"/>
      <c r="REJ42"/>
      <c r="REK42"/>
      <c r="REL42"/>
      <c r="REM42"/>
      <c r="REN42"/>
      <c r="REO42"/>
      <c r="REP42"/>
      <c r="REQ42"/>
      <c r="RER42"/>
      <c r="RES42"/>
      <c r="RET42"/>
      <c r="REU42"/>
      <c r="REV42"/>
      <c r="REW42"/>
      <c r="REX42"/>
      <c r="REY42"/>
      <c r="REZ42"/>
      <c r="RFA42"/>
      <c r="RFB42"/>
      <c r="RFC42"/>
      <c r="RFD42"/>
      <c r="RFE42"/>
      <c r="RFF42"/>
      <c r="RFG42"/>
      <c r="RFH42"/>
      <c r="RFI42"/>
      <c r="RFJ42"/>
      <c r="RFK42"/>
      <c r="RFL42"/>
      <c r="RFM42"/>
      <c r="RFN42"/>
      <c r="RFO42"/>
      <c r="RFP42"/>
      <c r="RFQ42"/>
      <c r="RFR42"/>
      <c r="RFS42"/>
      <c r="RFT42"/>
      <c r="RFU42"/>
      <c r="RFV42"/>
      <c r="RFW42"/>
      <c r="RFX42"/>
      <c r="RFY42"/>
      <c r="RFZ42"/>
      <c r="RGA42"/>
      <c r="RGB42"/>
      <c r="RGC42"/>
      <c r="RGD42"/>
      <c r="RGE42"/>
      <c r="RGF42"/>
      <c r="RGG42"/>
      <c r="RGH42"/>
      <c r="RGI42"/>
      <c r="RGJ42"/>
      <c r="RGK42"/>
      <c r="RGL42"/>
      <c r="RGM42"/>
      <c r="RGN42"/>
      <c r="RGO42"/>
      <c r="RGP42"/>
      <c r="RGQ42"/>
      <c r="RGR42"/>
      <c r="RGS42"/>
      <c r="RGT42"/>
      <c r="RGU42"/>
      <c r="RGV42"/>
      <c r="RGW42"/>
      <c r="RGX42"/>
      <c r="RGY42"/>
      <c r="RGZ42"/>
      <c r="RHA42"/>
      <c r="RHB42"/>
      <c r="RHC42"/>
      <c r="RHD42"/>
      <c r="RHE42"/>
      <c r="RHF42"/>
      <c r="RHG42"/>
      <c r="RHH42"/>
      <c r="RHI42"/>
      <c r="RHJ42"/>
      <c r="RHK42"/>
      <c r="RHL42"/>
      <c r="RHM42"/>
      <c r="RHN42"/>
      <c r="RHO42"/>
      <c r="RHP42"/>
      <c r="RHQ42"/>
      <c r="RHR42"/>
      <c r="RHS42"/>
      <c r="RHT42"/>
      <c r="RHU42"/>
      <c r="RHV42"/>
      <c r="RHW42"/>
      <c r="RHX42"/>
      <c r="RHY42"/>
      <c r="RHZ42"/>
      <c r="RIA42"/>
      <c r="RIB42"/>
      <c r="RIC42"/>
      <c r="RID42"/>
      <c r="RIE42"/>
      <c r="RIF42"/>
      <c r="RIG42"/>
      <c r="RIH42"/>
      <c r="RII42"/>
      <c r="RIJ42"/>
      <c r="RIK42"/>
      <c r="RIL42"/>
      <c r="RIM42"/>
      <c r="RIN42"/>
      <c r="RIO42"/>
      <c r="RIP42"/>
      <c r="RIQ42"/>
      <c r="RIR42"/>
      <c r="RIS42"/>
      <c r="RIT42"/>
      <c r="RIU42"/>
      <c r="RIV42"/>
      <c r="RIW42"/>
      <c r="RIX42"/>
      <c r="RIY42"/>
      <c r="RIZ42"/>
      <c r="RJA42"/>
      <c r="RJB42"/>
      <c r="RJC42"/>
      <c r="RJD42"/>
      <c r="RJE42"/>
      <c r="RJF42"/>
      <c r="RJG42"/>
      <c r="RJH42"/>
      <c r="RJI42"/>
      <c r="RJJ42"/>
      <c r="RJK42"/>
      <c r="RJL42"/>
      <c r="RJM42"/>
      <c r="RJN42"/>
      <c r="RJO42"/>
      <c r="RJP42"/>
      <c r="RJQ42"/>
      <c r="RJR42"/>
      <c r="RJS42"/>
      <c r="RJT42"/>
      <c r="RJU42"/>
      <c r="RJV42"/>
      <c r="RJW42"/>
      <c r="RJX42"/>
      <c r="RJY42"/>
      <c r="RJZ42"/>
      <c r="RKA42"/>
      <c r="RKB42"/>
      <c r="RKC42"/>
      <c r="RKD42"/>
      <c r="RKE42"/>
      <c r="RKF42"/>
      <c r="RKG42"/>
      <c r="RKH42"/>
      <c r="RKI42"/>
      <c r="RKJ42"/>
      <c r="RKK42"/>
      <c r="RKL42"/>
      <c r="RKM42"/>
      <c r="RKN42"/>
      <c r="RKO42"/>
      <c r="RKP42"/>
      <c r="RKQ42"/>
      <c r="RKR42"/>
      <c r="RKS42"/>
      <c r="RKT42"/>
      <c r="RKU42"/>
      <c r="RKV42"/>
      <c r="RKW42"/>
      <c r="RKX42"/>
      <c r="RKY42"/>
      <c r="RKZ42"/>
      <c r="RLA42"/>
      <c r="RLB42"/>
      <c r="RLC42"/>
      <c r="RLD42"/>
      <c r="RLE42"/>
      <c r="RLF42"/>
      <c r="RLG42"/>
      <c r="RLH42"/>
      <c r="RLI42"/>
      <c r="RLJ42"/>
      <c r="RLK42"/>
      <c r="RLL42"/>
      <c r="RLM42"/>
      <c r="RLN42"/>
      <c r="RLO42"/>
      <c r="RLP42"/>
      <c r="RLQ42"/>
      <c r="RLR42"/>
      <c r="RLS42"/>
      <c r="RLT42"/>
      <c r="RLU42"/>
      <c r="RLV42"/>
      <c r="RLW42"/>
      <c r="RLX42"/>
      <c r="RLY42"/>
      <c r="RLZ42"/>
      <c r="RMA42"/>
      <c r="RMB42"/>
      <c r="RMC42"/>
      <c r="RMD42"/>
      <c r="RME42"/>
      <c r="RMF42"/>
      <c r="RMG42"/>
      <c r="RMH42"/>
      <c r="RMI42"/>
      <c r="RMJ42"/>
      <c r="RMK42"/>
      <c r="RML42"/>
      <c r="RMM42"/>
      <c r="RMN42"/>
      <c r="RMO42"/>
      <c r="RMP42"/>
      <c r="RMQ42"/>
      <c r="RMR42"/>
      <c r="RMS42"/>
      <c r="RMT42"/>
      <c r="RMU42"/>
      <c r="RMV42"/>
      <c r="RMW42"/>
      <c r="RMX42"/>
      <c r="RMY42"/>
      <c r="RMZ42"/>
      <c r="RNA42"/>
      <c r="RNB42"/>
      <c r="RNC42"/>
      <c r="RND42"/>
      <c r="RNE42"/>
      <c r="RNF42"/>
      <c r="RNG42"/>
      <c r="RNH42"/>
      <c r="RNI42"/>
      <c r="RNJ42"/>
      <c r="RNK42"/>
      <c r="RNL42"/>
      <c r="RNM42"/>
      <c r="RNN42"/>
      <c r="RNO42"/>
      <c r="RNP42"/>
      <c r="RNQ42"/>
      <c r="RNR42"/>
      <c r="RNS42"/>
      <c r="RNT42"/>
      <c r="RNU42"/>
      <c r="RNV42"/>
      <c r="RNW42"/>
      <c r="RNX42"/>
      <c r="RNY42"/>
      <c r="RNZ42"/>
      <c r="ROA42"/>
      <c r="ROB42"/>
      <c r="ROC42"/>
      <c r="ROD42"/>
      <c r="ROE42"/>
      <c r="ROF42"/>
      <c r="ROG42"/>
      <c r="ROH42"/>
      <c r="ROI42"/>
      <c r="ROJ42"/>
      <c r="ROK42"/>
      <c r="ROL42"/>
      <c r="ROM42"/>
      <c r="RON42"/>
      <c r="ROO42"/>
      <c r="ROP42"/>
      <c r="ROQ42"/>
      <c r="ROR42"/>
      <c r="ROS42"/>
      <c r="ROT42"/>
      <c r="ROU42"/>
      <c r="ROV42"/>
      <c r="ROW42"/>
      <c r="ROX42"/>
      <c r="ROY42"/>
      <c r="ROZ42"/>
      <c r="RPA42"/>
      <c r="RPB42"/>
      <c r="RPC42"/>
      <c r="RPD42"/>
      <c r="RPE42"/>
      <c r="RPF42"/>
      <c r="RPG42"/>
      <c r="RPH42"/>
      <c r="RPI42"/>
      <c r="RPJ42"/>
      <c r="RPK42"/>
      <c r="RPL42"/>
      <c r="RPM42"/>
      <c r="RPN42"/>
      <c r="RPO42"/>
      <c r="RPP42"/>
      <c r="RPQ42"/>
      <c r="RPR42"/>
      <c r="RPS42"/>
      <c r="RPT42"/>
      <c r="RPU42"/>
      <c r="RPV42"/>
      <c r="RPW42"/>
      <c r="RPX42"/>
      <c r="RPY42"/>
      <c r="RPZ42"/>
      <c r="RQA42"/>
      <c r="RQB42"/>
      <c r="RQC42"/>
      <c r="RQD42"/>
      <c r="RQE42"/>
      <c r="RQF42"/>
      <c r="RQG42"/>
      <c r="RQH42"/>
      <c r="RQI42"/>
      <c r="RQJ42"/>
      <c r="RQK42"/>
      <c r="RQL42"/>
      <c r="RQM42"/>
      <c r="RQN42"/>
      <c r="RQO42"/>
      <c r="RQP42"/>
      <c r="RQQ42"/>
      <c r="RQR42"/>
      <c r="RQS42"/>
      <c r="RQT42"/>
      <c r="RQU42"/>
      <c r="RQV42"/>
      <c r="RQW42"/>
      <c r="RQX42"/>
      <c r="RQY42"/>
      <c r="RQZ42"/>
      <c r="RRA42"/>
      <c r="RRB42"/>
      <c r="RRC42"/>
      <c r="RRD42"/>
      <c r="RRE42"/>
      <c r="RRF42"/>
      <c r="RRG42"/>
      <c r="RRH42"/>
      <c r="RRI42"/>
      <c r="RRJ42"/>
      <c r="RRK42"/>
      <c r="RRL42"/>
      <c r="RRM42"/>
      <c r="RRN42"/>
      <c r="RRO42"/>
      <c r="RRP42"/>
      <c r="RRQ42"/>
      <c r="RRR42"/>
      <c r="RRS42"/>
      <c r="RRT42"/>
      <c r="RRU42"/>
      <c r="RRV42"/>
      <c r="RRW42"/>
      <c r="RRX42"/>
      <c r="RRY42"/>
      <c r="RRZ42"/>
      <c r="RSA42"/>
      <c r="RSB42"/>
      <c r="RSC42"/>
      <c r="RSD42"/>
      <c r="RSE42"/>
      <c r="RSF42"/>
      <c r="RSG42"/>
      <c r="RSH42"/>
      <c r="RSI42"/>
      <c r="RSJ42"/>
      <c r="RSK42"/>
      <c r="RSL42"/>
      <c r="RSM42"/>
      <c r="RSN42"/>
      <c r="RSO42"/>
      <c r="RSP42"/>
      <c r="RSQ42"/>
      <c r="RSR42"/>
      <c r="RSS42"/>
      <c r="RST42"/>
      <c r="RSU42"/>
      <c r="RSV42"/>
      <c r="RSW42"/>
      <c r="RSX42"/>
      <c r="RSY42"/>
      <c r="RSZ42"/>
      <c r="RTA42"/>
      <c r="RTB42"/>
      <c r="RTC42"/>
      <c r="RTD42"/>
      <c r="RTE42"/>
      <c r="RTF42"/>
      <c r="RTG42"/>
      <c r="RTH42"/>
      <c r="RTI42"/>
      <c r="RTJ42"/>
      <c r="RTK42"/>
      <c r="RTL42"/>
      <c r="RTM42"/>
      <c r="RTN42"/>
      <c r="RTO42"/>
      <c r="RTP42"/>
      <c r="RTQ42"/>
      <c r="RTR42"/>
      <c r="RTS42"/>
      <c r="RTT42"/>
      <c r="RTU42"/>
      <c r="RTV42"/>
      <c r="RTW42"/>
      <c r="RTX42"/>
      <c r="RTY42"/>
      <c r="RTZ42"/>
      <c r="RUA42"/>
      <c r="RUB42"/>
      <c r="RUC42"/>
      <c r="RUD42"/>
      <c r="RUE42"/>
      <c r="RUF42"/>
      <c r="RUG42"/>
      <c r="RUH42"/>
      <c r="RUI42"/>
      <c r="RUJ42"/>
      <c r="RUK42"/>
      <c r="RUL42"/>
      <c r="RUM42"/>
      <c r="RUN42"/>
      <c r="RUO42"/>
      <c r="RUP42"/>
      <c r="RUQ42"/>
      <c r="RUR42"/>
      <c r="RUS42"/>
      <c r="RUT42"/>
      <c r="RUU42"/>
      <c r="RUV42"/>
      <c r="RUW42"/>
      <c r="RUX42"/>
      <c r="RUY42"/>
      <c r="RUZ42"/>
      <c r="RVA42"/>
      <c r="RVB42"/>
      <c r="RVC42"/>
      <c r="RVD42"/>
      <c r="RVE42"/>
      <c r="RVF42"/>
      <c r="RVG42"/>
      <c r="RVH42"/>
      <c r="RVI42"/>
      <c r="RVJ42"/>
      <c r="RVK42"/>
      <c r="RVL42"/>
      <c r="RVM42"/>
      <c r="RVN42"/>
      <c r="RVO42"/>
      <c r="RVP42"/>
      <c r="RVQ42"/>
      <c r="RVR42"/>
      <c r="RVS42"/>
      <c r="RVT42"/>
      <c r="RVU42"/>
      <c r="RVV42"/>
      <c r="RVW42"/>
      <c r="RVX42"/>
      <c r="RVY42"/>
      <c r="RVZ42"/>
      <c r="RWA42"/>
      <c r="RWB42"/>
      <c r="RWC42"/>
      <c r="RWD42"/>
      <c r="RWE42"/>
      <c r="RWF42"/>
      <c r="RWG42"/>
      <c r="RWH42"/>
      <c r="RWI42"/>
      <c r="RWJ42"/>
      <c r="RWK42"/>
      <c r="RWL42"/>
      <c r="RWM42"/>
      <c r="RWN42"/>
      <c r="RWO42"/>
      <c r="RWP42"/>
      <c r="RWQ42"/>
      <c r="RWR42"/>
      <c r="RWS42"/>
      <c r="RWT42"/>
      <c r="RWU42"/>
      <c r="RWV42"/>
      <c r="RWW42"/>
      <c r="RWX42"/>
      <c r="RWY42"/>
      <c r="RWZ42"/>
      <c r="RXA42"/>
      <c r="RXB42"/>
      <c r="RXC42"/>
      <c r="RXD42"/>
      <c r="RXE42"/>
      <c r="RXF42"/>
      <c r="RXG42"/>
      <c r="RXH42"/>
      <c r="RXI42"/>
      <c r="RXJ42"/>
      <c r="RXK42"/>
      <c r="RXL42"/>
      <c r="RXM42"/>
      <c r="RXN42"/>
      <c r="RXO42"/>
      <c r="RXP42"/>
      <c r="RXQ42"/>
      <c r="RXR42"/>
      <c r="RXS42"/>
      <c r="RXT42"/>
      <c r="RXU42"/>
      <c r="RXV42"/>
      <c r="RXW42"/>
      <c r="RXX42"/>
      <c r="RXY42"/>
      <c r="RXZ42"/>
      <c r="RYA42"/>
      <c r="RYB42"/>
      <c r="RYC42"/>
      <c r="RYD42"/>
      <c r="RYE42"/>
      <c r="RYF42"/>
      <c r="RYG42"/>
      <c r="RYH42"/>
      <c r="RYI42"/>
      <c r="RYJ42"/>
      <c r="RYK42"/>
      <c r="RYL42"/>
      <c r="RYM42"/>
      <c r="RYN42"/>
      <c r="RYO42"/>
      <c r="RYP42"/>
      <c r="RYQ42"/>
      <c r="RYR42"/>
      <c r="RYS42"/>
      <c r="RYT42"/>
      <c r="RYU42"/>
      <c r="RYV42"/>
      <c r="RYW42"/>
      <c r="RYX42"/>
      <c r="RYY42"/>
      <c r="RYZ42"/>
      <c r="RZA42"/>
      <c r="RZB42"/>
      <c r="RZC42"/>
      <c r="RZD42"/>
      <c r="RZE42"/>
      <c r="RZF42"/>
      <c r="RZG42"/>
      <c r="RZH42"/>
      <c r="RZI42"/>
      <c r="RZJ42"/>
      <c r="RZK42"/>
      <c r="RZL42"/>
      <c r="RZM42"/>
      <c r="RZN42"/>
      <c r="RZO42"/>
      <c r="RZP42"/>
      <c r="RZQ42"/>
      <c r="RZR42"/>
      <c r="RZS42"/>
      <c r="RZT42"/>
      <c r="RZU42"/>
      <c r="RZV42"/>
      <c r="RZW42"/>
      <c r="RZX42"/>
      <c r="RZY42"/>
      <c r="RZZ42"/>
      <c r="SAA42"/>
      <c r="SAB42"/>
      <c r="SAC42"/>
      <c r="SAD42"/>
      <c r="SAE42"/>
      <c r="SAF42"/>
      <c r="SAG42"/>
      <c r="SAH42"/>
      <c r="SAI42"/>
      <c r="SAJ42"/>
      <c r="SAK42"/>
      <c r="SAL42"/>
      <c r="SAM42"/>
      <c r="SAN42"/>
      <c r="SAO42"/>
      <c r="SAP42"/>
      <c r="SAQ42"/>
      <c r="SAR42"/>
      <c r="SAS42"/>
      <c r="SAT42"/>
      <c r="SAU42"/>
      <c r="SAV42"/>
      <c r="SAW42"/>
      <c r="SAX42"/>
      <c r="SAY42"/>
      <c r="SAZ42"/>
      <c r="SBA42"/>
      <c r="SBB42"/>
      <c r="SBC42"/>
      <c r="SBD42"/>
      <c r="SBE42"/>
      <c r="SBF42"/>
      <c r="SBG42"/>
      <c r="SBH42"/>
      <c r="SBI42"/>
      <c r="SBJ42"/>
      <c r="SBK42"/>
      <c r="SBL42"/>
      <c r="SBM42"/>
      <c r="SBN42"/>
      <c r="SBO42"/>
      <c r="SBP42"/>
      <c r="SBQ42"/>
      <c r="SBR42"/>
      <c r="SBS42"/>
      <c r="SBT42"/>
      <c r="SBU42"/>
      <c r="SBV42"/>
      <c r="SBW42"/>
      <c r="SBX42"/>
      <c r="SBY42"/>
      <c r="SBZ42"/>
      <c r="SCA42"/>
      <c r="SCB42"/>
      <c r="SCC42"/>
      <c r="SCD42"/>
      <c r="SCE42"/>
      <c r="SCF42"/>
      <c r="SCG42"/>
      <c r="SCH42"/>
      <c r="SCI42"/>
      <c r="SCJ42"/>
      <c r="SCK42"/>
      <c r="SCL42"/>
      <c r="SCM42"/>
      <c r="SCN42"/>
      <c r="SCO42"/>
      <c r="SCP42"/>
      <c r="SCQ42"/>
      <c r="SCR42"/>
      <c r="SCS42"/>
      <c r="SCT42"/>
      <c r="SCU42"/>
      <c r="SCV42"/>
      <c r="SCW42"/>
      <c r="SCX42"/>
      <c r="SCY42"/>
      <c r="SCZ42"/>
      <c r="SDA42"/>
      <c r="SDB42"/>
      <c r="SDC42"/>
      <c r="SDD42"/>
      <c r="SDE42"/>
      <c r="SDF42"/>
      <c r="SDG42"/>
      <c r="SDH42"/>
      <c r="SDI42"/>
      <c r="SDJ42"/>
      <c r="SDK42"/>
      <c r="SDL42"/>
      <c r="SDM42"/>
      <c r="SDN42"/>
      <c r="SDO42"/>
      <c r="SDP42"/>
      <c r="SDQ42"/>
      <c r="SDR42"/>
      <c r="SDS42"/>
      <c r="SDT42"/>
      <c r="SDU42"/>
      <c r="SDV42"/>
      <c r="SDW42"/>
      <c r="SDX42"/>
      <c r="SDY42"/>
      <c r="SDZ42"/>
      <c r="SEA42"/>
      <c r="SEB42"/>
      <c r="SEC42"/>
      <c r="SED42"/>
      <c r="SEE42"/>
      <c r="SEF42"/>
      <c r="SEG42"/>
      <c r="SEH42"/>
      <c r="SEI42"/>
      <c r="SEJ42"/>
      <c r="SEK42"/>
      <c r="SEL42"/>
      <c r="SEM42"/>
      <c r="SEN42"/>
      <c r="SEO42"/>
      <c r="SEP42"/>
      <c r="SEQ42"/>
      <c r="SER42"/>
      <c r="SES42"/>
      <c r="SET42"/>
      <c r="SEU42"/>
      <c r="SEV42"/>
      <c r="SEW42"/>
      <c r="SEX42"/>
      <c r="SEY42"/>
      <c r="SEZ42"/>
      <c r="SFA42"/>
      <c r="SFB42"/>
      <c r="SFC42"/>
      <c r="SFD42"/>
      <c r="SFE42"/>
      <c r="SFF42"/>
      <c r="SFG42"/>
      <c r="SFH42"/>
      <c r="SFI42"/>
      <c r="SFJ42"/>
      <c r="SFK42"/>
      <c r="SFL42"/>
      <c r="SFM42"/>
      <c r="SFN42"/>
      <c r="SFO42"/>
      <c r="SFP42"/>
      <c r="SFQ42"/>
      <c r="SFR42"/>
      <c r="SFS42"/>
      <c r="SFT42"/>
      <c r="SFU42"/>
      <c r="SFV42"/>
      <c r="SFW42"/>
      <c r="SFX42"/>
      <c r="SFY42"/>
      <c r="SFZ42"/>
      <c r="SGA42"/>
      <c r="SGB42"/>
      <c r="SGC42"/>
      <c r="SGD42"/>
      <c r="SGE42"/>
      <c r="SGF42"/>
      <c r="SGG42"/>
      <c r="SGH42"/>
      <c r="SGI42"/>
      <c r="SGJ42"/>
      <c r="SGK42"/>
      <c r="SGL42"/>
      <c r="SGM42"/>
      <c r="SGN42"/>
      <c r="SGO42"/>
      <c r="SGP42"/>
      <c r="SGQ42"/>
      <c r="SGR42"/>
      <c r="SGS42"/>
      <c r="SGT42"/>
      <c r="SGU42"/>
      <c r="SGV42"/>
      <c r="SGW42"/>
      <c r="SGX42"/>
      <c r="SGY42"/>
      <c r="SGZ42"/>
      <c r="SHA42"/>
      <c r="SHB42"/>
      <c r="SHC42"/>
      <c r="SHD42"/>
      <c r="SHE42"/>
      <c r="SHF42"/>
      <c r="SHG42"/>
      <c r="SHH42"/>
      <c r="SHI42"/>
      <c r="SHJ42"/>
      <c r="SHK42"/>
      <c r="SHL42"/>
      <c r="SHM42"/>
      <c r="SHN42"/>
      <c r="SHO42"/>
      <c r="SHP42"/>
      <c r="SHQ42"/>
      <c r="SHR42"/>
      <c r="SHS42"/>
      <c r="SHT42"/>
      <c r="SHU42"/>
      <c r="SHV42"/>
      <c r="SHW42"/>
      <c r="SHX42"/>
      <c r="SHY42"/>
      <c r="SHZ42"/>
      <c r="SIA42"/>
      <c r="SIB42"/>
      <c r="SIC42"/>
      <c r="SID42"/>
      <c r="SIE42"/>
      <c r="SIF42"/>
      <c r="SIG42"/>
      <c r="SIH42"/>
      <c r="SII42"/>
      <c r="SIJ42"/>
      <c r="SIK42"/>
      <c r="SIL42"/>
      <c r="SIM42"/>
      <c r="SIN42"/>
      <c r="SIO42"/>
      <c r="SIP42"/>
      <c r="SIQ42"/>
      <c r="SIR42"/>
      <c r="SIS42"/>
      <c r="SIT42"/>
      <c r="SIU42"/>
      <c r="SIV42"/>
      <c r="SIW42"/>
      <c r="SIX42"/>
      <c r="SIY42"/>
      <c r="SIZ42"/>
      <c r="SJA42"/>
      <c r="SJB42"/>
      <c r="SJC42"/>
      <c r="SJD42"/>
      <c r="SJE42"/>
      <c r="SJF42"/>
      <c r="SJG42"/>
      <c r="SJH42"/>
      <c r="SJI42"/>
      <c r="SJJ42"/>
      <c r="SJK42"/>
      <c r="SJL42"/>
      <c r="SJM42"/>
      <c r="SJN42"/>
      <c r="SJO42"/>
      <c r="SJP42"/>
      <c r="SJQ42"/>
      <c r="SJR42"/>
      <c r="SJS42"/>
      <c r="SJT42"/>
      <c r="SJU42"/>
      <c r="SJV42"/>
      <c r="SJW42"/>
      <c r="SJX42"/>
      <c r="SJY42"/>
      <c r="SJZ42"/>
      <c r="SKA42"/>
      <c r="SKB42"/>
      <c r="SKC42"/>
      <c r="SKD42"/>
      <c r="SKE42"/>
      <c r="SKF42"/>
      <c r="SKG42"/>
      <c r="SKH42"/>
      <c r="SKI42"/>
      <c r="SKJ42"/>
      <c r="SKK42"/>
      <c r="SKL42"/>
      <c r="SKM42"/>
      <c r="SKN42"/>
      <c r="SKO42"/>
      <c r="SKP42"/>
      <c r="SKQ42"/>
      <c r="SKR42"/>
      <c r="SKS42"/>
      <c r="SKT42"/>
      <c r="SKU42"/>
      <c r="SKV42"/>
      <c r="SKW42"/>
      <c r="SKX42"/>
      <c r="SKY42"/>
      <c r="SKZ42"/>
      <c r="SLA42"/>
      <c r="SLB42"/>
      <c r="SLC42"/>
      <c r="SLD42"/>
      <c r="SLE42"/>
      <c r="SLF42"/>
      <c r="SLG42"/>
      <c r="SLH42"/>
      <c r="SLI42"/>
      <c r="SLJ42"/>
      <c r="SLK42"/>
      <c r="SLL42"/>
      <c r="SLM42"/>
      <c r="SLN42"/>
      <c r="SLO42"/>
      <c r="SLP42"/>
      <c r="SLQ42"/>
      <c r="SLR42"/>
      <c r="SLS42"/>
      <c r="SLT42"/>
      <c r="SLU42"/>
      <c r="SLV42"/>
      <c r="SLW42"/>
      <c r="SLX42"/>
      <c r="SLY42"/>
      <c r="SLZ42"/>
      <c r="SMA42"/>
      <c r="SMB42"/>
      <c r="SMC42"/>
      <c r="SMD42"/>
      <c r="SME42"/>
      <c r="SMF42"/>
      <c r="SMG42"/>
      <c r="SMH42"/>
      <c r="SMI42"/>
      <c r="SMJ42"/>
      <c r="SMK42"/>
      <c r="SML42"/>
      <c r="SMM42"/>
      <c r="SMN42"/>
      <c r="SMO42"/>
      <c r="SMP42"/>
      <c r="SMQ42"/>
      <c r="SMR42"/>
      <c r="SMS42"/>
      <c r="SMT42"/>
      <c r="SMU42"/>
      <c r="SMV42"/>
      <c r="SMW42"/>
      <c r="SMX42"/>
      <c r="SMY42"/>
      <c r="SMZ42"/>
      <c r="SNA42"/>
      <c r="SNB42"/>
      <c r="SNC42"/>
      <c r="SND42"/>
      <c r="SNE42"/>
      <c r="SNF42"/>
      <c r="SNG42"/>
      <c r="SNH42"/>
      <c r="SNI42"/>
      <c r="SNJ42"/>
      <c r="SNK42"/>
      <c r="SNL42"/>
      <c r="SNM42"/>
      <c r="SNN42"/>
      <c r="SNO42"/>
      <c r="SNP42"/>
      <c r="SNQ42"/>
      <c r="SNR42"/>
      <c r="SNS42"/>
      <c r="SNT42"/>
      <c r="SNU42"/>
      <c r="SNV42"/>
      <c r="SNW42"/>
      <c r="SNX42"/>
      <c r="SNY42"/>
      <c r="SNZ42"/>
      <c r="SOA42"/>
      <c r="SOB42"/>
      <c r="SOC42"/>
      <c r="SOD42"/>
      <c r="SOE42"/>
      <c r="SOF42"/>
      <c r="SOG42"/>
      <c r="SOH42"/>
      <c r="SOI42"/>
      <c r="SOJ42"/>
      <c r="SOK42"/>
      <c r="SOL42"/>
      <c r="SOM42"/>
      <c r="SON42"/>
      <c r="SOO42"/>
      <c r="SOP42"/>
      <c r="SOQ42"/>
      <c r="SOR42"/>
      <c r="SOS42"/>
      <c r="SOT42"/>
      <c r="SOU42"/>
      <c r="SOV42"/>
      <c r="SOW42"/>
      <c r="SOX42"/>
      <c r="SOY42"/>
      <c r="SOZ42"/>
      <c r="SPA42"/>
      <c r="SPB42"/>
      <c r="SPC42"/>
      <c r="SPD42"/>
      <c r="SPE42"/>
      <c r="SPF42"/>
      <c r="SPG42"/>
      <c r="SPH42"/>
      <c r="SPI42"/>
      <c r="SPJ42"/>
      <c r="SPK42"/>
      <c r="SPL42"/>
      <c r="SPM42"/>
      <c r="SPN42"/>
      <c r="SPO42"/>
      <c r="SPP42"/>
      <c r="SPQ42"/>
      <c r="SPR42"/>
      <c r="SPS42"/>
      <c r="SPT42"/>
      <c r="SPU42"/>
      <c r="SPV42"/>
      <c r="SPW42"/>
      <c r="SPX42"/>
      <c r="SPY42"/>
      <c r="SPZ42"/>
      <c r="SQA42"/>
      <c r="SQB42"/>
      <c r="SQC42"/>
      <c r="SQD42"/>
      <c r="SQE42"/>
      <c r="SQF42"/>
      <c r="SQG42"/>
      <c r="SQH42"/>
      <c r="SQI42"/>
      <c r="SQJ42"/>
      <c r="SQK42"/>
      <c r="SQL42"/>
      <c r="SQM42"/>
      <c r="SQN42"/>
      <c r="SQO42"/>
      <c r="SQP42"/>
      <c r="SQQ42"/>
      <c r="SQR42"/>
      <c r="SQS42"/>
      <c r="SQT42"/>
      <c r="SQU42"/>
      <c r="SQV42"/>
      <c r="SQW42"/>
      <c r="SQX42"/>
      <c r="SQY42"/>
      <c r="SQZ42"/>
      <c r="SRA42"/>
      <c r="SRB42"/>
      <c r="SRC42"/>
      <c r="SRD42"/>
      <c r="SRE42"/>
      <c r="SRF42"/>
      <c r="SRG42"/>
      <c r="SRH42"/>
      <c r="SRI42"/>
      <c r="SRJ42"/>
      <c r="SRK42"/>
      <c r="SRL42"/>
      <c r="SRM42"/>
      <c r="SRN42"/>
      <c r="SRO42"/>
      <c r="SRP42"/>
      <c r="SRQ42"/>
      <c r="SRR42"/>
      <c r="SRS42"/>
      <c r="SRT42"/>
      <c r="SRU42"/>
      <c r="SRV42"/>
      <c r="SRW42"/>
      <c r="SRX42"/>
      <c r="SRY42"/>
      <c r="SRZ42"/>
      <c r="SSA42"/>
      <c r="SSB42"/>
      <c r="SSC42"/>
      <c r="SSD42"/>
      <c r="SSE42"/>
      <c r="SSF42"/>
      <c r="SSG42"/>
      <c r="SSH42"/>
      <c r="SSI42"/>
      <c r="SSJ42"/>
      <c r="SSK42"/>
      <c r="SSL42"/>
      <c r="SSM42"/>
      <c r="SSN42"/>
      <c r="SSO42"/>
      <c r="SSP42"/>
      <c r="SSQ42"/>
      <c r="SSR42"/>
      <c r="SSS42"/>
      <c r="SST42"/>
      <c r="SSU42"/>
      <c r="SSV42"/>
      <c r="SSW42"/>
      <c r="SSX42"/>
      <c r="SSY42"/>
      <c r="SSZ42"/>
      <c r="STA42"/>
      <c r="STB42"/>
      <c r="STC42"/>
      <c r="STD42"/>
      <c r="STE42"/>
      <c r="STF42"/>
      <c r="STG42"/>
      <c r="STH42"/>
      <c r="STI42"/>
      <c r="STJ42"/>
      <c r="STK42"/>
      <c r="STL42"/>
      <c r="STM42"/>
      <c r="STN42"/>
      <c r="STO42"/>
      <c r="STP42"/>
      <c r="STQ42"/>
      <c r="STR42"/>
      <c r="STS42"/>
      <c r="STT42"/>
      <c r="STU42"/>
      <c r="STV42"/>
      <c r="STW42"/>
      <c r="STX42"/>
      <c r="STY42"/>
      <c r="STZ42"/>
      <c r="SUA42"/>
      <c r="SUB42"/>
      <c r="SUC42"/>
      <c r="SUD42"/>
      <c r="SUE42"/>
      <c r="SUF42"/>
      <c r="SUG42"/>
      <c r="SUH42"/>
      <c r="SUI42"/>
      <c r="SUJ42"/>
      <c r="SUK42"/>
      <c r="SUL42"/>
      <c r="SUM42"/>
      <c r="SUN42"/>
      <c r="SUO42"/>
      <c r="SUP42"/>
      <c r="SUQ42"/>
      <c r="SUR42"/>
      <c r="SUS42"/>
      <c r="SUT42"/>
      <c r="SUU42"/>
      <c r="SUV42"/>
      <c r="SUW42"/>
      <c r="SUX42"/>
      <c r="SUY42"/>
      <c r="SUZ42"/>
      <c r="SVA42"/>
      <c r="SVB42"/>
      <c r="SVC42"/>
      <c r="SVD42"/>
      <c r="SVE42"/>
      <c r="SVF42"/>
      <c r="SVG42"/>
      <c r="SVH42"/>
      <c r="SVI42"/>
      <c r="SVJ42"/>
      <c r="SVK42"/>
      <c r="SVL42"/>
      <c r="SVM42"/>
      <c r="SVN42"/>
      <c r="SVO42"/>
      <c r="SVP42"/>
      <c r="SVQ42"/>
      <c r="SVR42"/>
      <c r="SVS42"/>
      <c r="SVT42"/>
      <c r="SVU42"/>
      <c r="SVV42"/>
      <c r="SVW42"/>
      <c r="SVX42"/>
      <c r="SVY42"/>
      <c r="SVZ42"/>
      <c r="SWA42"/>
      <c r="SWB42"/>
      <c r="SWC42"/>
      <c r="SWD42"/>
      <c r="SWE42"/>
      <c r="SWF42"/>
      <c r="SWG42"/>
      <c r="SWH42"/>
      <c r="SWI42"/>
      <c r="SWJ42"/>
      <c r="SWK42"/>
      <c r="SWL42"/>
      <c r="SWM42"/>
      <c r="SWN42"/>
      <c r="SWO42"/>
      <c r="SWP42"/>
      <c r="SWQ42"/>
      <c r="SWR42"/>
      <c r="SWS42"/>
      <c r="SWT42"/>
      <c r="SWU42"/>
      <c r="SWV42"/>
      <c r="SWW42"/>
      <c r="SWX42"/>
      <c r="SWY42"/>
      <c r="SWZ42"/>
      <c r="SXA42"/>
      <c r="SXB42"/>
      <c r="SXC42"/>
      <c r="SXD42"/>
      <c r="SXE42"/>
      <c r="SXF42"/>
      <c r="SXG42"/>
      <c r="SXH42"/>
      <c r="SXI42"/>
      <c r="SXJ42"/>
      <c r="SXK42"/>
      <c r="SXL42"/>
      <c r="SXM42"/>
      <c r="SXN42"/>
      <c r="SXO42"/>
      <c r="SXP42"/>
      <c r="SXQ42"/>
      <c r="SXR42"/>
      <c r="SXS42"/>
      <c r="SXT42"/>
      <c r="SXU42"/>
      <c r="SXV42"/>
      <c r="SXW42"/>
      <c r="SXX42"/>
      <c r="SXY42"/>
      <c r="SXZ42"/>
      <c r="SYA42"/>
      <c r="SYB42"/>
      <c r="SYC42"/>
      <c r="SYD42"/>
      <c r="SYE42"/>
      <c r="SYF42"/>
      <c r="SYG42"/>
      <c r="SYH42"/>
      <c r="SYI42"/>
      <c r="SYJ42"/>
      <c r="SYK42"/>
      <c r="SYL42"/>
      <c r="SYM42"/>
      <c r="SYN42"/>
      <c r="SYO42"/>
      <c r="SYP42"/>
      <c r="SYQ42"/>
      <c r="SYR42"/>
      <c r="SYS42"/>
      <c r="SYT42"/>
      <c r="SYU42"/>
      <c r="SYV42"/>
      <c r="SYW42"/>
      <c r="SYX42"/>
      <c r="SYY42"/>
      <c r="SYZ42"/>
      <c r="SZA42"/>
      <c r="SZB42"/>
      <c r="SZC42"/>
      <c r="SZD42"/>
      <c r="SZE42"/>
      <c r="SZF42"/>
      <c r="SZG42"/>
      <c r="SZH42"/>
      <c r="SZI42"/>
      <c r="SZJ42"/>
      <c r="SZK42"/>
      <c r="SZL42"/>
      <c r="SZM42"/>
      <c r="SZN42"/>
      <c r="SZO42"/>
      <c r="SZP42"/>
      <c r="SZQ42"/>
      <c r="SZR42"/>
      <c r="SZS42"/>
      <c r="SZT42"/>
      <c r="SZU42"/>
      <c r="SZV42"/>
      <c r="SZW42"/>
      <c r="SZX42"/>
      <c r="SZY42"/>
      <c r="SZZ42"/>
      <c r="TAA42"/>
      <c r="TAB42"/>
      <c r="TAC42"/>
      <c r="TAD42"/>
      <c r="TAE42"/>
      <c r="TAF42"/>
      <c r="TAG42"/>
      <c r="TAH42"/>
      <c r="TAI42"/>
      <c r="TAJ42"/>
      <c r="TAK42"/>
      <c r="TAL42"/>
      <c r="TAM42"/>
      <c r="TAN42"/>
      <c r="TAO42"/>
      <c r="TAP42"/>
      <c r="TAQ42"/>
      <c r="TAR42"/>
      <c r="TAS42"/>
      <c r="TAT42"/>
      <c r="TAU42"/>
      <c r="TAV42"/>
      <c r="TAW42"/>
      <c r="TAX42"/>
      <c r="TAY42"/>
      <c r="TAZ42"/>
      <c r="TBA42"/>
      <c r="TBB42"/>
      <c r="TBC42"/>
      <c r="TBD42"/>
      <c r="TBE42"/>
      <c r="TBF42"/>
      <c r="TBG42"/>
      <c r="TBH42"/>
      <c r="TBI42"/>
      <c r="TBJ42"/>
      <c r="TBK42"/>
      <c r="TBL42"/>
      <c r="TBM42"/>
      <c r="TBN42"/>
      <c r="TBO42"/>
      <c r="TBP42"/>
      <c r="TBQ42"/>
      <c r="TBR42"/>
      <c r="TBS42"/>
      <c r="TBT42"/>
      <c r="TBU42"/>
      <c r="TBV42"/>
      <c r="TBW42"/>
      <c r="TBX42"/>
      <c r="TBY42"/>
      <c r="TBZ42"/>
      <c r="TCA42"/>
      <c r="TCB42"/>
      <c r="TCC42"/>
      <c r="TCD42"/>
      <c r="TCE42"/>
      <c r="TCF42"/>
      <c r="TCG42"/>
      <c r="TCH42"/>
      <c r="TCI42"/>
      <c r="TCJ42"/>
      <c r="TCK42"/>
      <c r="TCL42"/>
      <c r="TCM42"/>
      <c r="TCN42"/>
      <c r="TCO42"/>
      <c r="TCP42"/>
      <c r="TCQ42"/>
      <c r="TCR42"/>
      <c r="TCS42"/>
      <c r="TCT42"/>
      <c r="TCU42"/>
      <c r="TCV42"/>
      <c r="TCW42"/>
      <c r="TCX42"/>
      <c r="TCY42"/>
      <c r="TCZ42"/>
      <c r="TDA42"/>
      <c r="TDB42"/>
      <c r="TDC42"/>
      <c r="TDD42"/>
      <c r="TDE42"/>
      <c r="TDF42"/>
      <c r="TDG42"/>
      <c r="TDH42"/>
      <c r="TDI42"/>
      <c r="TDJ42"/>
      <c r="TDK42"/>
      <c r="TDL42"/>
      <c r="TDM42"/>
      <c r="TDN42"/>
      <c r="TDO42"/>
      <c r="TDP42"/>
      <c r="TDQ42"/>
      <c r="TDR42"/>
      <c r="TDS42"/>
      <c r="TDT42"/>
      <c r="TDU42"/>
      <c r="TDV42"/>
      <c r="TDW42"/>
      <c r="TDX42"/>
      <c r="TDY42"/>
      <c r="TDZ42"/>
      <c r="TEA42"/>
      <c r="TEB42"/>
      <c r="TEC42"/>
      <c r="TED42"/>
      <c r="TEE42"/>
      <c r="TEF42"/>
      <c r="TEG42"/>
      <c r="TEH42"/>
      <c r="TEI42"/>
      <c r="TEJ42"/>
      <c r="TEK42"/>
      <c r="TEL42"/>
      <c r="TEM42"/>
      <c r="TEN42"/>
      <c r="TEO42"/>
      <c r="TEP42"/>
      <c r="TEQ42"/>
      <c r="TER42"/>
      <c r="TES42"/>
      <c r="TET42"/>
      <c r="TEU42"/>
      <c r="TEV42"/>
      <c r="TEW42"/>
      <c r="TEX42"/>
      <c r="TEY42"/>
      <c r="TEZ42"/>
      <c r="TFA42"/>
      <c r="TFB42"/>
      <c r="TFC42"/>
      <c r="TFD42"/>
      <c r="TFE42"/>
      <c r="TFF42"/>
      <c r="TFG42"/>
      <c r="TFH42"/>
      <c r="TFI42"/>
      <c r="TFJ42"/>
      <c r="TFK42"/>
      <c r="TFL42"/>
      <c r="TFM42"/>
      <c r="TFN42"/>
      <c r="TFO42"/>
      <c r="TFP42"/>
      <c r="TFQ42"/>
      <c r="TFR42"/>
      <c r="TFS42"/>
      <c r="TFT42"/>
      <c r="TFU42"/>
      <c r="TFV42"/>
      <c r="TFW42"/>
      <c r="TFX42"/>
      <c r="TFY42"/>
      <c r="TFZ42"/>
      <c r="TGA42"/>
      <c r="TGB42"/>
      <c r="TGC42"/>
      <c r="TGD42"/>
      <c r="TGE42"/>
      <c r="TGF42"/>
      <c r="TGG42"/>
      <c r="TGH42"/>
      <c r="TGI42"/>
      <c r="TGJ42"/>
      <c r="TGK42"/>
      <c r="TGL42"/>
      <c r="TGM42"/>
      <c r="TGN42"/>
      <c r="TGO42"/>
      <c r="TGP42"/>
      <c r="TGQ42"/>
      <c r="TGR42"/>
      <c r="TGS42"/>
      <c r="TGT42"/>
      <c r="TGU42"/>
      <c r="TGV42"/>
      <c r="TGW42"/>
      <c r="TGX42"/>
      <c r="TGY42"/>
      <c r="TGZ42"/>
      <c r="THA42"/>
      <c r="THB42"/>
      <c r="THC42"/>
      <c r="THD42"/>
      <c r="THE42"/>
      <c r="THF42"/>
      <c r="THG42"/>
      <c r="THH42"/>
      <c r="THI42"/>
      <c r="THJ42"/>
      <c r="THK42"/>
      <c r="THL42"/>
      <c r="THM42"/>
      <c r="THN42"/>
      <c r="THO42"/>
      <c r="THP42"/>
      <c r="THQ42"/>
      <c r="THR42"/>
      <c r="THS42"/>
      <c r="THT42"/>
      <c r="THU42"/>
      <c r="THV42"/>
      <c r="THW42"/>
      <c r="THX42"/>
      <c r="THY42"/>
      <c r="THZ42"/>
      <c r="TIA42"/>
      <c r="TIB42"/>
      <c r="TIC42"/>
      <c r="TID42"/>
      <c r="TIE42"/>
      <c r="TIF42"/>
      <c r="TIG42"/>
      <c r="TIH42"/>
      <c r="TII42"/>
      <c r="TIJ42"/>
      <c r="TIK42"/>
      <c r="TIL42"/>
      <c r="TIM42"/>
      <c r="TIN42"/>
      <c r="TIO42"/>
      <c r="TIP42"/>
      <c r="TIQ42"/>
      <c r="TIR42"/>
      <c r="TIS42"/>
      <c r="TIT42"/>
      <c r="TIU42"/>
      <c r="TIV42"/>
      <c r="TIW42"/>
      <c r="TIX42"/>
      <c r="TIY42"/>
      <c r="TIZ42"/>
      <c r="TJA42"/>
      <c r="TJB42"/>
      <c r="TJC42"/>
      <c r="TJD42"/>
      <c r="TJE42"/>
      <c r="TJF42"/>
      <c r="TJG42"/>
      <c r="TJH42"/>
      <c r="TJI42"/>
      <c r="TJJ42"/>
      <c r="TJK42"/>
      <c r="TJL42"/>
      <c r="TJM42"/>
      <c r="TJN42"/>
      <c r="TJO42"/>
      <c r="TJP42"/>
      <c r="TJQ42"/>
      <c r="TJR42"/>
      <c r="TJS42"/>
      <c r="TJT42"/>
      <c r="TJU42"/>
      <c r="TJV42"/>
      <c r="TJW42"/>
      <c r="TJX42"/>
      <c r="TJY42"/>
      <c r="TJZ42"/>
      <c r="TKA42"/>
      <c r="TKB42"/>
      <c r="TKC42"/>
      <c r="TKD42"/>
      <c r="TKE42"/>
      <c r="TKF42"/>
      <c r="TKG42"/>
      <c r="TKH42"/>
      <c r="TKI42"/>
      <c r="TKJ42"/>
      <c r="TKK42"/>
      <c r="TKL42"/>
      <c r="TKM42"/>
      <c r="TKN42"/>
      <c r="TKO42"/>
      <c r="TKP42"/>
      <c r="TKQ42"/>
      <c r="TKR42"/>
      <c r="TKS42"/>
      <c r="TKT42"/>
      <c r="TKU42"/>
      <c r="TKV42"/>
      <c r="TKW42"/>
      <c r="TKX42"/>
      <c r="TKY42"/>
      <c r="TKZ42"/>
      <c r="TLA42"/>
      <c r="TLB42"/>
      <c r="TLC42"/>
      <c r="TLD42"/>
      <c r="TLE42"/>
      <c r="TLF42"/>
      <c r="TLG42"/>
      <c r="TLH42"/>
      <c r="TLI42"/>
      <c r="TLJ42"/>
      <c r="TLK42"/>
      <c r="TLL42"/>
      <c r="TLM42"/>
      <c r="TLN42"/>
      <c r="TLO42"/>
      <c r="TLP42"/>
      <c r="TLQ42"/>
      <c r="TLR42"/>
      <c r="TLS42"/>
      <c r="TLT42"/>
      <c r="TLU42"/>
      <c r="TLV42"/>
      <c r="TLW42"/>
      <c r="TLX42"/>
      <c r="TLY42"/>
      <c r="TLZ42"/>
      <c r="TMA42"/>
      <c r="TMB42"/>
      <c r="TMC42"/>
      <c r="TMD42"/>
      <c r="TME42"/>
      <c r="TMF42"/>
      <c r="TMG42"/>
      <c r="TMH42"/>
      <c r="TMI42"/>
      <c r="TMJ42"/>
      <c r="TMK42"/>
      <c r="TML42"/>
      <c r="TMM42"/>
      <c r="TMN42"/>
      <c r="TMO42"/>
      <c r="TMP42"/>
      <c r="TMQ42"/>
      <c r="TMR42"/>
      <c r="TMS42"/>
      <c r="TMT42"/>
      <c r="TMU42"/>
      <c r="TMV42"/>
      <c r="TMW42"/>
      <c r="TMX42"/>
      <c r="TMY42"/>
      <c r="TMZ42"/>
      <c r="TNA42"/>
      <c r="TNB42"/>
      <c r="TNC42"/>
      <c r="TND42"/>
      <c r="TNE42"/>
      <c r="TNF42"/>
      <c r="TNG42"/>
      <c r="TNH42"/>
      <c r="TNI42"/>
      <c r="TNJ42"/>
      <c r="TNK42"/>
      <c r="TNL42"/>
      <c r="TNM42"/>
      <c r="TNN42"/>
      <c r="TNO42"/>
      <c r="TNP42"/>
      <c r="TNQ42"/>
      <c r="TNR42"/>
      <c r="TNS42"/>
      <c r="TNT42"/>
      <c r="TNU42"/>
      <c r="TNV42"/>
      <c r="TNW42"/>
      <c r="TNX42"/>
      <c r="TNY42"/>
      <c r="TNZ42"/>
      <c r="TOA42"/>
      <c r="TOB42"/>
      <c r="TOC42"/>
      <c r="TOD42"/>
      <c r="TOE42"/>
      <c r="TOF42"/>
      <c r="TOG42"/>
      <c r="TOH42"/>
      <c r="TOI42"/>
      <c r="TOJ42"/>
      <c r="TOK42"/>
      <c r="TOL42"/>
      <c r="TOM42"/>
      <c r="TON42"/>
      <c r="TOO42"/>
      <c r="TOP42"/>
      <c r="TOQ42"/>
      <c r="TOR42"/>
      <c r="TOS42"/>
      <c r="TOT42"/>
      <c r="TOU42"/>
      <c r="TOV42"/>
      <c r="TOW42"/>
      <c r="TOX42"/>
      <c r="TOY42"/>
      <c r="TOZ42"/>
      <c r="TPA42"/>
      <c r="TPB42"/>
      <c r="TPC42"/>
      <c r="TPD42"/>
      <c r="TPE42"/>
      <c r="TPF42"/>
      <c r="TPG42"/>
      <c r="TPH42"/>
      <c r="TPI42"/>
      <c r="TPJ42"/>
      <c r="TPK42"/>
      <c r="TPL42"/>
      <c r="TPM42"/>
      <c r="TPN42"/>
      <c r="TPO42"/>
      <c r="TPP42"/>
      <c r="TPQ42"/>
      <c r="TPR42"/>
      <c r="TPS42"/>
      <c r="TPT42"/>
      <c r="TPU42"/>
      <c r="TPV42"/>
      <c r="TPW42"/>
      <c r="TPX42"/>
      <c r="TPY42"/>
      <c r="TPZ42"/>
      <c r="TQA42"/>
      <c r="TQB42"/>
      <c r="TQC42"/>
      <c r="TQD42"/>
      <c r="TQE42"/>
      <c r="TQF42"/>
      <c r="TQG42"/>
      <c r="TQH42"/>
      <c r="TQI42"/>
      <c r="TQJ42"/>
      <c r="TQK42"/>
      <c r="TQL42"/>
      <c r="TQM42"/>
      <c r="TQN42"/>
      <c r="TQO42"/>
      <c r="TQP42"/>
      <c r="TQQ42"/>
      <c r="TQR42"/>
      <c r="TQS42"/>
      <c r="TQT42"/>
      <c r="TQU42"/>
      <c r="TQV42"/>
      <c r="TQW42"/>
      <c r="TQX42"/>
      <c r="TQY42"/>
      <c r="TQZ42"/>
      <c r="TRA42"/>
      <c r="TRB42"/>
      <c r="TRC42"/>
      <c r="TRD42"/>
      <c r="TRE42"/>
      <c r="TRF42"/>
      <c r="TRG42"/>
      <c r="TRH42"/>
      <c r="TRI42"/>
      <c r="TRJ42"/>
      <c r="TRK42"/>
      <c r="TRL42"/>
      <c r="TRM42"/>
      <c r="TRN42"/>
      <c r="TRO42"/>
      <c r="TRP42"/>
      <c r="TRQ42"/>
      <c r="TRR42"/>
      <c r="TRS42"/>
      <c r="TRT42"/>
      <c r="TRU42"/>
      <c r="TRV42"/>
      <c r="TRW42"/>
      <c r="TRX42"/>
      <c r="TRY42"/>
      <c r="TRZ42"/>
      <c r="TSA42"/>
      <c r="TSB42"/>
      <c r="TSC42"/>
      <c r="TSD42"/>
      <c r="TSE42"/>
      <c r="TSF42"/>
      <c r="TSG42"/>
      <c r="TSH42"/>
      <c r="TSI42"/>
      <c r="TSJ42"/>
      <c r="TSK42"/>
      <c r="TSL42"/>
      <c r="TSM42"/>
      <c r="TSN42"/>
      <c r="TSO42"/>
      <c r="TSP42"/>
      <c r="TSQ42"/>
      <c r="TSR42"/>
      <c r="TSS42"/>
      <c r="TST42"/>
      <c r="TSU42"/>
      <c r="TSV42"/>
      <c r="TSW42"/>
      <c r="TSX42"/>
      <c r="TSY42"/>
      <c r="TSZ42"/>
      <c r="TTA42"/>
      <c r="TTB42"/>
      <c r="TTC42"/>
      <c r="TTD42"/>
      <c r="TTE42"/>
      <c r="TTF42"/>
      <c r="TTG42"/>
      <c r="TTH42"/>
      <c r="TTI42"/>
      <c r="TTJ42"/>
      <c r="TTK42"/>
      <c r="TTL42"/>
      <c r="TTM42"/>
      <c r="TTN42"/>
      <c r="TTO42"/>
      <c r="TTP42"/>
      <c r="TTQ42"/>
      <c r="TTR42"/>
      <c r="TTS42"/>
      <c r="TTT42"/>
      <c r="TTU42"/>
      <c r="TTV42"/>
      <c r="TTW42"/>
      <c r="TTX42"/>
      <c r="TTY42"/>
      <c r="TTZ42"/>
      <c r="TUA42"/>
      <c r="TUB42"/>
      <c r="TUC42"/>
      <c r="TUD42"/>
      <c r="TUE42"/>
      <c r="TUF42"/>
      <c r="TUG42"/>
      <c r="TUH42"/>
      <c r="TUI42"/>
      <c r="TUJ42"/>
      <c r="TUK42"/>
      <c r="TUL42"/>
      <c r="TUM42"/>
      <c r="TUN42"/>
      <c r="TUO42"/>
      <c r="TUP42"/>
      <c r="TUQ42"/>
      <c r="TUR42"/>
      <c r="TUS42"/>
      <c r="TUT42"/>
      <c r="TUU42"/>
      <c r="TUV42"/>
      <c r="TUW42"/>
      <c r="TUX42"/>
      <c r="TUY42"/>
      <c r="TUZ42"/>
      <c r="TVA42"/>
      <c r="TVB42"/>
      <c r="TVC42"/>
      <c r="TVD42"/>
      <c r="TVE42"/>
      <c r="TVF42"/>
      <c r="TVG42"/>
      <c r="TVH42"/>
      <c r="TVI42"/>
      <c r="TVJ42"/>
      <c r="TVK42"/>
      <c r="TVL42"/>
      <c r="TVM42"/>
      <c r="TVN42"/>
      <c r="TVO42"/>
      <c r="TVP42"/>
      <c r="TVQ42"/>
      <c r="TVR42"/>
      <c r="TVS42"/>
      <c r="TVT42"/>
      <c r="TVU42"/>
      <c r="TVV42"/>
      <c r="TVW42"/>
      <c r="TVX42"/>
      <c r="TVY42"/>
      <c r="TVZ42"/>
      <c r="TWA42"/>
      <c r="TWB42"/>
      <c r="TWC42"/>
      <c r="TWD42"/>
      <c r="TWE42"/>
      <c r="TWF42"/>
      <c r="TWG42"/>
      <c r="TWH42"/>
      <c r="TWI42"/>
      <c r="TWJ42"/>
      <c r="TWK42"/>
      <c r="TWL42"/>
      <c r="TWM42"/>
      <c r="TWN42"/>
      <c r="TWO42"/>
      <c r="TWP42"/>
      <c r="TWQ42"/>
      <c r="TWR42"/>
      <c r="TWS42"/>
      <c r="TWT42"/>
      <c r="TWU42"/>
      <c r="TWV42"/>
      <c r="TWW42"/>
      <c r="TWX42"/>
      <c r="TWY42"/>
      <c r="TWZ42"/>
      <c r="TXA42"/>
      <c r="TXB42"/>
      <c r="TXC42"/>
      <c r="TXD42"/>
      <c r="TXE42"/>
      <c r="TXF42"/>
      <c r="TXG42"/>
      <c r="TXH42"/>
      <c r="TXI42"/>
      <c r="TXJ42"/>
      <c r="TXK42"/>
      <c r="TXL42"/>
      <c r="TXM42"/>
      <c r="TXN42"/>
      <c r="TXO42"/>
      <c r="TXP42"/>
      <c r="TXQ42"/>
      <c r="TXR42"/>
      <c r="TXS42"/>
      <c r="TXT42"/>
      <c r="TXU42"/>
      <c r="TXV42"/>
      <c r="TXW42"/>
      <c r="TXX42"/>
      <c r="TXY42"/>
      <c r="TXZ42"/>
      <c r="TYA42"/>
      <c r="TYB42"/>
      <c r="TYC42"/>
      <c r="TYD42"/>
      <c r="TYE42"/>
      <c r="TYF42"/>
      <c r="TYG42"/>
      <c r="TYH42"/>
      <c r="TYI42"/>
      <c r="TYJ42"/>
      <c r="TYK42"/>
      <c r="TYL42"/>
      <c r="TYM42"/>
      <c r="TYN42"/>
      <c r="TYO42"/>
      <c r="TYP42"/>
      <c r="TYQ42"/>
      <c r="TYR42"/>
      <c r="TYS42"/>
      <c r="TYT42"/>
      <c r="TYU42"/>
      <c r="TYV42"/>
      <c r="TYW42"/>
      <c r="TYX42"/>
      <c r="TYY42"/>
      <c r="TYZ42"/>
      <c r="TZA42"/>
      <c r="TZB42"/>
      <c r="TZC42"/>
      <c r="TZD42"/>
      <c r="TZE42"/>
      <c r="TZF42"/>
      <c r="TZG42"/>
      <c r="TZH42"/>
      <c r="TZI42"/>
      <c r="TZJ42"/>
      <c r="TZK42"/>
      <c r="TZL42"/>
      <c r="TZM42"/>
      <c r="TZN42"/>
      <c r="TZO42"/>
      <c r="TZP42"/>
      <c r="TZQ42"/>
      <c r="TZR42"/>
      <c r="TZS42"/>
      <c r="TZT42"/>
      <c r="TZU42"/>
      <c r="TZV42"/>
      <c r="TZW42"/>
      <c r="TZX42"/>
      <c r="TZY42"/>
      <c r="TZZ42"/>
      <c r="UAA42"/>
      <c r="UAB42"/>
      <c r="UAC42"/>
      <c r="UAD42"/>
      <c r="UAE42"/>
      <c r="UAF42"/>
      <c r="UAG42"/>
      <c r="UAH42"/>
      <c r="UAI42"/>
      <c r="UAJ42"/>
      <c r="UAK42"/>
      <c r="UAL42"/>
      <c r="UAM42"/>
      <c r="UAN42"/>
      <c r="UAO42"/>
      <c r="UAP42"/>
      <c r="UAQ42"/>
      <c r="UAR42"/>
      <c r="UAS42"/>
      <c r="UAT42"/>
      <c r="UAU42"/>
      <c r="UAV42"/>
      <c r="UAW42"/>
      <c r="UAX42"/>
      <c r="UAY42"/>
      <c r="UAZ42"/>
      <c r="UBA42"/>
      <c r="UBB42"/>
      <c r="UBC42"/>
      <c r="UBD42"/>
      <c r="UBE42"/>
      <c r="UBF42"/>
      <c r="UBG42"/>
      <c r="UBH42"/>
      <c r="UBI42"/>
      <c r="UBJ42"/>
      <c r="UBK42"/>
      <c r="UBL42"/>
      <c r="UBM42"/>
      <c r="UBN42"/>
      <c r="UBO42"/>
      <c r="UBP42"/>
      <c r="UBQ42"/>
      <c r="UBR42"/>
      <c r="UBS42"/>
      <c r="UBT42"/>
      <c r="UBU42"/>
      <c r="UBV42"/>
      <c r="UBW42"/>
      <c r="UBX42"/>
      <c r="UBY42"/>
      <c r="UBZ42"/>
      <c r="UCA42"/>
      <c r="UCB42"/>
      <c r="UCC42"/>
      <c r="UCD42"/>
      <c r="UCE42"/>
      <c r="UCF42"/>
      <c r="UCG42"/>
      <c r="UCH42"/>
      <c r="UCI42"/>
      <c r="UCJ42"/>
      <c r="UCK42"/>
      <c r="UCL42"/>
      <c r="UCM42"/>
      <c r="UCN42"/>
      <c r="UCO42"/>
      <c r="UCP42"/>
      <c r="UCQ42"/>
      <c r="UCR42"/>
      <c r="UCS42"/>
      <c r="UCT42"/>
      <c r="UCU42"/>
      <c r="UCV42"/>
      <c r="UCW42"/>
      <c r="UCX42"/>
      <c r="UCY42"/>
      <c r="UCZ42"/>
      <c r="UDA42"/>
      <c r="UDB42"/>
      <c r="UDC42"/>
      <c r="UDD42"/>
      <c r="UDE42"/>
      <c r="UDF42"/>
      <c r="UDG42"/>
      <c r="UDH42"/>
      <c r="UDI42"/>
      <c r="UDJ42"/>
      <c r="UDK42"/>
      <c r="UDL42"/>
      <c r="UDM42"/>
      <c r="UDN42"/>
      <c r="UDO42"/>
      <c r="UDP42"/>
      <c r="UDQ42"/>
      <c r="UDR42"/>
      <c r="UDS42"/>
      <c r="UDT42"/>
      <c r="UDU42"/>
      <c r="UDV42"/>
      <c r="UDW42"/>
      <c r="UDX42"/>
      <c r="UDY42"/>
      <c r="UDZ42"/>
      <c r="UEA42"/>
      <c r="UEB42"/>
      <c r="UEC42"/>
      <c r="UED42"/>
      <c r="UEE42"/>
      <c r="UEF42"/>
      <c r="UEG42"/>
      <c r="UEH42"/>
      <c r="UEI42"/>
      <c r="UEJ42"/>
      <c r="UEK42"/>
      <c r="UEL42"/>
      <c r="UEM42"/>
      <c r="UEN42"/>
      <c r="UEO42"/>
      <c r="UEP42"/>
      <c r="UEQ42"/>
      <c r="UER42"/>
      <c r="UES42"/>
      <c r="UET42"/>
      <c r="UEU42"/>
      <c r="UEV42"/>
      <c r="UEW42"/>
      <c r="UEX42"/>
      <c r="UEY42"/>
      <c r="UEZ42"/>
      <c r="UFA42"/>
      <c r="UFB42"/>
      <c r="UFC42"/>
      <c r="UFD42"/>
      <c r="UFE42"/>
      <c r="UFF42"/>
      <c r="UFG42"/>
      <c r="UFH42"/>
      <c r="UFI42"/>
      <c r="UFJ42"/>
      <c r="UFK42"/>
      <c r="UFL42"/>
      <c r="UFM42"/>
      <c r="UFN42"/>
      <c r="UFO42"/>
      <c r="UFP42"/>
      <c r="UFQ42"/>
      <c r="UFR42"/>
      <c r="UFS42"/>
      <c r="UFT42"/>
      <c r="UFU42"/>
      <c r="UFV42"/>
      <c r="UFW42"/>
      <c r="UFX42"/>
      <c r="UFY42"/>
      <c r="UFZ42"/>
      <c r="UGA42"/>
      <c r="UGB42"/>
      <c r="UGC42"/>
      <c r="UGD42"/>
      <c r="UGE42"/>
      <c r="UGF42"/>
      <c r="UGG42"/>
      <c r="UGH42"/>
      <c r="UGI42"/>
      <c r="UGJ42"/>
      <c r="UGK42"/>
      <c r="UGL42"/>
      <c r="UGM42"/>
      <c r="UGN42"/>
      <c r="UGO42"/>
      <c r="UGP42"/>
      <c r="UGQ42"/>
      <c r="UGR42"/>
      <c r="UGS42"/>
      <c r="UGT42"/>
      <c r="UGU42"/>
      <c r="UGV42"/>
      <c r="UGW42"/>
      <c r="UGX42"/>
      <c r="UGY42"/>
      <c r="UGZ42"/>
      <c r="UHA42"/>
      <c r="UHB42"/>
      <c r="UHC42"/>
      <c r="UHD42"/>
      <c r="UHE42"/>
      <c r="UHF42"/>
      <c r="UHG42"/>
      <c r="UHH42"/>
      <c r="UHI42"/>
      <c r="UHJ42"/>
      <c r="UHK42"/>
      <c r="UHL42"/>
      <c r="UHM42"/>
      <c r="UHN42"/>
      <c r="UHO42"/>
      <c r="UHP42"/>
      <c r="UHQ42"/>
      <c r="UHR42"/>
      <c r="UHS42"/>
      <c r="UHT42"/>
      <c r="UHU42"/>
      <c r="UHV42"/>
      <c r="UHW42"/>
      <c r="UHX42"/>
      <c r="UHY42"/>
      <c r="UHZ42"/>
      <c r="UIA42"/>
      <c r="UIB42"/>
      <c r="UIC42"/>
      <c r="UID42"/>
      <c r="UIE42"/>
      <c r="UIF42"/>
      <c r="UIG42"/>
      <c r="UIH42"/>
      <c r="UII42"/>
      <c r="UIJ42"/>
      <c r="UIK42"/>
      <c r="UIL42"/>
      <c r="UIM42"/>
      <c r="UIN42"/>
      <c r="UIO42"/>
      <c r="UIP42"/>
      <c r="UIQ42"/>
      <c r="UIR42"/>
      <c r="UIS42"/>
      <c r="UIT42"/>
      <c r="UIU42"/>
      <c r="UIV42"/>
      <c r="UIW42"/>
      <c r="UIX42"/>
      <c r="UIY42"/>
      <c r="UIZ42"/>
      <c r="UJA42"/>
      <c r="UJB42"/>
      <c r="UJC42"/>
      <c r="UJD42"/>
      <c r="UJE42"/>
      <c r="UJF42"/>
      <c r="UJG42"/>
      <c r="UJH42"/>
      <c r="UJI42"/>
      <c r="UJJ42"/>
      <c r="UJK42"/>
      <c r="UJL42"/>
      <c r="UJM42"/>
      <c r="UJN42"/>
      <c r="UJO42"/>
      <c r="UJP42"/>
      <c r="UJQ42"/>
      <c r="UJR42"/>
      <c r="UJS42"/>
      <c r="UJT42"/>
      <c r="UJU42"/>
      <c r="UJV42"/>
      <c r="UJW42"/>
      <c r="UJX42"/>
      <c r="UJY42"/>
      <c r="UJZ42"/>
      <c r="UKA42"/>
      <c r="UKB42"/>
      <c r="UKC42"/>
      <c r="UKD42"/>
      <c r="UKE42"/>
      <c r="UKF42"/>
      <c r="UKG42"/>
      <c r="UKH42"/>
      <c r="UKI42"/>
      <c r="UKJ42"/>
      <c r="UKK42"/>
      <c r="UKL42"/>
      <c r="UKM42"/>
      <c r="UKN42"/>
      <c r="UKO42"/>
      <c r="UKP42"/>
      <c r="UKQ42"/>
      <c r="UKR42"/>
      <c r="UKS42"/>
      <c r="UKT42"/>
      <c r="UKU42"/>
      <c r="UKV42"/>
      <c r="UKW42"/>
      <c r="UKX42"/>
      <c r="UKY42"/>
      <c r="UKZ42"/>
      <c r="ULA42"/>
      <c r="ULB42"/>
      <c r="ULC42"/>
      <c r="ULD42"/>
      <c r="ULE42"/>
      <c r="ULF42"/>
      <c r="ULG42"/>
      <c r="ULH42"/>
      <c r="ULI42"/>
      <c r="ULJ42"/>
      <c r="ULK42"/>
      <c r="ULL42"/>
      <c r="ULM42"/>
      <c r="ULN42"/>
      <c r="ULO42"/>
      <c r="ULP42"/>
      <c r="ULQ42"/>
      <c r="ULR42"/>
      <c r="ULS42"/>
      <c r="ULT42"/>
      <c r="ULU42"/>
      <c r="ULV42"/>
      <c r="ULW42"/>
      <c r="ULX42"/>
      <c r="ULY42"/>
      <c r="ULZ42"/>
      <c r="UMA42"/>
      <c r="UMB42"/>
      <c r="UMC42"/>
      <c r="UMD42"/>
      <c r="UME42"/>
      <c r="UMF42"/>
      <c r="UMG42"/>
      <c r="UMH42"/>
      <c r="UMI42"/>
      <c r="UMJ42"/>
      <c r="UMK42"/>
      <c r="UML42"/>
      <c r="UMM42"/>
      <c r="UMN42"/>
      <c r="UMO42"/>
      <c r="UMP42"/>
      <c r="UMQ42"/>
      <c r="UMR42"/>
      <c r="UMS42"/>
      <c r="UMT42"/>
      <c r="UMU42"/>
      <c r="UMV42"/>
      <c r="UMW42"/>
      <c r="UMX42"/>
      <c r="UMY42"/>
      <c r="UMZ42"/>
      <c r="UNA42"/>
      <c r="UNB42"/>
      <c r="UNC42"/>
      <c r="UND42"/>
      <c r="UNE42"/>
      <c r="UNF42"/>
      <c r="UNG42"/>
      <c r="UNH42"/>
      <c r="UNI42"/>
      <c r="UNJ42"/>
      <c r="UNK42"/>
      <c r="UNL42"/>
      <c r="UNM42"/>
      <c r="UNN42"/>
      <c r="UNO42"/>
      <c r="UNP42"/>
      <c r="UNQ42"/>
      <c r="UNR42"/>
      <c r="UNS42"/>
      <c r="UNT42"/>
      <c r="UNU42"/>
      <c r="UNV42"/>
      <c r="UNW42"/>
      <c r="UNX42"/>
      <c r="UNY42"/>
      <c r="UNZ42"/>
      <c r="UOA42"/>
      <c r="UOB42"/>
      <c r="UOC42"/>
      <c r="UOD42"/>
      <c r="UOE42"/>
      <c r="UOF42"/>
      <c r="UOG42"/>
      <c r="UOH42"/>
      <c r="UOI42"/>
      <c r="UOJ42"/>
      <c r="UOK42"/>
      <c r="UOL42"/>
      <c r="UOM42"/>
      <c r="UON42"/>
      <c r="UOO42"/>
      <c r="UOP42"/>
      <c r="UOQ42"/>
      <c r="UOR42"/>
      <c r="UOS42"/>
      <c r="UOT42"/>
      <c r="UOU42"/>
      <c r="UOV42"/>
      <c r="UOW42"/>
      <c r="UOX42"/>
      <c r="UOY42"/>
      <c r="UOZ42"/>
      <c r="UPA42"/>
      <c r="UPB42"/>
      <c r="UPC42"/>
      <c r="UPD42"/>
      <c r="UPE42"/>
      <c r="UPF42"/>
      <c r="UPG42"/>
      <c r="UPH42"/>
      <c r="UPI42"/>
      <c r="UPJ42"/>
      <c r="UPK42"/>
      <c r="UPL42"/>
      <c r="UPM42"/>
      <c r="UPN42"/>
      <c r="UPO42"/>
      <c r="UPP42"/>
      <c r="UPQ42"/>
      <c r="UPR42"/>
      <c r="UPS42"/>
      <c r="UPT42"/>
      <c r="UPU42"/>
      <c r="UPV42"/>
      <c r="UPW42"/>
      <c r="UPX42"/>
      <c r="UPY42"/>
      <c r="UPZ42"/>
      <c r="UQA42"/>
      <c r="UQB42"/>
      <c r="UQC42"/>
      <c r="UQD42"/>
      <c r="UQE42"/>
      <c r="UQF42"/>
      <c r="UQG42"/>
      <c r="UQH42"/>
      <c r="UQI42"/>
      <c r="UQJ42"/>
      <c r="UQK42"/>
      <c r="UQL42"/>
      <c r="UQM42"/>
      <c r="UQN42"/>
      <c r="UQO42"/>
      <c r="UQP42"/>
      <c r="UQQ42"/>
      <c r="UQR42"/>
      <c r="UQS42"/>
      <c r="UQT42"/>
      <c r="UQU42"/>
      <c r="UQV42"/>
      <c r="UQW42"/>
      <c r="UQX42"/>
      <c r="UQY42"/>
      <c r="UQZ42"/>
      <c r="URA42"/>
      <c r="URB42"/>
      <c r="URC42"/>
      <c r="URD42"/>
      <c r="URE42"/>
      <c r="URF42"/>
      <c r="URG42"/>
      <c r="URH42"/>
      <c r="URI42"/>
      <c r="URJ42"/>
      <c r="URK42"/>
      <c r="URL42"/>
      <c r="URM42"/>
      <c r="URN42"/>
      <c r="URO42"/>
      <c r="URP42"/>
      <c r="URQ42"/>
      <c r="URR42"/>
      <c r="URS42"/>
      <c r="URT42"/>
      <c r="URU42"/>
      <c r="URV42"/>
      <c r="URW42"/>
      <c r="URX42"/>
      <c r="URY42"/>
      <c r="URZ42"/>
      <c r="USA42"/>
      <c r="USB42"/>
      <c r="USC42"/>
      <c r="USD42"/>
      <c r="USE42"/>
      <c r="USF42"/>
      <c r="USG42"/>
      <c r="USH42"/>
      <c r="USI42"/>
      <c r="USJ42"/>
      <c r="USK42"/>
      <c r="USL42"/>
      <c r="USM42"/>
      <c r="USN42"/>
      <c r="USO42"/>
      <c r="USP42"/>
      <c r="USQ42"/>
      <c r="USR42"/>
      <c r="USS42"/>
      <c r="UST42"/>
      <c r="USU42"/>
      <c r="USV42"/>
      <c r="USW42"/>
      <c r="USX42"/>
      <c r="USY42"/>
      <c r="USZ42"/>
      <c r="UTA42"/>
      <c r="UTB42"/>
      <c r="UTC42"/>
      <c r="UTD42"/>
      <c r="UTE42"/>
      <c r="UTF42"/>
      <c r="UTG42"/>
      <c r="UTH42"/>
      <c r="UTI42"/>
      <c r="UTJ42"/>
      <c r="UTK42"/>
      <c r="UTL42"/>
      <c r="UTM42"/>
      <c r="UTN42"/>
      <c r="UTO42"/>
      <c r="UTP42"/>
      <c r="UTQ42"/>
      <c r="UTR42"/>
      <c r="UTS42"/>
      <c r="UTT42"/>
      <c r="UTU42"/>
      <c r="UTV42"/>
      <c r="UTW42"/>
      <c r="UTX42"/>
      <c r="UTY42"/>
      <c r="UTZ42"/>
      <c r="UUA42"/>
      <c r="UUB42"/>
      <c r="UUC42"/>
      <c r="UUD42"/>
      <c r="UUE42"/>
      <c r="UUF42"/>
      <c r="UUG42"/>
      <c r="UUH42"/>
      <c r="UUI42"/>
      <c r="UUJ42"/>
      <c r="UUK42"/>
      <c r="UUL42"/>
      <c r="UUM42"/>
      <c r="UUN42"/>
      <c r="UUO42"/>
      <c r="UUP42"/>
      <c r="UUQ42"/>
      <c r="UUR42"/>
      <c r="UUS42"/>
      <c r="UUT42"/>
      <c r="UUU42"/>
      <c r="UUV42"/>
      <c r="UUW42"/>
      <c r="UUX42"/>
      <c r="UUY42"/>
      <c r="UUZ42"/>
      <c r="UVA42"/>
      <c r="UVB42"/>
      <c r="UVC42"/>
      <c r="UVD42"/>
      <c r="UVE42"/>
      <c r="UVF42"/>
      <c r="UVG42"/>
      <c r="UVH42"/>
      <c r="UVI42"/>
      <c r="UVJ42"/>
      <c r="UVK42"/>
      <c r="UVL42"/>
      <c r="UVM42"/>
      <c r="UVN42"/>
      <c r="UVO42"/>
      <c r="UVP42"/>
      <c r="UVQ42"/>
      <c r="UVR42"/>
      <c r="UVS42"/>
      <c r="UVT42"/>
      <c r="UVU42"/>
      <c r="UVV42"/>
      <c r="UVW42"/>
      <c r="UVX42"/>
      <c r="UVY42"/>
      <c r="UVZ42"/>
      <c r="UWA42"/>
      <c r="UWB42"/>
      <c r="UWC42"/>
      <c r="UWD42"/>
      <c r="UWE42"/>
      <c r="UWF42"/>
      <c r="UWG42"/>
      <c r="UWH42"/>
      <c r="UWI42"/>
      <c r="UWJ42"/>
      <c r="UWK42"/>
      <c r="UWL42"/>
      <c r="UWM42"/>
      <c r="UWN42"/>
      <c r="UWO42"/>
      <c r="UWP42"/>
      <c r="UWQ42"/>
      <c r="UWR42"/>
      <c r="UWS42"/>
      <c r="UWT42"/>
      <c r="UWU42"/>
      <c r="UWV42"/>
      <c r="UWW42"/>
      <c r="UWX42"/>
      <c r="UWY42"/>
      <c r="UWZ42"/>
      <c r="UXA42"/>
      <c r="UXB42"/>
      <c r="UXC42"/>
      <c r="UXD42"/>
      <c r="UXE42"/>
      <c r="UXF42"/>
      <c r="UXG42"/>
      <c r="UXH42"/>
      <c r="UXI42"/>
      <c r="UXJ42"/>
      <c r="UXK42"/>
      <c r="UXL42"/>
      <c r="UXM42"/>
      <c r="UXN42"/>
      <c r="UXO42"/>
      <c r="UXP42"/>
      <c r="UXQ42"/>
      <c r="UXR42"/>
      <c r="UXS42"/>
      <c r="UXT42"/>
      <c r="UXU42"/>
      <c r="UXV42"/>
      <c r="UXW42"/>
      <c r="UXX42"/>
      <c r="UXY42"/>
      <c r="UXZ42"/>
      <c r="UYA42"/>
      <c r="UYB42"/>
      <c r="UYC42"/>
      <c r="UYD42"/>
      <c r="UYE42"/>
      <c r="UYF42"/>
      <c r="UYG42"/>
      <c r="UYH42"/>
      <c r="UYI42"/>
      <c r="UYJ42"/>
      <c r="UYK42"/>
      <c r="UYL42"/>
      <c r="UYM42"/>
      <c r="UYN42"/>
      <c r="UYO42"/>
      <c r="UYP42"/>
      <c r="UYQ42"/>
      <c r="UYR42"/>
      <c r="UYS42"/>
      <c r="UYT42"/>
      <c r="UYU42"/>
      <c r="UYV42"/>
      <c r="UYW42"/>
      <c r="UYX42"/>
      <c r="UYY42"/>
      <c r="UYZ42"/>
      <c r="UZA42"/>
      <c r="UZB42"/>
      <c r="UZC42"/>
      <c r="UZD42"/>
      <c r="UZE42"/>
      <c r="UZF42"/>
      <c r="UZG42"/>
      <c r="UZH42"/>
      <c r="UZI42"/>
      <c r="UZJ42"/>
      <c r="UZK42"/>
      <c r="UZL42"/>
      <c r="UZM42"/>
      <c r="UZN42"/>
      <c r="UZO42"/>
      <c r="UZP42"/>
      <c r="UZQ42"/>
      <c r="UZR42"/>
      <c r="UZS42"/>
      <c r="UZT42"/>
      <c r="UZU42"/>
      <c r="UZV42"/>
      <c r="UZW42"/>
      <c r="UZX42"/>
      <c r="UZY42"/>
      <c r="UZZ42"/>
      <c r="VAA42"/>
      <c r="VAB42"/>
      <c r="VAC42"/>
      <c r="VAD42"/>
      <c r="VAE42"/>
      <c r="VAF42"/>
      <c r="VAG42"/>
      <c r="VAH42"/>
      <c r="VAI42"/>
      <c r="VAJ42"/>
      <c r="VAK42"/>
      <c r="VAL42"/>
      <c r="VAM42"/>
      <c r="VAN42"/>
      <c r="VAO42"/>
      <c r="VAP42"/>
      <c r="VAQ42"/>
      <c r="VAR42"/>
      <c r="VAS42"/>
      <c r="VAT42"/>
      <c r="VAU42"/>
      <c r="VAV42"/>
      <c r="VAW42"/>
      <c r="VAX42"/>
      <c r="VAY42"/>
      <c r="VAZ42"/>
      <c r="VBA42"/>
      <c r="VBB42"/>
      <c r="VBC42"/>
      <c r="VBD42"/>
      <c r="VBE42"/>
      <c r="VBF42"/>
      <c r="VBG42"/>
      <c r="VBH42"/>
      <c r="VBI42"/>
      <c r="VBJ42"/>
      <c r="VBK42"/>
      <c r="VBL42"/>
      <c r="VBM42"/>
      <c r="VBN42"/>
      <c r="VBO42"/>
      <c r="VBP42"/>
      <c r="VBQ42"/>
      <c r="VBR42"/>
      <c r="VBS42"/>
      <c r="VBT42"/>
      <c r="VBU42"/>
      <c r="VBV42"/>
      <c r="VBW42"/>
      <c r="VBX42"/>
      <c r="VBY42"/>
      <c r="VBZ42"/>
      <c r="VCA42"/>
      <c r="VCB42"/>
      <c r="VCC42"/>
      <c r="VCD42"/>
      <c r="VCE42"/>
      <c r="VCF42"/>
      <c r="VCG42"/>
      <c r="VCH42"/>
      <c r="VCI42"/>
      <c r="VCJ42"/>
      <c r="VCK42"/>
      <c r="VCL42"/>
      <c r="VCM42"/>
      <c r="VCN42"/>
      <c r="VCO42"/>
      <c r="VCP42"/>
      <c r="VCQ42"/>
      <c r="VCR42"/>
      <c r="VCS42"/>
      <c r="VCT42"/>
      <c r="VCU42"/>
      <c r="VCV42"/>
      <c r="VCW42"/>
      <c r="VCX42"/>
      <c r="VCY42"/>
      <c r="VCZ42"/>
      <c r="VDA42"/>
      <c r="VDB42"/>
      <c r="VDC42"/>
      <c r="VDD42"/>
      <c r="VDE42"/>
      <c r="VDF42"/>
      <c r="VDG42"/>
      <c r="VDH42"/>
      <c r="VDI42"/>
      <c r="VDJ42"/>
      <c r="VDK42"/>
      <c r="VDL42"/>
      <c r="VDM42"/>
      <c r="VDN42"/>
      <c r="VDO42"/>
      <c r="VDP42"/>
      <c r="VDQ42"/>
      <c r="VDR42"/>
      <c r="VDS42"/>
      <c r="VDT42"/>
      <c r="VDU42"/>
      <c r="VDV42"/>
      <c r="VDW42"/>
      <c r="VDX42"/>
      <c r="VDY42"/>
      <c r="VDZ42"/>
      <c r="VEA42"/>
      <c r="VEB42"/>
      <c r="VEC42"/>
      <c r="VED42"/>
      <c r="VEE42"/>
      <c r="VEF42"/>
      <c r="VEG42"/>
      <c r="VEH42"/>
      <c r="VEI42"/>
      <c r="VEJ42"/>
      <c r="VEK42"/>
      <c r="VEL42"/>
      <c r="VEM42"/>
      <c r="VEN42"/>
      <c r="VEO42"/>
      <c r="VEP42"/>
      <c r="VEQ42"/>
      <c r="VER42"/>
      <c r="VES42"/>
      <c r="VET42"/>
      <c r="VEU42"/>
      <c r="VEV42"/>
      <c r="VEW42"/>
      <c r="VEX42"/>
      <c r="VEY42"/>
      <c r="VEZ42"/>
      <c r="VFA42"/>
      <c r="VFB42"/>
      <c r="VFC42"/>
      <c r="VFD42"/>
      <c r="VFE42"/>
      <c r="VFF42"/>
      <c r="VFG42"/>
      <c r="VFH42"/>
      <c r="VFI42"/>
      <c r="VFJ42"/>
      <c r="VFK42"/>
      <c r="VFL42"/>
      <c r="VFM42"/>
      <c r="VFN42"/>
      <c r="VFO42"/>
      <c r="VFP42"/>
      <c r="VFQ42"/>
      <c r="VFR42"/>
      <c r="VFS42"/>
      <c r="VFT42"/>
      <c r="VFU42"/>
      <c r="VFV42"/>
      <c r="VFW42"/>
      <c r="VFX42"/>
      <c r="VFY42"/>
      <c r="VFZ42"/>
      <c r="VGA42"/>
      <c r="VGB42"/>
      <c r="VGC42"/>
      <c r="VGD42"/>
      <c r="VGE42"/>
      <c r="VGF42"/>
      <c r="VGG42"/>
      <c r="VGH42"/>
      <c r="VGI42"/>
      <c r="VGJ42"/>
      <c r="VGK42"/>
      <c r="VGL42"/>
      <c r="VGM42"/>
      <c r="VGN42"/>
      <c r="VGO42"/>
      <c r="VGP42"/>
      <c r="VGQ42"/>
      <c r="VGR42"/>
      <c r="VGS42"/>
      <c r="VGT42"/>
      <c r="VGU42"/>
      <c r="VGV42"/>
      <c r="VGW42"/>
      <c r="VGX42"/>
      <c r="VGY42"/>
      <c r="VGZ42"/>
      <c r="VHA42"/>
      <c r="VHB42"/>
      <c r="VHC42"/>
      <c r="VHD42"/>
      <c r="VHE42"/>
      <c r="VHF42"/>
      <c r="VHG42"/>
      <c r="VHH42"/>
      <c r="VHI42"/>
      <c r="VHJ42"/>
      <c r="VHK42"/>
      <c r="VHL42"/>
      <c r="VHM42"/>
      <c r="VHN42"/>
      <c r="VHO42"/>
      <c r="VHP42"/>
      <c r="VHQ42"/>
      <c r="VHR42"/>
      <c r="VHS42"/>
      <c r="VHT42"/>
      <c r="VHU42"/>
      <c r="VHV42"/>
      <c r="VHW42"/>
      <c r="VHX42"/>
      <c r="VHY42"/>
      <c r="VHZ42"/>
      <c r="VIA42"/>
      <c r="VIB42"/>
      <c r="VIC42"/>
      <c r="VID42"/>
      <c r="VIE42"/>
      <c r="VIF42"/>
      <c r="VIG42"/>
      <c r="VIH42"/>
      <c r="VII42"/>
      <c r="VIJ42"/>
      <c r="VIK42"/>
      <c r="VIL42"/>
      <c r="VIM42"/>
      <c r="VIN42"/>
      <c r="VIO42"/>
      <c r="VIP42"/>
      <c r="VIQ42"/>
      <c r="VIR42"/>
      <c r="VIS42"/>
      <c r="VIT42"/>
      <c r="VIU42"/>
      <c r="VIV42"/>
      <c r="VIW42"/>
      <c r="VIX42"/>
      <c r="VIY42"/>
      <c r="VIZ42"/>
      <c r="VJA42"/>
      <c r="VJB42"/>
      <c r="VJC42"/>
      <c r="VJD42"/>
      <c r="VJE42"/>
      <c r="VJF42"/>
      <c r="VJG42"/>
      <c r="VJH42"/>
      <c r="VJI42"/>
      <c r="VJJ42"/>
      <c r="VJK42"/>
      <c r="VJL42"/>
      <c r="VJM42"/>
      <c r="VJN42"/>
      <c r="VJO42"/>
      <c r="VJP42"/>
      <c r="VJQ42"/>
      <c r="VJR42"/>
      <c r="VJS42"/>
      <c r="VJT42"/>
      <c r="VJU42"/>
      <c r="VJV42"/>
      <c r="VJW42"/>
      <c r="VJX42"/>
      <c r="VJY42"/>
      <c r="VJZ42"/>
      <c r="VKA42"/>
      <c r="VKB42"/>
      <c r="VKC42"/>
      <c r="VKD42"/>
      <c r="VKE42"/>
      <c r="VKF42"/>
      <c r="VKG42"/>
      <c r="VKH42"/>
      <c r="VKI42"/>
      <c r="VKJ42"/>
      <c r="VKK42"/>
      <c r="VKL42"/>
      <c r="VKM42"/>
      <c r="VKN42"/>
      <c r="VKO42"/>
      <c r="VKP42"/>
      <c r="VKQ42"/>
      <c r="VKR42"/>
      <c r="VKS42"/>
      <c r="VKT42"/>
      <c r="VKU42"/>
      <c r="VKV42"/>
      <c r="VKW42"/>
      <c r="VKX42"/>
      <c r="VKY42"/>
      <c r="VKZ42"/>
      <c r="VLA42"/>
      <c r="VLB42"/>
      <c r="VLC42"/>
      <c r="VLD42"/>
      <c r="VLE42"/>
      <c r="VLF42"/>
      <c r="VLG42"/>
      <c r="VLH42"/>
      <c r="VLI42"/>
      <c r="VLJ42"/>
      <c r="VLK42"/>
      <c r="VLL42"/>
      <c r="VLM42"/>
      <c r="VLN42"/>
      <c r="VLO42"/>
      <c r="VLP42"/>
      <c r="VLQ42"/>
      <c r="VLR42"/>
      <c r="VLS42"/>
      <c r="VLT42"/>
      <c r="VLU42"/>
      <c r="VLV42"/>
      <c r="VLW42"/>
      <c r="VLX42"/>
      <c r="VLY42"/>
      <c r="VLZ42"/>
      <c r="VMA42"/>
      <c r="VMB42"/>
      <c r="VMC42"/>
      <c r="VMD42"/>
      <c r="VME42"/>
      <c r="VMF42"/>
      <c r="VMG42"/>
      <c r="VMH42"/>
      <c r="VMI42"/>
      <c r="VMJ42"/>
      <c r="VMK42"/>
      <c r="VML42"/>
      <c r="VMM42"/>
      <c r="VMN42"/>
      <c r="VMO42"/>
      <c r="VMP42"/>
      <c r="VMQ42"/>
      <c r="VMR42"/>
      <c r="VMS42"/>
      <c r="VMT42"/>
      <c r="VMU42"/>
      <c r="VMV42"/>
      <c r="VMW42"/>
      <c r="VMX42"/>
      <c r="VMY42"/>
      <c r="VMZ42"/>
      <c r="VNA42"/>
      <c r="VNB42"/>
      <c r="VNC42"/>
      <c r="VND42"/>
      <c r="VNE42"/>
      <c r="VNF42"/>
      <c r="VNG42"/>
      <c r="VNH42"/>
      <c r="VNI42"/>
      <c r="VNJ42"/>
      <c r="VNK42"/>
      <c r="VNL42"/>
      <c r="VNM42"/>
      <c r="VNN42"/>
      <c r="VNO42"/>
      <c r="VNP42"/>
      <c r="VNQ42"/>
      <c r="VNR42"/>
      <c r="VNS42"/>
      <c r="VNT42"/>
      <c r="VNU42"/>
      <c r="VNV42"/>
      <c r="VNW42"/>
      <c r="VNX42"/>
      <c r="VNY42"/>
      <c r="VNZ42"/>
      <c r="VOA42"/>
      <c r="VOB42"/>
      <c r="VOC42"/>
      <c r="VOD42"/>
      <c r="VOE42"/>
      <c r="VOF42"/>
      <c r="VOG42"/>
      <c r="VOH42"/>
      <c r="VOI42"/>
      <c r="VOJ42"/>
      <c r="VOK42"/>
      <c r="VOL42"/>
      <c r="VOM42"/>
      <c r="VON42"/>
      <c r="VOO42"/>
      <c r="VOP42"/>
      <c r="VOQ42"/>
      <c r="VOR42"/>
      <c r="VOS42"/>
      <c r="VOT42"/>
      <c r="VOU42"/>
      <c r="VOV42"/>
      <c r="VOW42"/>
      <c r="VOX42"/>
      <c r="VOY42"/>
      <c r="VOZ42"/>
      <c r="VPA42"/>
      <c r="VPB42"/>
      <c r="VPC42"/>
      <c r="VPD42"/>
      <c r="VPE42"/>
      <c r="VPF42"/>
      <c r="VPG42"/>
      <c r="VPH42"/>
      <c r="VPI42"/>
      <c r="VPJ42"/>
      <c r="VPK42"/>
      <c r="VPL42"/>
      <c r="VPM42"/>
      <c r="VPN42"/>
      <c r="VPO42"/>
      <c r="VPP42"/>
      <c r="VPQ42"/>
      <c r="VPR42"/>
      <c r="VPS42"/>
      <c r="VPT42"/>
      <c r="VPU42"/>
      <c r="VPV42"/>
      <c r="VPW42"/>
      <c r="VPX42"/>
      <c r="VPY42"/>
      <c r="VPZ42"/>
      <c r="VQA42"/>
      <c r="VQB42"/>
      <c r="VQC42"/>
      <c r="VQD42"/>
      <c r="VQE42"/>
      <c r="VQF42"/>
      <c r="VQG42"/>
      <c r="VQH42"/>
      <c r="VQI42"/>
      <c r="VQJ42"/>
      <c r="VQK42"/>
      <c r="VQL42"/>
      <c r="VQM42"/>
      <c r="VQN42"/>
      <c r="VQO42"/>
      <c r="VQP42"/>
      <c r="VQQ42"/>
      <c r="VQR42"/>
      <c r="VQS42"/>
      <c r="VQT42"/>
      <c r="VQU42"/>
      <c r="VQV42"/>
      <c r="VQW42"/>
      <c r="VQX42"/>
      <c r="VQY42"/>
      <c r="VQZ42"/>
      <c r="VRA42"/>
      <c r="VRB42"/>
      <c r="VRC42"/>
      <c r="VRD42"/>
      <c r="VRE42"/>
      <c r="VRF42"/>
      <c r="VRG42"/>
      <c r="VRH42"/>
      <c r="VRI42"/>
      <c r="VRJ42"/>
      <c r="VRK42"/>
      <c r="VRL42"/>
      <c r="VRM42"/>
      <c r="VRN42"/>
      <c r="VRO42"/>
      <c r="VRP42"/>
      <c r="VRQ42"/>
      <c r="VRR42"/>
      <c r="VRS42"/>
      <c r="VRT42"/>
      <c r="VRU42"/>
      <c r="VRV42"/>
      <c r="VRW42"/>
      <c r="VRX42"/>
      <c r="VRY42"/>
      <c r="VRZ42"/>
      <c r="VSA42"/>
      <c r="VSB42"/>
      <c r="VSC42"/>
      <c r="VSD42"/>
      <c r="VSE42"/>
      <c r="VSF42"/>
      <c r="VSG42"/>
      <c r="VSH42"/>
      <c r="VSI42"/>
      <c r="VSJ42"/>
      <c r="VSK42"/>
      <c r="VSL42"/>
      <c r="VSM42"/>
      <c r="VSN42"/>
      <c r="VSO42"/>
      <c r="VSP42"/>
      <c r="VSQ42"/>
      <c r="VSR42"/>
      <c r="VSS42"/>
      <c r="VST42"/>
      <c r="VSU42"/>
      <c r="VSV42"/>
      <c r="VSW42"/>
      <c r="VSX42"/>
      <c r="VSY42"/>
      <c r="VSZ42"/>
      <c r="VTA42"/>
      <c r="VTB42"/>
      <c r="VTC42"/>
      <c r="VTD42"/>
      <c r="VTE42"/>
      <c r="VTF42"/>
      <c r="VTG42"/>
      <c r="VTH42"/>
      <c r="VTI42"/>
      <c r="VTJ42"/>
      <c r="VTK42"/>
      <c r="VTL42"/>
      <c r="VTM42"/>
      <c r="VTN42"/>
      <c r="VTO42"/>
      <c r="VTP42"/>
      <c r="VTQ42"/>
      <c r="VTR42"/>
      <c r="VTS42"/>
      <c r="VTT42"/>
      <c r="VTU42"/>
      <c r="VTV42"/>
      <c r="VTW42"/>
      <c r="VTX42"/>
      <c r="VTY42"/>
      <c r="VTZ42"/>
      <c r="VUA42"/>
      <c r="VUB42"/>
      <c r="VUC42"/>
      <c r="VUD42"/>
      <c r="VUE42"/>
      <c r="VUF42"/>
      <c r="VUG42"/>
      <c r="VUH42"/>
      <c r="VUI42"/>
      <c r="VUJ42"/>
      <c r="VUK42"/>
      <c r="VUL42"/>
      <c r="VUM42"/>
      <c r="VUN42"/>
      <c r="VUO42"/>
      <c r="VUP42"/>
      <c r="VUQ42"/>
      <c r="VUR42"/>
      <c r="VUS42"/>
      <c r="VUT42"/>
      <c r="VUU42"/>
      <c r="VUV42"/>
      <c r="VUW42"/>
      <c r="VUX42"/>
      <c r="VUY42"/>
      <c r="VUZ42"/>
      <c r="VVA42"/>
      <c r="VVB42"/>
      <c r="VVC42"/>
      <c r="VVD42"/>
      <c r="VVE42"/>
      <c r="VVF42"/>
      <c r="VVG42"/>
      <c r="VVH42"/>
      <c r="VVI42"/>
      <c r="VVJ42"/>
      <c r="VVK42"/>
      <c r="VVL42"/>
      <c r="VVM42"/>
      <c r="VVN42"/>
      <c r="VVO42"/>
      <c r="VVP42"/>
      <c r="VVQ42"/>
      <c r="VVR42"/>
      <c r="VVS42"/>
      <c r="VVT42"/>
      <c r="VVU42"/>
      <c r="VVV42"/>
      <c r="VVW42"/>
      <c r="VVX42"/>
      <c r="VVY42"/>
      <c r="VVZ42"/>
      <c r="VWA42"/>
      <c r="VWB42"/>
      <c r="VWC42"/>
      <c r="VWD42"/>
      <c r="VWE42"/>
      <c r="VWF42"/>
      <c r="VWG42"/>
      <c r="VWH42"/>
      <c r="VWI42"/>
      <c r="VWJ42"/>
      <c r="VWK42"/>
      <c r="VWL42"/>
      <c r="VWM42"/>
      <c r="VWN42"/>
      <c r="VWO42"/>
      <c r="VWP42"/>
      <c r="VWQ42"/>
      <c r="VWR42"/>
      <c r="VWS42"/>
      <c r="VWT42"/>
      <c r="VWU42"/>
      <c r="VWV42"/>
      <c r="VWW42"/>
      <c r="VWX42"/>
      <c r="VWY42"/>
      <c r="VWZ42"/>
      <c r="VXA42"/>
      <c r="VXB42"/>
      <c r="VXC42"/>
      <c r="VXD42"/>
      <c r="VXE42"/>
      <c r="VXF42"/>
      <c r="VXG42"/>
      <c r="VXH42"/>
      <c r="VXI42"/>
      <c r="VXJ42"/>
      <c r="VXK42"/>
      <c r="VXL42"/>
      <c r="VXM42"/>
      <c r="VXN42"/>
      <c r="VXO42"/>
      <c r="VXP42"/>
      <c r="VXQ42"/>
      <c r="VXR42"/>
      <c r="VXS42"/>
      <c r="VXT42"/>
      <c r="VXU42"/>
      <c r="VXV42"/>
      <c r="VXW42"/>
      <c r="VXX42"/>
      <c r="VXY42"/>
      <c r="VXZ42"/>
      <c r="VYA42"/>
      <c r="VYB42"/>
      <c r="VYC42"/>
      <c r="VYD42"/>
      <c r="VYE42"/>
      <c r="VYF42"/>
      <c r="VYG42"/>
      <c r="VYH42"/>
      <c r="VYI42"/>
      <c r="VYJ42"/>
      <c r="VYK42"/>
      <c r="VYL42"/>
      <c r="VYM42"/>
      <c r="VYN42"/>
      <c r="VYO42"/>
      <c r="VYP42"/>
      <c r="VYQ42"/>
      <c r="VYR42"/>
      <c r="VYS42"/>
      <c r="VYT42"/>
      <c r="VYU42"/>
      <c r="VYV42"/>
      <c r="VYW42"/>
      <c r="VYX42"/>
      <c r="VYY42"/>
      <c r="VYZ42"/>
      <c r="VZA42"/>
      <c r="VZB42"/>
      <c r="VZC42"/>
      <c r="VZD42"/>
      <c r="VZE42"/>
      <c r="VZF42"/>
      <c r="VZG42"/>
      <c r="VZH42"/>
      <c r="VZI42"/>
      <c r="VZJ42"/>
      <c r="VZK42"/>
      <c r="VZL42"/>
      <c r="VZM42"/>
      <c r="VZN42"/>
      <c r="VZO42"/>
      <c r="VZP42"/>
      <c r="VZQ42"/>
      <c r="VZR42"/>
      <c r="VZS42"/>
      <c r="VZT42"/>
      <c r="VZU42"/>
      <c r="VZV42"/>
      <c r="VZW42"/>
      <c r="VZX42"/>
      <c r="VZY42"/>
      <c r="VZZ42"/>
      <c r="WAA42"/>
      <c r="WAB42"/>
      <c r="WAC42"/>
      <c r="WAD42"/>
      <c r="WAE42"/>
      <c r="WAF42"/>
      <c r="WAG42"/>
      <c r="WAH42"/>
      <c r="WAI42"/>
      <c r="WAJ42"/>
      <c r="WAK42"/>
      <c r="WAL42"/>
      <c r="WAM42"/>
      <c r="WAN42"/>
      <c r="WAO42"/>
      <c r="WAP42"/>
      <c r="WAQ42"/>
      <c r="WAR42"/>
      <c r="WAS42"/>
      <c r="WAT42"/>
      <c r="WAU42"/>
      <c r="WAV42"/>
      <c r="WAW42"/>
      <c r="WAX42"/>
      <c r="WAY42"/>
      <c r="WAZ42"/>
      <c r="WBA42"/>
      <c r="WBB42"/>
      <c r="WBC42"/>
      <c r="WBD42"/>
      <c r="WBE42"/>
      <c r="WBF42"/>
      <c r="WBG42"/>
      <c r="WBH42"/>
      <c r="WBI42"/>
      <c r="WBJ42"/>
      <c r="WBK42"/>
      <c r="WBL42"/>
      <c r="WBM42"/>
      <c r="WBN42"/>
      <c r="WBO42"/>
      <c r="WBP42"/>
      <c r="WBQ42"/>
      <c r="WBR42"/>
      <c r="WBS42"/>
      <c r="WBT42"/>
      <c r="WBU42"/>
      <c r="WBV42"/>
      <c r="WBW42"/>
      <c r="WBX42"/>
      <c r="WBY42"/>
      <c r="WBZ42"/>
      <c r="WCA42"/>
      <c r="WCB42"/>
      <c r="WCC42"/>
      <c r="WCD42"/>
      <c r="WCE42"/>
      <c r="WCF42"/>
      <c r="WCG42"/>
      <c r="WCH42"/>
      <c r="WCI42"/>
      <c r="WCJ42"/>
      <c r="WCK42"/>
      <c r="WCL42"/>
      <c r="WCM42"/>
      <c r="WCN42"/>
      <c r="WCO42"/>
      <c r="WCP42"/>
      <c r="WCQ42"/>
      <c r="WCR42"/>
      <c r="WCS42"/>
      <c r="WCT42"/>
      <c r="WCU42"/>
      <c r="WCV42"/>
      <c r="WCW42"/>
      <c r="WCX42"/>
      <c r="WCY42"/>
      <c r="WCZ42"/>
      <c r="WDA42"/>
      <c r="WDB42"/>
      <c r="WDC42"/>
      <c r="WDD42"/>
      <c r="WDE42"/>
      <c r="WDF42"/>
      <c r="WDG42"/>
      <c r="WDH42"/>
      <c r="WDI42"/>
      <c r="WDJ42"/>
      <c r="WDK42"/>
      <c r="WDL42"/>
      <c r="WDM42"/>
      <c r="WDN42"/>
      <c r="WDO42"/>
      <c r="WDP42"/>
      <c r="WDQ42"/>
      <c r="WDR42"/>
      <c r="WDS42"/>
      <c r="WDT42"/>
      <c r="WDU42"/>
      <c r="WDV42"/>
      <c r="WDW42"/>
      <c r="WDX42"/>
      <c r="WDY42"/>
      <c r="WDZ42"/>
      <c r="WEA42"/>
      <c r="WEB42"/>
      <c r="WEC42"/>
      <c r="WED42"/>
      <c r="WEE42"/>
      <c r="WEF42"/>
      <c r="WEG42"/>
      <c r="WEH42"/>
      <c r="WEI42"/>
      <c r="WEJ42"/>
      <c r="WEK42"/>
      <c r="WEL42"/>
      <c r="WEM42"/>
      <c r="WEN42"/>
      <c r="WEO42"/>
      <c r="WEP42"/>
      <c r="WEQ42"/>
      <c r="WER42"/>
      <c r="WES42"/>
      <c r="WET42"/>
      <c r="WEU42"/>
      <c r="WEV42"/>
      <c r="WEW42"/>
      <c r="WEX42"/>
      <c r="WEY42"/>
      <c r="WEZ42"/>
      <c r="WFA42"/>
      <c r="WFB42"/>
      <c r="WFC42"/>
      <c r="WFD42"/>
      <c r="WFE42"/>
      <c r="WFF42"/>
      <c r="WFG42"/>
      <c r="WFH42"/>
      <c r="WFI42"/>
      <c r="WFJ42"/>
      <c r="WFK42"/>
      <c r="WFL42"/>
      <c r="WFM42"/>
      <c r="WFN42"/>
      <c r="WFO42"/>
      <c r="WFP42"/>
      <c r="WFQ42"/>
      <c r="WFR42"/>
      <c r="WFS42"/>
      <c r="WFT42"/>
      <c r="WFU42"/>
      <c r="WFV42"/>
      <c r="WFW42"/>
      <c r="WFX42"/>
      <c r="WFY42"/>
      <c r="WFZ42"/>
      <c r="WGA42"/>
      <c r="WGB42"/>
      <c r="WGC42"/>
      <c r="WGD42"/>
      <c r="WGE42"/>
      <c r="WGF42"/>
      <c r="WGG42"/>
      <c r="WGH42"/>
      <c r="WGI42"/>
      <c r="WGJ42"/>
      <c r="WGK42"/>
      <c r="WGL42"/>
      <c r="WGM42"/>
      <c r="WGN42"/>
      <c r="WGO42"/>
      <c r="WGP42"/>
      <c r="WGQ42"/>
      <c r="WGR42"/>
      <c r="WGS42"/>
      <c r="WGT42"/>
      <c r="WGU42"/>
      <c r="WGV42"/>
      <c r="WGW42"/>
      <c r="WGX42"/>
      <c r="WGY42"/>
      <c r="WGZ42"/>
      <c r="WHA42"/>
      <c r="WHB42"/>
      <c r="WHC42"/>
      <c r="WHD42"/>
      <c r="WHE42"/>
      <c r="WHF42"/>
      <c r="WHG42"/>
      <c r="WHH42"/>
      <c r="WHI42"/>
      <c r="WHJ42"/>
      <c r="WHK42"/>
      <c r="WHL42"/>
      <c r="WHM42"/>
      <c r="WHN42"/>
      <c r="WHO42"/>
      <c r="WHP42"/>
      <c r="WHQ42"/>
      <c r="WHR42"/>
      <c r="WHS42"/>
      <c r="WHT42"/>
      <c r="WHU42"/>
      <c r="WHV42"/>
      <c r="WHW42"/>
      <c r="WHX42"/>
      <c r="WHY42"/>
      <c r="WHZ42"/>
      <c r="WIA42"/>
      <c r="WIB42"/>
      <c r="WIC42"/>
      <c r="WID42"/>
      <c r="WIE42"/>
      <c r="WIF42"/>
      <c r="WIG42"/>
      <c r="WIH42"/>
      <c r="WII42"/>
      <c r="WIJ42"/>
      <c r="WIK42"/>
      <c r="WIL42"/>
      <c r="WIM42"/>
      <c r="WIN42"/>
      <c r="WIO42"/>
      <c r="WIP42"/>
      <c r="WIQ42"/>
      <c r="WIR42"/>
      <c r="WIS42"/>
      <c r="WIT42"/>
      <c r="WIU42"/>
      <c r="WIV42"/>
      <c r="WIW42"/>
      <c r="WIX42"/>
      <c r="WIY42"/>
      <c r="WIZ42"/>
      <c r="WJA42"/>
      <c r="WJB42"/>
      <c r="WJC42"/>
      <c r="WJD42"/>
      <c r="WJE42"/>
      <c r="WJF42"/>
      <c r="WJG42"/>
      <c r="WJH42"/>
      <c r="WJI42"/>
      <c r="WJJ42"/>
      <c r="WJK42"/>
      <c r="WJL42"/>
      <c r="WJM42"/>
      <c r="WJN42"/>
      <c r="WJO42"/>
      <c r="WJP42"/>
      <c r="WJQ42"/>
      <c r="WJR42"/>
      <c r="WJS42"/>
      <c r="WJT42"/>
      <c r="WJU42"/>
      <c r="WJV42"/>
      <c r="WJW42"/>
      <c r="WJX42"/>
      <c r="WJY42"/>
      <c r="WJZ42"/>
      <c r="WKA42"/>
      <c r="WKB42"/>
      <c r="WKC42"/>
      <c r="WKD42"/>
      <c r="WKE42"/>
      <c r="WKF42"/>
      <c r="WKG42"/>
      <c r="WKH42"/>
      <c r="WKI42"/>
      <c r="WKJ42"/>
      <c r="WKK42"/>
      <c r="WKL42"/>
      <c r="WKM42"/>
      <c r="WKN42"/>
      <c r="WKO42"/>
      <c r="WKP42"/>
      <c r="WKQ42"/>
      <c r="WKR42"/>
      <c r="WKS42"/>
      <c r="WKT42"/>
      <c r="WKU42"/>
      <c r="WKV42"/>
      <c r="WKW42"/>
      <c r="WKX42"/>
      <c r="WKY42"/>
      <c r="WKZ42"/>
      <c r="WLA42"/>
      <c r="WLB42"/>
      <c r="WLC42"/>
      <c r="WLD42"/>
      <c r="WLE42"/>
      <c r="WLF42"/>
      <c r="WLG42"/>
      <c r="WLH42"/>
      <c r="WLI42"/>
      <c r="WLJ42"/>
      <c r="WLK42"/>
      <c r="WLL42"/>
      <c r="WLM42"/>
      <c r="WLN42"/>
      <c r="WLO42"/>
      <c r="WLP42"/>
      <c r="WLQ42"/>
      <c r="WLR42"/>
      <c r="WLS42"/>
      <c r="WLT42"/>
      <c r="WLU42"/>
      <c r="WLV42"/>
      <c r="WLW42"/>
      <c r="WLX42"/>
      <c r="WLY42"/>
      <c r="WLZ42"/>
      <c r="WMA42"/>
      <c r="WMB42"/>
      <c r="WMC42"/>
      <c r="WMD42"/>
      <c r="WME42"/>
      <c r="WMF42"/>
      <c r="WMG42"/>
      <c r="WMH42"/>
      <c r="WMI42"/>
      <c r="WMJ42"/>
      <c r="WMK42"/>
      <c r="WML42"/>
      <c r="WMM42"/>
      <c r="WMN42"/>
      <c r="WMO42"/>
      <c r="WMP42"/>
      <c r="WMQ42"/>
      <c r="WMR42"/>
      <c r="WMS42"/>
      <c r="WMT42"/>
      <c r="WMU42"/>
      <c r="WMV42"/>
      <c r="WMW42"/>
      <c r="WMX42"/>
      <c r="WMY42"/>
      <c r="WMZ42"/>
      <c r="WNA42"/>
      <c r="WNB42"/>
      <c r="WNC42"/>
      <c r="WND42"/>
      <c r="WNE42"/>
      <c r="WNF42"/>
      <c r="WNG42"/>
      <c r="WNH42"/>
      <c r="WNI42"/>
      <c r="WNJ42"/>
      <c r="WNK42"/>
      <c r="WNL42"/>
      <c r="WNM42"/>
      <c r="WNN42"/>
      <c r="WNO42"/>
      <c r="WNP42"/>
      <c r="WNQ42"/>
      <c r="WNR42"/>
      <c r="WNS42"/>
      <c r="WNT42"/>
      <c r="WNU42"/>
      <c r="WNV42"/>
      <c r="WNW42"/>
      <c r="WNX42"/>
      <c r="WNY42"/>
      <c r="WNZ42"/>
      <c r="WOA42"/>
      <c r="WOB42"/>
      <c r="WOC42"/>
      <c r="WOD42"/>
      <c r="WOE42"/>
      <c r="WOF42"/>
      <c r="WOG42"/>
      <c r="WOH42"/>
      <c r="WOI42"/>
      <c r="WOJ42"/>
      <c r="WOK42"/>
      <c r="WOL42"/>
      <c r="WOM42"/>
      <c r="WON42"/>
      <c r="WOO42"/>
      <c r="WOP42"/>
      <c r="WOQ42"/>
      <c r="WOR42"/>
      <c r="WOS42"/>
      <c r="WOT42"/>
      <c r="WOU42"/>
      <c r="WOV42"/>
      <c r="WOW42"/>
      <c r="WOX42"/>
      <c r="WOY42"/>
      <c r="WOZ42"/>
      <c r="WPA42"/>
      <c r="WPB42"/>
      <c r="WPC42"/>
      <c r="WPD42"/>
      <c r="WPE42"/>
      <c r="WPF42"/>
      <c r="WPG42"/>
      <c r="WPH42"/>
      <c r="WPI42"/>
      <c r="WPJ42"/>
      <c r="WPK42"/>
      <c r="WPL42"/>
      <c r="WPM42"/>
      <c r="WPN42"/>
      <c r="WPO42"/>
      <c r="WPP42"/>
      <c r="WPQ42"/>
      <c r="WPR42"/>
      <c r="WPS42"/>
      <c r="WPT42"/>
      <c r="WPU42"/>
      <c r="WPV42"/>
      <c r="WPW42"/>
      <c r="WPX42"/>
      <c r="WPY42"/>
      <c r="WPZ42"/>
      <c r="WQA42"/>
      <c r="WQB42"/>
      <c r="WQC42"/>
      <c r="WQD42"/>
      <c r="WQE42"/>
      <c r="WQF42"/>
      <c r="WQG42"/>
      <c r="WQH42"/>
      <c r="WQI42"/>
      <c r="WQJ42"/>
      <c r="WQK42"/>
      <c r="WQL42"/>
      <c r="WQM42"/>
      <c r="WQN42"/>
      <c r="WQO42"/>
      <c r="WQP42"/>
      <c r="WQQ42"/>
      <c r="WQR42"/>
      <c r="WQS42"/>
      <c r="WQT42"/>
      <c r="WQU42"/>
      <c r="WQV42"/>
      <c r="WQW42"/>
      <c r="WQX42"/>
      <c r="WQY42"/>
      <c r="WQZ42"/>
      <c r="WRA42"/>
      <c r="WRB42"/>
      <c r="WRC42"/>
      <c r="WRD42"/>
      <c r="WRE42"/>
      <c r="WRF42"/>
      <c r="WRG42"/>
      <c r="WRH42"/>
      <c r="WRI42"/>
      <c r="WRJ42"/>
      <c r="WRK42"/>
      <c r="WRL42"/>
      <c r="WRM42"/>
      <c r="WRN42"/>
      <c r="WRO42"/>
      <c r="WRP42"/>
      <c r="WRQ42"/>
      <c r="WRR42"/>
      <c r="WRS42"/>
      <c r="WRT42"/>
      <c r="WRU42"/>
      <c r="WRV42"/>
      <c r="WRW42"/>
      <c r="WRX42"/>
      <c r="WRY42"/>
      <c r="WRZ42"/>
      <c r="WSA42"/>
      <c r="WSB42"/>
      <c r="WSC42"/>
      <c r="WSD42"/>
      <c r="WSE42"/>
      <c r="WSF42"/>
      <c r="WSG42"/>
      <c r="WSH42"/>
      <c r="WSI42"/>
      <c r="WSJ42"/>
      <c r="WSK42"/>
      <c r="WSL42"/>
      <c r="WSM42"/>
      <c r="WSN42"/>
      <c r="WSO42"/>
      <c r="WSP42"/>
      <c r="WSQ42"/>
      <c r="WSR42"/>
      <c r="WSS42"/>
      <c r="WST42"/>
      <c r="WSU42"/>
      <c r="WSV42"/>
      <c r="WSW42"/>
      <c r="WSX42"/>
      <c r="WSY42"/>
      <c r="WSZ42"/>
      <c r="WTA42"/>
      <c r="WTB42"/>
      <c r="WTC42"/>
      <c r="WTD42"/>
      <c r="WTE42"/>
      <c r="WTF42"/>
      <c r="WTG42"/>
      <c r="WTH42"/>
      <c r="WTI42"/>
      <c r="WTJ42"/>
      <c r="WTK42"/>
      <c r="WTL42"/>
      <c r="WTM42"/>
      <c r="WTN42"/>
      <c r="WTO42"/>
      <c r="WTP42"/>
      <c r="WTQ42"/>
      <c r="WTR42"/>
      <c r="WTS42"/>
      <c r="WTT42"/>
      <c r="WTU42"/>
      <c r="WTV42"/>
      <c r="WTW42"/>
      <c r="WTX42"/>
      <c r="WTY42"/>
      <c r="WTZ42"/>
      <c r="WUA42"/>
      <c r="WUB42"/>
      <c r="WUC42"/>
      <c r="WUD42"/>
      <c r="WUE42"/>
      <c r="WUF42"/>
      <c r="WUG42"/>
      <c r="WUH42"/>
      <c r="WUI42"/>
      <c r="WUJ42"/>
      <c r="WUK42"/>
      <c r="WUL42"/>
      <c r="WUM42"/>
      <c r="WUN42"/>
      <c r="WUO42"/>
      <c r="WUP42"/>
      <c r="WUQ42"/>
      <c r="WUR42"/>
      <c r="WUS42"/>
      <c r="WUT42"/>
      <c r="WUU42"/>
      <c r="WUV42"/>
      <c r="WUW42"/>
      <c r="WUX42"/>
      <c r="WUY42"/>
      <c r="WUZ42"/>
      <c r="WVA42"/>
      <c r="WVB42"/>
      <c r="WVC42"/>
      <c r="WVD42"/>
      <c r="WVE42"/>
      <c r="WVF42"/>
      <c r="WVG42"/>
      <c r="WVH42"/>
      <c r="WVI42"/>
      <c r="WVJ42"/>
      <c r="WVK42"/>
      <c r="WVL42"/>
      <c r="WVM42"/>
      <c r="WVN42"/>
      <c r="WVO42"/>
      <c r="WVP42"/>
      <c r="WVQ42"/>
      <c r="WVR42"/>
      <c r="WVS42"/>
      <c r="WVT42"/>
      <c r="WVU42"/>
      <c r="WVV42"/>
      <c r="WVW42"/>
      <c r="WVX42"/>
      <c r="WVY42"/>
      <c r="WVZ42"/>
      <c r="WWA42"/>
      <c r="WWB42"/>
      <c r="WWC42"/>
      <c r="WWD42"/>
      <c r="WWE42"/>
      <c r="WWF42"/>
      <c r="WWG42"/>
      <c r="WWH42"/>
      <c r="WWI42"/>
      <c r="WWJ42"/>
      <c r="WWK42"/>
      <c r="WWL42"/>
      <c r="WWM42"/>
      <c r="WWN42"/>
      <c r="WWO42"/>
      <c r="WWP42"/>
      <c r="WWQ42"/>
      <c r="WWR42"/>
      <c r="WWS42"/>
      <c r="WWT42"/>
      <c r="WWU42"/>
      <c r="WWV42"/>
      <c r="WWW42"/>
      <c r="WWX42"/>
      <c r="WWY42"/>
      <c r="WWZ42"/>
      <c r="WXA42"/>
      <c r="WXB42"/>
      <c r="WXC42"/>
      <c r="WXD42"/>
      <c r="WXE42"/>
      <c r="WXF42"/>
      <c r="WXG42"/>
      <c r="WXH42"/>
      <c r="WXI42"/>
      <c r="WXJ42"/>
      <c r="WXK42"/>
      <c r="WXL42"/>
      <c r="WXM42"/>
      <c r="WXN42"/>
      <c r="WXO42"/>
      <c r="WXP42"/>
      <c r="WXQ42"/>
      <c r="WXR42"/>
      <c r="WXS42"/>
      <c r="WXT42"/>
      <c r="WXU42"/>
      <c r="WXV42"/>
      <c r="WXW42"/>
      <c r="WXX42"/>
      <c r="WXY42"/>
      <c r="WXZ42"/>
      <c r="WYA42"/>
      <c r="WYB42"/>
      <c r="WYC42"/>
      <c r="WYD42"/>
      <c r="WYE42"/>
      <c r="WYF42"/>
      <c r="WYG42"/>
      <c r="WYH42"/>
      <c r="WYI42"/>
      <c r="WYJ42"/>
      <c r="WYK42"/>
      <c r="WYL42"/>
      <c r="WYM42"/>
      <c r="WYN42"/>
      <c r="WYO42"/>
      <c r="WYP42"/>
      <c r="WYQ42"/>
      <c r="WYR42"/>
      <c r="WYS42"/>
      <c r="WYT42"/>
      <c r="WYU42"/>
      <c r="WYV42"/>
      <c r="WYW42"/>
      <c r="WYX42"/>
      <c r="WYY42"/>
      <c r="WYZ42"/>
      <c r="WZA42"/>
      <c r="WZB42"/>
      <c r="WZC42"/>
      <c r="WZD42"/>
      <c r="WZE42"/>
      <c r="WZF42"/>
      <c r="WZG42"/>
      <c r="WZH42"/>
      <c r="WZI42"/>
      <c r="WZJ42"/>
      <c r="WZK42"/>
      <c r="WZL42"/>
      <c r="WZM42"/>
      <c r="WZN42"/>
      <c r="WZO42"/>
      <c r="WZP42"/>
      <c r="WZQ42"/>
      <c r="WZR42"/>
      <c r="WZS42"/>
      <c r="WZT42"/>
      <c r="WZU42"/>
      <c r="WZV42"/>
      <c r="WZW42"/>
      <c r="WZX42"/>
      <c r="WZY42"/>
      <c r="WZZ42"/>
      <c r="XAA42"/>
      <c r="XAB42"/>
      <c r="XAC42"/>
      <c r="XAD42"/>
      <c r="XAE42"/>
      <c r="XAF42"/>
      <c r="XAG42"/>
      <c r="XAH42"/>
      <c r="XAI42"/>
      <c r="XAJ42"/>
      <c r="XAK42"/>
      <c r="XAL42"/>
      <c r="XAM42"/>
      <c r="XAN42"/>
      <c r="XAO42"/>
      <c r="XAP42"/>
      <c r="XAQ42"/>
      <c r="XAR42"/>
      <c r="XAS42"/>
      <c r="XAT42"/>
      <c r="XAU42"/>
      <c r="XAV42"/>
      <c r="XAW42"/>
      <c r="XAX42"/>
      <c r="XAY42"/>
      <c r="XAZ42"/>
      <c r="XBA42"/>
      <c r="XBB42"/>
      <c r="XBC42"/>
      <c r="XBD42"/>
      <c r="XBE42"/>
      <c r="XBF42"/>
      <c r="XBG42"/>
      <c r="XBH42"/>
      <c r="XBI42"/>
      <c r="XBJ42"/>
      <c r="XBK42"/>
      <c r="XBL42"/>
      <c r="XBM42"/>
      <c r="XBN42"/>
      <c r="XBO42"/>
      <c r="XBP42"/>
      <c r="XBQ42"/>
      <c r="XBR42"/>
      <c r="XBS42"/>
      <c r="XBT42"/>
      <c r="XBU42"/>
      <c r="XBV42"/>
      <c r="XBW42"/>
      <c r="XBX42"/>
      <c r="XBY42"/>
      <c r="XBZ42"/>
      <c r="XCA42"/>
      <c r="XCB42"/>
      <c r="XCC42"/>
      <c r="XCD42"/>
      <c r="XCE42"/>
      <c r="XCF42"/>
      <c r="XCG42"/>
      <c r="XCH42"/>
      <c r="XCI42"/>
      <c r="XCJ42"/>
      <c r="XCK42"/>
      <c r="XCL42"/>
      <c r="XCM42"/>
      <c r="XCN42"/>
      <c r="XCO42"/>
      <c r="XCP42"/>
      <c r="XCQ42"/>
      <c r="XCR42"/>
      <c r="XCS42"/>
      <c r="XCT42"/>
      <c r="XCU42"/>
      <c r="XCV42"/>
      <c r="XCW42"/>
      <c r="XCX42"/>
      <c r="XCY42"/>
      <c r="XCZ42"/>
    </row>
    <row r="43" spans="2:16328" ht="5.15" customHeight="1" x14ac:dyDescent="0.35"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</row>
    <row r="44" spans="2:16328" x14ac:dyDescent="0.35">
      <c r="B44" t="s">
        <v>16</v>
      </c>
      <c r="C44" s="13">
        <f ca="1">+'Lumine Model'!N106</f>
        <v>-15.690295864053681</v>
      </c>
      <c r="D44" s="13">
        <f ca="1">+'Lumine Model'!O106</f>
        <v>56.534420911874562</v>
      </c>
      <c r="E44" s="13">
        <f ca="1">+'Lumine Model'!P106</f>
        <v>78.156081136819452</v>
      </c>
      <c r="F44" s="13">
        <f ca="1">+'Lumine Model'!Q106</f>
        <v>96.638914469449816</v>
      </c>
      <c r="G44" s="13">
        <f ca="1">+'Lumine Model'!R106</f>
        <v>118.09424368761438</v>
      </c>
      <c r="H44" s="13">
        <f ca="1">+'Lumine Model'!S106</f>
        <v>143.24012529020533</v>
      </c>
      <c r="I44" s="13">
        <f ca="1">+'Lumine Model'!T106</f>
        <v>166.3526310586455</v>
      </c>
      <c r="J44" s="13">
        <f ca="1">+'Lumine Model'!U106</f>
        <v>191.45864558853225</v>
      </c>
      <c r="K44" s="13">
        <f ca="1">+'Lumine Model'!V106</f>
        <v>218.61528282977028</v>
      </c>
      <c r="L44" s="13">
        <f ca="1">+'Lumine Model'!W106</f>
        <v>245.62394970328188</v>
      </c>
      <c r="M44" s="83">
        <f ca="1">+L44*(1+$K$20)</f>
        <v>255.44890769141315</v>
      </c>
    </row>
    <row r="45" spans="2:16328" x14ac:dyDescent="0.35">
      <c r="B45" s="16" t="s">
        <v>32</v>
      </c>
      <c r="C45" s="13">
        <f>+'Lumine Model'!N111</f>
        <v>5.1441145511111106</v>
      </c>
      <c r="D45" s="13">
        <f>+'Lumine Model'!O111</f>
        <v>9.9297562883555557</v>
      </c>
      <c r="E45" s="13">
        <f>+'Lumine Model'!P111</f>
        <v>11.584114650208836</v>
      </c>
      <c r="F45" s="13">
        <f>+'Lumine Model'!Q111</f>
        <v>13.50366844366102</v>
      </c>
      <c r="G45" s="13">
        <f>+'Lumine Model'!R111</f>
        <v>15.706674929231314</v>
      </c>
      <c r="H45" s="13">
        <f>+'Lumine Model'!S111</f>
        <v>18.167407953948761</v>
      </c>
      <c r="I45" s="13">
        <f>+'Lumine Model'!T111</f>
        <v>20.944313935646399</v>
      </c>
      <c r="J45" s="13">
        <f>+'Lumine Model'!U111</f>
        <v>24.006471023823572</v>
      </c>
      <c r="K45" s="13">
        <f>+'Lumine Model'!V111</f>
        <v>27.420233564950355</v>
      </c>
      <c r="L45" s="13">
        <f>+'Lumine Model'!W111</f>
        <v>31.207614502012056</v>
      </c>
      <c r="M45" s="13">
        <f>+'Lumine Model'!X111</f>
        <v>35.187439538291727</v>
      </c>
    </row>
    <row r="46" spans="2:16328" x14ac:dyDescent="0.35">
      <c r="B46" s="16" t="s">
        <v>323</v>
      </c>
      <c r="C46" s="13">
        <f ca="1">+'Lumine Model'!N112</f>
        <v>73.731681721721799</v>
      </c>
      <c r="D46" s="13">
        <f ca="1">+'Lumine Model'!O112</f>
        <v>76.034903398112334</v>
      </c>
      <c r="E46" s="13">
        <f ca="1">+'Lumine Model'!P112</f>
        <v>80.914999288425932</v>
      </c>
      <c r="F46" s="13">
        <f ca="1">+'Lumine Model'!Q112</f>
        <v>87.359642447044635</v>
      </c>
      <c r="G46" s="13">
        <f ca="1">+'Lumine Model'!R112</f>
        <v>95.556662211205278</v>
      </c>
      <c r="H46" s="13">
        <f ca="1">+'Lumine Model'!S112</f>
        <v>105.69714713358194</v>
      </c>
      <c r="I46" s="13">
        <f ca="1">+'Lumine Model'!T112</f>
        <v>117.97343901421067</v>
      </c>
      <c r="J46" s="13">
        <f ca="1">+'Lumine Model'!U112</f>
        <v>132.57704201581049</v>
      </c>
      <c r="K46" s="13">
        <f ca="1">+'Lumine Model'!V112</f>
        <v>149.69652515691311</v>
      </c>
      <c r="L46" s="13">
        <f ca="1">+'Lumine Model'!W112</f>
        <v>169.51550972291597</v>
      </c>
      <c r="M46" s="83">
        <f ca="1">+'Lumine Model'!X112*(1+M88*0.5)</f>
        <v>165.83246451259072</v>
      </c>
    </row>
    <row r="47" spans="2:16328" x14ac:dyDescent="0.35">
      <c r="B47" s="16" t="s">
        <v>45</v>
      </c>
      <c r="C47" s="13">
        <f ca="1">SUM('Lumine Model'!N116:N117)</f>
        <v>0</v>
      </c>
      <c r="D47" s="13">
        <f ca="1">SUM('Lumine Model'!O116:O117)</f>
        <v>0</v>
      </c>
      <c r="E47" s="13">
        <f ca="1">SUM('Lumine Model'!P116:P117)</f>
        <v>0</v>
      </c>
      <c r="F47" s="13">
        <f ca="1">SUM('Lumine Model'!Q116:Q117)</f>
        <v>0</v>
      </c>
      <c r="G47" s="13">
        <f ca="1">SUM('Lumine Model'!R116:R117)</f>
        <v>0</v>
      </c>
      <c r="H47" s="13">
        <f ca="1">SUM('Lumine Model'!S116:S117)</f>
        <v>0</v>
      </c>
      <c r="I47" s="13">
        <f ca="1">SUM('Lumine Model'!T116:T117)</f>
        <v>0</v>
      </c>
      <c r="J47" s="13">
        <f ca="1">SUM('Lumine Model'!U116:U117)</f>
        <v>0</v>
      </c>
      <c r="K47" s="13">
        <f ca="1">SUM('Lumine Model'!V116:V117)</f>
        <v>0</v>
      </c>
      <c r="L47" s="13">
        <f ca="1">SUM('Lumine Model'!W116:W117)</f>
        <v>0</v>
      </c>
      <c r="M47" s="13">
        <f ca="1">SUM('Lumine Model'!X116:X117)</f>
        <v>0</v>
      </c>
    </row>
    <row r="48" spans="2:16328" x14ac:dyDescent="0.35">
      <c r="B48" s="16" t="s">
        <v>300</v>
      </c>
      <c r="C48" s="13">
        <f ca="1">+'Lumine Model'!N119</f>
        <v>11.43035526273712</v>
      </c>
      <c r="D48" s="13">
        <f ca="1">+'Lumine Model'!O119</f>
        <v>-0.24667968739583301</v>
      </c>
      <c r="E48" s="13">
        <f ca="1">+'Lumine Model'!P119</f>
        <v>-1.3262932682135116</v>
      </c>
      <c r="F48" s="13">
        <f ca="1">+'Lumine Model'!Q119</f>
        <v>-2.7928534779116916</v>
      </c>
      <c r="G48" s="13">
        <f ca="1">+'Lumine Model'!R119</f>
        <v>5.0005721272938075</v>
      </c>
      <c r="H48" s="13">
        <f ca="1">+'Lumine Model'!S119</f>
        <v>5.6650577189071676</v>
      </c>
      <c r="I48" s="13">
        <f ca="1">+'Lumine Model'!T119</f>
        <v>6.291801231942884</v>
      </c>
      <c r="J48" s="13">
        <f ca="1">+'Lumine Model'!U119</f>
        <v>7.037898639538632</v>
      </c>
      <c r="K48" s="13">
        <f ca="1">+'Lumine Model'!V119</f>
        <v>7.8328903239859429</v>
      </c>
      <c r="L48" s="13">
        <f ca="1">+'Lumine Model'!W119</f>
        <v>8.2207467481102796</v>
      </c>
      <c r="M48" s="13">
        <f ca="1">+'Lumine Model'!X119</f>
        <v>8.6251159948855332</v>
      </c>
    </row>
    <row r="49" spans="2:16328" x14ac:dyDescent="0.35">
      <c r="B49" s="16" t="s">
        <v>324</v>
      </c>
      <c r="C49" s="13">
        <f>+'Lumine Model'!N125</f>
        <v>-2.6156514666666664</v>
      </c>
      <c r="D49" s="13">
        <f>+'Lumine Model'!O125</f>
        <v>-5.3195122973333335</v>
      </c>
      <c r="E49" s="13">
        <f>+'Lumine Model'!P125</f>
        <v>-6.2057757054690192</v>
      </c>
      <c r="F49" s="13">
        <f>+'Lumine Model'!Q125</f>
        <v>-7.2341080948184038</v>
      </c>
      <c r="G49" s="13">
        <f>+'Lumine Model'!R125</f>
        <v>-8.4142901406596327</v>
      </c>
      <c r="H49" s="13">
        <f>+'Lumine Model'!S125</f>
        <v>-9.7325399753296935</v>
      </c>
      <c r="I49" s="13">
        <f>+'Lumine Model'!T125</f>
        <v>-11.220168179810571</v>
      </c>
      <c r="J49" s="13">
        <f>+'Lumine Model'!U125</f>
        <v>-12.860609477048342</v>
      </c>
      <c r="K49" s="13">
        <f>+'Lumine Model'!V125</f>
        <v>-14.689410838366262</v>
      </c>
      <c r="L49" s="13">
        <f>+'Lumine Model'!W125</f>
        <v>-16.718364911792172</v>
      </c>
      <c r="M49" s="13">
        <f>+'Lumine Model'!X125</f>
        <v>-18.85041403837057</v>
      </c>
    </row>
    <row r="50" spans="2:16328" x14ac:dyDescent="0.35">
      <c r="B50" s="16" t="s">
        <v>62</v>
      </c>
      <c r="C50" s="13">
        <f>+'Lumine Model'!N136</f>
        <v>-4.001134444311111</v>
      </c>
      <c r="D50" s="13">
        <f>+'Lumine Model'!O136</f>
        <v>-3.3484364215986151</v>
      </c>
      <c r="E50" s="13">
        <f>+'Lumine Model'!P136</f>
        <v>-3.8322250508940163</v>
      </c>
      <c r="F50" s="13">
        <f>+'Lumine Model'!Q136</f>
        <v>-4.4145336171862146</v>
      </c>
      <c r="G50" s="13">
        <f>+'Lumine Model'!R136</f>
        <v>-5.0707981915802591</v>
      </c>
      <c r="H50" s="13">
        <f>+'Lumine Model'!S136</f>
        <v>-5.8451442107633653</v>
      </c>
      <c r="I50" s="13">
        <f>+'Lumine Model'!T136</f>
        <v>-6.6997693478487719</v>
      </c>
      <c r="J50" s="13">
        <f>+'Lumine Model'!U136</f>
        <v>-7.6852060637908721</v>
      </c>
      <c r="K50" s="13">
        <f>+'Lumine Model'!V136</f>
        <v>-8.7983581907326531</v>
      </c>
      <c r="L50" s="13">
        <f>+'Lumine Model'!W136</f>
        <v>-10.395153906057942</v>
      </c>
      <c r="M50" s="13">
        <f>+'Lumine Model'!X136</f>
        <v>-12.073617621986392</v>
      </c>
    </row>
    <row r="51" spans="2:16328" x14ac:dyDescent="0.35">
      <c r="B51" s="16" t="s">
        <v>179</v>
      </c>
      <c r="C51" s="13">
        <f>+'Lumine Model'!N133+'Lumine Model'!N134</f>
        <v>-49.5</v>
      </c>
      <c r="D51" s="13">
        <f>+'Lumine Model'!O133+'Lumine Model'!O134</f>
        <v>-72.41849999999998</v>
      </c>
      <c r="E51" s="13">
        <f>+'Lumine Model'!P133+'Lumine Model'!P134</f>
        <v>-86.488379999999978</v>
      </c>
      <c r="F51" s="13">
        <f>+'Lumine Model'!Q133+'Lumine Model'!Q134</f>
        <v>-101.67790173749997</v>
      </c>
      <c r="G51" s="13">
        <f>+'Lumine Model'!R133+'Lumine Model'!R134</f>
        <v>-118.05934146187496</v>
      </c>
      <c r="H51" s="13">
        <f>+'Lumine Model'!S133+'Lumine Model'!S134</f>
        <v>-135.70921301042523</v>
      </c>
      <c r="I51" s="13">
        <f>+'Lumine Model'!T133+'Lumine Model'!T134</f>
        <v>-154.7085028318848</v>
      </c>
      <c r="J51" s="13">
        <f>+'Lumine Model'!U133+'Lumine Model'!U134</f>
        <v>-175.14291758092955</v>
      </c>
      <c r="K51" s="13">
        <f>+'Lumine Model'!V133+'Lumine Model'!V134</f>
        <v>-197.10314493915376</v>
      </c>
      <c r="L51" s="13">
        <f>+'Lumine Model'!W133+'Lumine Model'!W134</f>
        <v>-205.97278646141569</v>
      </c>
      <c r="M51" s="120">
        <f ca="1">M55*(-$K$21)-M45-M50-M48-M49-M52</f>
        <v>-115.47385950697985</v>
      </c>
    </row>
    <row r="52" spans="2:16328" x14ac:dyDescent="0.35">
      <c r="B52" s="16" t="s">
        <v>31</v>
      </c>
      <c r="C52" s="13">
        <f>SUM('Lumine Model'!N113:N115,'Lumine Model'!N122,'Lumine Model'!N135)</f>
        <v>-2.6990152000000061</v>
      </c>
      <c r="D52" s="13">
        <f>SUM('Lumine Model'!O113:O115,'Lumine Model'!O122,'Lumine Model'!O135)</f>
        <v>-2.7163500320000047</v>
      </c>
      <c r="E52" s="13">
        <f>SUM('Lumine Model'!P113:P115,'Lumine Model'!P122,'Lumine Model'!P135)</f>
        <v>-3.1606960211200041</v>
      </c>
      <c r="F52" s="13">
        <f>SUM('Lumine Model'!Q113:Q115,'Lumine Model'!Q122,'Lumine Model'!Q135)</f>
        <v>-3.7197287739392024</v>
      </c>
      <c r="G52" s="13">
        <f>SUM('Lumine Model'!R113:R115,'Lumine Model'!R122,'Lumine Model'!R135)</f>
        <v>-4.3756035791748733</v>
      </c>
      <c r="H52" s="13">
        <f>SUM('Lumine Model'!S113:S115,'Lumine Model'!S122,'Lumine Model'!S135)</f>
        <v>-5.1179081454241668</v>
      </c>
      <c r="I52" s="13">
        <f>SUM('Lumine Model'!T113:T115,'Lumine Model'!T122,'Lumine Model'!T135)</f>
        <v>-5.9412156217324261</v>
      </c>
      <c r="J52" s="13">
        <f>SUM('Lumine Model'!U113:U115,'Lumine Model'!U122,'Lumine Model'!U135)</f>
        <v>-6.843474030501226</v>
      </c>
      <c r="K52" s="13">
        <f>SUM('Lumine Model'!V113:V115,'Lumine Model'!V122,'Lumine Model'!V135)</f>
        <v>-7.8249479699928122</v>
      </c>
      <c r="L52" s="13">
        <f>SUM('Lumine Model'!W113:W115,'Lumine Model'!W122,'Lumine Model'!W135)</f>
        <v>-8.8875250646014941</v>
      </c>
      <c r="M52" s="13">
        <f>SUM('Lumine Model'!X113:X115,'Lumine Model'!X122,'Lumine Model'!X135)</f>
        <v>-9.7563636202415047</v>
      </c>
    </row>
    <row r="53" spans="2:16328" x14ac:dyDescent="0.35">
      <c r="B53" s="16" t="s">
        <v>325</v>
      </c>
      <c r="C53" s="13">
        <f>+'Lumine Model'!N127</f>
        <v>0</v>
      </c>
      <c r="D53" s="13">
        <f>+'Lumine Model'!O127</f>
        <v>0</v>
      </c>
      <c r="E53" s="13">
        <f>+'Lumine Model'!P127</f>
        <v>0</v>
      </c>
      <c r="F53" s="13">
        <f>+'Lumine Model'!Q127</f>
        <v>0</v>
      </c>
      <c r="G53" s="13">
        <f>+'Lumine Model'!R127</f>
        <v>-39.000000000000014</v>
      </c>
      <c r="H53" s="13">
        <f>+'Lumine Model'!S127</f>
        <v>-93.778000000000006</v>
      </c>
      <c r="I53" s="13">
        <f>+'Lumine Model'!T127</f>
        <v>0</v>
      </c>
      <c r="J53" s="13">
        <f>+'Lumine Model'!U127</f>
        <v>0</v>
      </c>
      <c r="K53" s="13">
        <f>+'Lumine Model'!V127</f>
        <v>0</v>
      </c>
      <c r="L53" s="13">
        <f>+'Lumine Model'!W127</f>
        <v>0</v>
      </c>
      <c r="M53" s="14">
        <v>0</v>
      </c>
    </row>
    <row r="54" spans="2:16328" x14ac:dyDescent="0.35">
      <c r="B54" s="10" t="s">
        <v>326</v>
      </c>
      <c r="C54" s="19">
        <f ca="1">SUM(C44:C53)</f>
        <v>15.80005456053857</v>
      </c>
      <c r="D54" s="19">
        <f t="shared" ref="D54:M54" ca="1" si="38">SUM(D44:D53)</f>
        <v>58.449602160014663</v>
      </c>
      <c r="E54" s="19">
        <f t="shared" ca="1" si="38"/>
        <v>69.641825029757712</v>
      </c>
      <c r="F54" s="19">
        <f t="shared" ca="1" si="38"/>
        <v>77.663099658800007</v>
      </c>
      <c r="G54" s="19">
        <f t="shared" ca="1" si="38"/>
        <v>59.438119582055052</v>
      </c>
      <c r="H54" s="19">
        <f t="shared" ca="1" si="38"/>
        <v>22.586932754700754</v>
      </c>
      <c r="I54" s="19">
        <f t="shared" ca="1" si="38"/>
        <v>132.99252925916889</v>
      </c>
      <c r="J54" s="19">
        <f t="shared" ca="1" si="38"/>
        <v>152.54785011543495</v>
      </c>
      <c r="K54" s="19">
        <f t="shared" ca="1" si="38"/>
        <v>175.14906993737424</v>
      </c>
      <c r="L54" s="19">
        <f t="shared" ca="1" si="38"/>
        <v>212.5939903324529</v>
      </c>
      <c r="M54" s="19">
        <f t="shared" ca="1" si="38"/>
        <v>308.93967294960282</v>
      </c>
      <c r="O54" s="115"/>
      <c r="P54" s="163"/>
      <c r="Q54" s="115"/>
      <c r="R54" s="115"/>
      <c r="S54" s="115"/>
      <c r="T54" s="115"/>
      <c r="U54" s="115"/>
      <c r="V54" s="115"/>
      <c r="W54" s="115"/>
      <c r="X54" s="115"/>
      <c r="Y54" s="115"/>
      <c r="Z54" s="115"/>
      <c r="AA54" s="115"/>
      <c r="AB54" s="115"/>
      <c r="AC54" s="115"/>
      <c r="AD54" s="115"/>
      <c r="AE54" s="115"/>
      <c r="AF54" s="115"/>
      <c r="AG54" s="115"/>
      <c r="AH54" s="115"/>
      <c r="AI54" s="115"/>
      <c r="AJ54" s="115"/>
      <c r="AK54" s="115"/>
      <c r="AL54" s="115"/>
      <c r="AM54" s="115"/>
      <c r="AN54" s="115"/>
      <c r="AO54" s="115"/>
      <c r="AP54" s="115"/>
      <c r="AQ54" s="115"/>
      <c r="AR54" s="115"/>
      <c r="AS54" s="115"/>
      <c r="AT54" s="115"/>
      <c r="AU54" s="115"/>
      <c r="AV54" s="115"/>
      <c r="AW54" s="115"/>
      <c r="AX54" s="115"/>
      <c r="AY54" s="115"/>
      <c r="AZ54" s="115"/>
      <c r="BA54" s="115"/>
      <c r="BB54" s="115"/>
      <c r="BC54" s="115"/>
      <c r="BD54" s="115"/>
      <c r="BE54" s="115"/>
      <c r="BF54" s="115"/>
      <c r="BG54" s="115"/>
      <c r="BH54" s="115"/>
      <c r="BI54" s="115"/>
      <c r="BJ54" s="115"/>
      <c r="BK54" s="115"/>
      <c r="BL54" s="115"/>
      <c r="BM54" s="115"/>
      <c r="BN54" s="115"/>
      <c r="BO54" s="115"/>
      <c r="BP54" s="115"/>
      <c r="BQ54" s="115"/>
      <c r="BR54" s="115"/>
      <c r="BS54" s="115"/>
      <c r="BT54" s="115"/>
      <c r="BU54" s="115"/>
      <c r="BV54" s="115"/>
      <c r="BW54" s="115"/>
      <c r="BX54" s="115"/>
      <c r="BY54" s="115"/>
      <c r="BZ54" s="115"/>
      <c r="CA54" s="115"/>
      <c r="CB54" s="115"/>
      <c r="CC54" s="115"/>
      <c r="CD54" s="115"/>
      <c r="CE54" s="115"/>
      <c r="CF54" s="115"/>
      <c r="CG54" s="115"/>
      <c r="CH54" s="115"/>
      <c r="CI54" s="115"/>
      <c r="CJ54" s="115"/>
      <c r="CK54" s="115"/>
      <c r="CL54" s="115"/>
      <c r="CM54" s="115"/>
      <c r="CN54" s="115"/>
      <c r="CO54" s="115"/>
      <c r="CP54" s="115"/>
      <c r="CQ54" s="115"/>
      <c r="CR54" s="115"/>
      <c r="CS54" s="115"/>
      <c r="CT54" s="115"/>
      <c r="CU54" s="115"/>
      <c r="CV54" s="115"/>
      <c r="CW54" s="115"/>
      <c r="CX54" s="115"/>
      <c r="CY54" s="115"/>
      <c r="CZ54" s="115"/>
      <c r="DA54" s="115"/>
      <c r="DB54" s="115"/>
      <c r="DC54" s="115"/>
      <c r="DD54" s="115"/>
      <c r="DE54" s="115"/>
      <c r="DF54" s="115"/>
      <c r="DG54" s="115"/>
      <c r="DH54" s="115"/>
      <c r="DI54" s="115"/>
      <c r="DJ54" s="115"/>
      <c r="DK54" s="115"/>
      <c r="DL54" s="115"/>
      <c r="DM54" s="115"/>
      <c r="DN54" s="115"/>
      <c r="DO54" s="115"/>
      <c r="DP54" s="115"/>
      <c r="DQ54" s="115"/>
      <c r="DR54" s="115"/>
      <c r="DS54" s="115"/>
      <c r="DT54" s="115"/>
      <c r="DU54" s="115"/>
      <c r="DV54" s="115"/>
      <c r="DW54" s="115"/>
      <c r="DX54" s="115"/>
      <c r="DY54" s="115"/>
      <c r="DZ54" s="115"/>
      <c r="EA54" s="115"/>
      <c r="EB54" s="115"/>
      <c r="EC54" s="115"/>
      <c r="ED54" s="115"/>
      <c r="EE54" s="115"/>
      <c r="EF54" s="115"/>
      <c r="EG54" s="115"/>
      <c r="EH54" s="115"/>
      <c r="EI54" s="115"/>
      <c r="EJ54" s="115"/>
      <c r="EK54" s="115"/>
      <c r="EL54" s="115"/>
      <c r="EM54" s="115"/>
      <c r="EN54" s="115"/>
      <c r="EO54" s="115"/>
      <c r="EP54" s="115"/>
      <c r="EQ54" s="115"/>
      <c r="ER54" s="115"/>
      <c r="ES54" s="115"/>
      <c r="ET54" s="115"/>
      <c r="EU54" s="115"/>
      <c r="EV54" s="115"/>
      <c r="EW54" s="115"/>
      <c r="EX54" s="115"/>
      <c r="EY54" s="115"/>
      <c r="EZ54" s="115"/>
      <c r="FA54" s="115"/>
      <c r="FB54" s="115"/>
      <c r="FC54" s="115"/>
      <c r="FD54" s="115"/>
      <c r="FE54" s="115"/>
      <c r="FF54" s="115"/>
      <c r="FG54" s="115"/>
      <c r="FH54" s="115"/>
      <c r="FI54" s="115"/>
      <c r="FJ54" s="115"/>
      <c r="FK54" s="115"/>
      <c r="FL54" s="115"/>
      <c r="FM54" s="115"/>
      <c r="FN54" s="115"/>
      <c r="FO54" s="115"/>
      <c r="FP54" s="115"/>
      <c r="FQ54" s="115"/>
      <c r="FR54" s="115"/>
      <c r="FS54" s="115"/>
      <c r="FT54" s="115"/>
      <c r="FU54" s="115"/>
      <c r="FV54" s="115"/>
      <c r="FW54" s="115"/>
      <c r="FX54" s="115"/>
      <c r="FY54" s="115"/>
      <c r="FZ54" s="115"/>
      <c r="GA54" s="115"/>
      <c r="GB54" s="115"/>
      <c r="GC54" s="115"/>
      <c r="GD54" s="115"/>
      <c r="GE54" s="115"/>
      <c r="GF54" s="115"/>
      <c r="GG54" s="115"/>
      <c r="GH54" s="115"/>
      <c r="GI54" s="115"/>
      <c r="GJ54" s="115"/>
      <c r="GK54" s="115"/>
      <c r="GL54" s="115"/>
      <c r="GM54" s="115"/>
      <c r="GN54" s="115"/>
      <c r="GO54" s="115"/>
      <c r="GP54" s="115"/>
      <c r="GQ54" s="115"/>
      <c r="GR54" s="115"/>
      <c r="GS54" s="115"/>
      <c r="GT54" s="115"/>
      <c r="GU54" s="115"/>
      <c r="GV54" s="115"/>
      <c r="GW54" s="115"/>
      <c r="GX54" s="115"/>
      <c r="GY54" s="115"/>
      <c r="GZ54" s="115"/>
      <c r="HA54" s="115"/>
      <c r="HB54" s="115"/>
      <c r="HC54" s="115"/>
      <c r="HD54" s="115"/>
      <c r="HE54" s="115"/>
      <c r="HF54" s="115"/>
      <c r="HG54" s="115"/>
      <c r="HH54" s="115"/>
      <c r="HI54" s="115"/>
      <c r="HJ54" s="115"/>
      <c r="HK54" s="115"/>
      <c r="HL54" s="115"/>
      <c r="HM54" s="115"/>
      <c r="HN54" s="115"/>
      <c r="HO54" s="115"/>
      <c r="HP54" s="115"/>
      <c r="HQ54" s="115"/>
      <c r="HR54" s="115"/>
      <c r="HS54" s="115"/>
      <c r="HT54" s="115"/>
      <c r="HU54" s="115"/>
      <c r="HV54" s="115"/>
      <c r="HW54" s="115"/>
      <c r="HX54" s="115"/>
      <c r="HY54" s="115"/>
      <c r="HZ54" s="115"/>
      <c r="IA54" s="115"/>
      <c r="IB54" s="115"/>
      <c r="IC54" s="115"/>
      <c r="ID54" s="115"/>
      <c r="IE54" s="115"/>
      <c r="IF54" s="115"/>
      <c r="IG54" s="115"/>
      <c r="IH54" s="115"/>
      <c r="II54" s="115"/>
      <c r="IJ54" s="115"/>
      <c r="IK54" s="115"/>
      <c r="IL54" s="115"/>
      <c r="IM54" s="115"/>
      <c r="IN54" s="115"/>
      <c r="IO54" s="115"/>
      <c r="IP54" s="115"/>
      <c r="IQ54" s="115"/>
      <c r="IR54" s="115"/>
      <c r="IS54" s="115"/>
      <c r="IT54" s="115"/>
      <c r="IU54" s="115"/>
      <c r="IV54" s="115"/>
      <c r="IW54" s="115"/>
      <c r="IX54" s="115"/>
      <c r="IY54" s="115"/>
      <c r="IZ54" s="115"/>
      <c r="JA54" s="115"/>
      <c r="JB54" s="115"/>
      <c r="JC54" s="115"/>
      <c r="JD54" s="115"/>
      <c r="JE54" s="115"/>
      <c r="JF54" s="115"/>
      <c r="JG54" s="115"/>
      <c r="JH54" s="115"/>
      <c r="JI54" s="115"/>
      <c r="JJ54" s="115"/>
      <c r="JK54" s="115"/>
      <c r="JL54" s="115"/>
      <c r="JM54" s="115"/>
      <c r="JN54" s="115"/>
      <c r="JO54" s="115"/>
      <c r="JP54" s="115"/>
      <c r="JQ54" s="115"/>
      <c r="JR54" s="115"/>
      <c r="JS54" s="115"/>
      <c r="JT54" s="115"/>
      <c r="JU54" s="115"/>
      <c r="JV54" s="115"/>
      <c r="JW54" s="115"/>
      <c r="JX54" s="115"/>
      <c r="JY54" s="115"/>
      <c r="JZ54" s="115"/>
      <c r="KA54" s="115"/>
      <c r="KB54" s="115"/>
      <c r="KC54" s="115"/>
      <c r="KD54" s="115"/>
      <c r="KE54" s="115"/>
      <c r="KF54" s="115"/>
      <c r="KG54" s="115"/>
      <c r="KH54" s="115"/>
      <c r="KI54" s="115"/>
      <c r="KJ54" s="115"/>
      <c r="KK54" s="115"/>
      <c r="KL54" s="115"/>
      <c r="KM54" s="115"/>
      <c r="KN54" s="115"/>
      <c r="KO54" s="115"/>
      <c r="KP54" s="115"/>
      <c r="KQ54" s="115"/>
      <c r="KR54" s="115"/>
      <c r="KS54" s="115"/>
      <c r="KT54" s="115"/>
      <c r="KU54" s="115"/>
      <c r="KV54" s="115"/>
      <c r="KW54" s="115"/>
      <c r="KX54" s="115"/>
      <c r="KY54" s="115"/>
      <c r="KZ54" s="115"/>
      <c r="LA54" s="115"/>
      <c r="LB54" s="115"/>
      <c r="LC54" s="115"/>
      <c r="LD54" s="115"/>
      <c r="LE54" s="115"/>
      <c r="LF54" s="115"/>
      <c r="LG54" s="115"/>
      <c r="LH54" s="115"/>
      <c r="LI54" s="115"/>
      <c r="LJ54" s="115"/>
      <c r="LK54" s="115"/>
      <c r="LL54" s="115"/>
      <c r="LM54" s="115"/>
      <c r="LN54" s="115"/>
      <c r="LO54" s="115"/>
      <c r="LP54" s="115"/>
      <c r="LQ54" s="115"/>
      <c r="LR54" s="115"/>
      <c r="LS54" s="115"/>
      <c r="LT54" s="115"/>
      <c r="LU54" s="115"/>
      <c r="LV54" s="115"/>
      <c r="LW54" s="115"/>
      <c r="LX54" s="115"/>
      <c r="LY54" s="115"/>
      <c r="LZ54" s="115"/>
      <c r="MA54" s="115"/>
      <c r="MB54" s="115"/>
      <c r="MC54" s="115"/>
      <c r="MD54" s="115"/>
      <c r="ME54" s="115"/>
      <c r="MF54" s="115"/>
      <c r="MG54" s="115"/>
      <c r="MH54" s="115"/>
      <c r="MI54" s="115"/>
      <c r="MJ54" s="115"/>
      <c r="MK54" s="115"/>
      <c r="ML54" s="115"/>
      <c r="MM54" s="115"/>
      <c r="MN54" s="115"/>
      <c r="MO54" s="115"/>
      <c r="MP54" s="115"/>
      <c r="MQ54" s="115"/>
      <c r="MR54" s="115"/>
      <c r="MS54" s="115"/>
      <c r="MT54" s="115"/>
      <c r="MU54" s="115"/>
      <c r="MV54" s="115"/>
      <c r="MW54" s="115"/>
      <c r="MX54" s="115"/>
      <c r="MY54" s="115"/>
      <c r="MZ54" s="115"/>
      <c r="NA54" s="115"/>
      <c r="NB54" s="115"/>
      <c r="NC54" s="115"/>
      <c r="ND54" s="115"/>
      <c r="NE54" s="115"/>
      <c r="NF54" s="115"/>
      <c r="NG54" s="115"/>
      <c r="NH54" s="115"/>
      <c r="NI54" s="115"/>
      <c r="NJ54" s="115"/>
      <c r="NK54" s="115"/>
      <c r="NL54" s="115"/>
      <c r="NM54" s="115"/>
      <c r="NN54" s="115"/>
      <c r="NO54" s="115"/>
      <c r="NP54" s="115"/>
      <c r="NQ54" s="115"/>
      <c r="NR54" s="115"/>
      <c r="NS54" s="115"/>
      <c r="NT54" s="115"/>
      <c r="NU54" s="115"/>
      <c r="NV54" s="115"/>
      <c r="NW54" s="115"/>
      <c r="NX54" s="115"/>
      <c r="NY54" s="115"/>
      <c r="NZ54" s="115"/>
      <c r="OA54" s="115"/>
      <c r="OB54" s="115"/>
      <c r="OC54" s="115"/>
      <c r="OD54" s="115"/>
      <c r="OE54" s="115"/>
      <c r="OF54" s="115"/>
      <c r="OG54" s="115"/>
      <c r="OH54" s="115"/>
      <c r="OI54" s="115"/>
      <c r="OJ54" s="115"/>
      <c r="OK54" s="115"/>
      <c r="OL54" s="115"/>
      <c r="OM54" s="115"/>
      <c r="ON54" s="115"/>
      <c r="OO54" s="115"/>
      <c r="OP54" s="115"/>
      <c r="OQ54" s="115"/>
      <c r="OR54" s="115"/>
      <c r="OS54" s="115"/>
      <c r="OT54" s="115"/>
      <c r="OU54" s="115"/>
      <c r="OV54" s="115"/>
      <c r="OW54" s="115"/>
      <c r="OX54" s="115"/>
      <c r="OY54" s="115"/>
      <c r="OZ54" s="115"/>
      <c r="PA54" s="115"/>
      <c r="PB54" s="115"/>
      <c r="PC54" s="115"/>
      <c r="PD54" s="115"/>
      <c r="PE54" s="115"/>
      <c r="PF54" s="115"/>
      <c r="PG54" s="115"/>
      <c r="PH54" s="115"/>
      <c r="PI54" s="115"/>
      <c r="PJ54" s="115"/>
      <c r="PK54" s="115"/>
      <c r="PL54" s="115"/>
      <c r="PM54" s="115"/>
      <c r="PN54" s="115"/>
      <c r="PO54" s="115"/>
      <c r="PP54" s="115"/>
      <c r="PQ54" s="115"/>
      <c r="PR54" s="115"/>
      <c r="PS54" s="115"/>
      <c r="PT54" s="115"/>
      <c r="PU54" s="115"/>
      <c r="PV54" s="115"/>
      <c r="PW54" s="115"/>
      <c r="PX54" s="115"/>
      <c r="PY54" s="115"/>
      <c r="PZ54" s="115"/>
      <c r="QA54" s="115"/>
      <c r="QB54" s="115"/>
      <c r="QC54" s="115"/>
      <c r="QD54" s="115"/>
      <c r="QE54" s="115"/>
      <c r="QF54" s="115"/>
      <c r="QG54" s="115"/>
      <c r="QH54" s="115"/>
      <c r="QI54" s="115"/>
      <c r="QJ54" s="115"/>
      <c r="QK54" s="115"/>
      <c r="QL54" s="115"/>
      <c r="QM54" s="115"/>
      <c r="QN54" s="115"/>
      <c r="QO54" s="115"/>
      <c r="QP54" s="115"/>
      <c r="QQ54" s="115"/>
      <c r="QR54" s="115"/>
      <c r="QS54" s="115"/>
      <c r="QT54" s="115"/>
      <c r="QU54" s="115"/>
      <c r="QV54" s="115"/>
      <c r="QW54" s="115"/>
      <c r="QX54" s="115"/>
      <c r="QY54" s="115"/>
      <c r="QZ54" s="115"/>
      <c r="RA54" s="115"/>
      <c r="RB54" s="115"/>
      <c r="RC54" s="115"/>
      <c r="RD54" s="115"/>
      <c r="RE54" s="115"/>
      <c r="RF54" s="115"/>
      <c r="RG54" s="115"/>
      <c r="RH54" s="115"/>
      <c r="RI54" s="115"/>
      <c r="RJ54" s="115"/>
      <c r="RK54" s="115"/>
      <c r="RL54" s="115"/>
      <c r="RM54" s="115"/>
      <c r="RN54" s="115"/>
      <c r="RO54" s="115"/>
      <c r="RP54" s="115"/>
      <c r="RQ54" s="115"/>
      <c r="RR54" s="115"/>
      <c r="RS54" s="115"/>
      <c r="RT54" s="115"/>
      <c r="RU54" s="115"/>
      <c r="RV54" s="115"/>
      <c r="RW54" s="115"/>
      <c r="RX54" s="115"/>
      <c r="RY54" s="115"/>
      <c r="RZ54" s="115"/>
      <c r="SA54" s="115"/>
      <c r="SB54" s="115"/>
      <c r="SC54" s="115"/>
      <c r="SD54" s="115"/>
      <c r="SE54" s="115"/>
      <c r="SF54" s="115"/>
      <c r="SG54" s="115"/>
      <c r="SH54" s="115"/>
      <c r="SI54" s="115"/>
      <c r="SJ54" s="115"/>
      <c r="SK54" s="115"/>
      <c r="SL54" s="115"/>
      <c r="SM54" s="115"/>
      <c r="SN54" s="115"/>
      <c r="SO54" s="115"/>
      <c r="SP54" s="115"/>
      <c r="SQ54" s="115"/>
      <c r="SR54" s="115"/>
      <c r="SS54" s="115"/>
      <c r="ST54" s="115"/>
      <c r="SU54" s="115"/>
      <c r="SV54" s="115"/>
      <c r="SW54" s="115"/>
      <c r="SX54" s="115"/>
      <c r="SY54" s="115"/>
      <c r="SZ54" s="115"/>
      <c r="TA54" s="115"/>
      <c r="TB54" s="115"/>
      <c r="TC54" s="115"/>
      <c r="TD54" s="115"/>
      <c r="TE54" s="115"/>
      <c r="TF54" s="115"/>
      <c r="TG54" s="115"/>
      <c r="TH54" s="115"/>
      <c r="TI54" s="115"/>
      <c r="TJ54" s="115"/>
      <c r="TK54" s="115"/>
      <c r="TL54" s="115"/>
      <c r="TM54" s="115"/>
      <c r="TN54" s="115"/>
      <c r="TO54" s="115"/>
      <c r="TP54" s="115"/>
      <c r="TQ54" s="115"/>
      <c r="TR54" s="115"/>
      <c r="TS54" s="115"/>
      <c r="TT54" s="115"/>
      <c r="TU54" s="115"/>
      <c r="TV54" s="115"/>
      <c r="TW54" s="115"/>
      <c r="TX54" s="115"/>
      <c r="TY54" s="115"/>
      <c r="TZ54" s="115"/>
      <c r="UA54" s="115"/>
      <c r="UB54" s="115"/>
      <c r="UC54" s="115"/>
      <c r="UD54" s="115"/>
      <c r="UE54" s="115"/>
      <c r="UF54" s="115"/>
      <c r="UG54" s="115"/>
      <c r="UH54" s="115"/>
      <c r="UI54" s="115"/>
      <c r="UJ54" s="115"/>
      <c r="UK54" s="115"/>
      <c r="UL54" s="115"/>
      <c r="UM54" s="115"/>
      <c r="UN54" s="115"/>
      <c r="UO54" s="115"/>
      <c r="UP54" s="115"/>
      <c r="UQ54" s="115"/>
      <c r="UR54" s="115"/>
      <c r="US54" s="115"/>
      <c r="UT54" s="115"/>
      <c r="UU54" s="115"/>
      <c r="UV54" s="115"/>
      <c r="UW54" s="115"/>
      <c r="UX54" s="115"/>
      <c r="UY54" s="115"/>
      <c r="UZ54" s="115"/>
      <c r="VA54" s="115"/>
      <c r="VB54" s="115"/>
      <c r="VC54" s="115"/>
      <c r="VD54" s="115"/>
      <c r="VE54" s="115"/>
      <c r="VF54" s="115"/>
      <c r="VG54" s="115"/>
      <c r="VH54" s="115"/>
      <c r="VI54" s="115"/>
      <c r="VJ54" s="115"/>
      <c r="VK54" s="115"/>
      <c r="VL54" s="115"/>
      <c r="VM54" s="115"/>
      <c r="VN54" s="115"/>
      <c r="VO54" s="115"/>
      <c r="VP54" s="115"/>
      <c r="VQ54" s="115"/>
      <c r="VR54" s="115"/>
      <c r="VS54" s="115"/>
      <c r="VT54" s="115"/>
      <c r="VU54" s="115"/>
      <c r="VV54" s="115"/>
      <c r="VW54" s="115"/>
      <c r="VX54" s="115"/>
      <c r="VY54" s="115"/>
      <c r="VZ54" s="115"/>
      <c r="WA54" s="115"/>
      <c r="WB54" s="115"/>
      <c r="WC54" s="115"/>
      <c r="WD54" s="115"/>
      <c r="WE54" s="115"/>
      <c r="WF54" s="115"/>
      <c r="WG54" s="115"/>
      <c r="WH54" s="115"/>
      <c r="WI54" s="115"/>
      <c r="WJ54" s="115"/>
      <c r="WK54" s="115"/>
      <c r="WL54" s="115"/>
      <c r="WM54" s="115"/>
      <c r="WN54" s="115"/>
      <c r="WO54" s="115"/>
      <c r="WP54" s="115"/>
      <c r="WQ54" s="115"/>
      <c r="WR54" s="115"/>
      <c r="WS54" s="115"/>
      <c r="WT54" s="115"/>
      <c r="WU54" s="115"/>
      <c r="WV54" s="115"/>
      <c r="WW54" s="115"/>
      <c r="WX54" s="115"/>
      <c r="WY54" s="115"/>
      <c r="WZ54" s="115"/>
      <c r="XA54" s="115"/>
      <c r="XB54" s="115"/>
      <c r="XC54" s="115"/>
      <c r="XD54" s="115"/>
      <c r="XE54" s="115"/>
      <c r="XF54" s="115"/>
      <c r="XG54" s="115"/>
      <c r="XH54" s="115"/>
      <c r="XI54" s="115"/>
      <c r="XJ54" s="115"/>
      <c r="XK54" s="115"/>
      <c r="XL54" s="115"/>
      <c r="XM54" s="115"/>
      <c r="XN54" s="115"/>
      <c r="XO54" s="115"/>
      <c r="XP54" s="115"/>
      <c r="XQ54" s="115"/>
      <c r="XR54" s="115"/>
      <c r="XS54" s="115"/>
      <c r="XT54" s="115"/>
      <c r="XU54" s="115"/>
      <c r="XV54" s="115"/>
      <c r="XW54" s="115"/>
      <c r="XX54" s="115"/>
      <c r="XY54" s="115"/>
      <c r="XZ54" s="115"/>
      <c r="YA54" s="115"/>
      <c r="YB54" s="115"/>
      <c r="YC54" s="115"/>
      <c r="YD54" s="115"/>
      <c r="YE54" s="115"/>
      <c r="YF54" s="115"/>
      <c r="YG54" s="115"/>
      <c r="YH54" s="115"/>
      <c r="YI54" s="115"/>
      <c r="YJ54" s="115"/>
      <c r="YK54" s="115"/>
      <c r="YL54" s="115"/>
      <c r="YM54" s="115"/>
      <c r="YN54" s="115"/>
      <c r="YO54" s="115"/>
      <c r="YP54" s="115"/>
      <c r="YQ54" s="115"/>
      <c r="YR54" s="115"/>
      <c r="YS54" s="115"/>
      <c r="YT54" s="115"/>
      <c r="YU54" s="115"/>
      <c r="YV54" s="115"/>
      <c r="YW54" s="115"/>
      <c r="YX54" s="115"/>
      <c r="YY54" s="115"/>
      <c r="YZ54" s="115"/>
      <c r="ZA54" s="115"/>
      <c r="ZB54" s="115"/>
      <c r="ZC54" s="115"/>
      <c r="ZD54" s="115"/>
      <c r="ZE54" s="115"/>
      <c r="ZF54" s="115"/>
      <c r="ZG54" s="115"/>
      <c r="ZH54" s="115"/>
      <c r="ZI54" s="115"/>
      <c r="ZJ54" s="115"/>
      <c r="ZK54" s="115"/>
      <c r="ZL54" s="115"/>
      <c r="ZM54" s="115"/>
      <c r="ZN54" s="115"/>
      <c r="ZO54" s="115"/>
      <c r="ZP54" s="115"/>
      <c r="ZQ54" s="115"/>
      <c r="ZR54" s="115"/>
      <c r="ZS54" s="115"/>
      <c r="ZT54" s="115"/>
      <c r="ZU54" s="115"/>
      <c r="ZV54" s="115"/>
      <c r="ZW54" s="115"/>
      <c r="ZX54" s="115"/>
      <c r="ZY54" s="115"/>
      <c r="ZZ54" s="115"/>
      <c r="AAA54" s="115"/>
      <c r="AAB54" s="115"/>
      <c r="AAC54" s="115"/>
      <c r="AAD54" s="115"/>
      <c r="AAE54" s="115"/>
      <c r="AAF54" s="115"/>
      <c r="AAG54" s="115"/>
      <c r="AAH54" s="115"/>
      <c r="AAI54" s="115"/>
      <c r="AAJ54" s="115"/>
      <c r="AAK54" s="115"/>
      <c r="AAL54" s="115"/>
      <c r="AAM54" s="115"/>
      <c r="AAN54" s="115"/>
      <c r="AAO54" s="115"/>
      <c r="AAP54" s="115"/>
      <c r="AAQ54" s="115"/>
      <c r="AAR54" s="115"/>
      <c r="AAS54" s="115"/>
      <c r="AAT54" s="115"/>
      <c r="AAU54" s="115"/>
      <c r="AAV54" s="115"/>
      <c r="AAW54" s="115"/>
      <c r="AAX54" s="115"/>
      <c r="AAY54" s="115"/>
      <c r="AAZ54" s="115"/>
      <c r="ABA54" s="115"/>
      <c r="ABB54" s="115"/>
      <c r="ABC54" s="115"/>
      <c r="ABD54" s="115"/>
      <c r="ABE54" s="115"/>
      <c r="ABF54" s="115"/>
      <c r="ABG54" s="115"/>
      <c r="ABH54" s="115"/>
      <c r="ABI54" s="115"/>
      <c r="ABJ54" s="115"/>
      <c r="ABK54" s="115"/>
      <c r="ABL54" s="115"/>
      <c r="ABM54" s="115"/>
      <c r="ABN54" s="115"/>
      <c r="ABO54" s="115"/>
      <c r="ABP54" s="115"/>
      <c r="ABQ54" s="115"/>
      <c r="ABR54" s="115"/>
      <c r="ABS54" s="115"/>
      <c r="ABT54" s="115"/>
      <c r="ABU54" s="115"/>
      <c r="ABV54" s="115"/>
      <c r="ABW54" s="115"/>
      <c r="ABX54" s="115"/>
      <c r="ABY54" s="115"/>
      <c r="ABZ54" s="115"/>
      <c r="ACA54" s="115"/>
      <c r="ACB54" s="115"/>
      <c r="ACC54" s="115"/>
      <c r="ACD54" s="115"/>
      <c r="ACE54" s="115"/>
      <c r="ACF54" s="115"/>
      <c r="ACG54" s="115"/>
      <c r="ACH54" s="115"/>
      <c r="ACI54" s="115"/>
      <c r="ACJ54" s="115"/>
      <c r="ACK54" s="115"/>
      <c r="ACL54" s="115"/>
      <c r="ACM54" s="115"/>
      <c r="ACN54" s="115"/>
      <c r="ACO54" s="115"/>
      <c r="ACP54" s="115"/>
      <c r="ACQ54" s="115"/>
      <c r="ACR54" s="115"/>
      <c r="ACS54" s="115"/>
      <c r="ACT54" s="115"/>
      <c r="ACU54" s="115"/>
      <c r="ACV54" s="115"/>
      <c r="ACW54" s="115"/>
      <c r="ACX54" s="115"/>
      <c r="ACY54" s="115"/>
      <c r="ACZ54" s="115"/>
      <c r="ADA54" s="115"/>
      <c r="ADB54" s="115"/>
      <c r="ADC54" s="115"/>
      <c r="ADD54" s="115"/>
      <c r="ADE54" s="115"/>
      <c r="ADF54" s="115"/>
      <c r="ADG54" s="115"/>
      <c r="ADH54" s="115"/>
      <c r="ADI54" s="115"/>
      <c r="ADJ54" s="115"/>
      <c r="ADK54" s="115"/>
      <c r="ADL54" s="115"/>
      <c r="ADM54" s="115"/>
      <c r="ADN54" s="115"/>
      <c r="ADO54" s="115"/>
      <c r="ADP54" s="115"/>
      <c r="ADQ54" s="115"/>
      <c r="ADR54" s="115"/>
      <c r="ADS54" s="115"/>
      <c r="ADT54" s="115"/>
      <c r="ADU54" s="115"/>
      <c r="ADV54" s="115"/>
      <c r="ADW54" s="115"/>
      <c r="ADX54" s="115"/>
      <c r="ADY54" s="115"/>
      <c r="ADZ54" s="115"/>
      <c r="AEA54" s="115"/>
      <c r="AEB54" s="115"/>
      <c r="AEC54" s="115"/>
      <c r="AED54" s="115"/>
      <c r="AEE54" s="115"/>
      <c r="AEF54" s="115"/>
      <c r="AEG54" s="115"/>
      <c r="AEH54" s="115"/>
      <c r="AEI54" s="115"/>
      <c r="AEJ54" s="115"/>
      <c r="AEK54" s="115"/>
      <c r="AEL54" s="115"/>
      <c r="AEM54" s="115"/>
      <c r="AEN54" s="115"/>
      <c r="AEO54" s="115"/>
      <c r="AEP54" s="115"/>
      <c r="AEQ54" s="115"/>
      <c r="AER54" s="115"/>
      <c r="AES54" s="115"/>
      <c r="AET54" s="115"/>
      <c r="AEU54" s="115"/>
      <c r="AEV54" s="115"/>
      <c r="AEW54" s="115"/>
      <c r="AEX54" s="115"/>
      <c r="AEY54" s="115"/>
      <c r="AEZ54" s="115"/>
      <c r="AFA54" s="115"/>
      <c r="AFB54" s="115"/>
      <c r="AFC54" s="115"/>
      <c r="AFD54" s="115"/>
      <c r="AFE54" s="115"/>
      <c r="AFF54" s="115"/>
      <c r="AFG54" s="115"/>
      <c r="AFH54" s="115"/>
      <c r="AFI54" s="115"/>
      <c r="AFJ54" s="115"/>
      <c r="AFK54" s="115"/>
      <c r="AFL54" s="115"/>
      <c r="AFM54" s="115"/>
      <c r="AFN54" s="115"/>
      <c r="AFO54" s="115"/>
      <c r="AFP54" s="115"/>
      <c r="AFQ54" s="115"/>
      <c r="AFR54" s="115"/>
      <c r="AFS54" s="115"/>
      <c r="AFT54" s="115"/>
      <c r="AFU54" s="115"/>
      <c r="AFV54" s="115"/>
      <c r="AFW54" s="115"/>
      <c r="AFX54" s="115"/>
      <c r="AFY54" s="115"/>
      <c r="AFZ54" s="115"/>
      <c r="AGA54" s="115"/>
      <c r="AGB54" s="115"/>
      <c r="AGC54" s="115"/>
      <c r="AGD54" s="115"/>
      <c r="AGE54" s="115"/>
      <c r="AGF54" s="115"/>
      <c r="AGG54" s="115"/>
      <c r="AGH54" s="115"/>
      <c r="AGI54" s="115"/>
      <c r="AGJ54" s="115"/>
      <c r="AGK54" s="115"/>
      <c r="AGL54" s="115"/>
      <c r="AGM54" s="115"/>
      <c r="AGN54" s="115"/>
      <c r="AGO54" s="115"/>
      <c r="AGP54" s="115"/>
      <c r="AGQ54" s="115"/>
      <c r="AGR54" s="115"/>
      <c r="AGS54" s="115"/>
      <c r="AGT54" s="115"/>
      <c r="AGU54" s="115"/>
      <c r="AGV54" s="115"/>
      <c r="AGW54" s="115"/>
      <c r="AGX54" s="115"/>
      <c r="AGY54" s="115"/>
      <c r="AGZ54" s="115"/>
      <c r="AHA54" s="115"/>
      <c r="AHB54" s="115"/>
      <c r="AHC54" s="115"/>
      <c r="AHD54" s="115"/>
      <c r="AHE54" s="115"/>
      <c r="AHF54" s="115"/>
      <c r="AHG54" s="115"/>
      <c r="AHH54" s="115"/>
      <c r="AHI54" s="115"/>
      <c r="AHJ54" s="115"/>
      <c r="AHK54" s="115"/>
      <c r="AHL54" s="115"/>
      <c r="AHM54" s="115"/>
      <c r="AHN54" s="115"/>
      <c r="AHO54" s="115"/>
      <c r="AHP54" s="115"/>
      <c r="AHQ54" s="115"/>
      <c r="AHR54" s="115"/>
      <c r="AHS54" s="115"/>
      <c r="AHT54" s="115"/>
      <c r="AHU54" s="115"/>
      <c r="AHV54" s="115"/>
      <c r="AHW54" s="115"/>
      <c r="AHX54" s="115"/>
      <c r="AHY54" s="115"/>
      <c r="AHZ54" s="115"/>
      <c r="AIA54" s="115"/>
      <c r="AIB54" s="115"/>
      <c r="AIC54" s="115"/>
      <c r="AID54" s="115"/>
      <c r="AIE54" s="115"/>
      <c r="AIF54" s="115"/>
      <c r="AIG54" s="115"/>
      <c r="AIH54" s="115"/>
      <c r="AII54" s="115"/>
      <c r="AIJ54" s="115"/>
      <c r="AIK54" s="115"/>
      <c r="AIL54" s="115"/>
      <c r="AIM54" s="115"/>
      <c r="AIN54" s="115"/>
      <c r="AIO54" s="115"/>
      <c r="AIP54" s="115"/>
      <c r="AIQ54" s="115"/>
      <c r="AIR54" s="115"/>
      <c r="AIS54" s="115"/>
      <c r="AIT54" s="115"/>
      <c r="AIU54" s="115"/>
      <c r="AIV54" s="115"/>
      <c r="AIW54" s="115"/>
      <c r="AIX54" s="115"/>
      <c r="AIY54" s="115"/>
      <c r="AIZ54" s="115"/>
      <c r="AJA54" s="115"/>
      <c r="AJB54" s="115"/>
      <c r="AJC54" s="115"/>
      <c r="AJD54" s="115"/>
      <c r="AJE54" s="115"/>
      <c r="AJF54" s="115"/>
      <c r="AJG54" s="115"/>
      <c r="AJH54" s="115"/>
      <c r="AJI54" s="115"/>
      <c r="AJJ54" s="115"/>
      <c r="AJK54" s="115"/>
      <c r="AJL54" s="115"/>
      <c r="AJM54" s="115"/>
      <c r="AJN54" s="115"/>
      <c r="AJO54" s="115"/>
      <c r="AJP54" s="115"/>
      <c r="AJQ54" s="115"/>
      <c r="AJR54" s="115"/>
      <c r="AJS54" s="115"/>
      <c r="AJT54" s="115"/>
      <c r="AJU54" s="115"/>
      <c r="AJV54" s="115"/>
      <c r="AJW54" s="115"/>
      <c r="AJX54" s="115"/>
      <c r="AJY54" s="115"/>
      <c r="AJZ54" s="115"/>
      <c r="AKA54" s="115"/>
      <c r="AKB54" s="115"/>
      <c r="AKC54" s="115"/>
      <c r="AKD54" s="115"/>
      <c r="AKE54" s="115"/>
      <c r="AKF54" s="115"/>
      <c r="AKG54" s="115"/>
      <c r="AKH54" s="115"/>
      <c r="AKI54" s="115"/>
      <c r="AKJ54" s="115"/>
      <c r="AKK54" s="115"/>
      <c r="AKL54" s="115"/>
      <c r="AKM54" s="115"/>
      <c r="AKN54" s="115"/>
      <c r="AKO54" s="115"/>
      <c r="AKP54" s="115"/>
      <c r="AKQ54" s="115"/>
      <c r="AKR54" s="115"/>
      <c r="AKS54" s="115"/>
      <c r="AKT54" s="115"/>
      <c r="AKU54" s="115"/>
      <c r="AKV54" s="115"/>
      <c r="AKW54" s="115"/>
      <c r="AKX54" s="115"/>
      <c r="AKY54" s="115"/>
      <c r="AKZ54" s="115"/>
      <c r="ALA54" s="115"/>
      <c r="ALB54" s="115"/>
      <c r="ALC54" s="115"/>
      <c r="ALD54" s="115"/>
      <c r="ALE54" s="115"/>
      <c r="ALF54" s="115"/>
      <c r="ALG54" s="115"/>
      <c r="ALH54" s="115"/>
      <c r="ALI54" s="115"/>
      <c r="ALJ54" s="115"/>
      <c r="ALK54" s="115"/>
      <c r="ALL54" s="115"/>
      <c r="ALM54" s="115"/>
      <c r="ALN54" s="115"/>
      <c r="ALO54" s="115"/>
      <c r="ALP54" s="115"/>
      <c r="ALQ54" s="115"/>
      <c r="ALR54" s="115"/>
      <c r="ALS54" s="115"/>
      <c r="ALT54" s="115"/>
      <c r="ALU54" s="115"/>
      <c r="ALV54" s="115"/>
      <c r="ALW54" s="115"/>
      <c r="ALX54" s="115"/>
      <c r="ALY54" s="115"/>
      <c r="ALZ54" s="115"/>
      <c r="AMA54" s="115"/>
      <c r="AMB54" s="115"/>
      <c r="AMC54" s="115"/>
      <c r="AMD54" s="115"/>
      <c r="AME54" s="115"/>
      <c r="AMF54" s="115"/>
      <c r="AMG54" s="115"/>
      <c r="AMH54" s="115"/>
      <c r="AMI54" s="115"/>
      <c r="AMJ54" s="115"/>
      <c r="AMK54" s="115"/>
      <c r="AML54" s="115"/>
      <c r="AMM54" s="115"/>
      <c r="AMN54" s="115"/>
      <c r="AMO54" s="115"/>
      <c r="AMP54" s="115"/>
      <c r="AMQ54" s="115"/>
      <c r="AMR54" s="115"/>
      <c r="AMS54" s="115"/>
      <c r="AMT54" s="115"/>
      <c r="AMU54" s="115"/>
      <c r="AMV54" s="115"/>
      <c r="AMW54" s="115"/>
      <c r="AMX54" s="115"/>
      <c r="AMY54" s="115"/>
      <c r="AMZ54" s="115"/>
      <c r="ANA54" s="115"/>
      <c r="ANB54" s="115"/>
      <c r="ANC54" s="115"/>
      <c r="AND54" s="115"/>
      <c r="ANE54" s="115"/>
      <c r="ANF54" s="115"/>
      <c r="ANG54" s="115"/>
      <c r="ANH54" s="115"/>
      <c r="ANI54" s="115"/>
      <c r="ANJ54" s="115"/>
      <c r="ANK54" s="115"/>
      <c r="ANL54" s="115"/>
      <c r="ANM54" s="115"/>
      <c r="ANN54" s="115"/>
      <c r="ANO54" s="115"/>
      <c r="ANP54" s="115"/>
      <c r="ANQ54" s="115"/>
      <c r="ANR54" s="115"/>
      <c r="ANS54" s="115"/>
      <c r="ANT54" s="115"/>
      <c r="ANU54" s="115"/>
      <c r="ANV54" s="115"/>
      <c r="ANW54" s="115"/>
      <c r="ANX54" s="115"/>
      <c r="ANY54" s="115"/>
      <c r="ANZ54" s="115"/>
      <c r="AOA54" s="115"/>
      <c r="AOB54" s="115"/>
      <c r="AOC54" s="115"/>
      <c r="AOD54" s="115"/>
      <c r="AOE54" s="115"/>
      <c r="AOF54" s="115"/>
      <c r="AOG54" s="115"/>
      <c r="AOH54" s="115"/>
      <c r="AOI54" s="115"/>
      <c r="AOJ54" s="115"/>
      <c r="AOK54" s="115"/>
      <c r="AOL54" s="115"/>
      <c r="AOM54" s="115"/>
      <c r="AON54" s="115"/>
      <c r="AOO54" s="115"/>
      <c r="AOP54" s="115"/>
      <c r="AOQ54" s="115"/>
      <c r="AOR54" s="115"/>
      <c r="AOS54" s="115"/>
      <c r="AOT54" s="115"/>
      <c r="AOU54" s="115"/>
      <c r="AOV54" s="115"/>
      <c r="AOW54" s="115"/>
      <c r="AOX54" s="115"/>
      <c r="AOY54" s="115"/>
      <c r="AOZ54" s="115"/>
      <c r="APA54" s="115"/>
      <c r="APB54" s="115"/>
      <c r="APC54" s="115"/>
      <c r="APD54" s="115"/>
      <c r="APE54" s="115"/>
      <c r="APF54" s="115"/>
      <c r="APG54" s="115"/>
      <c r="APH54" s="115"/>
      <c r="API54" s="115"/>
      <c r="APJ54" s="115"/>
      <c r="APK54" s="115"/>
      <c r="APL54" s="115"/>
      <c r="APM54" s="115"/>
      <c r="APN54" s="115"/>
      <c r="APO54" s="115"/>
      <c r="APP54" s="115"/>
      <c r="APQ54" s="115"/>
      <c r="APR54" s="115"/>
      <c r="APS54" s="115"/>
      <c r="APT54" s="115"/>
      <c r="APU54" s="115"/>
      <c r="APV54" s="115"/>
      <c r="APW54" s="115"/>
      <c r="APX54" s="115"/>
      <c r="APY54" s="115"/>
      <c r="APZ54" s="115"/>
      <c r="AQA54" s="115"/>
      <c r="AQB54" s="115"/>
      <c r="AQC54" s="115"/>
      <c r="AQD54" s="115"/>
      <c r="AQE54" s="115"/>
      <c r="AQF54" s="115"/>
      <c r="AQG54" s="115"/>
      <c r="AQH54" s="115"/>
      <c r="AQI54" s="115"/>
      <c r="AQJ54" s="115"/>
      <c r="AQK54" s="115"/>
      <c r="AQL54" s="115"/>
      <c r="AQM54" s="115"/>
      <c r="AQN54" s="115"/>
      <c r="AQO54" s="115"/>
      <c r="AQP54" s="115"/>
      <c r="AQQ54" s="115"/>
      <c r="AQR54" s="115"/>
      <c r="AQS54" s="115"/>
      <c r="AQT54" s="115"/>
      <c r="AQU54" s="115"/>
      <c r="AQV54" s="115"/>
      <c r="AQW54" s="115"/>
      <c r="AQX54" s="115"/>
      <c r="AQY54" s="115"/>
      <c r="AQZ54" s="115"/>
      <c r="ARA54" s="115"/>
      <c r="ARB54" s="115"/>
      <c r="ARC54" s="115"/>
      <c r="ARD54" s="115"/>
      <c r="ARE54" s="115"/>
      <c r="ARF54" s="115"/>
      <c r="ARG54" s="115"/>
      <c r="ARH54" s="115"/>
      <c r="ARI54" s="115"/>
      <c r="ARJ54" s="115"/>
      <c r="ARK54" s="115"/>
      <c r="ARL54" s="115"/>
      <c r="ARM54" s="115"/>
      <c r="ARN54" s="115"/>
      <c r="ARO54" s="115"/>
      <c r="ARP54" s="115"/>
      <c r="ARQ54" s="115"/>
      <c r="ARR54" s="115"/>
      <c r="ARS54" s="115"/>
      <c r="ART54" s="115"/>
      <c r="ARU54" s="115"/>
      <c r="ARV54" s="115"/>
      <c r="ARW54" s="115"/>
      <c r="ARX54" s="115"/>
      <c r="ARY54" s="115"/>
      <c r="ARZ54" s="115"/>
      <c r="ASA54" s="115"/>
      <c r="ASB54" s="115"/>
      <c r="ASC54" s="115"/>
      <c r="ASD54" s="115"/>
      <c r="ASE54" s="115"/>
      <c r="ASF54" s="115"/>
      <c r="ASG54" s="115"/>
      <c r="ASH54" s="115"/>
      <c r="ASI54" s="115"/>
      <c r="ASJ54" s="115"/>
      <c r="ASK54" s="115"/>
      <c r="ASL54" s="115"/>
      <c r="ASM54" s="115"/>
      <c r="ASN54" s="115"/>
      <c r="ASO54" s="115"/>
      <c r="ASP54" s="115"/>
      <c r="ASQ54" s="115"/>
      <c r="ASR54" s="115"/>
      <c r="ASS54" s="115"/>
      <c r="AST54" s="115"/>
      <c r="ASU54" s="115"/>
      <c r="ASV54" s="115"/>
      <c r="ASW54" s="115"/>
      <c r="ASX54" s="115"/>
      <c r="ASY54" s="115"/>
      <c r="ASZ54" s="115"/>
      <c r="ATA54" s="115"/>
      <c r="ATB54" s="115"/>
      <c r="ATC54" s="115"/>
      <c r="ATD54" s="115"/>
      <c r="ATE54" s="115"/>
      <c r="ATF54" s="115"/>
      <c r="ATG54" s="115"/>
      <c r="ATH54" s="115"/>
      <c r="ATI54" s="115"/>
      <c r="ATJ54" s="115"/>
      <c r="ATK54" s="115"/>
      <c r="ATL54" s="115"/>
      <c r="ATM54" s="115"/>
      <c r="ATN54" s="115"/>
      <c r="ATO54" s="115"/>
      <c r="ATP54" s="115"/>
      <c r="ATQ54" s="115"/>
      <c r="ATR54" s="115"/>
      <c r="ATS54" s="115"/>
      <c r="ATT54" s="115"/>
      <c r="ATU54" s="115"/>
      <c r="ATV54" s="115"/>
      <c r="ATW54" s="115"/>
      <c r="ATX54" s="115"/>
      <c r="ATY54" s="115"/>
      <c r="ATZ54" s="115"/>
      <c r="AUA54" s="115"/>
      <c r="AUB54" s="115"/>
      <c r="AUC54" s="115"/>
      <c r="AUD54" s="115"/>
      <c r="AUE54" s="115"/>
      <c r="AUF54" s="115"/>
      <c r="AUG54" s="115"/>
      <c r="AUH54" s="115"/>
      <c r="AUI54" s="115"/>
      <c r="AUJ54" s="115"/>
      <c r="AUK54" s="115"/>
      <c r="AUL54" s="115"/>
      <c r="AUM54" s="115"/>
      <c r="AUN54" s="115"/>
      <c r="AUO54" s="115"/>
      <c r="AUP54" s="115"/>
      <c r="AUQ54" s="115"/>
      <c r="AUR54" s="115"/>
      <c r="AUS54" s="115"/>
      <c r="AUT54" s="115"/>
      <c r="AUU54" s="115"/>
      <c r="AUV54" s="115"/>
      <c r="AUW54" s="115"/>
      <c r="AUX54" s="115"/>
      <c r="AUY54" s="115"/>
      <c r="AUZ54" s="115"/>
      <c r="AVA54" s="115"/>
      <c r="AVB54" s="115"/>
      <c r="AVC54" s="115"/>
      <c r="AVD54" s="115"/>
      <c r="AVE54" s="115"/>
      <c r="AVF54" s="115"/>
      <c r="AVG54" s="115"/>
      <c r="AVH54" s="115"/>
      <c r="AVI54" s="115"/>
      <c r="AVJ54" s="115"/>
      <c r="AVK54" s="115"/>
      <c r="AVL54" s="115"/>
      <c r="AVM54" s="115"/>
      <c r="AVN54" s="115"/>
      <c r="AVO54" s="115"/>
      <c r="AVP54" s="115"/>
      <c r="AVQ54" s="115"/>
      <c r="AVR54" s="115"/>
      <c r="AVS54" s="115"/>
      <c r="AVT54" s="115"/>
      <c r="AVU54" s="115"/>
      <c r="AVV54" s="115"/>
      <c r="AVW54" s="115"/>
      <c r="AVX54" s="115"/>
      <c r="AVY54" s="115"/>
      <c r="AVZ54" s="115"/>
      <c r="AWA54" s="115"/>
      <c r="AWB54" s="115"/>
      <c r="AWC54" s="115"/>
      <c r="AWD54" s="115"/>
      <c r="AWE54" s="115"/>
      <c r="AWF54" s="115"/>
      <c r="AWG54" s="115"/>
      <c r="AWH54" s="115"/>
      <c r="AWI54" s="115"/>
      <c r="AWJ54" s="115"/>
      <c r="AWK54" s="115"/>
      <c r="AWL54" s="115"/>
      <c r="AWM54" s="115"/>
      <c r="AWN54" s="115"/>
      <c r="AWO54" s="115"/>
      <c r="AWP54" s="115"/>
      <c r="AWQ54" s="115"/>
      <c r="AWR54" s="115"/>
      <c r="AWS54" s="115"/>
      <c r="AWT54" s="115"/>
      <c r="AWU54" s="115"/>
      <c r="AWV54" s="115"/>
      <c r="AWW54" s="115"/>
      <c r="AWX54" s="115"/>
      <c r="AWY54" s="115"/>
      <c r="AWZ54" s="115"/>
      <c r="AXA54" s="115"/>
      <c r="AXB54" s="115"/>
      <c r="AXC54" s="115"/>
      <c r="AXD54" s="115"/>
      <c r="AXE54" s="115"/>
      <c r="AXF54" s="115"/>
      <c r="AXG54" s="115"/>
      <c r="AXH54" s="115"/>
      <c r="AXI54" s="115"/>
      <c r="AXJ54" s="115"/>
      <c r="AXK54" s="115"/>
      <c r="AXL54" s="115"/>
      <c r="AXM54" s="115"/>
      <c r="AXN54" s="115"/>
      <c r="AXO54" s="115"/>
      <c r="AXP54" s="115"/>
      <c r="AXQ54" s="115"/>
      <c r="AXR54" s="115"/>
      <c r="AXS54" s="115"/>
      <c r="AXT54" s="115"/>
      <c r="AXU54" s="115"/>
      <c r="AXV54" s="115"/>
      <c r="AXW54" s="115"/>
      <c r="AXX54" s="115"/>
      <c r="AXY54" s="115"/>
      <c r="AXZ54" s="115"/>
      <c r="AYA54" s="115"/>
      <c r="AYB54" s="115"/>
      <c r="AYC54" s="115"/>
      <c r="AYD54" s="115"/>
      <c r="AYE54" s="115"/>
      <c r="AYF54" s="115"/>
      <c r="AYG54" s="115"/>
      <c r="AYH54" s="115"/>
      <c r="AYI54" s="115"/>
      <c r="AYJ54" s="115"/>
      <c r="AYK54" s="115"/>
      <c r="AYL54" s="115"/>
      <c r="AYM54" s="115"/>
      <c r="AYN54" s="115"/>
      <c r="AYO54" s="115"/>
      <c r="AYP54" s="115"/>
      <c r="AYQ54" s="115"/>
      <c r="AYR54" s="115"/>
      <c r="AYS54" s="115"/>
      <c r="AYT54" s="115"/>
      <c r="AYU54" s="115"/>
      <c r="AYV54" s="115"/>
      <c r="AYW54" s="115"/>
      <c r="AYX54" s="115"/>
      <c r="AYY54" s="115"/>
      <c r="AYZ54" s="115"/>
      <c r="AZA54" s="115"/>
      <c r="AZB54" s="115"/>
      <c r="AZC54" s="115"/>
      <c r="AZD54" s="115"/>
      <c r="AZE54" s="115"/>
      <c r="AZF54" s="115"/>
      <c r="AZG54" s="115"/>
      <c r="AZH54" s="115"/>
      <c r="AZI54" s="115"/>
      <c r="AZJ54" s="115"/>
      <c r="AZK54" s="115"/>
      <c r="AZL54" s="115"/>
      <c r="AZM54" s="115"/>
      <c r="AZN54" s="115"/>
      <c r="AZO54" s="115"/>
      <c r="AZP54" s="115"/>
      <c r="AZQ54" s="115"/>
      <c r="AZR54" s="115"/>
      <c r="AZS54" s="115"/>
      <c r="AZT54" s="115"/>
      <c r="AZU54" s="115"/>
      <c r="AZV54" s="115"/>
      <c r="AZW54" s="115"/>
      <c r="AZX54" s="115"/>
      <c r="AZY54" s="115"/>
      <c r="AZZ54" s="115"/>
      <c r="BAA54" s="115"/>
      <c r="BAB54" s="115"/>
      <c r="BAC54" s="115"/>
      <c r="BAD54" s="115"/>
      <c r="BAE54" s="115"/>
      <c r="BAF54" s="115"/>
      <c r="BAG54" s="115"/>
      <c r="BAH54" s="115"/>
      <c r="BAI54" s="115"/>
      <c r="BAJ54" s="115"/>
      <c r="BAK54" s="115"/>
      <c r="BAL54" s="115"/>
      <c r="BAM54" s="115"/>
      <c r="BAN54" s="115"/>
      <c r="BAO54" s="115"/>
      <c r="BAP54" s="115"/>
      <c r="BAQ54" s="115"/>
      <c r="BAR54" s="115"/>
      <c r="BAS54" s="115"/>
      <c r="BAT54" s="115"/>
      <c r="BAU54" s="115"/>
      <c r="BAV54" s="115"/>
      <c r="BAW54" s="115"/>
      <c r="BAX54" s="115"/>
      <c r="BAY54" s="115"/>
      <c r="BAZ54" s="115"/>
      <c r="BBA54" s="115"/>
      <c r="BBB54" s="115"/>
      <c r="BBC54" s="115"/>
      <c r="BBD54" s="115"/>
      <c r="BBE54" s="115"/>
      <c r="BBF54" s="115"/>
      <c r="BBG54" s="115"/>
      <c r="BBH54" s="115"/>
      <c r="BBI54" s="115"/>
      <c r="BBJ54" s="115"/>
      <c r="BBK54" s="115"/>
      <c r="BBL54" s="115"/>
      <c r="BBM54" s="115"/>
      <c r="BBN54" s="115"/>
      <c r="BBO54" s="115"/>
      <c r="BBP54" s="115"/>
      <c r="BBQ54" s="115"/>
      <c r="BBR54" s="115"/>
      <c r="BBS54" s="115"/>
      <c r="BBT54" s="115"/>
      <c r="BBU54" s="115"/>
      <c r="BBV54" s="115"/>
      <c r="BBW54" s="115"/>
      <c r="BBX54" s="115"/>
      <c r="BBY54" s="115"/>
      <c r="BBZ54" s="115"/>
      <c r="BCA54" s="115"/>
      <c r="BCB54" s="115"/>
      <c r="BCC54" s="115"/>
      <c r="BCD54" s="115"/>
      <c r="BCE54" s="115"/>
      <c r="BCF54" s="115"/>
      <c r="BCG54" s="115"/>
      <c r="BCH54" s="115"/>
      <c r="BCI54" s="115"/>
      <c r="BCJ54" s="115"/>
      <c r="BCK54" s="115"/>
      <c r="BCL54" s="115"/>
      <c r="BCM54" s="115"/>
      <c r="BCN54" s="115"/>
      <c r="BCO54" s="115"/>
      <c r="BCP54" s="115"/>
      <c r="BCQ54" s="115"/>
      <c r="BCR54" s="115"/>
      <c r="BCS54" s="115"/>
      <c r="BCT54" s="115"/>
      <c r="BCU54" s="115"/>
      <c r="BCV54" s="115"/>
      <c r="BCW54" s="115"/>
      <c r="BCX54" s="115"/>
      <c r="BCY54" s="115"/>
      <c r="BCZ54" s="115"/>
      <c r="BDA54" s="115"/>
      <c r="BDB54" s="115"/>
      <c r="BDC54" s="115"/>
      <c r="BDD54" s="115"/>
      <c r="BDE54" s="115"/>
      <c r="BDF54" s="115"/>
      <c r="BDG54" s="115"/>
      <c r="BDH54" s="115"/>
      <c r="BDI54" s="115"/>
      <c r="BDJ54" s="115"/>
      <c r="BDK54" s="115"/>
      <c r="BDL54" s="115"/>
      <c r="BDM54" s="115"/>
      <c r="BDN54" s="115"/>
      <c r="BDO54" s="115"/>
      <c r="BDP54" s="115"/>
      <c r="BDQ54" s="115"/>
      <c r="BDR54" s="115"/>
      <c r="BDS54" s="115"/>
      <c r="BDT54" s="115"/>
      <c r="BDU54" s="115"/>
      <c r="BDV54" s="115"/>
      <c r="BDW54" s="115"/>
      <c r="BDX54" s="115"/>
      <c r="BDY54" s="115"/>
      <c r="BDZ54" s="115"/>
      <c r="BEA54" s="115"/>
      <c r="BEB54" s="115"/>
      <c r="BEC54" s="115"/>
      <c r="BED54" s="115"/>
      <c r="BEE54" s="115"/>
      <c r="BEF54" s="115"/>
      <c r="BEG54" s="115"/>
      <c r="BEH54" s="115"/>
      <c r="BEI54" s="115"/>
      <c r="BEJ54" s="115"/>
      <c r="BEK54" s="115"/>
      <c r="BEL54" s="115"/>
      <c r="BEM54" s="115"/>
      <c r="BEN54" s="115"/>
      <c r="BEO54" s="115"/>
      <c r="BEP54" s="115"/>
      <c r="BEQ54" s="115"/>
      <c r="BER54" s="115"/>
      <c r="BES54" s="115"/>
      <c r="BET54" s="115"/>
      <c r="BEU54" s="115"/>
      <c r="BEV54" s="115"/>
      <c r="BEW54" s="115"/>
      <c r="BEX54" s="115"/>
      <c r="BEY54" s="115"/>
      <c r="BEZ54" s="115"/>
      <c r="BFA54" s="115"/>
      <c r="BFB54" s="115"/>
      <c r="BFC54" s="115"/>
      <c r="BFD54" s="115"/>
      <c r="BFE54" s="115"/>
      <c r="BFF54" s="115"/>
      <c r="BFG54" s="115"/>
      <c r="BFH54" s="115"/>
      <c r="BFI54" s="115"/>
      <c r="BFJ54" s="115"/>
      <c r="BFK54" s="115"/>
      <c r="BFL54" s="115"/>
      <c r="BFM54" s="115"/>
      <c r="BFN54" s="115"/>
      <c r="BFO54" s="115"/>
      <c r="BFP54" s="115"/>
      <c r="BFQ54" s="115"/>
      <c r="BFR54" s="115"/>
      <c r="BFS54" s="115"/>
      <c r="BFT54" s="115"/>
      <c r="BFU54" s="115"/>
      <c r="BFV54" s="115"/>
      <c r="BFW54" s="115"/>
      <c r="BFX54" s="115"/>
      <c r="BFY54" s="115"/>
      <c r="BFZ54" s="115"/>
      <c r="BGA54" s="115"/>
      <c r="BGB54" s="115"/>
      <c r="BGC54" s="115"/>
      <c r="BGD54" s="115"/>
      <c r="BGE54" s="115"/>
      <c r="BGF54" s="115"/>
      <c r="BGG54" s="115"/>
      <c r="BGH54" s="115"/>
      <c r="BGI54" s="115"/>
      <c r="BGJ54" s="115"/>
      <c r="BGK54" s="115"/>
      <c r="BGL54" s="115"/>
      <c r="BGM54" s="115"/>
      <c r="BGN54" s="115"/>
      <c r="BGO54" s="115"/>
      <c r="BGP54" s="115"/>
      <c r="BGQ54" s="115"/>
      <c r="BGR54" s="115"/>
      <c r="BGS54" s="115"/>
      <c r="BGT54" s="115"/>
      <c r="BGU54" s="115"/>
      <c r="BGV54" s="115"/>
      <c r="BGW54" s="115"/>
      <c r="BGX54" s="115"/>
      <c r="BGY54" s="115"/>
      <c r="BGZ54" s="115"/>
      <c r="BHA54" s="115"/>
      <c r="BHB54" s="115"/>
      <c r="BHC54" s="115"/>
      <c r="BHD54" s="115"/>
      <c r="BHE54" s="115"/>
      <c r="BHF54" s="115"/>
      <c r="BHG54" s="115"/>
      <c r="BHH54" s="115"/>
      <c r="BHI54" s="115"/>
      <c r="BHJ54" s="115"/>
      <c r="BHK54" s="115"/>
      <c r="BHL54" s="115"/>
      <c r="BHM54" s="115"/>
      <c r="BHN54" s="115"/>
      <c r="BHO54" s="115"/>
      <c r="BHP54" s="115"/>
      <c r="BHQ54" s="115"/>
      <c r="BHR54" s="115"/>
      <c r="BHS54" s="115"/>
      <c r="BHT54" s="115"/>
      <c r="BHU54" s="115"/>
      <c r="BHV54" s="115"/>
      <c r="BHW54" s="115"/>
      <c r="BHX54" s="115"/>
      <c r="BHY54" s="115"/>
      <c r="BHZ54" s="115"/>
      <c r="BIA54" s="115"/>
      <c r="BIB54" s="115"/>
      <c r="BIC54" s="115"/>
      <c r="BID54" s="115"/>
      <c r="BIE54" s="115"/>
      <c r="BIF54" s="115"/>
      <c r="BIG54" s="115"/>
      <c r="BIH54" s="115"/>
      <c r="BII54" s="115"/>
      <c r="BIJ54" s="115"/>
      <c r="BIK54" s="115"/>
      <c r="BIL54" s="115"/>
      <c r="BIM54" s="115"/>
      <c r="BIN54" s="115"/>
      <c r="BIO54" s="115"/>
      <c r="BIP54" s="115"/>
      <c r="BIQ54" s="115"/>
      <c r="BIR54" s="115"/>
      <c r="BIS54" s="115"/>
      <c r="BIT54" s="115"/>
      <c r="BIU54" s="115"/>
      <c r="BIV54" s="115"/>
      <c r="BIW54" s="115"/>
      <c r="BIX54" s="115"/>
      <c r="BIY54" s="115"/>
      <c r="BIZ54" s="115"/>
      <c r="BJA54" s="115"/>
      <c r="BJB54" s="115"/>
      <c r="BJC54" s="115"/>
      <c r="BJD54" s="115"/>
      <c r="BJE54" s="115"/>
      <c r="BJF54" s="115"/>
      <c r="BJG54" s="115"/>
      <c r="BJH54" s="115"/>
      <c r="BJI54" s="115"/>
      <c r="BJJ54" s="115"/>
      <c r="BJK54" s="115"/>
      <c r="BJL54" s="115"/>
      <c r="BJM54" s="115"/>
      <c r="BJN54" s="115"/>
      <c r="BJO54" s="115"/>
      <c r="BJP54" s="115"/>
      <c r="BJQ54" s="115"/>
      <c r="BJR54" s="115"/>
      <c r="BJS54" s="115"/>
      <c r="BJT54" s="115"/>
      <c r="BJU54" s="115"/>
      <c r="BJV54" s="115"/>
      <c r="BJW54" s="115"/>
      <c r="BJX54" s="115"/>
      <c r="BJY54" s="115"/>
      <c r="BJZ54" s="115"/>
      <c r="BKA54" s="115"/>
      <c r="BKB54" s="115"/>
      <c r="BKC54" s="115"/>
      <c r="BKD54" s="115"/>
      <c r="BKE54" s="115"/>
      <c r="BKF54" s="115"/>
      <c r="BKG54" s="115"/>
      <c r="BKH54" s="115"/>
      <c r="BKI54" s="115"/>
      <c r="BKJ54" s="115"/>
      <c r="BKK54" s="115"/>
      <c r="BKL54" s="115"/>
      <c r="BKM54" s="115"/>
      <c r="BKN54" s="115"/>
      <c r="BKO54" s="115"/>
      <c r="BKP54" s="115"/>
      <c r="BKQ54" s="115"/>
      <c r="BKR54" s="115"/>
      <c r="BKS54" s="115"/>
      <c r="BKT54" s="115"/>
      <c r="BKU54" s="115"/>
      <c r="BKV54" s="115"/>
      <c r="BKW54" s="115"/>
      <c r="BKX54" s="115"/>
      <c r="BKY54" s="115"/>
      <c r="BKZ54" s="115"/>
      <c r="BLA54" s="115"/>
      <c r="BLB54" s="115"/>
      <c r="BLC54" s="115"/>
      <c r="BLD54" s="115"/>
      <c r="BLE54" s="115"/>
      <c r="BLF54" s="115"/>
      <c r="BLG54" s="115"/>
      <c r="BLH54" s="115"/>
      <c r="BLI54" s="115"/>
      <c r="BLJ54" s="115"/>
      <c r="BLK54" s="115"/>
      <c r="BLL54" s="115"/>
      <c r="BLM54" s="115"/>
      <c r="BLN54" s="115"/>
      <c r="BLO54" s="115"/>
      <c r="BLP54" s="115"/>
      <c r="BLQ54" s="115"/>
      <c r="BLR54" s="115"/>
      <c r="BLS54" s="115"/>
      <c r="BLT54" s="115"/>
      <c r="BLU54" s="115"/>
      <c r="BLV54" s="115"/>
      <c r="BLW54" s="115"/>
      <c r="BLX54" s="115"/>
      <c r="BLY54" s="115"/>
      <c r="BLZ54" s="115"/>
      <c r="BMA54" s="115"/>
      <c r="BMB54" s="115"/>
      <c r="BMC54" s="115"/>
      <c r="BMD54" s="115"/>
      <c r="BME54" s="115"/>
      <c r="BMF54" s="115"/>
      <c r="BMG54" s="115"/>
      <c r="BMH54" s="115"/>
      <c r="BMI54" s="115"/>
      <c r="BMJ54" s="115"/>
      <c r="BMK54" s="115"/>
      <c r="BML54" s="115"/>
      <c r="BMM54" s="115"/>
      <c r="BMN54" s="115"/>
      <c r="BMO54" s="115"/>
      <c r="BMP54" s="115"/>
      <c r="BMQ54" s="115"/>
      <c r="BMR54" s="115"/>
      <c r="BMS54" s="115"/>
      <c r="BMT54" s="115"/>
      <c r="BMU54" s="115"/>
      <c r="BMV54" s="115"/>
      <c r="BMW54" s="115"/>
      <c r="BMX54" s="115"/>
      <c r="BMY54" s="115"/>
      <c r="BMZ54" s="115"/>
      <c r="BNA54" s="115"/>
      <c r="BNB54" s="115"/>
      <c r="BNC54" s="115"/>
      <c r="BND54" s="115"/>
      <c r="BNE54" s="115"/>
      <c r="BNF54" s="115"/>
      <c r="BNG54" s="115"/>
      <c r="BNH54" s="115"/>
      <c r="BNI54" s="115"/>
      <c r="BNJ54" s="115"/>
      <c r="BNK54" s="115"/>
      <c r="BNL54" s="115"/>
      <c r="BNM54" s="115"/>
      <c r="BNN54" s="115"/>
      <c r="BNO54" s="115"/>
      <c r="BNP54" s="115"/>
      <c r="BNQ54" s="115"/>
      <c r="BNR54" s="115"/>
      <c r="BNS54" s="115"/>
      <c r="BNT54" s="115"/>
      <c r="BNU54" s="115"/>
      <c r="BNV54" s="115"/>
      <c r="BNW54" s="115"/>
      <c r="BNX54" s="115"/>
      <c r="BNY54" s="115"/>
      <c r="BNZ54" s="115"/>
      <c r="BOA54" s="115"/>
      <c r="BOB54" s="115"/>
      <c r="BOC54" s="115"/>
      <c r="BOD54" s="115"/>
      <c r="BOE54" s="115"/>
      <c r="BOF54" s="115"/>
      <c r="BOG54" s="115"/>
      <c r="BOH54" s="115"/>
      <c r="BOI54" s="115"/>
      <c r="BOJ54" s="115"/>
      <c r="BOK54" s="115"/>
      <c r="BOL54" s="115"/>
      <c r="BOM54" s="115"/>
      <c r="BON54" s="115"/>
      <c r="BOO54" s="115"/>
      <c r="BOP54" s="115"/>
      <c r="BOQ54" s="115"/>
      <c r="BOR54" s="115"/>
      <c r="BOS54" s="115"/>
      <c r="BOT54" s="115"/>
      <c r="BOU54" s="115"/>
      <c r="BOV54" s="115"/>
      <c r="BOW54" s="115"/>
      <c r="BOX54" s="115"/>
      <c r="BOY54" s="115"/>
      <c r="BOZ54" s="115"/>
      <c r="BPA54" s="115"/>
      <c r="BPB54" s="115"/>
      <c r="BPC54" s="115"/>
      <c r="BPD54" s="115"/>
      <c r="BPE54" s="115"/>
      <c r="BPF54" s="115"/>
      <c r="BPG54" s="115"/>
      <c r="BPH54" s="115"/>
      <c r="BPI54" s="115"/>
      <c r="BPJ54" s="115"/>
      <c r="BPK54" s="115"/>
      <c r="BPL54" s="115"/>
      <c r="BPM54" s="115"/>
      <c r="BPN54" s="115"/>
      <c r="BPO54" s="115"/>
      <c r="BPP54" s="115"/>
      <c r="BPQ54" s="115"/>
      <c r="BPR54" s="115"/>
      <c r="BPS54" s="115"/>
      <c r="BPT54" s="115"/>
      <c r="BPU54" s="115"/>
      <c r="BPV54" s="115"/>
      <c r="BPW54" s="115"/>
      <c r="BPX54" s="115"/>
      <c r="BPY54" s="115"/>
      <c r="BPZ54" s="115"/>
      <c r="BQA54" s="115"/>
      <c r="BQB54" s="115"/>
      <c r="BQC54" s="115"/>
      <c r="BQD54" s="115"/>
      <c r="BQE54" s="115"/>
      <c r="BQF54" s="115"/>
      <c r="BQG54" s="115"/>
      <c r="BQH54" s="115"/>
      <c r="BQI54" s="115"/>
      <c r="BQJ54" s="115"/>
      <c r="BQK54" s="115"/>
      <c r="BQL54" s="115"/>
      <c r="BQM54" s="115"/>
      <c r="BQN54" s="115"/>
      <c r="BQO54" s="115"/>
      <c r="BQP54" s="115"/>
      <c r="BQQ54" s="115"/>
      <c r="BQR54" s="115"/>
      <c r="BQS54" s="115"/>
      <c r="BQT54" s="115"/>
      <c r="BQU54" s="115"/>
      <c r="BQV54" s="115"/>
      <c r="BQW54" s="115"/>
      <c r="BQX54" s="115"/>
      <c r="BQY54" s="115"/>
      <c r="BQZ54" s="115"/>
      <c r="BRA54" s="115"/>
      <c r="BRB54" s="115"/>
      <c r="BRC54" s="115"/>
      <c r="BRD54" s="115"/>
      <c r="BRE54" s="115"/>
      <c r="BRF54" s="115"/>
      <c r="BRG54" s="115"/>
      <c r="BRH54" s="115"/>
      <c r="BRI54" s="115"/>
      <c r="BRJ54" s="115"/>
      <c r="BRK54" s="115"/>
      <c r="BRL54" s="115"/>
      <c r="BRM54" s="115"/>
      <c r="BRN54" s="115"/>
      <c r="BRO54" s="115"/>
      <c r="BRP54" s="115"/>
      <c r="BRQ54" s="115"/>
      <c r="BRR54" s="115"/>
      <c r="BRS54" s="115"/>
      <c r="BRT54" s="115"/>
      <c r="BRU54" s="115"/>
      <c r="BRV54" s="115"/>
      <c r="BRW54" s="115"/>
      <c r="BRX54" s="115"/>
      <c r="BRY54" s="115"/>
      <c r="BRZ54" s="115"/>
      <c r="BSA54" s="115"/>
      <c r="BSB54" s="115"/>
      <c r="BSC54" s="115"/>
      <c r="BSD54" s="115"/>
      <c r="BSE54" s="115"/>
      <c r="BSF54" s="115"/>
      <c r="BSG54" s="115"/>
      <c r="BSH54" s="115"/>
      <c r="BSI54" s="115"/>
      <c r="BSJ54" s="115"/>
      <c r="BSK54" s="115"/>
      <c r="BSL54" s="115"/>
      <c r="BSM54" s="115"/>
      <c r="BSN54" s="115"/>
      <c r="BSO54" s="115"/>
      <c r="BSP54" s="115"/>
      <c r="BSQ54" s="115"/>
      <c r="BSR54" s="115"/>
      <c r="BSS54" s="115"/>
      <c r="BST54" s="115"/>
      <c r="BSU54" s="115"/>
      <c r="BSV54" s="115"/>
      <c r="BSW54" s="115"/>
      <c r="BSX54" s="115"/>
      <c r="BSY54" s="115"/>
      <c r="BSZ54" s="115"/>
      <c r="BTA54" s="115"/>
      <c r="BTB54" s="115"/>
      <c r="BTC54" s="115"/>
      <c r="BTD54" s="115"/>
      <c r="BTE54" s="115"/>
      <c r="BTF54" s="115"/>
      <c r="BTG54" s="115"/>
      <c r="BTH54" s="115"/>
      <c r="BTI54" s="115"/>
      <c r="BTJ54" s="115"/>
      <c r="BTK54" s="115"/>
      <c r="BTL54" s="115"/>
      <c r="BTM54" s="115"/>
      <c r="BTN54" s="115"/>
      <c r="BTO54" s="115"/>
      <c r="BTP54" s="115"/>
      <c r="BTQ54" s="115"/>
      <c r="BTR54" s="115"/>
      <c r="BTS54" s="115"/>
      <c r="BTT54" s="115"/>
      <c r="BTU54" s="115"/>
      <c r="BTV54" s="115"/>
      <c r="BTW54" s="115"/>
      <c r="BTX54" s="115"/>
      <c r="BTY54" s="115"/>
      <c r="BTZ54" s="115"/>
      <c r="BUA54" s="115"/>
      <c r="BUB54" s="115"/>
      <c r="BUC54" s="115"/>
      <c r="BUD54" s="115"/>
      <c r="BUE54" s="115"/>
      <c r="BUF54" s="115"/>
      <c r="BUG54" s="115"/>
      <c r="BUH54" s="115"/>
      <c r="BUI54" s="115"/>
      <c r="BUJ54" s="115"/>
      <c r="BUK54" s="115"/>
      <c r="BUL54" s="115"/>
      <c r="BUM54" s="115"/>
      <c r="BUN54" s="115"/>
      <c r="BUO54" s="115"/>
      <c r="BUP54" s="115"/>
      <c r="BUQ54" s="115"/>
      <c r="BUR54" s="115"/>
      <c r="BUS54" s="115"/>
      <c r="BUT54" s="115"/>
      <c r="BUU54" s="115"/>
      <c r="BUV54" s="115"/>
      <c r="BUW54" s="115"/>
      <c r="BUX54" s="115"/>
      <c r="BUY54" s="115"/>
      <c r="BUZ54" s="115"/>
      <c r="BVA54" s="115"/>
      <c r="BVB54" s="115"/>
      <c r="BVC54" s="115"/>
      <c r="BVD54" s="115"/>
      <c r="BVE54" s="115"/>
      <c r="BVF54" s="115"/>
      <c r="BVG54" s="115"/>
      <c r="BVH54" s="115"/>
      <c r="BVI54" s="115"/>
      <c r="BVJ54" s="115"/>
      <c r="BVK54" s="115"/>
      <c r="BVL54" s="115"/>
      <c r="BVM54" s="115"/>
      <c r="BVN54" s="115"/>
      <c r="BVO54" s="115"/>
      <c r="BVP54" s="115"/>
      <c r="BVQ54" s="115"/>
      <c r="BVR54" s="115"/>
      <c r="BVS54" s="115"/>
      <c r="BVT54" s="115"/>
      <c r="BVU54" s="115"/>
      <c r="BVV54" s="115"/>
      <c r="BVW54" s="115"/>
      <c r="BVX54" s="115"/>
      <c r="BVY54" s="115"/>
      <c r="BVZ54" s="115"/>
      <c r="BWA54" s="115"/>
      <c r="BWB54" s="115"/>
      <c r="BWC54" s="115"/>
      <c r="BWD54" s="115"/>
      <c r="BWE54" s="115"/>
      <c r="BWF54" s="115"/>
      <c r="BWG54" s="115"/>
      <c r="BWH54" s="115"/>
      <c r="BWI54" s="115"/>
      <c r="BWJ54" s="115"/>
      <c r="BWK54" s="115"/>
      <c r="BWL54" s="115"/>
      <c r="BWM54" s="115"/>
      <c r="BWN54" s="115"/>
      <c r="BWO54" s="115"/>
      <c r="BWP54" s="115"/>
      <c r="BWQ54" s="115"/>
      <c r="BWR54" s="115"/>
      <c r="BWS54" s="115"/>
      <c r="BWT54" s="115"/>
      <c r="BWU54" s="115"/>
      <c r="BWV54" s="115"/>
      <c r="BWW54" s="115"/>
      <c r="BWX54" s="115"/>
      <c r="BWY54" s="115"/>
      <c r="BWZ54" s="115"/>
      <c r="BXA54" s="115"/>
      <c r="BXB54" s="115"/>
      <c r="BXC54" s="115"/>
      <c r="BXD54" s="115"/>
      <c r="BXE54" s="115"/>
      <c r="BXF54" s="115"/>
      <c r="BXG54" s="115"/>
      <c r="BXH54" s="115"/>
      <c r="BXI54" s="115"/>
      <c r="BXJ54" s="115"/>
      <c r="BXK54" s="115"/>
      <c r="BXL54" s="115"/>
      <c r="BXM54" s="115"/>
      <c r="BXN54" s="115"/>
      <c r="BXO54" s="115"/>
      <c r="BXP54" s="115"/>
      <c r="BXQ54" s="115"/>
      <c r="BXR54" s="115"/>
      <c r="BXS54" s="115"/>
      <c r="BXT54" s="115"/>
      <c r="BXU54" s="115"/>
      <c r="BXV54" s="115"/>
      <c r="BXW54" s="115"/>
      <c r="BXX54" s="115"/>
      <c r="BXY54" s="115"/>
      <c r="BXZ54" s="115"/>
      <c r="BYA54" s="115"/>
      <c r="BYB54" s="115"/>
      <c r="BYC54" s="115"/>
      <c r="BYD54" s="115"/>
      <c r="BYE54" s="115"/>
      <c r="BYF54" s="115"/>
      <c r="BYG54" s="115"/>
      <c r="BYH54" s="115"/>
      <c r="BYI54" s="115"/>
      <c r="BYJ54" s="115"/>
      <c r="BYK54" s="115"/>
      <c r="BYL54" s="115"/>
      <c r="BYM54" s="115"/>
      <c r="BYN54" s="115"/>
      <c r="BYO54" s="115"/>
      <c r="BYP54" s="115"/>
      <c r="BYQ54" s="115"/>
      <c r="BYR54" s="115"/>
      <c r="BYS54" s="115"/>
      <c r="BYT54" s="115"/>
      <c r="BYU54" s="115"/>
      <c r="BYV54" s="115"/>
      <c r="BYW54" s="115"/>
      <c r="BYX54" s="115"/>
      <c r="BYY54" s="115"/>
      <c r="BYZ54" s="115"/>
      <c r="BZA54" s="115"/>
      <c r="BZB54" s="115"/>
      <c r="BZC54" s="115"/>
      <c r="BZD54" s="115"/>
      <c r="BZE54" s="115"/>
      <c r="BZF54" s="115"/>
      <c r="BZG54" s="115"/>
      <c r="BZH54" s="115"/>
      <c r="BZI54" s="115"/>
      <c r="BZJ54" s="115"/>
      <c r="BZK54" s="115"/>
      <c r="BZL54" s="115"/>
      <c r="BZM54" s="115"/>
      <c r="BZN54" s="115"/>
      <c r="BZO54" s="115"/>
      <c r="BZP54" s="115"/>
      <c r="BZQ54" s="115"/>
      <c r="BZR54" s="115"/>
      <c r="BZS54" s="115"/>
      <c r="BZT54" s="115"/>
      <c r="BZU54" s="115"/>
      <c r="BZV54" s="115"/>
      <c r="BZW54" s="115"/>
      <c r="BZX54" s="115"/>
      <c r="BZY54" s="115"/>
      <c r="BZZ54" s="115"/>
      <c r="CAA54" s="115"/>
      <c r="CAB54" s="115"/>
      <c r="CAC54" s="115"/>
      <c r="CAD54" s="115"/>
      <c r="CAE54" s="115"/>
      <c r="CAF54" s="115"/>
      <c r="CAG54" s="115"/>
      <c r="CAH54" s="115"/>
      <c r="CAI54" s="115"/>
      <c r="CAJ54" s="115"/>
      <c r="CAK54" s="115"/>
      <c r="CAL54" s="115"/>
      <c r="CAM54" s="115"/>
      <c r="CAN54" s="115"/>
      <c r="CAO54" s="115"/>
      <c r="CAP54" s="115"/>
      <c r="CAQ54" s="115"/>
      <c r="CAR54" s="115"/>
      <c r="CAS54" s="115"/>
      <c r="CAT54" s="115"/>
      <c r="CAU54" s="115"/>
      <c r="CAV54" s="115"/>
      <c r="CAW54" s="115"/>
      <c r="CAX54" s="115"/>
      <c r="CAY54" s="115"/>
      <c r="CAZ54" s="115"/>
      <c r="CBA54" s="115"/>
      <c r="CBB54" s="115"/>
      <c r="CBC54" s="115"/>
      <c r="CBD54" s="115"/>
      <c r="CBE54" s="115"/>
      <c r="CBF54" s="115"/>
      <c r="CBG54" s="115"/>
      <c r="CBH54" s="115"/>
      <c r="CBI54" s="115"/>
      <c r="CBJ54" s="115"/>
      <c r="CBK54" s="115"/>
      <c r="CBL54" s="115"/>
      <c r="CBM54" s="115"/>
      <c r="CBN54" s="115"/>
      <c r="CBO54" s="115"/>
      <c r="CBP54" s="115"/>
      <c r="CBQ54" s="115"/>
      <c r="CBR54" s="115"/>
      <c r="CBS54" s="115"/>
      <c r="CBT54" s="115"/>
      <c r="CBU54" s="115"/>
      <c r="CBV54" s="115"/>
      <c r="CBW54" s="115"/>
      <c r="CBX54" s="115"/>
      <c r="CBY54" s="115"/>
      <c r="CBZ54" s="115"/>
      <c r="CCA54" s="115"/>
      <c r="CCB54" s="115"/>
      <c r="CCC54" s="115"/>
      <c r="CCD54" s="115"/>
      <c r="CCE54" s="115"/>
      <c r="CCF54" s="115"/>
      <c r="CCG54" s="115"/>
      <c r="CCH54" s="115"/>
      <c r="CCI54" s="115"/>
      <c r="CCJ54" s="115"/>
      <c r="CCK54" s="115"/>
      <c r="CCL54" s="115"/>
      <c r="CCM54" s="115"/>
      <c r="CCN54" s="115"/>
      <c r="CCO54" s="115"/>
      <c r="CCP54" s="115"/>
      <c r="CCQ54" s="115"/>
      <c r="CCR54" s="115"/>
      <c r="CCS54" s="115"/>
      <c r="CCT54" s="115"/>
      <c r="CCU54" s="115"/>
      <c r="CCV54" s="115"/>
      <c r="CCW54" s="115"/>
      <c r="CCX54" s="115"/>
      <c r="CCY54" s="115"/>
      <c r="CCZ54" s="115"/>
      <c r="CDA54" s="115"/>
      <c r="CDB54" s="115"/>
      <c r="CDC54" s="115"/>
      <c r="CDD54" s="115"/>
      <c r="CDE54" s="115"/>
      <c r="CDF54" s="115"/>
      <c r="CDG54" s="115"/>
      <c r="CDH54" s="115"/>
      <c r="CDI54" s="115"/>
      <c r="CDJ54" s="115"/>
      <c r="CDK54" s="115"/>
      <c r="CDL54" s="115"/>
      <c r="CDM54" s="115"/>
      <c r="CDN54" s="115"/>
      <c r="CDO54" s="115"/>
      <c r="CDP54" s="115"/>
      <c r="CDQ54" s="115"/>
      <c r="CDR54" s="115"/>
      <c r="CDS54" s="115"/>
      <c r="CDT54" s="115"/>
      <c r="CDU54" s="115"/>
      <c r="CDV54" s="115"/>
      <c r="CDW54" s="115"/>
      <c r="CDX54" s="115"/>
      <c r="CDY54" s="115"/>
      <c r="CDZ54" s="115"/>
      <c r="CEA54" s="115"/>
      <c r="CEB54" s="115"/>
      <c r="CEC54" s="115"/>
      <c r="CED54" s="115"/>
      <c r="CEE54" s="115"/>
      <c r="CEF54" s="115"/>
      <c r="CEG54" s="115"/>
      <c r="CEH54" s="115"/>
      <c r="CEI54" s="115"/>
      <c r="CEJ54" s="115"/>
      <c r="CEK54" s="115"/>
      <c r="CEL54" s="115"/>
      <c r="CEM54" s="115"/>
      <c r="CEN54" s="115"/>
      <c r="CEO54" s="115"/>
      <c r="CEP54" s="115"/>
      <c r="CEQ54" s="115"/>
      <c r="CER54" s="115"/>
      <c r="CES54" s="115"/>
      <c r="CET54" s="115"/>
      <c r="CEU54" s="115"/>
      <c r="CEV54" s="115"/>
      <c r="CEW54" s="115"/>
      <c r="CEX54" s="115"/>
      <c r="CEY54" s="115"/>
      <c r="CEZ54" s="115"/>
      <c r="CFA54" s="115"/>
      <c r="CFB54" s="115"/>
      <c r="CFC54" s="115"/>
      <c r="CFD54" s="115"/>
      <c r="CFE54" s="115"/>
      <c r="CFF54" s="115"/>
      <c r="CFG54" s="115"/>
      <c r="CFH54" s="115"/>
      <c r="CFI54" s="115"/>
      <c r="CFJ54" s="115"/>
      <c r="CFK54" s="115"/>
      <c r="CFL54" s="115"/>
      <c r="CFM54" s="115"/>
      <c r="CFN54" s="115"/>
      <c r="CFO54" s="115"/>
      <c r="CFP54" s="115"/>
      <c r="CFQ54" s="115"/>
      <c r="CFR54" s="115"/>
      <c r="CFS54" s="115"/>
      <c r="CFT54" s="115"/>
      <c r="CFU54" s="115"/>
      <c r="CFV54" s="115"/>
      <c r="CFW54" s="115"/>
      <c r="CFX54" s="115"/>
      <c r="CFY54" s="115"/>
      <c r="CFZ54" s="115"/>
      <c r="CGA54" s="115"/>
      <c r="CGB54" s="115"/>
      <c r="CGC54" s="115"/>
      <c r="CGD54" s="115"/>
      <c r="CGE54" s="115"/>
      <c r="CGF54" s="115"/>
      <c r="CGG54" s="115"/>
      <c r="CGH54" s="115"/>
      <c r="CGI54" s="115"/>
      <c r="CGJ54" s="115"/>
      <c r="CGK54" s="115"/>
      <c r="CGL54" s="115"/>
      <c r="CGM54" s="115"/>
      <c r="CGN54" s="115"/>
      <c r="CGO54" s="115"/>
      <c r="CGP54" s="115"/>
      <c r="CGQ54" s="115"/>
      <c r="CGR54" s="115"/>
      <c r="CGS54" s="115"/>
      <c r="CGT54" s="115"/>
      <c r="CGU54" s="115"/>
      <c r="CGV54" s="115"/>
      <c r="CGW54" s="115"/>
      <c r="CGX54" s="115"/>
      <c r="CGY54" s="115"/>
      <c r="CGZ54" s="115"/>
      <c r="CHA54" s="115"/>
      <c r="CHB54" s="115"/>
      <c r="CHC54" s="115"/>
      <c r="CHD54" s="115"/>
      <c r="CHE54" s="115"/>
      <c r="CHF54" s="115"/>
      <c r="CHG54" s="115"/>
      <c r="CHH54" s="115"/>
      <c r="CHI54" s="115"/>
      <c r="CHJ54" s="115"/>
      <c r="CHK54" s="115"/>
      <c r="CHL54" s="115"/>
      <c r="CHM54" s="115"/>
      <c r="CHN54" s="115"/>
      <c r="CHO54" s="115"/>
      <c r="CHP54" s="115"/>
      <c r="CHQ54" s="115"/>
      <c r="CHR54" s="115"/>
      <c r="CHS54" s="115"/>
      <c r="CHT54" s="115"/>
      <c r="CHU54" s="115"/>
      <c r="CHV54" s="115"/>
      <c r="CHW54" s="115"/>
      <c r="CHX54" s="115"/>
      <c r="CHY54" s="115"/>
      <c r="CHZ54" s="115"/>
      <c r="CIA54" s="115"/>
      <c r="CIB54" s="115"/>
      <c r="CIC54" s="115"/>
      <c r="CID54" s="115"/>
      <c r="CIE54" s="115"/>
      <c r="CIF54" s="115"/>
      <c r="CIG54" s="115"/>
      <c r="CIH54" s="115"/>
      <c r="CII54" s="115"/>
      <c r="CIJ54" s="115"/>
      <c r="CIK54" s="115"/>
      <c r="CIL54" s="115"/>
      <c r="CIM54" s="115"/>
      <c r="CIN54" s="115"/>
      <c r="CIO54" s="115"/>
      <c r="CIP54" s="115"/>
      <c r="CIQ54" s="115"/>
      <c r="CIR54" s="115"/>
      <c r="CIS54" s="115"/>
      <c r="CIT54" s="115"/>
      <c r="CIU54" s="115"/>
      <c r="CIV54" s="115"/>
      <c r="CIW54" s="115"/>
      <c r="CIX54" s="115"/>
      <c r="CIY54" s="115"/>
      <c r="CIZ54" s="115"/>
      <c r="CJA54" s="115"/>
      <c r="CJB54" s="115"/>
      <c r="CJC54" s="115"/>
      <c r="CJD54" s="115"/>
      <c r="CJE54" s="115"/>
      <c r="CJF54" s="115"/>
      <c r="CJG54" s="115"/>
      <c r="CJH54" s="115"/>
      <c r="CJI54" s="115"/>
      <c r="CJJ54" s="115"/>
      <c r="CJK54" s="115"/>
      <c r="CJL54" s="115"/>
      <c r="CJM54" s="115"/>
      <c r="CJN54" s="115"/>
      <c r="CJO54" s="115"/>
      <c r="CJP54" s="115"/>
      <c r="CJQ54" s="115"/>
      <c r="CJR54" s="115"/>
      <c r="CJS54" s="115"/>
      <c r="CJT54" s="115"/>
      <c r="CJU54" s="115"/>
      <c r="CJV54" s="115"/>
      <c r="CJW54" s="115"/>
      <c r="CJX54" s="115"/>
      <c r="CJY54" s="115"/>
      <c r="CJZ54" s="115"/>
      <c r="CKA54" s="115"/>
      <c r="CKB54" s="115"/>
      <c r="CKC54" s="115"/>
      <c r="CKD54" s="115"/>
      <c r="CKE54" s="115"/>
      <c r="CKF54" s="115"/>
      <c r="CKG54" s="115"/>
      <c r="CKH54" s="115"/>
      <c r="CKI54" s="115"/>
      <c r="CKJ54" s="115"/>
      <c r="CKK54" s="115"/>
      <c r="CKL54" s="115"/>
      <c r="CKM54" s="115"/>
      <c r="CKN54" s="115"/>
      <c r="CKO54" s="115"/>
      <c r="CKP54" s="115"/>
      <c r="CKQ54" s="115"/>
      <c r="CKR54" s="115"/>
      <c r="CKS54" s="115"/>
      <c r="CKT54" s="115"/>
      <c r="CKU54" s="115"/>
      <c r="CKV54" s="115"/>
      <c r="CKW54" s="115"/>
      <c r="CKX54" s="115"/>
      <c r="CKY54" s="115"/>
      <c r="CKZ54" s="115"/>
      <c r="CLA54" s="115"/>
      <c r="CLB54" s="115"/>
      <c r="CLC54" s="115"/>
      <c r="CLD54" s="115"/>
      <c r="CLE54" s="115"/>
      <c r="CLF54" s="115"/>
      <c r="CLG54" s="115"/>
      <c r="CLH54" s="115"/>
      <c r="CLI54" s="115"/>
      <c r="CLJ54" s="115"/>
      <c r="CLK54" s="115"/>
      <c r="CLL54" s="115"/>
      <c r="CLM54" s="115"/>
      <c r="CLN54" s="115"/>
      <c r="CLO54" s="115"/>
      <c r="CLP54" s="115"/>
      <c r="CLQ54" s="115"/>
      <c r="CLR54" s="115"/>
      <c r="CLS54" s="115"/>
      <c r="CLT54" s="115"/>
      <c r="CLU54" s="115"/>
      <c r="CLV54" s="115"/>
      <c r="CLW54" s="115"/>
      <c r="CLX54" s="115"/>
      <c r="CLY54" s="115"/>
      <c r="CLZ54" s="115"/>
      <c r="CMA54" s="115"/>
      <c r="CMB54" s="115"/>
      <c r="CMC54" s="115"/>
      <c r="CMD54" s="115"/>
      <c r="CME54" s="115"/>
      <c r="CMF54" s="115"/>
      <c r="CMG54" s="115"/>
      <c r="CMH54" s="115"/>
      <c r="CMI54" s="115"/>
      <c r="CMJ54" s="115"/>
      <c r="CMK54" s="115"/>
      <c r="CML54" s="115"/>
      <c r="CMM54" s="115"/>
      <c r="CMN54" s="115"/>
      <c r="CMO54" s="115"/>
      <c r="CMP54" s="115"/>
      <c r="CMQ54" s="115"/>
      <c r="CMR54" s="115"/>
      <c r="CMS54" s="115"/>
      <c r="CMT54" s="115"/>
      <c r="CMU54" s="115"/>
      <c r="CMV54" s="115"/>
      <c r="CMW54" s="115"/>
      <c r="CMX54" s="115"/>
      <c r="CMY54" s="115"/>
      <c r="CMZ54" s="115"/>
      <c r="CNA54" s="115"/>
      <c r="CNB54" s="115"/>
      <c r="CNC54" s="115"/>
      <c r="CND54" s="115"/>
      <c r="CNE54" s="115"/>
      <c r="CNF54" s="115"/>
      <c r="CNG54" s="115"/>
      <c r="CNH54" s="115"/>
      <c r="CNI54" s="115"/>
      <c r="CNJ54" s="115"/>
      <c r="CNK54" s="115"/>
      <c r="CNL54" s="115"/>
      <c r="CNM54" s="115"/>
      <c r="CNN54" s="115"/>
      <c r="CNO54" s="115"/>
      <c r="CNP54" s="115"/>
      <c r="CNQ54" s="115"/>
      <c r="CNR54" s="115"/>
      <c r="CNS54" s="115"/>
      <c r="CNT54" s="115"/>
      <c r="CNU54" s="115"/>
      <c r="CNV54" s="115"/>
      <c r="CNW54" s="115"/>
      <c r="CNX54" s="115"/>
      <c r="CNY54" s="115"/>
      <c r="CNZ54" s="115"/>
      <c r="COA54" s="115"/>
      <c r="COB54" s="115"/>
      <c r="COC54" s="115"/>
      <c r="COD54" s="115"/>
      <c r="COE54" s="115"/>
      <c r="COF54" s="115"/>
      <c r="COG54" s="115"/>
      <c r="COH54" s="115"/>
      <c r="COI54" s="115"/>
      <c r="COJ54" s="115"/>
      <c r="COK54" s="115"/>
      <c r="COL54" s="115"/>
      <c r="COM54" s="115"/>
      <c r="CON54" s="115"/>
      <c r="COO54" s="115"/>
      <c r="COP54" s="115"/>
      <c r="COQ54" s="115"/>
      <c r="COR54" s="115"/>
      <c r="COS54" s="115"/>
      <c r="COT54" s="115"/>
      <c r="COU54" s="115"/>
      <c r="COV54" s="115"/>
      <c r="COW54" s="115"/>
      <c r="COX54" s="115"/>
      <c r="COY54" s="115"/>
      <c r="COZ54" s="115"/>
      <c r="CPA54" s="115"/>
      <c r="CPB54" s="115"/>
      <c r="CPC54" s="115"/>
      <c r="CPD54" s="115"/>
      <c r="CPE54" s="115"/>
      <c r="CPF54" s="115"/>
      <c r="CPG54" s="115"/>
      <c r="CPH54" s="115"/>
      <c r="CPI54" s="115"/>
      <c r="CPJ54" s="115"/>
      <c r="CPK54" s="115"/>
      <c r="CPL54" s="115"/>
      <c r="CPM54" s="115"/>
      <c r="CPN54" s="115"/>
      <c r="CPO54" s="115"/>
      <c r="CPP54" s="115"/>
      <c r="CPQ54" s="115"/>
      <c r="CPR54" s="115"/>
      <c r="CPS54" s="115"/>
      <c r="CPT54" s="115"/>
      <c r="CPU54" s="115"/>
      <c r="CPV54" s="115"/>
      <c r="CPW54" s="115"/>
      <c r="CPX54" s="115"/>
      <c r="CPY54" s="115"/>
      <c r="CPZ54" s="115"/>
      <c r="CQA54" s="115"/>
      <c r="CQB54" s="115"/>
      <c r="CQC54" s="115"/>
      <c r="CQD54" s="115"/>
      <c r="CQE54" s="115"/>
      <c r="CQF54" s="115"/>
      <c r="CQG54" s="115"/>
      <c r="CQH54" s="115"/>
      <c r="CQI54" s="115"/>
      <c r="CQJ54" s="115"/>
      <c r="CQK54" s="115"/>
      <c r="CQL54" s="115"/>
      <c r="CQM54" s="115"/>
      <c r="CQN54" s="115"/>
      <c r="CQO54" s="115"/>
      <c r="CQP54" s="115"/>
      <c r="CQQ54" s="115"/>
      <c r="CQR54" s="115"/>
      <c r="CQS54" s="115"/>
      <c r="CQT54" s="115"/>
      <c r="CQU54" s="115"/>
      <c r="CQV54" s="115"/>
      <c r="CQW54" s="115"/>
      <c r="CQX54" s="115"/>
      <c r="CQY54" s="115"/>
      <c r="CQZ54" s="115"/>
      <c r="CRA54" s="115"/>
      <c r="CRB54" s="115"/>
      <c r="CRC54" s="115"/>
      <c r="CRD54" s="115"/>
      <c r="CRE54" s="115"/>
      <c r="CRF54" s="115"/>
      <c r="CRG54" s="115"/>
      <c r="CRH54" s="115"/>
      <c r="CRI54" s="115"/>
      <c r="CRJ54" s="115"/>
      <c r="CRK54" s="115"/>
      <c r="CRL54" s="115"/>
      <c r="CRM54" s="115"/>
      <c r="CRN54" s="115"/>
      <c r="CRO54" s="115"/>
      <c r="CRP54" s="115"/>
      <c r="CRQ54" s="115"/>
      <c r="CRR54" s="115"/>
      <c r="CRS54" s="115"/>
      <c r="CRT54" s="115"/>
      <c r="CRU54" s="115"/>
      <c r="CRV54" s="115"/>
      <c r="CRW54" s="115"/>
      <c r="CRX54" s="115"/>
      <c r="CRY54" s="115"/>
      <c r="CRZ54" s="115"/>
      <c r="CSA54" s="115"/>
      <c r="CSB54" s="115"/>
      <c r="CSC54" s="115"/>
      <c r="CSD54" s="115"/>
      <c r="CSE54" s="115"/>
      <c r="CSF54" s="115"/>
      <c r="CSG54" s="115"/>
      <c r="CSH54" s="115"/>
      <c r="CSI54" s="115"/>
      <c r="CSJ54" s="115"/>
      <c r="CSK54" s="115"/>
      <c r="CSL54" s="115"/>
      <c r="CSM54" s="115"/>
      <c r="CSN54" s="115"/>
      <c r="CSO54" s="115"/>
      <c r="CSP54" s="115"/>
      <c r="CSQ54" s="115"/>
      <c r="CSR54" s="115"/>
      <c r="CSS54" s="115"/>
      <c r="CST54" s="115"/>
      <c r="CSU54" s="115"/>
      <c r="CSV54" s="115"/>
      <c r="CSW54" s="115"/>
      <c r="CSX54" s="115"/>
      <c r="CSY54" s="115"/>
      <c r="CSZ54" s="115"/>
      <c r="CTA54" s="115"/>
      <c r="CTB54" s="115"/>
      <c r="CTC54" s="115"/>
      <c r="CTD54" s="115"/>
      <c r="CTE54" s="115"/>
      <c r="CTF54" s="115"/>
      <c r="CTG54" s="115"/>
      <c r="CTH54" s="115"/>
      <c r="CTI54" s="115"/>
      <c r="CTJ54" s="115"/>
      <c r="CTK54" s="115"/>
      <c r="CTL54" s="115"/>
      <c r="CTM54" s="115"/>
      <c r="CTN54" s="115"/>
      <c r="CTO54" s="115"/>
      <c r="CTP54" s="115"/>
      <c r="CTQ54" s="115"/>
      <c r="CTR54" s="115"/>
      <c r="CTS54" s="115"/>
      <c r="CTT54" s="115"/>
      <c r="CTU54" s="115"/>
      <c r="CTV54" s="115"/>
      <c r="CTW54" s="115"/>
      <c r="CTX54" s="115"/>
      <c r="CTY54" s="115"/>
      <c r="CTZ54" s="115"/>
      <c r="CUA54" s="115"/>
      <c r="CUB54" s="115"/>
      <c r="CUC54" s="115"/>
      <c r="CUD54" s="115"/>
      <c r="CUE54" s="115"/>
      <c r="CUF54" s="115"/>
      <c r="CUG54" s="115"/>
      <c r="CUH54" s="115"/>
      <c r="CUI54" s="115"/>
      <c r="CUJ54" s="115"/>
      <c r="CUK54" s="115"/>
      <c r="CUL54" s="115"/>
      <c r="CUM54" s="115"/>
      <c r="CUN54" s="115"/>
      <c r="CUO54" s="115"/>
      <c r="CUP54" s="115"/>
      <c r="CUQ54" s="115"/>
      <c r="CUR54" s="115"/>
      <c r="CUS54" s="115"/>
      <c r="CUT54" s="115"/>
      <c r="CUU54" s="115"/>
      <c r="CUV54" s="115"/>
      <c r="CUW54" s="115"/>
      <c r="CUX54" s="115"/>
      <c r="CUY54" s="115"/>
      <c r="CUZ54" s="115"/>
      <c r="CVA54" s="115"/>
      <c r="CVB54" s="115"/>
      <c r="CVC54" s="115"/>
      <c r="CVD54" s="115"/>
      <c r="CVE54" s="115"/>
      <c r="CVF54" s="115"/>
      <c r="CVG54" s="115"/>
      <c r="CVH54" s="115"/>
      <c r="CVI54" s="115"/>
      <c r="CVJ54" s="115"/>
      <c r="CVK54" s="115"/>
      <c r="CVL54" s="115"/>
      <c r="CVM54" s="115"/>
      <c r="CVN54" s="115"/>
      <c r="CVO54" s="115"/>
      <c r="CVP54" s="115"/>
      <c r="CVQ54" s="115"/>
      <c r="CVR54" s="115"/>
      <c r="CVS54" s="115"/>
      <c r="CVT54" s="115"/>
      <c r="CVU54" s="115"/>
      <c r="CVV54" s="115"/>
      <c r="CVW54" s="115"/>
      <c r="CVX54" s="115"/>
      <c r="CVY54" s="115"/>
      <c r="CVZ54" s="115"/>
      <c r="CWA54" s="115"/>
      <c r="CWB54" s="115"/>
      <c r="CWC54" s="115"/>
      <c r="CWD54" s="115"/>
      <c r="CWE54" s="115"/>
      <c r="CWF54" s="115"/>
      <c r="CWG54" s="115"/>
      <c r="CWH54" s="115"/>
      <c r="CWI54" s="115"/>
      <c r="CWJ54" s="115"/>
      <c r="CWK54" s="115"/>
      <c r="CWL54" s="115"/>
      <c r="CWM54" s="115"/>
      <c r="CWN54" s="115"/>
      <c r="CWO54" s="115"/>
      <c r="CWP54" s="115"/>
      <c r="CWQ54" s="115"/>
      <c r="CWR54" s="115"/>
      <c r="CWS54" s="115"/>
      <c r="CWT54" s="115"/>
      <c r="CWU54" s="115"/>
      <c r="CWV54" s="115"/>
      <c r="CWW54" s="115"/>
      <c r="CWX54" s="115"/>
      <c r="CWY54" s="115"/>
      <c r="CWZ54" s="115"/>
      <c r="CXA54" s="115"/>
      <c r="CXB54" s="115"/>
      <c r="CXC54" s="115"/>
      <c r="CXD54" s="115"/>
      <c r="CXE54" s="115"/>
      <c r="CXF54" s="115"/>
      <c r="CXG54" s="115"/>
      <c r="CXH54" s="115"/>
      <c r="CXI54" s="115"/>
      <c r="CXJ54" s="115"/>
      <c r="CXK54" s="115"/>
      <c r="CXL54" s="115"/>
      <c r="CXM54" s="115"/>
      <c r="CXN54" s="115"/>
      <c r="CXO54" s="115"/>
      <c r="CXP54" s="115"/>
      <c r="CXQ54" s="115"/>
      <c r="CXR54" s="115"/>
      <c r="CXS54" s="115"/>
      <c r="CXT54" s="115"/>
      <c r="CXU54" s="115"/>
      <c r="CXV54" s="115"/>
      <c r="CXW54" s="115"/>
      <c r="CXX54" s="115"/>
      <c r="CXY54" s="115"/>
      <c r="CXZ54" s="115"/>
      <c r="CYA54" s="115"/>
      <c r="CYB54" s="115"/>
      <c r="CYC54" s="115"/>
      <c r="CYD54" s="115"/>
      <c r="CYE54" s="115"/>
      <c r="CYF54" s="115"/>
      <c r="CYG54" s="115"/>
      <c r="CYH54" s="115"/>
      <c r="CYI54" s="115"/>
      <c r="CYJ54" s="115"/>
      <c r="CYK54" s="115"/>
      <c r="CYL54" s="115"/>
      <c r="CYM54" s="115"/>
      <c r="CYN54" s="115"/>
      <c r="CYO54" s="115"/>
      <c r="CYP54" s="115"/>
      <c r="CYQ54" s="115"/>
      <c r="CYR54" s="115"/>
      <c r="CYS54" s="115"/>
      <c r="CYT54" s="115"/>
      <c r="CYU54" s="115"/>
      <c r="CYV54" s="115"/>
      <c r="CYW54" s="115"/>
      <c r="CYX54" s="115"/>
      <c r="CYY54" s="115"/>
      <c r="CYZ54" s="115"/>
      <c r="CZA54" s="115"/>
      <c r="CZB54" s="115"/>
      <c r="CZC54" s="115"/>
      <c r="CZD54" s="115"/>
      <c r="CZE54" s="115"/>
      <c r="CZF54" s="115"/>
      <c r="CZG54" s="115"/>
      <c r="CZH54" s="115"/>
      <c r="CZI54" s="115"/>
      <c r="CZJ54" s="115"/>
      <c r="CZK54" s="115"/>
      <c r="CZL54" s="115"/>
      <c r="CZM54" s="115"/>
      <c r="CZN54" s="115"/>
      <c r="CZO54" s="115"/>
      <c r="CZP54" s="115"/>
      <c r="CZQ54" s="115"/>
      <c r="CZR54" s="115"/>
      <c r="CZS54" s="115"/>
      <c r="CZT54" s="115"/>
      <c r="CZU54" s="115"/>
      <c r="CZV54" s="115"/>
      <c r="CZW54" s="115"/>
      <c r="CZX54" s="115"/>
      <c r="CZY54" s="115"/>
      <c r="CZZ54" s="115"/>
      <c r="DAA54" s="115"/>
      <c r="DAB54" s="115"/>
      <c r="DAC54" s="115"/>
      <c r="DAD54" s="115"/>
      <c r="DAE54" s="115"/>
      <c r="DAF54" s="115"/>
      <c r="DAG54" s="115"/>
      <c r="DAH54" s="115"/>
      <c r="DAI54" s="115"/>
      <c r="DAJ54" s="115"/>
      <c r="DAK54" s="115"/>
      <c r="DAL54" s="115"/>
      <c r="DAM54" s="115"/>
      <c r="DAN54" s="115"/>
      <c r="DAO54" s="115"/>
      <c r="DAP54" s="115"/>
      <c r="DAQ54" s="115"/>
      <c r="DAR54" s="115"/>
      <c r="DAS54" s="115"/>
      <c r="DAT54" s="115"/>
      <c r="DAU54" s="115"/>
      <c r="DAV54" s="115"/>
      <c r="DAW54" s="115"/>
      <c r="DAX54" s="115"/>
      <c r="DAY54" s="115"/>
      <c r="DAZ54" s="115"/>
      <c r="DBA54" s="115"/>
      <c r="DBB54" s="115"/>
      <c r="DBC54" s="115"/>
      <c r="DBD54" s="115"/>
      <c r="DBE54" s="115"/>
      <c r="DBF54" s="115"/>
      <c r="DBG54" s="115"/>
      <c r="DBH54" s="115"/>
      <c r="DBI54" s="115"/>
      <c r="DBJ54" s="115"/>
      <c r="DBK54" s="115"/>
      <c r="DBL54" s="115"/>
      <c r="DBM54" s="115"/>
      <c r="DBN54" s="115"/>
      <c r="DBO54" s="115"/>
      <c r="DBP54" s="115"/>
      <c r="DBQ54" s="115"/>
      <c r="DBR54" s="115"/>
      <c r="DBS54" s="115"/>
      <c r="DBT54" s="115"/>
      <c r="DBU54" s="115"/>
      <c r="DBV54" s="115"/>
      <c r="DBW54" s="115"/>
      <c r="DBX54" s="115"/>
      <c r="DBY54" s="115"/>
      <c r="DBZ54" s="115"/>
      <c r="DCA54" s="115"/>
      <c r="DCB54" s="115"/>
      <c r="DCC54" s="115"/>
      <c r="DCD54" s="115"/>
      <c r="DCE54" s="115"/>
      <c r="DCF54" s="115"/>
      <c r="DCG54" s="115"/>
      <c r="DCH54" s="115"/>
      <c r="DCI54" s="115"/>
      <c r="DCJ54" s="115"/>
      <c r="DCK54" s="115"/>
      <c r="DCL54" s="115"/>
      <c r="DCM54" s="115"/>
      <c r="DCN54" s="115"/>
      <c r="DCO54" s="115"/>
      <c r="DCP54" s="115"/>
      <c r="DCQ54" s="115"/>
      <c r="DCR54" s="115"/>
      <c r="DCS54" s="115"/>
      <c r="DCT54" s="115"/>
      <c r="DCU54" s="115"/>
      <c r="DCV54" s="115"/>
      <c r="DCW54" s="115"/>
      <c r="DCX54" s="115"/>
      <c r="DCY54" s="115"/>
      <c r="DCZ54" s="115"/>
      <c r="DDA54" s="115"/>
      <c r="DDB54" s="115"/>
      <c r="DDC54" s="115"/>
      <c r="DDD54" s="115"/>
      <c r="DDE54" s="115"/>
      <c r="DDF54" s="115"/>
      <c r="DDG54" s="115"/>
      <c r="DDH54" s="115"/>
      <c r="DDI54" s="115"/>
      <c r="DDJ54" s="115"/>
      <c r="DDK54" s="115"/>
      <c r="DDL54" s="115"/>
      <c r="DDM54" s="115"/>
      <c r="DDN54" s="115"/>
      <c r="DDO54" s="115"/>
      <c r="DDP54" s="115"/>
      <c r="DDQ54" s="115"/>
      <c r="DDR54" s="115"/>
      <c r="DDS54" s="115"/>
      <c r="DDT54" s="115"/>
      <c r="DDU54" s="115"/>
      <c r="DDV54" s="115"/>
      <c r="DDW54" s="115"/>
      <c r="DDX54" s="115"/>
      <c r="DDY54" s="115"/>
      <c r="DDZ54" s="115"/>
      <c r="DEA54" s="115"/>
      <c r="DEB54" s="115"/>
      <c r="DEC54" s="115"/>
      <c r="DED54" s="115"/>
      <c r="DEE54" s="115"/>
      <c r="DEF54" s="115"/>
      <c r="DEG54" s="115"/>
      <c r="DEH54" s="115"/>
      <c r="DEI54" s="115"/>
      <c r="DEJ54" s="115"/>
      <c r="DEK54" s="115"/>
      <c r="DEL54" s="115"/>
      <c r="DEM54" s="115"/>
      <c r="DEN54" s="115"/>
      <c r="DEO54" s="115"/>
      <c r="DEP54" s="115"/>
      <c r="DEQ54" s="115"/>
      <c r="DER54" s="115"/>
      <c r="DES54" s="115"/>
      <c r="DET54" s="115"/>
      <c r="DEU54" s="115"/>
      <c r="DEV54" s="115"/>
      <c r="DEW54" s="115"/>
      <c r="DEX54" s="115"/>
      <c r="DEY54" s="115"/>
      <c r="DEZ54" s="115"/>
      <c r="DFA54" s="115"/>
      <c r="DFB54" s="115"/>
      <c r="DFC54" s="115"/>
      <c r="DFD54" s="115"/>
      <c r="DFE54" s="115"/>
      <c r="DFF54" s="115"/>
      <c r="DFG54" s="115"/>
      <c r="DFH54" s="115"/>
      <c r="DFI54" s="115"/>
      <c r="DFJ54" s="115"/>
      <c r="DFK54" s="115"/>
      <c r="DFL54" s="115"/>
      <c r="DFM54" s="115"/>
      <c r="DFN54" s="115"/>
      <c r="DFO54" s="115"/>
      <c r="DFP54" s="115"/>
      <c r="DFQ54" s="115"/>
      <c r="DFR54" s="115"/>
      <c r="DFS54" s="115"/>
      <c r="DFT54" s="115"/>
      <c r="DFU54" s="115"/>
      <c r="DFV54" s="115"/>
      <c r="DFW54" s="115"/>
      <c r="DFX54" s="115"/>
      <c r="DFY54" s="115"/>
      <c r="DFZ54" s="115"/>
      <c r="DGA54" s="115"/>
      <c r="DGB54" s="115"/>
      <c r="DGC54" s="115"/>
      <c r="DGD54" s="115"/>
      <c r="DGE54" s="115"/>
      <c r="DGF54" s="115"/>
      <c r="DGG54" s="115"/>
      <c r="DGH54" s="115"/>
      <c r="DGI54" s="115"/>
      <c r="DGJ54" s="115"/>
      <c r="DGK54" s="115"/>
      <c r="DGL54" s="115"/>
      <c r="DGM54" s="115"/>
      <c r="DGN54" s="115"/>
      <c r="DGO54" s="115"/>
      <c r="DGP54" s="115"/>
      <c r="DGQ54" s="115"/>
      <c r="DGR54" s="115"/>
      <c r="DGS54" s="115"/>
      <c r="DGT54" s="115"/>
      <c r="DGU54" s="115"/>
      <c r="DGV54" s="115"/>
      <c r="DGW54" s="115"/>
      <c r="DGX54" s="115"/>
      <c r="DGY54" s="115"/>
      <c r="DGZ54" s="115"/>
      <c r="DHA54" s="115"/>
      <c r="DHB54" s="115"/>
      <c r="DHC54" s="115"/>
      <c r="DHD54" s="115"/>
      <c r="DHE54" s="115"/>
      <c r="DHF54" s="115"/>
      <c r="DHG54" s="115"/>
      <c r="DHH54" s="115"/>
      <c r="DHI54" s="115"/>
      <c r="DHJ54" s="115"/>
      <c r="DHK54" s="115"/>
      <c r="DHL54" s="115"/>
      <c r="DHM54" s="115"/>
      <c r="DHN54" s="115"/>
      <c r="DHO54" s="115"/>
      <c r="DHP54" s="115"/>
      <c r="DHQ54" s="115"/>
      <c r="DHR54" s="115"/>
      <c r="DHS54" s="115"/>
      <c r="DHT54" s="115"/>
      <c r="DHU54" s="115"/>
      <c r="DHV54" s="115"/>
      <c r="DHW54" s="115"/>
      <c r="DHX54" s="115"/>
      <c r="DHY54" s="115"/>
      <c r="DHZ54" s="115"/>
      <c r="DIA54" s="115"/>
      <c r="DIB54" s="115"/>
      <c r="DIC54" s="115"/>
      <c r="DID54" s="115"/>
      <c r="DIE54" s="115"/>
      <c r="DIF54" s="115"/>
      <c r="DIG54" s="115"/>
      <c r="DIH54" s="115"/>
      <c r="DII54" s="115"/>
      <c r="DIJ54" s="115"/>
      <c r="DIK54" s="115"/>
      <c r="DIL54" s="115"/>
      <c r="DIM54" s="115"/>
      <c r="DIN54" s="115"/>
      <c r="DIO54" s="115"/>
      <c r="DIP54" s="115"/>
      <c r="DIQ54" s="115"/>
      <c r="DIR54" s="115"/>
      <c r="DIS54" s="115"/>
      <c r="DIT54" s="115"/>
      <c r="DIU54" s="115"/>
      <c r="DIV54" s="115"/>
      <c r="DIW54" s="115"/>
      <c r="DIX54" s="115"/>
      <c r="DIY54" s="115"/>
      <c r="DIZ54" s="115"/>
      <c r="DJA54" s="115"/>
      <c r="DJB54" s="115"/>
      <c r="DJC54" s="115"/>
      <c r="DJD54" s="115"/>
      <c r="DJE54" s="115"/>
      <c r="DJF54" s="115"/>
      <c r="DJG54" s="115"/>
      <c r="DJH54" s="115"/>
      <c r="DJI54" s="115"/>
      <c r="DJJ54" s="115"/>
      <c r="DJK54" s="115"/>
      <c r="DJL54" s="115"/>
      <c r="DJM54" s="115"/>
      <c r="DJN54" s="115"/>
      <c r="DJO54" s="115"/>
      <c r="DJP54" s="115"/>
      <c r="DJQ54" s="115"/>
      <c r="DJR54" s="115"/>
      <c r="DJS54" s="115"/>
      <c r="DJT54" s="115"/>
      <c r="DJU54" s="115"/>
      <c r="DJV54" s="115"/>
      <c r="DJW54" s="115"/>
      <c r="DJX54" s="115"/>
      <c r="DJY54" s="115"/>
      <c r="DJZ54" s="115"/>
      <c r="DKA54" s="115"/>
      <c r="DKB54" s="115"/>
      <c r="DKC54" s="115"/>
      <c r="DKD54" s="115"/>
      <c r="DKE54" s="115"/>
      <c r="DKF54" s="115"/>
      <c r="DKG54" s="115"/>
      <c r="DKH54" s="115"/>
      <c r="DKI54" s="115"/>
      <c r="DKJ54" s="115"/>
      <c r="DKK54" s="115"/>
      <c r="DKL54" s="115"/>
      <c r="DKM54" s="115"/>
      <c r="DKN54" s="115"/>
      <c r="DKO54" s="115"/>
      <c r="DKP54" s="115"/>
      <c r="DKQ54" s="115"/>
      <c r="DKR54" s="115"/>
      <c r="DKS54" s="115"/>
      <c r="DKT54" s="115"/>
      <c r="DKU54" s="115"/>
      <c r="DKV54" s="115"/>
      <c r="DKW54" s="115"/>
      <c r="DKX54" s="115"/>
      <c r="DKY54" s="115"/>
      <c r="DKZ54" s="115"/>
      <c r="DLA54" s="115"/>
      <c r="DLB54" s="115"/>
      <c r="DLC54" s="115"/>
      <c r="DLD54" s="115"/>
      <c r="DLE54" s="115"/>
      <c r="DLF54" s="115"/>
      <c r="DLG54" s="115"/>
      <c r="DLH54" s="115"/>
      <c r="DLI54" s="115"/>
      <c r="DLJ54" s="115"/>
      <c r="DLK54" s="115"/>
      <c r="DLL54" s="115"/>
      <c r="DLM54" s="115"/>
      <c r="DLN54" s="115"/>
      <c r="DLO54" s="115"/>
      <c r="DLP54" s="115"/>
      <c r="DLQ54" s="115"/>
      <c r="DLR54" s="115"/>
      <c r="DLS54" s="115"/>
      <c r="DLT54" s="115"/>
      <c r="DLU54" s="115"/>
      <c r="DLV54" s="115"/>
      <c r="DLW54" s="115"/>
      <c r="DLX54" s="115"/>
      <c r="DLY54" s="115"/>
      <c r="DLZ54" s="115"/>
      <c r="DMA54" s="115"/>
      <c r="DMB54" s="115"/>
      <c r="DMC54" s="115"/>
      <c r="DMD54" s="115"/>
      <c r="DME54" s="115"/>
      <c r="DMF54" s="115"/>
      <c r="DMG54" s="115"/>
      <c r="DMH54" s="115"/>
      <c r="DMI54" s="115"/>
      <c r="DMJ54" s="115"/>
      <c r="DMK54" s="115"/>
      <c r="DML54" s="115"/>
      <c r="DMM54" s="115"/>
      <c r="DMN54" s="115"/>
      <c r="DMO54" s="115"/>
      <c r="DMP54" s="115"/>
      <c r="DMQ54" s="115"/>
      <c r="DMR54" s="115"/>
      <c r="DMS54" s="115"/>
      <c r="DMT54" s="115"/>
      <c r="DMU54" s="115"/>
      <c r="DMV54" s="115"/>
      <c r="DMW54" s="115"/>
      <c r="DMX54" s="115"/>
      <c r="DMY54" s="115"/>
      <c r="DMZ54" s="115"/>
      <c r="DNA54" s="115"/>
      <c r="DNB54" s="115"/>
      <c r="DNC54" s="115"/>
      <c r="DND54" s="115"/>
      <c r="DNE54" s="115"/>
      <c r="DNF54" s="115"/>
      <c r="DNG54" s="115"/>
      <c r="DNH54" s="115"/>
      <c r="DNI54" s="115"/>
      <c r="DNJ54" s="115"/>
      <c r="DNK54" s="115"/>
      <c r="DNL54" s="115"/>
      <c r="DNM54" s="115"/>
      <c r="DNN54" s="115"/>
      <c r="DNO54" s="115"/>
      <c r="DNP54" s="115"/>
      <c r="DNQ54" s="115"/>
      <c r="DNR54" s="115"/>
      <c r="DNS54" s="115"/>
      <c r="DNT54" s="115"/>
      <c r="DNU54" s="115"/>
      <c r="DNV54" s="115"/>
      <c r="DNW54" s="115"/>
      <c r="DNX54" s="115"/>
      <c r="DNY54" s="115"/>
      <c r="DNZ54" s="115"/>
      <c r="DOA54" s="115"/>
      <c r="DOB54" s="115"/>
      <c r="DOC54" s="115"/>
      <c r="DOD54" s="115"/>
      <c r="DOE54" s="115"/>
      <c r="DOF54" s="115"/>
      <c r="DOG54" s="115"/>
      <c r="DOH54" s="115"/>
      <c r="DOI54" s="115"/>
      <c r="DOJ54" s="115"/>
      <c r="DOK54" s="115"/>
      <c r="DOL54" s="115"/>
      <c r="DOM54" s="115"/>
      <c r="DON54" s="115"/>
      <c r="DOO54" s="115"/>
      <c r="DOP54" s="115"/>
      <c r="DOQ54" s="115"/>
      <c r="DOR54" s="115"/>
      <c r="DOS54" s="115"/>
      <c r="DOT54" s="115"/>
      <c r="DOU54" s="115"/>
      <c r="DOV54" s="115"/>
      <c r="DOW54" s="115"/>
      <c r="DOX54" s="115"/>
      <c r="DOY54" s="115"/>
      <c r="DOZ54" s="115"/>
      <c r="DPA54" s="115"/>
      <c r="DPB54" s="115"/>
      <c r="DPC54" s="115"/>
      <c r="DPD54" s="115"/>
      <c r="DPE54" s="115"/>
      <c r="DPF54" s="115"/>
      <c r="DPG54" s="115"/>
      <c r="DPH54" s="115"/>
      <c r="DPI54" s="115"/>
      <c r="DPJ54" s="115"/>
      <c r="DPK54" s="115"/>
      <c r="DPL54" s="115"/>
      <c r="DPM54" s="115"/>
      <c r="DPN54" s="115"/>
      <c r="DPO54" s="115"/>
      <c r="DPP54" s="115"/>
      <c r="DPQ54" s="115"/>
      <c r="DPR54" s="115"/>
      <c r="DPS54" s="115"/>
      <c r="DPT54" s="115"/>
      <c r="DPU54" s="115"/>
      <c r="DPV54" s="115"/>
      <c r="DPW54" s="115"/>
      <c r="DPX54" s="115"/>
      <c r="DPY54" s="115"/>
      <c r="DPZ54" s="115"/>
      <c r="DQA54" s="115"/>
      <c r="DQB54" s="115"/>
      <c r="DQC54" s="115"/>
      <c r="DQD54" s="115"/>
      <c r="DQE54" s="115"/>
      <c r="DQF54" s="115"/>
      <c r="DQG54" s="115"/>
      <c r="DQH54" s="115"/>
      <c r="DQI54" s="115"/>
      <c r="DQJ54" s="115"/>
      <c r="DQK54" s="115"/>
      <c r="DQL54" s="115"/>
      <c r="DQM54" s="115"/>
      <c r="DQN54" s="115"/>
      <c r="DQO54" s="115"/>
      <c r="DQP54" s="115"/>
      <c r="DQQ54" s="115"/>
      <c r="DQR54" s="115"/>
      <c r="DQS54" s="115"/>
      <c r="DQT54" s="115"/>
      <c r="DQU54" s="115"/>
      <c r="DQV54" s="115"/>
      <c r="DQW54" s="115"/>
      <c r="DQX54" s="115"/>
      <c r="DQY54" s="115"/>
      <c r="DQZ54" s="115"/>
      <c r="DRA54" s="115"/>
      <c r="DRB54" s="115"/>
      <c r="DRC54" s="115"/>
      <c r="DRD54" s="115"/>
      <c r="DRE54" s="115"/>
      <c r="DRF54" s="115"/>
      <c r="DRG54" s="115"/>
      <c r="DRH54" s="115"/>
      <c r="DRI54" s="115"/>
      <c r="DRJ54" s="115"/>
      <c r="DRK54" s="115"/>
      <c r="DRL54" s="115"/>
      <c r="DRM54" s="115"/>
      <c r="DRN54" s="115"/>
      <c r="DRO54" s="115"/>
      <c r="DRP54" s="115"/>
      <c r="DRQ54" s="115"/>
      <c r="DRR54" s="115"/>
      <c r="DRS54" s="115"/>
      <c r="DRT54" s="115"/>
      <c r="DRU54" s="115"/>
      <c r="DRV54" s="115"/>
      <c r="DRW54" s="115"/>
      <c r="DRX54" s="115"/>
      <c r="DRY54" s="115"/>
      <c r="DRZ54" s="115"/>
      <c r="DSA54" s="115"/>
      <c r="DSB54" s="115"/>
      <c r="DSC54" s="115"/>
      <c r="DSD54" s="115"/>
      <c r="DSE54" s="115"/>
      <c r="DSF54" s="115"/>
      <c r="DSG54" s="115"/>
      <c r="DSH54" s="115"/>
      <c r="DSI54" s="115"/>
      <c r="DSJ54" s="115"/>
      <c r="DSK54" s="115"/>
      <c r="DSL54" s="115"/>
      <c r="DSM54" s="115"/>
      <c r="DSN54" s="115"/>
      <c r="DSO54" s="115"/>
      <c r="DSP54" s="115"/>
      <c r="DSQ54" s="115"/>
      <c r="DSR54" s="115"/>
      <c r="DSS54" s="115"/>
      <c r="DST54" s="115"/>
      <c r="DSU54" s="115"/>
      <c r="DSV54" s="115"/>
      <c r="DSW54" s="115"/>
      <c r="DSX54" s="115"/>
      <c r="DSY54" s="115"/>
      <c r="DSZ54" s="115"/>
      <c r="DTA54" s="115"/>
      <c r="DTB54" s="115"/>
      <c r="DTC54" s="115"/>
      <c r="DTD54" s="115"/>
      <c r="DTE54" s="115"/>
      <c r="DTF54" s="115"/>
      <c r="DTG54" s="115"/>
      <c r="DTH54" s="115"/>
      <c r="DTI54" s="115"/>
      <c r="DTJ54" s="115"/>
      <c r="DTK54" s="115"/>
      <c r="DTL54" s="115"/>
      <c r="DTM54" s="115"/>
      <c r="DTN54" s="115"/>
      <c r="DTO54" s="115"/>
      <c r="DTP54" s="115"/>
      <c r="DTQ54" s="115"/>
      <c r="DTR54" s="115"/>
      <c r="DTS54" s="115"/>
      <c r="DTT54" s="115"/>
      <c r="DTU54" s="115"/>
      <c r="DTV54" s="115"/>
      <c r="DTW54" s="115"/>
      <c r="DTX54" s="115"/>
      <c r="DTY54" s="115"/>
      <c r="DTZ54" s="115"/>
      <c r="DUA54" s="115"/>
      <c r="DUB54" s="115"/>
      <c r="DUC54" s="115"/>
      <c r="DUD54" s="115"/>
      <c r="DUE54" s="115"/>
      <c r="DUF54" s="115"/>
      <c r="DUG54" s="115"/>
      <c r="DUH54" s="115"/>
      <c r="DUI54" s="115"/>
      <c r="DUJ54" s="115"/>
      <c r="DUK54" s="115"/>
      <c r="DUL54" s="115"/>
      <c r="DUM54" s="115"/>
      <c r="DUN54" s="115"/>
      <c r="DUO54" s="115"/>
      <c r="DUP54" s="115"/>
      <c r="DUQ54" s="115"/>
      <c r="DUR54" s="115"/>
      <c r="DUS54" s="115"/>
      <c r="DUT54" s="115"/>
      <c r="DUU54" s="115"/>
      <c r="DUV54" s="115"/>
      <c r="DUW54" s="115"/>
      <c r="DUX54" s="115"/>
      <c r="DUY54" s="115"/>
      <c r="DUZ54" s="115"/>
      <c r="DVA54" s="115"/>
      <c r="DVB54" s="115"/>
      <c r="DVC54" s="115"/>
      <c r="DVD54" s="115"/>
      <c r="DVE54" s="115"/>
      <c r="DVF54" s="115"/>
      <c r="DVG54" s="115"/>
      <c r="DVH54" s="115"/>
      <c r="DVI54" s="115"/>
      <c r="DVJ54" s="115"/>
      <c r="DVK54" s="115"/>
      <c r="DVL54" s="115"/>
      <c r="DVM54" s="115"/>
      <c r="DVN54" s="115"/>
      <c r="DVO54" s="115"/>
      <c r="DVP54" s="115"/>
      <c r="DVQ54" s="115"/>
      <c r="DVR54" s="115"/>
      <c r="DVS54" s="115"/>
      <c r="DVT54" s="115"/>
      <c r="DVU54" s="115"/>
      <c r="DVV54" s="115"/>
      <c r="DVW54" s="115"/>
      <c r="DVX54" s="115"/>
      <c r="DVY54" s="115"/>
      <c r="DVZ54" s="115"/>
      <c r="DWA54" s="115"/>
      <c r="DWB54" s="115"/>
      <c r="DWC54" s="115"/>
      <c r="DWD54" s="115"/>
      <c r="DWE54" s="115"/>
      <c r="DWF54" s="115"/>
      <c r="DWG54" s="115"/>
      <c r="DWH54" s="115"/>
      <c r="DWI54" s="115"/>
      <c r="DWJ54" s="115"/>
      <c r="DWK54" s="115"/>
      <c r="DWL54" s="115"/>
      <c r="DWM54" s="115"/>
      <c r="DWN54" s="115"/>
      <c r="DWO54" s="115"/>
      <c r="DWP54" s="115"/>
      <c r="DWQ54" s="115"/>
      <c r="DWR54" s="115"/>
      <c r="DWS54" s="115"/>
      <c r="DWT54" s="115"/>
      <c r="DWU54" s="115"/>
      <c r="DWV54" s="115"/>
      <c r="DWW54" s="115"/>
      <c r="DWX54" s="115"/>
      <c r="DWY54" s="115"/>
      <c r="DWZ54" s="115"/>
      <c r="DXA54" s="115"/>
      <c r="DXB54" s="115"/>
      <c r="DXC54" s="115"/>
      <c r="DXD54" s="115"/>
      <c r="DXE54" s="115"/>
      <c r="DXF54" s="115"/>
      <c r="DXG54" s="115"/>
      <c r="DXH54" s="115"/>
      <c r="DXI54" s="115"/>
      <c r="DXJ54" s="115"/>
      <c r="DXK54" s="115"/>
      <c r="DXL54" s="115"/>
      <c r="DXM54" s="115"/>
      <c r="DXN54" s="115"/>
      <c r="DXO54" s="115"/>
      <c r="DXP54" s="115"/>
      <c r="DXQ54" s="115"/>
      <c r="DXR54" s="115"/>
      <c r="DXS54" s="115"/>
      <c r="DXT54" s="115"/>
      <c r="DXU54" s="115"/>
      <c r="DXV54" s="115"/>
      <c r="DXW54" s="115"/>
      <c r="DXX54" s="115"/>
      <c r="DXY54" s="115"/>
      <c r="DXZ54" s="115"/>
      <c r="DYA54" s="115"/>
      <c r="DYB54" s="115"/>
      <c r="DYC54" s="115"/>
      <c r="DYD54" s="115"/>
      <c r="DYE54" s="115"/>
      <c r="DYF54" s="115"/>
      <c r="DYG54" s="115"/>
      <c r="DYH54" s="115"/>
      <c r="DYI54" s="115"/>
      <c r="DYJ54" s="115"/>
      <c r="DYK54" s="115"/>
      <c r="DYL54" s="115"/>
      <c r="DYM54" s="115"/>
      <c r="DYN54" s="115"/>
      <c r="DYO54" s="115"/>
      <c r="DYP54" s="115"/>
      <c r="DYQ54" s="115"/>
      <c r="DYR54" s="115"/>
      <c r="DYS54" s="115"/>
      <c r="DYT54" s="115"/>
      <c r="DYU54" s="115"/>
      <c r="DYV54" s="115"/>
      <c r="DYW54" s="115"/>
      <c r="DYX54" s="115"/>
      <c r="DYY54" s="115"/>
      <c r="DYZ54" s="115"/>
      <c r="DZA54" s="115"/>
      <c r="DZB54" s="115"/>
      <c r="DZC54" s="115"/>
      <c r="DZD54" s="115"/>
      <c r="DZE54" s="115"/>
      <c r="DZF54" s="115"/>
      <c r="DZG54" s="115"/>
      <c r="DZH54" s="115"/>
      <c r="DZI54" s="115"/>
      <c r="DZJ54" s="115"/>
      <c r="DZK54" s="115"/>
      <c r="DZL54" s="115"/>
      <c r="DZM54" s="115"/>
      <c r="DZN54" s="115"/>
      <c r="DZO54" s="115"/>
      <c r="DZP54" s="115"/>
      <c r="DZQ54" s="115"/>
      <c r="DZR54" s="115"/>
      <c r="DZS54" s="115"/>
      <c r="DZT54" s="115"/>
      <c r="DZU54" s="115"/>
      <c r="DZV54" s="115"/>
      <c r="DZW54" s="115"/>
      <c r="DZX54" s="115"/>
      <c r="DZY54" s="115"/>
      <c r="DZZ54" s="115"/>
      <c r="EAA54" s="115"/>
      <c r="EAB54" s="115"/>
      <c r="EAC54" s="115"/>
      <c r="EAD54" s="115"/>
      <c r="EAE54" s="115"/>
      <c r="EAF54" s="115"/>
      <c r="EAG54" s="115"/>
      <c r="EAH54" s="115"/>
      <c r="EAI54" s="115"/>
      <c r="EAJ54" s="115"/>
      <c r="EAK54" s="115"/>
      <c r="EAL54" s="115"/>
      <c r="EAM54" s="115"/>
      <c r="EAN54" s="115"/>
      <c r="EAO54" s="115"/>
      <c r="EAP54" s="115"/>
      <c r="EAQ54" s="115"/>
      <c r="EAR54" s="115"/>
      <c r="EAS54" s="115"/>
      <c r="EAT54" s="115"/>
      <c r="EAU54" s="115"/>
      <c r="EAV54" s="115"/>
      <c r="EAW54" s="115"/>
      <c r="EAX54" s="115"/>
      <c r="EAY54" s="115"/>
      <c r="EAZ54" s="115"/>
      <c r="EBA54" s="115"/>
      <c r="EBB54" s="115"/>
      <c r="EBC54" s="115"/>
      <c r="EBD54" s="115"/>
      <c r="EBE54" s="115"/>
      <c r="EBF54" s="115"/>
      <c r="EBG54" s="115"/>
      <c r="EBH54" s="115"/>
      <c r="EBI54" s="115"/>
      <c r="EBJ54" s="115"/>
      <c r="EBK54" s="115"/>
      <c r="EBL54" s="115"/>
      <c r="EBM54" s="115"/>
      <c r="EBN54" s="115"/>
      <c r="EBO54" s="115"/>
      <c r="EBP54" s="115"/>
      <c r="EBQ54" s="115"/>
      <c r="EBR54" s="115"/>
      <c r="EBS54" s="115"/>
      <c r="EBT54" s="115"/>
      <c r="EBU54" s="115"/>
      <c r="EBV54" s="115"/>
      <c r="EBW54" s="115"/>
      <c r="EBX54" s="115"/>
      <c r="EBY54" s="115"/>
      <c r="EBZ54" s="115"/>
      <c r="ECA54" s="115"/>
      <c r="ECB54" s="115"/>
      <c r="ECC54" s="115"/>
      <c r="ECD54" s="115"/>
      <c r="ECE54" s="115"/>
      <c r="ECF54" s="115"/>
      <c r="ECG54" s="115"/>
      <c r="ECH54" s="115"/>
      <c r="ECI54" s="115"/>
      <c r="ECJ54" s="115"/>
      <c r="ECK54" s="115"/>
      <c r="ECL54" s="115"/>
      <c r="ECM54" s="115"/>
      <c r="ECN54" s="115"/>
      <c r="ECO54" s="115"/>
      <c r="ECP54" s="115"/>
      <c r="ECQ54" s="115"/>
      <c r="ECR54" s="115"/>
      <c r="ECS54" s="115"/>
      <c r="ECT54" s="115"/>
      <c r="ECU54" s="115"/>
      <c r="ECV54" s="115"/>
      <c r="ECW54" s="115"/>
      <c r="ECX54" s="115"/>
      <c r="ECY54" s="115"/>
      <c r="ECZ54" s="115"/>
      <c r="EDA54" s="115"/>
      <c r="EDB54" s="115"/>
      <c r="EDC54" s="115"/>
      <c r="EDD54" s="115"/>
      <c r="EDE54" s="115"/>
      <c r="EDF54" s="115"/>
      <c r="EDG54" s="115"/>
      <c r="EDH54" s="115"/>
      <c r="EDI54" s="115"/>
      <c r="EDJ54" s="115"/>
      <c r="EDK54" s="115"/>
      <c r="EDL54" s="115"/>
      <c r="EDM54" s="115"/>
      <c r="EDN54" s="115"/>
      <c r="EDO54" s="115"/>
      <c r="EDP54" s="115"/>
      <c r="EDQ54" s="115"/>
      <c r="EDR54" s="115"/>
      <c r="EDS54" s="115"/>
      <c r="EDT54" s="115"/>
      <c r="EDU54" s="115"/>
      <c r="EDV54" s="115"/>
      <c r="EDW54" s="115"/>
      <c r="EDX54" s="115"/>
      <c r="EDY54" s="115"/>
      <c r="EDZ54" s="115"/>
      <c r="EEA54" s="115"/>
      <c r="EEB54" s="115"/>
      <c r="EEC54" s="115"/>
      <c r="EED54" s="115"/>
      <c r="EEE54" s="115"/>
      <c r="EEF54" s="115"/>
      <c r="EEG54" s="115"/>
      <c r="EEH54" s="115"/>
      <c r="EEI54" s="115"/>
      <c r="EEJ54" s="115"/>
      <c r="EEK54" s="115"/>
      <c r="EEL54" s="115"/>
      <c r="EEM54" s="115"/>
      <c r="EEN54" s="115"/>
      <c r="EEO54" s="115"/>
      <c r="EEP54" s="115"/>
      <c r="EEQ54" s="115"/>
      <c r="EER54" s="115"/>
      <c r="EES54" s="115"/>
      <c r="EET54" s="115"/>
      <c r="EEU54" s="115"/>
      <c r="EEV54" s="115"/>
      <c r="EEW54" s="115"/>
      <c r="EEX54" s="115"/>
      <c r="EEY54" s="115"/>
      <c r="EEZ54" s="115"/>
      <c r="EFA54" s="115"/>
      <c r="EFB54" s="115"/>
      <c r="EFC54" s="115"/>
      <c r="EFD54" s="115"/>
      <c r="EFE54" s="115"/>
      <c r="EFF54" s="115"/>
      <c r="EFG54" s="115"/>
      <c r="EFH54" s="115"/>
      <c r="EFI54" s="115"/>
      <c r="EFJ54" s="115"/>
      <c r="EFK54" s="115"/>
      <c r="EFL54" s="115"/>
      <c r="EFM54" s="115"/>
      <c r="EFN54" s="115"/>
      <c r="EFO54" s="115"/>
      <c r="EFP54" s="115"/>
      <c r="EFQ54" s="115"/>
      <c r="EFR54" s="115"/>
      <c r="EFS54" s="115"/>
      <c r="EFT54" s="115"/>
      <c r="EFU54" s="115"/>
      <c r="EFV54" s="115"/>
      <c r="EFW54" s="115"/>
      <c r="EFX54" s="115"/>
      <c r="EFY54" s="115"/>
      <c r="EFZ54" s="115"/>
      <c r="EGA54" s="115"/>
      <c r="EGB54" s="115"/>
      <c r="EGC54" s="115"/>
      <c r="EGD54" s="115"/>
      <c r="EGE54" s="115"/>
      <c r="EGF54" s="115"/>
      <c r="EGG54" s="115"/>
      <c r="EGH54" s="115"/>
      <c r="EGI54" s="115"/>
      <c r="EGJ54" s="115"/>
      <c r="EGK54" s="115"/>
      <c r="EGL54" s="115"/>
      <c r="EGM54" s="115"/>
      <c r="EGN54" s="115"/>
      <c r="EGO54" s="115"/>
      <c r="EGP54" s="115"/>
      <c r="EGQ54" s="115"/>
      <c r="EGR54" s="115"/>
      <c r="EGS54" s="115"/>
      <c r="EGT54" s="115"/>
      <c r="EGU54" s="115"/>
      <c r="EGV54" s="115"/>
      <c r="EGW54" s="115"/>
      <c r="EGX54" s="115"/>
      <c r="EGY54" s="115"/>
      <c r="EGZ54" s="115"/>
      <c r="EHA54" s="115"/>
      <c r="EHB54" s="115"/>
      <c r="EHC54" s="115"/>
      <c r="EHD54" s="115"/>
      <c r="EHE54" s="115"/>
      <c r="EHF54" s="115"/>
      <c r="EHG54" s="115"/>
      <c r="EHH54" s="115"/>
      <c r="EHI54" s="115"/>
      <c r="EHJ54" s="115"/>
      <c r="EHK54" s="115"/>
      <c r="EHL54" s="115"/>
      <c r="EHM54" s="115"/>
      <c r="EHN54" s="115"/>
      <c r="EHO54" s="115"/>
      <c r="EHP54" s="115"/>
      <c r="EHQ54" s="115"/>
      <c r="EHR54" s="115"/>
      <c r="EHS54" s="115"/>
      <c r="EHT54" s="115"/>
      <c r="EHU54" s="115"/>
      <c r="EHV54" s="115"/>
      <c r="EHW54" s="115"/>
      <c r="EHX54" s="115"/>
      <c r="EHY54" s="115"/>
      <c r="EHZ54" s="115"/>
      <c r="EIA54" s="115"/>
      <c r="EIB54" s="115"/>
      <c r="EIC54" s="115"/>
      <c r="EID54" s="115"/>
      <c r="EIE54" s="115"/>
      <c r="EIF54" s="115"/>
      <c r="EIG54" s="115"/>
      <c r="EIH54" s="115"/>
      <c r="EII54" s="115"/>
      <c r="EIJ54" s="115"/>
      <c r="EIK54" s="115"/>
      <c r="EIL54" s="115"/>
      <c r="EIM54" s="115"/>
      <c r="EIN54" s="115"/>
      <c r="EIO54" s="115"/>
      <c r="EIP54" s="115"/>
      <c r="EIQ54" s="115"/>
      <c r="EIR54" s="115"/>
      <c r="EIS54" s="115"/>
      <c r="EIT54" s="115"/>
      <c r="EIU54" s="115"/>
      <c r="EIV54" s="115"/>
      <c r="EIW54" s="115"/>
      <c r="EIX54" s="115"/>
      <c r="EIY54" s="115"/>
      <c r="EIZ54" s="115"/>
      <c r="EJA54" s="115"/>
      <c r="EJB54" s="115"/>
      <c r="EJC54" s="115"/>
      <c r="EJD54" s="115"/>
      <c r="EJE54" s="115"/>
      <c r="EJF54" s="115"/>
      <c r="EJG54" s="115"/>
      <c r="EJH54" s="115"/>
      <c r="EJI54" s="115"/>
      <c r="EJJ54" s="115"/>
      <c r="EJK54" s="115"/>
      <c r="EJL54" s="115"/>
      <c r="EJM54" s="115"/>
      <c r="EJN54" s="115"/>
      <c r="EJO54" s="115"/>
      <c r="EJP54" s="115"/>
      <c r="EJQ54" s="115"/>
      <c r="EJR54" s="115"/>
      <c r="EJS54" s="115"/>
      <c r="EJT54" s="115"/>
      <c r="EJU54" s="115"/>
      <c r="EJV54" s="115"/>
      <c r="EJW54" s="115"/>
      <c r="EJX54" s="115"/>
      <c r="EJY54" s="115"/>
      <c r="EJZ54" s="115"/>
      <c r="EKA54" s="115"/>
      <c r="EKB54" s="115"/>
      <c r="EKC54" s="115"/>
      <c r="EKD54" s="115"/>
      <c r="EKE54" s="115"/>
      <c r="EKF54" s="115"/>
      <c r="EKG54" s="115"/>
      <c r="EKH54" s="115"/>
      <c r="EKI54" s="115"/>
      <c r="EKJ54" s="115"/>
      <c r="EKK54" s="115"/>
      <c r="EKL54" s="115"/>
      <c r="EKM54" s="115"/>
      <c r="EKN54" s="115"/>
      <c r="EKO54" s="115"/>
      <c r="EKP54" s="115"/>
      <c r="EKQ54" s="115"/>
      <c r="EKR54" s="115"/>
      <c r="EKS54" s="115"/>
      <c r="EKT54" s="115"/>
      <c r="EKU54" s="115"/>
      <c r="EKV54" s="115"/>
      <c r="EKW54" s="115"/>
      <c r="EKX54" s="115"/>
      <c r="EKY54" s="115"/>
      <c r="EKZ54" s="115"/>
      <c r="ELA54" s="115"/>
      <c r="ELB54" s="115"/>
      <c r="ELC54" s="115"/>
      <c r="ELD54" s="115"/>
      <c r="ELE54" s="115"/>
      <c r="ELF54" s="115"/>
      <c r="ELG54" s="115"/>
      <c r="ELH54" s="115"/>
      <c r="ELI54" s="115"/>
      <c r="ELJ54" s="115"/>
      <c r="ELK54" s="115"/>
      <c r="ELL54" s="115"/>
      <c r="ELM54" s="115"/>
      <c r="ELN54" s="115"/>
      <c r="ELO54" s="115"/>
      <c r="ELP54" s="115"/>
      <c r="ELQ54" s="115"/>
      <c r="ELR54" s="115"/>
      <c r="ELS54" s="115"/>
      <c r="ELT54" s="115"/>
      <c r="ELU54" s="115"/>
      <c r="ELV54" s="115"/>
      <c r="ELW54" s="115"/>
      <c r="ELX54" s="115"/>
      <c r="ELY54" s="115"/>
      <c r="ELZ54" s="115"/>
      <c r="EMA54" s="115"/>
      <c r="EMB54" s="115"/>
      <c r="EMC54" s="115"/>
      <c r="EMD54" s="115"/>
      <c r="EME54" s="115"/>
      <c r="EMF54" s="115"/>
      <c r="EMG54" s="115"/>
      <c r="EMH54" s="115"/>
      <c r="EMI54" s="115"/>
      <c r="EMJ54" s="115"/>
      <c r="EMK54" s="115"/>
      <c r="EML54" s="115"/>
      <c r="EMM54" s="115"/>
      <c r="EMN54" s="115"/>
      <c r="EMO54" s="115"/>
      <c r="EMP54" s="115"/>
      <c r="EMQ54" s="115"/>
      <c r="EMR54" s="115"/>
      <c r="EMS54" s="115"/>
      <c r="EMT54" s="115"/>
      <c r="EMU54" s="115"/>
      <c r="EMV54" s="115"/>
      <c r="EMW54" s="115"/>
      <c r="EMX54" s="115"/>
      <c r="EMY54" s="115"/>
      <c r="EMZ54" s="115"/>
      <c r="ENA54" s="115"/>
      <c r="ENB54" s="115"/>
      <c r="ENC54" s="115"/>
      <c r="END54" s="115"/>
      <c r="ENE54" s="115"/>
      <c r="ENF54" s="115"/>
      <c r="ENG54" s="115"/>
      <c r="ENH54" s="115"/>
      <c r="ENI54" s="115"/>
      <c r="ENJ54" s="115"/>
      <c r="ENK54" s="115"/>
      <c r="ENL54" s="115"/>
      <c r="ENM54" s="115"/>
      <c r="ENN54" s="115"/>
      <c r="ENO54" s="115"/>
      <c r="ENP54" s="115"/>
      <c r="ENQ54" s="115"/>
      <c r="ENR54" s="115"/>
      <c r="ENS54" s="115"/>
      <c r="ENT54" s="115"/>
      <c r="ENU54" s="115"/>
      <c r="ENV54" s="115"/>
      <c r="ENW54" s="115"/>
      <c r="ENX54" s="115"/>
      <c r="ENY54" s="115"/>
      <c r="ENZ54" s="115"/>
      <c r="EOA54" s="115"/>
      <c r="EOB54" s="115"/>
      <c r="EOC54" s="115"/>
      <c r="EOD54" s="115"/>
      <c r="EOE54" s="115"/>
      <c r="EOF54" s="115"/>
      <c r="EOG54" s="115"/>
      <c r="EOH54" s="115"/>
      <c r="EOI54" s="115"/>
      <c r="EOJ54" s="115"/>
      <c r="EOK54" s="115"/>
      <c r="EOL54" s="115"/>
      <c r="EOM54" s="115"/>
      <c r="EON54" s="115"/>
      <c r="EOO54" s="115"/>
      <c r="EOP54" s="115"/>
      <c r="EOQ54" s="115"/>
      <c r="EOR54" s="115"/>
      <c r="EOS54" s="115"/>
      <c r="EOT54" s="115"/>
      <c r="EOU54" s="115"/>
      <c r="EOV54" s="115"/>
      <c r="EOW54" s="115"/>
      <c r="EOX54" s="115"/>
      <c r="EOY54" s="115"/>
      <c r="EOZ54" s="115"/>
      <c r="EPA54" s="115"/>
      <c r="EPB54" s="115"/>
      <c r="EPC54" s="115"/>
      <c r="EPD54" s="115"/>
      <c r="EPE54" s="115"/>
      <c r="EPF54" s="115"/>
      <c r="EPG54" s="115"/>
      <c r="EPH54" s="115"/>
      <c r="EPI54" s="115"/>
      <c r="EPJ54" s="115"/>
      <c r="EPK54" s="115"/>
      <c r="EPL54" s="115"/>
      <c r="EPM54" s="115"/>
      <c r="EPN54" s="115"/>
      <c r="EPO54" s="115"/>
      <c r="EPP54" s="115"/>
      <c r="EPQ54" s="115"/>
      <c r="EPR54" s="115"/>
      <c r="EPS54" s="115"/>
      <c r="EPT54" s="115"/>
      <c r="EPU54" s="115"/>
      <c r="EPV54" s="115"/>
      <c r="EPW54" s="115"/>
      <c r="EPX54" s="115"/>
      <c r="EPY54" s="115"/>
      <c r="EPZ54" s="115"/>
      <c r="EQA54" s="115"/>
      <c r="EQB54" s="115"/>
      <c r="EQC54" s="115"/>
      <c r="EQD54" s="115"/>
      <c r="EQE54" s="115"/>
      <c r="EQF54" s="115"/>
      <c r="EQG54" s="115"/>
      <c r="EQH54" s="115"/>
      <c r="EQI54" s="115"/>
      <c r="EQJ54" s="115"/>
      <c r="EQK54" s="115"/>
      <c r="EQL54" s="115"/>
      <c r="EQM54" s="115"/>
      <c r="EQN54" s="115"/>
      <c r="EQO54" s="115"/>
      <c r="EQP54" s="115"/>
      <c r="EQQ54" s="115"/>
      <c r="EQR54" s="115"/>
      <c r="EQS54" s="115"/>
      <c r="EQT54" s="115"/>
      <c r="EQU54" s="115"/>
      <c r="EQV54" s="115"/>
      <c r="EQW54" s="115"/>
      <c r="EQX54" s="115"/>
      <c r="EQY54" s="115"/>
      <c r="EQZ54" s="115"/>
      <c r="ERA54" s="115"/>
      <c r="ERB54" s="115"/>
      <c r="ERC54" s="115"/>
      <c r="ERD54" s="115"/>
      <c r="ERE54" s="115"/>
      <c r="ERF54" s="115"/>
      <c r="ERG54" s="115"/>
      <c r="ERH54" s="115"/>
      <c r="ERI54" s="115"/>
      <c r="ERJ54" s="115"/>
      <c r="ERK54" s="115"/>
      <c r="ERL54" s="115"/>
      <c r="ERM54" s="115"/>
      <c r="ERN54" s="115"/>
      <c r="ERO54" s="115"/>
      <c r="ERP54" s="115"/>
      <c r="ERQ54" s="115"/>
      <c r="ERR54" s="115"/>
      <c r="ERS54" s="115"/>
      <c r="ERT54" s="115"/>
      <c r="ERU54" s="115"/>
      <c r="ERV54" s="115"/>
      <c r="ERW54" s="115"/>
      <c r="ERX54" s="115"/>
      <c r="ERY54" s="115"/>
      <c r="ERZ54" s="115"/>
      <c r="ESA54" s="115"/>
      <c r="ESB54" s="115"/>
      <c r="ESC54" s="115"/>
      <c r="ESD54" s="115"/>
      <c r="ESE54" s="115"/>
      <c r="ESF54" s="115"/>
      <c r="ESG54" s="115"/>
      <c r="ESH54" s="115"/>
      <c r="ESI54" s="115"/>
      <c r="ESJ54" s="115"/>
      <c r="ESK54" s="115"/>
      <c r="ESL54" s="115"/>
      <c r="ESM54" s="115"/>
      <c r="ESN54" s="115"/>
      <c r="ESO54" s="115"/>
      <c r="ESP54" s="115"/>
      <c r="ESQ54" s="115"/>
      <c r="ESR54" s="115"/>
      <c r="ESS54" s="115"/>
      <c r="EST54" s="115"/>
      <c r="ESU54" s="115"/>
      <c r="ESV54" s="115"/>
      <c r="ESW54" s="115"/>
      <c r="ESX54" s="115"/>
      <c r="ESY54" s="115"/>
      <c r="ESZ54" s="115"/>
      <c r="ETA54" s="115"/>
      <c r="ETB54" s="115"/>
      <c r="ETC54" s="115"/>
      <c r="ETD54" s="115"/>
      <c r="ETE54" s="115"/>
      <c r="ETF54" s="115"/>
      <c r="ETG54" s="115"/>
      <c r="ETH54" s="115"/>
      <c r="ETI54" s="115"/>
      <c r="ETJ54" s="115"/>
      <c r="ETK54" s="115"/>
      <c r="ETL54" s="115"/>
      <c r="ETM54" s="115"/>
      <c r="ETN54" s="115"/>
      <c r="ETO54" s="115"/>
      <c r="ETP54" s="115"/>
      <c r="ETQ54" s="115"/>
      <c r="ETR54" s="115"/>
      <c r="ETS54" s="115"/>
      <c r="ETT54" s="115"/>
      <c r="ETU54" s="115"/>
      <c r="ETV54" s="115"/>
      <c r="ETW54" s="115"/>
      <c r="ETX54" s="115"/>
      <c r="ETY54" s="115"/>
      <c r="ETZ54" s="115"/>
      <c r="EUA54" s="115"/>
      <c r="EUB54" s="115"/>
      <c r="EUC54" s="115"/>
      <c r="EUD54" s="115"/>
      <c r="EUE54" s="115"/>
      <c r="EUF54" s="115"/>
      <c r="EUG54" s="115"/>
      <c r="EUH54" s="115"/>
      <c r="EUI54" s="115"/>
      <c r="EUJ54" s="115"/>
      <c r="EUK54" s="115"/>
      <c r="EUL54" s="115"/>
      <c r="EUM54" s="115"/>
      <c r="EUN54" s="115"/>
      <c r="EUO54" s="115"/>
      <c r="EUP54" s="115"/>
      <c r="EUQ54" s="115"/>
      <c r="EUR54" s="115"/>
      <c r="EUS54" s="115"/>
      <c r="EUT54" s="115"/>
      <c r="EUU54" s="115"/>
      <c r="EUV54" s="115"/>
      <c r="EUW54" s="115"/>
      <c r="EUX54" s="115"/>
      <c r="EUY54" s="115"/>
      <c r="EUZ54" s="115"/>
      <c r="EVA54" s="115"/>
      <c r="EVB54" s="115"/>
      <c r="EVC54" s="115"/>
      <c r="EVD54" s="115"/>
      <c r="EVE54" s="115"/>
      <c r="EVF54" s="115"/>
      <c r="EVG54" s="115"/>
      <c r="EVH54" s="115"/>
      <c r="EVI54" s="115"/>
      <c r="EVJ54" s="115"/>
      <c r="EVK54" s="115"/>
      <c r="EVL54" s="115"/>
      <c r="EVM54" s="115"/>
      <c r="EVN54" s="115"/>
      <c r="EVO54" s="115"/>
      <c r="EVP54" s="115"/>
      <c r="EVQ54" s="115"/>
      <c r="EVR54" s="115"/>
      <c r="EVS54" s="115"/>
      <c r="EVT54" s="115"/>
      <c r="EVU54" s="115"/>
      <c r="EVV54" s="115"/>
      <c r="EVW54" s="115"/>
      <c r="EVX54" s="115"/>
      <c r="EVY54" s="115"/>
      <c r="EVZ54" s="115"/>
      <c r="EWA54" s="115"/>
      <c r="EWB54" s="115"/>
      <c r="EWC54" s="115"/>
      <c r="EWD54" s="115"/>
      <c r="EWE54" s="115"/>
      <c r="EWF54" s="115"/>
      <c r="EWG54" s="115"/>
      <c r="EWH54" s="115"/>
      <c r="EWI54" s="115"/>
      <c r="EWJ54" s="115"/>
      <c r="EWK54" s="115"/>
      <c r="EWL54" s="115"/>
      <c r="EWM54" s="115"/>
      <c r="EWN54" s="115"/>
      <c r="EWO54" s="115"/>
      <c r="EWP54" s="115"/>
      <c r="EWQ54" s="115"/>
      <c r="EWR54" s="115"/>
      <c r="EWS54" s="115"/>
      <c r="EWT54" s="115"/>
      <c r="EWU54" s="115"/>
      <c r="EWV54" s="115"/>
      <c r="EWW54" s="115"/>
      <c r="EWX54" s="115"/>
      <c r="EWY54" s="115"/>
      <c r="EWZ54" s="115"/>
      <c r="EXA54" s="115"/>
      <c r="EXB54" s="115"/>
      <c r="EXC54" s="115"/>
      <c r="EXD54" s="115"/>
      <c r="EXE54" s="115"/>
      <c r="EXF54" s="115"/>
      <c r="EXG54" s="115"/>
      <c r="EXH54" s="115"/>
      <c r="EXI54" s="115"/>
      <c r="EXJ54" s="115"/>
      <c r="EXK54" s="115"/>
      <c r="EXL54" s="115"/>
      <c r="EXM54" s="115"/>
      <c r="EXN54" s="115"/>
      <c r="EXO54" s="115"/>
      <c r="EXP54" s="115"/>
      <c r="EXQ54" s="115"/>
      <c r="EXR54" s="115"/>
      <c r="EXS54" s="115"/>
      <c r="EXT54" s="115"/>
      <c r="EXU54" s="115"/>
      <c r="EXV54" s="115"/>
      <c r="EXW54" s="115"/>
      <c r="EXX54" s="115"/>
      <c r="EXY54" s="115"/>
      <c r="EXZ54" s="115"/>
      <c r="EYA54" s="115"/>
      <c r="EYB54" s="115"/>
      <c r="EYC54" s="115"/>
      <c r="EYD54" s="115"/>
      <c r="EYE54" s="115"/>
      <c r="EYF54" s="115"/>
      <c r="EYG54" s="115"/>
      <c r="EYH54" s="115"/>
      <c r="EYI54" s="115"/>
      <c r="EYJ54" s="115"/>
      <c r="EYK54" s="115"/>
      <c r="EYL54" s="115"/>
      <c r="EYM54" s="115"/>
      <c r="EYN54" s="115"/>
      <c r="EYO54" s="115"/>
      <c r="EYP54" s="115"/>
      <c r="EYQ54" s="115"/>
      <c r="EYR54" s="115"/>
      <c r="EYS54" s="115"/>
      <c r="EYT54" s="115"/>
      <c r="EYU54" s="115"/>
      <c r="EYV54" s="115"/>
      <c r="EYW54" s="115"/>
      <c r="EYX54" s="115"/>
      <c r="EYY54" s="115"/>
      <c r="EYZ54" s="115"/>
      <c r="EZA54" s="115"/>
      <c r="EZB54" s="115"/>
      <c r="EZC54" s="115"/>
      <c r="EZD54" s="115"/>
      <c r="EZE54" s="115"/>
      <c r="EZF54" s="115"/>
      <c r="EZG54" s="115"/>
      <c r="EZH54" s="115"/>
      <c r="EZI54" s="115"/>
      <c r="EZJ54" s="115"/>
      <c r="EZK54" s="115"/>
      <c r="EZL54" s="115"/>
      <c r="EZM54" s="115"/>
      <c r="EZN54" s="115"/>
      <c r="EZO54" s="115"/>
      <c r="EZP54" s="115"/>
      <c r="EZQ54" s="115"/>
      <c r="EZR54" s="115"/>
      <c r="EZS54" s="115"/>
      <c r="EZT54" s="115"/>
      <c r="EZU54" s="115"/>
      <c r="EZV54" s="115"/>
      <c r="EZW54" s="115"/>
      <c r="EZX54" s="115"/>
      <c r="EZY54" s="115"/>
      <c r="EZZ54" s="115"/>
      <c r="FAA54" s="115"/>
      <c r="FAB54" s="115"/>
      <c r="FAC54" s="115"/>
      <c r="FAD54" s="115"/>
      <c r="FAE54" s="115"/>
      <c r="FAF54" s="115"/>
      <c r="FAG54" s="115"/>
      <c r="FAH54" s="115"/>
      <c r="FAI54" s="115"/>
      <c r="FAJ54" s="115"/>
      <c r="FAK54" s="115"/>
      <c r="FAL54" s="115"/>
      <c r="FAM54" s="115"/>
      <c r="FAN54" s="115"/>
      <c r="FAO54" s="115"/>
      <c r="FAP54" s="115"/>
      <c r="FAQ54" s="115"/>
      <c r="FAR54" s="115"/>
      <c r="FAS54" s="115"/>
      <c r="FAT54" s="115"/>
      <c r="FAU54" s="115"/>
      <c r="FAV54" s="115"/>
      <c r="FAW54" s="115"/>
      <c r="FAX54" s="115"/>
      <c r="FAY54" s="115"/>
      <c r="FAZ54" s="115"/>
      <c r="FBA54" s="115"/>
      <c r="FBB54" s="115"/>
      <c r="FBC54" s="115"/>
      <c r="FBD54" s="115"/>
      <c r="FBE54" s="115"/>
      <c r="FBF54" s="115"/>
      <c r="FBG54" s="115"/>
      <c r="FBH54" s="115"/>
      <c r="FBI54" s="115"/>
      <c r="FBJ54" s="115"/>
      <c r="FBK54" s="115"/>
      <c r="FBL54" s="115"/>
      <c r="FBM54" s="115"/>
      <c r="FBN54" s="115"/>
      <c r="FBO54" s="115"/>
      <c r="FBP54" s="115"/>
      <c r="FBQ54" s="115"/>
      <c r="FBR54" s="115"/>
      <c r="FBS54" s="115"/>
      <c r="FBT54" s="115"/>
      <c r="FBU54" s="115"/>
      <c r="FBV54" s="115"/>
      <c r="FBW54" s="115"/>
      <c r="FBX54" s="115"/>
      <c r="FBY54" s="115"/>
      <c r="FBZ54" s="115"/>
      <c r="FCA54" s="115"/>
      <c r="FCB54" s="115"/>
      <c r="FCC54" s="115"/>
      <c r="FCD54" s="115"/>
      <c r="FCE54" s="115"/>
      <c r="FCF54" s="115"/>
      <c r="FCG54" s="115"/>
      <c r="FCH54" s="115"/>
      <c r="FCI54" s="115"/>
      <c r="FCJ54" s="115"/>
      <c r="FCK54" s="115"/>
      <c r="FCL54" s="115"/>
      <c r="FCM54" s="115"/>
      <c r="FCN54" s="115"/>
      <c r="FCO54" s="115"/>
      <c r="FCP54" s="115"/>
      <c r="FCQ54" s="115"/>
      <c r="FCR54" s="115"/>
      <c r="FCS54" s="115"/>
      <c r="FCT54" s="115"/>
      <c r="FCU54" s="115"/>
      <c r="FCV54" s="115"/>
      <c r="FCW54" s="115"/>
      <c r="FCX54" s="115"/>
      <c r="FCY54" s="115"/>
      <c r="FCZ54" s="115"/>
      <c r="FDA54" s="115"/>
      <c r="FDB54" s="115"/>
      <c r="FDC54" s="115"/>
      <c r="FDD54" s="115"/>
      <c r="FDE54" s="115"/>
      <c r="FDF54" s="115"/>
      <c r="FDG54" s="115"/>
      <c r="FDH54" s="115"/>
      <c r="FDI54" s="115"/>
      <c r="FDJ54" s="115"/>
      <c r="FDK54" s="115"/>
      <c r="FDL54" s="115"/>
      <c r="FDM54" s="115"/>
      <c r="FDN54" s="115"/>
      <c r="FDO54" s="115"/>
      <c r="FDP54" s="115"/>
      <c r="FDQ54" s="115"/>
      <c r="FDR54" s="115"/>
      <c r="FDS54" s="115"/>
      <c r="FDT54" s="115"/>
      <c r="FDU54" s="115"/>
      <c r="FDV54" s="115"/>
      <c r="FDW54" s="115"/>
      <c r="FDX54" s="115"/>
      <c r="FDY54" s="115"/>
      <c r="FDZ54" s="115"/>
      <c r="FEA54" s="115"/>
      <c r="FEB54" s="115"/>
      <c r="FEC54" s="115"/>
      <c r="FED54" s="115"/>
      <c r="FEE54" s="115"/>
      <c r="FEF54" s="115"/>
      <c r="FEG54" s="115"/>
      <c r="FEH54" s="115"/>
      <c r="FEI54" s="115"/>
      <c r="FEJ54" s="115"/>
      <c r="FEK54" s="115"/>
      <c r="FEL54" s="115"/>
      <c r="FEM54" s="115"/>
      <c r="FEN54" s="115"/>
      <c r="FEO54" s="115"/>
      <c r="FEP54" s="115"/>
      <c r="FEQ54" s="115"/>
      <c r="FER54" s="115"/>
      <c r="FES54" s="115"/>
      <c r="FET54" s="115"/>
      <c r="FEU54" s="115"/>
      <c r="FEV54" s="115"/>
      <c r="FEW54" s="115"/>
      <c r="FEX54" s="115"/>
      <c r="FEY54" s="115"/>
      <c r="FEZ54" s="115"/>
      <c r="FFA54" s="115"/>
      <c r="FFB54" s="115"/>
      <c r="FFC54" s="115"/>
      <c r="FFD54" s="115"/>
      <c r="FFE54" s="115"/>
      <c r="FFF54" s="115"/>
      <c r="FFG54" s="115"/>
      <c r="FFH54" s="115"/>
      <c r="FFI54" s="115"/>
      <c r="FFJ54" s="115"/>
      <c r="FFK54" s="115"/>
      <c r="FFL54" s="115"/>
      <c r="FFM54" s="115"/>
      <c r="FFN54" s="115"/>
      <c r="FFO54" s="115"/>
      <c r="FFP54" s="115"/>
      <c r="FFQ54" s="115"/>
      <c r="FFR54" s="115"/>
      <c r="FFS54" s="115"/>
      <c r="FFT54" s="115"/>
      <c r="FFU54" s="115"/>
      <c r="FFV54" s="115"/>
      <c r="FFW54" s="115"/>
      <c r="FFX54" s="115"/>
      <c r="FFY54" s="115"/>
      <c r="FFZ54" s="115"/>
      <c r="FGA54" s="115"/>
      <c r="FGB54" s="115"/>
      <c r="FGC54" s="115"/>
      <c r="FGD54" s="115"/>
      <c r="FGE54" s="115"/>
      <c r="FGF54" s="115"/>
      <c r="FGG54" s="115"/>
      <c r="FGH54" s="115"/>
      <c r="FGI54" s="115"/>
      <c r="FGJ54" s="115"/>
      <c r="FGK54" s="115"/>
      <c r="FGL54" s="115"/>
      <c r="FGM54" s="115"/>
      <c r="FGN54" s="115"/>
      <c r="FGO54" s="115"/>
      <c r="FGP54" s="115"/>
      <c r="FGQ54" s="115"/>
      <c r="FGR54" s="115"/>
      <c r="FGS54" s="115"/>
      <c r="FGT54" s="115"/>
      <c r="FGU54" s="115"/>
      <c r="FGV54" s="115"/>
      <c r="FGW54" s="115"/>
      <c r="FGX54" s="115"/>
      <c r="FGY54" s="115"/>
      <c r="FGZ54" s="115"/>
      <c r="FHA54" s="115"/>
      <c r="FHB54" s="115"/>
      <c r="FHC54" s="115"/>
      <c r="FHD54" s="115"/>
      <c r="FHE54" s="115"/>
      <c r="FHF54" s="115"/>
      <c r="FHG54" s="115"/>
      <c r="FHH54" s="115"/>
      <c r="FHI54" s="115"/>
      <c r="FHJ54" s="115"/>
      <c r="FHK54" s="115"/>
      <c r="FHL54" s="115"/>
      <c r="FHM54" s="115"/>
      <c r="FHN54" s="115"/>
      <c r="FHO54" s="115"/>
      <c r="FHP54" s="115"/>
      <c r="FHQ54" s="115"/>
      <c r="FHR54" s="115"/>
      <c r="FHS54" s="115"/>
      <c r="FHT54" s="115"/>
      <c r="FHU54" s="115"/>
      <c r="FHV54" s="115"/>
      <c r="FHW54" s="115"/>
      <c r="FHX54" s="115"/>
      <c r="FHY54" s="115"/>
      <c r="FHZ54" s="115"/>
      <c r="FIA54" s="115"/>
      <c r="FIB54" s="115"/>
      <c r="FIC54" s="115"/>
      <c r="FID54" s="115"/>
      <c r="FIE54" s="115"/>
      <c r="FIF54" s="115"/>
      <c r="FIG54" s="115"/>
      <c r="FIH54" s="115"/>
      <c r="FII54" s="115"/>
      <c r="FIJ54" s="115"/>
      <c r="FIK54" s="115"/>
      <c r="FIL54" s="115"/>
      <c r="FIM54" s="115"/>
      <c r="FIN54" s="115"/>
      <c r="FIO54" s="115"/>
      <c r="FIP54" s="115"/>
      <c r="FIQ54" s="115"/>
      <c r="FIR54" s="115"/>
      <c r="FIS54" s="115"/>
      <c r="FIT54" s="115"/>
      <c r="FIU54" s="115"/>
      <c r="FIV54" s="115"/>
      <c r="FIW54" s="115"/>
      <c r="FIX54" s="115"/>
      <c r="FIY54" s="115"/>
      <c r="FIZ54" s="115"/>
      <c r="FJA54" s="115"/>
      <c r="FJB54" s="115"/>
      <c r="FJC54" s="115"/>
      <c r="FJD54" s="115"/>
      <c r="FJE54" s="115"/>
      <c r="FJF54" s="115"/>
      <c r="FJG54" s="115"/>
      <c r="FJH54" s="115"/>
      <c r="FJI54" s="115"/>
      <c r="FJJ54" s="115"/>
      <c r="FJK54" s="115"/>
      <c r="FJL54" s="115"/>
      <c r="FJM54" s="115"/>
      <c r="FJN54" s="115"/>
      <c r="FJO54" s="115"/>
      <c r="FJP54" s="115"/>
      <c r="FJQ54" s="115"/>
      <c r="FJR54" s="115"/>
      <c r="FJS54" s="115"/>
      <c r="FJT54" s="115"/>
      <c r="FJU54" s="115"/>
      <c r="FJV54" s="115"/>
      <c r="FJW54" s="115"/>
      <c r="FJX54" s="115"/>
      <c r="FJY54" s="115"/>
      <c r="FJZ54" s="115"/>
      <c r="FKA54" s="115"/>
      <c r="FKB54" s="115"/>
      <c r="FKC54" s="115"/>
      <c r="FKD54" s="115"/>
      <c r="FKE54" s="115"/>
      <c r="FKF54" s="115"/>
      <c r="FKG54" s="115"/>
      <c r="FKH54" s="115"/>
      <c r="FKI54" s="115"/>
      <c r="FKJ54" s="115"/>
      <c r="FKK54" s="115"/>
      <c r="FKL54" s="115"/>
      <c r="FKM54" s="115"/>
      <c r="FKN54" s="115"/>
      <c r="FKO54" s="115"/>
      <c r="FKP54" s="115"/>
      <c r="FKQ54" s="115"/>
      <c r="FKR54" s="115"/>
      <c r="FKS54" s="115"/>
      <c r="FKT54" s="115"/>
      <c r="FKU54" s="115"/>
      <c r="FKV54" s="115"/>
      <c r="FKW54" s="115"/>
      <c r="FKX54" s="115"/>
      <c r="FKY54" s="115"/>
      <c r="FKZ54" s="115"/>
      <c r="FLA54" s="115"/>
      <c r="FLB54" s="115"/>
      <c r="FLC54" s="115"/>
      <c r="FLD54" s="115"/>
      <c r="FLE54" s="115"/>
      <c r="FLF54" s="115"/>
      <c r="FLG54" s="115"/>
      <c r="FLH54" s="115"/>
      <c r="FLI54" s="115"/>
      <c r="FLJ54" s="115"/>
      <c r="FLK54" s="115"/>
      <c r="FLL54" s="115"/>
      <c r="FLM54" s="115"/>
      <c r="FLN54" s="115"/>
      <c r="FLO54" s="115"/>
      <c r="FLP54" s="115"/>
      <c r="FLQ54" s="115"/>
      <c r="FLR54" s="115"/>
      <c r="FLS54" s="115"/>
      <c r="FLT54" s="115"/>
      <c r="FLU54" s="115"/>
      <c r="FLV54" s="115"/>
      <c r="FLW54" s="115"/>
      <c r="FLX54" s="115"/>
      <c r="FLY54" s="115"/>
      <c r="FLZ54" s="115"/>
      <c r="FMA54" s="115"/>
      <c r="FMB54" s="115"/>
      <c r="FMC54" s="115"/>
      <c r="FMD54" s="115"/>
      <c r="FME54" s="115"/>
      <c r="FMF54" s="115"/>
      <c r="FMG54" s="115"/>
      <c r="FMH54" s="115"/>
      <c r="FMI54" s="115"/>
      <c r="FMJ54" s="115"/>
      <c r="FMK54" s="115"/>
      <c r="FML54" s="115"/>
      <c r="FMM54" s="115"/>
      <c r="FMN54" s="115"/>
      <c r="FMO54" s="115"/>
      <c r="FMP54" s="115"/>
      <c r="FMQ54" s="115"/>
      <c r="FMR54" s="115"/>
      <c r="FMS54" s="115"/>
      <c r="FMT54" s="115"/>
      <c r="FMU54" s="115"/>
      <c r="FMV54" s="115"/>
      <c r="FMW54" s="115"/>
      <c r="FMX54" s="115"/>
      <c r="FMY54" s="115"/>
      <c r="FMZ54" s="115"/>
      <c r="FNA54" s="115"/>
      <c r="FNB54" s="115"/>
      <c r="FNC54" s="115"/>
      <c r="FND54" s="115"/>
      <c r="FNE54" s="115"/>
      <c r="FNF54" s="115"/>
      <c r="FNG54" s="115"/>
      <c r="FNH54" s="115"/>
      <c r="FNI54" s="115"/>
      <c r="FNJ54" s="115"/>
      <c r="FNK54" s="115"/>
      <c r="FNL54" s="115"/>
      <c r="FNM54" s="115"/>
      <c r="FNN54" s="115"/>
      <c r="FNO54" s="115"/>
      <c r="FNP54" s="115"/>
      <c r="FNQ54" s="115"/>
      <c r="FNR54" s="115"/>
      <c r="FNS54" s="115"/>
      <c r="FNT54" s="115"/>
      <c r="FNU54" s="115"/>
      <c r="FNV54" s="115"/>
      <c r="FNW54" s="115"/>
      <c r="FNX54" s="115"/>
      <c r="FNY54" s="115"/>
      <c r="FNZ54" s="115"/>
      <c r="FOA54" s="115"/>
      <c r="FOB54" s="115"/>
      <c r="FOC54" s="115"/>
      <c r="FOD54" s="115"/>
      <c r="FOE54" s="115"/>
      <c r="FOF54" s="115"/>
      <c r="FOG54" s="115"/>
      <c r="FOH54" s="115"/>
      <c r="FOI54" s="115"/>
      <c r="FOJ54" s="115"/>
      <c r="FOK54" s="115"/>
      <c r="FOL54" s="115"/>
      <c r="FOM54" s="115"/>
      <c r="FON54" s="115"/>
      <c r="FOO54" s="115"/>
      <c r="FOP54" s="115"/>
      <c r="FOQ54" s="115"/>
      <c r="FOR54" s="115"/>
      <c r="FOS54" s="115"/>
      <c r="FOT54" s="115"/>
      <c r="FOU54" s="115"/>
      <c r="FOV54" s="115"/>
      <c r="FOW54" s="115"/>
      <c r="FOX54" s="115"/>
      <c r="FOY54" s="115"/>
      <c r="FOZ54" s="115"/>
      <c r="FPA54" s="115"/>
      <c r="FPB54" s="115"/>
      <c r="FPC54" s="115"/>
      <c r="FPD54" s="115"/>
      <c r="FPE54" s="115"/>
      <c r="FPF54" s="115"/>
      <c r="FPG54" s="115"/>
      <c r="FPH54" s="115"/>
      <c r="FPI54" s="115"/>
      <c r="FPJ54" s="115"/>
      <c r="FPK54" s="115"/>
      <c r="FPL54" s="115"/>
      <c r="FPM54" s="115"/>
      <c r="FPN54" s="115"/>
      <c r="FPO54" s="115"/>
      <c r="FPP54" s="115"/>
      <c r="FPQ54" s="115"/>
      <c r="FPR54" s="115"/>
      <c r="FPS54" s="115"/>
      <c r="FPT54" s="115"/>
      <c r="FPU54" s="115"/>
      <c r="FPV54" s="115"/>
      <c r="FPW54" s="115"/>
      <c r="FPX54" s="115"/>
      <c r="FPY54" s="115"/>
      <c r="FPZ54" s="115"/>
      <c r="FQA54" s="115"/>
      <c r="FQB54" s="115"/>
      <c r="FQC54" s="115"/>
      <c r="FQD54" s="115"/>
      <c r="FQE54" s="115"/>
      <c r="FQF54" s="115"/>
      <c r="FQG54" s="115"/>
      <c r="FQH54" s="115"/>
      <c r="FQI54" s="115"/>
      <c r="FQJ54" s="115"/>
      <c r="FQK54" s="115"/>
      <c r="FQL54" s="115"/>
      <c r="FQM54" s="115"/>
      <c r="FQN54" s="115"/>
      <c r="FQO54" s="115"/>
      <c r="FQP54" s="115"/>
      <c r="FQQ54" s="115"/>
      <c r="FQR54" s="115"/>
      <c r="FQS54" s="115"/>
      <c r="FQT54" s="115"/>
      <c r="FQU54" s="115"/>
      <c r="FQV54" s="115"/>
      <c r="FQW54" s="115"/>
      <c r="FQX54" s="115"/>
      <c r="FQY54" s="115"/>
      <c r="FQZ54" s="115"/>
      <c r="FRA54" s="115"/>
      <c r="FRB54" s="115"/>
      <c r="FRC54" s="115"/>
      <c r="FRD54" s="115"/>
      <c r="FRE54" s="115"/>
      <c r="FRF54" s="115"/>
      <c r="FRG54" s="115"/>
      <c r="FRH54" s="115"/>
      <c r="FRI54" s="115"/>
      <c r="FRJ54" s="115"/>
      <c r="FRK54" s="115"/>
      <c r="FRL54" s="115"/>
      <c r="FRM54" s="115"/>
      <c r="FRN54" s="115"/>
      <c r="FRO54" s="115"/>
      <c r="FRP54" s="115"/>
      <c r="FRQ54" s="115"/>
      <c r="FRR54" s="115"/>
      <c r="FRS54" s="115"/>
      <c r="FRT54" s="115"/>
      <c r="FRU54" s="115"/>
      <c r="FRV54" s="115"/>
      <c r="FRW54" s="115"/>
      <c r="FRX54" s="115"/>
      <c r="FRY54" s="115"/>
      <c r="FRZ54" s="115"/>
      <c r="FSA54" s="115"/>
      <c r="FSB54" s="115"/>
      <c r="FSC54" s="115"/>
      <c r="FSD54" s="115"/>
      <c r="FSE54" s="115"/>
      <c r="FSF54" s="115"/>
      <c r="FSG54" s="115"/>
      <c r="FSH54" s="115"/>
      <c r="FSI54" s="115"/>
      <c r="FSJ54" s="115"/>
      <c r="FSK54" s="115"/>
      <c r="FSL54" s="115"/>
      <c r="FSM54" s="115"/>
      <c r="FSN54" s="115"/>
      <c r="FSO54" s="115"/>
      <c r="FSP54" s="115"/>
      <c r="FSQ54" s="115"/>
      <c r="FSR54" s="115"/>
      <c r="FSS54" s="115"/>
      <c r="FST54" s="115"/>
      <c r="FSU54" s="115"/>
      <c r="FSV54" s="115"/>
      <c r="FSW54" s="115"/>
      <c r="FSX54" s="115"/>
      <c r="FSY54" s="115"/>
      <c r="FSZ54" s="115"/>
      <c r="FTA54" s="115"/>
      <c r="FTB54" s="115"/>
      <c r="FTC54" s="115"/>
      <c r="FTD54" s="115"/>
      <c r="FTE54" s="115"/>
      <c r="FTF54" s="115"/>
      <c r="FTG54" s="115"/>
      <c r="FTH54" s="115"/>
      <c r="FTI54" s="115"/>
      <c r="FTJ54" s="115"/>
      <c r="FTK54" s="115"/>
      <c r="FTL54" s="115"/>
      <c r="FTM54" s="115"/>
      <c r="FTN54" s="115"/>
      <c r="FTO54" s="115"/>
      <c r="FTP54" s="115"/>
      <c r="FTQ54" s="115"/>
      <c r="FTR54" s="115"/>
      <c r="FTS54" s="115"/>
      <c r="FTT54" s="115"/>
      <c r="FTU54" s="115"/>
      <c r="FTV54" s="115"/>
      <c r="FTW54" s="115"/>
      <c r="FTX54" s="115"/>
      <c r="FTY54" s="115"/>
      <c r="FTZ54" s="115"/>
      <c r="FUA54" s="115"/>
      <c r="FUB54" s="115"/>
      <c r="FUC54" s="115"/>
      <c r="FUD54" s="115"/>
      <c r="FUE54" s="115"/>
      <c r="FUF54" s="115"/>
      <c r="FUG54" s="115"/>
      <c r="FUH54" s="115"/>
      <c r="FUI54" s="115"/>
      <c r="FUJ54" s="115"/>
      <c r="FUK54" s="115"/>
      <c r="FUL54" s="115"/>
      <c r="FUM54" s="115"/>
      <c r="FUN54" s="115"/>
      <c r="FUO54" s="115"/>
      <c r="FUP54" s="115"/>
      <c r="FUQ54" s="115"/>
      <c r="FUR54" s="115"/>
      <c r="FUS54" s="115"/>
      <c r="FUT54" s="115"/>
      <c r="FUU54" s="115"/>
      <c r="FUV54" s="115"/>
      <c r="FUW54" s="115"/>
      <c r="FUX54" s="115"/>
      <c r="FUY54" s="115"/>
      <c r="FUZ54" s="115"/>
      <c r="FVA54" s="115"/>
      <c r="FVB54" s="115"/>
      <c r="FVC54" s="115"/>
      <c r="FVD54" s="115"/>
      <c r="FVE54" s="115"/>
      <c r="FVF54" s="115"/>
      <c r="FVG54" s="115"/>
      <c r="FVH54" s="115"/>
      <c r="FVI54" s="115"/>
      <c r="FVJ54" s="115"/>
      <c r="FVK54" s="115"/>
      <c r="FVL54" s="115"/>
      <c r="FVM54" s="115"/>
      <c r="FVN54" s="115"/>
      <c r="FVO54" s="115"/>
      <c r="FVP54" s="115"/>
      <c r="FVQ54" s="115"/>
      <c r="FVR54" s="115"/>
      <c r="FVS54" s="115"/>
      <c r="FVT54" s="115"/>
      <c r="FVU54" s="115"/>
      <c r="FVV54" s="115"/>
      <c r="FVW54" s="115"/>
      <c r="FVX54" s="115"/>
      <c r="FVY54" s="115"/>
      <c r="FVZ54" s="115"/>
      <c r="FWA54" s="115"/>
      <c r="FWB54" s="115"/>
      <c r="FWC54" s="115"/>
      <c r="FWD54" s="115"/>
      <c r="FWE54" s="115"/>
      <c r="FWF54" s="115"/>
      <c r="FWG54" s="115"/>
      <c r="FWH54" s="115"/>
      <c r="FWI54" s="115"/>
      <c r="FWJ54" s="115"/>
      <c r="FWK54" s="115"/>
      <c r="FWL54" s="115"/>
      <c r="FWM54" s="115"/>
      <c r="FWN54" s="115"/>
      <c r="FWO54" s="115"/>
      <c r="FWP54" s="115"/>
      <c r="FWQ54" s="115"/>
      <c r="FWR54" s="115"/>
      <c r="FWS54" s="115"/>
      <c r="FWT54" s="115"/>
      <c r="FWU54" s="115"/>
      <c r="FWV54" s="115"/>
      <c r="FWW54" s="115"/>
      <c r="FWX54" s="115"/>
      <c r="FWY54" s="115"/>
      <c r="FWZ54" s="115"/>
      <c r="FXA54" s="115"/>
      <c r="FXB54" s="115"/>
      <c r="FXC54" s="115"/>
      <c r="FXD54" s="115"/>
      <c r="FXE54" s="115"/>
      <c r="FXF54" s="115"/>
      <c r="FXG54" s="115"/>
      <c r="FXH54" s="115"/>
      <c r="FXI54" s="115"/>
      <c r="FXJ54" s="115"/>
      <c r="FXK54" s="115"/>
      <c r="FXL54" s="115"/>
      <c r="FXM54" s="115"/>
      <c r="FXN54" s="115"/>
      <c r="FXO54" s="115"/>
      <c r="FXP54" s="115"/>
      <c r="FXQ54" s="115"/>
      <c r="FXR54" s="115"/>
      <c r="FXS54" s="115"/>
      <c r="FXT54" s="115"/>
      <c r="FXU54" s="115"/>
      <c r="FXV54" s="115"/>
      <c r="FXW54" s="115"/>
      <c r="FXX54" s="115"/>
      <c r="FXY54" s="115"/>
      <c r="FXZ54" s="115"/>
      <c r="FYA54" s="115"/>
      <c r="FYB54" s="115"/>
      <c r="FYC54" s="115"/>
      <c r="FYD54" s="115"/>
      <c r="FYE54" s="115"/>
      <c r="FYF54" s="115"/>
      <c r="FYG54" s="115"/>
      <c r="FYH54" s="115"/>
      <c r="FYI54" s="115"/>
      <c r="FYJ54" s="115"/>
      <c r="FYK54" s="115"/>
      <c r="FYL54" s="115"/>
      <c r="FYM54" s="115"/>
      <c r="FYN54" s="115"/>
      <c r="FYO54" s="115"/>
      <c r="FYP54" s="115"/>
      <c r="FYQ54" s="115"/>
      <c r="FYR54" s="115"/>
      <c r="FYS54" s="115"/>
      <c r="FYT54" s="115"/>
      <c r="FYU54" s="115"/>
      <c r="FYV54" s="115"/>
      <c r="FYW54" s="115"/>
      <c r="FYX54" s="115"/>
      <c r="FYY54" s="115"/>
      <c r="FYZ54" s="115"/>
      <c r="FZA54" s="115"/>
      <c r="FZB54" s="115"/>
      <c r="FZC54" s="115"/>
      <c r="FZD54" s="115"/>
      <c r="FZE54" s="115"/>
      <c r="FZF54" s="115"/>
      <c r="FZG54" s="115"/>
      <c r="FZH54" s="115"/>
      <c r="FZI54" s="115"/>
      <c r="FZJ54" s="115"/>
      <c r="FZK54" s="115"/>
      <c r="FZL54" s="115"/>
      <c r="FZM54" s="115"/>
      <c r="FZN54" s="115"/>
      <c r="FZO54" s="115"/>
      <c r="FZP54" s="115"/>
      <c r="FZQ54" s="115"/>
      <c r="FZR54" s="115"/>
      <c r="FZS54" s="115"/>
      <c r="FZT54" s="115"/>
      <c r="FZU54" s="115"/>
      <c r="FZV54" s="115"/>
      <c r="FZW54" s="115"/>
      <c r="FZX54" s="115"/>
      <c r="FZY54" s="115"/>
      <c r="FZZ54" s="115"/>
      <c r="GAA54" s="115"/>
      <c r="GAB54" s="115"/>
      <c r="GAC54" s="115"/>
      <c r="GAD54" s="115"/>
      <c r="GAE54" s="115"/>
      <c r="GAF54" s="115"/>
      <c r="GAG54" s="115"/>
      <c r="GAH54" s="115"/>
      <c r="GAI54" s="115"/>
      <c r="GAJ54" s="115"/>
      <c r="GAK54" s="115"/>
      <c r="GAL54" s="115"/>
      <c r="GAM54" s="115"/>
      <c r="GAN54" s="115"/>
      <c r="GAO54" s="115"/>
      <c r="GAP54" s="115"/>
      <c r="GAQ54" s="115"/>
      <c r="GAR54" s="115"/>
      <c r="GAS54" s="115"/>
      <c r="GAT54" s="115"/>
      <c r="GAU54" s="115"/>
      <c r="GAV54" s="115"/>
      <c r="GAW54" s="115"/>
      <c r="GAX54" s="115"/>
      <c r="GAY54" s="115"/>
      <c r="GAZ54" s="115"/>
      <c r="GBA54" s="115"/>
      <c r="GBB54" s="115"/>
      <c r="GBC54" s="115"/>
      <c r="GBD54" s="115"/>
      <c r="GBE54" s="115"/>
      <c r="GBF54" s="115"/>
      <c r="GBG54" s="115"/>
      <c r="GBH54" s="115"/>
      <c r="GBI54" s="115"/>
      <c r="GBJ54" s="115"/>
      <c r="GBK54" s="115"/>
      <c r="GBL54" s="115"/>
      <c r="GBM54" s="115"/>
      <c r="GBN54" s="115"/>
      <c r="GBO54" s="115"/>
      <c r="GBP54" s="115"/>
      <c r="GBQ54" s="115"/>
      <c r="GBR54" s="115"/>
      <c r="GBS54" s="115"/>
      <c r="GBT54" s="115"/>
      <c r="GBU54" s="115"/>
      <c r="GBV54" s="115"/>
      <c r="GBW54" s="115"/>
      <c r="GBX54" s="115"/>
      <c r="GBY54" s="115"/>
      <c r="GBZ54" s="115"/>
      <c r="GCA54" s="115"/>
      <c r="GCB54" s="115"/>
      <c r="GCC54" s="115"/>
      <c r="GCD54" s="115"/>
      <c r="GCE54" s="115"/>
      <c r="GCF54" s="115"/>
      <c r="GCG54" s="115"/>
      <c r="GCH54" s="115"/>
      <c r="GCI54" s="115"/>
      <c r="GCJ54" s="115"/>
      <c r="GCK54" s="115"/>
      <c r="GCL54" s="115"/>
      <c r="GCM54" s="115"/>
      <c r="GCN54" s="115"/>
      <c r="GCO54" s="115"/>
      <c r="GCP54" s="115"/>
      <c r="GCQ54" s="115"/>
      <c r="GCR54" s="115"/>
      <c r="GCS54" s="115"/>
      <c r="GCT54" s="115"/>
      <c r="GCU54" s="115"/>
      <c r="GCV54" s="115"/>
      <c r="GCW54" s="115"/>
      <c r="GCX54" s="115"/>
      <c r="GCY54" s="115"/>
      <c r="GCZ54" s="115"/>
      <c r="GDA54" s="115"/>
      <c r="GDB54" s="115"/>
      <c r="GDC54" s="115"/>
      <c r="GDD54" s="115"/>
      <c r="GDE54" s="115"/>
      <c r="GDF54" s="115"/>
      <c r="GDG54" s="115"/>
      <c r="GDH54" s="115"/>
      <c r="GDI54" s="115"/>
      <c r="GDJ54" s="115"/>
      <c r="GDK54" s="115"/>
      <c r="GDL54" s="115"/>
      <c r="GDM54" s="115"/>
      <c r="GDN54" s="115"/>
      <c r="GDO54" s="115"/>
      <c r="GDP54" s="115"/>
      <c r="GDQ54" s="115"/>
      <c r="GDR54" s="115"/>
      <c r="GDS54" s="115"/>
      <c r="GDT54" s="115"/>
      <c r="GDU54" s="115"/>
      <c r="GDV54" s="115"/>
      <c r="GDW54" s="115"/>
      <c r="GDX54" s="115"/>
      <c r="GDY54" s="115"/>
      <c r="GDZ54" s="115"/>
      <c r="GEA54" s="115"/>
      <c r="GEB54" s="115"/>
      <c r="GEC54" s="115"/>
      <c r="GED54" s="115"/>
      <c r="GEE54" s="115"/>
      <c r="GEF54" s="115"/>
      <c r="GEG54" s="115"/>
      <c r="GEH54" s="115"/>
      <c r="GEI54" s="115"/>
      <c r="GEJ54" s="115"/>
      <c r="GEK54" s="115"/>
      <c r="GEL54" s="115"/>
      <c r="GEM54" s="115"/>
      <c r="GEN54" s="115"/>
      <c r="GEO54" s="115"/>
      <c r="GEP54" s="115"/>
      <c r="GEQ54" s="115"/>
      <c r="GER54" s="115"/>
      <c r="GES54" s="115"/>
      <c r="GET54" s="115"/>
      <c r="GEU54" s="115"/>
      <c r="GEV54" s="115"/>
      <c r="GEW54" s="115"/>
      <c r="GEX54" s="115"/>
      <c r="GEY54" s="115"/>
      <c r="GEZ54" s="115"/>
      <c r="GFA54" s="115"/>
      <c r="GFB54" s="115"/>
      <c r="GFC54" s="115"/>
      <c r="GFD54" s="115"/>
      <c r="GFE54" s="115"/>
      <c r="GFF54" s="115"/>
      <c r="GFG54" s="115"/>
      <c r="GFH54" s="115"/>
      <c r="GFI54" s="115"/>
      <c r="GFJ54" s="115"/>
      <c r="GFK54" s="115"/>
      <c r="GFL54" s="115"/>
      <c r="GFM54" s="115"/>
      <c r="GFN54" s="115"/>
      <c r="GFO54" s="115"/>
      <c r="GFP54" s="115"/>
      <c r="GFQ54" s="115"/>
      <c r="GFR54" s="115"/>
      <c r="GFS54" s="115"/>
      <c r="GFT54" s="115"/>
      <c r="GFU54" s="115"/>
      <c r="GFV54" s="115"/>
      <c r="GFW54" s="115"/>
      <c r="GFX54" s="115"/>
      <c r="GFY54" s="115"/>
      <c r="GFZ54" s="115"/>
      <c r="GGA54" s="115"/>
      <c r="GGB54" s="115"/>
      <c r="GGC54" s="115"/>
      <c r="GGD54" s="115"/>
      <c r="GGE54" s="115"/>
      <c r="GGF54" s="115"/>
      <c r="GGG54" s="115"/>
      <c r="GGH54" s="115"/>
      <c r="GGI54" s="115"/>
      <c r="GGJ54" s="115"/>
      <c r="GGK54" s="115"/>
      <c r="GGL54" s="115"/>
      <c r="GGM54" s="115"/>
      <c r="GGN54" s="115"/>
      <c r="GGO54" s="115"/>
      <c r="GGP54" s="115"/>
      <c r="GGQ54" s="115"/>
      <c r="GGR54" s="115"/>
      <c r="GGS54" s="115"/>
      <c r="GGT54" s="115"/>
      <c r="GGU54" s="115"/>
      <c r="GGV54" s="115"/>
      <c r="GGW54" s="115"/>
      <c r="GGX54" s="115"/>
      <c r="GGY54" s="115"/>
      <c r="GGZ54" s="115"/>
      <c r="GHA54" s="115"/>
      <c r="GHB54" s="115"/>
      <c r="GHC54" s="115"/>
      <c r="GHD54" s="115"/>
      <c r="GHE54" s="115"/>
      <c r="GHF54" s="115"/>
      <c r="GHG54" s="115"/>
      <c r="GHH54" s="115"/>
      <c r="GHI54" s="115"/>
      <c r="GHJ54" s="115"/>
      <c r="GHK54" s="115"/>
      <c r="GHL54" s="115"/>
      <c r="GHM54" s="115"/>
      <c r="GHN54" s="115"/>
      <c r="GHO54" s="115"/>
      <c r="GHP54" s="115"/>
      <c r="GHQ54" s="115"/>
      <c r="GHR54" s="115"/>
      <c r="GHS54" s="115"/>
      <c r="GHT54" s="115"/>
      <c r="GHU54" s="115"/>
      <c r="GHV54" s="115"/>
      <c r="GHW54" s="115"/>
      <c r="GHX54" s="115"/>
      <c r="GHY54" s="115"/>
      <c r="GHZ54" s="115"/>
      <c r="GIA54" s="115"/>
      <c r="GIB54" s="115"/>
      <c r="GIC54" s="115"/>
      <c r="GID54" s="115"/>
      <c r="GIE54" s="115"/>
      <c r="GIF54" s="115"/>
      <c r="GIG54" s="115"/>
      <c r="GIH54" s="115"/>
      <c r="GII54" s="115"/>
      <c r="GIJ54" s="115"/>
      <c r="GIK54" s="115"/>
      <c r="GIL54" s="115"/>
      <c r="GIM54" s="115"/>
      <c r="GIN54" s="115"/>
      <c r="GIO54" s="115"/>
      <c r="GIP54" s="115"/>
      <c r="GIQ54" s="115"/>
      <c r="GIR54" s="115"/>
      <c r="GIS54" s="115"/>
      <c r="GIT54" s="115"/>
      <c r="GIU54" s="115"/>
      <c r="GIV54" s="115"/>
      <c r="GIW54" s="115"/>
      <c r="GIX54" s="115"/>
      <c r="GIY54" s="115"/>
      <c r="GIZ54" s="115"/>
      <c r="GJA54" s="115"/>
      <c r="GJB54" s="115"/>
      <c r="GJC54" s="115"/>
      <c r="GJD54" s="115"/>
      <c r="GJE54" s="115"/>
      <c r="GJF54" s="115"/>
      <c r="GJG54" s="115"/>
      <c r="GJH54" s="115"/>
      <c r="GJI54" s="115"/>
      <c r="GJJ54" s="115"/>
      <c r="GJK54" s="115"/>
      <c r="GJL54" s="115"/>
      <c r="GJM54" s="115"/>
      <c r="GJN54" s="115"/>
      <c r="GJO54" s="115"/>
      <c r="GJP54" s="115"/>
      <c r="GJQ54" s="115"/>
      <c r="GJR54" s="115"/>
      <c r="GJS54" s="115"/>
      <c r="GJT54" s="115"/>
      <c r="GJU54" s="115"/>
      <c r="GJV54" s="115"/>
      <c r="GJW54" s="115"/>
      <c r="GJX54" s="115"/>
      <c r="GJY54" s="115"/>
      <c r="GJZ54" s="115"/>
      <c r="GKA54" s="115"/>
      <c r="GKB54" s="115"/>
      <c r="GKC54" s="115"/>
      <c r="GKD54" s="115"/>
      <c r="GKE54" s="115"/>
      <c r="GKF54" s="115"/>
      <c r="GKG54" s="115"/>
      <c r="GKH54" s="115"/>
      <c r="GKI54" s="115"/>
      <c r="GKJ54" s="115"/>
      <c r="GKK54" s="115"/>
      <c r="GKL54" s="115"/>
      <c r="GKM54" s="115"/>
      <c r="GKN54" s="115"/>
      <c r="GKO54" s="115"/>
      <c r="GKP54" s="115"/>
      <c r="GKQ54" s="115"/>
      <c r="GKR54" s="115"/>
      <c r="GKS54" s="115"/>
      <c r="GKT54" s="115"/>
      <c r="GKU54" s="115"/>
      <c r="GKV54" s="115"/>
      <c r="GKW54" s="115"/>
      <c r="GKX54" s="115"/>
      <c r="GKY54" s="115"/>
      <c r="GKZ54" s="115"/>
      <c r="GLA54" s="115"/>
      <c r="GLB54" s="115"/>
      <c r="GLC54" s="115"/>
      <c r="GLD54" s="115"/>
      <c r="GLE54" s="115"/>
      <c r="GLF54" s="115"/>
      <c r="GLG54" s="115"/>
      <c r="GLH54" s="115"/>
      <c r="GLI54" s="115"/>
      <c r="GLJ54" s="115"/>
      <c r="GLK54" s="115"/>
      <c r="GLL54" s="115"/>
      <c r="GLM54" s="115"/>
      <c r="GLN54" s="115"/>
      <c r="GLO54" s="115"/>
      <c r="GLP54" s="115"/>
      <c r="GLQ54" s="115"/>
      <c r="GLR54" s="115"/>
      <c r="GLS54" s="115"/>
      <c r="GLT54" s="115"/>
      <c r="GLU54" s="115"/>
      <c r="GLV54" s="115"/>
      <c r="GLW54" s="115"/>
      <c r="GLX54" s="115"/>
      <c r="GLY54" s="115"/>
      <c r="GLZ54" s="115"/>
      <c r="GMA54" s="115"/>
      <c r="GMB54" s="115"/>
      <c r="GMC54" s="115"/>
      <c r="GMD54" s="115"/>
      <c r="GME54" s="115"/>
      <c r="GMF54" s="115"/>
      <c r="GMG54" s="115"/>
      <c r="GMH54" s="115"/>
      <c r="GMI54" s="115"/>
      <c r="GMJ54" s="115"/>
      <c r="GMK54" s="115"/>
      <c r="GML54" s="115"/>
      <c r="GMM54" s="115"/>
      <c r="GMN54" s="115"/>
      <c r="GMO54" s="115"/>
      <c r="GMP54" s="115"/>
      <c r="GMQ54" s="115"/>
      <c r="GMR54" s="115"/>
      <c r="GMS54" s="115"/>
      <c r="GMT54" s="115"/>
      <c r="GMU54" s="115"/>
      <c r="GMV54" s="115"/>
      <c r="GMW54" s="115"/>
      <c r="GMX54" s="115"/>
      <c r="GMY54" s="115"/>
      <c r="GMZ54" s="115"/>
      <c r="GNA54" s="115"/>
      <c r="GNB54" s="115"/>
      <c r="GNC54" s="115"/>
      <c r="GND54" s="115"/>
      <c r="GNE54" s="115"/>
      <c r="GNF54" s="115"/>
      <c r="GNG54" s="115"/>
      <c r="GNH54" s="115"/>
      <c r="GNI54" s="115"/>
      <c r="GNJ54" s="115"/>
      <c r="GNK54" s="115"/>
      <c r="GNL54" s="115"/>
      <c r="GNM54" s="115"/>
      <c r="GNN54" s="115"/>
      <c r="GNO54" s="115"/>
      <c r="GNP54" s="115"/>
      <c r="GNQ54" s="115"/>
      <c r="GNR54" s="115"/>
      <c r="GNS54" s="115"/>
      <c r="GNT54" s="115"/>
      <c r="GNU54" s="115"/>
      <c r="GNV54" s="115"/>
      <c r="GNW54" s="115"/>
      <c r="GNX54" s="115"/>
      <c r="GNY54" s="115"/>
      <c r="GNZ54" s="115"/>
      <c r="GOA54" s="115"/>
      <c r="GOB54" s="115"/>
      <c r="GOC54" s="115"/>
      <c r="GOD54" s="115"/>
      <c r="GOE54" s="115"/>
      <c r="GOF54" s="115"/>
      <c r="GOG54" s="115"/>
      <c r="GOH54" s="115"/>
      <c r="GOI54" s="115"/>
      <c r="GOJ54" s="115"/>
      <c r="GOK54" s="115"/>
      <c r="GOL54" s="115"/>
      <c r="GOM54" s="115"/>
      <c r="GON54" s="115"/>
      <c r="GOO54" s="115"/>
      <c r="GOP54" s="115"/>
      <c r="GOQ54" s="115"/>
      <c r="GOR54" s="115"/>
      <c r="GOS54" s="115"/>
      <c r="GOT54" s="115"/>
      <c r="GOU54" s="115"/>
      <c r="GOV54" s="115"/>
      <c r="GOW54" s="115"/>
      <c r="GOX54" s="115"/>
      <c r="GOY54" s="115"/>
      <c r="GOZ54" s="115"/>
      <c r="GPA54" s="115"/>
      <c r="GPB54" s="115"/>
      <c r="GPC54" s="115"/>
      <c r="GPD54" s="115"/>
      <c r="GPE54" s="115"/>
      <c r="GPF54" s="115"/>
      <c r="GPG54" s="115"/>
      <c r="GPH54" s="115"/>
      <c r="GPI54" s="115"/>
      <c r="GPJ54" s="115"/>
      <c r="GPK54" s="115"/>
      <c r="GPL54" s="115"/>
      <c r="GPM54" s="115"/>
      <c r="GPN54" s="115"/>
      <c r="GPO54" s="115"/>
      <c r="GPP54" s="115"/>
      <c r="GPQ54" s="115"/>
      <c r="GPR54" s="115"/>
      <c r="GPS54" s="115"/>
      <c r="GPT54" s="115"/>
      <c r="GPU54" s="115"/>
      <c r="GPV54" s="115"/>
      <c r="GPW54" s="115"/>
      <c r="GPX54" s="115"/>
      <c r="GPY54" s="115"/>
      <c r="GPZ54" s="115"/>
      <c r="GQA54" s="115"/>
      <c r="GQB54" s="115"/>
      <c r="GQC54" s="115"/>
      <c r="GQD54" s="115"/>
      <c r="GQE54" s="115"/>
      <c r="GQF54" s="115"/>
      <c r="GQG54" s="115"/>
      <c r="GQH54" s="115"/>
      <c r="GQI54" s="115"/>
      <c r="GQJ54" s="115"/>
      <c r="GQK54" s="115"/>
      <c r="GQL54" s="115"/>
      <c r="GQM54" s="115"/>
      <c r="GQN54" s="115"/>
      <c r="GQO54" s="115"/>
      <c r="GQP54" s="115"/>
      <c r="GQQ54" s="115"/>
      <c r="GQR54" s="115"/>
      <c r="GQS54" s="115"/>
      <c r="GQT54" s="115"/>
      <c r="GQU54" s="115"/>
      <c r="GQV54" s="115"/>
      <c r="GQW54" s="115"/>
      <c r="GQX54" s="115"/>
      <c r="GQY54" s="115"/>
      <c r="GQZ54" s="115"/>
      <c r="GRA54" s="115"/>
      <c r="GRB54" s="115"/>
      <c r="GRC54" s="115"/>
      <c r="GRD54" s="115"/>
      <c r="GRE54" s="115"/>
      <c r="GRF54" s="115"/>
      <c r="GRG54" s="115"/>
      <c r="GRH54" s="115"/>
      <c r="GRI54" s="115"/>
      <c r="GRJ54" s="115"/>
      <c r="GRK54" s="115"/>
      <c r="GRL54" s="115"/>
      <c r="GRM54" s="115"/>
      <c r="GRN54" s="115"/>
      <c r="GRO54" s="115"/>
      <c r="GRP54" s="115"/>
      <c r="GRQ54" s="115"/>
      <c r="GRR54" s="115"/>
      <c r="GRS54" s="115"/>
      <c r="GRT54" s="115"/>
      <c r="GRU54" s="115"/>
      <c r="GRV54" s="115"/>
      <c r="GRW54" s="115"/>
      <c r="GRX54" s="115"/>
      <c r="GRY54" s="115"/>
      <c r="GRZ54" s="115"/>
      <c r="GSA54" s="115"/>
      <c r="GSB54" s="115"/>
      <c r="GSC54" s="115"/>
      <c r="GSD54" s="115"/>
      <c r="GSE54" s="115"/>
      <c r="GSF54" s="115"/>
      <c r="GSG54" s="115"/>
      <c r="GSH54" s="115"/>
      <c r="GSI54" s="115"/>
      <c r="GSJ54" s="115"/>
      <c r="GSK54" s="115"/>
      <c r="GSL54" s="115"/>
      <c r="GSM54" s="115"/>
      <c r="GSN54" s="115"/>
      <c r="GSO54" s="115"/>
      <c r="GSP54" s="115"/>
      <c r="GSQ54" s="115"/>
      <c r="GSR54" s="115"/>
      <c r="GSS54" s="115"/>
      <c r="GST54" s="115"/>
      <c r="GSU54" s="115"/>
      <c r="GSV54" s="115"/>
      <c r="GSW54" s="115"/>
      <c r="GSX54" s="115"/>
      <c r="GSY54" s="115"/>
      <c r="GSZ54" s="115"/>
      <c r="GTA54" s="115"/>
      <c r="GTB54" s="115"/>
      <c r="GTC54" s="115"/>
      <c r="GTD54" s="115"/>
      <c r="GTE54" s="115"/>
      <c r="GTF54" s="115"/>
      <c r="GTG54" s="115"/>
      <c r="GTH54" s="115"/>
      <c r="GTI54" s="115"/>
      <c r="GTJ54" s="115"/>
      <c r="GTK54" s="115"/>
      <c r="GTL54" s="115"/>
      <c r="GTM54" s="115"/>
      <c r="GTN54" s="115"/>
      <c r="GTO54" s="115"/>
      <c r="GTP54" s="115"/>
      <c r="GTQ54" s="115"/>
      <c r="GTR54" s="115"/>
      <c r="GTS54" s="115"/>
      <c r="GTT54" s="115"/>
      <c r="GTU54" s="115"/>
      <c r="GTV54" s="115"/>
      <c r="GTW54" s="115"/>
      <c r="GTX54" s="115"/>
      <c r="GTY54" s="115"/>
      <c r="GTZ54" s="115"/>
      <c r="GUA54" s="115"/>
      <c r="GUB54" s="115"/>
      <c r="GUC54" s="115"/>
      <c r="GUD54" s="115"/>
      <c r="GUE54" s="115"/>
      <c r="GUF54" s="115"/>
      <c r="GUG54" s="115"/>
      <c r="GUH54" s="115"/>
      <c r="GUI54" s="115"/>
      <c r="GUJ54" s="115"/>
      <c r="GUK54" s="115"/>
      <c r="GUL54" s="115"/>
      <c r="GUM54" s="115"/>
      <c r="GUN54" s="115"/>
      <c r="GUO54" s="115"/>
      <c r="GUP54" s="115"/>
      <c r="GUQ54" s="115"/>
      <c r="GUR54" s="115"/>
      <c r="GUS54" s="115"/>
      <c r="GUT54" s="115"/>
      <c r="GUU54" s="115"/>
      <c r="GUV54" s="115"/>
      <c r="GUW54" s="115"/>
      <c r="GUX54" s="115"/>
      <c r="GUY54" s="115"/>
      <c r="GUZ54" s="115"/>
      <c r="GVA54" s="115"/>
      <c r="GVB54" s="115"/>
      <c r="GVC54" s="115"/>
      <c r="GVD54" s="115"/>
      <c r="GVE54" s="115"/>
      <c r="GVF54" s="115"/>
      <c r="GVG54" s="115"/>
      <c r="GVH54" s="115"/>
      <c r="GVI54" s="115"/>
      <c r="GVJ54" s="115"/>
      <c r="GVK54" s="115"/>
      <c r="GVL54" s="115"/>
      <c r="GVM54" s="115"/>
      <c r="GVN54" s="115"/>
      <c r="GVO54" s="115"/>
      <c r="GVP54" s="115"/>
      <c r="GVQ54" s="115"/>
      <c r="GVR54" s="115"/>
      <c r="GVS54" s="115"/>
      <c r="GVT54" s="115"/>
      <c r="GVU54" s="115"/>
      <c r="GVV54" s="115"/>
      <c r="GVW54" s="115"/>
      <c r="GVX54" s="115"/>
      <c r="GVY54" s="115"/>
      <c r="GVZ54" s="115"/>
      <c r="GWA54" s="115"/>
      <c r="GWB54" s="115"/>
      <c r="GWC54" s="115"/>
      <c r="GWD54" s="115"/>
      <c r="GWE54" s="115"/>
      <c r="GWF54" s="115"/>
      <c r="GWG54" s="115"/>
      <c r="GWH54" s="115"/>
      <c r="GWI54" s="115"/>
      <c r="GWJ54" s="115"/>
      <c r="GWK54" s="115"/>
      <c r="GWL54" s="115"/>
      <c r="GWM54" s="115"/>
      <c r="GWN54" s="115"/>
      <c r="GWO54" s="115"/>
      <c r="GWP54" s="115"/>
      <c r="GWQ54" s="115"/>
      <c r="GWR54" s="115"/>
      <c r="GWS54" s="115"/>
      <c r="GWT54" s="115"/>
      <c r="GWU54" s="115"/>
      <c r="GWV54" s="115"/>
      <c r="GWW54" s="115"/>
      <c r="GWX54" s="115"/>
      <c r="GWY54" s="115"/>
      <c r="GWZ54" s="115"/>
      <c r="GXA54" s="115"/>
      <c r="GXB54" s="115"/>
      <c r="GXC54" s="115"/>
      <c r="GXD54" s="115"/>
      <c r="GXE54" s="115"/>
      <c r="GXF54" s="115"/>
      <c r="GXG54" s="115"/>
      <c r="GXH54" s="115"/>
      <c r="GXI54" s="115"/>
      <c r="GXJ54" s="115"/>
      <c r="GXK54" s="115"/>
      <c r="GXL54" s="115"/>
      <c r="GXM54" s="115"/>
      <c r="GXN54" s="115"/>
      <c r="GXO54" s="115"/>
      <c r="GXP54" s="115"/>
      <c r="GXQ54" s="115"/>
      <c r="GXR54" s="115"/>
      <c r="GXS54" s="115"/>
      <c r="GXT54" s="115"/>
      <c r="GXU54" s="115"/>
      <c r="GXV54" s="115"/>
      <c r="GXW54" s="115"/>
      <c r="GXX54" s="115"/>
      <c r="GXY54" s="115"/>
      <c r="GXZ54" s="115"/>
      <c r="GYA54" s="115"/>
      <c r="GYB54" s="115"/>
      <c r="GYC54" s="115"/>
      <c r="GYD54" s="115"/>
      <c r="GYE54" s="115"/>
      <c r="GYF54" s="115"/>
      <c r="GYG54" s="115"/>
      <c r="GYH54" s="115"/>
      <c r="GYI54" s="115"/>
      <c r="GYJ54" s="115"/>
      <c r="GYK54" s="115"/>
      <c r="GYL54" s="115"/>
      <c r="GYM54" s="115"/>
      <c r="GYN54" s="115"/>
      <c r="GYO54" s="115"/>
      <c r="GYP54" s="115"/>
      <c r="GYQ54" s="115"/>
      <c r="GYR54" s="115"/>
      <c r="GYS54" s="115"/>
      <c r="GYT54" s="115"/>
      <c r="GYU54" s="115"/>
      <c r="GYV54" s="115"/>
      <c r="GYW54" s="115"/>
      <c r="GYX54" s="115"/>
      <c r="GYY54" s="115"/>
      <c r="GYZ54" s="115"/>
      <c r="GZA54" s="115"/>
      <c r="GZB54" s="115"/>
      <c r="GZC54" s="115"/>
      <c r="GZD54" s="115"/>
      <c r="GZE54" s="115"/>
      <c r="GZF54" s="115"/>
      <c r="GZG54" s="115"/>
      <c r="GZH54" s="115"/>
      <c r="GZI54" s="115"/>
      <c r="GZJ54" s="115"/>
      <c r="GZK54" s="115"/>
      <c r="GZL54" s="115"/>
      <c r="GZM54" s="115"/>
      <c r="GZN54" s="115"/>
      <c r="GZO54" s="115"/>
      <c r="GZP54" s="115"/>
      <c r="GZQ54" s="115"/>
      <c r="GZR54" s="115"/>
      <c r="GZS54" s="115"/>
      <c r="GZT54" s="115"/>
      <c r="GZU54" s="115"/>
      <c r="GZV54" s="115"/>
      <c r="GZW54" s="115"/>
      <c r="GZX54" s="115"/>
      <c r="GZY54" s="115"/>
      <c r="GZZ54" s="115"/>
      <c r="HAA54" s="115"/>
      <c r="HAB54" s="115"/>
      <c r="HAC54" s="115"/>
      <c r="HAD54" s="115"/>
      <c r="HAE54" s="115"/>
      <c r="HAF54" s="115"/>
      <c r="HAG54" s="115"/>
      <c r="HAH54" s="115"/>
      <c r="HAI54" s="115"/>
      <c r="HAJ54" s="115"/>
      <c r="HAK54" s="115"/>
      <c r="HAL54" s="115"/>
      <c r="HAM54" s="115"/>
      <c r="HAN54" s="115"/>
      <c r="HAO54" s="115"/>
      <c r="HAP54" s="115"/>
      <c r="HAQ54" s="115"/>
      <c r="HAR54" s="115"/>
      <c r="HAS54" s="115"/>
      <c r="HAT54" s="115"/>
      <c r="HAU54" s="115"/>
      <c r="HAV54" s="115"/>
      <c r="HAW54" s="115"/>
      <c r="HAX54" s="115"/>
      <c r="HAY54" s="115"/>
      <c r="HAZ54" s="115"/>
      <c r="HBA54" s="115"/>
      <c r="HBB54" s="115"/>
      <c r="HBC54" s="115"/>
      <c r="HBD54" s="115"/>
      <c r="HBE54" s="115"/>
      <c r="HBF54" s="115"/>
      <c r="HBG54" s="115"/>
      <c r="HBH54" s="115"/>
      <c r="HBI54" s="115"/>
      <c r="HBJ54" s="115"/>
      <c r="HBK54" s="115"/>
      <c r="HBL54" s="115"/>
      <c r="HBM54" s="115"/>
      <c r="HBN54" s="115"/>
      <c r="HBO54" s="115"/>
      <c r="HBP54" s="115"/>
      <c r="HBQ54" s="115"/>
      <c r="HBR54" s="115"/>
      <c r="HBS54" s="115"/>
      <c r="HBT54" s="115"/>
      <c r="HBU54" s="115"/>
      <c r="HBV54" s="115"/>
      <c r="HBW54" s="115"/>
      <c r="HBX54" s="115"/>
      <c r="HBY54" s="115"/>
      <c r="HBZ54" s="115"/>
      <c r="HCA54" s="115"/>
      <c r="HCB54" s="115"/>
      <c r="HCC54" s="115"/>
      <c r="HCD54" s="115"/>
      <c r="HCE54" s="115"/>
      <c r="HCF54" s="115"/>
      <c r="HCG54" s="115"/>
      <c r="HCH54" s="115"/>
      <c r="HCI54" s="115"/>
      <c r="HCJ54" s="115"/>
      <c r="HCK54" s="115"/>
      <c r="HCL54" s="115"/>
      <c r="HCM54" s="115"/>
      <c r="HCN54" s="115"/>
      <c r="HCO54" s="115"/>
      <c r="HCP54" s="115"/>
      <c r="HCQ54" s="115"/>
      <c r="HCR54" s="115"/>
      <c r="HCS54" s="115"/>
      <c r="HCT54" s="115"/>
      <c r="HCU54" s="115"/>
      <c r="HCV54" s="115"/>
      <c r="HCW54" s="115"/>
      <c r="HCX54" s="115"/>
      <c r="HCY54" s="115"/>
      <c r="HCZ54" s="115"/>
      <c r="HDA54" s="115"/>
      <c r="HDB54" s="115"/>
      <c r="HDC54" s="115"/>
      <c r="HDD54" s="115"/>
      <c r="HDE54" s="115"/>
      <c r="HDF54" s="115"/>
      <c r="HDG54" s="115"/>
      <c r="HDH54" s="115"/>
      <c r="HDI54" s="115"/>
      <c r="HDJ54" s="115"/>
      <c r="HDK54" s="115"/>
      <c r="HDL54" s="115"/>
      <c r="HDM54" s="115"/>
      <c r="HDN54" s="115"/>
      <c r="HDO54" s="115"/>
      <c r="HDP54" s="115"/>
      <c r="HDQ54" s="115"/>
      <c r="HDR54" s="115"/>
      <c r="HDS54" s="115"/>
      <c r="HDT54" s="115"/>
      <c r="HDU54" s="115"/>
      <c r="HDV54" s="115"/>
      <c r="HDW54" s="115"/>
      <c r="HDX54" s="115"/>
      <c r="HDY54" s="115"/>
      <c r="HDZ54" s="115"/>
      <c r="HEA54" s="115"/>
      <c r="HEB54" s="115"/>
      <c r="HEC54" s="115"/>
      <c r="HED54" s="115"/>
      <c r="HEE54" s="115"/>
      <c r="HEF54" s="115"/>
      <c r="HEG54" s="115"/>
      <c r="HEH54" s="115"/>
      <c r="HEI54" s="115"/>
      <c r="HEJ54" s="115"/>
      <c r="HEK54" s="115"/>
      <c r="HEL54" s="115"/>
      <c r="HEM54" s="115"/>
      <c r="HEN54" s="115"/>
      <c r="HEO54" s="115"/>
      <c r="HEP54" s="115"/>
      <c r="HEQ54" s="115"/>
      <c r="HER54" s="115"/>
      <c r="HES54" s="115"/>
      <c r="HET54" s="115"/>
      <c r="HEU54" s="115"/>
      <c r="HEV54" s="115"/>
      <c r="HEW54" s="115"/>
      <c r="HEX54" s="115"/>
      <c r="HEY54" s="115"/>
      <c r="HEZ54" s="115"/>
      <c r="HFA54" s="115"/>
      <c r="HFB54" s="115"/>
      <c r="HFC54" s="115"/>
      <c r="HFD54" s="115"/>
      <c r="HFE54" s="115"/>
      <c r="HFF54" s="115"/>
      <c r="HFG54" s="115"/>
      <c r="HFH54" s="115"/>
      <c r="HFI54" s="115"/>
      <c r="HFJ54" s="115"/>
      <c r="HFK54" s="115"/>
      <c r="HFL54" s="115"/>
      <c r="HFM54" s="115"/>
      <c r="HFN54" s="115"/>
      <c r="HFO54" s="115"/>
      <c r="HFP54" s="115"/>
      <c r="HFQ54" s="115"/>
      <c r="HFR54" s="115"/>
      <c r="HFS54" s="115"/>
      <c r="HFT54" s="115"/>
      <c r="HFU54" s="115"/>
      <c r="HFV54" s="115"/>
      <c r="HFW54" s="115"/>
      <c r="HFX54" s="115"/>
      <c r="HFY54" s="115"/>
      <c r="HFZ54" s="115"/>
      <c r="HGA54" s="115"/>
      <c r="HGB54" s="115"/>
      <c r="HGC54" s="115"/>
      <c r="HGD54" s="115"/>
      <c r="HGE54" s="115"/>
      <c r="HGF54" s="115"/>
      <c r="HGG54" s="115"/>
      <c r="HGH54" s="115"/>
      <c r="HGI54" s="115"/>
      <c r="HGJ54" s="115"/>
      <c r="HGK54" s="115"/>
      <c r="HGL54" s="115"/>
      <c r="HGM54" s="115"/>
      <c r="HGN54" s="115"/>
      <c r="HGO54" s="115"/>
      <c r="HGP54" s="115"/>
      <c r="HGQ54" s="115"/>
      <c r="HGR54" s="115"/>
      <c r="HGS54" s="115"/>
      <c r="HGT54" s="115"/>
      <c r="HGU54" s="115"/>
      <c r="HGV54" s="115"/>
      <c r="HGW54" s="115"/>
      <c r="HGX54" s="115"/>
      <c r="HGY54" s="115"/>
      <c r="HGZ54" s="115"/>
      <c r="HHA54" s="115"/>
      <c r="HHB54" s="115"/>
      <c r="HHC54" s="115"/>
      <c r="HHD54" s="115"/>
      <c r="HHE54" s="115"/>
      <c r="HHF54" s="115"/>
      <c r="HHG54" s="115"/>
      <c r="HHH54" s="115"/>
      <c r="HHI54" s="115"/>
      <c r="HHJ54" s="115"/>
      <c r="HHK54" s="115"/>
      <c r="HHL54" s="115"/>
      <c r="HHM54" s="115"/>
      <c r="HHN54" s="115"/>
      <c r="HHO54" s="115"/>
      <c r="HHP54" s="115"/>
      <c r="HHQ54" s="115"/>
      <c r="HHR54" s="115"/>
      <c r="HHS54" s="115"/>
      <c r="HHT54" s="115"/>
      <c r="HHU54" s="115"/>
      <c r="HHV54" s="115"/>
      <c r="HHW54" s="115"/>
      <c r="HHX54" s="115"/>
      <c r="HHY54" s="115"/>
      <c r="HHZ54" s="115"/>
      <c r="HIA54" s="115"/>
      <c r="HIB54" s="115"/>
      <c r="HIC54" s="115"/>
      <c r="HID54" s="115"/>
      <c r="HIE54" s="115"/>
      <c r="HIF54" s="115"/>
      <c r="HIG54" s="115"/>
      <c r="HIH54" s="115"/>
      <c r="HII54" s="115"/>
      <c r="HIJ54" s="115"/>
      <c r="HIK54" s="115"/>
      <c r="HIL54" s="115"/>
      <c r="HIM54" s="115"/>
      <c r="HIN54" s="115"/>
      <c r="HIO54" s="115"/>
      <c r="HIP54" s="115"/>
      <c r="HIQ54" s="115"/>
      <c r="HIR54" s="115"/>
      <c r="HIS54" s="115"/>
      <c r="HIT54" s="115"/>
      <c r="HIU54" s="115"/>
      <c r="HIV54" s="115"/>
      <c r="HIW54" s="115"/>
      <c r="HIX54" s="115"/>
      <c r="HIY54" s="115"/>
      <c r="HIZ54" s="115"/>
      <c r="HJA54" s="115"/>
      <c r="HJB54" s="115"/>
      <c r="HJC54" s="115"/>
      <c r="HJD54" s="115"/>
      <c r="HJE54" s="115"/>
      <c r="HJF54" s="115"/>
      <c r="HJG54" s="115"/>
      <c r="HJH54" s="115"/>
      <c r="HJI54" s="115"/>
      <c r="HJJ54" s="115"/>
      <c r="HJK54" s="115"/>
      <c r="HJL54" s="115"/>
      <c r="HJM54" s="115"/>
      <c r="HJN54" s="115"/>
      <c r="HJO54" s="115"/>
      <c r="HJP54" s="115"/>
      <c r="HJQ54" s="115"/>
      <c r="HJR54" s="115"/>
      <c r="HJS54" s="115"/>
      <c r="HJT54" s="115"/>
      <c r="HJU54" s="115"/>
      <c r="HJV54" s="115"/>
      <c r="HJW54" s="115"/>
      <c r="HJX54" s="115"/>
      <c r="HJY54" s="115"/>
      <c r="HJZ54" s="115"/>
      <c r="HKA54" s="115"/>
      <c r="HKB54" s="115"/>
      <c r="HKC54" s="115"/>
      <c r="HKD54" s="115"/>
      <c r="HKE54" s="115"/>
      <c r="HKF54" s="115"/>
      <c r="HKG54" s="115"/>
      <c r="HKH54" s="115"/>
      <c r="HKI54" s="115"/>
      <c r="HKJ54" s="115"/>
      <c r="HKK54" s="115"/>
      <c r="HKL54" s="115"/>
      <c r="HKM54" s="115"/>
      <c r="HKN54" s="115"/>
      <c r="HKO54" s="115"/>
      <c r="HKP54" s="115"/>
      <c r="HKQ54" s="115"/>
      <c r="HKR54" s="115"/>
      <c r="HKS54" s="115"/>
      <c r="HKT54" s="115"/>
      <c r="HKU54" s="115"/>
      <c r="HKV54" s="115"/>
      <c r="HKW54" s="115"/>
      <c r="HKX54" s="115"/>
      <c r="HKY54" s="115"/>
      <c r="HKZ54" s="115"/>
      <c r="HLA54" s="115"/>
      <c r="HLB54" s="115"/>
      <c r="HLC54" s="115"/>
      <c r="HLD54" s="115"/>
      <c r="HLE54" s="115"/>
      <c r="HLF54" s="115"/>
      <c r="HLG54" s="115"/>
      <c r="HLH54" s="115"/>
      <c r="HLI54" s="115"/>
      <c r="HLJ54" s="115"/>
      <c r="HLK54" s="115"/>
      <c r="HLL54" s="115"/>
      <c r="HLM54" s="115"/>
      <c r="HLN54" s="115"/>
      <c r="HLO54" s="115"/>
      <c r="HLP54" s="115"/>
      <c r="HLQ54" s="115"/>
      <c r="HLR54" s="115"/>
      <c r="HLS54" s="115"/>
      <c r="HLT54" s="115"/>
      <c r="HLU54" s="115"/>
      <c r="HLV54" s="115"/>
      <c r="HLW54" s="115"/>
      <c r="HLX54" s="115"/>
      <c r="HLY54" s="115"/>
      <c r="HLZ54" s="115"/>
      <c r="HMA54" s="115"/>
      <c r="HMB54" s="115"/>
      <c r="HMC54" s="115"/>
      <c r="HMD54" s="115"/>
      <c r="HME54" s="115"/>
      <c r="HMF54" s="115"/>
      <c r="HMG54" s="115"/>
      <c r="HMH54" s="115"/>
      <c r="HMI54" s="115"/>
      <c r="HMJ54" s="115"/>
      <c r="HMK54" s="115"/>
      <c r="HML54" s="115"/>
      <c r="HMM54" s="115"/>
      <c r="HMN54" s="115"/>
      <c r="HMO54" s="115"/>
      <c r="HMP54" s="115"/>
      <c r="HMQ54" s="115"/>
      <c r="HMR54" s="115"/>
      <c r="HMS54" s="115"/>
      <c r="HMT54" s="115"/>
      <c r="HMU54" s="115"/>
      <c r="HMV54" s="115"/>
      <c r="HMW54" s="115"/>
      <c r="HMX54" s="115"/>
      <c r="HMY54" s="115"/>
      <c r="HMZ54" s="115"/>
      <c r="HNA54" s="115"/>
      <c r="HNB54" s="115"/>
      <c r="HNC54" s="115"/>
      <c r="HND54" s="115"/>
      <c r="HNE54" s="115"/>
      <c r="HNF54" s="115"/>
      <c r="HNG54" s="115"/>
      <c r="HNH54" s="115"/>
      <c r="HNI54" s="115"/>
      <c r="HNJ54" s="115"/>
      <c r="HNK54" s="115"/>
      <c r="HNL54" s="115"/>
      <c r="HNM54" s="115"/>
      <c r="HNN54" s="115"/>
      <c r="HNO54" s="115"/>
      <c r="HNP54" s="115"/>
      <c r="HNQ54" s="115"/>
      <c r="HNR54" s="115"/>
      <c r="HNS54" s="115"/>
      <c r="HNT54" s="115"/>
      <c r="HNU54" s="115"/>
      <c r="HNV54" s="115"/>
      <c r="HNW54" s="115"/>
      <c r="HNX54" s="115"/>
      <c r="HNY54" s="115"/>
      <c r="HNZ54" s="115"/>
      <c r="HOA54" s="115"/>
      <c r="HOB54" s="115"/>
      <c r="HOC54" s="115"/>
      <c r="HOD54" s="115"/>
      <c r="HOE54" s="115"/>
      <c r="HOF54" s="115"/>
      <c r="HOG54" s="115"/>
      <c r="HOH54" s="115"/>
      <c r="HOI54" s="115"/>
      <c r="HOJ54" s="115"/>
      <c r="HOK54" s="115"/>
      <c r="HOL54" s="115"/>
      <c r="HOM54" s="115"/>
      <c r="HON54" s="115"/>
      <c r="HOO54" s="115"/>
      <c r="HOP54" s="115"/>
      <c r="HOQ54" s="115"/>
      <c r="HOR54" s="115"/>
      <c r="HOS54" s="115"/>
      <c r="HOT54" s="115"/>
      <c r="HOU54" s="115"/>
      <c r="HOV54" s="115"/>
      <c r="HOW54" s="115"/>
      <c r="HOX54" s="115"/>
      <c r="HOY54" s="115"/>
      <c r="HOZ54" s="115"/>
      <c r="HPA54" s="115"/>
      <c r="HPB54" s="115"/>
      <c r="HPC54" s="115"/>
      <c r="HPD54" s="115"/>
      <c r="HPE54" s="115"/>
      <c r="HPF54" s="115"/>
      <c r="HPG54" s="115"/>
      <c r="HPH54" s="115"/>
      <c r="HPI54" s="115"/>
      <c r="HPJ54" s="115"/>
      <c r="HPK54" s="115"/>
      <c r="HPL54" s="115"/>
      <c r="HPM54" s="115"/>
      <c r="HPN54" s="115"/>
      <c r="HPO54" s="115"/>
      <c r="HPP54" s="115"/>
      <c r="HPQ54" s="115"/>
      <c r="HPR54" s="115"/>
      <c r="HPS54" s="115"/>
      <c r="HPT54" s="115"/>
      <c r="HPU54" s="115"/>
      <c r="HPV54" s="115"/>
      <c r="HPW54" s="115"/>
      <c r="HPX54" s="115"/>
      <c r="HPY54" s="115"/>
      <c r="HPZ54" s="115"/>
      <c r="HQA54" s="115"/>
      <c r="HQB54" s="115"/>
      <c r="HQC54" s="115"/>
      <c r="HQD54" s="115"/>
      <c r="HQE54" s="115"/>
      <c r="HQF54" s="115"/>
      <c r="HQG54" s="115"/>
      <c r="HQH54" s="115"/>
      <c r="HQI54" s="115"/>
      <c r="HQJ54" s="115"/>
      <c r="HQK54" s="115"/>
      <c r="HQL54" s="115"/>
      <c r="HQM54" s="115"/>
      <c r="HQN54" s="115"/>
      <c r="HQO54" s="115"/>
      <c r="HQP54" s="115"/>
      <c r="HQQ54" s="115"/>
      <c r="HQR54" s="115"/>
      <c r="HQS54" s="115"/>
      <c r="HQT54" s="115"/>
      <c r="HQU54" s="115"/>
      <c r="HQV54" s="115"/>
      <c r="HQW54" s="115"/>
      <c r="HQX54" s="115"/>
      <c r="HQY54" s="115"/>
      <c r="HQZ54" s="115"/>
      <c r="HRA54" s="115"/>
      <c r="HRB54" s="115"/>
      <c r="HRC54" s="115"/>
      <c r="HRD54" s="115"/>
      <c r="HRE54" s="115"/>
      <c r="HRF54" s="115"/>
      <c r="HRG54" s="115"/>
      <c r="HRH54" s="115"/>
      <c r="HRI54" s="115"/>
      <c r="HRJ54" s="115"/>
      <c r="HRK54" s="115"/>
      <c r="HRL54" s="115"/>
      <c r="HRM54" s="115"/>
      <c r="HRN54" s="115"/>
      <c r="HRO54" s="115"/>
      <c r="HRP54" s="115"/>
      <c r="HRQ54" s="115"/>
      <c r="HRR54" s="115"/>
      <c r="HRS54" s="115"/>
      <c r="HRT54" s="115"/>
      <c r="HRU54" s="115"/>
      <c r="HRV54" s="115"/>
      <c r="HRW54" s="115"/>
      <c r="HRX54" s="115"/>
      <c r="HRY54" s="115"/>
      <c r="HRZ54" s="115"/>
      <c r="HSA54" s="115"/>
      <c r="HSB54" s="115"/>
      <c r="HSC54" s="115"/>
      <c r="HSD54" s="115"/>
      <c r="HSE54" s="115"/>
      <c r="HSF54" s="115"/>
      <c r="HSG54" s="115"/>
      <c r="HSH54" s="115"/>
      <c r="HSI54" s="115"/>
      <c r="HSJ54" s="115"/>
      <c r="HSK54" s="115"/>
      <c r="HSL54" s="115"/>
      <c r="HSM54" s="115"/>
      <c r="HSN54" s="115"/>
      <c r="HSO54" s="115"/>
      <c r="HSP54" s="115"/>
      <c r="HSQ54" s="115"/>
      <c r="HSR54" s="115"/>
      <c r="HSS54" s="115"/>
      <c r="HST54" s="115"/>
      <c r="HSU54" s="115"/>
      <c r="HSV54" s="115"/>
      <c r="HSW54" s="115"/>
      <c r="HSX54" s="115"/>
      <c r="HSY54" s="115"/>
      <c r="HSZ54" s="115"/>
      <c r="HTA54" s="115"/>
      <c r="HTB54" s="115"/>
      <c r="HTC54" s="115"/>
      <c r="HTD54" s="115"/>
      <c r="HTE54" s="115"/>
      <c r="HTF54" s="115"/>
      <c r="HTG54" s="115"/>
      <c r="HTH54" s="115"/>
      <c r="HTI54" s="115"/>
      <c r="HTJ54" s="115"/>
      <c r="HTK54" s="115"/>
      <c r="HTL54" s="115"/>
      <c r="HTM54" s="115"/>
      <c r="HTN54" s="115"/>
      <c r="HTO54" s="115"/>
      <c r="HTP54" s="115"/>
      <c r="HTQ54" s="115"/>
      <c r="HTR54" s="115"/>
      <c r="HTS54" s="115"/>
      <c r="HTT54" s="115"/>
      <c r="HTU54" s="115"/>
      <c r="HTV54" s="115"/>
      <c r="HTW54" s="115"/>
      <c r="HTX54" s="115"/>
      <c r="HTY54" s="115"/>
      <c r="HTZ54" s="115"/>
      <c r="HUA54" s="115"/>
      <c r="HUB54" s="115"/>
      <c r="HUC54" s="115"/>
      <c r="HUD54" s="115"/>
      <c r="HUE54" s="115"/>
      <c r="HUF54" s="115"/>
      <c r="HUG54" s="115"/>
      <c r="HUH54" s="115"/>
      <c r="HUI54" s="115"/>
      <c r="HUJ54" s="115"/>
      <c r="HUK54" s="115"/>
      <c r="HUL54" s="115"/>
      <c r="HUM54" s="115"/>
      <c r="HUN54" s="115"/>
      <c r="HUO54" s="115"/>
      <c r="HUP54" s="115"/>
      <c r="HUQ54" s="115"/>
      <c r="HUR54" s="115"/>
      <c r="HUS54" s="115"/>
      <c r="HUT54" s="115"/>
      <c r="HUU54" s="115"/>
      <c r="HUV54" s="115"/>
      <c r="HUW54" s="115"/>
      <c r="HUX54" s="115"/>
      <c r="HUY54" s="115"/>
      <c r="HUZ54" s="115"/>
      <c r="HVA54" s="115"/>
      <c r="HVB54" s="115"/>
      <c r="HVC54" s="115"/>
      <c r="HVD54" s="115"/>
      <c r="HVE54" s="115"/>
      <c r="HVF54" s="115"/>
      <c r="HVG54" s="115"/>
      <c r="HVH54" s="115"/>
      <c r="HVI54" s="115"/>
      <c r="HVJ54" s="115"/>
      <c r="HVK54" s="115"/>
      <c r="HVL54" s="115"/>
      <c r="HVM54" s="115"/>
      <c r="HVN54" s="115"/>
      <c r="HVO54" s="115"/>
      <c r="HVP54" s="115"/>
      <c r="HVQ54" s="115"/>
      <c r="HVR54" s="115"/>
      <c r="HVS54" s="115"/>
      <c r="HVT54" s="115"/>
      <c r="HVU54" s="115"/>
      <c r="HVV54" s="115"/>
      <c r="HVW54" s="115"/>
      <c r="HVX54" s="115"/>
      <c r="HVY54" s="115"/>
      <c r="HVZ54" s="115"/>
      <c r="HWA54" s="115"/>
      <c r="HWB54" s="115"/>
      <c r="HWC54" s="115"/>
      <c r="HWD54" s="115"/>
      <c r="HWE54" s="115"/>
      <c r="HWF54" s="115"/>
      <c r="HWG54" s="115"/>
      <c r="HWH54" s="115"/>
      <c r="HWI54" s="115"/>
      <c r="HWJ54" s="115"/>
      <c r="HWK54" s="115"/>
      <c r="HWL54" s="115"/>
      <c r="HWM54" s="115"/>
      <c r="HWN54" s="115"/>
      <c r="HWO54" s="115"/>
      <c r="HWP54" s="115"/>
      <c r="HWQ54" s="115"/>
      <c r="HWR54" s="115"/>
      <c r="HWS54" s="115"/>
      <c r="HWT54" s="115"/>
      <c r="HWU54" s="115"/>
      <c r="HWV54" s="115"/>
      <c r="HWW54" s="115"/>
      <c r="HWX54" s="115"/>
      <c r="HWY54" s="115"/>
      <c r="HWZ54" s="115"/>
      <c r="HXA54" s="115"/>
      <c r="HXB54" s="115"/>
      <c r="HXC54" s="115"/>
      <c r="HXD54" s="115"/>
      <c r="HXE54" s="115"/>
      <c r="HXF54" s="115"/>
      <c r="HXG54" s="115"/>
      <c r="HXH54" s="115"/>
      <c r="HXI54" s="115"/>
      <c r="HXJ54" s="115"/>
      <c r="HXK54" s="115"/>
      <c r="HXL54" s="115"/>
      <c r="HXM54" s="115"/>
      <c r="HXN54" s="115"/>
      <c r="HXO54" s="115"/>
      <c r="HXP54" s="115"/>
      <c r="HXQ54" s="115"/>
      <c r="HXR54" s="115"/>
      <c r="HXS54" s="115"/>
      <c r="HXT54" s="115"/>
      <c r="HXU54" s="115"/>
      <c r="HXV54" s="115"/>
      <c r="HXW54" s="115"/>
      <c r="HXX54" s="115"/>
      <c r="HXY54" s="115"/>
      <c r="HXZ54" s="115"/>
      <c r="HYA54" s="115"/>
      <c r="HYB54" s="115"/>
      <c r="HYC54" s="115"/>
      <c r="HYD54" s="115"/>
      <c r="HYE54" s="115"/>
      <c r="HYF54" s="115"/>
      <c r="HYG54" s="115"/>
      <c r="HYH54" s="115"/>
      <c r="HYI54" s="115"/>
      <c r="HYJ54" s="115"/>
      <c r="HYK54" s="115"/>
      <c r="HYL54" s="115"/>
      <c r="HYM54" s="115"/>
      <c r="HYN54" s="115"/>
      <c r="HYO54" s="115"/>
      <c r="HYP54" s="115"/>
      <c r="HYQ54" s="115"/>
      <c r="HYR54" s="115"/>
      <c r="HYS54" s="115"/>
      <c r="HYT54" s="115"/>
      <c r="HYU54" s="115"/>
      <c r="HYV54" s="115"/>
      <c r="HYW54" s="115"/>
      <c r="HYX54" s="115"/>
      <c r="HYY54" s="115"/>
      <c r="HYZ54" s="115"/>
      <c r="HZA54" s="115"/>
      <c r="HZB54" s="115"/>
      <c r="HZC54" s="115"/>
      <c r="HZD54" s="115"/>
      <c r="HZE54" s="115"/>
      <c r="HZF54" s="115"/>
      <c r="HZG54" s="115"/>
      <c r="HZH54" s="115"/>
      <c r="HZI54" s="115"/>
      <c r="HZJ54" s="115"/>
      <c r="HZK54" s="115"/>
      <c r="HZL54" s="115"/>
      <c r="HZM54" s="115"/>
      <c r="HZN54" s="115"/>
      <c r="HZO54" s="115"/>
      <c r="HZP54" s="115"/>
      <c r="HZQ54" s="115"/>
      <c r="HZR54" s="115"/>
      <c r="HZS54" s="115"/>
      <c r="HZT54" s="115"/>
      <c r="HZU54" s="115"/>
      <c r="HZV54" s="115"/>
      <c r="HZW54" s="115"/>
      <c r="HZX54" s="115"/>
      <c r="HZY54" s="115"/>
      <c r="HZZ54" s="115"/>
      <c r="IAA54" s="115"/>
      <c r="IAB54" s="115"/>
      <c r="IAC54" s="115"/>
      <c r="IAD54" s="115"/>
      <c r="IAE54" s="115"/>
      <c r="IAF54" s="115"/>
      <c r="IAG54" s="115"/>
      <c r="IAH54" s="115"/>
      <c r="IAI54" s="115"/>
      <c r="IAJ54" s="115"/>
      <c r="IAK54" s="115"/>
      <c r="IAL54" s="115"/>
      <c r="IAM54" s="115"/>
      <c r="IAN54" s="115"/>
      <c r="IAO54" s="115"/>
      <c r="IAP54" s="115"/>
      <c r="IAQ54" s="115"/>
      <c r="IAR54" s="115"/>
      <c r="IAS54" s="115"/>
      <c r="IAT54" s="115"/>
      <c r="IAU54" s="115"/>
      <c r="IAV54" s="115"/>
      <c r="IAW54" s="115"/>
      <c r="IAX54" s="115"/>
      <c r="IAY54" s="115"/>
      <c r="IAZ54" s="115"/>
      <c r="IBA54" s="115"/>
      <c r="IBB54" s="115"/>
      <c r="IBC54" s="115"/>
      <c r="IBD54" s="115"/>
      <c r="IBE54" s="115"/>
      <c r="IBF54" s="115"/>
      <c r="IBG54" s="115"/>
      <c r="IBH54" s="115"/>
      <c r="IBI54" s="115"/>
      <c r="IBJ54" s="115"/>
      <c r="IBK54" s="115"/>
      <c r="IBL54" s="115"/>
      <c r="IBM54" s="115"/>
      <c r="IBN54" s="115"/>
      <c r="IBO54" s="115"/>
      <c r="IBP54" s="115"/>
      <c r="IBQ54" s="115"/>
      <c r="IBR54" s="115"/>
      <c r="IBS54" s="115"/>
      <c r="IBT54" s="115"/>
      <c r="IBU54" s="115"/>
      <c r="IBV54" s="115"/>
      <c r="IBW54" s="115"/>
      <c r="IBX54" s="115"/>
      <c r="IBY54" s="115"/>
      <c r="IBZ54" s="115"/>
      <c r="ICA54" s="115"/>
      <c r="ICB54" s="115"/>
      <c r="ICC54" s="115"/>
      <c r="ICD54" s="115"/>
      <c r="ICE54" s="115"/>
      <c r="ICF54" s="115"/>
      <c r="ICG54" s="115"/>
      <c r="ICH54" s="115"/>
      <c r="ICI54" s="115"/>
      <c r="ICJ54" s="115"/>
      <c r="ICK54" s="115"/>
      <c r="ICL54" s="115"/>
      <c r="ICM54" s="115"/>
      <c r="ICN54" s="115"/>
      <c r="ICO54" s="115"/>
      <c r="ICP54" s="115"/>
      <c r="ICQ54" s="115"/>
      <c r="ICR54" s="115"/>
      <c r="ICS54" s="115"/>
      <c r="ICT54" s="115"/>
      <c r="ICU54" s="115"/>
      <c r="ICV54" s="115"/>
      <c r="ICW54" s="115"/>
      <c r="ICX54" s="115"/>
      <c r="ICY54" s="115"/>
      <c r="ICZ54" s="115"/>
      <c r="IDA54" s="115"/>
      <c r="IDB54" s="115"/>
      <c r="IDC54" s="115"/>
      <c r="IDD54" s="115"/>
      <c r="IDE54" s="115"/>
      <c r="IDF54" s="115"/>
      <c r="IDG54" s="115"/>
      <c r="IDH54" s="115"/>
      <c r="IDI54" s="115"/>
      <c r="IDJ54" s="115"/>
      <c r="IDK54" s="115"/>
      <c r="IDL54" s="115"/>
      <c r="IDM54" s="115"/>
      <c r="IDN54" s="115"/>
      <c r="IDO54" s="115"/>
      <c r="IDP54" s="115"/>
      <c r="IDQ54" s="115"/>
      <c r="IDR54" s="115"/>
      <c r="IDS54" s="115"/>
      <c r="IDT54" s="115"/>
      <c r="IDU54" s="115"/>
      <c r="IDV54" s="115"/>
      <c r="IDW54" s="115"/>
      <c r="IDX54" s="115"/>
      <c r="IDY54" s="115"/>
      <c r="IDZ54" s="115"/>
      <c r="IEA54" s="115"/>
      <c r="IEB54" s="115"/>
      <c r="IEC54" s="115"/>
      <c r="IED54" s="115"/>
      <c r="IEE54" s="115"/>
      <c r="IEF54" s="115"/>
      <c r="IEG54" s="115"/>
      <c r="IEH54" s="115"/>
      <c r="IEI54" s="115"/>
      <c r="IEJ54" s="115"/>
      <c r="IEK54" s="115"/>
      <c r="IEL54" s="115"/>
      <c r="IEM54" s="115"/>
      <c r="IEN54" s="115"/>
      <c r="IEO54" s="115"/>
      <c r="IEP54" s="115"/>
      <c r="IEQ54" s="115"/>
      <c r="IER54" s="115"/>
      <c r="IES54" s="115"/>
      <c r="IET54" s="115"/>
      <c r="IEU54" s="115"/>
      <c r="IEV54" s="115"/>
      <c r="IEW54" s="115"/>
      <c r="IEX54" s="115"/>
      <c r="IEY54" s="115"/>
      <c r="IEZ54" s="115"/>
      <c r="IFA54" s="115"/>
      <c r="IFB54" s="115"/>
      <c r="IFC54" s="115"/>
      <c r="IFD54" s="115"/>
      <c r="IFE54" s="115"/>
      <c r="IFF54" s="115"/>
      <c r="IFG54" s="115"/>
      <c r="IFH54" s="115"/>
      <c r="IFI54" s="115"/>
      <c r="IFJ54" s="115"/>
      <c r="IFK54" s="115"/>
      <c r="IFL54" s="115"/>
      <c r="IFM54" s="115"/>
      <c r="IFN54" s="115"/>
      <c r="IFO54" s="115"/>
      <c r="IFP54" s="115"/>
      <c r="IFQ54" s="115"/>
      <c r="IFR54" s="115"/>
      <c r="IFS54" s="115"/>
      <c r="IFT54" s="115"/>
      <c r="IFU54" s="115"/>
      <c r="IFV54" s="115"/>
      <c r="IFW54" s="115"/>
      <c r="IFX54" s="115"/>
      <c r="IFY54" s="115"/>
      <c r="IFZ54" s="115"/>
      <c r="IGA54" s="115"/>
      <c r="IGB54" s="115"/>
      <c r="IGC54" s="115"/>
      <c r="IGD54" s="115"/>
      <c r="IGE54" s="115"/>
      <c r="IGF54" s="115"/>
      <c r="IGG54" s="115"/>
      <c r="IGH54" s="115"/>
      <c r="IGI54" s="115"/>
      <c r="IGJ54" s="115"/>
      <c r="IGK54" s="115"/>
      <c r="IGL54" s="115"/>
      <c r="IGM54" s="115"/>
      <c r="IGN54" s="115"/>
      <c r="IGO54" s="115"/>
      <c r="IGP54" s="115"/>
      <c r="IGQ54" s="115"/>
      <c r="IGR54" s="115"/>
      <c r="IGS54" s="115"/>
      <c r="IGT54" s="115"/>
      <c r="IGU54" s="115"/>
      <c r="IGV54" s="115"/>
      <c r="IGW54" s="115"/>
      <c r="IGX54" s="115"/>
      <c r="IGY54" s="115"/>
      <c r="IGZ54" s="115"/>
      <c r="IHA54" s="115"/>
      <c r="IHB54" s="115"/>
      <c r="IHC54" s="115"/>
      <c r="IHD54" s="115"/>
      <c r="IHE54" s="115"/>
      <c r="IHF54" s="115"/>
      <c r="IHG54" s="115"/>
      <c r="IHH54" s="115"/>
      <c r="IHI54" s="115"/>
      <c r="IHJ54" s="115"/>
      <c r="IHK54" s="115"/>
      <c r="IHL54" s="115"/>
      <c r="IHM54" s="115"/>
      <c r="IHN54" s="115"/>
      <c r="IHO54" s="115"/>
      <c r="IHP54" s="115"/>
      <c r="IHQ54" s="115"/>
      <c r="IHR54" s="115"/>
      <c r="IHS54" s="115"/>
      <c r="IHT54" s="115"/>
      <c r="IHU54" s="115"/>
      <c r="IHV54" s="115"/>
      <c r="IHW54" s="115"/>
      <c r="IHX54" s="115"/>
      <c r="IHY54" s="115"/>
      <c r="IHZ54" s="115"/>
      <c r="IIA54" s="115"/>
      <c r="IIB54" s="115"/>
      <c r="IIC54" s="115"/>
      <c r="IID54" s="115"/>
      <c r="IIE54" s="115"/>
      <c r="IIF54" s="115"/>
      <c r="IIG54" s="115"/>
      <c r="IIH54" s="115"/>
      <c r="III54" s="115"/>
      <c r="IIJ54" s="115"/>
      <c r="IIK54" s="115"/>
      <c r="IIL54" s="115"/>
      <c r="IIM54" s="115"/>
      <c r="IIN54" s="115"/>
      <c r="IIO54" s="115"/>
      <c r="IIP54" s="115"/>
      <c r="IIQ54" s="115"/>
      <c r="IIR54" s="115"/>
      <c r="IIS54" s="115"/>
      <c r="IIT54" s="115"/>
      <c r="IIU54" s="115"/>
      <c r="IIV54" s="115"/>
      <c r="IIW54" s="115"/>
      <c r="IIX54" s="115"/>
      <c r="IIY54" s="115"/>
      <c r="IIZ54" s="115"/>
      <c r="IJA54" s="115"/>
      <c r="IJB54" s="115"/>
      <c r="IJC54" s="115"/>
      <c r="IJD54" s="115"/>
      <c r="IJE54" s="115"/>
      <c r="IJF54" s="115"/>
      <c r="IJG54" s="115"/>
      <c r="IJH54" s="115"/>
      <c r="IJI54" s="115"/>
      <c r="IJJ54" s="115"/>
      <c r="IJK54" s="115"/>
      <c r="IJL54" s="115"/>
      <c r="IJM54" s="115"/>
      <c r="IJN54" s="115"/>
      <c r="IJO54" s="115"/>
      <c r="IJP54" s="115"/>
      <c r="IJQ54" s="115"/>
      <c r="IJR54" s="115"/>
      <c r="IJS54" s="115"/>
      <c r="IJT54" s="115"/>
      <c r="IJU54" s="115"/>
      <c r="IJV54" s="115"/>
      <c r="IJW54" s="115"/>
      <c r="IJX54" s="115"/>
      <c r="IJY54" s="115"/>
      <c r="IJZ54" s="115"/>
      <c r="IKA54" s="115"/>
      <c r="IKB54" s="115"/>
      <c r="IKC54" s="115"/>
      <c r="IKD54" s="115"/>
      <c r="IKE54" s="115"/>
      <c r="IKF54" s="115"/>
      <c r="IKG54" s="115"/>
      <c r="IKH54" s="115"/>
      <c r="IKI54" s="115"/>
      <c r="IKJ54" s="115"/>
      <c r="IKK54" s="115"/>
      <c r="IKL54" s="115"/>
      <c r="IKM54" s="115"/>
      <c r="IKN54" s="115"/>
      <c r="IKO54" s="115"/>
      <c r="IKP54" s="115"/>
      <c r="IKQ54" s="115"/>
      <c r="IKR54" s="115"/>
      <c r="IKS54" s="115"/>
      <c r="IKT54" s="115"/>
      <c r="IKU54" s="115"/>
      <c r="IKV54" s="115"/>
      <c r="IKW54" s="115"/>
      <c r="IKX54" s="115"/>
      <c r="IKY54" s="115"/>
      <c r="IKZ54" s="115"/>
      <c r="ILA54" s="115"/>
      <c r="ILB54" s="115"/>
      <c r="ILC54" s="115"/>
      <c r="ILD54" s="115"/>
      <c r="ILE54" s="115"/>
      <c r="ILF54" s="115"/>
      <c r="ILG54" s="115"/>
      <c r="ILH54" s="115"/>
      <c r="ILI54" s="115"/>
      <c r="ILJ54" s="115"/>
      <c r="ILK54" s="115"/>
      <c r="ILL54" s="115"/>
      <c r="ILM54" s="115"/>
      <c r="ILN54" s="115"/>
      <c r="ILO54" s="115"/>
      <c r="ILP54" s="115"/>
      <c r="ILQ54" s="115"/>
      <c r="ILR54" s="115"/>
      <c r="ILS54" s="115"/>
      <c r="ILT54" s="115"/>
      <c r="ILU54" s="115"/>
      <c r="ILV54" s="115"/>
      <c r="ILW54" s="115"/>
      <c r="ILX54" s="115"/>
      <c r="ILY54" s="115"/>
      <c r="ILZ54" s="115"/>
      <c r="IMA54" s="115"/>
      <c r="IMB54" s="115"/>
      <c r="IMC54" s="115"/>
      <c r="IMD54" s="115"/>
      <c r="IME54" s="115"/>
      <c r="IMF54" s="115"/>
      <c r="IMG54" s="115"/>
      <c r="IMH54" s="115"/>
      <c r="IMI54" s="115"/>
      <c r="IMJ54" s="115"/>
      <c r="IMK54" s="115"/>
      <c r="IML54" s="115"/>
      <c r="IMM54" s="115"/>
      <c r="IMN54" s="115"/>
      <c r="IMO54" s="115"/>
      <c r="IMP54" s="115"/>
      <c r="IMQ54" s="115"/>
      <c r="IMR54" s="115"/>
      <c r="IMS54" s="115"/>
      <c r="IMT54" s="115"/>
      <c r="IMU54" s="115"/>
      <c r="IMV54" s="115"/>
      <c r="IMW54" s="115"/>
      <c r="IMX54" s="115"/>
      <c r="IMY54" s="115"/>
      <c r="IMZ54" s="115"/>
      <c r="INA54" s="115"/>
      <c r="INB54" s="115"/>
      <c r="INC54" s="115"/>
      <c r="IND54" s="115"/>
      <c r="INE54" s="115"/>
      <c r="INF54" s="115"/>
      <c r="ING54" s="115"/>
      <c r="INH54" s="115"/>
      <c r="INI54" s="115"/>
      <c r="INJ54" s="115"/>
      <c r="INK54" s="115"/>
      <c r="INL54" s="115"/>
      <c r="INM54" s="115"/>
      <c r="INN54" s="115"/>
      <c r="INO54" s="115"/>
      <c r="INP54" s="115"/>
      <c r="INQ54" s="115"/>
      <c r="INR54" s="115"/>
      <c r="INS54" s="115"/>
      <c r="INT54" s="115"/>
      <c r="INU54" s="115"/>
      <c r="INV54" s="115"/>
      <c r="INW54" s="115"/>
      <c r="INX54" s="115"/>
      <c r="INY54" s="115"/>
      <c r="INZ54" s="115"/>
      <c r="IOA54" s="115"/>
      <c r="IOB54" s="115"/>
      <c r="IOC54" s="115"/>
      <c r="IOD54" s="115"/>
      <c r="IOE54" s="115"/>
      <c r="IOF54" s="115"/>
      <c r="IOG54" s="115"/>
      <c r="IOH54" s="115"/>
      <c r="IOI54" s="115"/>
      <c r="IOJ54" s="115"/>
      <c r="IOK54" s="115"/>
      <c r="IOL54" s="115"/>
      <c r="IOM54" s="115"/>
      <c r="ION54" s="115"/>
      <c r="IOO54" s="115"/>
      <c r="IOP54" s="115"/>
      <c r="IOQ54" s="115"/>
      <c r="IOR54" s="115"/>
      <c r="IOS54" s="115"/>
      <c r="IOT54" s="115"/>
      <c r="IOU54" s="115"/>
      <c r="IOV54" s="115"/>
      <c r="IOW54" s="115"/>
      <c r="IOX54" s="115"/>
      <c r="IOY54" s="115"/>
      <c r="IOZ54" s="115"/>
      <c r="IPA54" s="115"/>
      <c r="IPB54" s="115"/>
      <c r="IPC54" s="115"/>
      <c r="IPD54" s="115"/>
      <c r="IPE54" s="115"/>
      <c r="IPF54" s="115"/>
      <c r="IPG54" s="115"/>
      <c r="IPH54" s="115"/>
      <c r="IPI54" s="115"/>
      <c r="IPJ54" s="115"/>
      <c r="IPK54" s="115"/>
      <c r="IPL54" s="115"/>
      <c r="IPM54" s="115"/>
      <c r="IPN54" s="115"/>
      <c r="IPO54" s="115"/>
      <c r="IPP54" s="115"/>
      <c r="IPQ54" s="115"/>
      <c r="IPR54" s="115"/>
      <c r="IPS54" s="115"/>
      <c r="IPT54" s="115"/>
      <c r="IPU54" s="115"/>
      <c r="IPV54" s="115"/>
      <c r="IPW54" s="115"/>
      <c r="IPX54" s="115"/>
      <c r="IPY54" s="115"/>
      <c r="IPZ54" s="115"/>
      <c r="IQA54" s="115"/>
      <c r="IQB54" s="115"/>
      <c r="IQC54" s="115"/>
      <c r="IQD54" s="115"/>
      <c r="IQE54" s="115"/>
      <c r="IQF54" s="115"/>
      <c r="IQG54" s="115"/>
      <c r="IQH54" s="115"/>
      <c r="IQI54" s="115"/>
      <c r="IQJ54" s="115"/>
      <c r="IQK54" s="115"/>
      <c r="IQL54" s="115"/>
      <c r="IQM54" s="115"/>
      <c r="IQN54" s="115"/>
      <c r="IQO54" s="115"/>
      <c r="IQP54" s="115"/>
      <c r="IQQ54" s="115"/>
      <c r="IQR54" s="115"/>
      <c r="IQS54" s="115"/>
      <c r="IQT54" s="115"/>
      <c r="IQU54" s="115"/>
      <c r="IQV54" s="115"/>
      <c r="IQW54" s="115"/>
      <c r="IQX54" s="115"/>
      <c r="IQY54" s="115"/>
      <c r="IQZ54" s="115"/>
      <c r="IRA54" s="115"/>
      <c r="IRB54" s="115"/>
      <c r="IRC54" s="115"/>
      <c r="IRD54" s="115"/>
      <c r="IRE54" s="115"/>
      <c r="IRF54" s="115"/>
      <c r="IRG54" s="115"/>
      <c r="IRH54" s="115"/>
      <c r="IRI54" s="115"/>
      <c r="IRJ54" s="115"/>
      <c r="IRK54" s="115"/>
      <c r="IRL54" s="115"/>
      <c r="IRM54" s="115"/>
      <c r="IRN54" s="115"/>
      <c r="IRO54" s="115"/>
      <c r="IRP54" s="115"/>
      <c r="IRQ54" s="115"/>
      <c r="IRR54" s="115"/>
      <c r="IRS54" s="115"/>
      <c r="IRT54" s="115"/>
      <c r="IRU54" s="115"/>
      <c r="IRV54" s="115"/>
      <c r="IRW54" s="115"/>
      <c r="IRX54" s="115"/>
      <c r="IRY54" s="115"/>
      <c r="IRZ54" s="115"/>
      <c r="ISA54" s="115"/>
      <c r="ISB54" s="115"/>
      <c r="ISC54" s="115"/>
      <c r="ISD54" s="115"/>
      <c r="ISE54" s="115"/>
      <c r="ISF54" s="115"/>
      <c r="ISG54" s="115"/>
      <c r="ISH54" s="115"/>
      <c r="ISI54" s="115"/>
      <c r="ISJ54" s="115"/>
      <c r="ISK54" s="115"/>
      <c r="ISL54" s="115"/>
      <c r="ISM54" s="115"/>
      <c r="ISN54" s="115"/>
      <c r="ISO54" s="115"/>
      <c r="ISP54" s="115"/>
      <c r="ISQ54" s="115"/>
      <c r="ISR54" s="115"/>
      <c r="ISS54" s="115"/>
      <c r="IST54" s="115"/>
      <c r="ISU54" s="115"/>
      <c r="ISV54" s="115"/>
      <c r="ISW54" s="115"/>
      <c r="ISX54" s="115"/>
      <c r="ISY54" s="115"/>
      <c r="ISZ54" s="115"/>
      <c r="ITA54" s="115"/>
      <c r="ITB54" s="115"/>
      <c r="ITC54" s="115"/>
      <c r="ITD54" s="115"/>
      <c r="ITE54" s="115"/>
      <c r="ITF54" s="115"/>
      <c r="ITG54" s="115"/>
      <c r="ITH54" s="115"/>
      <c r="ITI54" s="115"/>
      <c r="ITJ54" s="115"/>
      <c r="ITK54" s="115"/>
      <c r="ITL54" s="115"/>
      <c r="ITM54" s="115"/>
      <c r="ITN54" s="115"/>
      <c r="ITO54" s="115"/>
      <c r="ITP54" s="115"/>
      <c r="ITQ54" s="115"/>
      <c r="ITR54" s="115"/>
      <c r="ITS54" s="115"/>
      <c r="ITT54" s="115"/>
      <c r="ITU54" s="115"/>
      <c r="ITV54" s="115"/>
      <c r="ITW54" s="115"/>
      <c r="ITX54" s="115"/>
      <c r="ITY54" s="115"/>
      <c r="ITZ54" s="115"/>
      <c r="IUA54" s="115"/>
      <c r="IUB54" s="115"/>
      <c r="IUC54" s="115"/>
      <c r="IUD54" s="115"/>
      <c r="IUE54" s="115"/>
      <c r="IUF54" s="115"/>
      <c r="IUG54" s="115"/>
      <c r="IUH54" s="115"/>
      <c r="IUI54" s="115"/>
      <c r="IUJ54" s="115"/>
      <c r="IUK54" s="115"/>
      <c r="IUL54" s="115"/>
      <c r="IUM54" s="115"/>
      <c r="IUN54" s="115"/>
      <c r="IUO54" s="115"/>
      <c r="IUP54" s="115"/>
      <c r="IUQ54" s="115"/>
      <c r="IUR54" s="115"/>
      <c r="IUS54" s="115"/>
      <c r="IUT54" s="115"/>
      <c r="IUU54" s="115"/>
      <c r="IUV54" s="115"/>
      <c r="IUW54" s="115"/>
      <c r="IUX54" s="115"/>
      <c r="IUY54" s="115"/>
      <c r="IUZ54" s="115"/>
      <c r="IVA54" s="115"/>
      <c r="IVB54" s="115"/>
      <c r="IVC54" s="115"/>
      <c r="IVD54" s="115"/>
      <c r="IVE54" s="115"/>
      <c r="IVF54" s="115"/>
      <c r="IVG54" s="115"/>
      <c r="IVH54" s="115"/>
      <c r="IVI54" s="115"/>
      <c r="IVJ54" s="115"/>
      <c r="IVK54" s="115"/>
      <c r="IVL54" s="115"/>
      <c r="IVM54" s="115"/>
      <c r="IVN54" s="115"/>
      <c r="IVO54" s="115"/>
      <c r="IVP54" s="115"/>
      <c r="IVQ54" s="115"/>
      <c r="IVR54" s="115"/>
      <c r="IVS54" s="115"/>
      <c r="IVT54" s="115"/>
      <c r="IVU54" s="115"/>
      <c r="IVV54" s="115"/>
      <c r="IVW54" s="115"/>
      <c r="IVX54" s="115"/>
      <c r="IVY54" s="115"/>
      <c r="IVZ54" s="115"/>
      <c r="IWA54" s="115"/>
      <c r="IWB54" s="115"/>
      <c r="IWC54" s="115"/>
      <c r="IWD54" s="115"/>
      <c r="IWE54" s="115"/>
      <c r="IWF54" s="115"/>
      <c r="IWG54" s="115"/>
      <c r="IWH54" s="115"/>
      <c r="IWI54" s="115"/>
      <c r="IWJ54" s="115"/>
      <c r="IWK54" s="115"/>
      <c r="IWL54" s="115"/>
      <c r="IWM54" s="115"/>
      <c r="IWN54" s="115"/>
      <c r="IWO54" s="115"/>
      <c r="IWP54" s="115"/>
      <c r="IWQ54" s="115"/>
      <c r="IWR54" s="115"/>
      <c r="IWS54" s="115"/>
      <c r="IWT54" s="115"/>
      <c r="IWU54" s="115"/>
      <c r="IWV54" s="115"/>
      <c r="IWW54" s="115"/>
      <c r="IWX54" s="115"/>
      <c r="IWY54" s="115"/>
      <c r="IWZ54" s="115"/>
      <c r="IXA54" s="115"/>
      <c r="IXB54" s="115"/>
      <c r="IXC54" s="115"/>
      <c r="IXD54" s="115"/>
      <c r="IXE54" s="115"/>
      <c r="IXF54" s="115"/>
      <c r="IXG54" s="115"/>
      <c r="IXH54" s="115"/>
      <c r="IXI54" s="115"/>
      <c r="IXJ54" s="115"/>
      <c r="IXK54" s="115"/>
      <c r="IXL54" s="115"/>
      <c r="IXM54" s="115"/>
      <c r="IXN54" s="115"/>
      <c r="IXO54" s="115"/>
      <c r="IXP54" s="115"/>
      <c r="IXQ54" s="115"/>
      <c r="IXR54" s="115"/>
      <c r="IXS54" s="115"/>
      <c r="IXT54" s="115"/>
      <c r="IXU54" s="115"/>
      <c r="IXV54" s="115"/>
      <c r="IXW54" s="115"/>
      <c r="IXX54" s="115"/>
      <c r="IXY54" s="115"/>
      <c r="IXZ54" s="115"/>
      <c r="IYA54" s="115"/>
      <c r="IYB54" s="115"/>
      <c r="IYC54" s="115"/>
      <c r="IYD54" s="115"/>
      <c r="IYE54" s="115"/>
      <c r="IYF54" s="115"/>
      <c r="IYG54" s="115"/>
      <c r="IYH54" s="115"/>
      <c r="IYI54" s="115"/>
      <c r="IYJ54" s="115"/>
      <c r="IYK54" s="115"/>
      <c r="IYL54" s="115"/>
      <c r="IYM54" s="115"/>
      <c r="IYN54" s="115"/>
      <c r="IYO54" s="115"/>
      <c r="IYP54" s="115"/>
      <c r="IYQ54" s="115"/>
      <c r="IYR54" s="115"/>
      <c r="IYS54" s="115"/>
      <c r="IYT54" s="115"/>
      <c r="IYU54" s="115"/>
      <c r="IYV54" s="115"/>
      <c r="IYW54" s="115"/>
      <c r="IYX54" s="115"/>
      <c r="IYY54" s="115"/>
      <c r="IYZ54" s="115"/>
      <c r="IZA54" s="115"/>
      <c r="IZB54" s="115"/>
      <c r="IZC54" s="115"/>
      <c r="IZD54" s="115"/>
      <c r="IZE54" s="115"/>
      <c r="IZF54" s="115"/>
      <c r="IZG54" s="115"/>
      <c r="IZH54" s="115"/>
      <c r="IZI54" s="115"/>
      <c r="IZJ54" s="115"/>
      <c r="IZK54" s="115"/>
      <c r="IZL54" s="115"/>
      <c r="IZM54" s="115"/>
      <c r="IZN54" s="115"/>
      <c r="IZO54" s="115"/>
      <c r="IZP54" s="115"/>
      <c r="IZQ54" s="115"/>
      <c r="IZR54" s="115"/>
      <c r="IZS54" s="115"/>
      <c r="IZT54" s="115"/>
      <c r="IZU54" s="115"/>
      <c r="IZV54" s="115"/>
      <c r="IZW54" s="115"/>
      <c r="IZX54" s="115"/>
      <c r="IZY54" s="115"/>
      <c r="IZZ54" s="115"/>
      <c r="JAA54" s="115"/>
      <c r="JAB54" s="115"/>
      <c r="JAC54" s="115"/>
      <c r="JAD54" s="115"/>
      <c r="JAE54" s="115"/>
      <c r="JAF54" s="115"/>
      <c r="JAG54" s="115"/>
      <c r="JAH54" s="115"/>
      <c r="JAI54" s="115"/>
      <c r="JAJ54" s="115"/>
      <c r="JAK54" s="115"/>
      <c r="JAL54" s="115"/>
      <c r="JAM54" s="115"/>
      <c r="JAN54" s="115"/>
      <c r="JAO54" s="115"/>
      <c r="JAP54" s="115"/>
      <c r="JAQ54" s="115"/>
      <c r="JAR54" s="115"/>
      <c r="JAS54" s="115"/>
      <c r="JAT54" s="115"/>
      <c r="JAU54" s="115"/>
      <c r="JAV54" s="115"/>
      <c r="JAW54" s="115"/>
      <c r="JAX54" s="115"/>
      <c r="JAY54" s="115"/>
      <c r="JAZ54" s="115"/>
      <c r="JBA54" s="115"/>
      <c r="JBB54" s="115"/>
      <c r="JBC54" s="115"/>
      <c r="JBD54" s="115"/>
      <c r="JBE54" s="115"/>
      <c r="JBF54" s="115"/>
      <c r="JBG54" s="115"/>
      <c r="JBH54" s="115"/>
      <c r="JBI54" s="115"/>
      <c r="JBJ54" s="115"/>
      <c r="JBK54" s="115"/>
      <c r="JBL54" s="115"/>
      <c r="JBM54" s="115"/>
      <c r="JBN54" s="115"/>
      <c r="JBO54" s="115"/>
      <c r="JBP54" s="115"/>
      <c r="JBQ54" s="115"/>
      <c r="JBR54" s="115"/>
      <c r="JBS54" s="115"/>
      <c r="JBT54" s="115"/>
      <c r="JBU54" s="115"/>
      <c r="JBV54" s="115"/>
      <c r="JBW54" s="115"/>
      <c r="JBX54" s="115"/>
      <c r="JBY54" s="115"/>
      <c r="JBZ54" s="115"/>
      <c r="JCA54" s="115"/>
      <c r="JCB54" s="115"/>
      <c r="JCC54" s="115"/>
      <c r="JCD54" s="115"/>
      <c r="JCE54" s="115"/>
      <c r="JCF54" s="115"/>
      <c r="JCG54" s="115"/>
      <c r="JCH54" s="115"/>
      <c r="JCI54" s="115"/>
      <c r="JCJ54" s="115"/>
      <c r="JCK54" s="115"/>
      <c r="JCL54" s="115"/>
      <c r="JCM54" s="115"/>
      <c r="JCN54" s="115"/>
      <c r="JCO54" s="115"/>
      <c r="JCP54" s="115"/>
      <c r="JCQ54" s="115"/>
      <c r="JCR54" s="115"/>
      <c r="JCS54" s="115"/>
      <c r="JCT54" s="115"/>
      <c r="JCU54" s="115"/>
      <c r="JCV54" s="115"/>
      <c r="JCW54" s="115"/>
      <c r="JCX54" s="115"/>
      <c r="JCY54" s="115"/>
      <c r="JCZ54" s="115"/>
      <c r="JDA54" s="115"/>
      <c r="JDB54" s="115"/>
      <c r="JDC54" s="115"/>
      <c r="JDD54" s="115"/>
      <c r="JDE54" s="115"/>
      <c r="JDF54" s="115"/>
      <c r="JDG54" s="115"/>
      <c r="JDH54" s="115"/>
      <c r="JDI54" s="115"/>
      <c r="JDJ54" s="115"/>
      <c r="JDK54" s="115"/>
      <c r="JDL54" s="115"/>
      <c r="JDM54" s="115"/>
      <c r="JDN54" s="115"/>
      <c r="JDO54" s="115"/>
      <c r="JDP54" s="115"/>
      <c r="JDQ54" s="115"/>
      <c r="JDR54" s="115"/>
      <c r="JDS54" s="115"/>
      <c r="JDT54" s="115"/>
      <c r="JDU54" s="115"/>
      <c r="JDV54" s="115"/>
      <c r="JDW54" s="115"/>
      <c r="JDX54" s="115"/>
      <c r="JDY54" s="115"/>
      <c r="JDZ54" s="115"/>
      <c r="JEA54" s="115"/>
      <c r="JEB54" s="115"/>
      <c r="JEC54" s="115"/>
      <c r="JED54" s="115"/>
      <c r="JEE54" s="115"/>
      <c r="JEF54" s="115"/>
      <c r="JEG54" s="115"/>
      <c r="JEH54" s="115"/>
      <c r="JEI54" s="115"/>
      <c r="JEJ54" s="115"/>
      <c r="JEK54" s="115"/>
      <c r="JEL54" s="115"/>
      <c r="JEM54" s="115"/>
      <c r="JEN54" s="115"/>
      <c r="JEO54" s="115"/>
      <c r="JEP54" s="115"/>
      <c r="JEQ54" s="115"/>
      <c r="JER54" s="115"/>
      <c r="JES54" s="115"/>
      <c r="JET54" s="115"/>
      <c r="JEU54" s="115"/>
      <c r="JEV54" s="115"/>
      <c r="JEW54" s="115"/>
      <c r="JEX54" s="115"/>
      <c r="JEY54" s="115"/>
      <c r="JEZ54" s="115"/>
      <c r="JFA54" s="115"/>
      <c r="JFB54" s="115"/>
      <c r="JFC54" s="115"/>
      <c r="JFD54" s="115"/>
      <c r="JFE54" s="115"/>
      <c r="JFF54" s="115"/>
      <c r="JFG54" s="115"/>
      <c r="JFH54" s="115"/>
      <c r="JFI54" s="115"/>
      <c r="JFJ54" s="115"/>
      <c r="JFK54" s="115"/>
      <c r="JFL54" s="115"/>
      <c r="JFM54" s="115"/>
      <c r="JFN54" s="115"/>
      <c r="JFO54" s="115"/>
      <c r="JFP54" s="115"/>
      <c r="JFQ54" s="115"/>
      <c r="JFR54" s="115"/>
      <c r="JFS54" s="115"/>
      <c r="JFT54" s="115"/>
      <c r="JFU54" s="115"/>
      <c r="JFV54" s="115"/>
      <c r="JFW54" s="115"/>
      <c r="JFX54" s="115"/>
      <c r="JFY54" s="115"/>
      <c r="JFZ54" s="115"/>
      <c r="JGA54" s="115"/>
      <c r="JGB54" s="115"/>
      <c r="JGC54" s="115"/>
      <c r="JGD54" s="115"/>
      <c r="JGE54" s="115"/>
      <c r="JGF54" s="115"/>
      <c r="JGG54" s="115"/>
      <c r="JGH54" s="115"/>
      <c r="JGI54" s="115"/>
      <c r="JGJ54" s="115"/>
      <c r="JGK54" s="115"/>
      <c r="JGL54" s="115"/>
      <c r="JGM54" s="115"/>
      <c r="JGN54" s="115"/>
      <c r="JGO54" s="115"/>
      <c r="JGP54" s="115"/>
      <c r="JGQ54" s="115"/>
      <c r="JGR54" s="115"/>
      <c r="JGS54" s="115"/>
      <c r="JGT54" s="115"/>
      <c r="JGU54" s="115"/>
      <c r="JGV54" s="115"/>
      <c r="JGW54" s="115"/>
      <c r="JGX54" s="115"/>
      <c r="JGY54" s="115"/>
      <c r="JGZ54" s="115"/>
      <c r="JHA54" s="115"/>
      <c r="JHB54" s="115"/>
      <c r="JHC54" s="115"/>
      <c r="JHD54" s="115"/>
      <c r="JHE54" s="115"/>
      <c r="JHF54" s="115"/>
      <c r="JHG54" s="115"/>
      <c r="JHH54" s="115"/>
      <c r="JHI54" s="115"/>
      <c r="JHJ54" s="115"/>
      <c r="JHK54" s="115"/>
      <c r="JHL54" s="115"/>
      <c r="JHM54" s="115"/>
      <c r="JHN54" s="115"/>
      <c r="JHO54" s="115"/>
      <c r="JHP54" s="115"/>
      <c r="JHQ54" s="115"/>
      <c r="JHR54" s="115"/>
      <c r="JHS54" s="115"/>
      <c r="JHT54" s="115"/>
      <c r="JHU54" s="115"/>
      <c r="JHV54" s="115"/>
      <c r="JHW54" s="115"/>
      <c r="JHX54" s="115"/>
      <c r="JHY54" s="115"/>
      <c r="JHZ54" s="115"/>
      <c r="JIA54" s="115"/>
      <c r="JIB54" s="115"/>
      <c r="JIC54" s="115"/>
      <c r="JID54" s="115"/>
      <c r="JIE54" s="115"/>
      <c r="JIF54" s="115"/>
      <c r="JIG54" s="115"/>
      <c r="JIH54" s="115"/>
      <c r="JII54" s="115"/>
      <c r="JIJ54" s="115"/>
      <c r="JIK54" s="115"/>
      <c r="JIL54" s="115"/>
      <c r="JIM54" s="115"/>
      <c r="JIN54" s="115"/>
      <c r="JIO54" s="115"/>
      <c r="JIP54" s="115"/>
      <c r="JIQ54" s="115"/>
      <c r="JIR54" s="115"/>
      <c r="JIS54" s="115"/>
      <c r="JIT54" s="115"/>
      <c r="JIU54" s="115"/>
      <c r="JIV54" s="115"/>
      <c r="JIW54" s="115"/>
      <c r="JIX54" s="115"/>
      <c r="JIY54" s="115"/>
      <c r="JIZ54" s="115"/>
      <c r="JJA54" s="115"/>
      <c r="JJB54" s="115"/>
      <c r="JJC54" s="115"/>
      <c r="JJD54" s="115"/>
      <c r="JJE54" s="115"/>
      <c r="JJF54" s="115"/>
      <c r="JJG54" s="115"/>
      <c r="JJH54" s="115"/>
      <c r="JJI54" s="115"/>
      <c r="JJJ54" s="115"/>
      <c r="JJK54" s="115"/>
      <c r="JJL54" s="115"/>
      <c r="JJM54" s="115"/>
      <c r="JJN54" s="115"/>
      <c r="JJO54" s="115"/>
      <c r="JJP54" s="115"/>
      <c r="JJQ54" s="115"/>
      <c r="JJR54" s="115"/>
      <c r="JJS54" s="115"/>
      <c r="JJT54" s="115"/>
      <c r="JJU54" s="115"/>
      <c r="JJV54" s="115"/>
      <c r="JJW54" s="115"/>
      <c r="JJX54" s="115"/>
      <c r="JJY54" s="115"/>
      <c r="JJZ54" s="115"/>
      <c r="JKA54" s="115"/>
      <c r="JKB54" s="115"/>
      <c r="JKC54" s="115"/>
      <c r="JKD54" s="115"/>
      <c r="JKE54" s="115"/>
      <c r="JKF54" s="115"/>
      <c r="JKG54" s="115"/>
      <c r="JKH54" s="115"/>
      <c r="JKI54" s="115"/>
      <c r="JKJ54" s="115"/>
      <c r="JKK54" s="115"/>
      <c r="JKL54" s="115"/>
      <c r="JKM54" s="115"/>
      <c r="JKN54" s="115"/>
      <c r="JKO54" s="115"/>
      <c r="JKP54" s="115"/>
      <c r="JKQ54" s="115"/>
      <c r="JKR54" s="115"/>
      <c r="JKS54" s="115"/>
      <c r="JKT54" s="115"/>
      <c r="JKU54" s="115"/>
      <c r="JKV54" s="115"/>
      <c r="JKW54" s="115"/>
      <c r="JKX54" s="115"/>
      <c r="JKY54" s="115"/>
      <c r="JKZ54" s="115"/>
      <c r="JLA54" s="115"/>
      <c r="JLB54" s="115"/>
      <c r="JLC54" s="115"/>
      <c r="JLD54" s="115"/>
      <c r="JLE54" s="115"/>
      <c r="JLF54" s="115"/>
      <c r="JLG54" s="115"/>
      <c r="JLH54" s="115"/>
      <c r="JLI54" s="115"/>
      <c r="JLJ54" s="115"/>
      <c r="JLK54" s="115"/>
      <c r="JLL54" s="115"/>
      <c r="JLM54" s="115"/>
      <c r="JLN54" s="115"/>
      <c r="JLO54" s="115"/>
      <c r="JLP54" s="115"/>
      <c r="JLQ54" s="115"/>
      <c r="JLR54" s="115"/>
      <c r="JLS54" s="115"/>
      <c r="JLT54" s="115"/>
      <c r="JLU54" s="115"/>
      <c r="JLV54" s="115"/>
      <c r="JLW54" s="115"/>
      <c r="JLX54" s="115"/>
      <c r="JLY54" s="115"/>
      <c r="JLZ54" s="115"/>
      <c r="JMA54" s="115"/>
      <c r="JMB54" s="115"/>
      <c r="JMC54" s="115"/>
      <c r="JMD54" s="115"/>
      <c r="JME54" s="115"/>
      <c r="JMF54" s="115"/>
      <c r="JMG54" s="115"/>
      <c r="JMH54" s="115"/>
      <c r="JMI54" s="115"/>
      <c r="JMJ54" s="115"/>
      <c r="JMK54" s="115"/>
      <c r="JML54" s="115"/>
      <c r="JMM54" s="115"/>
      <c r="JMN54" s="115"/>
      <c r="JMO54" s="115"/>
      <c r="JMP54" s="115"/>
      <c r="JMQ54" s="115"/>
      <c r="JMR54" s="115"/>
      <c r="JMS54" s="115"/>
      <c r="JMT54" s="115"/>
      <c r="JMU54" s="115"/>
      <c r="JMV54" s="115"/>
      <c r="JMW54" s="115"/>
      <c r="JMX54" s="115"/>
      <c r="JMY54" s="115"/>
      <c r="JMZ54" s="115"/>
      <c r="JNA54" s="115"/>
      <c r="JNB54" s="115"/>
      <c r="JNC54" s="115"/>
      <c r="JND54" s="115"/>
      <c r="JNE54" s="115"/>
      <c r="JNF54" s="115"/>
      <c r="JNG54" s="115"/>
      <c r="JNH54" s="115"/>
      <c r="JNI54" s="115"/>
      <c r="JNJ54" s="115"/>
      <c r="JNK54" s="115"/>
      <c r="JNL54" s="115"/>
      <c r="JNM54" s="115"/>
      <c r="JNN54" s="115"/>
      <c r="JNO54" s="115"/>
      <c r="JNP54" s="115"/>
      <c r="JNQ54" s="115"/>
      <c r="JNR54" s="115"/>
      <c r="JNS54" s="115"/>
      <c r="JNT54" s="115"/>
      <c r="JNU54" s="115"/>
      <c r="JNV54" s="115"/>
      <c r="JNW54" s="115"/>
      <c r="JNX54" s="115"/>
      <c r="JNY54" s="115"/>
      <c r="JNZ54" s="115"/>
      <c r="JOA54" s="115"/>
      <c r="JOB54" s="115"/>
      <c r="JOC54" s="115"/>
      <c r="JOD54" s="115"/>
      <c r="JOE54" s="115"/>
      <c r="JOF54" s="115"/>
      <c r="JOG54" s="115"/>
      <c r="JOH54" s="115"/>
      <c r="JOI54" s="115"/>
      <c r="JOJ54" s="115"/>
      <c r="JOK54" s="115"/>
      <c r="JOL54" s="115"/>
      <c r="JOM54" s="115"/>
      <c r="JON54" s="115"/>
      <c r="JOO54" s="115"/>
      <c r="JOP54" s="115"/>
      <c r="JOQ54" s="115"/>
      <c r="JOR54" s="115"/>
      <c r="JOS54" s="115"/>
      <c r="JOT54" s="115"/>
      <c r="JOU54" s="115"/>
      <c r="JOV54" s="115"/>
      <c r="JOW54" s="115"/>
      <c r="JOX54" s="115"/>
      <c r="JOY54" s="115"/>
      <c r="JOZ54" s="115"/>
      <c r="JPA54" s="115"/>
      <c r="JPB54" s="115"/>
      <c r="JPC54" s="115"/>
      <c r="JPD54" s="115"/>
      <c r="JPE54" s="115"/>
      <c r="JPF54" s="115"/>
      <c r="JPG54" s="115"/>
      <c r="JPH54" s="115"/>
      <c r="JPI54" s="115"/>
      <c r="JPJ54" s="115"/>
      <c r="JPK54" s="115"/>
      <c r="JPL54" s="115"/>
      <c r="JPM54" s="115"/>
      <c r="JPN54" s="115"/>
      <c r="JPO54" s="115"/>
      <c r="JPP54" s="115"/>
      <c r="JPQ54" s="115"/>
      <c r="JPR54" s="115"/>
      <c r="JPS54" s="115"/>
      <c r="JPT54" s="115"/>
      <c r="JPU54" s="115"/>
      <c r="JPV54" s="115"/>
      <c r="JPW54" s="115"/>
      <c r="JPX54" s="115"/>
      <c r="JPY54" s="115"/>
      <c r="JPZ54" s="115"/>
      <c r="JQA54" s="115"/>
      <c r="JQB54" s="115"/>
      <c r="JQC54" s="115"/>
      <c r="JQD54" s="115"/>
      <c r="JQE54" s="115"/>
      <c r="JQF54" s="115"/>
      <c r="JQG54" s="115"/>
      <c r="JQH54" s="115"/>
      <c r="JQI54" s="115"/>
      <c r="JQJ54" s="115"/>
      <c r="JQK54" s="115"/>
      <c r="JQL54" s="115"/>
      <c r="JQM54" s="115"/>
      <c r="JQN54" s="115"/>
      <c r="JQO54" s="115"/>
      <c r="JQP54" s="115"/>
      <c r="JQQ54" s="115"/>
      <c r="JQR54" s="115"/>
      <c r="JQS54" s="115"/>
      <c r="JQT54" s="115"/>
      <c r="JQU54" s="115"/>
      <c r="JQV54" s="115"/>
      <c r="JQW54" s="115"/>
      <c r="JQX54" s="115"/>
      <c r="JQY54" s="115"/>
      <c r="JQZ54" s="115"/>
      <c r="JRA54" s="115"/>
      <c r="JRB54" s="115"/>
      <c r="JRC54" s="115"/>
      <c r="JRD54" s="115"/>
      <c r="JRE54" s="115"/>
      <c r="JRF54" s="115"/>
      <c r="JRG54" s="115"/>
      <c r="JRH54" s="115"/>
      <c r="JRI54" s="115"/>
      <c r="JRJ54" s="115"/>
      <c r="JRK54" s="115"/>
      <c r="JRL54" s="115"/>
      <c r="JRM54" s="115"/>
      <c r="JRN54" s="115"/>
      <c r="JRO54" s="115"/>
      <c r="JRP54" s="115"/>
      <c r="JRQ54" s="115"/>
      <c r="JRR54" s="115"/>
      <c r="JRS54" s="115"/>
      <c r="JRT54" s="115"/>
      <c r="JRU54" s="115"/>
      <c r="JRV54" s="115"/>
      <c r="JRW54" s="115"/>
      <c r="JRX54" s="115"/>
      <c r="JRY54" s="115"/>
      <c r="JRZ54" s="115"/>
      <c r="JSA54" s="115"/>
      <c r="JSB54" s="115"/>
      <c r="JSC54" s="115"/>
      <c r="JSD54" s="115"/>
      <c r="JSE54" s="115"/>
      <c r="JSF54" s="115"/>
      <c r="JSG54" s="115"/>
      <c r="JSH54" s="115"/>
      <c r="JSI54" s="115"/>
      <c r="JSJ54" s="115"/>
      <c r="JSK54" s="115"/>
      <c r="JSL54" s="115"/>
      <c r="JSM54" s="115"/>
      <c r="JSN54" s="115"/>
      <c r="JSO54" s="115"/>
      <c r="JSP54" s="115"/>
      <c r="JSQ54" s="115"/>
      <c r="JSR54" s="115"/>
      <c r="JSS54" s="115"/>
      <c r="JST54" s="115"/>
      <c r="JSU54" s="115"/>
      <c r="JSV54" s="115"/>
      <c r="JSW54" s="115"/>
      <c r="JSX54" s="115"/>
      <c r="JSY54" s="115"/>
      <c r="JSZ54" s="115"/>
      <c r="JTA54" s="115"/>
      <c r="JTB54" s="115"/>
      <c r="JTC54" s="115"/>
      <c r="JTD54" s="115"/>
      <c r="JTE54" s="115"/>
      <c r="JTF54" s="115"/>
      <c r="JTG54" s="115"/>
      <c r="JTH54" s="115"/>
      <c r="JTI54" s="115"/>
      <c r="JTJ54" s="115"/>
      <c r="JTK54" s="115"/>
      <c r="JTL54" s="115"/>
      <c r="JTM54" s="115"/>
      <c r="JTN54" s="115"/>
      <c r="JTO54" s="115"/>
      <c r="JTP54" s="115"/>
      <c r="JTQ54" s="115"/>
      <c r="JTR54" s="115"/>
      <c r="JTS54" s="115"/>
      <c r="JTT54" s="115"/>
      <c r="JTU54" s="115"/>
      <c r="JTV54" s="115"/>
      <c r="JTW54" s="115"/>
      <c r="JTX54" s="115"/>
      <c r="JTY54" s="115"/>
      <c r="JTZ54" s="115"/>
      <c r="JUA54" s="115"/>
      <c r="JUB54" s="115"/>
      <c r="JUC54" s="115"/>
      <c r="JUD54" s="115"/>
      <c r="JUE54" s="115"/>
      <c r="JUF54" s="115"/>
      <c r="JUG54" s="115"/>
      <c r="JUH54" s="115"/>
      <c r="JUI54" s="115"/>
      <c r="JUJ54" s="115"/>
      <c r="JUK54" s="115"/>
      <c r="JUL54" s="115"/>
      <c r="JUM54" s="115"/>
      <c r="JUN54" s="115"/>
      <c r="JUO54" s="115"/>
      <c r="JUP54" s="115"/>
      <c r="JUQ54" s="115"/>
      <c r="JUR54" s="115"/>
      <c r="JUS54" s="115"/>
      <c r="JUT54" s="115"/>
      <c r="JUU54" s="115"/>
      <c r="JUV54" s="115"/>
      <c r="JUW54" s="115"/>
      <c r="JUX54" s="115"/>
      <c r="JUY54" s="115"/>
      <c r="JUZ54" s="115"/>
      <c r="JVA54" s="115"/>
      <c r="JVB54" s="115"/>
      <c r="JVC54" s="115"/>
      <c r="JVD54" s="115"/>
      <c r="JVE54" s="115"/>
      <c r="JVF54" s="115"/>
      <c r="JVG54" s="115"/>
      <c r="JVH54" s="115"/>
      <c r="JVI54" s="115"/>
      <c r="JVJ54" s="115"/>
      <c r="JVK54" s="115"/>
      <c r="JVL54" s="115"/>
      <c r="JVM54" s="115"/>
      <c r="JVN54" s="115"/>
      <c r="JVO54" s="115"/>
      <c r="JVP54" s="115"/>
      <c r="JVQ54" s="115"/>
      <c r="JVR54" s="115"/>
      <c r="JVS54" s="115"/>
      <c r="JVT54" s="115"/>
      <c r="JVU54" s="115"/>
      <c r="JVV54" s="115"/>
      <c r="JVW54" s="115"/>
      <c r="JVX54" s="115"/>
      <c r="JVY54" s="115"/>
      <c r="JVZ54" s="115"/>
      <c r="JWA54" s="115"/>
      <c r="JWB54" s="115"/>
      <c r="JWC54" s="115"/>
      <c r="JWD54" s="115"/>
      <c r="JWE54" s="115"/>
      <c r="JWF54" s="115"/>
      <c r="JWG54" s="115"/>
      <c r="JWH54" s="115"/>
      <c r="JWI54" s="115"/>
      <c r="JWJ54" s="115"/>
      <c r="JWK54" s="115"/>
      <c r="JWL54" s="115"/>
      <c r="JWM54" s="115"/>
      <c r="JWN54" s="115"/>
      <c r="JWO54" s="115"/>
      <c r="JWP54" s="115"/>
      <c r="JWQ54" s="115"/>
      <c r="JWR54" s="115"/>
      <c r="JWS54" s="115"/>
      <c r="JWT54" s="115"/>
      <c r="JWU54" s="115"/>
      <c r="JWV54" s="115"/>
      <c r="JWW54" s="115"/>
      <c r="JWX54" s="115"/>
      <c r="JWY54" s="115"/>
      <c r="JWZ54" s="115"/>
      <c r="JXA54" s="115"/>
      <c r="JXB54" s="115"/>
      <c r="JXC54" s="115"/>
      <c r="JXD54" s="115"/>
      <c r="JXE54" s="115"/>
      <c r="JXF54" s="115"/>
      <c r="JXG54" s="115"/>
      <c r="JXH54" s="115"/>
      <c r="JXI54" s="115"/>
      <c r="JXJ54" s="115"/>
      <c r="JXK54" s="115"/>
      <c r="JXL54" s="115"/>
      <c r="JXM54" s="115"/>
      <c r="JXN54" s="115"/>
      <c r="JXO54" s="115"/>
      <c r="JXP54" s="115"/>
      <c r="JXQ54" s="115"/>
      <c r="JXR54" s="115"/>
      <c r="JXS54" s="115"/>
      <c r="JXT54" s="115"/>
      <c r="JXU54" s="115"/>
      <c r="JXV54" s="115"/>
      <c r="JXW54" s="115"/>
      <c r="JXX54" s="115"/>
      <c r="JXY54" s="115"/>
      <c r="JXZ54" s="115"/>
      <c r="JYA54" s="115"/>
      <c r="JYB54" s="115"/>
      <c r="JYC54" s="115"/>
      <c r="JYD54" s="115"/>
      <c r="JYE54" s="115"/>
      <c r="JYF54" s="115"/>
      <c r="JYG54" s="115"/>
      <c r="JYH54" s="115"/>
      <c r="JYI54" s="115"/>
      <c r="JYJ54" s="115"/>
      <c r="JYK54" s="115"/>
      <c r="JYL54" s="115"/>
      <c r="JYM54" s="115"/>
      <c r="JYN54" s="115"/>
      <c r="JYO54" s="115"/>
      <c r="JYP54" s="115"/>
      <c r="JYQ54" s="115"/>
      <c r="JYR54" s="115"/>
      <c r="JYS54" s="115"/>
      <c r="JYT54" s="115"/>
      <c r="JYU54" s="115"/>
      <c r="JYV54" s="115"/>
      <c r="JYW54" s="115"/>
      <c r="JYX54" s="115"/>
      <c r="JYY54" s="115"/>
      <c r="JYZ54" s="115"/>
      <c r="JZA54" s="115"/>
      <c r="JZB54" s="115"/>
      <c r="JZC54" s="115"/>
      <c r="JZD54" s="115"/>
      <c r="JZE54" s="115"/>
      <c r="JZF54" s="115"/>
      <c r="JZG54" s="115"/>
      <c r="JZH54" s="115"/>
      <c r="JZI54" s="115"/>
      <c r="JZJ54" s="115"/>
      <c r="JZK54" s="115"/>
      <c r="JZL54" s="115"/>
      <c r="JZM54" s="115"/>
      <c r="JZN54" s="115"/>
      <c r="JZO54" s="115"/>
      <c r="JZP54" s="115"/>
      <c r="JZQ54" s="115"/>
      <c r="JZR54" s="115"/>
      <c r="JZS54" s="115"/>
      <c r="JZT54" s="115"/>
      <c r="JZU54" s="115"/>
      <c r="JZV54" s="115"/>
      <c r="JZW54" s="115"/>
      <c r="JZX54" s="115"/>
      <c r="JZY54" s="115"/>
      <c r="JZZ54" s="115"/>
      <c r="KAA54" s="115"/>
      <c r="KAB54" s="115"/>
      <c r="KAC54" s="115"/>
      <c r="KAD54" s="115"/>
      <c r="KAE54" s="115"/>
      <c r="KAF54" s="115"/>
      <c r="KAG54" s="115"/>
      <c r="KAH54" s="115"/>
      <c r="KAI54" s="115"/>
      <c r="KAJ54" s="115"/>
      <c r="KAK54" s="115"/>
      <c r="KAL54" s="115"/>
      <c r="KAM54" s="115"/>
      <c r="KAN54" s="115"/>
      <c r="KAO54" s="115"/>
      <c r="KAP54" s="115"/>
      <c r="KAQ54" s="115"/>
      <c r="KAR54" s="115"/>
      <c r="KAS54" s="115"/>
      <c r="KAT54" s="115"/>
      <c r="KAU54" s="115"/>
      <c r="KAV54" s="115"/>
      <c r="KAW54" s="115"/>
      <c r="KAX54" s="115"/>
      <c r="KAY54" s="115"/>
      <c r="KAZ54" s="115"/>
      <c r="KBA54" s="115"/>
      <c r="KBB54" s="115"/>
      <c r="KBC54" s="115"/>
      <c r="KBD54" s="115"/>
      <c r="KBE54" s="115"/>
      <c r="KBF54" s="115"/>
      <c r="KBG54" s="115"/>
      <c r="KBH54" s="115"/>
      <c r="KBI54" s="115"/>
      <c r="KBJ54" s="115"/>
      <c r="KBK54" s="115"/>
      <c r="KBL54" s="115"/>
      <c r="KBM54" s="115"/>
      <c r="KBN54" s="115"/>
      <c r="KBO54" s="115"/>
      <c r="KBP54" s="115"/>
      <c r="KBQ54" s="115"/>
      <c r="KBR54" s="115"/>
      <c r="KBS54" s="115"/>
      <c r="KBT54" s="115"/>
      <c r="KBU54" s="115"/>
      <c r="KBV54" s="115"/>
      <c r="KBW54" s="115"/>
      <c r="KBX54" s="115"/>
      <c r="KBY54" s="115"/>
      <c r="KBZ54" s="115"/>
      <c r="KCA54" s="115"/>
      <c r="KCB54" s="115"/>
      <c r="KCC54" s="115"/>
      <c r="KCD54" s="115"/>
      <c r="KCE54" s="115"/>
      <c r="KCF54" s="115"/>
      <c r="KCG54" s="115"/>
      <c r="KCH54" s="115"/>
      <c r="KCI54" s="115"/>
      <c r="KCJ54" s="115"/>
      <c r="KCK54" s="115"/>
      <c r="KCL54" s="115"/>
      <c r="KCM54" s="115"/>
      <c r="KCN54" s="115"/>
      <c r="KCO54" s="115"/>
      <c r="KCP54" s="115"/>
      <c r="KCQ54" s="115"/>
      <c r="KCR54" s="115"/>
      <c r="KCS54" s="115"/>
      <c r="KCT54" s="115"/>
      <c r="KCU54" s="115"/>
      <c r="KCV54" s="115"/>
      <c r="KCW54" s="115"/>
      <c r="KCX54" s="115"/>
      <c r="KCY54" s="115"/>
      <c r="KCZ54" s="115"/>
      <c r="KDA54" s="115"/>
      <c r="KDB54" s="115"/>
      <c r="KDC54" s="115"/>
      <c r="KDD54" s="115"/>
      <c r="KDE54" s="115"/>
      <c r="KDF54" s="115"/>
      <c r="KDG54" s="115"/>
      <c r="KDH54" s="115"/>
      <c r="KDI54" s="115"/>
      <c r="KDJ54" s="115"/>
      <c r="KDK54" s="115"/>
      <c r="KDL54" s="115"/>
      <c r="KDM54" s="115"/>
      <c r="KDN54" s="115"/>
      <c r="KDO54" s="115"/>
      <c r="KDP54" s="115"/>
      <c r="KDQ54" s="115"/>
      <c r="KDR54" s="115"/>
      <c r="KDS54" s="115"/>
      <c r="KDT54" s="115"/>
      <c r="KDU54" s="115"/>
      <c r="KDV54" s="115"/>
      <c r="KDW54" s="115"/>
      <c r="KDX54" s="115"/>
      <c r="KDY54" s="115"/>
      <c r="KDZ54" s="115"/>
      <c r="KEA54" s="115"/>
      <c r="KEB54" s="115"/>
      <c r="KEC54" s="115"/>
      <c r="KED54" s="115"/>
      <c r="KEE54" s="115"/>
      <c r="KEF54" s="115"/>
      <c r="KEG54" s="115"/>
      <c r="KEH54" s="115"/>
      <c r="KEI54" s="115"/>
      <c r="KEJ54" s="115"/>
      <c r="KEK54" s="115"/>
      <c r="KEL54" s="115"/>
      <c r="KEM54" s="115"/>
      <c r="KEN54" s="115"/>
      <c r="KEO54" s="115"/>
      <c r="KEP54" s="115"/>
      <c r="KEQ54" s="115"/>
      <c r="KER54" s="115"/>
      <c r="KES54" s="115"/>
      <c r="KET54" s="115"/>
      <c r="KEU54" s="115"/>
      <c r="KEV54" s="115"/>
      <c r="KEW54" s="115"/>
      <c r="KEX54" s="115"/>
      <c r="KEY54" s="115"/>
      <c r="KEZ54" s="115"/>
      <c r="KFA54" s="115"/>
      <c r="KFB54" s="115"/>
      <c r="KFC54" s="115"/>
      <c r="KFD54" s="115"/>
      <c r="KFE54" s="115"/>
      <c r="KFF54" s="115"/>
      <c r="KFG54" s="115"/>
      <c r="KFH54" s="115"/>
      <c r="KFI54" s="115"/>
      <c r="KFJ54" s="115"/>
      <c r="KFK54" s="115"/>
      <c r="KFL54" s="115"/>
      <c r="KFM54" s="115"/>
      <c r="KFN54" s="115"/>
      <c r="KFO54" s="115"/>
      <c r="KFP54" s="115"/>
      <c r="KFQ54" s="115"/>
      <c r="KFR54" s="115"/>
      <c r="KFS54" s="115"/>
      <c r="KFT54" s="115"/>
      <c r="KFU54" s="115"/>
      <c r="KFV54" s="115"/>
      <c r="KFW54" s="115"/>
      <c r="KFX54" s="115"/>
      <c r="KFY54" s="115"/>
      <c r="KFZ54" s="115"/>
      <c r="KGA54" s="115"/>
      <c r="KGB54" s="115"/>
      <c r="KGC54" s="115"/>
      <c r="KGD54" s="115"/>
      <c r="KGE54" s="115"/>
      <c r="KGF54" s="115"/>
      <c r="KGG54" s="115"/>
      <c r="KGH54" s="115"/>
      <c r="KGI54" s="115"/>
      <c r="KGJ54" s="115"/>
      <c r="KGK54" s="115"/>
      <c r="KGL54" s="115"/>
      <c r="KGM54" s="115"/>
      <c r="KGN54" s="115"/>
      <c r="KGO54" s="115"/>
      <c r="KGP54" s="115"/>
      <c r="KGQ54" s="115"/>
      <c r="KGR54" s="115"/>
      <c r="KGS54" s="115"/>
      <c r="KGT54" s="115"/>
      <c r="KGU54" s="115"/>
      <c r="KGV54" s="115"/>
      <c r="KGW54" s="115"/>
      <c r="KGX54" s="115"/>
      <c r="KGY54" s="115"/>
      <c r="KGZ54" s="115"/>
      <c r="KHA54" s="115"/>
      <c r="KHB54" s="115"/>
      <c r="KHC54" s="115"/>
      <c r="KHD54" s="115"/>
      <c r="KHE54" s="115"/>
      <c r="KHF54" s="115"/>
      <c r="KHG54" s="115"/>
      <c r="KHH54" s="115"/>
      <c r="KHI54" s="115"/>
      <c r="KHJ54" s="115"/>
      <c r="KHK54" s="115"/>
      <c r="KHL54" s="115"/>
      <c r="KHM54" s="115"/>
      <c r="KHN54" s="115"/>
      <c r="KHO54" s="115"/>
      <c r="KHP54" s="115"/>
      <c r="KHQ54" s="115"/>
      <c r="KHR54" s="115"/>
      <c r="KHS54" s="115"/>
      <c r="KHT54" s="115"/>
      <c r="KHU54" s="115"/>
      <c r="KHV54" s="115"/>
      <c r="KHW54" s="115"/>
      <c r="KHX54" s="115"/>
      <c r="KHY54" s="115"/>
      <c r="KHZ54" s="115"/>
      <c r="KIA54" s="115"/>
      <c r="KIB54" s="115"/>
      <c r="KIC54" s="115"/>
      <c r="KID54" s="115"/>
      <c r="KIE54" s="115"/>
      <c r="KIF54" s="115"/>
      <c r="KIG54" s="115"/>
      <c r="KIH54" s="115"/>
      <c r="KII54" s="115"/>
      <c r="KIJ54" s="115"/>
      <c r="KIK54" s="115"/>
      <c r="KIL54" s="115"/>
      <c r="KIM54" s="115"/>
      <c r="KIN54" s="115"/>
      <c r="KIO54" s="115"/>
      <c r="KIP54" s="115"/>
      <c r="KIQ54" s="115"/>
      <c r="KIR54" s="115"/>
      <c r="KIS54" s="115"/>
      <c r="KIT54" s="115"/>
      <c r="KIU54" s="115"/>
      <c r="KIV54" s="115"/>
      <c r="KIW54" s="115"/>
      <c r="KIX54" s="115"/>
      <c r="KIY54" s="115"/>
      <c r="KIZ54" s="115"/>
      <c r="KJA54" s="115"/>
      <c r="KJB54" s="115"/>
      <c r="KJC54" s="115"/>
      <c r="KJD54" s="115"/>
      <c r="KJE54" s="115"/>
      <c r="KJF54" s="115"/>
      <c r="KJG54" s="115"/>
      <c r="KJH54" s="115"/>
      <c r="KJI54" s="115"/>
      <c r="KJJ54" s="115"/>
      <c r="KJK54" s="115"/>
      <c r="KJL54" s="115"/>
      <c r="KJM54" s="115"/>
      <c r="KJN54" s="115"/>
      <c r="KJO54" s="115"/>
      <c r="KJP54" s="115"/>
      <c r="KJQ54" s="115"/>
      <c r="KJR54" s="115"/>
      <c r="KJS54" s="115"/>
      <c r="KJT54" s="115"/>
      <c r="KJU54" s="115"/>
      <c r="KJV54" s="115"/>
      <c r="KJW54" s="115"/>
      <c r="KJX54" s="115"/>
      <c r="KJY54" s="115"/>
      <c r="KJZ54" s="115"/>
      <c r="KKA54" s="115"/>
      <c r="KKB54" s="115"/>
      <c r="KKC54" s="115"/>
      <c r="KKD54" s="115"/>
      <c r="KKE54" s="115"/>
      <c r="KKF54" s="115"/>
      <c r="KKG54" s="115"/>
      <c r="KKH54" s="115"/>
      <c r="KKI54" s="115"/>
      <c r="KKJ54" s="115"/>
      <c r="KKK54" s="115"/>
      <c r="KKL54" s="115"/>
      <c r="KKM54" s="115"/>
      <c r="KKN54" s="115"/>
      <c r="KKO54" s="115"/>
      <c r="KKP54" s="115"/>
      <c r="KKQ54" s="115"/>
      <c r="KKR54" s="115"/>
      <c r="KKS54" s="115"/>
      <c r="KKT54" s="115"/>
      <c r="KKU54" s="115"/>
      <c r="KKV54" s="115"/>
      <c r="KKW54" s="115"/>
      <c r="KKX54" s="115"/>
      <c r="KKY54" s="115"/>
      <c r="KKZ54" s="115"/>
      <c r="KLA54" s="115"/>
      <c r="KLB54" s="115"/>
      <c r="KLC54" s="115"/>
      <c r="KLD54" s="115"/>
      <c r="KLE54" s="115"/>
      <c r="KLF54" s="115"/>
      <c r="KLG54" s="115"/>
      <c r="KLH54" s="115"/>
      <c r="KLI54" s="115"/>
      <c r="KLJ54" s="115"/>
      <c r="KLK54" s="115"/>
      <c r="KLL54" s="115"/>
      <c r="KLM54" s="115"/>
      <c r="KLN54" s="115"/>
      <c r="KLO54" s="115"/>
      <c r="KLP54" s="115"/>
      <c r="KLQ54" s="115"/>
      <c r="KLR54" s="115"/>
      <c r="KLS54" s="115"/>
      <c r="KLT54" s="115"/>
      <c r="KLU54" s="115"/>
      <c r="KLV54" s="115"/>
      <c r="KLW54" s="115"/>
      <c r="KLX54" s="115"/>
      <c r="KLY54" s="115"/>
      <c r="KLZ54" s="115"/>
      <c r="KMA54" s="115"/>
      <c r="KMB54" s="115"/>
      <c r="KMC54" s="115"/>
      <c r="KMD54" s="115"/>
      <c r="KME54" s="115"/>
      <c r="KMF54" s="115"/>
      <c r="KMG54" s="115"/>
      <c r="KMH54" s="115"/>
      <c r="KMI54" s="115"/>
      <c r="KMJ54" s="115"/>
      <c r="KMK54" s="115"/>
      <c r="KML54" s="115"/>
      <c r="KMM54" s="115"/>
      <c r="KMN54" s="115"/>
      <c r="KMO54" s="115"/>
      <c r="KMP54" s="115"/>
      <c r="KMQ54" s="115"/>
      <c r="KMR54" s="115"/>
      <c r="KMS54" s="115"/>
      <c r="KMT54" s="115"/>
      <c r="KMU54" s="115"/>
      <c r="KMV54" s="115"/>
      <c r="KMW54" s="115"/>
      <c r="KMX54" s="115"/>
      <c r="KMY54" s="115"/>
      <c r="KMZ54" s="115"/>
      <c r="KNA54" s="115"/>
      <c r="KNB54" s="115"/>
      <c r="KNC54" s="115"/>
      <c r="KND54" s="115"/>
      <c r="KNE54" s="115"/>
      <c r="KNF54" s="115"/>
      <c r="KNG54" s="115"/>
      <c r="KNH54" s="115"/>
      <c r="KNI54" s="115"/>
      <c r="KNJ54" s="115"/>
      <c r="KNK54" s="115"/>
      <c r="KNL54" s="115"/>
      <c r="KNM54" s="115"/>
      <c r="KNN54" s="115"/>
      <c r="KNO54" s="115"/>
      <c r="KNP54" s="115"/>
      <c r="KNQ54" s="115"/>
      <c r="KNR54" s="115"/>
      <c r="KNS54" s="115"/>
      <c r="KNT54" s="115"/>
      <c r="KNU54" s="115"/>
      <c r="KNV54" s="115"/>
      <c r="KNW54" s="115"/>
      <c r="KNX54" s="115"/>
      <c r="KNY54" s="115"/>
      <c r="KNZ54" s="115"/>
      <c r="KOA54" s="115"/>
      <c r="KOB54" s="115"/>
      <c r="KOC54" s="115"/>
      <c r="KOD54" s="115"/>
      <c r="KOE54" s="115"/>
      <c r="KOF54" s="115"/>
      <c r="KOG54" s="115"/>
      <c r="KOH54" s="115"/>
      <c r="KOI54" s="115"/>
      <c r="KOJ54" s="115"/>
      <c r="KOK54" s="115"/>
      <c r="KOL54" s="115"/>
      <c r="KOM54" s="115"/>
      <c r="KON54" s="115"/>
      <c r="KOO54" s="115"/>
      <c r="KOP54" s="115"/>
      <c r="KOQ54" s="115"/>
      <c r="KOR54" s="115"/>
      <c r="KOS54" s="115"/>
      <c r="KOT54" s="115"/>
      <c r="KOU54" s="115"/>
      <c r="KOV54" s="115"/>
      <c r="KOW54" s="115"/>
      <c r="KOX54" s="115"/>
      <c r="KOY54" s="115"/>
      <c r="KOZ54" s="115"/>
      <c r="KPA54" s="115"/>
      <c r="KPB54" s="115"/>
      <c r="KPC54" s="115"/>
      <c r="KPD54" s="115"/>
      <c r="KPE54" s="115"/>
      <c r="KPF54" s="115"/>
      <c r="KPG54" s="115"/>
      <c r="KPH54" s="115"/>
      <c r="KPI54" s="115"/>
      <c r="KPJ54" s="115"/>
      <c r="KPK54" s="115"/>
      <c r="KPL54" s="115"/>
      <c r="KPM54" s="115"/>
      <c r="KPN54" s="115"/>
      <c r="KPO54" s="115"/>
      <c r="KPP54" s="115"/>
      <c r="KPQ54" s="115"/>
      <c r="KPR54" s="115"/>
      <c r="KPS54" s="115"/>
      <c r="KPT54" s="115"/>
      <c r="KPU54" s="115"/>
      <c r="KPV54" s="115"/>
      <c r="KPW54" s="115"/>
      <c r="KPX54" s="115"/>
      <c r="KPY54" s="115"/>
      <c r="KPZ54" s="115"/>
      <c r="KQA54" s="115"/>
      <c r="KQB54" s="115"/>
      <c r="KQC54" s="115"/>
      <c r="KQD54" s="115"/>
      <c r="KQE54" s="115"/>
      <c r="KQF54" s="115"/>
      <c r="KQG54" s="115"/>
      <c r="KQH54" s="115"/>
      <c r="KQI54" s="115"/>
      <c r="KQJ54" s="115"/>
      <c r="KQK54" s="115"/>
      <c r="KQL54" s="115"/>
      <c r="KQM54" s="115"/>
      <c r="KQN54" s="115"/>
      <c r="KQO54" s="115"/>
      <c r="KQP54" s="115"/>
      <c r="KQQ54" s="115"/>
      <c r="KQR54" s="115"/>
      <c r="KQS54" s="115"/>
      <c r="KQT54" s="115"/>
      <c r="KQU54" s="115"/>
      <c r="KQV54" s="115"/>
      <c r="KQW54" s="115"/>
      <c r="KQX54" s="115"/>
      <c r="KQY54" s="115"/>
      <c r="KQZ54" s="115"/>
      <c r="KRA54" s="115"/>
      <c r="KRB54" s="115"/>
      <c r="KRC54" s="115"/>
      <c r="KRD54" s="115"/>
      <c r="KRE54" s="115"/>
      <c r="KRF54" s="115"/>
      <c r="KRG54" s="115"/>
      <c r="KRH54" s="115"/>
      <c r="KRI54" s="115"/>
      <c r="KRJ54" s="115"/>
      <c r="KRK54" s="115"/>
      <c r="KRL54" s="115"/>
      <c r="KRM54" s="115"/>
      <c r="KRN54" s="115"/>
      <c r="KRO54" s="115"/>
      <c r="KRP54" s="115"/>
      <c r="KRQ54" s="115"/>
      <c r="KRR54" s="115"/>
      <c r="KRS54" s="115"/>
      <c r="KRT54" s="115"/>
      <c r="KRU54" s="115"/>
      <c r="KRV54" s="115"/>
      <c r="KRW54" s="115"/>
      <c r="KRX54" s="115"/>
      <c r="KRY54" s="115"/>
      <c r="KRZ54" s="115"/>
      <c r="KSA54" s="115"/>
      <c r="KSB54" s="115"/>
      <c r="KSC54" s="115"/>
      <c r="KSD54" s="115"/>
      <c r="KSE54" s="115"/>
      <c r="KSF54" s="115"/>
      <c r="KSG54" s="115"/>
      <c r="KSH54" s="115"/>
      <c r="KSI54" s="115"/>
      <c r="KSJ54" s="115"/>
      <c r="KSK54" s="115"/>
      <c r="KSL54" s="115"/>
      <c r="KSM54" s="115"/>
      <c r="KSN54" s="115"/>
      <c r="KSO54" s="115"/>
      <c r="KSP54" s="115"/>
      <c r="KSQ54" s="115"/>
      <c r="KSR54" s="115"/>
      <c r="KSS54" s="115"/>
      <c r="KST54" s="115"/>
      <c r="KSU54" s="115"/>
      <c r="KSV54" s="115"/>
      <c r="KSW54" s="115"/>
      <c r="KSX54" s="115"/>
      <c r="KSY54" s="115"/>
      <c r="KSZ54" s="115"/>
      <c r="KTA54" s="115"/>
      <c r="KTB54" s="115"/>
      <c r="KTC54" s="115"/>
      <c r="KTD54" s="115"/>
      <c r="KTE54" s="115"/>
      <c r="KTF54" s="115"/>
      <c r="KTG54" s="115"/>
      <c r="KTH54" s="115"/>
      <c r="KTI54" s="115"/>
      <c r="KTJ54" s="115"/>
      <c r="KTK54" s="115"/>
      <c r="KTL54" s="115"/>
      <c r="KTM54" s="115"/>
      <c r="KTN54" s="115"/>
      <c r="KTO54" s="115"/>
      <c r="KTP54" s="115"/>
      <c r="KTQ54" s="115"/>
      <c r="KTR54" s="115"/>
      <c r="KTS54" s="115"/>
      <c r="KTT54" s="115"/>
      <c r="KTU54" s="115"/>
      <c r="KTV54" s="115"/>
      <c r="KTW54" s="115"/>
      <c r="KTX54" s="115"/>
      <c r="KTY54" s="115"/>
      <c r="KTZ54" s="115"/>
      <c r="KUA54" s="115"/>
      <c r="KUB54" s="115"/>
      <c r="KUC54" s="115"/>
      <c r="KUD54" s="115"/>
      <c r="KUE54" s="115"/>
      <c r="KUF54" s="115"/>
      <c r="KUG54" s="115"/>
      <c r="KUH54" s="115"/>
      <c r="KUI54" s="115"/>
      <c r="KUJ54" s="115"/>
      <c r="KUK54" s="115"/>
      <c r="KUL54" s="115"/>
      <c r="KUM54" s="115"/>
      <c r="KUN54" s="115"/>
      <c r="KUO54" s="115"/>
      <c r="KUP54" s="115"/>
      <c r="KUQ54" s="115"/>
      <c r="KUR54" s="115"/>
      <c r="KUS54" s="115"/>
      <c r="KUT54" s="115"/>
      <c r="KUU54" s="115"/>
      <c r="KUV54" s="115"/>
      <c r="KUW54" s="115"/>
      <c r="KUX54" s="115"/>
      <c r="KUY54" s="115"/>
      <c r="KUZ54" s="115"/>
      <c r="KVA54" s="115"/>
      <c r="KVB54" s="115"/>
      <c r="KVC54" s="115"/>
      <c r="KVD54" s="115"/>
      <c r="KVE54" s="115"/>
      <c r="KVF54" s="115"/>
      <c r="KVG54" s="115"/>
      <c r="KVH54" s="115"/>
      <c r="KVI54" s="115"/>
      <c r="KVJ54" s="115"/>
      <c r="KVK54" s="115"/>
      <c r="KVL54" s="115"/>
      <c r="KVM54" s="115"/>
      <c r="KVN54" s="115"/>
      <c r="KVO54" s="115"/>
      <c r="KVP54" s="115"/>
      <c r="KVQ54" s="115"/>
      <c r="KVR54" s="115"/>
      <c r="KVS54" s="115"/>
      <c r="KVT54" s="115"/>
      <c r="KVU54" s="115"/>
      <c r="KVV54" s="115"/>
      <c r="KVW54" s="115"/>
      <c r="KVX54" s="115"/>
      <c r="KVY54" s="115"/>
      <c r="KVZ54" s="115"/>
      <c r="KWA54" s="115"/>
      <c r="KWB54" s="115"/>
      <c r="KWC54" s="115"/>
      <c r="KWD54" s="115"/>
      <c r="KWE54" s="115"/>
      <c r="KWF54" s="115"/>
      <c r="KWG54" s="115"/>
      <c r="KWH54" s="115"/>
      <c r="KWI54" s="115"/>
      <c r="KWJ54" s="115"/>
      <c r="KWK54" s="115"/>
      <c r="KWL54" s="115"/>
      <c r="KWM54" s="115"/>
      <c r="KWN54" s="115"/>
      <c r="KWO54" s="115"/>
      <c r="KWP54" s="115"/>
      <c r="KWQ54" s="115"/>
      <c r="KWR54" s="115"/>
      <c r="KWS54" s="115"/>
      <c r="KWT54" s="115"/>
      <c r="KWU54" s="115"/>
      <c r="KWV54" s="115"/>
      <c r="KWW54" s="115"/>
      <c r="KWX54" s="115"/>
      <c r="KWY54" s="115"/>
      <c r="KWZ54" s="115"/>
      <c r="KXA54" s="115"/>
      <c r="KXB54" s="115"/>
      <c r="KXC54" s="115"/>
      <c r="KXD54" s="115"/>
      <c r="KXE54" s="115"/>
      <c r="KXF54" s="115"/>
      <c r="KXG54" s="115"/>
      <c r="KXH54" s="115"/>
      <c r="KXI54" s="115"/>
      <c r="KXJ54" s="115"/>
      <c r="KXK54" s="115"/>
      <c r="KXL54" s="115"/>
      <c r="KXM54" s="115"/>
      <c r="KXN54" s="115"/>
      <c r="KXO54" s="115"/>
      <c r="KXP54" s="115"/>
      <c r="KXQ54" s="115"/>
      <c r="KXR54" s="115"/>
      <c r="KXS54" s="115"/>
      <c r="KXT54" s="115"/>
      <c r="KXU54" s="115"/>
      <c r="KXV54" s="115"/>
      <c r="KXW54" s="115"/>
      <c r="KXX54" s="115"/>
      <c r="KXY54" s="115"/>
      <c r="KXZ54" s="115"/>
      <c r="KYA54" s="115"/>
      <c r="KYB54" s="115"/>
      <c r="KYC54" s="115"/>
      <c r="KYD54" s="115"/>
      <c r="KYE54" s="115"/>
      <c r="KYF54" s="115"/>
      <c r="KYG54" s="115"/>
      <c r="KYH54" s="115"/>
      <c r="KYI54" s="115"/>
      <c r="KYJ54" s="115"/>
      <c r="KYK54" s="115"/>
      <c r="KYL54" s="115"/>
      <c r="KYM54" s="115"/>
      <c r="KYN54" s="115"/>
      <c r="KYO54" s="115"/>
      <c r="KYP54" s="115"/>
      <c r="KYQ54" s="115"/>
      <c r="KYR54" s="115"/>
      <c r="KYS54" s="115"/>
      <c r="KYT54" s="115"/>
      <c r="KYU54" s="115"/>
      <c r="KYV54" s="115"/>
      <c r="KYW54" s="115"/>
      <c r="KYX54" s="115"/>
      <c r="KYY54" s="115"/>
      <c r="KYZ54" s="115"/>
      <c r="KZA54" s="115"/>
      <c r="KZB54" s="115"/>
      <c r="KZC54" s="115"/>
      <c r="KZD54" s="115"/>
      <c r="KZE54" s="115"/>
      <c r="KZF54" s="115"/>
      <c r="KZG54" s="115"/>
      <c r="KZH54" s="115"/>
      <c r="KZI54" s="115"/>
      <c r="KZJ54" s="115"/>
      <c r="KZK54" s="115"/>
      <c r="KZL54" s="115"/>
      <c r="KZM54" s="115"/>
      <c r="KZN54" s="115"/>
      <c r="KZO54" s="115"/>
      <c r="KZP54" s="115"/>
      <c r="KZQ54" s="115"/>
      <c r="KZR54" s="115"/>
      <c r="KZS54" s="115"/>
      <c r="KZT54" s="115"/>
      <c r="KZU54" s="115"/>
      <c r="KZV54" s="115"/>
      <c r="KZW54" s="115"/>
      <c r="KZX54" s="115"/>
      <c r="KZY54" s="115"/>
      <c r="KZZ54" s="115"/>
      <c r="LAA54" s="115"/>
      <c r="LAB54" s="115"/>
      <c r="LAC54" s="115"/>
      <c r="LAD54" s="115"/>
      <c r="LAE54" s="115"/>
      <c r="LAF54" s="115"/>
      <c r="LAG54" s="115"/>
      <c r="LAH54" s="115"/>
      <c r="LAI54" s="115"/>
      <c r="LAJ54" s="115"/>
      <c r="LAK54" s="115"/>
      <c r="LAL54" s="115"/>
      <c r="LAM54" s="115"/>
      <c r="LAN54" s="115"/>
      <c r="LAO54" s="115"/>
      <c r="LAP54" s="115"/>
      <c r="LAQ54" s="115"/>
      <c r="LAR54" s="115"/>
      <c r="LAS54" s="115"/>
      <c r="LAT54" s="115"/>
      <c r="LAU54" s="115"/>
      <c r="LAV54" s="115"/>
      <c r="LAW54" s="115"/>
      <c r="LAX54" s="115"/>
      <c r="LAY54" s="115"/>
      <c r="LAZ54" s="115"/>
      <c r="LBA54" s="115"/>
      <c r="LBB54" s="115"/>
      <c r="LBC54" s="115"/>
      <c r="LBD54" s="115"/>
      <c r="LBE54" s="115"/>
      <c r="LBF54" s="115"/>
      <c r="LBG54" s="115"/>
      <c r="LBH54" s="115"/>
      <c r="LBI54" s="115"/>
      <c r="LBJ54" s="115"/>
      <c r="LBK54" s="115"/>
      <c r="LBL54" s="115"/>
      <c r="LBM54" s="115"/>
      <c r="LBN54" s="115"/>
      <c r="LBO54" s="115"/>
      <c r="LBP54" s="115"/>
      <c r="LBQ54" s="115"/>
      <c r="LBR54" s="115"/>
      <c r="LBS54" s="115"/>
      <c r="LBT54" s="115"/>
      <c r="LBU54" s="115"/>
      <c r="LBV54" s="115"/>
      <c r="LBW54" s="115"/>
      <c r="LBX54" s="115"/>
      <c r="LBY54" s="115"/>
      <c r="LBZ54" s="115"/>
      <c r="LCA54" s="115"/>
      <c r="LCB54" s="115"/>
      <c r="LCC54" s="115"/>
      <c r="LCD54" s="115"/>
      <c r="LCE54" s="115"/>
      <c r="LCF54" s="115"/>
      <c r="LCG54" s="115"/>
      <c r="LCH54" s="115"/>
      <c r="LCI54" s="115"/>
      <c r="LCJ54" s="115"/>
      <c r="LCK54" s="115"/>
      <c r="LCL54" s="115"/>
      <c r="LCM54" s="115"/>
      <c r="LCN54" s="115"/>
      <c r="LCO54" s="115"/>
      <c r="LCP54" s="115"/>
      <c r="LCQ54" s="115"/>
      <c r="LCR54" s="115"/>
      <c r="LCS54" s="115"/>
      <c r="LCT54" s="115"/>
      <c r="LCU54" s="115"/>
      <c r="LCV54" s="115"/>
      <c r="LCW54" s="115"/>
      <c r="LCX54" s="115"/>
      <c r="LCY54" s="115"/>
      <c r="LCZ54" s="115"/>
      <c r="LDA54" s="115"/>
      <c r="LDB54" s="115"/>
      <c r="LDC54" s="115"/>
      <c r="LDD54" s="115"/>
      <c r="LDE54" s="115"/>
      <c r="LDF54" s="115"/>
      <c r="LDG54" s="115"/>
      <c r="LDH54" s="115"/>
      <c r="LDI54" s="115"/>
      <c r="LDJ54" s="115"/>
      <c r="LDK54" s="115"/>
      <c r="LDL54" s="115"/>
      <c r="LDM54" s="115"/>
      <c r="LDN54" s="115"/>
      <c r="LDO54" s="115"/>
      <c r="LDP54" s="115"/>
      <c r="LDQ54" s="115"/>
      <c r="LDR54" s="115"/>
      <c r="LDS54" s="115"/>
      <c r="LDT54" s="115"/>
      <c r="LDU54" s="115"/>
      <c r="LDV54" s="115"/>
      <c r="LDW54" s="115"/>
      <c r="LDX54" s="115"/>
      <c r="LDY54" s="115"/>
      <c r="LDZ54" s="115"/>
      <c r="LEA54" s="115"/>
      <c r="LEB54" s="115"/>
      <c r="LEC54" s="115"/>
      <c r="LED54" s="115"/>
      <c r="LEE54" s="115"/>
      <c r="LEF54" s="115"/>
      <c r="LEG54" s="115"/>
      <c r="LEH54" s="115"/>
      <c r="LEI54" s="115"/>
      <c r="LEJ54" s="115"/>
      <c r="LEK54" s="115"/>
      <c r="LEL54" s="115"/>
      <c r="LEM54" s="115"/>
      <c r="LEN54" s="115"/>
      <c r="LEO54" s="115"/>
      <c r="LEP54" s="115"/>
      <c r="LEQ54" s="115"/>
      <c r="LER54" s="115"/>
      <c r="LES54" s="115"/>
      <c r="LET54" s="115"/>
      <c r="LEU54" s="115"/>
      <c r="LEV54" s="115"/>
      <c r="LEW54" s="115"/>
      <c r="LEX54" s="115"/>
      <c r="LEY54" s="115"/>
      <c r="LEZ54" s="115"/>
      <c r="LFA54" s="115"/>
      <c r="LFB54" s="115"/>
      <c r="LFC54" s="115"/>
      <c r="LFD54" s="115"/>
      <c r="LFE54" s="115"/>
      <c r="LFF54" s="115"/>
      <c r="LFG54" s="115"/>
      <c r="LFH54" s="115"/>
      <c r="LFI54" s="115"/>
      <c r="LFJ54" s="115"/>
      <c r="LFK54" s="115"/>
      <c r="LFL54" s="115"/>
      <c r="LFM54" s="115"/>
      <c r="LFN54" s="115"/>
      <c r="LFO54" s="115"/>
      <c r="LFP54" s="115"/>
      <c r="LFQ54" s="115"/>
      <c r="LFR54" s="115"/>
      <c r="LFS54" s="115"/>
      <c r="LFT54" s="115"/>
      <c r="LFU54" s="115"/>
      <c r="LFV54" s="115"/>
      <c r="LFW54" s="115"/>
      <c r="LFX54" s="115"/>
      <c r="LFY54" s="115"/>
      <c r="LFZ54" s="115"/>
      <c r="LGA54" s="115"/>
      <c r="LGB54" s="115"/>
      <c r="LGC54" s="115"/>
      <c r="LGD54" s="115"/>
      <c r="LGE54" s="115"/>
      <c r="LGF54" s="115"/>
      <c r="LGG54" s="115"/>
      <c r="LGH54" s="115"/>
      <c r="LGI54" s="115"/>
      <c r="LGJ54" s="115"/>
      <c r="LGK54" s="115"/>
      <c r="LGL54" s="115"/>
      <c r="LGM54" s="115"/>
      <c r="LGN54" s="115"/>
      <c r="LGO54" s="115"/>
      <c r="LGP54" s="115"/>
      <c r="LGQ54" s="115"/>
      <c r="LGR54" s="115"/>
      <c r="LGS54" s="115"/>
      <c r="LGT54" s="115"/>
      <c r="LGU54" s="115"/>
      <c r="LGV54" s="115"/>
      <c r="LGW54" s="115"/>
      <c r="LGX54" s="115"/>
      <c r="LGY54" s="115"/>
      <c r="LGZ54" s="115"/>
      <c r="LHA54" s="115"/>
      <c r="LHB54" s="115"/>
      <c r="LHC54" s="115"/>
      <c r="LHD54" s="115"/>
      <c r="LHE54" s="115"/>
      <c r="LHF54" s="115"/>
      <c r="LHG54" s="115"/>
      <c r="LHH54" s="115"/>
      <c r="LHI54" s="115"/>
      <c r="LHJ54" s="115"/>
      <c r="LHK54" s="115"/>
      <c r="LHL54" s="115"/>
      <c r="LHM54" s="115"/>
      <c r="LHN54" s="115"/>
      <c r="LHO54" s="115"/>
      <c r="LHP54" s="115"/>
      <c r="LHQ54" s="115"/>
      <c r="LHR54" s="115"/>
      <c r="LHS54" s="115"/>
      <c r="LHT54" s="115"/>
      <c r="LHU54" s="115"/>
      <c r="LHV54" s="115"/>
      <c r="LHW54" s="115"/>
      <c r="LHX54" s="115"/>
      <c r="LHY54" s="115"/>
      <c r="LHZ54" s="115"/>
      <c r="LIA54" s="115"/>
      <c r="LIB54" s="115"/>
      <c r="LIC54" s="115"/>
      <c r="LID54" s="115"/>
      <c r="LIE54" s="115"/>
      <c r="LIF54" s="115"/>
      <c r="LIG54" s="115"/>
      <c r="LIH54" s="115"/>
      <c r="LII54" s="115"/>
      <c r="LIJ54" s="115"/>
      <c r="LIK54" s="115"/>
      <c r="LIL54" s="115"/>
      <c r="LIM54" s="115"/>
      <c r="LIN54" s="115"/>
      <c r="LIO54" s="115"/>
      <c r="LIP54" s="115"/>
      <c r="LIQ54" s="115"/>
      <c r="LIR54" s="115"/>
      <c r="LIS54" s="115"/>
      <c r="LIT54" s="115"/>
      <c r="LIU54" s="115"/>
      <c r="LIV54" s="115"/>
      <c r="LIW54" s="115"/>
      <c r="LIX54" s="115"/>
      <c r="LIY54" s="115"/>
      <c r="LIZ54" s="115"/>
      <c r="LJA54" s="115"/>
      <c r="LJB54" s="115"/>
      <c r="LJC54" s="115"/>
      <c r="LJD54" s="115"/>
      <c r="LJE54" s="115"/>
      <c r="LJF54" s="115"/>
      <c r="LJG54" s="115"/>
      <c r="LJH54" s="115"/>
      <c r="LJI54" s="115"/>
      <c r="LJJ54" s="115"/>
      <c r="LJK54" s="115"/>
      <c r="LJL54" s="115"/>
      <c r="LJM54" s="115"/>
      <c r="LJN54" s="115"/>
      <c r="LJO54" s="115"/>
      <c r="LJP54" s="115"/>
      <c r="LJQ54" s="115"/>
      <c r="LJR54" s="115"/>
      <c r="LJS54" s="115"/>
      <c r="LJT54" s="115"/>
      <c r="LJU54" s="115"/>
      <c r="LJV54" s="115"/>
      <c r="LJW54" s="115"/>
      <c r="LJX54" s="115"/>
      <c r="LJY54" s="115"/>
      <c r="LJZ54" s="115"/>
      <c r="LKA54" s="115"/>
      <c r="LKB54" s="115"/>
      <c r="LKC54" s="115"/>
      <c r="LKD54" s="115"/>
      <c r="LKE54" s="115"/>
      <c r="LKF54" s="115"/>
      <c r="LKG54" s="115"/>
      <c r="LKH54" s="115"/>
      <c r="LKI54" s="115"/>
      <c r="LKJ54" s="115"/>
      <c r="LKK54" s="115"/>
      <c r="LKL54" s="115"/>
      <c r="LKM54" s="115"/>
      <c r="LKN54" s="115"/>
      <c r="LKO54" s="115"/>
      <c r="LKP54" s="115"/>
      <c r="LKQ54" s="115"/>
      <c r="LKR54" s="115"/>
      <c r="LKS54" s="115"/>
      <c r="LKT54" s="115"/>
      <c r="LKU54" s="115"/>
      <c r="LKV54" s="115"/>
      <c r="LKW54" s="115"/>
      <c r="LKX54" s="115"/>
      <c r="LKY54" s="115"/>
      <c r="LKZ54" s="115"/>
      <c r="LLA54" s="115"/>
      <c r="LLB54" s="115"/>
      <c r="LLC54" s="115"/>
      <c r="LLD54" s="115"/>
      <c r="LLE54" s="115"/>
      <c r="LLF54" s="115"/>
      <c r="LLG54" s="115"/>
      <c r="LLH54" s="115"/>
      <c r="LLI54" s="115"/>
      <c r="LLJ54" s="115"/>
      <c r="LLK54" s="115"/>
      <c r="LLL54" s="115"/>
      <c r="LLM54" s="115"/>
      <c r="LLN54" s="115"/>
      <c r="LLO54" s="115"/>
      <c r="LLP54" s="115"/>
      <c r="LLQ54" s="115"/>
      <c r="LLR54" s="115"/>
      <c r="LLS54" s="115"/>
      <c r="LLT54" s="115"/>
      <c r="LLU54" s="115"/>
      <c r="LLV54" s="115"/>
      <c r="LLW54" s="115"/>
      <c r="LLX54" s="115"/>
      <c r="LLY54" s="115"/>
      <c r="LLZ54" s="115"/>
      <c r="LMA54" s="115"/>
      <c r="LMB54" s="115"/>
      <c r="LMC54" s="115"/>
      <c r="LMD54" s="115"/>
      <c r="LME54" s="115"/>
      <c r="LMF54" s="115"/>
      <c r="LMG54" s="115"/>
      <c r="LMH54" s="115"/>
      <c r="LMI54" s="115"/>
      <c r="LMJ54" s="115"/>
      <c r="LMK54" s="115"/>
      <c r="LML54" s="115"/>
      <c r="LMM54" s="115"/>
      <c r="LMN54" s="115"/>
      <c r="LMO54" s="115"/>
      <c r="LMP54" s="115"/>
      <c r="LMQ54" s="115"/>
      <c r="LMR54" s="115"/>
      <c r="LMS54" s="115"/>
      <c r="LMT54" s="115"/>
      <c r="LMU54" s="115"/>
      <c r="LMV54" s="115"/>
      <c r="LMW54" s="115"/>
      <c r="LMX54" s="115"/>
      <c r="LMY54" s="115"/>
      <c r="LMZ54" s="115"/>
      <c r="LNA54" s="115"/>
      <c r="LNB54" s="115"/>
      <c r="LNC54" s="115"/>
      <c r="LND54" s="115"/>
      <c r="LNE54" s="115"/>
      <c r="LNF54" s="115"/>
      <c r="LNG54" s="115"/>
      <c r="LNH54" s="115"/>
      <c r="LNI54" s="115"/>
      <c r="LNJ54" s="115"/>
      <c r="LNK54" s="115"/>
      <c r="LNL54" s="115"/>
      <c r="LNM54" s="115"/>
      <c r="LNN54" s="115"/>
      <c r="LNO54" s="115"/>
      <c r="LNP54" s="115"/>
      <c r="LNQ54" s="115"/>
      <c r="LNR54" s="115"/>
      <c r="LNS54" s="115"/>
      <c r="LNT54" s="115"/>
      <c r="LNU54" s="115"/>
      <c r="LNV54" s="115"/>
      <c r="LNW54" s="115"/>
      <c r="LNX54" s="115"/>
      <c r="LNY54" s="115"/>
      <c r="LNZ54" s="115"/>
      <c r="LOA54" s="115"/>
      <c r="LOB54" s="115"/>
      <c r="LOC54" s="115"/>
      <c r="LOD54" s="115"/>
      <c r="LOE54" s="115"/>
      <c r="LOF54" s="115"/>
      <c r="LOG54" s="115"/>
      <c r="LOH54" s="115"/>
      <c r="LOI54" s="115"/>
      <c r="LOJ54" s="115"/>
      <c r="LOK54" s="115"/>
      <c r="LOL54" s="115"/>
      <c r="LOM54" s="115"/>
      <c r="LON54" s="115"/>
      <c r="LOO54" s="115"/>
      <c r="LOP54" s="115"/>
      <c r="LOQ54" s="115"/>
      <c r="LOR54" s="115"/>
      <c r="LOS54" s="115"/>
      <c r="LOT54" s="115"/>
      <c r="LOU54" s="115"/>
      <c r="LOV54" s="115"/>
      <c r="LOW54" s="115"/>
      <c r="LOX54" s="115"/>
      <c r="LOY54" s="115"/>
      <c r="LOZ54" s="115"/>
      <c r="LPA54" s="115"/>
      <c r="LPB54" s="115"/>
      <c r="LPC54" s="115"/>
      <c r="LPD54" s="115"/>
      <c r="LPE54" s="115"/>
      <c r="LPF54" s="115"/>
      <c r="LPG54" s="115"/>
      <c r="LPH54" s="115"/>
      <c r="LPI54" s="115"/>
      <c r="LPJ54" s="115"/>
      <c r="LPK54" s="115"/>
      <c r="LPL54" s="115"/>
      <c r="LPM54" s="115"/>
      <c r="LPN54" s="115"/>
      <c r="LPO54" s="115"/>
      <c r="LPP54" s="115"/>
      <c r="LPQ54" s="115"/>
      <c r="LPR54" s="115"/>
      <c r="LPS54" s="115"/>
      <c r="LPT54" s="115"/>
      <c r="LPU54" s="115"/>
      <c r="LPV54" s="115"/>
      <c r="LPW54" s="115"/>
      <c r="LPX54" s="115"/>
      <c r="LPY54" s="115"/>
      <c r="LPZ54" s="115"/>
      <c r="LQA54" s="115"/>
      <c r="LQB54" s="115"/>
      <c r="LQC54" s="115"/>
      <c r="LQD54" s="115"/>
      <c r="LQE54" s="115"/>
      <c r="LQF54" s="115"/>
      <c r="LQG54" s="115"/>
      <c r="LQH54" s="115"/>
      <c r="LQI54" s="115"/>
      <c r="LQJ54" s="115"/>
      <c r="LQK54" s="115"/>
      <c r="LQL54" s="115"/>
      <c r="LQM54" s="115"/>
      <c r="LQN54" s="115"/>
      <c r="LQO54" s="115"/>
      <c r="LQP54" s="115"/>
      <c r="LQQ54" s="115"/>
      <c r="LQR54" s="115"/>
      <c r="LQS54" s="115"/>
      <c r="LQT54" s="115"/>
      <c r="LQU54" s="115"/>
      <c r="LQV54" s="115"/>
      <c r="LQW54" s="115"/>
      <c r="LQX54" s="115"/>
      <c r="LQY54" s="115"/>
      <c r="LQZ54" s="115"/>
      <c r="LRA54" s="115"/>
      <c r="LRB54" s="115"/>
      <c r="LRC54" s="115"/>
      <c r="LRD54" s="115"/>
      <c r="LRE54" s="115"/>
      <c r="LRF54" s="115"/>
      <c r="LRG54" s="115"/>
      <c r="LRH54" s="115"/>
      <c r="LRI54" s="115"/>
      <c r="LRJ54" s="115"/>
      <c r="LRK54" s="115"/>
      <c r="LRL54" s="115"/>
      <c r="LRM54" s="115"/>
      <c r="LRN54" s="115"/>
      <c r="LRO54" s="115"/>
      <c r="LRP54" s="115"/>
      <c r="LRQ54" s="115"/>
      <c r="LRR54" s="115"/>
      <c r="LRS54" s="115"/>
      <c r="LRT54" s="115"/>
      <c r="LRU54" s="115"/>
      <c r="LRV54" s="115"/>
      <c r="LRW54" s="115"/>
      <c r="LRX54" s="115"/>
      <c r="LRY54" s="115"/>
      <c r="LRZ54" s="115"/>
      <c r="LSA54" s="115"/>
      <c r="LSB54" s="115"/>
      <c r="LSC54" s="115"/>
      <c r="LSD54" s="115"/>
      <c r="LSE54" s="115"/>
      <c r="LSF54" s="115"/>
      <c r="LSG54" s="115"/>
      <c r="LSH54" s="115"/>
      <c r="LSI54" s="115"/>
      <c r="LSJ54" s="115"/>
      <c r="LSK54" s="115"/>
      <c r="LSL54" s="115"/>
      <c r="LSM54" s="115"/>
      <c r="LSN54" s="115"/>
      <c r="LSO54" s="115"/>
      <c r="LSP54" s="115"/>
      <c r="LSQ54" s="115"/>
      <c r="LSR54" s="115"/>
      <c r="LSS54" s="115"/>
      <c r="LST54" s="115"/>
      <c r="LSU54" s="115"/>
      <c r="LSV54" s="115"/>
      <c r="LSW54" s="115"/>
      <c r="LSX54" s="115"/>
      <c r="LSY54" s="115"/>
      <c r="LSZ54" s="115"/>
      <c r="LTA54" s="115"/>
      <c r="LTB54" s="115"/>
      <c r="LTC54" s="115"/>
      <c r="LTD54" s="115"/>
      <c r="LTE54" s="115"/>
      <c r="LTF54" s="115"/>
      <c r="LTG54" s="115"/>
      <c r="LTH54" s="115"/>
      <c r="LTI54" s="115"/>
      <c r="LTJ54" s="115"/>
      <c r="LTK54" s="115"/>
      <c r="LTL54" s="115"/>
      <c r="LTM54" s="115"/>
      <c r="LTN54" s="115"/>
      <c r="LTO54" s="115"/>
      <c r="LTP54" s="115"/>
      <c r="LTQ54" s="115"/>
      <c r="LTR54" s="115"/>
      <c r="LTS54" s="115"/>
      <c r="LTT54" s="115"/>
      <c r="LTU54" s="115"/>
      <c r="LTV54" s="115"/>
      <c r="LTW54" s="115"/>
      <c r="LTX54" s="115"/>
      <c r="LTY54" s="115"/>
      <c r="LTZ54" s="115"/>
      <c r="LUA54" s="115"/>
      <c r="LUB54" s="115"/>
      <c r="LUC54" s="115"/>
      <c r="LUD54" s="115"/>
      <c r="LUE54" s="115"/>
      <c r="LUF54" s="115"/>
      <c r="LUG54" s="115"/>
      <c r="LUH54" s="115"/>
      <c r="LUI54" s="115"/>
      <c r="LUJ54" s="115"/>
      <c r="LUK54" s="115"/>
      <c r="LUL54" s="115"/>
      <c r="LUM54" s="115"/>
      <c r="LUN54" s="115"/>
      <c r="LUO54" s="115"/>
      <c r="LUP54" s="115"/>
      <c r="LUQ54" s="115"/>
      <c r="LUR54" s="115"/>
      <c r="LUS54" s="115"/>
      <c r="LUT54" s="115"/>
      <c r="LUU54" s="115"/>
      <c r="LUV54" s="115"/>
      <c r="LUW54" s="115"/>
      <c r="LUX54" s="115"/>
      <c r="LUY54" s="115"/>
      <c r="LUZ54" s="115"/>
      <c r="LVA54" s="115"/>
      <c r="LVB54" s="115"/>
      <c r="LVC54" s="115"/>
      <c r="LVD54" s="115"/>
      <c r="LVE54" s="115"/>
      <c r="LVF54" s="115"/>
      <c r="LVG54" s="115"/>
      <c r="LVH54" s="115"/>
      <c r="LVI54" s="115"/>
      <c r="LVJ54" s="115"/>
      <c r="LVK54" s="115"/>
      <c r="LVL54" s="115"/>
      <c r="LVM54" s="115"/>
      <c r="LVN54" s="115"/>
      <c r="LVO54" s="115"/>
      <c r="LVP54" s="115"/>
      <c r="LVQ54" s="115"/>
      <c r="LVR54" s="115"/>
      <c r="LVS54" s="115"/>
      <c r="LVT54" s="115"/>
      <c r="LVU54" s="115"/>
      <c r="LVV54" s="115"/>
      <c r="LVW54" s="115"/>
      <c r="LVX54" s="115"/>
      <c r="LVY54" s="115"/>
      <c r="LVZ54" s="115"/>
      <c r="LWA54" s="115"/>
      <c r="LWB54" s="115"/>
      <c r="LWC54" s="115"/>
      <c r="LWD54" s="115"/>
      <c r="LWE54" s="115"/>
      <c r="LWF54" s="115"/>
      <c r="LWG54" s="115"/>
      <c r="LWH54" s="115"/>
      <c r="LWI54" s="115"/>
      <c r="LWJ54" s="115"/>
      <c r="LWK54" s="115"/>
      <c r="LWL54" s="115"/>
      <c r="LWM54" s="115"/>
      <c r="LWN54" s="115"/>
      <c r="LWO54" s="115"/>
      <c r="LWP54" s="115"/>
      <c r="LWQ54" s="115"/>
      <c r="LWR54" s="115"/>
      <c r="LWS54" s="115"/>
      <c r="LWT54" s="115"/>
      <c r="LWU54" s="115"/>
      <c r="LWV54" s="115"/>
      <c r="LWW54" s="115"/>
      <c r="LWX54" s="115"/>
      <c r="LWY54" s="115"/>
      <c r="LWZ54" s="115"/>
      <c r="LXA54" s="115"/>
      <c r="LXB54" s="115"/>
      <c r="LXC54" s="115"/>
      <c r="LXD54" s="115"/>
      <c r="LXE54" s="115"/>
      <c r="LXF54" s="115"/>
      <c r="LXG54" s="115"/>
      <c r="LXH54" s="115"/>
      <c r="LXI54" s="115"/>
      <c r="LXJ54" s="115"/>
      <c r="LXK54" s="115"/>
      <c r="LXL54" s="115"/>
      <c r="LXM54" s="115"/>
      <c r="LXN54" s="115"/>
      <c r="LXO54" s="115"/>
      <c r="LXP54" s="115"/>
      <c r="LXQ54" s="115"/>
      <c r="LXR54" s="115"/>
      <c r="LXS54" s="115"/>
      <c r="LXT54" s="115"/>
      <c r="LXU54" s="115"/>
      <c r="LXV54" s="115"/>
      <c r="LXW54" s="115"/>
      <c r="LXX54" s="115"/>
      <c r="LXY54" s="115"/>
      <c r="LXZ54" s="115"/>
      <c r="LYA54" s="115"/>
      <c r="LYB54" s="115"/>
      <c r="LYC54" s="115"/>
      <c r="LYD54" s="115"/>
      <c r="LYE54" s="115"/>
      <c r="LYF54" s="115"/>
      <c r="LYG54" s="115"/>
      <c r="LYH54" s="115"/>
      <c r="LYI54" s="115"/>
      <c r="LYJ54" s="115"/>
      <c r="LYK54" s="115"/>
      <c r="LYL54" s="115"/>
      <c r="LYM54" s="115"/>
      <c r="LYN54" s="115"/>
      <c r="LYO54" s="115"/>
      <c r="LYP54" s="115"/>
      <c r="LYQ54" s="115"/>
      <c r="LYR54" s="115"/>
      <c r="LYS54" s="115"/>
      <c r="LYT54" s="115"/>
      <c r="LYU54" s="115"/>
      <c r="LYV54" s="115"/>
      <c r="LYW54" s="115"/>
      <c r="LYX54" s="115"/>
      <c r="LYY54" s="115"/>
      <c r="LYZ54" s="115"/>
      <c r="LZA54" s="115"/>
      <c r="LZB54" s="115"/>
      <c r="LZC54" s="115"/>
      <c r="LZD54" s="115"/>
      <c r="LZE54" s="115"/>
      <c r="LZF54" s="115"/>
      <c r="LZG54" s="115"/>
      <c r="LZH54" s="115"/>
      <c r="LZI54" s="115"/>
      <c r="LZJ54" s="115"/>
      <c r="LZK54" s="115"/>
      <c r="LZL54" s="115"/>
      <c r="LZM54" s="115"/>
      <c r="LZN54" s="115"/>
      <c r="LZO54" s="115"/>
      <c r="LZP54" s="115"/>
      <c r="LZQ54" s="115"/>
      <c r="LZR54" s="115"/>
      <c r="LZS54" s="115"/>
      <c r="LZT54" s="115"/>
      <c r="LZU54" s="115"/>
      <c r="LZV54" s="115"/>
      <c r="LZW54" s="115"/>
      <c r="LZX54" s="115"/>
      <c r="LZY54" s="115"/>
      <c r="LZZ54" s="115"/>
      <c r="MAA54" s="115"/>
      <c r="MAB54" s="115"/>
      <c r="MAC54" s="115"/>
      <c r="MAD54" s="115"/>
      <c r="MAE54" s="115"/>
      <c r="MAF54" s="115"/>
      <c r="MAG54" s="115"/>
      <c r="MAH54" s="115"/>
      <c r="MAI54" s="115"/>
      <c r="MAJ54" s="115"/>
      <c r="MAK54" s="115"/>
      <c r="MAL54" s="115"/>
      <c r="MAM54" s="115"/>
      <c r="MAN54" s="115"/>
      <c r="MAO54" s="115"/>
      <c r="MAP54" s="115"/>
      <c r="MAQ54" s="115"/>
      <c r="MAR54" s="115"/>
      <c r="MAS54" s="115"/>
      <c r="MAT54" s="115"/>
      <c r="MAU54" s="115"/>
      <c r="MAV54" s="115"/>
      <c r="MAW54" s="115"/>
      <c r="MAX54" s="115"/>
      <c r="MAY54" s="115"/>
      <c r="MAZ54" s="115"/>
      <c r="MBA54" s="115"/>
      <c r="MBB54" s="115"/>
      <c r="MBC54" s="115"/>
      <c r="MBD54" s="115"/>
      <c r="MBE54" s="115"/>
      <c r="MBF54" s="115"/>
      <c r="MBG54" s="115"/>
      <c r="MBH54" s="115"/>
      <c r="MBI54" s="115"/>
      <c r="MBJ54" s="115"/>
      <c r="MBK54" s="115"/>
      <c r="MBL54" s="115"/>
      <c r="MBM54" s="115"/>
      <c r="MBN54" s="115"/>
      <c r="MBO54" s="115"/>
      <c r="MBP54" s="115"/>
      <c r="MBQ54" s="115"/>
      <c r="MBR54" s="115"/>
      <c r="MBS54" s="115"/>
      <c r="MBT54" s="115"/>
      <c r="MBU54" s="115"/>
      <c r="MBV54" s="115"/>
      <c r="MBW54" s="115"/>
      <c r="MBX54" s="115"/>
      <c r="MBY54" s="115"/>
      <c r="MBZ54" s="115"/>
      <c r="MCA54" s="115"/>
      <c r="MCB54" s="115"/>
      <c r="MCC54" s="115"/>
      <c r="MCD54" s="115"/>
      <c r="MCE54" s="115"/>
      <c r="MCF54" s="115"/>
      <c r="MCG54" s="115"/>
      <c r="MCH54" s="115"/>
      <c r="MCI54" s="115"/>
      <c r="MCJ54" s="115"/>
      <c r="MCK54" s="115"/>
      <c r="MCL54" s="115"/>
      <c r="MCM54" s="115"/>
      <c r="MCN54" s="115"/>
      <c r="MCO54" s="115"/>
      <c r="MCP54" s="115"/>
      <c r="MCQ54" s="115"/>
      <c r="MCR54" s="115"/>
      <c r="MCS54" s="115"/>
      <c r="MCT54" s="115"/>
      <c r="MCU54" s="115"/>
      <c r="MCV54" s="115"/>
      <c r="MCW54" s="115"/>
      <c r="MCX54" s="115"/>
      <c r="MCY54" s="115"/>
      <c r="MCZ54" s="115"/>
      <c r="MDA54" s="115"/>
      <c r="MDB54" s="115"/>
      <c r="MDC54" s="115"/>
      <c r="MDD54" s="115"/>
      <c r="MDE54" s="115"/>
      <c r="MDF54" s="115"/>
      <c r="MDG54" s="115"/>
      <c r="MDH54" s="115"/>
      <c r="MDI54" s="115"/>
      <c r="MDJ54" s="115"/>
      <c r="MDK54" s="115"/>
      <c r="MDL54" s="115"/>
      <c r="MDM54" s="115"/>
      <c r="MDN54" s="115"/>
      <c r="MDO54" s="115"/>
      <c r="MDP54" s="115"/>
      <c r="MDQ54" s="115"/>
      <c r="MDR54" s="115"/>
      <c r="MDS54" s="115"/>
      <c r="MDT54" s="115"/>
      <c r="MDU54" s="115"/>
      <c r="MDV54" s="115"/>
      <c r="MDW54" s="115"/>
      <c r="MDX54" s="115"/>
      <c r="MDY54" s="115"/>
      <c r="MDZ54" s="115"/>
      <c r="MEA54" s="115"/>
      <c r="MEB54" s="115"/>
      <c r="MEC54" s="115"/>
      <c r="MED54" s="115"/>
      <c r="MEE54" s="115"/>
      <c r="MEF54" s="115"/>
      <c r="MEG54" s="115"/>
      <c r="MEH54" s="115"/>
      <c r="MEI54" s="115"/>
      <c r="MEJ54" s="115"/>
      <c r="MEK54" s="115"/>
      <c r="MEL54" s="115"/>
      <c r="MEM54" s="115"/>
      <c r="MEN54" s="115"/>
      <c r="MEO54" s="115"/>
      <c r="MEP54" s="115"/>
      <c r="MEQ54" s="115"/>
      <c r="MER54" s="115"/>
      <c r="MES54" s="115"/>
      <c r="MET54" s="115"/>
      <c r="MEU54" s="115"/>
      <c r="MEV54" s="115"/>
      <c r="MEW54" s="115"/>
      <c r="MEX54" s="115"/>
      <c r="MEY54" s="115"/>
      <c r="MEZ54" s="115"/>
      <c r="MFA54" s="115"/>
      <c r="MFB54" s="115"/>
      <c r="MFC54" s="115"/>
      <c r="MFD54" s="115"/>
      <c r="MFE54" s="115"/>
      <c r="MFF54" s="115"/>
      <c r="MFG54" s="115"/>
      <c r="MFH54" s="115"/>
      <c r="MFI54" s="115"/>
      <c r="MFJ54" s="115"/>
      <c r="MFK54" s="115"/>
      <c r="MFL54" s="115"/>
      <c r="MFM54" s="115"/>
      <c r="MFN54" s="115"/>
      <c r="MFO54" s="115"/>
      <c r="MFP54" s="115"/>
      <c r="MFQ54" s="115"/>
      <c r="MFR54" s="115"/>
      <c r="MFS54" s="115"/>
      <c r="MFT54" s="115"/>
      <c r="MFU54" s="115"/>
      <c r="MFV54" s="115"/>
      <c r="MFW54" s="115"/>
      <c r="MFX54" s="115"/>
      <c r="MFY54" s="115"/>
      <c r="MFZ54" s="115"/>
      <c r="MGA54" s="115"/>
      <c r="MGB54" s="115"/>
      <c r="MGC54" s="115"/>
      <c r="MGD54" s="115"/>
      <c r="MGE54" s="115"/>
      <c r="MGF54" s="115"/>
      <c r="MGG54" s="115"/>
      <c r="MGH54" s="115"/>
      <c r="MGI54" s="115"/>
      <c r="MGJ54" s="115"/>
      <c r="MGK54" s="115"/>
      <c r="MGL54" s="115"/>
      <c r="MGM54" s="115"/>
      <c r="MGN54" s="115"/>
      <c r="MGO54" s="115"/>
      <c r="MGP54" s="115"/>
      <c r="MGQ54" s="115"/>
      <c r="MGR54" s="115"/>
      <c r="MGS54" s="115"/>
      <c r="MGT54" s="115"/>
      <c r="MGU54" s="115"/>
      <c r="MGV54" s="115"/>
      <c r="MGW54" s="115"/>
      <c r="MGX54" s="115"/>
      <c r="MGY54" s="115"/>
      <c r="MGZ54" s="115"/>
      <c r="MHA54" s="115"/>
      <c r="MHB54" s="115"/>
      <c r="MHC54" s="115"/>
      <c r="MHD54" s="115"/>
      <c r="MHE54" s="115"/>
      <c r="MHF54" s="115"/>
      <c r="MHG54" s="115"/>
      <c r="MHH54" s="115"/>
      <c r="MHI54" s="115"/>
      <c r="MHJ54" s="115"/>
      <c r="MHK54" s="115"/>
      <c r="MHL54" s="115"/>
      <c r="MHM54" s="115"/>
      <c r="MHN54" s="115"/>
      <c r="MHO54" s="115"/>
      <c r="MHP54" s="115"/>
      <c r="MHQ54" s="115"/>
      <c r="MHR54" s="115"/>
      <c r="MHS54" s="115"/>
      <c r="MHT54" s="115"/>
      <c r="MHU54" s="115"/>
      <c r="MHV54" s="115"/>
      <c r="MHW54" s="115"/>
      <c r="MHX54" s="115"/>
      <c r="MHY54" s="115"/>
      <c r="MHZ54" s="115"/>
      <c r="MIA54" s="115"/>
      <c r="MIB54" s="115"/>
      <c r="MIC54" s="115"/>
      <c r="MID54" s="115"/>
      <c r="MIE54" s="115"/>
      <c r="MIF54" s="115"/>
      <c r="MIG54" s="115"/>
      <c r="MIH54" s="115"/>
      <c r="MII54" s="115"/>
      <c r="MIJ54" s="115"/>
      <c r="MIK54" s="115"/>
      <c r="MIL54" s="115"/>
      <c r="MIM54" s="115"/>
      <c r="MIN54" s="115"/>
      <c r="MIO54" s="115"/>
      <c r="MIP54" s="115"/>
      <c r="MIQ54" s="115"/>
      <c r="MIR54" s="115"/>
      <c r="MIS54" s="115"/>
      <c r="MIT54" s="115"/>
      <c r="MIU54" s="115"/>
      <c r="MIV54" s="115"/>
      <c r="MIW54" s="115"/>
      <c r="MIX54" s="115"/>
      <c r="MIY54" s="115"/>
      <c r="MIZ54" s="115"/>
      <c r="MJA54" s="115"/>
      <c r="MJB54" s="115"/>
      <c r="MJC54" s="115"/>
      <c r="MJD54" s="115"/>
      <c r="MJE54" s="115"/>
      <c r="MJF54" s="115"/>
      <c r="MJG54" s="115"/>
      <c r="MJH54" s="115"/>
      <c r="MJI54" s="115"/>
      <c r="MJJ54" s="115"/>
      <c r="MJK54" s="115"/>
      <c r="MJL54" s="115"/>
      <c r="MJM54" s="115"/>
      <c r="MJN54" s="115"/>
      <c r="MJO54" s="115"/>
      <c r="MJP54" s="115"/>
      <c r="MJQ54" s="115"/>
      <c r="MJR54" s="115"/>
      <c r="MJS54" s="115"/>
      <c r="MJT54" s="115"/>
      <c r="MJU54" s="115"/>
      <c r="MJV54" s="115"/>
      <c r="MJW54" s="115"/>
      <c r="MJX54" s="115"/>
      <c r="MJY54" s="115"/>
      <c r="MJZ54" s="115"/>
      <c r="MKA54" s="115"/>
      <c r="MKB54" s="115"/>
      <c r="MKC54" s="115"/>
      <c r="MKD54" s="115"/>
      <c r="MKE54" s="115"/>
      <c r="MKF54" s="115"/>
      <c r="MKG54" s="115"/>
      <c r="MKH54" s="115"/>
      <c r="MKI54" s="115"/>
      <c r="MKJ54" s="115"/>
      <c r="MKK54" s="115"/>
      <c r="MKL54" s="115"/>
      <c r="MKM54" s="115"/>
      <c r="MKN54" s="115"/>
      <c r="MKO54" s="115"/>
      <c r="MKP54" s="115"/>
      <c r="MKQ54" s="115"/>
      <c r="MKR54" s="115"/>
      <c r="MKS54" s="115"/>
      <c r="MKT54" s="115"/>
      <c r="MKU54" s="115"/>
      <c r="MKV54" s="115"/>
      <c r="MKW54" s="115"/>
      <c r="MKX54" s="115"/>
      <c r="MKY54" s="115"/>
      <c r="MKZ54" s="115"/>
      <c r="MLA54" s="115"/>
      <c r="MLB54" s="115"/>
      <c r="MLC54" s="115"/>
      <c r="MLD54" s="115"/>
      <c r="MLE54" s="115"/>
      <c r="MLF54" s="115"/>
      <c r="MLG54" s="115"/>
      <c r="MLH54" s="115"/>
      <c r="MLI54" s="115"/>
      <c r="MLJ54" s="115"/>
      <c r="MLK54" s="115"/>
      <c r="MLL54" s="115"/>
      <c r="MLM54" s="115"/>
      <c r="MLN54" s="115"/>
      <c r="MLO54" s="115"/>
      <c r="MLP54" s="115"/>
      <c r="MLQ54" s="115"/>
      <c r="MLR54" s="115"/>
      <c r="MLS54" s="115"/>
      <c r="MLT54" s="115"/>
      <c r="MLU54" s="115"/>
      <c r="MLV54" s="115"/>
      <c r="MLW54" s="115"/>
      <c r="MLX54" s="115"/>
      <c r="MLY54" s="115"/>
      <c r="MLZ54" s="115"/>
      <c r="MMA54" s="115"/>
      <c r="MMB54" s="115"/>
      <c r="MMC54" s="115"/>
      <c r="MMD54" s="115"/>
      <c r="MME54" s="115"/>
      <c r="MMF54" s="115"/>
      <c r="MMG54" s="115"/>
      <c r="MMH54" s="115"/>
      <c r="MMI54" s="115"/>
      <c r="MMJ54" s="115"/>
      <c r="MMK54" s="115"/>
      <c r="MML54" s="115"/>
      <c r="MMM54" s="115"/>
      <c r="MMN54" s="115"/>
      <c r="MMO54" s="115"/>
      <c r="MMP54" s="115"/>
      <c r="MMQ54" s="115"/>
      <c r="MMR54" s="115"/>
      <c r="MMS54" s="115"/>
      <c r="MMT54" s="115"/>
      <c r="MMU54" s="115"/>
      <c r="MMV54" s="115"/>
      <c r="MMW54" s="115"/>
      <c r="MMX54" s="115"/>
      <c r="MMY54" s="115"/>
      <c r="MMZ54" s="115"/>
      <c r="MNA54" s="115"/>
      <c r="MNB54" s="115"/>
      <c r="MNC54" s="115"/>
      <c r="MND54" s="115"/>
      <c r="MNE54" s="115"/>
      <c r="MNF54" s="115"/>
      <c r="MNG54" s="115"/>
      <c r="MNH54" s="115"/>
      <c r="MNI54" s="115"/>
      <c r="MNJ54" s="115"/>
      <c r="MNK54" s="115"/>
      <c r="MNL54" s="115"/>
      <c r="MNM54" s="115"/>
      <c r="MNN54" s="115"/>
      <c r="MNO54" s="115"/>
      <c r="MNP54" s="115"/>
      <c r="MNQ54" s="115"/>
      <c r="MNR54" s="115"/>
      <c r="MNS54" s="115"/>
      <c r="MNT54" s="115"/>
      <c r="MNU54" s="115"/>
      <c r="MNV54" s="115"/>
      <c r="MNW54" s="115"/>
      <c r="MNX54" s="115"/>
      <c r="MNY54" s="115"/>
      <c r="MNZ54" s="115"/>
      <c r="MOA54" s="115"/>
      <c r="MOB54" s="115"/>
      <c r="MOC54" s="115"/>
      <c r="MOD54" s="115"/>
      <c r="MOE54" s="115"/>
      <c r="MOF54" s="115"/>
      <c r="MOG54" s="115"/>
      <c r="MOH54" s="115"/>
      <c r="MOI54" s="115"/>
      <c r="MOJ54" s="115"/>
      <c r="MOK54" s="115"/>
      <c r="MOL54" s="115"/>
      <c r="MOM54" s="115"/>
      <c r="MON54" s="115"/>
      <c r="MOO54" s="115"/>
      <c r="MOP54" s="115"/>
      <c r="MOQ54" s="115"/>
      <c r="MOR54" s="115"/>
      <c r="MOS54" s="115"/>
      <c r="MOT54" s="115"/>
      <c r="MOU54" s="115"/>
      <c r="MOV54" s="115"/>
      <c r="MOW54" s="115"/>
      <c r="MOX54" s="115"/>
      <c r="MOY54" s="115"/>
      <c r="MOZ54" s="115"/>
      <c r="MPA54" s="115"/>
      <c r="MPB54" s="115"/>
      <c r="MPC54" s="115"/>
      <c r="MPD54" s="115"/>
      <c r="MPE54" s="115"/>
      <c r="MPF54" s="115"/>
      <c r="MPG54" s="115"/>
      <c r="MPH54" s="115"/>
      <c r="MPI54" s="115"/>
      <c r="MPJ54" s="115"/>
      <c r="MPK54" s="115"/>
      <c r="MPL54" s="115"/>
      <c r="MPM54" s="115"/>
      <c r="MPN54" s="115"/>
      <c r="MPO54" s="115"/>
      <c r="MPP54" s="115"/>
      <c r="MPQ54" s="115"/>
      <c r="MPR54" s="115"/>
      <c r="MPS54" s="115"/>
      <c r="MPT54" s="115"/>
      <c r="MPU54" s="115"/>
      <c r="MPV54" s="115"/>
      <c r="MPW54" s="115"/>
      <c r="MPX54" s="115"/>
      <c r="MPY54" s="115"/>
      <c r="MPZ54" s="115"/>
      <c r="MQA54" s="115"/>
      <c r="MQB54" s="115"/>
      <c r="MQC54" s="115"/>
      <c r="MQD54" s="115"/>
      <c r="MQE54" s="115"/>
      <c r="MQF54" s="115"/>
      <c r="MQG54" s="115"/>
      <c r="MQH54" s="115"/>
      <c r="MQI54" s="115"/>
      <c r="MQJ54" s="115"/>
      <c r="MQK54" s="115"/>
      <c r="MQL54" s="115"/>
      <c r="MQM54" s="115"/>
      <c r="MQN54" s="115"/>
      <c r="MQO54" s="115"/>
      <c r="MQP54" s="115"/>
      <c r="MQQ54" s="115"/>
      <c r="MQR54" s="115"/>
      <c r="MQS54" s="115"/>
      <c r="MQT54" s="115"/>
      <c r="MQU54" s="115"/>
      <c r="MQV54" s="115"/>
      <c r="MQW54" s="115"/>
      <c r="MQX54" s="115"/>
      <c r="MQY54" s="115"/>
      <c r="MQZ54" s="115"/>
      <c r="MRA54" s="115"/>
      <c r="MRB54" s="115"/>
      <c r="MRC54" s="115"/>
      <c r="MRD54" s="115"/>
      <c r="MRE54" s="115"/>
      <c r="MRF54" s="115"/>
      <c r="MRG54" s="115"/>
      <c r="MRH54" s="115"/>
      <c r="MRI54" s="115"/>
      <c r="MRJ54" s="115"/>
      <c r="MRK54" s="115"/>
      <c r="MRL54" s="115"/>
      <c r="MRM54" s="115"/>
      <c r="MRN54" s="115"/>
      <c r="MRO54" s="115"/>
      <c r="MRP54" s="115"/>
      <c r="MRQ54" s="115"/>
      <c r="MRR54" s="115"/>
      <c r="MRS54" s="115"/>
      <c r="MRT54" s="115"/>
      <c r="MRU54" s="115"/>
      <c r="MRV54" s="115"/>
      <c r="MRW54" s="115"/>
      <c r="MRX54" s="115"/>
      <c r="MRY54" s="115"/>
      <c r="MRZ54" s="115"/>
      <c r="MSA54" s="115"/>
      <c r="MSB54" s="115"/>
      <c r="MSC54" s="115"/>
      <c r="MSD54" s="115"/>
      <c r="MSE54" s="115"/>
      <c r="MSF54" s="115"/>
      <c r="MSG54" s="115"/>
      <c r="MSH54" s="115"/>
      <c r="MSI54" s="115"/>
      <c r="MSJ54" s="115"/>
      <c r="MSK54" s="115"/>
      <c r="MSL54" s="115"/>
      <c r="MSM54" s="115"/>
      <c r="MSN54" s="115"/>
      <c r="MSO54" s="115"/>
      <c r="MSP54" s="115"/>
      <c r="MSQ54" s="115"/>
      <c r="MSR54" s="115"/>
      <c r="MSS54" s="115"/>
      <c r="MST54" s="115"/>
      <c r="MSU54" s="115"/>
      <c r="MSV54" s="115"/>
      <c r="MSW54" s="115"/>
      <c r="MSX54" s="115"/>
      <c r="MSY54" s="115"/>
      <c r="MSZ54" s="115"/>
      <c r="MTA54" s="115"/>
      <c r="MTB54" s="115"/>
      <c r="MTC54" s="115"/>
      <c r="MTD54" s="115"/>
      <c r="MTE54" s="115"/>
      <c r="MTF54" s="115"/>
      <c r="MTG54" s="115"/>
      <c r="MTH54" s="115"/>
      <c r="MTI54" s="115"/>
      <c r="MTJ54" s="115"/>
      <c r="MTK54" s="115"/>
      <c r="MTL54" s="115"/>
      <c r="MTM54" s="115"/>
      <c r="MTN54" s="115"/>
      <c r="MTO54" s="115"/>
      <c r="MTP54" s="115"/>
      <c r="MTQ54" s="115"/>
      <c r="MTR54" s="115"/>
      <c r="MTS54" s="115"/>
      <c r="MTT54" s="115"/>
      <c r="MTU54" s="115"/>
      <c r="MTV54" s="115"/>
      <c r="MTW54" s="115"/>
      <c r="MTX54" s="115"/>
      <c r="MTY54" s="115"/>
      <c r="MTZ54" s="115"/>
      <c r="MUA54" s="115"/>
      <c r="MUB54" s="115"/>
      <c r="MUC54" s="115"/>
      <c r="MUD54" s="115"/>
      <c r="MUE54" s="115"/>
      <c r="MUF54" s="115"/>
      <c r="MUG54" s="115"/>
      <c r="MUH54" s="115"/>
      <c r="MUI54" s="115"/>
      <c r="MUJ54" s="115"/>
      <c r="MUK54" s="115"/>
      <c r="MUL54" s="115"/>
      <c r="MUM54" s="115"/>
      <c r="MUN54" s="115"/>
      <c r="MUO54" s="115"/>
      <c r="MUP54" s="115"/>
      <c r="MUQ54" s="115"/>
      <c r="MUR54" s="115"/>
      <c r="MUS54" s="115"/>
      <c r="MUT54" s="115"/>
      <c r="MUU54" s="115"/>
      <c r="MUV54" s="115"/>
      <c r="MUW54" s="115"/>
      <c r="MUX54" s="115"/>
      <c r="MUY54" s="115"/>
      <c r="MUZ54" s="115"/>
      <c r="MVA54" s="115"/>
      <c r="MVB54" s="115"/>
      <c r="MVC54" s="115"/>
      <c r="MVD54" s="115"/>
      <c r="MVE54" s="115"/>
      <c r="MVF54" s="115"/>
      <c r="MVG54" s="115"/>
      <c r="MVH54" s="115"/>
      <c r="MVI54" s="115"/>
      <c r="MVJ54" s="115"/>
      <c r="MVK54" s="115"/>
      <c r="MVL54" s="115"/>
      <c r="MVM54" s="115"/>
      <c r="MVN54" s="115"/>
      <c r="MVO54" s="115"/>
      <c r="MVP54" s="115"/>
      <c r="MVQ54" s="115"/>
      <c r="MVR54" s="115"/>
      <c r="MVS54" s="115"/>
      <c r="MVT54" s="115"/>
      <c r="MVU54" s="115"/>
      <c r="MVV54" s="115"/>
      <c r="MVW54" s="115"/>
      <c r="MVX54" s="115"/>
      <c r="MVY54" s="115"/>
      <c r="MVZ54" s="115"/>
      <c r="MWA54" s="115"/>
      <c r="MWB54" s="115"/>
      <c r="MWC54" s="115"/>
      <c r="MWD54" s="115"/>
      <c r="MWE54" s="115"/>
      <c r="MWF54" s="115"/>
      <c r="MWG54" s="115"/>
      <c r="MWH54" s="115"/>
      <c r="MWI54" s="115"/>
      <c r="MWJ54" s="115"/>
      <c r="MWK54" s="115"/>
      <c r="MWL54" s="115"/>
      <c r="MWM54" s="115"/>
      <c r="MWN54" s="115"/>
      <c r="MWO54" s="115"/>
      <c r="MWP54" s="115"/>
      <c r="MWQ54" s="115"/>
      <c r="MWR54" s="115"/>
      <c r="MWS54" s="115"/>
      <c r="MWT54" s="115"/>
      <c r="MWU54" s="115"/>
      <c r="MWV54" s="115"/>
      <c r="MWW54" s="115"/>
      <c r="MWX54" s="115"/>
      <c r="MWY54" s="115"/>
      <c r="MWZ54" s="115"/>
      <c r="MXA54" s="115"/>
      <c r="MXB54" s="115"/>
      <c r="MXC54" s="115"/>
      <c r="MXD54" s="115"/>
      <c r="MXE54" s="115"/>
      <c r="MXF54" s="115"/>
      <c r="MXG54" s="115"/>
      <c r="MXH54" s="115"/>
      <c r="MXI54" s="115"/>
      <c r="MXJ54" s="115"/>
      <c r="MXK54" s="115"/>
      <c r="MXL54" s="115"/>
      <c r="MXM54" s="115"/>
      <c r="MXN54" s="115"/>
      <c r="MXO54" s="115"/>
      <c r="MXP54" s="115"/>
      <c r="MXQ54" s="115"/>
      <c r="MXR54" s="115"/>
      <c r="MXS54" s="115"/>
      <c r="MXT54" s="115"/>
      <c r="MXU54" s="115"/>
      <c r="MXV54" s="115"/>
      <c r="MXW54" s="115"/>
      <c r="MXX54" s="115"/>
      <c r="MXY54" s="115"/>
      <c r="MXZ54" s="115"/>
      <c r="MYA54" s="115"/>
      <c r="MYB54" s="115"/>
      <c r="MYC54" s="115"/>
      <c r="MYD54" s="115"/>
      <c r="MYE54" s="115"/>
      <c r="MYF54" s="115"/>
      <c r="MYG54" s="115"/>
      <c r="MYH54" s="115"/>
      <c r="MYI54" s="115"/>
      <c r="MYJ54" s="115"/>
      <c r="MYK54" s="115"/>
      <c r="MYL54" s="115"/>
      <c r="MYM54" s="115"/>
      <c r="MYN54" s="115"/>
      <c r="MYO54" s="115"/>
      <c r="MYP54" s="115"/>
      <c r="MYQ54" s="115"/>
      <c r="MYR54" s="115"/>
      <c r="MYS54" s="115"/>
      <c r="MYT54" s="115"/>
      <c r="MYU54" s="115"/>
      <c r="MYV54" s="115"/>
      <c r="MYW54" s="115"/>
      <c r="MYX54" s="115"/>
      <c r="MYY54" s="115"/>
      <c r="MYZ54" s="115"/>
      <c r="MZA54" s="115"/>
      <c r="MZB54" s="115"/>
      <c r="MZC54" s="115"/>
      <c r="MZD54" s="115"/>
      <c r="MZE54" s="115"/>
      <c r="MZF54" s="115"/>
      <c r="MZG54" s="115"/>
      <c r="MZH54" s="115"/>
      <c r="MZI54" s="115"/>
      <c r="MZJ54" s="115"/>
      <c r="MZK54" s="115"/>
      <c r="MZL54" s="115"/>
      <c r="MZM54" s="115"/>
      <c r="MZN54" s="115"/>
      <c r="MZO54" s="115"/>
      <c r="MZP54" s="115"/>
      <c r="MZQ54" s="115"/>
      <c r="MZR54" s="115"/>
      <c r="MZS54" s="115"/>
      <c r="MZT54" s="115"/>
      <c r="MZU54" s="115"/>
      <c r="MZV54" s="115"/>
      <c r="MZW54" s="115"/>
      <c r="MZX54" s="115"/>
      <c r="MZY54" s="115"/>
      <c r="MZZ54" s="115"/>
      <c r="NAA54" s="115"/>
      <c r="NAB54" s="115"/>
      <c r="NAC54" s="115"/>
      <c r="NAD54" s="115"/>
      <c r="NAE54" s="115"/>
      <c r="NAF54" s="115"/>
      <c r="NAG54" s="115"/>
      <c r="NAH54" s="115"/>
      <c r="NAI54" s="115"/>
      <c r="NAJ54" s="115"/>
      <c r="NAK54" s="115"/>
      <c r="NAL54" s="115"/>
      <c r="NAM54" s="115"/>
      <c r="NAN54" s="115"/>
      <c r="NAO54" s="115"/>
      <c r="NAP54" s="115"/>
      <c r="NAQ54" s="115"/>
      <c r="NAR54" s="115"/>
      <c r="NAS54" s="115"/>
      <c r="NAT54" s="115"/>
      <c r="NAU54" s="115"/>
      <c r="NAV54" s="115"/>
      <c r="NAW54" s="115"/>
      <c r="NAX54" s="115"/>
      <c r="NAY54" s="115"/>
      <c r="NAZ54" s="115"/>
      <c r="NBA54" s="115"/>
      <c r="NBB54" s="115"/>
      <c r="NBC54" s="115"/>
      <c r="NBD54" s="115"/>
      <c r="NBE54" s="115"/>
      <c r="NBF54" s="115"/>
      <c r="NBG54" s="115"/>
      <c r="NBH54" s="115"/>
      <c r="NBI54" s="115"/>
      <c r="NBJ54" s="115"/>
      <c r="NBK54" s="115"/>
      <c r="NBL54" s="115"/>
      <c r="NBM54" s="115"/>
      <c r="NBN54" s="115"/>
      <c r="NBO54" s="115"/>
      <c r="NBP54" s="115"/>
      <c r="NBQ54" s="115"/>
      <c r="NBR54" s="115"/>
      <c r="NBS54" s="115"/>
      <c r="NBT54" s="115"/>
      <c r="NBU54" s="115"/>
      <c r="NBV54" s="115"/>
      <c r="NBW54" s="115"/>
      <c r="NBX54" s="115"/>
      <c r="NBY54" s="115"/>
      <c r="NBZ54" s="115"/>
      <c r="NCA54" s="115"/>
      <c r="NCB54" s="115"/>
      <c r="NCC54" s="115"/>
      <c r="NCD54" s="115"/>
      <c r="NCE54" s="115"/>
      <c r="NCF54" s="115"/>
      <c r="NCG54" s="115"/>
      <c r="NCH54" s="115"/>
      <c r="NCI54" s="115"/>
      <c r="NCJ54" s="115"/>
      <c r="NCK54" s="115"/>
      <c r="NCL54" s="115"/>
      <c r="NCM54" s="115"/>
      <c r="NCN54" s="115"/>
      <c r="NCO54" s="115"/>
      <c r="NCP54" s="115"/>
      <c r="NCQ54" s="115"/>
      <c r="NCR54" s="115"/>
      <c r="NCS54" s="115"/>
      <c r="NCT54" s="115"/>
      <c r="NCU54" s="115"/>
      <c r="NCV54" s="115"/>
      <c r="NCW54" s="115"/>
      <c r="NCX54" s="115"/>
      <c r="NCY54" s="115"/>
      <c r="NCZ54" s="115"/>
      <c r="NDA54" s="115"/>
      <c r="NDB54" s="115"/>
      <c r="NDC54" s="115"/>
      <c r="NDD54" s="115"/>
      <c r="NDE54" s="115"/>
      <c r="NDF54" s="115"/>
      <c r="NDG54" s="115"/>
      <c r="NDH54" s="115"/>
      <c r="NDI54" s="115"/>
      <c r="NDJ54" s="115"/>
      <c r="NDK54" s="115"/>
      <c r="NDL54" s="115"/>
      <c r="NDM54" s="115"/>
      <c r="NDN54" s="115"/>
      <c r="NDO54" s="115"/>
      <c r="NDP54" s="115"/>
      <c r="NDQ54" s="115"/>
      <c r="NDR54" s="115"/>
      <c r="NDS54" s="115"/>
      <c r="NDT54" s="115"/>
      <c r="NDU54" s="115"/>
      <c r="NDV54" s="115"/>
      <c r="NDW54" s="115"/>
      <c r="NDX54" s="115"/>
      <c r="NDY54" s="115"/>
      <c r="NDZ54" s="115"/>
      <c r="NEA54" s="115"/>
      <c r="NEB54" s="115"/>
      <c r="NEC54" s="115"/>
      <c r="NED54" s="115"/>
      <c r="NEE54" s="115"/>
      <c r="NEF54" s="115"/>
      <c r="NEG54" s="115"/>
      <c r="NEH54" s="115"/>
      <c r="NEI54" s="115"/>
      <c r="NEJ54" s="115"/>
      <c r="NEK54" s="115"/>
      <c r="NEL54" s="115"/>
      <c r="NEM54" s="115"/>
      <c r="NEN54" s="115"/>
      <c r="NEO54" s="115"/>
      <c r="NEP54" s="115"/>
      <c r="NEQ54" s="115"/>
      <c r="NER54" s="115"/>
      <c r="NES54" s="115"/>
      <c r="NET54" s="115"/>
      <c r="NEU54" s="115"/>
      <c r="NEV54" s="115"/>
      <c r="NEW54" s="115"/>
      <c r="NEX54" s="115"/>
      <c r="NEY54" s="115"/>
      <c r="NEZ54" s="115"/>
      <c r="NFA54" s="115"/>
      <c r="NFB54" s="115"/>
      <c r="NFC54" s="115"/>
      <c r="NFD54" s="115"/>
      <c r="NFE54" s="115"/>
      <c r="NFF54" s="115"/>
      <c r="NFG54" s="115"/>
      <c r="NFH54" s="115"/>
      <c r="NFI54" s="115"/>
      <c r="NFJ54" s="115"/>
      <c r="NFK54" s="115"/>
      <c r="NFL54" s="115"/>
      <c r="NFM54" s="115"/>
      <c r="NFN54" s="115"/>
      <c r="NFO54" s="115"/>
      <c r="NFP54" s="115"/>
      <c r="NFQ54" s="115"/>
      <c r="NFR54" s="115"/>
      <c r="NFS54" s="115"/>
      <c r="NFT54" s="115"/>
      <c r="NFU54" s="115"/>
      <c r="NFV54" s="115"/>
      <c r="NFW54" s="115"/>
      <c r="NFX54" s="115"/>
      <c r="NFY54" s="115"/>
      <c r="NFZ54" s="115"/>
      <c r="NGA54" s="115"/>
      <c r="NGB54" s="115"/>
      <c r="NGC54" s="115"/>
      <c r="NGD54" s="115"/>
      <c r="NGE54" s="115"/>
      <c r="NGF54" s="115"/>
      <c r="NGG54" s="115"/>
      <c r="NGH54" s="115"/>
      <c r="NGI54" s="115"/>
      <c r="NGJ54" s="115"/>
      <c r="NGK54" s="115"/>
      <c r="NGL54" s="115"/>
      <c r="NGM54" s="115"/>
      <c r="NGN54" s="115"/>
      <c r="NGO54" s="115"/>
      <c r="NGP54" s="115"/>
      <c r="NGQ54" s="115"/>
      <c r="NGR54" s="115"/>
      <c r="NGS54" s="115"/>
      <c r="NGT54" s="115"/>
      <c r="NGU54" s="115"/>
      <c r="NGV54" s="115"/>
      <c r="NGW54" s="115"/>
      <c r="NGX54" s="115"/>
      <c r="NGY54" s="115"/>
      <c r="NGZ54" s="115"/>
      <c r="NHA54" s="115"/>
      <c r="NHB54" s="115"/>
      <c r="NHC54" s="115"/>
      <c r="NHD54" s="115"/>
      <c r="NHE54" s="115"/>
      <c r="NHF54" s="115"/>
      <c r="NHG54" s="115"/>
      <c r="NHH54" s="115"/>
      <c r="NHI54" s="115"/>
      <c r="NHJ54" s="115"/>
      <c r="NHK54" s="115"/>
      <c r="NHL54" s="115"/>
      <c r="NHM54" s="115"/>
      <c r="NHN54" s="115"/>
      <c r="NHO54" s="115"/>
      <c r="NHP54" s="115"/>
      <c r="NHQ54" s="115"/>
      <c r="NHR54" s="115"/>
      <c r="NHS54" s="115"/>
      <c r="NHT54" s="115"/>
      <c r="NHU54" s="115"/>
      <c r="NHV54" s="115"/>
      <c r="NHW54" s="115"/>
      <c r="NHX54" s="115"/>
      <c r="NHY54" s="115"/>
      <c r="NHZ54" s="115"/>
      <c r="NIA54" s="115"/>
      <c r="NIB54" s="115"/>
      <c r="NIC54" s="115"/>
      <c r="NID54" s="115"/>
      <c r="NIE54" s="115"/>
      <c r="NIF54" s="115"/>
      <c r="NIG54" s="115"/>
      <c r="NIH54" s="115"/>
      <c r="NII54" s="115"/>
      <c r="NIJ54" s="115"/>
      <c r="NIK54" s="115"/>
      <c r="NIL54" s="115"/>
      <c r="NIM54" s="115"/>
      <c r="NIN54" s="115"/>
      <c r="NIO54" s="115"/>
      <c r="NIP54" s="115"/>
      <c r="NIQ54" s="115"/>
      <c r="NIR54" s="115"/>
      <c r="NIS54" s="115"/>
      <c r="NIT54" s="115"/>
      <c r="NIU54" s="115"/>
      <c r="NIV54" s="115"/>
      <c r="NIW54" s="115"/>
      <c r="NIX54" s="115"/>
      <c r="NIY54" s="115"/>
      <c r="NIZ54" s="115"/>
      <c r="NJA54" s="115"/>
      <c r="NJB54" s="115"/>
      <c r="NJC54" s="115"/>
      <c r="NJD54" s="115"/>
      <c r="NJE54" s="115"/>
      <c r="NJF54" s="115"/>
      <c r="NJG54" s="115"/>
      <c r="NJH54" s="115"/>
      <c r="NJI54" s="115"/>
      <c r="NJJ54" s="115"/>
      <c r="NJK54" s="115"/>
      <c r="NJL54" s="115"/>
      <c r="NJM54" s="115"/>
      <c r="NJN54" s="115"/>
      <c r="NJO54" s="115"/>
      <c r="NJP54" s="115"/>
      <c r="NJQ54" s="115"/>
      <c r="NJR54" s="115"/>
      <c r="NJS54" s="115"/>
      <c r="NJT54" s="115"/>
      <c r="NJU54" s="115"/>
      <c r="NJV54" s="115"/>
      <c r="NJW54" s="115"/>
      <c r="NJX54" s="115"/>
      <c r="NJY54" s="115"/>
      <c r="NJZ54" s="115"/>
      <c r="NKA54" s="115"/>
      <c r="NKB54" s="115"/>
      <c r="NKC54" s="115"/>
      <c r="NKD54" s="115"/>
      <c r="NKE54" s="115"/>
      <c r="NKF54" s="115"/>
      <c r="NKG54" s="115"/>
      <c r="NKH54" s="115"/>
      <c r="NKI54" s="115"/>
      <c r="NKJ54" s="115"/>
      <c r="NKK54" s="115"/>
      <c r="NKL54" s="115"/>
      <c r="NKM54" s="115"/>
      <c r="NKN54" s="115"/>
      <c r="NKO54" s="115"/>
      <c r="NKP54" s="115"/>
      <c r="NKQ54" s="115"/>
      <c r="NKR54" s="115"/>
      <c r="NKS54" s="115"/>
      <c r="NKT54" s="115"/>
      <c r="NKU54" s="115"/>
      <c r="NKV54" s="115"/>
      <c r="NKW54" s="115"/>
      <c r="NKX54" s="115"/>
      <c r="NKY54" s="115"/>
      <c r="NKZ54" s="115"/>
      <c r="NLA54" s="115"/>
      <c r="NLB54" s="115"/>
      <c r="NLC54" s="115"/>
      <c r="NLD54" s="115"/>
      <c r="NLE54" s="115"/>
      <c r="NLF54" s="115"/>
      <c r="NLG54" s="115"/>
      <c r="NLH54" s="115"/>
      <c r="NLI54" s="115"/>
      <c r="NLJ54" s="115"/>
      <c r="NLK54" s="115"/>
      <c r="NLL54" s="115"/>
      <c r="NLM54" s="115"/>
      <c r="NLN54" s="115"/>
      <c r="NLO54" s="115"/>
      <c r="NLP54" s="115"/>
      <c r="NLQ54" s="115"/>
      <c r="NLR54" s="115"/>
      <c r="NLS54" s="115"/>
      <c r="NLT54" s="115"/>
      <c r="NLU54" s="115"/>
      <c r="NLV54" s="115"/>
      <c r="NLW54" s="115"/>
      <c r="NLX54" s="115"/>
      <c r="NLY54" s="115"/>
      <c r="NLZ54" s="115"/>
      <c r="NMA54" s="115"/>
      <c r="NMB54" s="115"/>
      <c r="NMC54" s="115"/>
      <c r="NMD54" s="115"/>
      <c r="NME54" s="115"/>
      <c r="NMF54" s="115"/>
      <c r="NMG54" s="115"/>
      <c r="NMH54" s="115"/>
      <c r="NMI54" s="115"/>
      <c r="NMJ54" s="115"/>
      <c r="NMK54" s="115"/>
      <c r="NML54" s="115"/>
      <c r="NMM54" s="115"/>
      <c r="NMN54" s="115"/>
      <c r="NMO54" s="115"/>
      <c r="NMP54" s="115"/>
      <c r="NMQ54" s="115"/>
      <c r="NMR54" s="115"/>
      <c r="NMS54" s="115"/>
      <c r="NMT54" s="115"/>
      <c r="NMU54" s="115"/>
      <c r="NMV54" s="115"/>
      <c r="NMW54" s="115"/>
      <c r="NMX54" s="115"/>
      <c r="NMY54" s="115"/>
      <c r="NMZ54" s="115"/>
      <c r="NNA54" s="115"/>
      <c r="NNB54" s="115"/>
      <c r="NNC54" s="115"/>
      <c r="NND54" s="115"/>
      <c r="NNE54" s="115"/>
      <c r="NNF54" s="115"/>
      <c r="NNG54" s="115"/>
      <c r="NNH54" s="115"/>
      <c r="NNI54" s="115"/>
      <c r="NNJ54" s="115"/>
      <c r="NNK54" s="115"/>
      <c r="NNL54" s="115"/>
      <c r="NNM54" s="115"/>
      <c r="NNN54" s="115"/>
      <c r="NNO54" s="115"/>
      <c r="NNP54" s="115"/>
      <c r="NNQ54" s="115"/>
      <c r="NNR54" s="115"/>
      <c r="NNS54" s="115"/>
      <c r="NNT54" s="115"/>
      <c r="NNU54" s="115"/>
      <c r="NNV54" s="115"/>
      <c r="NNW54" s="115"/>
      <c r="NNX54" s="115"/>
      <c r="NNY54" s="115"/>
      <c r="NNZ54" s="115"/>
      <c r="NOA54" s="115"/>
      <c r="NOB54" s="115"/>
      <c r="NOC54" s="115"/>
      <c r="NOD54" s="115"/>
      <c r="NOE54" s="115"/>
      <c r="NOF54" s="115"/>
      <c r="NOG54" s="115"/>
      <c r="NOH54" s="115"/>
      <c r="NOI54" s="115"/>
      <c r="NOJ54" s="115"/>
      <c r="NOK54" s="115"/>
      <c r="NOL54" s="115"/>
      <c r="NOM54" s="115"/>
      <c r="NON54" s="115"/>
      <c r="NOO54" s="115"/>
      <c r="NOP54" s="115"/>
      <c r="NOQ54" s="115"/>
      <c r="NOR54" s="115"/>
      <c r="NOS54" s="115"/>
      <c r="NOT54" s="115"/>
      <c r="NOU54" s="115"/>
      <c r="NOV54" s="115"/>
      <c r="NOW54" s="115"/>
      <c r="NOX54" s="115"/>
      <c r="NOY54" s="115"/>
      <c r="NOZ54" s="115"/>
      <c r="NPA54" s="115"/>
      <c r="NPB54" s="115"/>
      <c r="NPC54" s="115"/>
      <c r="NPD54" s="115"/>
      <c r="NPE54" s="115"/>
      <c r="NPF54" s="115"/>
      <c r="NPG54" s="115"/>
      <c r="NPH54" s="115"/>
      <c r="NPI54" s="115"/>
      <c r="NPJ54" s="115"/>
      <c r="NPK54" s="115"/>
      <c r="NPL54" s="115"/>
      <c r="NPM54" s="115"/>
      <c r="NPN54" s="115"/>
      <c r="NPO54" s="115"/>
      <c r="NPP54" s="115"/>
      <c r="NPQ54" s="115"/>
      <c r="NPR54" s="115"/>
      <c r="NPS54" s="115"/>
      <c r="NPT54" s="115"/>
      <c r="NPU54" s="115"/>
      <c r="NPV54" s="115"/>
      <c r="NPW54" s="115"/>
      <c r="NPX54" s="115"/>
      <c r="NPY54" s="115"/>
      <c r="NPZ54" s="115"/>
      <c r="NQA54" s="115"/>
      <c r="NQB54" s="115"/>
      <c r="NQC54" s="115"/>
      <c r="NQD54" s="115"/>
      <c r="NQE54" s="115"/>
      <c r="NQF54" s="115"/>
      <c r="NQG54" s="115"/>
      <c r="NQH54" s="115"/>
      <c r="NQI54" s="115"/>
      <c r="NQJ54" s="115"/>
      <c r="NQK54" s="115"/>
      <c r="NQL54" s="115"/>
      <c r="NQM54" s="115"/>
      <c r="NQN54" s="115"/>
      <c r="NQO54" s="115"/>
      <c r="NQP54" s="115"/>
      <c r="NQQ54" s="115"/>
      <c r="NQR54" s="115"/>
      <c r="NQS54" s="115"/>
      <c r="NQT54" s="115"/>
      <c r="NQU54" s="115"/>
      <c r="NQV54" s="115"/>
      <c r="NQW54" s="115"/>
      <c r="NQX54" s="115"/>
      <c r="NQY54" s="115"/>
      <c r="NQZ54" s="115"/>
      <c r="NRA54" s="115"/>
      <c r="NRB54" s="115"/>
      <c r="NRC54" s="115"/>
      <c r="NRD54" s="115"/>
      <c r="NRE54" s="115"/>
      <c r="NRF54" s="115"/>
      <c r="NRG54" s="115"/>
      <c r="NRH54" s="115"/>
      <c r="NRI54" s="115"/>
      <c r="NRJ54" s="115"/>
      <c r="NRK54" s="115"/>
      <c r="NRL54" s="115"/>
      <c r="NRM54" s="115"/>
      <c r="NRN54" s="115"/>
      <c r="NRO54" s="115"/>
      <c r="NRP54" s="115"/>
      <c r="NRQ54" s="115"/>
      <c r="NRR54" s="115"/>
      <c r="NRS54" s="115"/>
      <c r="NRT54" s="115"/>
      <c r="NRU54" s="115"/>
      <c r="NRV54" s="115"/>
      <c r="NRW54" s="115"/>
      <c r="NRX54" s="115"/>
      <c r="NRY54" s="115"/>
      <c r="NRZ54" s="115"/>
      <c r="NSA54" s="115"/>
      <c r="NSB54" s="115"/>
      <c r="NSC54" s="115"/>
      <c r="NSD54" s="115"/>
      <c r="NSE54" s="115"/>
      <c r="NSF54" s="115"/>
      <c r="NSG54" s="115"/>
      <c r="NSH54" s="115"/>
      <c r="NSI54" s="115"/>
      <c r="NSJ54" s="115"/>
      <c r="NSK54" s="115"/>
      <c r="NSL54" s="115"/>
      <c r="NSM54" s="115"/>
      <c r="NSN54" s="115"/>
      <c r="NSO54" s="115"/>
      <c r="NSP54" s="115"/>
      <c r="NSQ54" s="115"/>
      <c r="NSR54" s="115"/>
      <c r="NSS54" s="115"/>
      <c r="NST54" s="115"/>
      <c r="NSU54" s="115"/>
      <c r="NSV54" s="115"/>
      <c r="NSW54" s="115"/>
      <c r="NSX54" s="115"/>
      <c r="NSY54" s="115"/>
      <c r="NSZ54" s="115"/>
      <c r="NTA54" s="115"/>
      <c r="NTB54" s="115"/>
      <c r="NTC54" s="115"/>
      <c r="NTD54" s="115"/>
      <c r="NTE54" s="115"/>
      <c r="NTF54" s="115"/>
      <c r="NTG54" s="115"/>
      <c r="NTH54" s="115"/>
      <c r="NTI54" s="115"/>
      <c r="NTJ54" s="115"/>
      <c r="NTK54" s="115"/>
      <c r="NTL54" s="115"/>
      <c r="NTM54" s="115"/>
      <c r="NTN54" s="115"/>
      <c r="NTO54" s="115"/>
      <c r="NTP54" s="115"/>
      <c r="NTQ54" s="115"/>
      <c r="NTR54" s="115"/>
      <c r="NTS54" s="115"/>
      <c r="NTT54" s="115"/>
      <c r="NTU54" s="115"/>
      <c r="NTV54" s="115"/>
      <c r="NTW54" s="115"/>
      <c r="NTX54" s="115"/>
      <c r="NTY54" s="115"/>
      <c r="NTZ54" s="115"/>
      <c r="NUA54" s="115"/>
      <c r="NUB54" s="115"/>
      <c r="NUC54" s="115"/>
      <c r="NUD54" s="115"/>
      <c r="NUE54" s="115"/>
      <c r="NUF54" s="115"/>
      <c r="NUG54" s="115"/>
      <c r="NUH54" s="115"/>
      <c r="NUI54" s="115"/>
      <c r="NUJ54" s="115"/>
      <c r="NUK54" s="115"/>
      <c r="NUL54" s="115"/>
      <c r="NUM54" s="115"/>
      <c r="NUN54" s="115"/>
      <c r="NUO54" s="115"/>
      <c r="NUP54" s="115"/>
      <c r="NUQ54" s="115"/>
      <c r="NUR54" s="115"/>
      <c r="NUS54" s="115"/>
      <c r="NUT54" s="115"/>
      <c r="NUU54" s="115"/>
      <c r="NUV54" s="115"/>
      <c r="NUW54" s="115"/>
      <c r="NUX54" s="115"/>
      <c r="NUY54" s="115"/>
      <c r="NUZ54" s="115"/>
      <c r="NVA54" s="115"/>
      <c r="NVB54" s="115"/>
      <c r="NVC54" s="115"/>
      <c r="NVD54" s="115"/>
      <c r="NVE54" s="115"/>
      <c r="NVF54" s="115"/>
      <c r="NVG54" s="115"/>
      <c r="NVH54" s="115"/>
      <c r="NVI54" s="115"/>
      <c r="NVJ54" s="115"/>
      <c r="NVK54" s="115"/>
      <c r="NVL54" s="115"/>
      <c r="NVM54" s="115"/>
      <c r="NVN54" s="115"/>
      <c r="NVO54" s="115"/>
      <c r="NVP54" s="115"/>
      <c r="NVQ54" s="115"/>
      <c r="NVR54" s="115"/>
      <c r="NVS54" s="115"/>
      <c r="NVT54" s="115"/>
      <c r="NVU54" s="115"/>
      <c r="NVV54" s="115"/>
      <c r="NVW54" s="115"/>
      <c r="NVX54" s="115"/>
      <c r="NVY54" s="115"/>
      <c r="NVZ54" s="115"/>
      <c r="NWA54" s="115"/>
      <c r="NWB54" s="115"/>
      <c r="NWC54" s="115"/>
      <c r="NWD54" s="115"/>
      <c r="NWE54" s="115"/>
      <c r="NWF54" s="115"/>
      <c r="NWG54" s="115"/>
      <c r="NWH54" s="115"/>
      <c r="NWI54" s="115"/>
      <c r="NWJ54" s="115"/>
      <c r="NWK54" s="115"/>
      <c r="NWL54" s="115"/>
      <c r="NWM54" s="115"/>
      <c r="NWN54" s="115"/>
      <c r="NWO54" s="115"/>
      <c r="NWP54" s="115"/>
      <c r="NWQ54" s="115"/>
      <c r="NWR54" s="115"/>
      <c r="NWS54" s="115"/>
      <c r="NWT54" s="115"/>
      <c r="NWU54" s="115"/>
      <c r="NWV54" s="115"/>
      <c r="NWW54" s="115"/>
      <c r="NWX54" s="115"/>
      <c r="NWY54" s="115"/>
      <c r="NWZ54" s="115"/>
      <c r="NXA54" s="115"/>
      <c r="NXB54" s="115"/>
      <c r="NXC54" s="115"/>
      <c r="NXD54" s="115"/>
      <c r="NXE54" s="115"/>
      <c r="NXF54" s="115"/>
      <c r="NXG54" s="115"/>
      <c r="NXH54" s="115"/>
      <c r="NXI54" s="115"/>
      <c r="NXJ54" s="115"/>
      <c r="NXK54" s="115"/>
      <c r="NXL54" s="115"/>
      <c r="NXM54" s="115"/>
      <c r="NXN54" s="115"/>
      <c r="NXO54" s="115"/>
      <c r="NXP54" s="115"/>
      <c r="NXQ54" s="115"/>
      <c r="NXR54" s="115"/>
      <c r="NXS54" s="115"/>
      <c r="NXT54" s="115"/>
      <c r="NXU54" s="115"/>
      <c r="NXV54" s="115"/>
      <c r="NXW54" s="115"/>
      <c r="NXX54" s="115"/>
      <c r="NXY54" s="115"/>
      <c r="NXZ54" s="115"/>
      <c r="NYA54" s="115"/>
      <c r="NYB54" s="115"/>
      <c r="NYC54" s="115"/>
      <c r="NYD54" s="115"/>
      <c r="NYE54" s="115"/>
      <c r="NYF54" s="115"/>
      <c r="NYG54" s="115"/>
      <c r="NYH54" s="115"/>
      <c r="NYI54" s="115"/>
      <c r="NYJ54" s="115"/>
      <c r="NYK54" s="115"/>
      <c r="NYL54" s="115"/>
      <c r="NYM54" s="115"/>
      <c r="NYN54" s="115"/>
      <c r="NYO54" s="115"/>
      <c r="NYP54" s="115"/>
      <c r="NYQ54" s="115"/>
      <c r="NYR54" s="115"/>
      <c r="NYS54" s="115"/>
      <c r="NYT54" s="115"/>
      <c r="NYU54" s="115"/>
      <c r="NYV54" s="115"/>
      <c r="NYW54" s="115"/>
      <c r="NYX54" s="115"/>
      <c r="NYY54" s="115"/>
      <c r="NYZ54" s="115"/>
      <c r="NZA54" s="115"/>
      <c r="NZB54" s="115"/>
      <c r="NZC54" s="115"/>
      <c r="NZD54" s="115"/>
      <c r="NZE54" s="115"/>
      <c r="NZF54" s="115"/>
      <c r="NZG54" s="115"/>
      <c r="NZH54" s="115"/>
      <c r="NZI54" s="115"/>
      <c r="NZJ54" s="115"/>
      <c r="NZK54" s="115"/>
      <c r="NZL54" s="115"/>
      <c r="NZM54" s="115"/>
      <c r="NZN54" s="115"/>
      <c r="NZO54" s="115"/>
      <c r="NZP54" s="115"/>
      <c r="NZQ54" s="115"/>
      <c r="NZR54" s="115"/>
      <c r="NZS54" s="115"/>
      <c r="NZT54" s="115"/>
      <c r="NZU54" s="115"/>
      <c r="NZV54" s="115"/>
      <c r="NZW54" s="115"/>
      <c r="NZX54" s="115"/>
      <c r="NZY54" s="115"/>
      <c r="NZZ54" s="115"/>
      <c r="OAA54" s="115"/>
      <c r="OAB54" s="115"/>
      <c r="OAC54" s="115"/>
      <c r="OAD54" s="115"/>
      <c r="OAE54" s="115"/>
      <c r="OAF54" s="115"/>
      <c r="OAG54" s="115"/>
      <c r="OAH54" s="115"/>
      <c r="OAI54" s="115"/>
      <c r="OAJ54" s="115"/>
      <c r="OAK54" s="115"/>
      <c r="OAL54" s="115"/>
      <c r="OAM54" s="115"/>
      <c r="OAN54" s="115"/>
      <c r="OAO54" s="115"/>
      <c r="OAP54" s="115"/>
      <c r="OAQ54" s="115"/>
      <c r="OAR54" s="115"/>
      <c r="OAS54" s="115"/>
      <c r="OAT54" s="115"/>
      <c r="OAU54" s="115"/>
      <c r="OAV54" s="115"/>
      <c r="OAW54" s="115"/>
      <c r="OAX54" s="115"/>
      <c r="OAY54" s="115"/>
      <c r="OAZ54" s="115"/>
      <c r="OBA54" s="115"/>
      <c r="OBB54" s="115"/>
      <c r="OBC54" s="115"/>
      <c r="OBD54" s="115"/>
      <c r="OBE54" s="115"/>
      <c r="OBF54" s="115"/>
      <c r="OBG54" s="115"/>
      <c r="OBH54" s="115"/>
      <c r="OBI54" s="115"/>
      <c r="OBJ54" s="115"/>
      <c r="OBK54" s="115"/>
      <c r="OBL54" s="115"/>
      <c r="OBM54" s="115"/>
      <c r="OBN54" s="115"/>
      <c r="OBO54" s="115"/>
      <c r="OBP54" s="115"/>
      <c r="OBQ54" s="115"/>
      <c r="OBR54" s="115"/>
      <c r="OBS54" s="115"/>
      <c r="OBT54" s="115"/>
      <c r="OBU54" s="115"/>
      <c r="OBV54" s="115"/>
      <c r="OBW54" s="115"/>
      <c r="OBX54" s="115"/>
      <c r="OBY54" s="115"/>
      <c r="OBZ54" s="115"/>
      <c r="OCA54" s="115"/>
      <c r="OCB54" s="115"/>
      <c r="OCC54" s="115"/>
      <c r="OCD54" s="115"/>
      <c r="OCE54" s="115"/>
      <c r="OCF54" s="115"/>
      <c r="OCG54" s="115"/>
      <c r="OCH54" s="115"/>
      <c r="OCI54" s="115"/>
      <c r="OCJ54" s="115"/>
      <c r="OCK54" s="115"/>
      <c r="OCL54" s="115"/>
      <c r="OCM54" s="115"/>
      <c r="OCN54" s="115"/>
      <c r="OCO54" s="115"/>
      <c r="OCP54" s="115"/>
      <c r="OCQ54" s="115"/>
      <c r="OCR54" s="115"/>
      <c r="OCS54" s="115"/>
      <c r="OCT54" s="115"/>
      <c r="OCU54" s="115"/>
      <c r="OCV54" s="115"/>
      <c r="OCW54" s="115"/>
      <c r="OCX54" s="115"/>
      <c r="OCY54" s="115"/>
      <c r="OCZ54" s="115"/>
      <c r="ODA54" s="115"/>
      <c r="ODB54" s="115"/>
      <c r="ODC54" s="115"/>
      <c r="ODD54" s="115"/>
      <c r="ODE54" s="115"/>
      <c r="ODF54" s="115"/>
      <c r="ODG54" s="115"/>
      <c r="ODH54" s="115"/>
      <c r="ODI54" s="115"/>
      <c r="ODJ54" s="115"/>
      <c r="ODK54" s="115"/>
      <c r="ODL54" s="115"/>
      <c r="ODM54" s="115"/>
      <c r="ODN54" s="115"/>
      <c r="ODO54" s="115"/>
      <c r="ODP54" s="115"/>
      <c r="ODQ54" s="115"/>
      <c r="ODR54" s="115"/>
      <c r="ODS54" s="115"/>
      <c r="ODT54" s="115"/>
      <c r="ODU54" s="115"/>
      <c r="ODV54" s="115"/>
      <c r="ODW54" s="115"/>
      <c r="ODX54" s="115"/>
      <c r="ODY54" s="115"/>
      <c r="ODZ54" s="115"/>
      <c r="OEA54" s="115"/>
      <c r="OEB54" s="115"/>
      <c r="OEC54" s="115"/>
      <c r="OED54" s="115"/>
      <c r="OEE54" s="115"/>
      <c r="OEF54" s="115"/>
      <c r="OEG54" s="115"/>
      <c r="OEH54" s="115"/>
      <c r="OEI54" s="115"/>
      <c r="OEJ54" s="115"/>
      <c r="OEK54" s="115"/>
      <c r="OEL54" s="115"/>
      <c r="OEM54" s="115"/>
      <c r="OEN54" s="115"/>
      <c r="OEO54" s="115"/>
      <c r="OEP54" s="115"/>
      <c r="OEQ54" s="115"/>
      <c r="OER54" s="115"/>
      <c r="OES54" s="115"/>
      <c r="OET54" s="115"/>
      <c r="OEU54" s="115"/>
      <c r="OEV54" s="115"/>
      <c r="OEW54" s="115"/>
      <c r="OEX54" s="115"/>
      <c r="OEY54" s="115"/>
      <c r="OEZ54" s="115"/>
      <c r="OFA54" s="115"/>
      <c r="OFB54" s="115"/>
      <c r="OFC54" s="115"/>
      <c r="OFD54" s="115"/>
      <c r="OFE54" s="115"/>
      <c r="OFF54" s="115"/>
      <c r="OFG54" s="115"/>
      <c r="OFH54" s="115"/>
      <c r="OFI54" s="115"/>
      <c r="OFJ54" s="115"/>
      <c r="OFK54" s="115"/>
      <c r="OFL54" s="115"/>
      <c r="OFM54" s="115"/>
      <c r="OFN54" s="115"/>
      <c r="OFO54" s="115"/>
      <c r="OFP54" s="115"/>
      <c r="OFQ54" s="115"/>
      <c r="OFR54" s="115"/>
      <c r="OFS54" s="115"/>
      <c r="OFT54" s="115"/>
      <c r="OFU54" s="115"/>
      <c r="OFV54" s="115"/>
      <c r="OFW54" s="115"/>
      <c r="OFX54" s="115"/>
      <c r="OFY54" s="115"/>
      <c r="OFZ54" s="115"/>
      <c r="OGA54" s="115"/>
      <c r="OGB54" s="115"/>
      <c r="OGC54" s="115"/>
      <c r="OGD54" s="115"/>
      <c r="OGE54" s="115"/>
      <c r="OGF54" s="115"/>
      <c r="OGG54" s="115"/>
      <c r="OGH54" s="115"/>
      <c r="OGI54" s="115"/>
      <c r="OGJ54" s="115"/>
      <c r="OGK54" s="115"/>
      <c r="OGL54" s="115"/>
      <c r="OGM54" s="115"/>
      <c r="OGN54" s="115"/>
      <c r="OGO54" s="115"/>
      <c r="OGP54" s="115"/>
      <c r="OGQ54" s="115"/>
      <c r="OGR54" s="115"/>
      <c r="OGS54" s="115"/>
      <c r="OGT54" s="115"/>
      <c r="OGU54" s="115"/>
      <c r="OGV54" s="115"/>
      <c r="OGW54" s="115"/>
      <c r="OGX54" s="115"/>
      <c r="OGY54" s="115"/>
      <c r="OGZ54" s="115"/>
      <c r="OHA54" s="115"/>
      <c r="OHB54" s="115"/>
      <c r="OHC54" s="115"/>
      <c r="OHD54" s="115"/>
      <c r="OHE54" s="115"/>
      <c r="OHF54" s="115"/>
      <c r="OHG54" s="115"/>
      <c r="OHH54" s="115"/>
      <c r="OHI54" s="115"/>
      <c r="OHJ54" s="115"/>
      <c r="OHK54" s="115"/>
      <c r="OHL54" s="115"/>
      <c r="OHM54" s="115"/>
      <c r="OHN54" s="115"/>
      <c r="OHO54" s="115"/>
      <c r="OHP54" s="115"/>
      <c r="OHQ54" s="115"/>
      <c r="OHR54" s="115"/>
      <c r="OHS54" s="115"/>
      <c r="OHT54" s="115"/>
      <c r="OHU54" s="115"/>
      <c r="OHV54" s="115"/>
      <c r="OHW54" s="115"/>
      <c r="OHX54" s="115"/>
      <c r="OHY54" s="115"/>
      <c r="OHZ54" s="115"/>
      <c r="OIA54" s="115"/>
      <c r="OIB54" s="115"/>
      <c r="OIC54" s="115"/>
      <c r="OID54" s="115"/>
      <c r="OIE54" s="115"/>
      <c r="OIF54" s="115"/>
      <c r="OIG54" s="115"/>
      <c r="OIH54" s="115"/>
      <c r="OII54" s="115"/>
      <c r="OIJ54" s="115"/>
      <c r="OIK54" s="115"/>
      <c r="OIL54" s="115"/>
      <c r="OIM54" s="115"/>
      <c r="OIN54" s="115"/>
      <c r="OIO54" s="115"/>
      <c r="OIP54" s="115"/>
      <c r="OIQ54" s="115"/>
      <c r="OIR54" s="115"/>
      <c r="OIS54" s="115"/>
      <c r="OIT54" s="115"/>
      <c r="OIU54" s="115"/>
      <c r="OIV54" s="115"/>
      <c r="OIW54" s="115"/>
      <c r="OIX54" s="115"/>
      <c r="OIY54" s="115"/>
      <c r="OIZ54" s="115"/>
      <c r="OJA54" s="115"/>
      <c r="OJB54" s="115"/>
      <c r="OJC54" s="115"/>
      <c r="OJD54" s="115"/>
      <c r="OJE54" s="115"/>
      <c r="OJF54" s="115"/>
      <c r="OJG54" s="115"/>
      <c r="OJH54" s="115"/>
      <c r="OJI54" s="115"/>
      <c r="OJJ54" s="115"/>
      <c r="OJK54" s="115"/>
      <c r="OJL54" s="115"/>
      <c r="OJM54" s="115"/>
      <c r="OJN54" s="115"/>
      <c r="OJO54" s="115"/>
      <c r="OJP54" s="115"/>
      <c r="OJQ54" s="115"/>
      <c r="OJR54" s="115"/>
      <c r="OJS54" s="115"/>
      <c r="OJT54" s="115"/>
      <c r="OJU54" s="115"/>
      <c r="OJV54" s="115"/>
      <c r="OJW54" s="115"/>
      <c r="OJX54" s="115"/>
      <c r="OJY54" s="115"/>
      <c r="OJZ54" s="115"/>
      <c r="OKA54" s="115"/>
      <c r="OKB54" s="115"/>
      <c r="OKC54" s="115"/>
      <c r="OKD54" s="115"/>
      <c r="OKE54" s="115"/>
      <c r="OKF54" s="115"/>
      <c r="OKG54" s="115"/>
      <c r="OKH54" s="115"/>
      <c r="OKI54" s="115"/>
      <c r="OKJ54" s="115"/>
      <c r="OKK54" s="115"/>
      <c r="OKL54" s="115"/>
      <c r="OKM54" s="115"/>
      <c r="OKN54" s="115"/>
      <c r="OKO54" s="115"/>
      <c r="OKP54" s="115"/>
      <c r="OKQ54" s="115"/>
      <c r="OKR54" s="115"/>
      <c r="OKS54" s="115"/>
      <c r="OKT54" s="115"/>
      <c r="OKU54" s="115"/>
      <c r="OKV54" s="115"/>
      <c r="OKW54" s="115"/>
      <c r="OKX54" s="115"/>
      <c r="OKY54" s="115"/>
      <c r="OKZ54" s="115"/>
      <c r="OLA54" s="115"/>
      <c r="OLB54" s="115"/>
      <c r="OLC54" s="115"/>
      <c r="OLD54" s="115"/>
      <c r="OLE54" s="115"/>
      <c r="OLF54" s="115"/>
      <c r="OLG54" s="115"/>
      <c r="OLH54" s="115"/>
      <c r="OLI54" s="115"/>
      <c r="OLJ54" s="115"/>
      <c r="OLK54" s="115"/>
      <c r="OLL54" s="115"/>
      <c r="OLM54" s="115"/>
      <c r="OLN54" s="115"/>
      <c r="OLO54" s="115"/>
      <c r="OLP54" s="115"/>
      <c r="OLQ54" s="115"/>
      <c r="OLR54" s="115"/>
      <c r="OLS54" s="115"/>
      <c r="OLT54" s="115"/>
      <c r="OLU54" s="115"/>
      <c r="OLV54" s="115"/>
      <c r="OLW54" s="115"/>
      <c r="OLX54" s="115"/>
      <c r="OLY54" s="115"/>
      <c r="OLZ54" s="115"/>
      <c r="OMA54" s="115"/>
      <c r="OMB54" s="115"/>
      <c r="OMC54" s="115"/>
      <c r="OMD54" s="115"/>
      <c r="OME54" s="115"/>
      <c r="OMF54" s="115"/>
      <c r="OMG54" s="115"/>
      <c r="OMH54" s="115"/>
      <c r="OMI54" s="115"/>
      <c r="OMJ54" s="115"/>
      <c r="OMK54" s="115"/>
      <c r="OML54" s="115"/>
      <c r="OMM54" s="115"/>
      <c r="OMN54" s="115"/>
      <c r="OMO54" s="115"/>
      <c r="OMP54" s="115"/>
      <c r="OMQ54" s="115"/>
      <c r="OMR54" s="115"/>
      <c r="OMS54" s="115"/>
      <c r="OMT54" s="115"/>
      <c r="OMU54" s="115"/>
      <c r="OMV54" s="115"/>
      <c r="OMW54" s="115"/>
      <c r="OMX54" s="115"/>
      <c r="OMY54" s="115"/>
      <c r="OMZ54" s="115"/>
      <c r="ONA54" s="115"/>
      <c r="ONB54" s="115"/>
      <c r="ONC54" s="115"/>
      <c r="OND54" s="115"/>
      <c r="ONE54" s="115"/>
      <c r="ONF54" s="115"/>
      <c r="ONG54" s="115"/>
      <c r="ONH54" s="115"/>
      <c r="ONI54" s="115"/>
      <c r="ONJ54" s="115"/>
      <c r="ONK54" s="115"/>
      <c r="ONL54" s="115"/>
      <c r="ONM54" s="115"/>
      <c r="ONN54" s="115"/>
      <c r="ONO54" s="115"/>
      <c r="ONP54" s="115"/>
      <c r="ONQ54" s="115"/>
      <c r="ONR54" s="115"/>
      <c r="ONS54" s="115"/>
      <c r="ONT54" s="115"/>
      <c r="ONU54" s="115"/>
      <c r="ONV54" s="115"/>
      <c r="ONW54" s="115"/>
      <c r="ONX54" s="115"/>
      <c r="ONY54" s="115"/>
      <c r="ONZ54" s="115"/>
      <c r="OOA54" s="115"/>
      <c r="OOB54" s="115"/>
      <c r="OOC54" s="115"/>
      <c r="OOD54" s="115"/>
      <c r="OOE54" s="115"/>
      <c r="OOF54" s="115"/>
      <c r="OOG54" s="115"/>
      <c r="OOH54" s="115"/>
      <c r="OOI54" s="115"/>
      <c r="OOJ54" s="115"/>
      <c r="OOK54" s="115"/>
      <c r="OOL54" s="115"/>
      <c r="OOM54" s="115"/>
      <c r="OON54" s="115"/>
      <c r="OOO54" s="115"/>
      <c r="OOP54" s="115"/>
      <c r="OOQ54" s="115"/>
      <c r="OOR54" s="115"/>
      <c r="OOS54" s="115"/>
      <c r="OOT54" s="115"/>
      <c r="OOU54" s="115"/>
      <c r="OOV54" s="115"/>
      <c r="OOW54" s="115"/>
      <c r="OOX54" s="115"/>
      <c r="OOY54" s="115"/>
      <c r="OOZ54" s="115"/>
      <c r="OPA54" s="115"/>
      <c r="OPB54" s="115"/>
      <c r="OPC54" s="115"/>
      <c r="OPD54" s="115"/>
      <c r="OPE54" s="115"/>
      <c r="OPF54" s="115"/>
      <c r="OPG54" s="115"/>
      <c r="OPH54" s="115"/>
      <c r="OPI54" s="115"/>
      <c r="OPJ54" s="115"/>
      <c r="OPK54" s="115"/>
      <c r="OPL54" s="115"/>
      <c r="OPM54" s="115"/>
      <c r="OPN54" s="115"/>
      <c r="OPO54" s="115"/>
      <c r="OPP54" s="115"/>
      <c r="OPQ54" s="115"/>
      <c r="OPR54" s="115"/>
      <c r="OPS54" s="115"/>
      <c r="OPT54" s="115"/>
      <c r="OPU54" s="115"/>
      <c r="OPV54" s="115"/>
      <c r="OPW54" s="115"/>
      <c r="OPX54" s="115"/>
      <c r="OPY54" s="115"/>
      <c r="OPZ54" s="115"/>
      <c r="OQA54" s="115"/>
      <c r="OQB54" s="115"/>
      <c r="OQC54" s="115"/>
      <c r="OQD54" s="115"/>
      <c r="OQE54" s="115"/>
      <c r="OQF54" s="115"/>
      <c r="OQG54" s="115"/>
      <c r="OQH54" s="115"/>
      <c r="OQI54" s="115"/>
      <c r="OQJ54" s="115"/>
      <c r="OQK54" s="115"/>
      <c r="OQL54" s="115"/>
      <c r="OQM54" s="115"/>
      <c r="OQN54" s="115"/>
      <c r="OQO54" s="115"/>
      <c r="OQP54" s="115"/>
      <c r="OQQ54" s="115"/>
      <c r="OQR54" s="115"/>
      <c r="OQS54" s="115"/>
      <c r="OQT54" s="115"/>
      <c r="OQU54" s="115"/>
      <c r="OQV54" s="115"/>
      <c r="OQW54" s="115"/>
      <c r="OQX54" s="115"/>
      <c r="OQY54" s="115"/>
      <c r="OQZ54" s="115"/>
      <c r="ORA54" s="115"/>
      <c r="ORB54" s="115"/>
      <c r="ORC54" s="115"/>
      <c r="ORD54" s="115"/>
      <c r="ORE54" s="115"/>
      <c r="ORF54" s="115"/>
      <c r="ORG54" s="115"/>
      <c r="ORH54" s="115"/>
      <c r="ORI54" s="115"/>
      <c r="ORJ54" s="115"/>
      <c r="ORK54" s="115"/>
      <c r="ORL54" s="115"/>
      <c r="ORM54" s="115"/>
      <c r="ORN54" s="115"/>
      <c r="ORO54" s="115"/>
      <c r="ORP54" s="115"/>
      <c r="ORQ54" s="115"/>
      <c r="ORR54" s="115"/>
      <c r="ORS54" s="115"/>
      <c r="ORT54" s="115"/>
      <c r="ORU54" s="115"/>
      <c r="ORV54" s="115"/>
      <c r="ORW54" s="115"/>
      <c r="ORX54" s="115"/>
      <c r="ORY54" s="115"/>
      <c r="ORZ54" s="115"/>
      <c r="OSA54" s="115"/>
      <c r="OSB54" s="115"/>
      <c r="OSC54" s="115"/>
      <c r="OSD54" s="115"/>
      <c r="OSE54" s="115"/>
      <c r="OSF54" s="115"/>
      <c r="OSG54" s="115"/>
      <c r="OSH54" s="115"/>
      <c r="OSI54" s="115"/>
      <c r="OSJ54" s="115"/>
      <c r="OSK54" s="115"/>
      <c r="OSL54" s="115"/>
      <c r="OSM54" s="115"/>
      <c r="OSN54" s="115"/>
      <c r="OSO54" s="115"/>
      <c r="OSP54" s="115"/>
      <c r="OSQ54" s="115"/>
      <c r="OSR54" s="115"/>
      <c r="OSS54" s="115"/>
      <c r="OST54" s="115"/>
      <c r="OSU54" s="115"/>
      <c r="OSV54" s="115"/>
      <c r="OSW54" s="115"/>
      <c r="OSX54" s="115"/>
      <c r="OSY54" s="115"/>
      <c r="OSZ54" s="115"/>
      <c r="OTA54" s="115"/>
      <c r="OTB54" s="115"/>
      <c r="OTC54" s="115"/>
      <c r="OTD54" s="115"/>
      <c r="OTE54" s="115"/>
      <c r="OTF54" s="115"/>
      <c r="OTG54" s="115"/>
      <c r="OTH54" s="115"/>
      <c r="OTI54" s="115"/>
      <c r="OTJ54" s="115"/>
      <c r="OTK54" s="115"/>
      <c r="OTL54" s="115"/>
      <c r="OTM54" s="115"/>
      <c r="OTN54" s="115"/>
      <c r="OTO54" s="115"/>
      <c r="OTP54" s="115"/>
      <c r="OTQ54" s="115"/>
      <c r="OTR54" s="115"/>
      <c r="OTS54" s="115"/>
      <c r="OTT54" s="115"/>
      <c r="OTU54" s="115"/>
      <c r="OTV54" s="115"/>
      <c r="OTW54" s="115"/>
      <c r="OTX54" s="115"/>
      <c r="OTY54" s="115"/>
      <c r="OTZ54" s="115"/>
      <c r="OUA54" s="115"/>
      <c r="OUB54" s="115"/>
      <c r="OUC54" s="115"/>
      <c r="OUD54" s="115"/>
      <c r="OUE54" s="115"/>
      <c r="OUF54" s="115"/>
      <c r="OUG54" s="115"/>
      <c r="OUH54" s="115"/>
      <c r="OUI54" s="115"/>
      <c r="OUJ54" s="115"/>
      <c r="OUK54" s="115"/>
      <c r="OUL54" s="115"/>
      <c r="OUM54" s="115"/>
      <c r="OUN54" s="115"/>
      <c r="OUO54" s="115"/>
      <c r="OUP54" s="115"/>
      <c r="OUQ54" s="115"/>
      <c r="OUR54" s="115"/>
      <c r="OUS54" s="115"/>
      <c r="OUT54" s="115"/>
      <c r="OUU54" s="115"/>
      <c r="OUV54" s="115"/>
      <c r="OUW54" s="115"/>
      <c r="OUX54" s="115"/>
      <c r="OUY54" s="115"/>
      <c r="OUZ54" s="115"/>
      <c r="OVA54" s="115"/>
      <c r="OVB54" s="115"/>
      <c r="OVC54" s="115"/>
      <c r="OVD54" s="115"/>
      <c r="OVE54" s="115"/>
      <c r="OVF54" s="115"/>
      <c r="OVG54" s="115"/>
      <c r="OVH54" s="115"/>
      <c r="OVI54" s="115"/>
      <c r="OVJ54" s="115"/>
      <c r="OVK54" s="115"/>
      <c r="OVL54" s="115"/>
      <c r="OVM54" s="115"/>
      <c r="OVN54" s="115"/>
      <c r="OVO54" s="115"/>
      <c r="OVP54" s="115"/>
      <c r="OVQ54" s="115"/>
      <c r="OVR54" s="115"/>
      <c r="OVS54" s="115"/>
      <c r="OVT54" s="115"/>
      <c r="OVU54" s="115"/>
      <c r="OVV54" s="115"/>
      <c r="OVW54" s="115"/>
      <c r="OVX54" s="115"/>
      <c r="OVY54" s="115"/>
      <c r="OVZ54" s="115"/>
      <c r="OWA54" s="115"/>
      <c r="OWB54" s="115"/>
      <c r="OWC54" s="115"/>
      <c r="OWD54" s="115"/>
      <c r="OWE54" s="115"/>
      <c r="OWF54" s="115"/>
      <c r="OWG54" s="115"/>
      <c r="OWH54" s="115"/>
      <c r="OWI54" s="115"/>
      <c r="OWJ54" s="115"/>
      <c r="OWK54" s="115"/>
      <c r="OWL54" s="115"/>
      <c r="OWM54" s="115"/>
      <c r="OWN54" s="115"/>
      <c r="OWO54" s="115"/>
      <c r="OWP54" s="115"/>
      <c r="OWQ54" s="115"/>
      <c r="OWR54" s="115"/>
      <c r="OWS54" s="115"/>
      <c r="OWT54" s="115"/>
      <c r="OWU54" s="115"/>
      <c r="OWV54" s="115"/>
      <c r="OWW54" s="115"/>
      <c r="OWX54" s="115"/>
      <c r="OWY54" s="115"/>
      <c r="OWZ54" s="115"/>
      <c r="OXA54" s="115"/>
      <c r="OXB54" s="115"/>
      <c r="OXC54" s="115"/>
      <c r="OXD54" s="115"/>
      <c r="OXE54" s="115"/>
      <c r="OXF54" s="115"/>
      <c r="OXG54" s="115"/>
      <c r="OXH54" s="115"/>
      <c r="OXI54" s="115"/>
      <c r="OXJ54" s="115"/>
      <c r="OXK54" s="115"/>
      <c r="OXL54" s="115"/>
      <c r="OXM54" s="115"/>
      <c r="OXN54" s="115"/>
      <c r="OXO54" s="115"/>
      <c r="OXP54" s="115"/>
      <c r="OXQ54" s="115"/>
      <c r="OXR54" s="115"/>
      <c r="OXS54" s="115"/>
      <c r="OXT54" s="115"/>
      <c r="OXU54" s="115"/>
      <c r="OXV54" s="115"/>
      <c r="OXW54" s="115"/>
      <c r="OXX54" s="115"/>
      <c r="OXY54" s="115"/>
      <c r="OXZ54" s="115"/>
      <c r="OYA54" s="115"/>
      <c r="OYB54" s="115"/>
      <c r="OYC54" s="115"/>
      <c r="OYD54" s="115"/>
      <c r="OYE54" s="115"/>
      <c r="OYF54" s="115"/>
      <c r="OYG54" s="115"/>
      <c r="OYH54" s="115"/>
      <c r="OYI54" s="115"/>
      <c r="OYJ54" s="115"/>
      <c r="OYK54" s="115"/>
      <c r="OYL54" s="115"/>
      <c r="OYM54" s="115"/>
      <c r="OYN54" s="115"/>
      <c r="OYO54" s="115"/>
      <c r="OYP54" s="115"/>
      <c r="OYQ54" s="115"/>
      <c r="OYR54" s="115"/>
      <c r="OYS54" s="115"/>
      <c r="OYT54" s="115"/>
      <c r="OYU54" s="115"/>
      <c r="OYV54" s="115"/>
      <c r="OYW54" s="115"/>
      <c r="OYX54" s="115"/>
      <c r="OYY54" s="115"/>
      <c r="OYZ54" s="115"/>
      <c r="OZA54" s="115"/>
      <c r="OZB54" s="115"/>
      <c r="OZC54" s="115"/>
      <c r="OZD54" s="115"/>
      <c r="OZE54" s="115"/>
      <c r="OZF54" s="115"/>
      <c r="OZG54" s="115"/>
      <c r="OZH54" s="115"/>
      <c r="OZI54" s="115"/>
      <c r="OZJ54" s="115"/>
      <c r="OZK54" s="115"/>
      <c r="OZL54" s="115"/>
      <c r="OZM54" s="115"/>
      <c r="OZN54" s="115"/>
      <c r="OZO54" s="115"/>
      <c r="OZP54" s="115"/>
      <c r="OZQ54" s="115"/>
      <c r="OZR54" s="115"/>
      <c r="OZS54" s="115"/>
      <c r="OZT54" s="115"/>
      <c r="OZU54" s="115"/>
      <c r="OZV54" s="115"/>
      <c r="OZW54" s="115"/>
      <c r="OZX54" s="115"/>
      <c r="OZY54" s="115"/>
      <c r="OZZ54" s="115"/>
      <c r="PAA54" s="115"/>
      <c r="PAB54" s="115"/>
      <c r="PAC54" s="115"/>
      <c r="PAD54" s="115"/>
      <c r="PAE54" s="115"/>
      <c r="PAF54" s="115"/>
      <c r="PAG54" s="115"/>
      <c r="PAH54" s="115"/>
      <c r="PAI54" s="115"/>
      <c r="PAJ54" s="115"/>
      <c r="PAK54" s="115"/>
      <c r="PAL54" s="115"/>
      <c r="PAM54" s="115"/>
      <c r="PAN54" s="115"/>
      <c r="PAO54" s="115"/>
      <c r="PAP54" s="115"/>
      <c r="PAQ54" s="115"/>
      <c r="PAR54" s="115"/>
      <c r="PAS54" s="115"/>
      <c r="PAT54" s="115"/>
      <c r="PAU54" s="115"/>
      <c r="PAV54" s="115"/>
      <c r="PAW54" s="115"/>
      <c r="PAX54" s="115"/>
      <c r="PAY54" s="115"/>
      <c r="PAZ54" s="115"/>
      <c r="PBA54" s="115"/>
      <c r="PBB54" s="115"/>
      <c r="PBC54" s="115"/>
      <c r="PBD54" s="115"/>
      <c r="PBE54" s="115"/>
      <c r="PBF54" s="115"/>
      <c r="PBG54" s="115"/>
      <c r="PBH54" s="115"/>
      <c r="PBI54" s="115"/>
      <c r="PBJ54" s="115"/>
      <c r="PBK54" s="115"/>
      <c r="PBL54" s="115"/>
      <c r="PBM54" s="115"/>
      <c r="PBN54" s="115"/>
      <c r="PBO54" s="115"/>
      <c r="PBP54" s="115"/>
      <c r="PBQ54" s="115"/>
      <c r="PBR54" s="115"/>
      <c r="PBS54" s="115"/>
      <c r="PBT54" s="115"/>
      <c r="PBU54" s="115"/>
      <c r="PBV54" s="115"/>
      <c r="PBW54" s="115"/>
      <c r="PBX54" s="115"/>
      <c r="PBY54" s="115"/>
      <c r="PBZ54" s="115"/>
      <c r="PCA54" s="115"/>
      <c r="PCB54" s="115"/>
      <c r="PCC54" s="115"/>
      <c r="PCD54" s="115"/>
      <c r="PCE54" s="115"/>
      <c r="PCF54" s="115"/>
      <c r="PCG54" s="115"/>
      <c r="PCH54" s="115"/>
      <c r="PCI54" s="115"/>
      <c r="PCJ54" s="115"/>
      <c r="PCK54" s="115"/>
      <c r="PCL54" s="115"/>
      <c r="PCM54" s="115"/>
      <c r="PCN54" s="115"/>
      <c r="PCO54" s="115"/>
      <c r="PCP54" s="115"/>
      <c r="PCQ54" s="115"/>
      <c r="PCR54" s="115"/>
      <c r="PCS54" s="115"/>
      <c r="PCT54" s="115"/>
      <c r="PCU54" s="115"/>
      <c r="PCV54" s="115"/>
      <c r="PCW54" s="115"/>
      <c r="PCX54" s="115"/>
      <c r="PCY54" s="115"/>
      <c r="PCZ54" s="115"/>
      <c r="PDA54" s="115"/>
      <c r="PDB54" s="115"/>
      <c r="PDC54" s="115"/>
      <c r="PDD54" s="115"/>
      <c r="PDE54" s="115"/>
      <c r="PDF54" s="115"/>
      <c r="PDG54" s="115"/>
      <c r="PDH54" s="115"/>
      <c r="PDI54" s="115"/>
      <c r="PDJ54" s="115"/>
      <c r="PDK54" s="115"/>
      <c r="PDL54" s="115"/>
      <c r="PDM54" s="115"/>
      <c r="PDN54" s="115"/>
      <c r="PDO54" s="115"/>
      <c r="PDP54" s="115"/>
      <c r="PDQ54" s="115"/>
      <c r="PDR54" s="115"/>
      <c r="PDS54" s="115"/>
      <c r="PDT54" s="115"/>
      <c r="PDU54" s="115"/>
      <c r="PDV54" s="115"/>
      <c r="PDW54" s="115"/>
      <c r="PDX54" s="115"/>
      <c r="PDY54" s="115"/>
      <c r="PDZ54" s="115"/>
      <c r="PEA54" s="115"/>
      <c r="PEB54" s="115"/>
      <c r="PEC54" s="115"/>
      <c r="PED54" s="115"/>
      <c r="PEE54" s="115"/>
      <c r="PEF54" s="115"/>
      <c r="PEG54" s="115"/>
      <c r="PEH54" s="115"/>
      <c r="PEI54" s="115"/>
      <c r="PEJ54" s="115"/>
      <c r="PEK54" s="115"/>
      <c r="PEL54" s="115"/>
      <c r="PEM54" s="115"/>
      <c r="PEN54" s="115"/>
      <c r="PEO54" s="115"/>
      <c r="PEP54" s="115"/>
      <c r="PEQ54" s="115"/>
      <c r="PER54" s="115"/>
      <c r="PES54" s="115"/>
      <c r="PET54" s="115"/>
      <c r="PEU54" s="115"/>
      <c r="PEV54" s="115"/>
      <c r="PEW54" s="115"/>
      <c r="PEX54" s="115"/>
      <c r="PEY54" s="115"/>
      <c r="PEZ54" s="115"/>
      <c r="PFA54" s="115"/>
      <c r="PFB54" s="115"/>
      <c r="PFC54" s="115"/>
      <c r="PFD54" s="115"/>
      <c r="PFE54" s="115"/>
      <c r="PFF54" s="115"/>
      <c r="PFG54" s="115"/>
      <c r="PFH54" s="115"/>
      <c r="PFI54" s="115"/>
      <c r="PFJ54" s="115"/>
      <c r="PFK54" s="115"/>
      <c r="PFL54" s="115"/>
      <c r="PFM54" s="115"/>
      <c r="PFN54" s="115"/>
      <c r="PFO54" s="115"/>
      <c r="PFP54" s="115"/>
      <c r="PFQ54" s="115"/>
      <c r="PFR54" s="115"/>
      <c r="PFS54" s="115"/>
      <c r="PFT54" s="115"/>
      <c r="PFU54" s="115"/>
      <c r="PFV54" s="115"/>
      <c r="PFW54" s="115"/>
      <c r="PFX54" s="115"/>
      <c r="PFY54" s="115"/>
      <c r="PFZ54" s="115"/>
      <c r="PGA54" s="115"/>
      <c r="PGB54" s="115"/>
      <c r="PGC54" s="115"/>
      <c r="PGD54" s="115"/>
      <c r="PGE54" s="115"/>
      <c r="PGF54" s="115"/>
      <c r="PGG54" s="115"/>
      <c r="PGH54" s="115"/>
      <c r="PGI54" s="115"/>
      <c r="PGJ54" s="115"/>
      <c r="PGK54" s="115"/>
      <c r="PGL54" s="115"/>
      <c r="PGM54" s="115"/>
      <c r="PGN54" s="115"/>
      <c r="PGO54" s="115"/>
      <c r="PGP54" s="115"/>
      <c r="PGQ54" s="115"/>
      <c r="PGR54" s="115"/>
      <c r="PGS54" s="115"/>
      <c r="PGT54" s="115"/>
      <c r="PGU54" s="115"/>
      <c r="PGV54" s="115"/>
      <c r="PGW54" s="115"/>
      <c r="PGX54" s="115"/>
      <c r="PGY54" s="115"/>
      <c r="PGZ54" s="115"/>
      <c r="PHA54" s="115"/>
      <c r="PHB54" s="115"/>
      <c r="PHC54" s="115"/>
      <c r="PHD54" s="115"/>
      <c r="PHE54" s="115"/>
      <c r="PHF54" s="115"/>
      <c r="PHG54" s="115"/>
      <c r="PHH54" s="115"/>
      <c r="PHI54" s="115"/>
      <c r="PHJ54" s="115"/>
      <c r="PHK54" s="115"/>
      <c r="PHL54" s="115"/>
      <c r="PHM54" s="115"/>
      <c r="PHN54" s="115"/>
      <c r="PHO54" s="115"/>
      <c r="PHP54" s="115"/>
      <c r="PHQ54" s="115"/>
      <c r="PHR54" s="115"/>
      <c r="PHS54" s="115"/>
      <c r="PHT54" s="115"/>
      <c r="PHU54" s="115"/>
      <c r="PHV54" s="115"/>
      <c r="PHW54" s="115"/>
      <c r="PHX54" s="115"/>
      <c r="PHY54" s="115"/>
      <c r="PHZ54" s="115"/>
      <c r="PIA54" s="115"/>
      <c r="PIB54" s="115"/>
      <c r="PIC54" s="115"/>
      <c r="PID54" s="115"/>
      <c r="PIE54" s="115"/>
      <c r="PIF54" s="115"/>
      <c r="PIG54" s="115"/>
      <c r="PIH54" s="115"/>
      <c r="PII54" s="115"/>
      <c r="PIJ54" s="115"/>
      <c r="PIK54" s="115"/>
      <c r="PIL54" s="115"/>
      <c r="PIM54" s="115"/>
      <c r="PIN54" s="115"/>
      <c r="PIO54" s="115"/>
      <c r="PIP54" s="115"/>
      <c r="PIQ54" s="115"/>
      <c r="PIR54" s="115"/>
      <c r="PIS54" s="115"/>
      <c r="PIT54" s="115"/>
      <c r="PIU54" s="115"/>
      <c r="PIV54" s="115"/>
      <c r="PIW54" s="115"/>
      <c r="PIX54" s="115"/>
      <c r="PIY54" s="115"/>
      <c r="PIZ54" s="115"/>
      <c r="PJA54" s="115"/>
      <c r="PJB54" s="115"/>
      <c r="PJC54" s="115"/>
      <c r="PJD54" s="115"/>
      <c r="PJE54" s="115"/>
      <c r="PJF54" s="115"/>
      <c r="PJG54" s="115"/>
      <c r="PJH54" s="115"/>
      <c r="PJI54" s="115"/>
      <c r="PJJ54" s="115"/>
      <c r="PJK54" s="115"/>
      <c r="PJL54" s="115"/>
      <c r="PJM54" s="115"/>
      <c r="PJN54" s="115"/>
      <c r="PJO54" s="115"/>
      <c r="PJP54" s="115"/>
      <c r="PJQ54" s="115"/>
      <c r="PJR54" s="115"/>
      <c r="PJS54" s="115"/>
      <c r="PJT54" s="115"/>
      <c r="PJU54" s="115"/>
      <c r="PJV54" s="115"/>
      <c r="PJW54" s="115"/>
      <c r="PJX54" s="115"/>
      <c r="PJY54" s="115"/>
      <c r="PJZ54" s="115"/>
      <c r="PKA54" s="115"/>
      <c r="PKB54" s="115"/>
      <c r="PKC54" s="115"/>
      <c r="PKD54" s="115"/>
      <c r="PKE54" s="115"/>
      <c r="PKF54" s="115"/>
      <c r="PKG54" s="115"/>
      <c r="PKH54" s="115"/>
      <c r="PKI54" s="115"/>
      <c r="PKJ54" s="115"/>
      <c r="PKK54" s="115"/>
      <c r="PKL54" s="115"/>
      <c r="PKM54" s="115"/>
      <c r="PKN54" s="115"/>
      <c r="PKO54" s="115"/>
      <c r="PKP54" s="115"/>
      <c r="PKQ54" s="115"/>
      <c r="PKR54" s="115"/>
      <c r="PKS54" s="115"/>
      <c r="PKT54" s="115"/>
      <c r="PKU54" s="115"/>
      <c r="PKV54" s="115"/>
      <c r="PKW54" s="115"/>
      <c r="PKX54" s="115"/>
      <c r="PKY54" s="115"/>
      <c r="PKZ54" s="115"/>
      <c r="PLA54" s="115"/>
      <c r="PLB54" s="115"/>
      <c r="PLC54" s="115"/>
      <c r="PLD54" s="115"/>
      <c r="PLE54" s="115"/>
      <c r="PLF54" s="115"/>
      <c r="PLG54" s="115"/>
      <c r="PLH54" s="115"/>
      <c r="PLI54" s="115"/>
      <c r="PLJ54" s="115"/>
      <c r="PLK54" s="115"/>
      <c r="PLL54" s="115"/>
      <c r="PLM54" s="115"/>
      <c r="PLN54" s="115"/>
      <c r="PLO54" s="115"/>
      <c r="PLP54" s="115"/>
      <c r="PLQ54" s="115"/>
      <c r="PLR54" s="115"/>
      <c r="PLS54" s="115"/>
      <c r="PLT54" s="115"/>
      <c r="PLU54" s="115"/>
      <c r="PLV54" s="115"/>
      <c r="PLW54" s="115"/>
      <c r="PLX54" s="115"/>
      <c r="PLY54" s="115"/>
      <c r="PLZ54" s="115"/>
      <c r="PMA54" s="115"/>
      <c r="PMB54" s="115"/>
      <c r="PMC54" s="115"/>
      <c r="PMD54" s="115"/>
      <c r="PME54" s="115"/>
      <c r="PMF54" s="115"/>
      <c r="PMG54" s="115"/>
      <c r="PMH54" s="115"/>
      <c r="PMI54" s="115"/>
      <c r="PMJ54" s="115"/>
      <c r="PMK54" s="115"/>
      <c r="PML54" s="115"/>
      <c r="PMM54" s="115"/>
      <c r="PMN54" s="115"/>
      <c r="PMO54" s="115"/>
      <c r="PMP54" s="115"/>
      <c r="PMQ54" s="115"/>
      <c r="PMR54" s="115"/>
      <c r="PMS54" s="115"/>
      <c r="PMT54" s="115"/>
      <c r="PMU54" s="115"/>
      <c r="PMV54" s="115"/>
      <c r="PMW54" s="115"/>
      <c r="PMX54" s="115"/>
      <c r="PMY54" s="115"/>
      <c r="PMZ54" s="115"/>
      <c r="PNA54" s="115"/>
      <c r="PNB54" s="115"/>
      <c r="PNC54" s="115"/>
      <c r="PND54" s="115"/>
      <c r="PNE54" s="115"/>
      <c r="PNF54" s="115"/>
      <c r="PNG54" s="115"/>
      <c r="PNH54" s="115"/>
      <c r="PNI54" s="115"/>
      <c r="PNJ54" s="115"/>
      <c r="PNK54" s="115"/>
      <c r="PNL54" s="115"/>
      <c r="PNM54" s="115"/>
      <c r="PNN54" s="115"/>
      <c r="PNO54" s="115"/>
      <c r="PNP54" s="115"/>
      <c r="PNQ54" s="115"/>
      <c r="PNR54" s="115"/>
      <c r="PNS54" s="115"/>
      <c r="PNT54" s="115"/>
      <c r="PNU54" s="115"/>
      <c r="PNV54" s="115"/>
      <c r="PNW54" s="115"/>
      <c r="PNX54" s="115"/>
      <c r="PNY54" s="115"/>
      <c r="PNZ54" s="115"/>
      <c r="POA54" s="115"/>
      <c r="POB54" s="115"/>
      <c r="POC54" s="115"/>
      <c r="POD54" s="115"/>
      <c r="POE54" s="115"/>
      <c r="POF54" s="115"/>
      <c r="POG54" s="115"/>
      <c r="POH54" s="115"/>
      <c r="POI54" s="115"/>
      <c r="POJ54" s="115"/>
      <c r="POK54" s="115"/>
      <c r="POL54" s="115"/>
      <c r="POM54" s="115"/>
      <c r="PON54" s="115"/>
      <c r="POO54" s="115"/>
      <c r="POP54" s="115"/>
      <c r="POQ54" s="115"/>
      <c r="POR54" s="115"/>
      <c r="POS54" s="115"/>
      <c r="POT54" s="115"/>
      <c r="POU54" s="115"/>
      <c r="POV54" s="115"/>
      <c r="POW54" s="115"/>
      <c r="POX54" s="115"/>
      <c r="POY54" s="115"/>
      <c r="POZ54" s="115"/>
      <c r="PPA54" s="115"/>
      <c r="PPB54" s="115"/>
      <c r="PPC54" s="115"/>
      <c r="PPD54" s="115"/>
      <c r="PPE54" s="115"/>
      <c r="PPF54" s="115"/>
      <c r="PPG54" s="115"/>
      <c r="PPH54" s="115"/>
      <c r="PPI54" s="115"/>
      <c r="PPJ54" s="115"/>
      <c r="PPK54" s="115"/>
      <c r="PPL54" s="115"/>
      <c r="PPM54" s="115"/>
      <c r="PPN54" s="115"/>
      <c r="PPO54" s="115"/>
      <c r="PPP54" s="115"/>
      <c r="PPQ54" s="115"/>
      <c r="PPR54" s="115"/>
      <c r="PPS54" s="115"/>
      <c r="PPT54" s="115"/>
      <c r="PPU54" s="115"/>
      <c r="PPV54" s="115"/>
      <c r="PPW54" s="115"/>
      <c r="PPX54" s="115"/>
      <c r="PPY54" s="115"/>
      <c r="PPZ54" s="115"/>
      <c r="PQA54" s="115"/>
      <c r="PQB54" s="115"/>
      <c r="PQC54" s="115"/>
      <c r="PQD54" s="115"/>
      <c r="PQE54" s="115"/>
      <c r="PQF54" s="115"/>
      <c r="PQG54" s="115"/>
      <c r="PQH54" s="115"/>
      <c r="PQI54" s="115"/>
      <c r="PQJ54" s="115"/>
      <c r="PQK54" s="115"/>
      <c r="PQL54" s="115"/>
      <c r="PQM54" s="115"/>
      <c r="PQN54" s="115"/>
      <c r="PQO54" s="115"/>
      <c r="PQP54" s="115"/>
      <c r="PQQ54" s="115"/>
      <c r="PQR54" s="115"/>
      <c r="PQS54" s="115"/>
      <c r="PQT54" s="115"/>
      <c r="PQU54" s="115"/>
      <c r="PQV54" s="115"/>
      <c r="PQW54" s="115"/>
      <c r="PQX54" s="115"/>
      <c r="PQY54" s="115"/>
      <c r="PQZ54" s="115"/>
      <c r="PRA54" s="115"/>
      <c r="PRB54" s="115"/>
      <c r="PRC54" s="115"/>
      <c r="PRD54" s="115"/>
      <c r="PRE54" s="115"/>
      <c r="PRF54" s="115"/>
      <c r="PRG54" s="115"/>
      <c r="PRH54" s="115"/>
      <c r="PRI54" s="115"/>
      <c r="PRJ54" s="115"/>
      <c r="PRK54" s="115"/>
      <c r="PRL54" s="115"/>
      <c r="PRM54" s="115"/>
      <c r="PRN54" s="115"/>
      <c r="PRO54" s="115"/>
      <c r="PRP54" s="115"/>
      <c r="PRQ54" s="115"/>
      <c r="PRR54" s="115"/>
      <c r="PRS54" s="115"/>
      <c r="PRT54" s="115"/>
      <c r="PRU54" s="115"/>
      <c r="PRV54" s="115"/>
      <c r="PRW54" s="115"/>
      <c r="PRX54" s="115"/>
      <c r="PRY54" s="115"/>
      <c r="PRZ54" s="115"/>
      <c r="PSA54" s="115"/>
      <c r="PSB54" s="115"/>
      <c r="PSC54" s="115"/>
      <c r="PSD54" s="115"/>
      <c r="PSE54" s="115"/>
      <c r="PSF54" s="115"/>
      <c r="PSG54" s="115"/>
      <c r="PSH54" s="115"/>
      <c r="PSI54" s="115"/>
      <c r="PSJ54" s="115"/>
      <c r="PSK54" s="115"/>
      <c r="PSL54" s="115"/>
      <c r="PSM54" s="115"/>
      <c r="PSN54" s="115"/>
      <c r="PSO54" s="115"/>
      <c r="PSP54" s="115"/>
      <c r="PSQ54" s="115"/>
      <c r="PSR54" s="115"/>
      <c r="PSS54" s="115"/>
      <c r="PST54" s="115"/>
      <c r="PSU54" s="115"/>
      <c r="PSV54" s="115"/>
      <c r="PSW54" s="115"/>
      <c r="PSX54" s="115"/>
      <c r="PSY54" s="115"/>
      <c r="PSZ54" s="115"/>
      <c r="PTA54" s="115"/>
      <c r="PTB54" s="115"/>
      <c r="PTC54" s="115"/>
      <c r="PTD54" s="115"/>
      <c r="PTE54" s="115"/>
      <c r="PTF54" s="115"/>
      <c r="PTG54" s="115"/>
      <c r="PTH54" s="115"/>
      <c r="PTI54" s="115"/>
      <c r="PTJ54" s="115"/>
      <c r="PTK54" s="115"/>
      <c r="PTL54" s="115"/>
      <c r="PTM54" s="115"/>
      <c r="PTN54" s="115"/>
      <c r="PTO54" s="115"/>
      <c r="PTP54" s="115"/>
      <c r="PTQ54" s="115"/>
      <c r="PTR54" s="115"/>
      <c r="PTS54" s="115"/>
      <c r="PTT54" s="115"/>
      <c r="PTU54" s="115"/>
      <c r="PTV54" s="115"/>
      <c r="PTW54" s="115"/>
      <c r="PTX54" s="115"/>
      <c r="PTY54" s="115"/>
      <c r="PTZ54" s="115"/>
      <c r="PUA54" s="115"/>
      <c r="PUB54" s="115"/>
      <c r="PUC54" s="115"/>
      <c r="PUD54" s="115"/>
      <c r="PUE54" s="115"/>
      <c r="PUF54" s="115"/>
      <c r="PUG54" s="115"/>
      <c r="PUH54" s="115"/>
      <c r="PUI54" s="115"/>
      <c r="PUJ54" s="115"/>
      <c r="PUK54" s="115"/>
      <c r="PUL54" s="115"/>
      <c r="PUM54" s="115"/>
      <c r="PUN54" s="115"/>
      <c r="PUO54" s="115"/>
      <c r="PUP54" s="115"/>
      <c r="PUQ54" s="115"/>
      <c r="PUR54" s="115"/>
      <c r="PUS54" s="115"/>
      <c r="PUT54" s="115"/>
      <c r="PUU54" s="115"/>
      <c r="PUV54" s="115"/>
      <c r="PUW54" s="115"/>
      <c r="PUX54" s="115"/>
      <c r="PUY54" s="115"/>
      <c r="PUZ54" s="115"/>
      <c r="PVA54" s="115"/>
      <c r="PVB54" s="115"/>
      <c r="PVC54" s="115"/>
      <c r="PVD54" s="115"/>
      <c r="PVE54" s="115"/>
      <c r="PVF54" s="115"/>
      <c r="PVG54" s="115"/>
      <c r="PVH54" s="115"/>
      <c r="PVI54" s="115"/>
      <c r="PVJ54" s="115"/>
      <c r="PVK54" s="115"/>
      <c r="PVL54" s="115"/>
      <c r="PVM54" s="115"/>
      <c r="PVN54" s="115"/>
      <c r="PVO54" s="115"/>
      <c r="PVP54" s="115"/>
      <c r="PVQ54" s="115"/>
      <c r="PVR54" s="115"/>
      <c r="PVS54" s="115"/>
      <c r="PVT54" s="115"/>
      <c r="PVU54" s="115"/>
      <c r="PVV54" s="115"/>
      <c r="PVW54" s="115"/>
      <c r="PVX54" s="115"/>
      <c r="PVY54" s="115"/>
      <c r="PVZ54" s="115"/>
      <c r="PWA54" s="115"/>
      <c r="PWB54" s="115"/>
      <c r="PWC54" s="115"/>
      <c r="PWD54" s="115"/>
      <c r="PWE54" s="115"/>
      <c r="PWF54" s="115"/>
      <c r="PWG54" s="115"/>
      <c r="PWH54" s="115"/>
      <c r="PWI54" s="115"/>
      <c r="PWJ54" s="115"/>
      <c r="PWK54" s="115"/>
      <c r="PWL54" s="115"/>
      <c r="PWM54" s="115"/>
      <c r="PWN54" s="115"/>
      <c r="PWO54" s="115"/>
      <c r="PWP54" s="115"/>
      <c r="PWQ54" s="115"/>
      <c r="PWR54" s="115"/>
      <c r="PWS54" s="115"/>
      <c r="PWT54" s="115"/>
      <c r="PWU54" s="115"/>
      <c r="PWV54" s="115"/>
      <c r="PWW54" s="115"/>
      <c r="PWX54" s="115"/>
      <c r="PWY54" s="115"/>
      <c r="PWZ54" s="115"/>
      <c r="PXA54" s="115"/>
      <c r="PXB54" s="115"/>
      <c r="PXC54" s="115"/>
      <c r="PXD54" s="115"/>
      <c r="PXE54" s="115"/>
      <c r="PXF54" s="115"/>
      <c r="PXG54" s="115"/>
      <c r="PXH54" s="115"/>
      <c r="PXI54" s="115"/>
      <c r="PXJ54" s="115"/>
      <c r="PXK54" s="115"/>
      <c r="PXL54" s="115"/>
      <c r="PXM54" s="115"/>
      <c r="PXN54" s="115"/>
      <c r="PXO54" s="115"/>
      <c r="PXP54" s="115"/>
      <c r="PXQ54" s="115"/>
      <c r="PXR54" s="115"/>
      <c r="PXS54" s="115"/>
      <c r="PXT54" s="115"/>
      <c r="PXU54" s="115"/>
      <c r="PXV54" s="115"/>
      <c r="PXW54" s="115"/>
      <c r="PXX54" s="115"/>
      <c r="PXY54" s="115"/>
      <c r="PXZ54" s="115"/>
      <c r="PYA54" s="115"/>
      <c r="PYB54" s="115"/>
      <c r="PYC54" s="115"/>
      <c r="PYD54" s="115"/>
      <c r="PYE54" s="115"/>
      <c r="PYF54" s="115"/>
      <c r="PYG54" s="115"/>
      <c r="PYH54" s="115"/>
      <c r="PYI54" s="115"/>
      <c r="PYJ54" s="115"/>
      <c r="PYK54" s="115"/>
      <c r="PYL54" s="115"/>
      <c r="PYM54" s="115"/>
      <c r="PYN54" s="115"/>
      <c r="PYO54" s="115"/>
      <c r="PYP54" s="115"/>
      <c r="PYQ54" s="115"/>
      <c r="PYR54" s="115"/>
      <c r="PYS54" s="115"/>
      <c r="PYT54" s="115"/>
      <c r="PYU54" s="115"/>
      <c r="PYV54" s="115"/>
      <c r="PYW54" s="115"/>
      <c r="PYX54" s="115"/>
      <c r="PYY54" s="115"/>
      <c r="PYZ54" s="115"/>
      <c r="PZA54" s="115"/>
      <c r="PZB54" s="115"/>
      <c r="PZC54" s="115"/>
      <c r="PZD54" s="115"/>
      <c r="PZE54" s="115"/>
      <c r="PZF54" s="115"/>
      <c r="PZG54" s="115"/>
      <c r="PZH54" s="115"/>
      <c r="PZI54" s="115"/>
      <c r="PZJ54" s="115"/>
      <c r="PZK54" s="115"/>
      <c r="PZL54" s="115"/>
      <c r="PZM54" s="115"/>
      <c r="PZN54" s="115"/>
      <c r="PZO54" s="115"/>
      <c r="PZP54" s="115"/>
      <c r="PZQ54" s="115"/>
      <c r="PZR54" s="115"/>
      <c r="PZS54" s="115"/>
      <c r="PZT54" s="115"/>
      <c r="PZU54" s="115"/>
      <c r="PZV54" s="115"/>
      <c r="PZW54" s="115"/>
      <c r="PZX54" s="115"/>
      <c r="PZY54" s="115"/>
      <c r="PZZ54" s="115"/>
      <c r="QAA54" s="115"/>
      <c r="QAB54" s="115"/>
      <c r="QAC54" s="115"/>
      <c r="QAD54" s="115"/>
      <c r="QAE54" s="115"/>
      <c r="QAF54" s="115"/>
      <c r="QAG54" s="115"/>
      <c r="QAH54" s="115"/>
      <c r="QAI54" s="115"/>
      <c r="QAJ54" s="115"/>
      <c r="QAK54" s="115"/>
      <c r="QAL54" s="115"/>
      <c r="QAM54" s="115"/>
      <c r="QAN54" s="115"/>
      <c r="QAO54" s="115"/>
      <c r="QAP54" s="115"/>
      <c r="QAQ54" s="115"/>
      <c r="QAR54" s="115"/>
      <c r="QAS54" s="115"/>
      <c r="QAT54" s="115"/>
      <c r="QAU54" s="115"/>
      <c r="QAV54" s="115"/>
      <c r="QAW54" s="115"/>
      <c r="QAX54" s="115"/>
      <c r="QAY54" s="115"/>
      <c r="QAZ54" s="115"/>
      <c r="QBA54" s="115"/>
      <c r="QBB54" s="115"/>
      <c r="QBC54" s="115"/>
      <c r="QBD54" s="115"/>
      <c r="QBE54" s="115"/>
      <c r="QBF54" s="115"/>
      <c r="QBG54" s="115"/>
      <c r="QBH54" s="115"/>
      <c r="QBI54" s="115"/>
      <c r="QBJ54" s="115"/>
      <c r="QBK54" s="115"/>
      <c r="QBL54" s="115"/>
      <c r="QBM54" s="115"/>
      <c r="QBN54" s="115"/>
      <c r="QBO54" s="115"/>
      <c r="QBP54" s="115"/>
      <c r="QBQ54" s="115"/>
      <c r="QBR54" s="115"/>
      <c r="QBS54" s="115"/>
      <c r="QBT54" s="115"/>
      <c r="QBU54" s="115"/>
      <c r="QBV54" s="115"/>
      <c r="QBW54" s="115"/>
      <c r="QBX54" s="115"/>
      <c r="QBY54" s="115"/>
      <c r="QBZ54" s="115"/>
      <c r="QCA54" s="115"/>
      <c r="QCB54" s="115"/>
      <c r="QCC54" s="115"/>
      <c r="QCD54" s="115"/>
      <c r="QCE54" s="115"/>
      <c r="QCF54" s="115"/>
      <c r="QCG54" s="115"/>
      <c r="QCH54" s="115"/>
      <c r="QCI54" s="115"/>
      <c r="QCJ54" s="115"/>
      <c r="QCK54" s="115"/>
      <c r="QCL54" s="115"/>
      <c r="QCM54" s="115"/>
      <c r="QCN54" s="115"/>
      <c r="QCO54" s="115"/>
      <c r="QCP54" s="115"/>
      <c r="QCQ54" s="115"/>
      <c r="QCR54" s="115"/>
      <c r="QCS54" s="115"/>
      <c r="QCT54" s="115"/>
      <c r="QCU54" s="115"/>
      <c r="QCV54" s="115"/>
      <c r="QCW54" s="115"/>
      <c r="QCX54" s="115"/>
      <c r="QCY54" s="115"/>
      <c r="QCZ54" s="115"/>
      <c r="QDA54" s="115"/>
      <c r="QDB54" s="115"/>
      <c r="QDC54" s="115"/>
      <c r="QDD54" s="115"/>
      <c r="QDE54" s="115"/>
      <c r="QDF54" s="115"/>
      <c r="QDG54" s="115"/>
      <c r="QDH54" s="115"/>
      <c r="QDI54" s="115"/>
      <c r="QDJ54" s="115"/>
      <c r="QDK54" s="115"/>
      <c r="QDL54" s="115"/>
      <c r="QDM54" s="115"/>
      <c r="QDN54" s="115"/>
      <c r="QDO54" s="115"/>
      <c r="QDP54" s="115"/>
      <c r="QDQ54" s="115"/>
      <c r="QDR54" s="115"/>
      <c r="QDS54" s="115"/>
      <c r="QDT54" s="115"/>
      <c r="QDU54" s="115"/>
      <c r="QDV54" s="115"/>
      <c r="QDW54" s="115"/>
      <c r="QDX54" s="115"/>
      <c r="QDY54" s="115"/>
      <c r="QDZ54" s="115"/>
      <c r="QEA54" s="115"/>
      <c r="QEB54" s="115"/>
      <c r="QEC54" s="115"/>
      <c r="QED54" s="115"/>
      <c r="QEE54" s="115"/>
      <c r="QEF54" s="115"/>
      <c r="QEG54" s="115"/>
      <c r="QEH54" s="115"/>
      <c r="QEI54" s="115"/>
      <c r="QEJ54" s="115"/>
      <c r="QEK54" s="115"/>
      <c r="QEL54" s="115"/>
      <c r="QEM54" s="115"/>
      <c r="QEN54" s="115"/>
      <c r="QEO54" s="115"/>
      <c r="QEP54" s="115"/>
      <c r="QEQ54" s="115"/>
      <c r="QER54" s="115"/>
      <c r="QES54" s="115"/>
      <c r="QET54" s="115"/>
      <c r="QEU54" s="115"/>
      <c r="QEV54" s="115"/>
      <c r="QEW54" s="115"/>
      <c r="QEX54" s="115"/>
      <c r="QEY54" s="115"/>
      <c r="QEZ54" s="115"/>
      <c r="QFA54" s="115"/>
      <c r="QFB54" s="115"/>
      <c r="QFC54" s="115"/>
      <c r="QFD54" s="115"/>
      <c r="QFE54" s="115"/>
      <c r="QFF54" s="115"/>
      <c r="QFG54" s="115"/>
      <c r="QFH54" s="115"/>
      <c r="QFI54" s="115"/>
      <c r="QFJ54" s="115"/>
      <c r="QFK54" s="115"/>
      <c r="QFL54" s="115"/>
      <c r="QFM54" s="115"/>
      <c r="QFN54" s="115"/>
      <c r="QFO54" s="115"/>
      <c r="QFP54" s="115"/>
      <c r="QFQ54" s="115"/>
      <c r="QFR54" s="115"/>
      <c r="QFS54" s="115"/>
      <c r="QFT54" s="115"/>
      <c r="QFU54" s="115"/>
      <c r="QFV54" s="115"/>
      <c r="QFW54" s="115"/>
      <c r="QFX54" s="115"/>
      <c r="QFY54" s="115"/>
      <c r="QFZ54" s="115"/>
      <c r="QGA54" s="115"/>
      <c r="QGB54" s="115"/>
      <c r="QGC54" s="115"/>
      <c r="QGD54" s="115"/>
      <c r="QGE54" s="115"/>
      <c r="QGF54" s="115"/>
      <c r="QGG54" s="115"/>
      <c r="QGH54" s="115"/>
      <c r="QGI54" s="115"/>
      <c r="QGJ54" s="115"/>
      <c r="QGK54" s="115"/>
      <c r="QGL54" s="115"/>
      <c r="QGM54" s="115"/>
      <c r="QGN54" s="115"/>
      <c r="QGO54" s="115"/>
      <c r="QGP54" s="115"/>
      <c r="QGQ54" s="115"/>
      <c r="QGR54" s="115"/>
      <c r="QGS54" s="115"/>
      <c r="QGT54" s="115"/>
      <c r="QGU54" s="115"/>
      <c r="QGV54" s="115"/>
      <c r="QGW54" s="115"/>
      <c r="QGX54" s="115"/>
      <c r="QGY54" s="115"/>
      <c r="QGZ54" s="115"/>
      <c r="QHA54" s="115"/>
      <c r="QHB54" s="115"/>
      <c r="QHC54" s="115"/>
      <c r="QHD54" s="115"/>
      <c r="QHE54" s="115"/>
      <c r="QHF54" s="115"/>
      <c r="QHG54" s="115"/>
      <c r="QHH54" s="115"/>
      <c r="QHI54" s="115"/>
      <c r="QHJ54" s="115"/>
      <c r="QHK54" s="115"/>
      <c r="QHL54" s="115"/>
      <c r="QHM54" s="115"/>
      <c r="QHN54" s="115"/>
      <c r="QHO54" s="115"/>
      <c r="QHP54" s="115"/>
      <c r="QHQ54" s="115"/>
      <c r="QHR54" s="115"/>
      <c r="QHS54" s="115"/>
      <c r="QHT54" s="115"/>
      <c r="QHU54" s="115"/>
      <c r="QHV54" s="115"/>
      <c r="QHW54" s="115"/>
      <c r="QHX54" s="115"/>
      <c r="QHY54" s="115"/>
      <c r="QHZ54" s="115"/>
      <c r="QIA54" s="115"/>
      <c r="QIB54" s="115"/>
      <c r="QIC54" s="115"/>
      <c r="QID54" s="115"/>
      <c r="QIE54" s="115"/>
      <c r="QIF54" s="115"/>
      <c r="QIG54" s="115"/>
      <c r="QIH54" s="115"/>
      <c r="QII54" s="115"/>
      <c r="QIJ54" s="115"/>
      <c r="QIK54" s="115"/>
      <c r="QIL54" s="115"/>
      <c r="QIM54" s="115"/>
      <c r="QIN54" s="115"/>
      <c r="QIO54" s="115"/>
      <c r="QIP54" s="115"/>
      <c r="QIQ54" s="115"/>
      <c r="QIR54" s="115"/>
      <c r="QIS54" s="115"/>
      <c r="QIT54" s="115"/>
      <c r="QIU54" s="115"/>
      <c r="QIV54" s="115"/>
      <c r="QIW54" s="115"/>
      <c r="QIX54" s="115"/>
      <c r="QIY54" s="115"/>
      <c r="QIZ54" s="115"/>
      <c r="QJA54" s="115"/>
      <c r="QJB54" s="115"/>
      <c r="QJC54" s="115"/>
      <c r="QJD54" s="115"/>
      <c r="QJE54" s="115"/>
      <c r="QJF54" s="115"/>
      <c r="QJG54" s="115"/>
      <c r="QJH54" s="115"/>
      <c r="QJI54" s="115"/>
      <c r="QJJ54" s="115"/>
      <c r="QJK54" s="115"/>
      <c r="QJL54" s="115"/>
      <c r="QJM54" s="115"/>
      <c r="QJN54" s="115"/>
      <c r="QJO54" s="115"/>
      <c r="QJP54" s="115"/>
      <c r="QJQ54" s="115"/>
      <c r="QJR54" s="115"/>
      <c r="QJS54" s="115"/>
      <c r="QJT54" s="115"/>
      <c r="QJU54" s="115"/>
      <c r="QJV54" s="115"/>
      <c r="QJW54" s="115"/>
      <c r="QJX54" s="115"/>
      <c r="QJY54" s="115"/>
      <c r="QJZ54" s="115"/>
      <c r="QKA54" s="115"/>
      <c r="QKB54" s="115"/>
      <c r="QKC54" s="115"/>
      <c r="QKD54" s="115"/>
      <c r="QKE54" s="115"/>
      <c r="QKF54" s="115"/>
      <c r="QKG54" s="115"/>
      <c r="QKH54" s="115"/>
      <c r="QKI54" s="115"/>
      <c r="QKJ54" s="115"/>
      <c r="QKK54" s="115"/>
      <c r="QKL54" s="115"/>
      <c r="QKM54" s="115"/>
      <c r="QKN54" s="115"/>
      <c r="QKO54" s="115"/>
      <c r="QKP54" s="115"/>
      <c r="QKQ54" s="115"/>
      <c r="QKR54" s="115"/>
      <c r="QKS54" s="115"/>
      <c r="QKT54" s="115"/>
      <c r="QKU54" s="115"/>
      <c r="QKV54" s="115"/>
      <c r="QKW54" s="115"/>
      <c r="QKX54" s="115"/>
      <c r="QKY54" s="115"/>
      <c r="QKZ54" s="115"/>
      <c r="QLA54" s="115"/>
      <c r="QLB54" s="115"/>
      <c r="QLC54" s="115"/>
      <c r="QLD54" s="115"/>
      <c r="QLE54" s="115"/>
      <c r="QLF54" s="115"/>
      <c r="QLG54" s="115"/>
      <c r="QLH54" s="115"/>
      <c r="QLI54" s="115"/>
      <c r="QLJ54" s="115"/>
      <c r="QLK54" s="115"/>
      <c r="QLL54" s="115"/>
      <c r="QLM54" s="115"/>
      <c r="QLN54" s="115"/>
      <c r="QLO54" s="115"/>
      <c r="QLP54" s="115"/>
      <c r="QLQ54" s="115"/>
      <c r="QLR54" s="115"/>
      <c r="QLS54" s="115"/>
      <c r="QLT54" s="115"/>
      <c r="QLU54" s="115"/>
      <c r="QLV54" s="115"/>
      <c r="QLW54" s="115"/>
      <c r="QLX54" s="115"/>
      <c r="QLY54" s="115"/>
      <c r="QLZ54" s="115"/>
      <c r="QMA54" s="115"/>
      <c r="QMB54" s="115"/>
      <c r="QMC54" s="115"/>
      <c r="QMD54" s="115"/>
      <c r="QME54" s="115"/>
      <c r="QMF54" s="115"/>
      <c r="QMG54" s="115"/>
      <c r="QMH54" s="115"/>
      <c r="QMI54" s="115"/>
      <c r="QMJ54" s="115"/>
      <c r="QMK54" s="115"/>
      <c r="QML54" s="115"/>
      <c r="QMM54" s="115"/>
      <c r="QMN54" s="115"/>
      <c r="QMO54" s="115"/>
      <c r="QMP54" s="115"/>
      <c r="QMQ54" s="115"/>
      <c r="QMR54" s="115"/>
      <c r="QMS54" s="115"/>
      <c r="QMT54" s="115"/>
      <c r="QMU54" s="115"/>
      <c r="QMV54" s="115"/>
      <c r="QMW54" s="115"/>
      <c r="QMX54" s="115"/>
      <c r="QMY54" s="115"/>
      <c r="QMZ54" s="115"/>
      <c r="QNA54" s="115"/>
      <c r="QNB54" s="115"/>
      <c r="QNC54" s="115"/>
      <c r="QND54" s="115"/>
      <c r="QNE54" s="115"/>
      <c r="QNF54" s="115"/>
      <c r="QNG54" s="115"/>
      <c r="QNH54" s="115"/>
      <c r="QNI54" s="115"/>
      <c r="QNJ54" s="115"/>
      <c r="QNK54" s="115"/>
      <c r="QNL54" s="115"/>
      <c r="QNM54" s="115"/>
      <c r="QNN54" s="115"/>
      <c r="QNO54" s="115"/>
      <c r="QNP54" s="115"/>
      <c r="QNQ54" s="115"/>
      <c r="QNR54" s="115"/>
      <c r="QNS54" s="115"/>
      <c r="QNT54" s="115"/>
      <c r="QNU54" s="115"/>
      <c r="QNV54" s="115"/>
      <c r="QNW54" s="115"/>
      <c r="QNX54" s="115"/>
      <c r="QNY54" s="115"/>
      <c r="QNZ54" s="115"/>
      <c r="QOA54" s="115"/>
      <c r="QOB54" s="115"/>
      <c r="QOC54" s="115"/>
      <c r="QOD54" s="115"/>
      <c r="QOE54" s="115"/>
      <c r="QOF54" s="115"/>
      <c r="QOG54" s="115"/>
      <c r="QOH54" s="115"/>
      <c r="QOI54" s="115"/>
      <c r="QOJ54" s="115"/>
      <c r="QOK54" s="115"/>
      <c r="QOL54" s="115"/>
      <c r="QOM54" s="115"/>
      <c r="QON54" s="115"/>
      <c r="QOO54" s="115"/>
      <c r="QOP54" s="115"/>
      <c r="QOQ54" s="115"/>
      <c r="QOR54" s="115"/>
      <c r="QOS54" s="115"/>
      <c r="QOT54" s="115"/>
      <c r="QOU54" s="115"/>
      <c r="QOV54" s="115"/>
      <c r="QOW54" s="115"/>
      <c r="QOX54" s="115"/>
      <c r="QOY54" s="115"/>
      <c r="QOZ54" s="115"/>
      <c r="QPA54" s="115"/>
      <c r="QPB54" s="115"/>
      <c r="QPC54" s="115"/>
      <c r="QPD54" s="115"/>
      <c r="QPE54" s="115"/>
      <c r="QPF54" s="115"/>
      <c r="QPG54" s="115"/>
      <c r="QPH54" s="115"/>
      <c r="QPI54" s="115"/>
      <c r="QPJ54" s="115"/>
      <c r="QPK54" s="115"/>
      <c r="QPL54" s="115"/>
      <c r="QPM54" s="115"/>
      <c r="QPN54" s="115"/>
      <c r="QPO54" s="115"/>
      <c r="QPP54" s="115"/>
      <c r="QPQ54" s="115"/>
      <c r="QPR54" s="115"/>
      <c r="QPS54" s="115"/>
      <c r="QPT54" s="115"/>
      <c r="QPU54" s="115"/>
      <c r="QPV54" s="115"/>
      <c r="QPW54" s="115"/>
      <c r="QPX54" s="115"/>
      <c r="QPY54" s="115"/>
      <c r="QPZ54" s="115"/>
      <c r="QQA54" s="115"/>
      <c r="QQB54" s="115"/>
      <c r="QQC54" s="115"/>
      <c r="QQD54" s="115"/>
      <c r="QQE54" s="115"/>
      <c r="QQF54" s="115"/>
      <c r="QQG54" s="115"/>
      <c r="QQH54" s="115"/>
      <c r="QQI54" s="115"/>
      <c r="QQJ54" s="115"/>
      <c r="QQK54" s="115"/>
      <c r="QQL54" s="115"/>
      <c r="QQM54" s="115"/>
      <c r="QQN54" s="115"/>
      <c r="QQO54" s="115"/>
      <c r="QQP54" s="115"/>
      <c r="QQQ54" s="115"/>
      <c r="QQR54" s="115"/>
      <c r="QQS54" s="115"/>
      <c r="QQT54" s="115"/>
      <c r="QQU54" s="115"/>
      <c r="QQV54" s="115"/>
      <c r="QQW54" s="115"/>
      <c r="QQX54" s="115"/>
      <c r="QQY54" s="115"/>
      <c r="QQZ54" s="115"/>
      <c r="QRA54" s="115"/>
      <c r="QRB54" s="115"/>
      <c r="QRC54" s="115"/>
      <c r="QRD54" s="115"/>
      <c r="QRE54" s="115"/>
      <c r="QRF54" s="115"/>
      <c r="QRG54" s="115"/>
      <c r="QRH54" s="115"/>
      <c r="QRI54" s="115"/>
      <c r="QRJ54" s="115"/>
      <c r="QRK54" s="115"/>
      <c r="QRL54" s="115"/>
      <c r="QRM54" s="115"/>
      <c r="QRN54" s="115"/>
      <c r="QRO54" s="115"/>
      <c r="QRP54" s="115"/>
      <c r="QRQ54" s="115"/>
      <c r="QRR54" s="115"/>
      <c r="QRS54" s="115"/>
      <c r="QRT54" s="115"/>
      <c r="QRU54" s="115"/>
      <c r="QRV54" s="115"/>
      <c r="QRW54" s="115"/>
      <c r="QRX54" s="115"/>
      <c r="QRY54" s="115"/>
      <c r="QRZ54" s="115"/>
      <c r="QSA54" s="115"/>
      <c r="QSB54" s="115"/>
      <c r="QSC54" s="115"/>
      <c r="QSD54" s="115"/>
      <c r="QSE54" s="115"/>
      <c r="QSF54" s="115"/>
      <c r="QSG54" s="115"/>
      <c r="QSH54" s="115"/>
      <c r="QSI54" s="115"/>
      <c r="QSJ54" s="115"/>
      <c r="QSK54" s="115"/>
      <c r="QSL54" s="115"/>
      <c r="QSM54" s="115"/>
      <c r="QSN54" s="115"/>
      <c r="QSO54" s="115"/>
      <c r="QSP54" s="115"/>
      <c r="QSQ54" s="115"/>
      <c r="QSR54" s="115"/>
      <c r="QSS54" s="115"/>
      <c r="QST54" s="115"/>
      <c r="QSU54" s="115"/>
      <c r="QSV54" s="115"/>
      <c r="QSW54" s="115"/>
      <c r="QSX54" s="115"/>
      <c r="QSY54" s="115"/>
      <c r="QSZ54" s="115"/>
      <c r="QTA54" s="115"/>
      <c r="QTB54" s="115"/>
      <c r="QTC54" s="115"/>
      <c r="QTD54" s="115"/>
      <c r="QTE54" s="115"/>
      <c r="QTF54" s="115"/>
      <c r="QTG54" s="115"/>
      <c r="QTH54" s="115"/>
      <c r="QTI54" s="115"/>
      <c r="QTJ54" s="115"/>
      <c r="QTK54" s="115"/>
      <c r="QTL54" s="115"/>
      <c r="QTM54" s="115"/>
      <c r="QTN54" s="115"/>
      <c r="QTO54" s="115"/>
      <c r="QTP54" s="115"/>
      <c r="QTQ54" s="115"/>
      <c r="QTR54" s="115"/>
      <c r="QTS54" s="115"/>
      <c r="QTT54" s="115"/>
      <c r="QTU54" s="115"/>
      <c r="QTV54" s="115"/>
      <c r="QTW54" s="115"/>
      <c r="QTX54" s="115"/>
      <c r="QTY54" s="115"/>
      <c r="QTZ54" s="115"/>
      <c r="QUA54" s="115"/>
      <c r="QUB54" s="115"/>
      <c r="QUC54" s="115"/>
      <c r="QUD54" s="115"/>
      <c r="QUE54" s="115"/>
      <c r="QUF54" s="115"/>
      <c r="QUG54" s="115"/>
      <c r="QUH54" s="115"/>
      <c r="QUI54" s="115"/>
      <c r="QUJ54" s="115"/>
      <c r="QUK54" s="115"/>
      <c r="QUL54" s="115"/>
      <c r="QUM54" s="115"/>
      <c r="QUN54" s="115"/>
      <c r="QUO54" s="115"/>
      <c r="QUP54" s="115"/>
      <c r="QUQ54" s="115"/>
      <c r="QUR54" s="115"/>
      <c r="QUS54" s="115"/>
      <c r="QUT54" s="115"/>
      <c r="QUU54" s="115"/>
      <c r="QUV54" s="115"/>
      <c r="QUW54" s="115"/>
      <c r="QUX54" s="115"/>
      <c r="QUY54" s="115"/>
      <c r="QUZ54" s="115"/>
      <c r="QVA54" s="115"/>
      <c r="QVB54" s="115"/>
      <c r="QVC54" s="115"/>
      <c r="QVD54" s="115"/>
      <c r="QVE54" s="115"/>
      <c r="QVF54" s="115"/>
      <c r="QVG54" s="115"/>
      <c r="QVH54" s="115"/>
      <c r="QVI54" s="115"/>
      <c r="QVJ54" s="115"/>
      <c r="QVK54" s="115"/>
      <c r="QVL54" s="115"/>
      <c r="QVM54" s="115"/>
      <c r="QVN54" s="115"/>
      <c r="QVO54" s="115"/>
      <c r="QVP54" s="115"/>
      <c r="QVQ54" s="115"/>
      <c r="QVR54" s="115"/>
      <c r="QVS54" s="115"/>
      <c r="QVT54" s="115"/>
      <c r="QVU54" s="115"/>
      <c r="QVV54" s="115"/>
      <c r="QVW54" s="115"/>
      <c r="QVX54" s="115"/>
      <c r="QVY54" s="115"/>
      <c r="QVZ54" s="115"/>
      <c r="QWA54" s="115"/>
      <c r="QWB54" s="115"/>
      <c r="QWC54" s="115"/>
      <c r="QWD54" s="115"/>
      <c r="QWE54" s="115"/>
      <c r="QWF54" s="115"/>
      <c r="QWG54" s="115"/>
      <c r="QWH54" s="115"/>
      <c r="QWI54" s="115"/>
      <c r="QWJ54" s="115"/>
      <c r="QWK54" s="115"/>
      <c r="QWL54" s="115"/>
      <c r="QWM54" s="115"/>
      <c r="QWN54" s="115"/>
      <c r="QWO54" s="115"/>
      <c r="QWP54" s="115"/>
      <c r="QWQ54" s="115"/>
      <c r="QWR54" s="115"/>
      <c r="QWS54" s="115"/>
      <c r="QWT54" s="115"/>
      <c r="QWU54" s="115"/>
      <c r="QWV54" s="115"/>
      <c r="QWW54" s="115"/>
      <c r="QWX54" s="115"/>
      <c r="QWY54" s="115"/>
      <c r="QWZ54" s="115"/>
      <c r="QXA54" s="115"/>
      <c r="QXB54" s="115"/>
      <c r="QXC54" s="115"/>
      <c r="QXD54" s="115"/>
      <c r="QXE54" s="115"/>
      <c r="QXF54" s="115"/>
      <c r="QXG54" s="115"/>
      <c r="QXH54" s="115"/>
      <c r="QXI54" s="115"/>
      <c r="QXJ54" s="115"/>
      <c r="QXK54" s="115"/>
      <c r="QXL54" s="115"/>
      <c r="QXM54" s="115"/>
      <c r="QXN54" s="115"/>
      <c r="QXO54" s="115"/>
      <c r="QXP54" s="115"/>
      <c r="QXQ54" s="115"/>
      <c r="QXR54" s="115"/>
      <c r="QXS54" s="115"/>
      <c r="QXT54" s="115"/>
      <c r="QXU54" s="115"/>
      <c r="QXV54" s="115"/>
      <c r="QXW54" s="115"/>
      <c r="QXX54" s="115"/>
      <c r="QXY54" s="115"/>
      <c r="QXZ54" s="115"/>
      <c r="QYA54" s="115"/>
      <c r="QYB54" s="115"/>
      <c r="QYC54" s="115"/>
      <c r="QYD54" s="115"/>
      <c r="QYE54" s="115"/>
      <c r="QYF54" s="115"/>
      <c r="QYG54" s="115"/>
      <c r="QYH54" s="115"/>
      <c r="QYI54" s="115"/>
      <c r="QYJ54" s="115"/>
      <c r="QYK54" s="115"/>
      <c r="QYL54" s="115"/>
      <c r="QYM54" s="115"/>
      <c r="QYN54" s="115"/>
      <c r="QYO54" s="115"/>
      <c r="QYP54" s="115"/>
      <c r="QYQ54" s="115"/>
      <c r="QYR54" s="115"/>
      <c r="QYS54" s="115"/>
      <c r="QYT54" s="115"/>
      <c r="QYU54" s="115"/>
      <c r="QYV54" s="115"/>
      <c r="QYW54" s="115"/>
      <c r="QYX54" s="115"/>
      <c r="QYY54" s="115"/>
      <c r="QYZ54" s="115"/>
      <c r="QZA54" s="115"/>
      <c r="QZB54" s="115"/>
      <c r="QZC54" s="115"/>
      <c r="QZD54" s="115"/>
      <c r="QZE54" s="115"/>
      <c r="QZF54" s="115"/>
      <c r="QZG54" s="115"/>
      <c r="QZH54" s="115"/>
      <c r="QZI54" s="115"/>
      <c r="QZJ54" s="115"/>
      <c r="QZK54" s="115"/>
      <c r="QZL54" s="115"/>
      <c r="QZM54" s="115"/>
      <c r="QZN54" s="115"/>
      <c r="QZO54" s="115"/>
      <c r="QZP54" s="115"/>
      <c r="QZQ54" s="115"/>
      <c r="QZR54" s="115"/>
      <c r="QZS54" s="115"/>
      <c r="QZT54" s="115"/>
      <c r="QZU54" s="115"/>
      <c r="QZV54" s="115"/>
      <c r="QZW54" s="115"/>
      <c r="QZX54" s="115"/>
      <c r="QZY54" s="115"/>
      <c r="QZZ54" s="115"/>
      <c r="RAA54" s="115"/>
      <c r="RAB54" s="115"/>
      <c r="RAC54" s="115"/>
      <c r="RAD54" s="115"/>
      <c r="RAE54" s="115"/>
      <c r="RAF54" s="115"/>
      <c r="RAG54" s="115"/>
      <c r="RAH54" s="115"/>
      <c r="RAI54" s="115"/>
      <c r="RAJ54" s="115"/>
      <c r="RAK54" s="115"/>
      <c r="RAL54" s="115"/>
      <c r="RAM54" s="115"/>
      <c r="RAN54" s="115"/>
      <c r="RAO54" s="115"/>
      <c r="RAP54" s="115"/>
      <c r="RAQ54" s="115"/>
      <c r="RAR54" s="115"/>
      <c r="RAS54" s="115"/>
      <c r="RAT54" s="115"/>
      <c r="RAU54" s="115"/>
      <c r="RAV54" s="115"/>
      <c r="RAW54" s="115"/>
      <c r="RAX54" s="115"/>
      <c r="RAY54" s="115"/>
      <c r="RAZ54" s="115"/>
      <c r="RBA54" s="115"/>
      <c r="RBB54" s="115"/>
      <c r="RBC54" s="115"/>
      <c r="RBD54" s="115"/>
      <c r="RBE54" s="115"/>
      <c r="RBF54" s="115"/>
      <c r="RBG54" s="115"/>
      <c r="RBH54" s="115"/>
      <c r="RBI54" s="115"/>
      <c r="RBJ54" s="115"/>
      <c r="RBK54" s="115"/>
      <c r="RBL54" s="115"/>
      <c r="RBM54" s="115"/>
      <c r="RBN54" s="115"/>
      <c r="RBO54" s="115"/>
      <c r="RBP54" s="115"/>
      <c r="RBQ54" s="115"/>
      <c r="RBR54" s="115"/>
      <c r="RBS54" s="115"/>
      <c r="RBT54" s="115"/>
      <c r="RBU54" s="115"/>
      <c r="RBV54" s="115"/>
      <c r="RBW54" s="115"/>
      <c r="RBX54" s="115"/>
      <c r="RBY54" s="115"/>
      <c r="RBZ54" s="115"/>
      <c r="RCA54" s="115"/>
      <c r="RCB54" s="115"/>
      <c r="RCC54" s="115"/>
      <c r="RCD54" s="115"/>
      <c r="RCE54" s="115"/>
      <c r="RCF54" s="115"/>
      <c r="RCG54" s="115"/>
      <c r="RCH54" s="115"/>
      <c r="RCI54" s="115"/>
      <c r="RCJ54" s="115"/>
      <c r="RCK54" s="115"/>
      <c r="RCL54" s="115"/>
      <c r="RCM54" s="115"/>
      <c r="RCN54" s="115"/>
      <c r="RCO54" s="115"/>
      <c r="RCP54" s="115"/>
      <c r="RCQ54" s="115"/>
      <c r="RCR54" s="115"/>
      <c r="RCS54" s="115"/>
      <c r="RCT54" s="115"/>
      <c r="RCU54" s="115"/>
      <c r="RCV54" s="115"/>
      <c r="RCW54" s="115"/>
      <c r="RCX54" s="115"/>
      <c r="RCY54" s="115"/>
      <c r="RCZ54" s="115"/>
      <c r="RDA54" s="115"/>
      <c r="RDB54" s="115"/>
      <c r="RDC54" s="115"/>
      <c r="RDD54" s="115"/>
      <c r="RDE54" s="115"/>
      <c r="RDF54" s="115"/>
      <c r="RDG54" s="115"/>
      <c r="RDH54" s="115"/>
      <c r="RDI54" s="115"/>
      <c r="RDJ54" s="115"/>
      <c r="RDK54" s="115"/>
      <c r="RDL54" s="115"/>
      <c r="RDM54" s="115"/>
      <c r="RDN54" s="115"/>
      <c r="RDO54" s="115"/>
      <c r="RDP54" s="115"/>
      <c r="RDQ54" s="115"/>
      <c r="RDR54" s="115"/>
      <c r="RDS54" s="115"/>
      <c r="RDT54" s="115"/>
      <c r="RDU54" s="115"/>
      <c r="RDV54" s="115"/>
      <c r="RDW54" s="115"/>
      <c r="RDX54" s="115"/>
      <c r="RDY54" s="115"/>
      <c r="RDZ54" s="115"/>
      <c r="REA54" s="115"/>
      <c r="REB54" s="115"/>
      <c r="REC54" s="115"/>
      <c r="RED54" s="115"/>
      <c r="REE54" s="115"/>
      <c r="REF54" s="115"/>
      <c r="REG54" s="115"/>
      <c r="REH54" s="115"/>
      <c r="REI54" s="115"/>
      <c r="REJ54" s="115"/>
      <c r="REK54" s="115"/>
      <c r="REL54" s="115"/>
      <c r="REM54" s="115"/>
      <c r="REN54" s="115"/>
      <c r="REO54" s="115"/>
      <c r="REP54" s="115"/>
      <c r="REQ54" s="115"/>
      <c r="RER54" s="115"/>
      <c r="RES54" s="115"/>
      <c r="RET54" s="115"/>
      <c r="REU54" s="115"/>
      <c r="REV54" s="115"/>
      <c r="REW54" s="115"/>
      <c r="REX54" s="115"/>
      <c r="REY54" s="115"/>
      <c r="REZ54" s="115"/>
      <c r="RFA54" s="115"/>
      <c r="RFB54" s="115"/>
      <c r="RFC54" s="115"/>
      <c r="RFD54" s="115"/>
      <c r="RFE54" s="115"/>
      <c r="RFF54" s="115"/>
      <c r="RFG54" s="115"/>
      <c r="RFH54" s="115"/>
      <c r="RFI54" s="115"/>
      <c r="RFJ54" s="115"/>
      <c r="RFK54" s="115"/>
      <c r="RFL54" s="115"/>
      <c r="RFM54" s="115"/>
      <c r="RFN54" s="115"/>
      <c r="RFO54" s="115"/>
      <c r="RFP54" s="115"/>
      <c r="RFQ54" s="115"/>
      <c r="RFR54" s="115"/>
      <c r="RFS54" s="115"/>
      <c r="RFT54" s="115"/>
      <c r="RFU54" s="115"/>
      <c r="RFV54" s="115"/>
      <c r="RFW54" s="115"/>
      <c r="RFX54" s="115"/>
      <c r="RFY54" s="115"/>
      <c r="RFZ54" s="115"/>
      <c r="RGA54" s="115"/>
      <c r="RGB54" s="115"/>
      <c r="RGC54" s="115"/>
      <c r="RGD54" s="115"/>
      <c r="RGE54" s="115"/>
      <c r="RGF54" s="115"/>
      <c r="RGG54" s="115"/>
      <c r="RGH54" s="115"/>
      <c r="RGI54" s="115"/>
      <c r="RGJ54" s="115"/>
      <c r="RGK54" s="115"/>
      <c r="RGL54" s="115"/>
      <c r="RGM54" s="115"/>
      <c r="RGN54" s="115"/>
      <c r="RGO54" s="115"/>
      <c r="RGP54" s="115"/>
      <c r="RGQ54" s="115"/>
      <c r="RGR54" s="115"/>
      <c r="RGS54" s="115"/>
      <c r="RGT54" s="115"/>
      <c r="RGU54" s="115"/>
      <c r="RGV54" s="115"/>
      <c r="RGW54" s="115"/>
      <c r="RGX54" s="115"/>
      <c r="RGY54" s="115"/>
      <c r="RGZ54" s="115"/>
      <c r="RHA54" s="115"/>
      <c r="RHB54" s="115"/>
      <c r="RHC54" s="115"/>
      <c r="RHD54" s="115"/>
      <c r="RHE54" s="115"/>
      <c r="RHF54" s="115"/>
      <c r="RHG54" s="115"/>
      <c r="RHH54" s="115"/>
      <c r="RHI54" s="115"/>
      <c r="RHJ54" s="115"/>
      <c r="RHK54" s="115"/>
      <c r="RHL54" s="115"/>
      <c r="RHM54" s="115"/>
      <c r="RHN54" s="115"/>
      <c r="RHO54" s="115"/>
      <c r="RHP54" s="115"/>
      <c r="RHQ54" s="115"/>
      <c r="RHR54" s="115"/>
      <c r="RHS54" s="115"/>
      <c r="RHT54" s="115"/>
      <c r="RHU54" s="115"/>
      <c r="RHV54" s="115"/>
      <c r="RHW54" s="115"/>
      <c r="RHX54" s="115"/>
      <c r="RHY54" s="115"/>
      <c r="RHZ54" s="115"/>
      <c r="RIA54" s="115"/>
      <c r="RIB54" s="115"/>
      <c r="RIC54" s="115"/>
      <c r="RID54" s="115"/>
      <c r="RIE54" s="115"/>
      <c r="RIF54" s="115"/>
      <c r="RIG54" s="115"/>
      <c r="RIH54" s="115"/>
      <c r="RII54" s="115"/>
      <c r="RIJ54" s="115"/>
      <c r="RIK54" s="115"/>
      <c r="RIL54" s="115"/>
      <c r="RIM54" s="115"/>
      <c r="RIN54" s="115"/>
      <c r="RIO54" s="115"/>
      <c r="RIP54" s="115"/>
      <c r="RIQ54" s="115"/>
      <c r="RIR54" s="115"/>
      <c r="RIS54" s="115"/>
      <c r="RIT54" s="115"/>
      <c r="RIU54" s="115"/>
      <c r="RIV54" s="115"/>
      <c r="RIW54" s="115"/>
      <c r="RIX54" s="115"/>
      <c r="RIY54" s="115"/>
      <c r="RIZ54" s="115"/>
      <c r="RJA54" s="115"/>
      <c r="RJB54" s="115"/>
      <c r="RJC54" s="115"/>
      <c r="RJD54" s="115"/>
      <c r="RJE54" s="115"/>
      <c r="RJF54" s="115"/>
      <c r="RJG54" s="115"/>
      <c r="RJH54" s="115"/>
      <c r="RJI54" s="115"/>
      <c r="RJJ54" s="115"/>
      <c r="RJK54" s="115"/>
      <c r="RJL54" s="115"/>
      <c r="RJM54" s="115"/>
      <c r="RJN54" s="115"/>
      <c r="RJO54" s="115"/>
      <c r="RJP54" s="115"/>
      <c r="RJQ54" s="115"/>
      <c r="RJR54" s="115"/>
      <c r="RJS54" s="115"/>
      <c r="RJT54" s="115"/>
      <c r="RJU54" s="115"/>
      <c r="RJV54" s="115"/>
      <c r="RJW54" s="115"/>
      <c r="RJX54" s="115"/>
      <c r="RJY54" s="115"/>
      <c r="RJZ54" s="115"/>
      <c r="RKA54" s="115"/>
      <c r="RKB54" s="115"/>
      <c r="RKC54" s="115"/>
      <c r="RKD54" s="115"/>
      <c r="RKE54" s="115"/>
      <c r="RKF54" s="115"/>
      <c r="RKG54" s="115"/>
      <c r="RKH54" s="115"/>
      <c r="RKI54" s="115"/>
      <c r="RKJ54" s="115"/>
      <c r="RKK54" s="115"/>
      <c r="RKL54" s="115"/>
      <c r="RKM54" s="115"/>
      <c r="RKN54" s="115"/>
      <c r="RKO54" s="115"/>
      <c r="RKP54" s="115"/>
      <c r="RKQ54" s="115"/>
      <c r="RKR54" s="115"/>
      <c r="RKS54" s="115"/>
      <c r="RKT54" s="115"/>
      <c r="RKU54" s="115"/>
      <c r="RKV54" s="115"/>
      <c r="RKW54" s="115"/>
      <c r="RKX54" s="115"/>
      <c r="RKY54" s="115"/>
      <c r="RKZ54" s="115"/>
      <c r="RLA54" s="115"/>
      <c r="RLB54" s="115"/>
      <c r="RLC54" s="115"/>
      <c r="RLD54" s="115"/>
      <c r="RLE54" s="115"/>
      <c r="RLF54" s="115"/>
      <c r="RLG54" s="115"/>
      <c r="RLH54" s="115"/>
      <c r="RLI54" s="115"/>
      <c r="RLJ54" s="115"/>
      <c r="RLK54" s="115"/>
      <c r="RLL54" s="115"/>
      <c r="RLM54" s="115"/>
      <c r="RLN54" s="115"/>
      <c r="RLO54" s="115"/>
      <c r="RLP54" s="115"/>
      <c r="RLQ54" s="115"/>
      <c r="RLR54" s="115"/>
      <c r="RLS54" s="115"/>
      <c r="RLT54" s="115"/>
      <c r="RLU54" s="115"/>
      <c r="RLV54" s="115"/>
      <c r="RLW54" s="115"/>
      <c r="RLX54" s="115"/>
      <c r="RLY54" s="115"/>
      <c r="RLZ54" s="115"/>
      <c r="RMA54" s="115"/>
      <c r="RMB54" s="115"/>
      <c r="RMC54" s="115"/>
      <c r="RMD54" s="115"/>
      <c r="RME54" s="115"/>
      <c r="RMF54" s="115"/>
      <c r="RMG54" s="115"/>
      <c r="RMH54" s="115"/>
      <c r="RMI54" s="115"/>
      <c r="RMJ54" s="115"/>
      <c r="RMK54" s="115"/>
      <c r="RML54" s="115"/>
      <c r="RMM54" s="115"/>
      <c r="RMN54" s="115"/>
      <c r="RMO54" s="115"/>
      <c r="RMP54" s="115"/>
      <c r="RMQ54" s="115"/>
      <c r="RMR54" s="115"/>
      <c r="RMS54" s="115"/>
      <c r="RMT54" s="115"/>
      <c r="RMU54" s="115"/>
      <c r="RMV54" s="115"/>
      <c r="RMW54" s="115"/>
      <c r="RMX54" s="115"/>
      <c r="RMY54" s="115"/>
      <c r="RMZ54" s="115"/>
      <c r="RNA54" s="115"/>
      <c r="RNB54" s="115"/>
      <c r="RNC54" s="115"/>
      <c r="RND54" s="115"/>
      <c r="RNE54" s="115"/>
      <c r="RNF54" s="115"/>
      <c r="RNG54" s="115"/>
      <c r="RNH54" s="115"/>
      <c r="RNI54" s="115"/>
      <c r="RNJ54" s="115"/>
      <c r="RNK54" s="115"/>
      <c r="RNL54" s="115"/>
      <c r="RNM54" s="115"/>
      <c r="RNN54" s="115"/>
      <c r="RNO54" s="115"/>
      <c r="RNP54" s="115"/>
      <c r="RNQ54" s="115"/>
      <c r="RNR54" s="115"/>
      <c r="RNS54" s="115"/>
      <c r="RNT54" s="115"/>
      <c r="RNU54" s="115"/>
      <c r="RNV54" s="115"/>
      <c r="RNW54" s="115"/>
      <c r="RNX54" s="115"/>
      <c r="RNY54" s="115"/>
      <c r="RNZ54" s="115"/>
      <c r="ROA54" s="115"/>
      <c r="ROB54" s="115"/>
      <c r="ROC54" s="115"/>
      <c r="ROD54" s="115"/>
      <c r="ROE54" s="115"/>
      <c r="ROF54" s="115"/>
      <c r="ROG54" s="115"/>
      <c r="ROH54" s="115"/>
      <c r="ROI54" s="115"/>
      <c r="ROJ54" s="115"/>
      <c r="ROK54" s="115"/>
      <c r="ROL54" s="115"/>
      <c r="ROM54" s="115"/>
      <c r="RON54" s="115"/>
      <c r="ROO54" s="115"/>
      <c r="ROP54" s="115"/>
      <c r="ROQ54" s="115"/>
      <c r="ROR54" s="115"/>
      <c r="ROS54" s="115"/>
      <c r="ROT54" s="115"/>
      <c r="ROU54" s="115"/>
      <c r="ROV54" s="115"/>
      <c r="ROW54" s="115"/>
      <c r="ROX54" s="115"/>
      <c r="ROY54" s="115"/>
      <c r="ROZ54" s="115"/>
      <c r="RPA54" s="115"/>
      <c r="RPB54" s="115"/>
      <c r="RPC54" s="115"/>
      <c r="RPD54" s="115"/>
      <c r="RPE54" s="115"/>
      <c r="RPF54" s="115"/>
      <c r="RPG54" s="115"/>
      <c r="RPH54" s="115"/>
      <c r="RPI54" s="115"/>
      <c r="RPJ54" s="115"/>
      <c r="RPK54" s="115"/>
      <c r="RPL54" s="115"/>
      <c r="RPM54" s="115"/>
      <c r="RPN54" s="115"/>
      <c r="RPO54" s="115"/>
      <c r="RPP54" s="115"/>
      <c r="RPQ54" s="115"/>
      <c r="RPR54" s="115"/>
      <c r="RPS54" s="115"/>
      <c r="RPT54" s="115"/>
      <c r="RPU54" s="115"/>
      <c r="RPV54" s="115"/>
      <c r="RPW54" s="115"/>
      <c r="RPX54" s="115"/>
      <c r="RPY54" s="115"/>
      <c r="RPZ54" s="115"/>
      <c r="RQA54" s="115"/>
      <c r="RQB54" s="115"/>
      <c r="RQC54" s="115"/>
      <c r="RQD54" s="115"/>
      <c r="RQE54" s="115"/>
      <c r="RQF54" s="115"/>
      <c r="RQG54" s="115"/>
      <c r="RQH54" s="115"/>
      <c r="RQI54" s="115"/>
      <c r="RQJ54" s="115"/>
      <c r="RQK54" s="115"/>
      <c r="RQL54" s="115"/>
      <c r="RQM54" s="115"/>
      <c r="RQN54" s="115"/>
      <c r="RQO54" s="115"/>
      <c r="RQP54" s="115"/>
      <c r="RQQ54" s="115"/>
      <c r="RQR54" s="115"/>
      <c r="RQS54" s="115"/>
      <c r="RQT54" s="115"/>
      <c r="RQU54" s="115"/>
      <c r="RQV54" s="115"/>
      <c r="RQW54" s="115"/>
      <c r="RQX54" s="115"/>
      <c r="RQY54" s="115"/>
      <c r="RQZ54" s="115"/>
      <c r="RRA54" s="115"/>
      <c r="RRB54" s="115"/>
      <c r="RRC54" s="115"/>
      <c r="RRD54" s="115"/>
      <c r="RRE54" s="115"/>
      <c r="RRF54" s="115"/>
      <c r="RRG54" s="115"/>
      <c r="RRH54" s="115"/>
      <c r="RRI54" s="115"/>
      <c r="RRJ54" s="115"/>
      <c r="RRK54" s="115"/>
      <c r="RRL54" s="115"/>
      <c r="RRM54" s="115"/>
      <c r="RRN54" s="115"/>
      <c r="RRO54" s="115"/>
      <c r="RRP54" s="115"/>
      <c r="RRQ54" s="115"/>
      <c r="RRR54" s="115"/>
      <c r="RRS54" s="115"/>
      <c r="RRT54" s="115"/>
      <c r="RRU54" s="115"/>
      <c r="RRV54" s="115"/>
      <c r="RRW54" s="115"/>
      <c r="RRX54" s="115"/>
      <c r="RRY54" s="115"/>
      <c r="RRZ54" s="115"/>
      <c r="RSA54" s="115"/>
      <c r="RSB54" s="115"/>
      <c r="RSC54" s="115"/>
      <c r="RSD54" s="115"/>
      <c r="RSE54" s="115"/>
      <c r="RSF54" s="115"/>
      <c r="RSG54" s="115"/>
      <c r="RSH54" s="115"/>
      <c r="RSI54" s="115"/>
      <c r="RSJ54" s="115"/>
      <c r="RSK54" s="115"/>
      <c r="RSL54" s="115"/>
      <c r="RSM54" s="115"/>
      <c r="RSN54" s="115"/>
      <c r="RSO54" s="115"/>
      <c r="RSP54" s="115"/>
      <c r="RSQ54" s="115"/>
      <c r="RSR54" s="115"/>
      <c r="RSS54" s="115"/>
      <c r="RST54" s="115"/>
      <c r="RSU54" s="115"/>
      <c r="RSV54" s="115"/>
      <c r="RSW54" s="115"/>
      <c r="RSX54" s="115"/>
      <c r="RSY54" s="115"/>
      <c r="RSZ54" s="115"/>
      <c r="RTA54" s="115"/>
      <c r="RTB54" s="115"/>
      <c r="RTC54" s="115"/>
      <c r="RTD54" s="115"/>
      <c r="RTE54" s="115"/>
      <c r="RTF54" s="115"/>
      <c r="RTG54" s="115"/>
      <c r="RTH54" s="115"/>
      <c r="RTI54" s="115"/>
      <c r="RTJ54" s="115"/>
      <c r="RTK54" s="115"/>
      <c r="RTL54" s="115"/>
      <c r="RTM54" s="115"/>
      <c r="RTN54" s="115"/>
      <c r="RTO54" s="115"/>
      <c r="RTP54" s="115"/>
      <c r="RTQ54" s="115"/>
      <c r="RTR54" s="115"/>
      <c r="RTS54" s="115"/>
      <c r="RTT54" s="115"/>
      <c r="RTU54" s="115"/>
      <c r="RTV54" s="115"/>
      <c r="RTW54" s="115"/>
      <c r="RTX54" s="115"/>
      <c r="RTY54" s="115"/>
      <c r="RTZ54" s="115"/>
      <c r="RUA54" s="115"/>
      <c r="RUB54" s="115"/>
      <c r="RUC54" s="115"/>
      <c r="RUD54" s="115"/>
      <c r="RUE54" s="115"/>
      <c r="RUF54" s="115"/>
      <c r="RUG54" s="115"/>
      <c r="RUH54" s="115"/>
      <c r="RUI54" s="115"/>
      <c r="RUJ54" s="115"/>
      <c r="RUK54" s="115"/>
      <c r="RUL54" s="115"/>
      <c r="RUM54" s="115"/>
      <c r="RUN54" s="115"/>
      <c r="RUO54" s="115"/>
      <c r="RUP54" s="115"/>
      <c r="RUQ54" s="115"/>
      <c r="RUR54" s="115"/>
      <c r="RUS54" s="115"/>
      <c r="RUT54" s="115"/>
      <c r="RUU54" s="115"/>
      <c r="RUV54" s="115"/>
      <c r="RUW54" s="115"/>
      <c r="RUX54" s="115"/>
      <c r="RUY54" s="115"/>
      <c r="RUZ54" s="115"/>
      <c r="RVA54" s="115"/>
      <c r="RVB54" s="115"/>
      <c r="RVC54" s="115"/>
      <c r="RVD54" s="115"/>
      <c r="RVE54" s="115"/>
      <c r="RVF54" s="115"/>
      <c r="RVG54" s="115"/>
      <c r="RVH54" s="115"/>
      <c r="RVI54" s="115"/>
      <c r="RVJ54" s="115"/>
      <c r="RVK54" s="115"/>
      <c r="RVL54" s="115"/>
      <c r="RVM54" s="115"/>
      <c r="RVN54" s="115"/>
      <c r="RVO54" s="115"/>
      <c r="RVP54" s="115"/>
      <c r="RVQ54" s="115"/>
      <c r="RVR54" s="115"/>
      <c r="RVS54" s="115"/>
      <c r="RVT54" s="115"/>
      <c r="RVU54" s="115"/>
      <c r="RVV54" s="115"/>
      <c r="RVW54" s="115"/>
      <c r="RVX54" s="115"/>
      <c r="RVY54" s="115"/>
      <c r="RVZ54" s="115"/>
      <c r="RWA54" s="115"/>
      <c r="RWB54" s="115"/>
      <c r="RWC54" s="115"/>
      <c r="RWD54" s="115"/>
      <c r="RWE54" s="115"/>
      <c r="RWF54" s="115"/>
      <c r="RWG54" s="115"/>
      <c r="RWH54" s="115"/>
      <c r="RWI54" s="115"/>
      <c r="RWJ54" s="115"/>
      <c r="RWK54" s="115"/>
      <c r="RWL54" s="115"/>
      <c r="RWM54" s="115"/>
      <c r="RWN54" s="115"/>
      <c r="RWO54" s="115"/>
      <c r="RWP54" s="115"/>
      <c r="RWQ54" s="115"/>
      <c r="RWR54" s="115"/>
      <c r="RWS54" s="115"/>
      <c r="RWT54" s="115"/>
      <c r="RWU54" s="115"/>
      <c r="RWV54" s="115"/>
      <c r="RWW54" s="115"/>
      <c r="RWX54" s="115"/>
      <c r="RWY54" s="115"/>
      <c r="RWZ54" s="115"/>
      <c r="RXA54" s="115"/>
      <c r="RXB54" s="115"/>
      <c r="RXC54" s="115"/>
      <c r="RXD54" s="115"/>
      <c r="RXE54" s="115"/>
      <c r="RXF54" s="115"/>
      <c r="RXG54" s="115"/>
      <c r="RXH54" s="115"/>
      <c r="RXI54" s="115"/>
      <c r="RXJ54" s="115"/>
      <c r="RXK54" s="115"/>
      <c r="RXL54" s="115"/>
      <c r="RXM54" s="115"/>
      <c r="RXN54" s="115"/>
      <c r="RXO54" s="115"/>
      <c r="RXP54" s="115"/>
      <c r="RXQ54" s="115"/>
      <c r="RXR54" s="115"/>
      <c r="RXS54" s="115"/>
      <c r="RXT54" s="115"/>
      <c r="RXU54" s="115"/>
      <c r="RXV54" s="115"/>
      <c r="RXW54" s="115"/>
      <c r="RXX54" s="115"/>
      <c r="RXY54" s="115"/>
      <c r="RXZ54" s="115"/>
      <c r="RYA54" s="115"/>
      <c r="RYB54" s="115"/>
      <c r="RYC54" s="115"/>
      <c r="RYD54" s="115"/>
      <c r="RYE54" s="115"/>
      <c r="RYF54" s="115"/>
      <c r="RYG54" s="115"/>
      <c r="RYH54" s="115"/>
      <c r="RYI54" s="115"/>
      <c r="RYJ54" s="115"/>
      <c r="RYK54" s="115"/>
      <c r="RYL54" s="115"/>
      <c r="RYM54" s="115"/>
      <c r="RYN54" s="115"/>
      <c r="RYO54" s="115"/>
      <c r="RYP54" s="115"/>
      <c r="RYQ54" s="115"/>
      <c r="RYR54" s="115"/>
      <c r="RYS54" s="115"/>
      <c r="RYT54" s="115"/>
      <c r="RYU54" s="115"/>
      <c r="RYV54" s="115"/>
      <c r="RYW54" s="115"/>
      <c r="RYX54" s="115"/>
      <c r="RYY54" s="115"/>
      <c r="RYZ54" s="115"/>
      <c r="RZA54" s="115"/>
      <c r="RZB54" s="115"/>
      <c r="RZC54" s="115"/>
      <c r="RZD54" s="115"/>
      <c r="RZE54" s="115"/>
      <c r="RZF54" s="115"/>
      <c r="RZG54" s="115"/>
      <c r="RZH54" s="115"/>
      <c r="RZI54" s="115"/>
      <c r="RZJ54" s="115"/>
      <c r="RZK54" s="115"/>
      <c r="RZL54" s="115"/>
      <c r="RZM54" s="115"/>
      <c r="RZN54" s="115"/>
      <c r="RZO54" s="115"/>
      <c r="RZP54" s="115"/>
      <c r="RZQ54" s="115"/>
      <c r="RZR54" s="115"/>
      <c r="RZS54" s="115"/>
      <c r="RZT54" s="115"/>
      <c r="RZU54" s="115"/>
      <c r="RZV54" s="115"/>
      <c r="RZW54" s="115"/>
      <c r="RZX54" s="115"/>
      <c r="RZY54" s="115"/>
      <c r="RZZ54" s="115"/>
      <c r="SAA54" s="115"/>
      <c r="SAB54" s="115"/>
      <c r="SAC54" s="115"/>
      <c r="SAD54" s="115"/>
      <c r="SAE54" s="115"/>
      <c r="SAF54" s="115"/>
      <c r="SAG54" s="115"/>
      <c r="SAH54" s="115"/>
      <c r="SAI54" s="115"/>
      <c r="SAJ54" s="115"/>
      <c r="SAK54" s="115"/>
      <c r="SAL54" s="115"/>
      <c r="SAM54" s="115"/>
      <c r="SAN54" s="115"/>
      <c r="SAO54" s="115"/>
      <c r="SAP54" s="115"/>
      <c r="SAQ54" s="115"/>
      <c r="SAR54" s="115"/>
      <c r="SAS54" s="115"/>
      <c r="SAT54" s="115"/>
      <c r="SAU54" s="115"/>
      <c r="SAV54" s="115"/>
      <c r="SAW54" s="115"/>
      <c r="SAX54" s="115"/>
      <c r="SAY54" s="115"/>
      <c r="SAZ54" s="115"/>
      <c r="SBA54" s="115"/>
      <c r="SBB54" s="115"/>
      <c r="SBC54" s="115"/>
      <c r="SBD54" s="115"/>
      <c r="SBE54" s="115"/>
      <c r="SBF54" s="115"/>
      <c r="SBG54" s="115"/>
      <c r="SBH54" s="115"/>
      <c r="SBI54" s="115"/>
      <c r="SBJ54" s="115"/>
      <c r="SBK54" s="115"/>
      <c r="SBL54" s="115"/>
      <c r="SBM54" s="115"/>
      <c r="SBN54" s="115"/>
      <c r="SBO54" s="115"/>
      <c r="SBP54" s="115"/>
      <c r="SBQ54" s="115"/>
      <c r="SBR54" s="115"/>
      <c r="SBS54" s="115"/>
      <c r="SBT54" s="115"/>
      <c r="SBU54" s="115"/>
      <c r="SBV54" s="115"/>
      <c r="SBW54" s="115"/>
      <c r="SBX54" s="115"/>
      <c r="SBY54" s="115"/>
      <c r="SBZ54" s="115"/>
      <c r="SCA54" s="115"/>
      <c r="SCB54" s="115"/>
      <c r="SCC54" s="115"/>
      <c r="SCD54" s="115"/>
      <c r="SCE54" s="115"/>
      <c r="SCF54" s="115"/>
      <c r="SCG54" s="115"/>
      <c r="SCH54" s="115"/>
      <c r="SCI54" s="115"/>
      <c r="SCJ54" s="115"/>
      <c r="SCK54" s="115"/>
      <c r="SCL54" s="115"/>
      <c r="SCM54" s="115"/>
      <c r="SCN54" s="115"/>
      <c r="SCO54" s="115"/>
      <c r="SCP54" s="115"/>
      <c r="SCQ54" s="115"/>
      <c r="SCR54" s="115"/>
      <c r="SCS54" s="115"/>
      <c r="SCT54" s="115"/>
      <c r="SCU54" s="115"/>
      <c r="SCV54" s="115"/>
      <c r="SCW54" s="115"/>
      <c r="SCX54" s="115"/>
      <c r="SCY54" s="115"/>
      <c r="SCZ54" s="115"/>
      <c r="SDA54" s="115"/>
      <c r="SDB54" s="115"/>
      <c r="SDC54" s="115"/>
      <c r="SDD54" s="115"/>
      <c r="SDE54" s="115"/>
      <c r="SDF54" s="115"/>
      <c r="SDG54" s="115"/>
      <c r="SDH54" s="115"/>
      <c r="SDI54" s="115"/>
      <c r="SDJ54" s="115"/>
      <c r="SDK54" s="115"/>
      <c r="SDL54" s="115"/>
      <c r="SDM54" s="115"/>
      <c r="SDN54" s="115"/>
      <c r="SDO54" s="115"/>
      <c r="SDP54" s="115"/>
      <c r="SDQ54" s="115"/>
      <c r="SDR54" s="115"/>
      <c r="SDS54" s="115"/>
      <c r="SDT54" s="115"/>
      <c r="SDU54" s="115"/>
      <c r="SDV54" s="115"/>
      <c r="SDW54" s="115"/>
      <c r="SDX54" s="115"/>
      <c r="SDY54" s="115"/>
      <c r="SDZ54" s="115"/>
      <c r="SEA54" s="115"/>
      <c r="SEB54" s="115"/>
      <c r="SEC54" s="115"/>
      <c r="SED54" s="115"/>
      <c r="SEE54" s="115"/>
      <c r="SEF54" s="115"/>
      <c r="SEG54" s="115"/>
      <c r="SEH54" s="115"/>
      <c r="SEI54" s="115"/>
      <c r="SEJ54" s="115"/>
      <c r="SEK54" s="115"/>
      <c r="SEL54" s="115"/>
      <c r="SEM54" s="115"/>
      <c r="SEN54" s="115"/>
      <c r="SEO54" s="115"/>
      <c r="SEP54" s="115"/>
      <c r="SEQ54" s="115"/>
      <c r="SER54" s="115"/>
      <c r="SES54" s="115"/>
      <c r="SET54" s="115"/>
      <c r="SEU54" s="115"/>
      <c r="SEV54" s="115"/>
      <c r="SEW54" s="115"/>
      <c r="SEX54" s="115"/>
      <c r="SEY54" s="115"/>
      <c r="SEZ54" s="115"/>
      <c r="SFA54" s="115"/>
      <c r="SFB54" s="115"/>
      <c r="SFC54" s="115"/>
      <c r="SFD54" s="115"/>
      <c r="SFE54" s="115"/>
      <c r="SFF54" s="115"/>
      <c r="SFG54" s="115"/>
      <c r="SFH54" s="115"/>
      <c r="SFI54" s="115"/>
      <c r="SFJ54" s="115"/>
      <c r="SFK54" s="115"/>
      <c r="SFL54" s="115"/>
      <c r="SFM54" s="115"/>
      <c r="SFN54" s="115"/>
      <c r="SFO54" s="115"/>
      <c r="SFP54" s="115"/>
      <c r="SFQ54" s="115"/>
      <c r="SFR54" s="115"/>
      <c r="SFS54" s="115"/>
      <c r="SFT54" s="115"/>
      <c r="SFU54" s="115"/>
      <c r="SFV54" s="115"/>
      <c r="SFW54" s="115"/>
      <c r="SFX54" s="115"/>
      <c r="SFY54" s="115"/>
      <c r="SFZ54" s="115"/>
      <c r="SGA54" s="115"/>
      <c r="SGB54" s="115"/>
      <c r="SGC54" s="115"/>
      <c r="SGD54" s="115"/>
      <c r="SGE54" s="115"/>
      <c r="SGF54" s="115"/>
      <c r="SGG54" s="115"/>
      <c r="SGH54" s="115"/>
      <c r="SGI54" s="115"/>
      <c r="SGJ54" s="115"/>
      <c r="SGK54" s="115"/>
      <c r="SGL54" s="115"/>
      <c r="SGM54" s="115"/>
      <c r="SGN54" s="115"/>
      <c r="SGO54" s="115"/>
      <c r="SGP54" s="115"/>
      <c r="SGQ54" s="115"/>
      <c r="SGR54" s="115"/>
      <c r="SGS54" s="115"/>
      <c r="SGT54" s="115"/>
      <c r="SGU54" s="115"/>
      <c r="SGV54" s="115"/>
      <c r="SGW54" s="115"/>
      <c r="SGX54" s="115"/>
      <c r="SGY54" s="115"/>
      <c r="SGZ54" s="115"/>
      <c r="SHA54" s="115"/>
      <c r="SHB54" s="115"/>
      <c r="SHC54" s="115"/>
      <c r="SHD54" s="115"/>
      <c r="SHE54" s="115"/>
      <c r="SHF54" s="115"/>
      <c r="SHG54" s="115"/>
      <c r="SHH54" s="115"/>
      <c r="SHI54" s="115"/>
      <c r="SHJ54" s="115"/>
      <c r="SHK54" s="115"/>
      <c r="SHL54" s="115"/>
      <c r="SHM54" s="115"/>
      <c r="SHN54" s="115"/>
      <c r="SHO54" s="115"/>
      <c r="SHP54" s="115"/>
      <c r="SHQ54" s="115"/>
      <c r="SHR54" s="115"/>
      <c r="SHS54" s="115"/>
      <c r="SHT54" s="115"/>
      <c r="SHU54" s="115"/>
      <c r="SHV54" s="115"/>
      <c r="SHW54" s="115"/>
      <c r="SHX54" s="115"/>
      <c r="SHY54" s="115"/>
      <c r="SHZ54" s="115"/>
      <c r="SIA54" s="115"/>
      <c r="SIB54" s="115"/>
      <c r="SIC54" s="115"/>
      <c r="SID54" s="115"/>
      <c r="SIE54" s="115"/>
      <c r="SIF54" s="115"/>
      <c r="SIG54" s="115"/>
      <c r="SIH54" s="115"/>
      <c r="SII54" s="115"/>
      <c r="SIJ54" s="115"/>
      <c r="SIK54" s="115"/>
      <c r="SIL54" s="115"/>
      <c r="SIM54" s="115"/>
      <c r="SIN54" s="115"/>
      <c r="SIO54" s="115"/>
      <c r="SIP54" s="115"/>
      <c r="SIQ54" s="115"/>
      <c r="SIR54" s="115"/>
      <c r="SIS54" s="115"/>
      <c r="SIT54" s="115"/>
      <c r="SIU54" s="115"/>
      <c r="SIV54" s="115"/>
      <c r="SIW54" s="115"/>
      <c r="SIX54" s="115"/>
      <c r="SIY54" s="115"/>
      <c r="SIZ54" s="115"/>
      <c r="SJA54" s="115"/>
      <c r="SJB54" s="115"/>
      <c r="SJC54" s="115"/>
      <c r="SJD54" s="115"/>
      <c r="SJE54" s="115"/>
      <c r="SJF54" s="115"/>
      <c r="SJG54" s="115"/>
      <c r="SJH54" s="115"/>
      <c r="SJI54" s="115"/>
      <c r="SJJ54" s="115"/>
      <c r="SJK54" s="115"/>
      <c r="SJL54" s="115"/>
      <c r="SJM54" s="115"/>
      <c r="SJN54" s="115"/>
      <c r="SJO54" s="115"/>
      <c r="SJP54" s="115"/>
      <c r="SJQ54" s="115"/>
      <c r="SJR54" s="115"/>
      <c r="SJS54" s="115"/>
      <c r="SJT54" s="115"/>
      <c r="SJU54" s="115"/>
      <c r="SJV54" s="115"/>
      <c r="SJW54" s="115"/>
      <c r="SJX54" s="115"/>
      <c r="SJY54" s="115"/>
      <c r="SJZ54" s="115"/>
      <c r="SKA54" s="115"/>
      <c r="SKB54" s="115"/>
      <c r="SKC54" s="115"/>
      <c r="SKD54" s="115"/>
      <c r="SKE54" s="115"/>
      <c r="SKF54" s="115"/>
      <c r="SKG54" s="115"/>
      <c r="SKH54" s="115"/>
      <c r="SKI54" s="115"/>
      <c r="SKJ54" s="115"/>
      <c r="SKK54" s="115"/>
      <c r="SKL54" s="115"/>
      <c r="SKM54" s="115"/>
      <c r="SKN54" s="115"/>
      <c r="SKO54" s="115"/>
      <c r="SKP54" s="115"/>
      <c r="SKQ54" s="115"/>
      <c r="SKR54" s="115"/>
      <c r="SKS54" s="115"/>
      <c r="SKT54" s="115"/>
      <c r="SKU54" s="115"/>
      <c r="SKV54" s="115"/>
      <c r="SKW54" s="115"/>
      <c r="SKX54" s="115"/>
      <c r="SKY54" s="115"/>
      <c r="SKZ54" s="115"/>
      <c r="SLA54" s="115"/>
      <c r="SLB54" s="115"/>
      <c r="SLC54" s="115"/>
      <c r="SLD54" s="115"/>
      <c r="SLE54" s="115"/>
      <c r="SLF54" s="115"/>
      <c r="SLG54" s="115"/>
      <c r="SLH54" s="115"/>
      <c r="SLI54" s="115"/>
      <c r="SLJ54" s="115"/>
      <c r="SLK54" s="115"/>
      <c r="SLL54" s="115"/>
      <c r="SLM54" s="115"/>
      <c r="SLN54" s="115"/>
      <c r="SLO54" s="115"/>
      <c r="SLP54" s="115"/>
      <c r="SLQ54" s="115"/>
      <c r="SLR54" s="115"/>
      <c r="SLS54" s="115"/>
      <c r="SLT54" s="115"/>
      <c r="SLU54" s="115"/>
      <c r="SLV54" s="115"/>
      <c r="SLW54" s="115"/>
      <c r="SLX54" s="115"/>
      <c r="SLY54" s="115"/>
      <c r="SLZ54" s="115"/>
      <c r="SMA54" s="115"/>
      <c r="SMB54" s="115"/>
      <c r="SMC54" s="115"/>
      <c r="SMD54" s="115"/>
      <c r="SME54" s="115"/>
      <c r="SMF54" s="115"/>
      <c r="SMG54" s="115"/>
      <c r="SMH54" s="115"/>
      <c r="SMI54" s="115"/>
      <c r="SMJ54" s="115"/>
      <c r="SMK54" s="115"/>
      <c r="SML54" s="115"/>
      <c r="SMM54" s="115"/>
      <c r="SMN54" s="115"/>
      <c r="SMO54" s="115"/>
      <c r="SMP54" s="115"/>
      <c r="SMQ54" s="115"/>
      <c r="SMR54" s="115"/>
      <c r="SMS54" s="115"/>
      <c r="SMT54" s="115"/>
      <c r="SMU54" s="115"/>
      <c r="SMV54" s="115"/>
      <c r="SMW54" s="115"/>
      <c r="SMX54" s="115"/>
      <c r="SMY54" s="115"/>
      <c r="SMZ54" s="115"/>
      <c r="SNA54" s="115"/>
      <c r="SNB54" s="115"/>
      <c r="SNC54" s="115"/>
      <c r="SND54" s="115"/>
      <c r="SNE54" s="115"/>
      <c r="SNF54" s="115"/>
      <c r="SNG54" s="115"/>
      <c r="SNH54" s="115"/>
      <c r="SNI54" s="115"/>
      <c r="SNJ54" s="115"/>
      <c r="SNK54" s="115"/>
      <c r="SNL54" s="115"/>
      <c r="SNM54" s="115"/>
      <c r="SNN54" s="115"/>
      <c r="SNO54" s="115"/>
      <c r="SNP54" s="115"/>
      <c r="SNQ54" s="115"/>
      <c r="SNR54" s="115"/>
      <c r="SNS54" s="115"/>
      <c r="SNT54" s="115"/>
      <c r="SNU54" s="115"/>
      <c r="SNV54" s="115"/>
      <c r="SNW54" s="115"/>
      <c r="SNX54" s="115"/>
      <c r="SNY54" s="115"/>
      <c r="SNZ54" s="115"/>
      <c r="SOA54" s="115"/>
      <c r="SOB54" s="115"/>
      <c r="SOC54" s="115"/>
      <c r="SOD54" s="115"/>
      <c r="SOE54" s="115"/>
      <c r="SOF54" s="115"/>
      <c r="SOG54" s="115"/>
      <c r="SOH54" s="115"/>
      <c r="SOI54" s="115"/>
      <c r="SOJ54" s="115"/>
      <c r="SOK54" s="115"/>
      <c r="SOL54" s="115"/>
      <c r="SOM54" s="115"/>
      <c r="SON54" s="115"/>
      <c r="SOO54" s="115"/>
      <c r="SOP54" s="115"/>
      <c r="SOQ54" s="115"/>
      <c r="SOR54" s="115"/>
      <c r="SOS54" s="115"/>
      <c r="SOT54" s="115"/>
      <c r="SOU54" s="115"/>
      <c r="SOV54" s="115"/>
      <c r="SOW54" s="115"/>
      <c r="SOX54" s="115"/>
      <c r="SOY54" s="115"/>
      <c r="SOZ54" s="115"/>
      <c r="SPA54" s="115"/>
      <c r="SPB54" s="115"/>
      <c r="SPC54" s="115"/>
      <c r="SPD54" s="115"/>
      <c r="SPE54" s="115"/>
      <c r="SPF54" s="115"/>
      <c r="SPG54" s="115"/>
      <c r="SPH54" s="115"/>
      <c r="SPI54" s="115"/>
      <c r="SPJ54" s="115"/>
      <c r="SPK54" s="115"/>
      <c r="SPL54" s="115"/>
      <c r="SPM54" s="115"/>
      <c r="SPN54" s="115"/>
      <c r="SPO54" s="115"/>
      <c r="SPP54" s="115"/>
      <c r="SPQ54" s="115"/>
      <c r="SPR54" s="115"/>
      <c r="SPS54" s="115"/>
      <c r="SPT54" s="115"/>
      <c r="SPU54" s="115"/>
      <c r="SPV54" s="115"/>
      <c r="SPW54" s="115"/>
      <c r="SPX54" s="115"/>
      <c r="SPY54" s="115"/>
      <c r="SPZ54" s="115"/>
      <c r="SQA54" s="115"/>
      <c r="SQB54" s="115"/>
      <c r="SQC54" s="115"/>
      <c r="SQD54" s="115"/>
      <c r="SQE54" s="115"/>
      <c r="SQF54" s="115"/>
      <c r="SQG54" s="115"/>
      <c r="SQH54" s="115"/>
      <c r="SQI54" s="115"/>
      <c r="SQJ54" s="115"/>
      <c r="SQK54" s="115"/>
      <c r="SQL54" s="115"/>
      <c r="SQM54" s="115"/>
      <c r="SQN54" s="115"/>
      <c r="SQO54" s="115"/>
      <c r="SQP54" s="115"/>
      <c r="SQQ54" s="115"/>
      <c r="SQR54" s="115"/>
      <c r="SQS54" s="115"/>
      <c r="SQT54" s="115"/>
      <c r="SQU54" s="115"/>
      <c r="SQV54" s="115"/>
      <c r="SQW54" s="115"/>
      <c r="SQX54" s="115"/>
      <c r="SQY54" s="115"/>
      <c r="SQZ54" s="115"/>
      <c r="SRA54" s="115"/>
      <c r="SRB54" s="115"/>
      <c r="SRC54" s="115"/>
      <c r="SRD54" s="115"/>
      <c r="SRE54" s="115"/>
      <c r="SRF54" s="115"/>
      <c r="SRG54" s="115"/>
      <c r="SRH54" s="115"/>
      <c r="SRI54" s="115"/>
      <c r="SRJ54" s="115"/>
      <c r="SRK54" s="115"/>
      <c r="SRL54" s="115"/>
      <c r="SRM54" s="115"/>
      <c r="SRN54" s="115"/>
      <c r="SRO54" s="115"/>
      <c r="SRP54" s="115"/>
      <c r="SRQ54" s="115"/>
      <c r="SRR54" s="115"/>
      <c r="SRS54" s="115"/>
      <c r="SRT54" s="115"/>
      <c r="SRU54" s="115"/>
      <c r="SRV54" s="115"/>
      <c r="SRW54" s="115"/>
      <c r="SRX54" s="115"/>
      <c r="SRY54" s="115"/>
      <c r="SRZ54" s="115"/>
      <c r="SSA54" s="115"/>
      <c r="SSB54" s="115"/>
      <c r="SSC54" s="115"/>
      <c r="SSD54" s="115"/>
      <c r="SSE54" s="115"/>
      <c r="SSF54" s="115"/>
      <c r="SSG54" s="115"/>
      <c r="SSH54" s="115"/>
      <c r="SSI54" s="115"/>
      <c r="SSJ54" s="115"/>
      <c r="SSK54" s="115"/>
      <c r="SSL54" s="115"/>
      <c r="SSM54" s="115"/>
      <c r="SSN54" s="115"/>
      <c r="SSO54" s="115"/>
      <c r="SSP54" s="115"/>
      <c r="SSQ54" s="115"/>
      <c r="SSR54" s="115"/>
      <c r="SSS54" s="115"/>
      <c r="SST54" s="115"/>
      <c r="SSU54" s="115"/>
      <c r="SSV54" s="115"/>
      <c r="SSW54" s="115"/>
      <c r="SSX54" s="115"/>
      <c r="SSY54" s="115"/>
      <c r="SSZ54" s="115"/>
      <c r="STA54" s="115"/>
      <c r="STB54" s="115"/>
      <c r="STC54" s="115"/>
      <c r="STD54" s="115"/>
      <c r="STE54" s="115"/>
      <c r="STF54" s="115"/>
      <c r="STG54" s="115"/>
      <c r="STH54" s="115"/>
      <c r="STI54" s="115"/>
      <c r="STJ54" s="115"/>
      <c r="STK54" s="115"/>
      <c r="STL54" s="115"/>
      <c r="STM54" s="115"/>
      <c r="STN54" s="115"/>
      <c r="STO54" s="115"/>
      <c r="STP54" s="115"/>
      <c r="STQ54" s="115"/>
      <c r="STR54" s="115"/>
      <c r="STS54" s="115"/>
      <c r="STT54" s="115"/>
      <c r="STU54" s="115"/>
      <c r="STV54" s="115"/>
      <c r="STW54" s="115"/>
      <c r="STX54" s="115"/>
      <c r="STY54" s="115"/>
      <c r="STZ54" s="115"/>
      <c r="SUA54" s="115"/>
      <c r="SUB54" s="115"/>
      <c r="SUC54" s="115"/>
      <c r="SUD54" s="115"/>
      <c r="SUE54" s="115"/>
      <c r="SUF54" s="115"/>
      <c r="SUG54" s="115"/>
      <c r="SUH54" s="115"/>
      <c r="SUI54" s="115"/>
      <c r="SUJ54" s="115"/>
      <c r="SUK54" s="115"/>
      <c r="SUL54" s="115"/>
      <c r="SUM54" s="115"/>
      <c r="SUN54" s="115"/>
      <c r="SUO54" s="115"/>
      <c r="SUP54" s="115"/>
      <c r="SUQ54" s="115"/>
      <c r="SUR54" s="115"/>
      <c r="SUS54" s="115"/>
      <c r="SUT54" s="115"/>
      <c r="SUU54" s="115"/>
      <c r="SUV54" s="115"/>
      <c r="SUW54" s="115"/>
      <c r="SUX54" s="115"/>
      <c r="SUY54" s="115"/>
      <c r="SUZ54" s="115"/>
      <c r="SVA54" s="115"/>
      <c r="SVB54" s="115"/>
      <c r="SVC54" s="115"/>
      <c r="SVD54" s="115"/>
      <c r="SVE54" s="115"/>
      <c r="SVF54" s="115"/>
      <c r="SVG54" s="115"/>
      <c r="SVH54" s="115"/>
      <c r="SVI54" s="115"/>
      <c r="SVJ54" s="115"/>
      <c r="SVK54" s="115"/>
      <c r="SVL54" s="115"/>
      <c r="SVM54" s="115"/>
      <c r="SVN54" s="115"/>
      <c r="SVO54" s="115"/>
      <c r="SVP54" s="115"/>
      <c r="SVQ54" s="115"/>
      <c r="SVR54" s="115"/>
      <c r="SVS54" s="115"/>
      <c r="SVT54" s="115"/>
      <c r="SVU54" s="115"/>
      <c r="SVV54" s="115"/>
      <c r="SVW54" s="115"/>
      <c r="SVX54" s="115"/>
      <c r="SVY54" s="115"/>
      <c r="SVZ54" s="115"/>
      <c r="SWA54" s="115"/>
      <c r="SWB54" s="115"/>
      <c r="SWC54" s="115"/>
      <c r="SWD54" s="115"/>
      <c r="SWE54" s="115"/>
      <c r="SWF54" s="115"/>
      <c r="SWG54" s="115"/>
      <c r="SWH54" s="115"/>
      <c r="SWI54" s="115"/>
      <c r="SWJ54" s="115"/>
      <c r="SWK54" s="115"/>
      <c r="SWL54" s="115"/>
      <c r="SWM54" s="115"/>
      <c r="SWN54" s="115"/>
      <c r="SWO54" s="115"/>
      <c r="SWP54" s="115"/>
      <c r="SWQ54" s="115"/>
      <c r="SWR54" s="115"/>
      <c r="SWS54" s="115"/>
      <c r="SWT54" s="115"/>
      <c r="SWU54" s="115"/>
      <c r="SWV54" s="115"/>
      <c r="SWW54" s="115"/>
      <c r="SWX54" s="115"/>
      <c r="SWY54" s="115"/>
      <c r="SWZ54" s="115"/>
      <c r="SXA54" s="115"/>
      <c r="SXB54" s="115"/>
      <c r="SXC54" s="115"/>
      <c r="SXD54" s="115"/>
      <c r="SXE54" s="115"/>
      <c r="SXF54" s="115"/>
      <c r="SXG54" s="115"/>
      <c r="SXH54" s="115"/>
      <c r="SXI54" s="115"/>
      <c r="SXJ54" s="115"/>
      <c r="SXK54" s="115"/>
      <c r="SXL54" s="115"/>
      <c r="SXM54" s="115"/>
      <c r="SXN54" s="115"/>
      <c r="SXO54" s="115"/>
      <c r="SXP54" s="115"/>
      <c r="SXQ54" s="115"/>
      <c r="SXR54" s="115"/>
      <c r="SXS54" s="115"/>
      <c r="SXT54" s="115"/>
      <c r="SXU54" s="115"/>
      <c r="SXV54" s="115"/>
      <c r="SXW54" s="115"/>
      <c r="SXX54" s="115"/>
      <c r="SXY54" s="115"/>
      <c r="SXZ54" s="115"/>
      <c r="SYA54" s="115"/>
      <c r="SYB54" s="115"/>
      <c r="SYC54" s="115"/>
      <c r="SYD54" s="115"/>
      <c r="SYE54" s="115"/>
      <c r="SYF54" s="115"/>
      <c r="SYG54" s="115"/>
      <c r="SYH54" s="115"/>
      <c r="SYI54" s="115"/>
      <c r="SYJ54" s="115"/>
      <c r="SYK54" s="115"/>
      <c r="SYL54" s="115"/>
      <c r="SYM54" s="115"/>
      <c r="SYN54" s="115"/>
      <c r="SYO54" s="115"/>
      <c r="SYP54" s="115"/>
      <c r="SYQ54" s="115"/>
      <c r="SYR54" s="115"/>
      <c r="SYS54" s="115"/>
      <c r="SYT54" s="115"/>
      <c r="SYU54" s="115"/>
      <c r="SYV54" s="115"/>
      <c r="SYW54" s="115"/>
      <c r="SYX54" s="115"/>
      <c r="SYY54" s="115"/>
      <c r="SYZ54" s="115"/>
      <c r="SZA54" s="115"/>
      <c r="SZB54" s="115"/>
      <c r="SZC54" s="115"/>
      <c r="SZD54" s="115"/>
      <c r="SZE54" s="115"/>
      <c r="SZF54" s="115"/>
      <c r="SZG54" s="115"/>
      <c r="SZH54" s="115"/>
      <c r="SZI54" s="115"/>
      <c r="SZJ54" s="115"/>
      <c r="SZK54" s="115"/>
      <c r="SZL54" s="115"/>
      <c r="SZM54" s="115"/>
      <c r="SZN54" s="115"/>
      <c r="SZO54" s="115"/>
      <c r="SZP54" s="115"/>
      <c r="SZQ54" s="115"/>
      <c r="SZR54" s="115"/>
      <c r="SZS54" s="115"/>
      <c r="SZT54" s="115"/>
      <c r="SZU54" s="115"/>
      <c r="SZV54" s="115"/>
      <c r="SZW54" s="115"/>
      <c r="SZX54" s="115"/>
      <c r="SZY54" s="115"/>
      <c r="SZZ54" s="115"/>
      <c r="TAA54" s="115"/>
      <c r="TAB54" s="115"/>
      <c r="TAC54" s="115"/>
      <c r="TAD54" s="115"/>
      <c r="TAE54" s="115"/>
      <c r="TAF54" s="115"/>
      <c r="TAG54" s="115"/>
      <c r="TAH54" s="115"/>
      <c r="TAI54" s="115"/>
      <c r="TAJ54" s="115"/>
      <c r="TAK54" s="115"/>
      <c r="TAL54" s="115"/>
      <c r="TAM54" s="115"/>
      <c r="TAN54" s="115"/>
      <c r="TAO54" s="115"/>
      <c r="TAP54" s="115"/>
      <c r="TAQ54" s="115"/>
      <c r="TAR54" s="115"/>
      <c r="TAS54" s="115"/>
      <c r="TAT54" s="115"/>
      <c r="TAU54" s="115"/>
      <c r="TAV54" s="115"/>
      <c r="TAW54" s="115"/>
      <c r="TAX54" s="115"/>
      <c r="TAY54" s="115"/>
      <c r="TAZ54" s="115"/>
      <c r="TBA54" s="115"/>
      <c r="TBB54" s="115"/>
      <c r="TBC54" s="115"/>
      <c r="TBD54" s="115"/>
      <c r="TBE54" s="115"/>
      <c r="TBF54" s="115"/>
      <c r="TBG54" s="115"/>
      <c r="TBH54" s="115"/>
      <c r="TBI54" s="115"/>
      <c r="TBJ54" s="115"/>
      <c r="TBK54" s="115"/>
      <c r="TBL54" s="115"/>
      <c r="TBM54" s="115"/>
      <c r="TBN54" s="115"/>
      <c r="TBO54" s="115"/>
      <c r="TBP54" s="115"/>
      <c r="TBQ54" s="115"/>
      <c r="TBR54" s="115"/>
      <c r="TBS54" s="115"/>
      <c r="TBT54" s="115"/>
      <c r="TBU54" s="115"/>
      <c r="TBV54" s="115"/>
      <c r="TBW54" s="115"/>
      <c r="TBX54" s="115"/>
      <c r="TBY54" s="115"/>
      <c r="TBZ54" s="115"/>
      <c r="TCA54" s="115"/>
      <c r="TCB54" s="115"/>
      <c r="TCC54" s="115"/>
      <c r="TCD54" s="115"/>
      <c r="TCE54" s="115"/>
      <c r="TCF54" s="115"/>
      <c r="TCG54" s="115"/>
      <c r="TCH54" s="115"/>
      <c r="TCI54" s="115"/>
      <c r="TCJ54" s="115"/>
      <c r="TCK54" s="115"/>
      <c r="TCL54" s="115"/>
      <c r="TCM54" s="115"/>
      <c r="TCN54" s="115"/>
      <c r="TCO54" s="115"/>
      <c r="TCP54" s="115"/>
      <c r="TCQ54" s="115"/>
      <c r="TCR54" s="115"/>
      <c r="TCS54" s="115"/>
      <c r="TCT54" s="115"/>
      <c r="TCU54" s="115"/>
      <c r="TCV54" s="115"/>
      <c r="TCW54" s="115"/>
      <c r="TCX54" s="115"/>
      <c r="TCY54" s="115"/>
      <c r="TCZ54" s="115"/>
      <c r="TDA54" s="115"/>
      <c r="TDB54" s="115"/>
      <c r="TDC54" s="115"/>
      <c r="TDD54" s="115"/>
      <c r="TDE54" s="115"/>
      <c r="TDF54" s="115"/>
      <c r="TDG54" s="115"/>
      <c r="TDH54" s="115"/>
      <c r="TDI54" s="115"/>
      <c r="TDJ54" s="115"/>
      <c r="TDK54" s="115"/>
      <c r="TDL54" s="115"/>
      <c r="TDM54" s="115"/>
      <c r="TDN54" s="115"/>
      <c r="TDO54" s="115"/>
      <c r="TDP54" s="115"/>
      <c r="TDQ54" s="115"/>
      <c r="TDR54" s="115"/>
      <c r="TDS54" s="115"/>
      <c r="TDT54" s="115"/>
      <c r="TDU54" s="115"/>
      <c r="TDV54" s="115"/>
      <c r="TDW54" s="115"/>
      <c r="TDX54" s="115"/>
      <c r="TDY54" s="115"/>
      <c r="TDZ54" s="115"/>
      <c r="TEA54" s="115"/>
      <c r="TEB54" s="115"/>
      <c r="TEC54" s="115"/>
      <c r="TED54" s="115"/>
      <c r="TEE54" s="115"/>
      <c r="TEF54" s="115"/>
      <c r="TEG54" s="115"/>
      <c r="TEH54" s="115"/>
      <c r="TEI54" s="115"/>
      <c r="TEJ54" s="115"/>
      <c r="TEK54" s="115"/>
      <c r="TEL54" s="115"/>
      <c r="TEM54" s="115"/>
      <c r="TEN54" s="115"/>
      <c r="TEO54" s="115"/>
      <c r="TEP54" s="115"/>
      <c r="TEQ54" s="115"/>
      <c r="TER54" s="115"/>
      <c r="TES54" s="115"/>
      <c r="TET54" s="115"/>
      <c r="TEU54" s="115"/>
      <c r="TEV54" s="115"/>
      <c r="TEW54" s="115"/>
      <c r="TEX54" s="115"/>
      <c r="TEY54" s="115"/>
      <c r="TEZ54" s="115"/>
      <c r="TFA54" s="115"/>
      <c r="TFB54" s="115"/>
      <c r="TFC54" s="115"/>
      <c r="TFD54" s="115"/>
      <c r="TFE54" s="115"/>
      <c r="TFF54" s="115"/>
      <c r="TFG54" s="115"/>
      <c r="TFH54" s="115"/>
      <c r="TFI54" s="115"/>
      <c r="TFJ54" s="115"/>
      <c r="TFK54" s="115"/>
      <c r="TFL54" s="115"/>
      <c r="TFM54" s="115"/>
      <c r="TFN54" s="115"/>
      <c r="TFO54" s="115"/>
      <c r="TFP54" s="115"/>
      <c r="TFQ54" s="115"/>
      <c r="TFR54" s="115"/>
      <c r="TFS54" s="115"/>
      <c r="TFT54" s="115"/>
      <c r="TFU54" s="115"/>
      <c r="TFV54" s="115"/>
      <c r="TFW54" s="115"/>
      <c r="TFX54" s="115"/>
      <c r="TFY54" s="115"/>
      <c r="TFZ54" s="115"/>
      <c r="TGA54" s="115"/>
      <c r="TGB54" s="115"/>
      <c r="TGC54" s="115"/>
      <c r="TGD54" s="115"/>
      <c r="TGE54" s="115"/>
      <c r="TGF54" s="115"/>
      <c r="TGG54" s="115"/>
      <c r="TGH54" s="115"/>
      <c r="TGI54" s="115"/>
      <c r="TGJ54" s="115"/>
      <c r="TGK54" s="115"/>
      <c r="TGL54" s="115"/>
      <c r="TGM54" s="115"/>
      <c r="TGN54" s="115"/>
      <c r="TGO54" s="115"/>
      <c r="TGP54" s="115"/>
      <c r="TGQ54" s="115"/>
      <c r="TGR54" s="115"/>
      <c r="TGS54" s="115"/>
      <c r="TGT54" s="115"/>
      <c r="TGU54" s="115"/>
      <c r="TGV54" s="115"/>
      <c r="TGW54" s="115"/>
      <c r="TGX54" s="115"/>
      <c r="TGY54" s="115"/>
      <c r="TGZ54" s="115"/>
      <c r="THA54" s="115"/>
      <c r="THB54" s="115"/>
      <c r="THC54" s="115"/>
      <c r="THD54" s="115"/>
      <c r="THE54" s="115"/>
      <c r="THF54" s="115"/>
      <c r="THG54" s="115"/>
      <c r="THH54" s="115"/>
      <c r="THI54" s="115"/>
      <c r="THJ54" s="115"/>
      <c r="THK54" s="115"/>
      <c r="THL54" s="115"/>
      <c r="THM54" s="115"/>
      <c r="THN54" s="115"/>
      <c r="THO54" s="115"/>
      <c r="THP54" s="115"/>
      <c r="THQ54" s="115"/>
      <c r="THR54" s="115"/>
      <c r="THS54" s="115"/>
      <c r="THT54" s="115"/>
      <c r="THU54" s="115"/>
      <c r="THV54" s="115"/>
      <c r="THW54" s="115"/>
      <c r="THX54" s="115"/>
      <c r="THY54" s="115"/>
      <c r="THZ54" s="115"/>
      <c r="TIA54" s="115"/>
      <c r="TIB54" s="115"/>
      <c r="TIC54" s="115"/>
      <c r="TID54" s="115"/>
      <c r="TIE54" s="115"/>
      <c r="TIF54" s="115"/>
      <c r="TIG54" s="115"/>
      <c r="TIH54" s="115"/>
      <c r="TII54" s="115"/>
      <c r="TIJ54" s="115"/>
      <c r="TIK54" s="115"/>
      <c r="TIL54" s="115"/>
      <c r="TIM54" s="115"/>
      <c r="TIN54" s="115"/>
      <c r="TIO54" s="115"/>
      <c r="TIP54" s="115"/>
      <c r="TIQ54" s="115"/>
      <c r="TIR54" s="115"/>
      <c r="TIS54" s="115"/>
      <c r="TIT54" s="115"/>
      <c r="TIU54" s="115"/>
      <c r="TIV54" s="115"/>
      <c r="TIW54" s="115"/>
      <c r="TIX54" s="115"/>
      <c r="TIY54" s="115"/>
      <c r="TIZ54" s="115"/>
      <c r="TJA54" s="115"/>
      <c r="TJB54" s="115"/>
      <c r="TJC54" s="115"/>
      <c r="TJD54" s="115"/>
      <c r="TJE54" s="115"/>
      <c r="TJF54" s="115"/>
      <c r="TJG54" s="115"/>
      <c r="TJH54" s="115"/>
      <c r="TJI54" s="115"/>
      <c r="TJJ54" s="115"/>
      <c r="TJK54" s="115"/>
      <c r="TJL54" s="115"/>
      <c r="TJM54" s="115"/>
      <c r="TJN54" s="115"/>
      <c r="TJO54" s="115"/>
      <c r="TJP54" s="115"/>
      <c r="TJQ54" s="115"/>
      <c r="TJR54" s="115"/>
      <c r="TJS54" s="115"/>
      <c r="TJT54" s="115"/>
      <c r="TJU54" s="115"/>
      <c r="TJV54" s="115"/>
      <c r="TJW54" s="115"/>
      <c r="TJX54" s="115"/>
      <c r="TJY54" s="115"/>
      <c r="TJZ54" s="115"/>
      <c r="TKA54" s="115"/>
      <c r="TKB54" s="115"/>
      <c r="TKC54" s="115"/>
      <c r="TKD54" s="115"/>
      <c r="TKE54" s="115"/>
      <c r="TKF54" s="115"/>
      <c r="TKG54" s="115"/>
      <c r="TKH54" s="115"/>
      <c r="TKI54" s="115"/>
      <c r="TKJ54" s="115"/>
      <c r="TKK54" s="115"/>
      <c r="TKL54" s="115"/>
      <c r="TKM54" s="115"/>
      <c r="TKN54" s="115"/>
      <c r="TKO54" s="115"/>
      <c r="TKP54" s="115"/>
      <c r="TKQ54" s="115"/>
      <c r="TKR54" s="115"/>
      <c r="TKS54" s="115"/>
      <c r="TKT54" s="115"/>
      <c r="TKU54" s="115"/>
      <c r="TKV54" s="115"/>
      <c r="TKW54" s="115"/>
      <c r="TKX54" s="115"/>
      <c r="TKY54" s="115"/>
      <c r="TKZ54" s="115"/>
      <c r="TLA54" s="115"/>
      <c r="TLB54" s="115"/>
      <c r="TLC54" s="115"/>
      <c r="TLD54" s="115"/>
      <c r="TLE54" s="115"/>
      <c r="TLF54" s="115"/>
      <c r="TLG54" s="115"/>
      <c r="TLH54" s="115"/>
      <c r="TLI54" s="115"/>
      <c r="TLJ54" s="115"/>
      <c r="TLK54" s="115"/>
      <c r="TLL54" s="115"/>
      <c r="TLM54" s="115"/>
      <c r="TLN54" s="115"/>
      <c r="TLO54" s="115"/>
      <c r="TLP54" s="115"/>
      <c r="TLQ54" s="115"/>
      <c r="TLR54" s="115"/>
      <c r="TLS54" s="115"/>
      <c r="TLT54" s="115"/>
      <c r="TLU54" s="115"/>
      <c r="TLV54" s="115"/>
      <c r="TLW54" s="115"/>
      <c r="TLX54" s="115"/>
      <c r="TLY54" s="115"/>
      <c r="TLZ54" s="115"/>
      <c r="TMA54" s="115"/>
      <c r="TMB54" s="115"/>
      <c r="TMC54" s="115"/>
      <c r="TMD54" s="115"/>
      <c r="TME54" s="115"/>
      <c r="TMF54" s="115"/>
      <c r="TMG54" s="115"/>
      <c r="TMH54" s="115"/>
      <c r="TMI54" s="115"/>
      <c r="TMJ54" s="115"/>
      <c r="TMK54" s="115"/>
      <c r="TML54" s="115"/>
      <c r="TMM54" s="115"/>
      <c r="TMN54" s="115"/>
      <c r="TMO54" s="115"/>
      <c r="TMP54" s="115"/>
      <c r="TMQ54" s="115"/>
      <c r="TMR54" s="115"/>
      <c r="TMS54" s="115"/>
      <c r="TMT54" s="115"/>
      <c r="TMU54" s="115"/>
      <c r="TMV54" s="115"/>
      <c r="TMW54" s="115"/>
      <c r="TMX54" s="115"/>
      <c r="TMY54" s="115"/>
      <c r="TMZ54" s="115"/>
      <c r="TNA54" s="115"/>
      <c r="TNB54" s="115"/>
      <c r="TNC54" s="115"/>
      <c r="TND54" s="115"/>
      <c r="TNE54" s="115"/>
      <c r="TNF54" s="115"/>
      <c r="TNG54" s="115"/>
      <c r="TNH54" s="115"/>
      <c r="TNI54" s="115"/>
      <c r="TNJ54" s="115"/>
      <c r="TNK54" s="115"/>
      <c r="TNL54" s="115"/>
      <c r="TNM54" s="115"/>
      <c r="TNN54" s="115"/>
      <c r="TNO54" s="115"/>
      <c r="TNP54" s="115"/>
      <c r="TNQ54" s="115"/>
      <c r="TNR54" s="115"/>
      <c r="TNS54" s="115"/>
      <c r="TNT54" s="115"/>
      <c r="TNU54" s="115"/>
      <c r="TNV54" s="115"/>
      <c r="TNW54" s="115"/>
      <c r="TNX54" s="115"/>
      <c r="TNY54" s="115"/>
      <c r="TNZ54" s="115"/>
      <c r="TOA54" s="115"/>
      <c r="TOB54" s="115"/>
      <c r="TOC54" s="115"/>
      <c r="TOD54" s="115"/>
      <c r="TOE54" s="115"/>
      <c r="TOF54" s="115"/>
      <c r="TOG54" s="115"/>
      <c r="TOH54" s="115"/>
      <c r="TOI54" s="115"/>
      <c r="TOJ54" s="115"/>
      <c r="TOK54" s="115"/>
      <c r="TOL54" s="115"/>
      <c r="TOM54" s="115"/>
      <c r="TON54" s="115"/>
      <c r="TOO54" s="115"/>
      <c r="TOP54" s="115"/>
      <c r="TOQ54" s="115"/>
      <c r="TOR54" s="115"/>
      <c r="TOS54" s="115"/>
      <c r="TOT54" s="115"/>
      <c r="TOU54" s="115"/>
      <c r="TOV54" s="115"/>
      <c r="TOW54" s="115"/>
      <c r="TOX54" s="115"/>
      <c r="TOY54" s="115"/>
      <c r="TOZ54" s="115"/>
      <c r="TPA54" s="115"/>
      <c r="TPB54" s="115"/>
      <c r="TPC54" s="115"/>
      <c r="TPD54" s="115"/>
      <c r="TPE54" s="115"/>
      <c r="TPF54" s="115"/>
      <c r="TPG54" s="115"/>
      <c r="TPH54" s="115"/>
      <c r="TPI54" s="115"/>
      <c r="TPJ54" s="115"/>
      <c r="TPK54" s="115"/>
      <c r="TPL54" s="115"/>
      <c r="TPM54" s="115"/>
      <c r="TPN54" s="115"/>
      <c r="TPO54" s="115"/>
      <c r="TPP54" s="115"/>
      <c r="TPQ54" s="115"/>
      <c r="TPR54" s="115"/>
      <c r="TPS54" s="115"/>
      <c r="TPT54" s="115"/>
      <c r="TPU54" s="115"/>
      <c r="TPV54" s="115"/>
      <c r="TPW54" s="115"/>
      <c r="TPX54" s="115"/>
      <c r="TPY54" s="115"/>
      <c r="TPZ54" s="115"/>
      <c r="TQA54" s="115"/>
      <c r="TQB54" s="115"/>
      <c r="TQC54" s="115"/>
      <c r="TQD54" s="115"/>
      <c r="TQE54" s="115"/>
      <c r="TQF54" s="115"/>
      <c r="TQG54" s="115"/>
      <c r="TQH54" s="115"/>
      <c r="TQI54" s="115"/>
      <c r="TQJ54" s="115"/>
      <c r="TQK54" s="115"/>
      <c r="TQL54" s="115"/>
      <c r="TQM54" s="115"/>
      <c r="TQN54" s="115"/>
      <c r="TQO54" s="115"/>
      <c r="TQP54" s="115"/>
      <c r="TQQ54" s="115"/>
      <c r="TQR54" s="115"/>
      <c r="TQS54" s="115"/>
      <c r="TQT54" s="115"/>
      <c r="TQU54" s="115"/>
      <c r="TQV54" s="115"/>
      <c r="TQW54" s="115"/>
      <c r="TQX54" s="115"/>
      <c r="TQY54" s="115"/>
      <c r="TQZ54" s="115"/>
      <c r="TRA54" s="115"/>
      <c r="TRB54" s="115"/>
      <c r="TRC54" s="115"/>
      <c r="TRD54" s="115"/>
      <c r="TRE54" s="115"/>
      <c r="TRF54" s="115"/>
      <c r="TRG54" s="115"/>
      <c r="TRH54" s="115"/>
      <c r="TRI54" s="115"/>
      <c r="TRJ54" s="115"/>
      <c r="TRK54" s="115"/>
      <c r="TRL54" s="115"/>
      <c r="TRM54" s="115"/>
      <c r="TRN54" s="115"/>
      <c r="TRO54" s="115"/>
      <c r="TRP54" s="115"/>
      <c r="TRQ54" s="115"/>
      <c r="TRR54" s="115"/>
      <c r="TRS54" s="115"/>
      <c r="TRT54" s="115"/>
      <c r="TRU54" s="115"/>
      <c r="TRV54" s="115"/>
      <c r="TRW54" s="115"/>
      <c r="TRX54" s="115"/>
      <c r="TRY54" s="115"/>
      <c r="TRZ54" s="115"/>
      <c r="TSA54" s="115"/>
      <c r="TSB54" s="115"/>
      <c r="TSC54" s="115"/>
      <c r="TSD54" s="115"/>
      <c r="TSE54" s="115"/>
      <c r="TSF54" s="115"/>
      <c r="TSG54" s="115"/>
      <c r="TSH54" s="115"/>
      <c r="TSI54" s="115"/>
      <c r="TSJ54" s="115"/>
      <c r="TSK54" s="115"/>
      <c r="TSL54" s="115"/>
      <c r="TSM54" s="115"/>
      <c r="TSN54" s="115"/>
      <c r="TSO54" s="115"/>
      <c r="TSP54" s="115"/>
      <c r="TSQ54" s="115"/>
      <c r="TSR54" s="115"/>
      <c r="TSS54" s="115"/>
      <c r="TST54" s="115"/>
      <c r="TSU54" s="115"/>
      <c r="TSV54" s="115"/>
      <c r="TSW54" s="115"/>
      <c r="TSX54" s="115"/>
      <c r="TSY54" s="115"/>
      <c r="TSZ54" s="115"/>
      <c r="TTA54" s="115"/>
      <c r="TTB54" s="115"/>
      <c r="TTC54" s="115"/>
      <c r="TTD54" s="115"/>
      <c r="TTE54" s="115"/>
      <c r="TTF54" s="115"/>
      <c r="TTG54" s="115"/>
      <c r="TTH54" s="115"/>
      <c r="TTI54" s="115"/>
      <c r="TTJ54" s="115"/>
      <c r="TTK54" s="115"/>
      <c r="TTL54" s="115"/>
      <c r="TTM54" s="115"/>
      <c r="TTN54" s="115"/>
      <c r="TTO54" s="115"/>
      <c r="TTP54" s="115"/>
      <c r="TTQ54" s="115"/>
      <c r="TTR54" s="115"/>
      <c r="TTS54" s="115"/>
      <c r="TTT54" s="115"/>
      <c r="TTU54" s="115"/>
      <c r="TTV54" s="115"/>
      <c r="TTW54" s="115"/>
      <c r="TTX54" s="115"/>
      <c r="TTY54" s="115"/>
      <c r="TTZ54" s="115"/>
      <c r="TUA54" s="115"/>
      <c r="TUB54" s="115"/>
      <c r="TUC54" s="115"/>
      <c r="TUD54" s="115"/>
      <c r="TUE54" s="115"/>
      <c r="TUF54" s="115"/>
      <c r="TUG54" s="115"/>
      <c r="TUH54" s="115"/>
      <c r="TUI54" s="115"/>
      <c r="TUJ54" s="115"/>
      <c r="TUK54" s="115"/>
      <c r="TUL54" s="115"/>
      <c r="TUM54" s="115"/>
      <c r="TUN54" s="115"/>
      <c r="TUO54" s="115"/>
      <c r="TUP54" s="115"/>
      <c r="TUQ54" s="115"/>
      <c r="TUR54" s="115"/>
      <c r="TUS54" s="115"/>
      <c r="TUT54" s="115"/>
      <c r="TUU54" s="115"/>
      <c r="TUV54" s="115"/>
      <c r="TUW54" s="115"/>
      <c r="TUX54" s="115"/>
      <c r="TUY54" s="115"/>
      <c r="TUZ54" s="115"/>
      <c r="TVA54" s="115"/>
      <c r="TVB54" s="115"/>
      <c r="TVC54" s="115"/>
      <c r="TVD54" s="115"/>
      <c r="TVE54" s="115"/>
      <c r="TVF54" s="115"/>
      <c r="TVG54" s="115"/>
      <c r="TVH54" s="115"/>
      <c r="TVI54" s="115"/>
      <c r="TVJ54" s="115"/>
      <c r="TVK54" s="115"/>
      <c r="TVL54" s="115"/>
      <c r="TVM54" s="115"/>
      <c r="TVN54" s="115"/>
      <c r="TVO54" s="115"/>
      <c r="TVP54" s="115"/>
      <c r="TVQ54" s="115"/>
      <c r="TVR54" s="115"/>
      <c r="TVS54" s="115"/>
      <c r="TVT54" s="115"/>
      <c r="TVU54" s="115"/>
      <c r="TVV54" s="115"/>
      <c r="TVW54" s="115"/>
      <c r="TVX54" s="115"/>
      <c r="TVY54" s="115"/>
      <c r="TVZ54" s="115"/>
      <c r="TWA54" s="115"/>
      <c r="TWB54" s="115"/>
      <c r="TWC54" s="115"/>
      <c r="TWD54" s="115"/>
      <c r="TWE54" s="115"/>
      <c r="TWF54" s="115"/>
      <c r="TWG54" s="115"/>
      <c r="TWH54" s="115"/>
      <c r="TWI54" s="115"/>
      <c r="TWJ54" s="115"/>
      <c r="TWK54" s="115"/>
      <c r="TWL54" s="115"/>
      <c r="TWM54" s="115"/>
      <c r="TWN54" s="115"/>
      <c r="TWO54" s="115"/>
      <c r="TWP54" s="115"/>
      <c r="TWQ54" s="115"/>
      <c r="TWR54" s="115"/>
      <c r="TWS54" s="115"/>
      <c r="TWT54" s="115"/>
      <c r="TWU54" s="115"/>
      <c r="TWV54" s="115"/>
      <c r="TWW54" s="115"/>
      <c r="TWX54" s="115"/>
      <c r="TWY54" s="115"/>
      <c r="TWZ54" s="115"/>
      <c r="TXA54" s="115"/>
      <c r="TXB54" s="115"/>
      <c r="TXC54" s="115"/>
      <c r="TXD54" s="115"/>
      <c r="TXE54" s="115"/>
      <c r="TXF54" s="115"/>
      <c r="TXG54" s="115"/>
      <c r="TXH54" s="115"/>
      <c r="TXI54" s="115"/>
      <c r="TXJ54" s="115"/>
      <c r="TXK54" s="115"/>
      <c r="TXL54" s="115"/>
      <c r="TXM54" s="115"/>
      <c r="TXN54" s="115"/>
      <c r="TXO54" s="115"/>
      <c r="TXP54" s="115"/>
      <c r="TXQ54" s="115"/>
      <c r="TXR54" s="115"/>
      <c r="TXS54" s="115"/>
      <c r="TXT54" s="115"/>
      <c r="TXU54" s="115"/>
      <c r="TXV54" s="115"/>
      <c r="TXW54" s="115"/>
      <c r="TXX54" s="115"/>
      <c r="TXY54" s="115"/>
      <c r="TXZ54" s="115"/>
      <c r="TYA54" s="115"/>
      <c r="TYB54" s="115"/>
      <c r="TYC54" s="115"/>
      <c r="TYD54" s="115"/>
      <c r="TYE54" s="115"/>
      <c r="TYF54" s="115"/>
      <c r="TYG54" s="115"/>
      <c r="TYH54" s="115"/>
      <c r="TYI54" s="115"/>
      <c r="TYJ54" s="115"/>
      <c r="TYK54" s="115"/>
      <c r="TYL54" s="115"/>
      <c r="TYM54" s="115"/>
      <c r="TYN54" s="115"/>
      <c r="TYO54" s="115"/>
      <c r="TYP54" s="115"/>
      <c r="TYQ54" s="115"/>
      <c r="TYR54" s="115"/>
      <c r="TYS54" s="115"/>
      <c r="TYT54" s="115"/>
      <c r="TYU54" s="115"/>
      <c r="TYV54" s="115"/>
      <c r="TYW54" s="115"/>
      <c r="TYX54" s="115"/>
      <c r="TYY54" s="115"/>
      <c r="TYZ54" s="115"/>
      <c r="TZA54" s="115"/>
      <c r="TZB54" s="115"/>
      <c r="TZC54" s="115"/>
      <c r="TZD54" s="115"/>
      <c r="TZE54" s="115"/>
      <c r="TZF54" s="115"/>
      <c r="TZG54" s="115"/>
      <c r="TZH54" s="115"/>
      <c r="TZI54" s="115"/>
      <c r="TZJ54" s="115"/>
      <c r="TZK54" s="115"/>
      <c r="TZL54" s="115"/>
      <c r="TZM54" s="115"/>
      <c r="TZN54" s="115"/>
      <c r="TZO54" s="115"/>
      <c r="TZP54" s="115"/>
      <c r="TZQ54" s="115"/>
      <c r="TZR54" s="115"/>
      <c r="TZS54" s="115"/>
      <c r="TZT54" s="115"/>
      <c r="TZU54" s="115"/>
      <c r="TZV54" s="115"/>
      <c r="TZW54" s="115"/>
      <c r="TZX54" s="115"/>
      <c r="TZY54" s="115"/>
      <c r="TZZ54" s="115"/>
      <c r="UAA54" s="115"/>
      <c r="UAB54" s="115"/>
      <c r="UAC54" s="115"/>
      <c r="UAD54" s="115"/>
      <c r="UAE54" s="115"/>
      <c r="UAF54" s="115"/>
      <c r="UAG54" s="115"/>
      <c r="UAH54" s="115"/>
      <c r="UAI54" s="115"/>
      <c r="UAJ54" s="115"/>
      <c r="UAK54" s="115"/>
      <c r="UAL54" s="115"/>
      <c r="UAM54" s="115"/>
      <c r="UAN54" s="115"/>
      <c r="UAO54" s="115"/>
      <c r="UAP54" s="115"/>
      <c r="UAQ54" s="115"/>
      <c r="UAR54" s="115"/>
      <c r="UAS54" s="115"/>
      <c r="UAT54" s="115"/>
      <c r="UAU54" s="115"/>
      <c r="UAV54" s="115"/>
      <c r="UAW54" s="115"/>
      <c r="UAX54" s="115"/>
      <c r="UAY54" s="115"/>
      <c r="UAZ54" s="115"/>
      <c r="UBA54" s="115"/>
      <c r="UBB54" s="115"/>
      <c r="UBC54" s="115"/>
      <c r="UBD54" s="115"/>
      <c r="UBE54" s="115"/>
      <c r="UBF54" s="115"/>
      <c r="UBG54" s="115"/>
      <c r="UBH54" s="115"/>
      <c r="UBI54" s="115"/>
      <c r="UBJ54" s="115"/>
      <c r="UBK54" s="115"/>
      <c r="UBL54" s="115"/>
      <c r="UBM54" s="115"/>
      <c r="UBN54" s="115"/>
      <c r="UBO54" s="115"/>
      <c r="UBP54" s="115"/>
      <c r="UBQ54" s="115"/>
      <c r="UBR54" s="115"/>
      <c r="UBS54" s="115"/>
      <c r="UBT54" s="115"/>
      <c r="UBU54" s="115"/>
      <c r="UBV54" s="115"/>
      <c r="UBW54" s="115"/>
      <c r="UBX54" s="115"/>
      <c r="UBY54" s="115"/>
      <c r="UBZ54" s="115"/>
      <c r="UCA54" s="115"/>
      <c r="UCB54" s="115"/>
      <c r="UCC54" s="115"/>
      <c r="UCD54" s="115"/>
      <c r="UCE54" s="115"/>
      <c r="UCF54" s="115"/>
      <c r="UCG54" s="115"/>
      <c r="UCH54" s="115"/>
      <c r="UCI54" s="115"/>
      <c r="UCJ54" s="115"/>
      <c r="UCK54" s="115"/>
      <c r="UCL54" s="115"/>
      <c r="UCM54" s="115"/>
      <c r="UCN54" s="115"/>
      <c r="UCO54" s="115"/>
      <c r="UCP54" s="115"/>
      <c r="UCQ54" s="115"/>
      <c r="UCR54" s="115"/>
      <c r="UCS54" s="115"/>
      <c r="UCT54" s="115"/>
      <c r="UCU54" s="115"/>
      <c r="UCV54" s="115"/>
      <c r="UCW54" s="115"/>
      <c r="UCX54" s="115"/>
      <c r="UCY54" s="115"/>
      <c r="UCZ54" s="115"/>
      <c r="UDA54" s="115"/>
      <c r="UDB54" s="115"/>
      <c r="UDC54" s="115"/>
      <c r="UDD54" s="115"/>
      <c r="UDE54" s="115"/>
      <c r="UDF54" s="115"/>
      <c r="UDG54" s="115"/>
      <c r="UDH54" s="115"/>
      <c r="UDI54" s="115"/>
      <c r="UDJ54" s="115"/>
      <c r="UDK54" s="115"/>
      <c r="UDL54" s="115"/>
      <c r="UDM54" s="115"/>
      <c r="UDN54" s="115"/>
      <c r="UDO54" s="115"/>
      <c r="UDP54" s="115"/>
      <c r="UDQ54" s="115"/>
      <c r="UDR54" s="115"/>
      <c r="UDS54" s="115"/>
      <c r="UDT54" s="115"/>
      <c r="UDU54" s="115"/>
      <c r="UDV54" s="115"/>
      <c r="UDW54" s="115"/>
      <c r="UDX54" s="115"/>
      <c r="UDY54" s="115"/>
      <c r="UDZ54" s="115"/>
      <c r="UEA54" s="115"/>
      <c r="UEB54" s="115"/>
      <c r="UEC54" s="115"/>
      <c r="UED54" s="115"/>
      <c r="UEE54" s="115"/>
      <c r="UEF54" s="115"/>
      <c r="UEG54" s="115"/>
      <c r="UEH54" s="115"/>
      <c r="UEI54" s="115"/>
      <c r="UEJ54" s="115"/>
      <c r="UEK54" s="115"/>
      <c r="UEL54" s="115"/>
      <c r="UEM54" s="115"/>
      <c r="UEN54" s="115"/>
      <c r="UEO54" s="115"/>
      <c r="UEP54" s="115"/>
      <c r="UEQ54" s="115"/>
      <c r="UER54" s="115"/>
      <c r="UES54" s="115"/>
      <c r="UET54" s="115"/>
      <c r="UEU54" s="115"/>
      <c r="UEV54" s="115"/>
      <c r="UEW54" s="115"/>
      <c r="UEX54" s="115"/>
      <c r="UEY54" s="115"/>
      <c r="UEZ54" s="115"/>
      <c r="UFA54" s="115"/>
      <c r="UFB54" s="115"/>
      <c r="UFC54" s="115"/>
      <c r="UFD54" s="115"/>
      <c r="UFE54" s="115"/>
      <c r="UFF54" s="115"/>
      <c r="UFG54" s="115"/>
      <c r="UFH54" s="115"/>
      <c r="UFI54" s="115"/>
      <c r="UFJ54" s="115"/>
      <c r="UFK54" s="115"/>
      <c r="UFL54" s="115"/>
      <c r="UFM54" s="115"/>
      <c r="UFN54" s="115"/>
      <c r="UFO54" s="115"/>
      <c r="UFP54" s="115"/>
      <c r="UFQ54" s="115"/>
      <c r="UFR54" s="115"/>
      <c r="UFS54" s="115"/>
      <c r="UFT54" s="115"/>
      <c r="UFU54" s="115"/>
      <c r="UFV54" s="115"/>
      <c r="UFW54" s="115"/>
      <c r="UFX54" s="115"/>
      <c r="UFY54" s="115"/>
      <c r="UFZ54" s="115"/>
      <c r="UGA54" s="115"/>
      <c r="UGB54" s="115"/>
      <c r="UGC54" s="115"/>
      <c r="UGD54" s="115"/>
      <c r="UGE54" s="115"/>
      <c r="UGF54" s="115"/>
      <c r="UGG54" s="115"/>
      <c r="UGH54" s="115"/>
      <c r="UGI54" s="115"/>
      <c r="UGJ54" s="115"/>
      <c r="UGK54" s="115"/>
      <c r="UGL54" s="115"/>
      <c r="UGM54" s="115"/>
      <c r="UGN54" s="115"/>
      <c r="UGO54" s="115"/>
      <c r="UGP54" s="115"/>
      <c r="UGQ54" s="115"/>
      <c r="UGR54" s="115"/>
      <c r="UGS54" s="115"/>
      <c r="UGT54" s="115"/>
      <c r="UGU54" s="115"/>
      <c r="UGV54" s="115"/>
      <c r="UGW54" s="115"/>
      <c r="UGX54" s="115"/>
      <c r="UGY54" s="115"/>
      <c r="UGZ54" s="115"/>
      <c r="UHA54" s="115"/>
      <c r="UHB54" s="115"/>
      <c r="UHC54" s="115"/>
      <c r="UHD54" s="115"/>
      <c r="UHE54" s="115"/>
      <c r="UHF54" s="115"/>
      <c r="UHG54" s="115"/>
      <c r="UHH54" s="115"/>
      <c r="UHI54" s="115"/>
      <c r="UHJ54" s="115"/>
      <c r="UHK54" s="115"/>
      <c r="UHL54" s="115"/>
      <c r="UHM54" s="115"/>
      <c r="UHN54" s="115"/>
      <c r="UHO54" s="115"/>
      <c r="UHP54" s="115"/>
      <c r="UHQ54" s="115"/>
      <c r="UHR54" s="115"/>
      <c r="UHS54" s="115"/>
      <c r="UHT54" s="115"/>
      <c r="UHU54" s="115"/>
      <c r="UHV54" s="115"/>
      <c r="UHW54" s="115"/>
      <c r="UHX54" s="115"/>
      <c r="UHY54" s="115"/>
      <c r="UHZ54" s="115"/>
      <c r="UIA54" s="115"/>
      <c r="UIB54" s="115"/>
      <c r="UIC54" s="115"/>
      <c r="UID54" s="115"/>
      <c r="UIE54" s="115"/>
      <c r="UIF54" s="115"/>
      <c r="UIG54" s="115"/>
      <c r="UIH54" s="115"/>
      <c r="UII54" s="115"/>
      <c r="UIJ54" s="115"/>
      <c r="UIK54" s="115"/>
      <c r="UIL54" s="115"/>
      <c r="UIM54" s="115"/>
      <c r="UIN54" s="115"/>
      <c r="UIO54" s="115"/>
      <c r="UIP54" s="115"/>
      <c r="UIQ54" s="115"/>
      <c r="UIR54" s="115"/>
      <c r="UIS54" s="115"/>
      <c r="UIT54" s="115"/>
      <c r="UIU54" s="115"/>
      <c r="UIV54" s="115"/>
      <c r="UIW54" s="115"/>
      <c r="UIX54" s="115"/>
      <c r="UIY54" s="115"/>
      <c r="UIZ54" s="115"/>
      <c r="UJA54" s="115"/>
      <c r="UJB54" s="115"/>
      <c r="UJC54" s="115"/>
      <c r="UJD54" s="115"/>
      <c r="UJE54" s="115"/>
      <c r="UJF54" s="115"/>
      <c r="UJG54" s="115"/>
      <c r="UJH54" s="115"/>
      <c r="UJI54" s="115"/>
      <c r="UJJ54" s="115"/>
      <c r="UJK54" s="115"/>
      <c r="UJL54" s="115"/>
      <c r="UJM54" s="115"/>
      <c r="UJN54" s="115"/>
      <c r="UJO54" s="115"/>
      <c r="UJP54" s="115"/>
      <c r="UJQ54" s="115"/>
      <c r="UJR54" s="115"/>
      <c r="UJS54" s="115"/>
      <c r="UJT54" s="115"/>
      <c r="UJU54" s="115"/>
      <c r="UJV54" s="115"/>
      <c r="UJW54" s="115"/>
      <c r="UJX54" s="115"/>
      <c r="UJY54" s="115"/>
      <c r="UJZ54" s="115"/>
      <c r="UKA54" s="115"/>
      <c r="UKB54" s="115"/>
      <c r="UKC54" s="115"/>
      <c r="UKD54" s="115"/>
      <c r="UKE54" s="115"/>
      <c r="UKF54" s="115"/>
      <c r="UKG54" s="115"/>
      <c r="UKH54" s="115"/>
      <c r="UKI54" s="115"/>
      <c r="UKJ54" s="115"/>
      <c r="UKK54" s="115"/>
      <c r="UKL54" s="115"/>
      <c r="UKM54" s="115"/>
      <c r="UKN54" s="115"/>
      <c r="UKO54" s="115"/>
      <c r="UKP54" s="115"/>
      <c r="UKQ54" s="115"/>
      <c r="UKR54" s="115"/>
      <c r="UKS54" s="115"/>
      <c r="UKT54" s="115"/>
      <c r="UKU54" s="115"/>
      <c r="UKV54" s="115"/>
      <c r="UKW54" s="115"/>
      <c r="UKX54" s="115"/>
      <c r="UKY54" s="115"/>
      <c r="UKZ54" s="115"/>
      <c r="ULA54" s="115"/>
      <c r="ULB54" s="115"/>
      <c r="ULC54" s="115"/>
      <c r="ULD54" s="115"/>
      <c r="ULE54" s="115"/>
      <c r="ULF54" s="115"/>
      <c r="ULG54" s="115"/>
      <c r="ULH54" s="115"/>
      <c r="ULI54" s="115"/>
      <c r="ULJ54" s="115"/>
      <c r="ULK54" s="115"/>
      <c r="ULL54" s="115"/>
      <c r="ULM54" s="115"/>
      <c r="ULN54" s="115"/>
      <c r="ULO54" s="115"/>
      <c r="ULP54" s="115"/>
      <c r="ULQ54" s="115"/>
      <c r="ULR54" s="115"/>
      <c r="ULS54" s="115"/>
      <c r="ULT54" s="115"/>
      <c r="ULU54" s="115"/>
      <c r="ULV54" s="115"/>
      <c r="ULW54" s="115"/>
      <c r="ULX54" s="115"/>
      <c r="ULY54" s="115"/>
      <c r="ULZ54" s="115"/>
      <c r="UMA54" s="115"/>
      <c r="UMB54" s="115"/>
      <c r="UMC54" s="115"/>
      <c r="UMD54" s="115"/>
      <c r="UME54" s="115"/>
      <c r="UMF54" s="115"/>
      <c r="UMG54" s="115"/>
      <c r="UMH54" s="115"/>
      <c r="UMI54" s="115"/>
      <c r="UMJ54" s="115"/>
      <c r="UMK54" s="115"/>
      <c r="UML54" s="115"/>
      <c r="UMM54" s="115"/>
      <c r="UMN54" s="115"/>
      <c r="UMO54" s="115"/>
      <c r="UMP54" s="115"/>
      <c r="UMQ54" s="115"/>
      <c r="UMR54" s="115"/>
      <c r="UMS54" s="115"/>
      <c r="UMT54" s="115"/>
      <c r="UMU54" s="115"/>
      <c r="UMV54" s="115"/>
      <c r="UMW54" s="115"/>
      <c r="UMX54" s="115"/>
      <c r="UMY54" s="115"/>
      <c r="UMZ54" s="115"/>
      <c r="UNA54" s="115"/>
      <c r="UNB54" s="115"/>
      <c r="UNC54" s="115"/>
      <c r="UND54" s="115"/>
      <c r="UNE54" s="115"/>
      <c r="UNF54" s="115"/>
      <c r="UNG54" s="115"/>
      <c r="UNH54" s="115"/>
      <c r="UNI54" s="115"/>
      <c r="UNJ54" s="115"/>
      <c r="UNK54" s="115"/>
      <c r="UNL54" s="115"/>
      <c r="UNM54" s="115"/>
      <c r="UNN54" s="115"/>
      <c r="UNO54" s="115"/>
      <c r="UNP54" s="115"/>
      <c r="UNQ54" s="115"/>
      <c r="UNR54" s="115"/>
      <c r="UNS54" s="115"/>
      <c r="UNT54" s="115"/>
      <c r="UNU54" s="115"/>
      <c r="UNV54" s="115"/>
      <c r="UNW54" s="115"/>
      <c r="UNX54" s="115"/>
      <c r="UNY54" s="115"/>
      <c r="UNZ54" s="115"/>
      <c r="UOA54" s="115"/>
      <c r="UOB54" s="115"/>
      <c r="UOC54" s="115"/>
      <c r="UOD54" s="115"/>
      <c r="UOE54" s="115"/>
      <c r="UOF54" s="115"/>
      <c r="UOG54" s="115"/>
      <c r="UOH54" s="115"/>
      <c r="UOI54" s="115"/>
      <c r="UOJ54" s="115"/>
      <c r="UOK54" s="115"/>
      <c r="UOL54" s="115"/>
      <c r="UOM54" s="115"/>
      <c r="UON54" s="115"/>
      <c r="UOO54" s="115"/>
      <c r="UOP54" s="115"/>
      <c r="UOQ54" s="115"/>
      <c r="UOR54" s="115"/>
      <c r="UOS54" s="115"/>
      <c r="UOT54" s="115"/>
      <c r="UOU54" s="115"/>
      <c r="UOV54" s="115"/>
      <c r="UOW54" s="115"/>
      <c r="UOX54" s="115"/>
      <c r="UOY54" s="115"/>
      <c r="UOZ54" s="115"/>
      <c r="UPA54" s="115"/>
      <c r="UPB54" s="115"/>
      <c r="UPC54" s="115"/>
      <c r="UPD54" s="115"/>
      <c r="UPE54" s="115"/>
      <c r="UPF54" s="115"/>
      <c r="UPG54" s="115"/>
      <c r="UPH54" s="115"/>
      <c r="UPI54" s="115"/>
      <c r="UPJ54" s="115"/>
      <c r="UPK54" s="115"/>
      <c r="UPL54" s="115"/>
      <c r="UPM54" s="115"/>
      <c r="UPN54" s="115"/>
      <c r="UPO54" s="115"/>
      <c r="UPP54" s="115"/>
      <c r="UPQ54" s="115"/>
      <c r="UPR54" s="115"/>
      <c r="UPS54" s="115"/>
      <c r="UPT54" s="115"/>
      <c r="UPU54" s="115"/>
      <c r="UPV54" s="115"/>
      <c r="UPW54" s="115"/>
      <c r="UPX54" s="115"/>
      <c r="UPY54" s="115"/>
      <c r="UPZ54" s="115"/>
      <c r="UQA54" s="115"/>
      <c r="UQB54" s="115"/>
      <c r="UQC54" s="115"/>
      <c r="UQD54" s="115"/>
      <c r="UQE54" s="115"/>
      <c r="UQF54" s="115"/>
      <c r="UQG54" s="115"/>
      <c r="UQH54" s="115"/>
      <c r="UQI54" s="115"/>
      <c r="UQJ54" s="115"/>
      <c r="UQK54" s="115"/>
      <c r="UQL54" s="115"/>
      <c r="UQM54" s="115"/>
      <c r="UQN54" s="115"/>
      <c r="UQO54" s="115"/>
      <c r="UQP54" s="115"/>
      <c r="UQQ54" s="115"/>
      <c r="UQR54" s="115"/>
      <c r="UQS54" s="115"/>
      <c r="UQT54" s="115"/>
      <c r="UQU54" s="115"/>
      <c r="UQV54" s="115"/>
      <c r="UQW54" s="115"/>
      <c r="UQX54" s="115"/>
      <c r="UQY54" s="115"/>
      <c r="UQZ54" s="115"/>
      <c r="URA54" s="115"/>
      <c r="URB54" s="115"/>
      <c r="URC54" s="115"/>
      <c r="URD54" s="115"/>
      <c r="URE54" s="115"/>
      <c r="URF54" s="115"/>
      <c r="URG54" s="115"/>
      <c r="URH54" s="115"/>
      <c r="URI54" s="115"/>
      <c r="URJ54" s="115"/>
      <c r="URK54" s="115"/>
      <c r="URL54" s="115"/>
      <c r="URM54" s="115"/>
      <c r="URN54" s="115"/>
      <c r="URO54" s="115"/>
      <c r="URP54" s="115"/>
      <c r="URQ54" s="115"/>
      <c r="URR54" s="115"/>
      <c r="URS54" s="115"/>
      <c r="URT54" s="115"/>
      <c r="URU54" s="115"/>
      <c r="URV54" s="115"/>
      <c r="URW54" s="115"/>
      <c r="URX54" s="115"/>
      <c r="URY54" s="115"/>
      <c r="URZ54" s="115"/>
      <c r="USA54" s="115"/>
      <c r="USB54" s="115"/>
      <c r="USC54" s="115"/>
      <c r="USD54" s="115"/>
      <c r="USE54" s="115"/>
      <c r="USF54" s="115"/>
      <c r="USG54" s="115"/>
      <c r="USH54" s="115"/>
      <c r="USI54" s="115"/>
      <c r="USJ54" s="115"/>
      <c r="USK54" s="115"/>
      <c r="USL54" s="115"/>
      <c r="USM54" s="115"/>
      <c r="USN54" s="115"/>
      <c r="USO54" s="115"/>
      <c r="USP54" s="115"/>
      <c r="USQ54" s="115"/>
      <c r="USR54" s="115"/>
      <c r="USS54" s="115"/>
      <c r="UST54" s="115"/>
      <c r="USU54" s="115"/>
      <c r="USV54" s="115"/>
      <c r="USW54" s="115"/>
      <c r="USX54" s="115"/>
      <c r="USY54" s="115"/>
      <c r="USZ54" s="115"/>
      <c r="UTA54" s="115"/>
      <c r="UTB54" s="115"/>
      <c r="UTC54" s="115"/>
      <c r="UTD54" s="115"/>
      <c r="UTE54" s="115"/>
      <c r="UTF54" s="115"/>
      <c r="UTG54" s="115"/>
      <c r="UTH54" s="115"/>
      <c r="UTI54" s="115"/>
      <c r="UTJ54" s="115"/>
      <c r="UTK54" s="115"/>
      <c r="UTL54" s="115"/>
      <c r="UTM54" s="115"/>
      <c r="UTN54" s="115"/>
      <c r="UTO54" s="115"/>
      <c r="UTP54" s="115"/>
      <c r="UTQ54" s="115"/>
      <c r="UTR54" s="115"/>
      <c r="UTS54" s="115"/>
      <c r="UTT54" s="115"/>
      <c r="UTU54" s="115"/>
      <c r="UTV54" s="115"/>
      <c r="UTW54" s="115"/>
      <c r="UTX54" s="115"/>
      <c r="UTY54" s="115"/>
      <c r="UTZ54" s="115"/>
      <c r="UUA54" s="115"/>
      <c r="UUB54" s="115"/>
      <c r="UUC54" s="115"/>
      <c r="UUD54" s="115"/>
      <c r="UUE54" s="115"/>
      <c r="UUF54" s="115"/>
      <c r="UUG54" s="115"/>
      <c r="UUH54" s="115"/>
      <c r="UUI54" s="115"/>
      <c r="UUJ54" s="115"/>
      <c r="UUK54" s="115"/>
      <c r="UUL54" s="115"/>
      <c r="UUM54" s="115"/>
      <c r="UUN54" s="115"/>
      <c r="UUO54" s="115"/>
      <c r="UUP54" s="115"/>
      <c r="UUQ54" s="115"/>
      <c r="UUR54" s="115"/>
      <c r="UUS54" s="115"/>
      <c r="UUT54" s="115"/>
      <c r="UUU54" s="115"/>
      <c r="UUV54" s="115"/>
      <c r="UUW54" s="115"/>
      <c r="UUX54" s="115"/>
      <c r="UUY54" s="115"/>
      <c r="UUZ54" s="115"/>
      <c r="UVA54" s="115"/>
      <c r="UVB54" s="115"/>
      <c r="UVC54" s="115"/>
      <c r="UVD54" s="115"/>
      <c r="UVE54" s="115"/>
      <c r="UVF54" s="115"/>
      <c r="UVG54" s="115"/>
      <c r="UVH54" s="115"/>
      <c r="UVI54" s="115"/>
      <c r="UVJ54" s="115"/>
      <c r="UVK54" s="115"/>
      <c r="UVL54" s="115"/>
      <c r="UVM54" s="115"/>
      <c r="UVN54" s="115"/>
      <c r="UVO54" s="115"/>
      <c r="UVP54" s="115"/>
      <c r="UVQ54" s="115"/>
      <c r="UVR54" s="115"/>
      <c r="UVS54" s="115"/>
      <c r="UVT54" s="115"/>
      <c r="UVU54" s="115"/>
      <c r="UVV54" s="115"/>
      <c r="UVW54" s="115"/>
      <c r="UVX54" s="115"/>
      <c r="UVY54" s="115"/>
      <c r="UVZ54" s="115"/>
      <c r="UWA54" s="115"/>
      <c r="UWB54" s="115"/>
      <c r="UWC54" s="115"/>
      <c r="UWD54" s="115"/>
      <c r="UWE54" s="115"/>
      <c r="UWF54" s="115"/>
      <c r="UWG54" s="115"/>
      <c r="UWH54" s="115"/>
      <c r="UWI54" s="115"/>
      <c r="UWJ54" s="115"/>
      <c r="UWK54" s="115"/>
      <c r="UWL54" s="115"/>
      <c r="UWM54" s="115"/>
      <c r="UWN54" s="115"/>
      <c r="UWO54" s="115"/>
      <c r="UWP54" s="115"/>
      <c r="UWQ54" s="115"/>
      <c r="UWR54" s="115"/>
      <c r="UWS54" s="115"/>
      <c r="UWT54" s="115"/>
      <c r="UWU54" s="115"/>
      <c r="UWV54" s="115"/>
      <c r="UWW54" s="115"/>
      <c r="UWX54" s="115"/>
      <c r="UWY54" s="115"/>
      <c r="UWZ54" s="115"/>
      <c r="UXA54" s="115"/>
      <c r="UXB54" s="115"/>
      <c r="UXC54" s="115"/>
      <c r="UXD54" s="115"/>
      <c r="UXE54" s="115"/>
      <c r="UXF54" s="115"/>
      <c r="UXG54" s="115"/>
      <c r="UXH54" s="115"/>
      <c r="UXI54" s="115"/>
      <c r="UXJ54" s="115"/>
      <c r="UXK54" s="115"/>
      <c r="UXL54" s="115"/>
      <c r="UXM54" s="115"/>
      <c r="UXN54" s="115"/>
      <c r="UXO54" s="115"/>
      <c r="UXP54" s="115"/>
      <c r="UXQ54" s="115"/>
      <c r="UXR54" s="115"/>
      <c r="UXS54" s="115"/>
      <c r="UXT54" s="115"/>
      <c r="UXU54" s="115"/>
      <c r="UXV54" s="115"/>
      <c r="UXW54" s="115"/>
      <c r="UXX54" s="115"/>
      <c r="UXY54" s="115"/>
      <c r="UXZ54" s="115"/>
      <c r="UYA54" s="115"/>
      <c r="UYB54" s="115"/>
      <c r="UYC54" s="115"/>
      <c r="UYD54" s="115"/>
      <c r="UYE54" s="115"/>
      <c r="UYF54" s="115"/>
      <c r="UYG54" s="115"/>
      <c r="UYH54" s="115"/>
      <c r="UYI54" s="115"/>
      <c r="UYJ54" s="115"/>
      <c r="UYK54" s="115"/>
      <c r="UYL54" s="115"/>
      <c r="UYM54" s="115"/>
      <c r="UYN54" s="115"/>
      <c r="UYO54" s="115"/>
      <c r="UYP54" s="115"/>
      <c r="UYQ54" s="115"/>
      <c r="UYR54" s="115"/>
      <c r="UYS54" s="115"/>
      <c r="UYT54" s="115"/>
      <c r="UYU54" s="115"/>
      <c r="UYV54" s="115"/>
      <c r="UYW54" s="115"/>
      <c r="UYX54" s="115"/>
      <c r="UYY54" s="115"/>
      <c r="UYZ54" s="115"/>
      <c r="UZA54" s="115"/>
      <c r="UZB54" s="115"/>
      <c r="UZC54" s="115"/>
      <c r="UZD54" s="115"/>
      <c r="UZE54" s="115"/>
      <c r="UZF54" s="115"/>
      <c r="UZG54" s="115"/>
      <c r="UZH54" s="115"/>
      <c r="UZI54" s="115"/>
      <c r="UZJ54" s="115"/>
      <c r="UZK54" s="115"/>
      <c r="UZL54" s="115"/>
      <c r="UZM54" s="115"/>
      <c r="UZN54" s="115"/>
      <c r="UZO54" s="115"/>
      <c r="UZP54" s="115"/>
      <c r="UZQ54" s="115"/>
      <c r="UZR54" s="115"/>
      <c r="UZS54" s="115"/>
      <c r="UZT54" s="115"/>
      <c r="UZU54" s="115"/>
      <c r="UZV54" s="115"/>
      <c r="UZW54" s="115"/>
      <c r="UZX54" s="115"/>
      <c r="UZY54" s="115"/>
      <c r="UZZ54" s="115"/>
      <c r="VAA54" s="115"/>
      <c r="VAB54" s="115"/>
      <c r="VAC54" s="115"/>
      <c r="VAD54" s="115"/>
      <c r="VAE54" s="115"/>
      <c r="VAF54" s="115"/>
      <c r="VAG54" s="115"/>
      <c r="VAH54" s="115"/>
      <c r="VAI54" s="115"/>
      <c r="VAJ54" s="115"/>
      <c r="VAK54" s="115"/>
      <c r="VAL54" s="115"/>
      <c r="VAM54" s="115"/>
      <c r="VAN54" s="115"/>
      <c r="VAO54" s="115"/>
      <c r="VAP54" s="115"/>
      <c r="VAQ54" s="115"/>
      <c r="VAR54" s="115"/>
      <c r="VAS54" s="115"/>
      <c r="VAT54" s="115"/>
      <c r="VAU54" s="115"/>
      <c r="VAV54" s="115"/>
      <c r="VAW54" s="115"/>
      <c r="VAX54" s="115"/>
      <c r="VAY54" s="115"/>
      <c r="VAZ54" s="115"/>
      <c r="VBA54" s="115"/>
      <c r="VBB54" s="115"/>
      <c r="VBC54" s="115"/>
      <c r="VBD54" s="115"/>
      <c r="VBE54" s="115"/>
      <c r="VBF54" s="115"/>
      <c r="VBG54" s="115"/>
      <c r="VBH54" s="115"/>
      <c r="VBI54" s="115"/>
      <c r="VBJ54" s="115"/>
      <c r="VBK54" s="115"/>
      <c r="VBL54" s="115"/>
      <c r="VBM54" s="115"/>
      <c r="VBN54" s="115"/>
      <c r="VBO54" s="115"/>
      <c r="VBP54" s="115"/>
      <c r="VBQ54" s="115"/>
      <c r="VBR54" s="115"/>
      <c r="VBS54" s="115"/>
      <c r="VBT54" s="115"/>
      <c r="VBU54" s="115"/>
      <c r="VBV54" s="115"/>
      <c r="VBW54" s="115"/>
      <c r="VBX54" s="115"/>
      <c r="VBY54" s="115"/>
      <c r="VBZ54" s="115"/>
      <c r="VCA54" s="115"/>
      <c r="VCB54" s="115"/>
      <c r="VCC54" s="115"/>
      <c r="VCD54" s="115"/>
      <c r="VCE54" s="115"/>
      <c r="VCF54" s="115"/>
      <c r="VCG54" s="115"/>
      <c r="VCH54" s="115"/>
      <c r="VCI54" s="115"/>
      <c r="VCJ54" s="115"/>
      <c r="VCK54" s="115"/>
      <c r="VCL54" s="115"/>
      <c r="VCM54" s="115"/>
      <c r="VCN54" s="115"/>
      <c r="VCO54" s="115"/>
      <c r="VCP54" s="115"/>
      <c r="VCQ54" s="115"/>
      <c r="VCR54" s="115"/>
      <c r="VCS54" s="115"/>
      <c r="VCT54" s="115"/>
      <c r="VCU54" s="115"/>
      <c r="VCV54" s="115"/>
      <c r="VCW54" s="115"/>
      <c r="VCX54" s="115"/>
      <c r="VCY54" s="115"/>
      <c r="VCZ54" s="115"/>
      <c r="VDA54" s="115"/>
      <c r="VDB54" s="115"/>
      <c r="VDC54" s="115"/>
      <c r="VDD54" s="115"/>
      <c r="VDE54" s="115"/>
      <c r="VDF54" s="115"/>
      <c r="VDG54" s="115"/>
      <c r="VDH54" s="115"/>
      <c r="VDI54" s="115"/>
      <c r="VDJ54" s="115"/>
      <c r="VDK54" s="115"/>
      <c r="VDL54" s="115"/>
      <c r="VDM54" s="115"/>
      <c r="VDN54" s="115"/>
      <c r="VDO54" s="115"/>
      <c r="VDP54" s="115"/>
      <c r="VDQ54" s="115"/>
      <c r="VDR54" s="115"/>
      <c r="VDS54" s="115"/>
      <c r="VDT54" s="115"/>
      <c r="VDU54" s="115"/>
      <c r="VDV54" s="115"/>
      <c r="VDW54" s="115"/>
      <c r="VDX54" s="115"/>
      <c r="VDY54" s="115"/>
      <c r="VDZ54" s="115"/>
      <c r="VEA54" s="115"/>
      <c r="VEB54" s="115"/>
      <c r="VEC54" s="115"/>
      <c r="VED54" s="115"/>
      <c r="VEE54" s="115"/>
      <c r="VEF54" s="115"/>
      <c r="VEG54" s="115"/>
      <c r="VEH54" s="115"/>
      <c r="VEI54" s="115"/>
      <c r="VEJ54" s="115"/>
      <c r="VEK54" s="115"/>
      <c r="VEL54" s="115"/>
      <c r="VEM54" s="115"/>
      <c r="VEN54" s="115"/>
      <c r="VEO54" s="115"/>
      <c r="VEP54" s="115"/>
      <c r="VEQ54" s="115"/>
      <c r="VER54" s="115"/>
      <c r="VES54" s="115"/>
      <c r="VET54" s="115"/>
      <c r="VEU54" s="115"/>
      <c r="VEV54" s="115"/>
      <c r="VEW54" s="115"/>
      <c r="VEX54" s="115"/>
      <c r="VEY54" s="115"/>
      <c r="VEZ54" s="115"/>
      <c r="VFA54" s="115"/>
      <c r="VFB54" s="115"/>
      <c r="VFC54" s="115"/>
      <c r="VFD54" s="115"/>
      <c r="VFE54" s="115"/>
      <c r="VFF54" s="115"/>
      <c r="VFG54" s="115"/>
      <c r="VFH54" s="115"/>
      <c r="VFI54" s="115"/>
      <c r="VFJ54" s="115"/>
      <c r="VFK54" s="115"/>
      <c r="VFL54" s="115"/>
      <c r="VFM54" s="115"/>
      <c r="VFN54" s="115"/>
      <c r="VFO54" s="115"/>
      <c r="VFP54" s="115"/>
      <c r="VFQ54" s="115"/>
      <c r="VFR54" s="115"/>
      <c r="VFS54" s="115"/>
      <c r="VFT54" s="115"/>
      <c r="VFU54" s="115"/>
      <c r="VFV54" s="115"/>
      <c r="VFW54" s="115"/>
      <c r="VFX54" s="115"/>
      <c r="VFY54" s="115"/>
      <c r="VFZ54" s="115"/>
      <c r="VGA54" s="115"/>
      <c r="VGB54" s="115"/>
      <c r="VGC54" s="115"/>
      <c r="VGD54" s="115"/>
      <c r="VGE54" s="115"/>
      <c r="VGF54" s="115"/>
      <c r="VGG54" s="115"/>
      <c r="VGH54" s="115"/>
      <c r="VGI54" s="115"/>
      <c r="VGJ54" s="115"/>
      <c r="VGK54" s="115"/>
      <c r="VGL54" s="115"/>
      <c r="VGM54" s="115"/>
      <c r="VGN54" s="115"/>
      <c r="VGO54" s="115"/>
      <c r="VGP54" s="115"/>
      <c r="VGQ54" s="115"/>
      <c r="VGR54" s="115"/>
      <c r="VGS54" s="115"/>
      <c r="VGT54" s="115"/>
      <c r="VGU54" s="115"/>
      <c r="VGV54" s="115"/>
      <c r="VGW54" s="115"/>
      <c r="VGX54" s="115"/>
      <c r="VGY54" s="115"/>
      <c r="VGZ54" s="115"/>
      <c r="VHA54" s="115"/>
      <c r="VHB54" s="115"/>
      <c r="VHC54" s="115"/>
      <c r="VHD54" s="115"/>
      <c r="VHE54" s="115"/>
      <c r="VHF54" s="115"/>
      <c r="VHG54" s="115"/>
      <c r="VHH54" s="115"/>
      <c r="VHI54" s="115"/>
      <c r="VHJ54" s="115"/>
      <c r="VHK54" s="115"/>
      <c r="VHL54" s="115"/>
      <c r="VHM54" s="115"/>
      <c r="VHN54" s="115"/>
      <c r="VHO54" s="115"/>
      <c r="VHP54" s="115"/>
      <c r="VHQ54" s="115"/>
      <c r="VHR54" s="115"/>
      <c r="VHS54" s="115"/>
      <c r="VHT54" s="115"/>
      <c r="VHU54" s="115"/>
      <c r="VHV54" s="115"/>
      <c r="VHW54" s="115"/>
      <c r="VHX54" s="115"/>
      <c r="VHY54" s="115"/>
      <c r="VHZ54" s="115"/>
      <c r="VIA54" s="115"/>
      <c r="VIB54" s="115"/>
      <c r="VIC54" s="115"/>
      <c r="VID54" s="115"/>
      <c r="VIE54" s="115"/>
      <c r="VIF54" s="115"/>
      <c r="VIG54" s="115"/>
      <c r="VIH54" s="115"/>
      <c r="VII54" s="115"/>
      <c r="VIJ54" s="115"/>
      <c r="VIK54" s="115"/>
      <c r="VIL54" s="115"/>
      <c r="VIM54" s="115"/>
      <c r="VIN54" s="115"/>
      <c r="VIO54" s="115"/>
      <c r="VIP54" s="115"/>
      <c r="VIQ54" s="115"/>
      <c r="VIR54" s="115"/>
      <c r="VIS54" s="115"/>
      <c r="VIT54" s="115"/>
      <c r="VIU54" s="115"/>
      <c r="VIV54" s="115"/>
      <c r="VIW54" s="115"/>
      <c r="VIX54" s="115"/>
      <c r="VIY54" s="115"/>
      <c r="VIZ54" s="115"/>
      <c r="VJA54" s="115"/>
      <c r="VJB54" s="115"/>
      <c r="VJC54" s="115"/>
      <c r="VJD54" s="115"/>
      <c r="VJE54" s="115"/>
      <c r="VJF54" s="115"/>
      <c r="VJG54" s="115"/>
      <c r="VJH54" s="115"/>
      <c r="VJI54" s="115"/>
      <c r="VJJ54" s="115"/>
      <c r="VJK54" s="115"/>
      <c r="VJL54" s="115"/>
      <c r="VJM54" s="115"/>
      <c r="VJN54" s="115"/>
      <c r="VJO54" s="115"/>
      <c r="VJP54" s="115"/>
      <c r="VJQ54" s="115"/>
      <c r="VJR54" s="115"/>
      <c r="VJS54" s="115"/>
      <c r="VJT54" s="115"/>
      <c r="VJU54" s="115"/>
      <c r="VJV54" s="115"/>
      <c r="VJW54" s="115"/>
      <c r="VJX54" s="115"/>
      <c r="VJY54" s="115"/>
      <c r="VJZ54" s="115"/>
      <c r="VKA54" s="115"/>
      <c r="VKB54" s="115"/>
      <c r="VKC54" s="115"/>
      <c r="VKD54" s="115"/>
      <c r="VKE54" s="115"/>
      <c r="VKF54" s="115"/>
      <c r="VKG54" s="115"/>
      <c r="VKH54" s="115"/>
      <c r="VKI54" s="115"/>
      <c r="VKJ54" s="115"/>
      <c r="VKK54" s="115"/>
      <c r="VKL54" s="115"/>
      <c r="VKM54" s="115"/>
      <c r="VKN54" s="115"/>
      <c r="VKO54" s="115"/>
      <c r="VKP54" s="115"/>
      <c r="VKQ54" s="115"/>
      <c r="VKR54" s="115"/>
      <c r="VKS54" s="115"/>
      <c r="VKT54" s="115"/>
      <c r="VKU54" s="115"/>
      <c r="VKV54" s="115"/>
      <c r="VKW54" s="115"/>
      <c r="VKX54" s="115"/>
      <c r="VKY54" s="115"/>
      <c r="VKZ54" s="115"/>
      <c r="VLA54" s="115"/>
      <c r="VLB54" s="115"/>
      <c r="VLC54" s="115"/>
      <c r="VLD54" s="115"/>
      <c r="VLE54" s="115"/>
      <c r="VLF54" s="115"/>
      <c r="VLG54" s="115"/>
      <c r="VLH54" s="115"/>
      <c r="VLI54" s="115"/>
      <c r="VLJ54" s="115"/>
      <c r="VLK54" s="115"/>
      <c r="VLL54" s="115"/>
      <c r="VLM54" s="115"/>
      <c r="VLN54" s="115"/>
      <c r="VLO54" s="115"/>
      <c r="VLP54" s="115"/>
      <c r="VLQ54" s="115"/>
      <c r="VLR54" s="115"/>
      <c r="VLS54" s="115"/>
      <c r="VLT54" s="115"/>
      <c r="VLU54" s="115"/>
      <c r="VLV54" s="115"/>
      <c r="VLW54" s="115"/>
      <c r="VLX54" s="115"/>
      <c r="VLY54" s="115"/>
      <c r="VLZ54" s="115"/>
      <c r="VMA54" s="115"/>
      <c r="VMB54" s="115"/>
      <c r="VMC54" s="115"/>
      <c r="VMD54" s="115"/>
      <c r="VME54" s="115"/>
      <c r="VMF54" s="115"/>
      <c r="VMG54" s="115"/>
      <c r="VMH54" s="115"/>
      <c r="VMI54" s="115"/>
      <c r="VMJ54" s="115"/>
      <c r="VMK54" s="115"/>
      <c r="VML54" s="115"/>
      <c r="VMM54" s="115"/>
      <c r="VMN54" s="115"/>
      <c r="VMO54" s="115"/>
      <c r="VMP54" s="115"/>
      <c r="VMQ54" s="115"/>
      <c r="VMR54" s="115"/>
      <c r="VMS54" s="115"/>
      <c r="VMT54" s="115"/>
      <c r="VMU54" s="115"/>
      <c r="VMV54" s="115"/>
      <c r="VMW54" s="115"/>
      <c r="VMX54" s="115"/>
      <c r="VMY54" s="115"/>
      <c r="VMZ54" s="115"/>
      <c r="VNA54" s="115"/>
      <c r="VNB54" s="115"/>
      <c r="VNC54" s="115"/>
      <c r="VND54" s="115"/>
      <c r="VNE54" s="115"/>
      <c r="VNF54" s="115"/>
      <c r="VNG54" s="115"/>
      <c r="VNH54" s="115"/>
      <c r="VNI54" s="115"/>
      <c r="VNJ54" s="115"/>
      <c r="VNK54" s="115"/>
      <c r="VNL54" s="115"/>
      <c r="VNM54" s="115"/>
      <c r="VNN54" s="115"/>
      <c r="VNO54" s="115"/>
      <c r="VNP54" s="115"/>
      <c r="VNQ54" s="115"/>
      <c r="VNR54" s="115"/>
      <c r="VNS54" s="115"/>
      <c r="VNT54" s="115"/>
      <c r="VNU54" s="115"/>
      <c r="VNV54" s="115"/>
      <c r="VNW54" s="115"/>
      <c r="VNX54" s="115"/>
      <c r="VNY54" s="115"/>
      <c r="VNZ54" s="115"/>
      <c r="VOA54" s="115"/>
      <c r="VOB54" s="115"/>
      <c r="VOC54" s="115"/>
      <c r="VOD54" s="115"/>
      <c r="VOE54" s="115"/>
      <c r="VOF54" s="115"/>
      <c r="VOG54" s="115"/>
      <c r="VOH54" s="115"/>
      <c r="VOI54" s="115"/>
      <c r="VOJ54" s="115"/>
      <c r="VOK54" s="115"/>
      <c r="VOL54" s="115"/>
      <c r="VOM54" s="115"/>
      <c r="VON54" s="115"/>
      <c r="VOO54" s="115"/>
      <c r="VOP54" s="115"/>
      <c r="VOQ54" s="115"/>
      <c r="VOR54" s="115"/>
      <c r="VOS54" s="115"/>
      <c r="VOT54" s="115"/>
      <c r="VOU54" s="115"/>
      <c r="VOV54" s="115"/>
      <c r="VOW54" s="115"/>
      <c r="VOX54" s="115"/>
      <c r="VOY54" s="115"/>
      <c r="VOZ54" s="115"/>
      <c r="VPA54" s="115"/>
      <c r="VPB54" s="115"/>
      <c r="VPC54" s="115"/>
      <c r="VPD54" s="115"/>
      <c r="VPE54" s="115"/>
      <c r="VPF54" s="115"/>
      <c r="VPG54" s="115"/>
      <c r="VPH54" s="115"/>
      <c r="VPI54" s="115"/>
      <c r="VPJ54" s="115"/>
      <c r="VPK54" s="115"/>
      <c r="VPL54" s="115"/>
      <c r="VPM54" s="115"/>
      <c r="VPN54" s="115"/>
      <c r="VPO54" s="115"/>
      <c r="VPP54" s="115"/>
      <c r="VPQ54" s="115"/>
      <c r="VPR54" s="115"/>
      <c r="VPS54" s="115"/>
      <c r="VPT54" s="115"/>
      <c r="VPU54" s="115"/>
      <c r="VPV54" s="115"/>
      <c r="VPW54" s="115"/>
      <c r="VPX54" s="115"/>
      <c r="VPY54" s="115"/>
      <c r="VPZ54" s="115"/>
      <c r="VQA54" s="115"/>
      <c r="VQB54" s="115"/>
      <c r="VQC54" s="115"/>
      <c r="VQD54" s="115"/>
      <c r="VQE54" s="115"/>
      <c r="VQF54" s="115"/>
      <c r="VQG54" s="115"/>
      <c r="VQH54" s="115"/>
      <c r="VQI54" s="115"/>
      <c r="VQJ54" s="115"/>
      <c r="VQK54" s="115"/>
      <c r="VQL54" s="115"/>
      <c r="VQM54" s="115"/>
      <c r="VQN54" s="115"/>
      <c r="VQO54" s="115"/>
      <c r="VQP54" s="115"/>
      <c r="VQQ54" s="115"/>
      <c r="VQR54" s="115"/>
      <c r="VQS54" s="115"/>
      <c r="VQT54" s="115"/>
      <c r="VQU54" s="115"/>
      <c r="VQV54" s="115"/>
      <c r="VQW54" s="115"/>
      <c r="VQX54" s="115"/>
      <c r="VQY54" s="115"/>
      <c r="VQZ54" s="115"/>
      <c r="VRA54" s="115"/>
      <c r="VRB54" s="115"/>
      <c r="VRC54" s="115"/>
      <c r="VRD54" s="115"/>
      <c r="VRE54" s="115"/>
      <c r="VRF54" s="115"/>
      <c r="VRG54" s="115"/>
      <c r="VRH54" s="115"/>
      <c r="VRI54" s="115"/>
      <c r="VRJ54" s="115"/>
      <c r="VRK54" s="115"/>
      <c r="VRL54" s="115"/>
      <c r="VRM54" s="115"/>
      <c r="VRN54" s="115"/>
      <c r="VRO54" s="115"/>
      <c r="VRP54" s="115"/>
      <c r="VRQ54" s="115"/>
      <c r="VRR54" s="115"/>
      <c r="VRS54" s="115"/>
      <c r="VRT54" s="115"/>
      <c r="VRU54" s="115"/>
      <c r="VRV54" s="115"/>
      <c r="VRW54" s="115"/>
      <c r="VRX54" s="115"/>
      <c r="VRY54" s="115"/>
      <c r="VRZ54" s="115"/>
      <c r="VSA54" s="115"/>
      <c r="VSB54" s="115"/>
      <c r="VSC54" s="115"/>
      <c r="VSD54" s="115"/>
      <c r="VSE54" s="115"/>
      <c r="VSF54" s="115"/>
      <c r="VSG54" s="115"/>
      <c r="VSH54" s="115"/>
      <c r="VSI54" s="115"/>
      <c r="VSJ54" s="115"/>
      <c r="VSK54" s="115"/>
      <c r="VSL54" s="115"/>
      <c r="VSM54" s="115"/>
      <c r="VSN54" s="115"/>
      <c r="VSO54" s="115"/>
      <c r="VSP54" s="115"/>
      <c r="VSQ54" s="115"/>
      <c r="VSR54" s="115"/>
      <c r="VSS54" s="115"/>
      <c r="VST54" s="115"/>
      <c r="VSU54" s="115"/>
      <c r="VSV54" s="115"/>
      <c r="VSW54" s="115"/>
      <c r="VSX54" s="115"/>
      <c r="VSY54" s="115"/>
      <c r="VSZ54" s="115"/>
      <c r="VTA54" s="115"/>
      <c r="VTB54" s="115"/>
      <c r="VTC54" s="115"/>
      <c r="VTD54" s="115"/>
      <c r="VTE54" s="115"/>
      <c r="VTF54" s="115"/>
      <c r="VTG54" s="115"/>
      <c r="VTH54" s="115"/>
      <c r="VTI54" s="115"/>
      <c r="VTJ54" s="115"/>
      <c r="VTK54" s="115"/>
      <c r="VTL54" s="115"/>
      <c r="VTM54" s="115"/>
      <c r="VTN54" s="115"/>
      <c r="VTO54" s="115"/>
      <c r="VTP54" s="115"/>
      <c r="VTQ54" s="115"/>
      <c r="VTR54" s="115"/>
      <c r="VTS54" s="115"/>
      <c r="VTT54" s="115"/>
      <c r="VTU54" s="115"/>
      <c r="VTV54" s="115"/>
      <c r="VTW54" s="115"/>
      <c r="VTX54" s="115"/>
      <c r="VTY54" s="115"/>
      <c r="VTZ54" s="115"/>
      <c r="VUA54" s="115"/>
      <c r="VUB54" s="115"/>
      <c r="VUC54" s="115"/>
      <c r="VUD54" s="115"/>
      <c r="VUE54" s="115"/>
      <c r="VUF54" s="115"/>
      <c r="VUG54" s="115"/>
      <c r="VUH54" s="115"/>
      <c r="VUI54" s="115"/>
      <c r="VUJ54" s="115"/>
      <c r="VUK54" s="115"/>
      <c r="VUL54" s="115"/>
      <c r="VUM54" s="115"/>
      <c r="VUN54" s="115"/>
      <c r="VUO54" s="115"/>
      <c r="VUP54" s="115"/>
      <c r="VUQ54" s="115"/>
      <c r="VUR54" s="115"/>
      <c r="VUS54" s="115"/>
      <c r="VUT54" s="115"/>
      <c r="VUU54" s="115"/>
      <c r="VUV54" s="115"/>
      <c r="VUW54" s="115"/>
      <c r="VUX54" s="115"/>
      <c r="VUY54" s="115"/>
      <c r="VUZ54" s="115"/>
      <c r="VVA54" s="115"/>
      <c r="VVB54" s="115"/>
      <c r="VVC54" s="115"/>
      <c r="VVD54" s="115"/>
      <c r="VVE54" s="115"/>
      <c r="VVF54" s="115"/>
      <c r="VVG54" s="115"/>
      <c r="VVH54" s="115"/>
      <c r="VVI54" s="115"/>
      <c r="VVJ54" s="115"/>
      <c r="VVK54" s="115"/>
      <c r="VVL54" s="115"/>
      <c r="VVM54" s="115"/>
      <c r="VVN54" s="115"/>
      <c r="VVO54" s="115"/>
      <c r="VVP54" s="115"/>
      <c r="VVQ54" s="115"/>
      <c r="VVR54" s="115"/>
      <c r="VVS54" s="115"/>
      <c r="VVT54" s="115"/>
      <c r="VVU54" s="115"/>
      <c r="VVV54" s="115"/>
      <c r="VVW54" s="115"/>
      <c r="VVX54" s="115"/>
      <c r="VVY54" s="115"/>
      <c r="VVZ54" s="115"/>
      <c r="VWA54" s="115"/>
      <c r="VWB54" s="115"/>
      <c r="VWC54" s="115"/>
      <c r="VWD54" s="115"/>
      <c r="VWE54" s="115"/>
      <c r="VWF54" s="115"/>
      <c r="VWG54" s="115"/>
      <c r="VWH54" s="115"/>
      <c r="VWI54" s="115"/>
      <c r="VWJ54" s="115"/>
      <c r="VWK54" s="115"/>
      <c r="VWL54" s="115"/>
      <c r="VWM54" s="115"/>
      <c r="VWN54" s="115"/>
      <c r="VWO54" s="115"/>
      <c r="VWP54" s="115"/>
      <c r="VWQ54" s="115"/>
      <c r="VWR54" s="115"/>
      <c r="VWS54" s="115"/>
      <c r="VWT54" s="115"/>
      <c r="VWU54" s="115"/>
      <c r="VWV54" s="115"/>
      <c r="VWW54" s="115"/>
      <c r="VWX54" s="115"/>
      <c r="VWY54" s="115"/>
      <c r="VWZ54" s="115"/>
      <c r="VXA54" s="115"/>
      <c r="VXB54" s="115"/>
      <c r="VXC54" s="115"/>
      <c r="VXD54" s="115"/>
      <c r="VXE54" s="115"/>
      <c r="VXF54" s="115"/>
      <c r="VXG54" s="115"/>
      <c r="VXH54" s="115"/>
      <c r="VXI54" s="115"/>
      <c r="VXJ54" s="115"/>
      <c r="VXK54" s="115"/>
      <c r="VXL54" s="115"/>
      <c r="VXM54" s="115"/>
      <c r="VXN54" s="115"/>
      <c r="VXO54" s="115"/>
      <c r="VXP54" s="115"/>
      <c r="VXQ54" s="115"/>
      <c r="VXR54" s="115"/>
      <c r="VXS54" s="115"/>
      <c r="VXT54" s="115"/>
      <c r="VXU54" s="115"/>
      <c r="VXV54" s="115"/>
      <c r="VXW54" s="115"/>
      <c r="VXX54" s="115"/>
      <c r="VXY54" s="115"/>
      <c r="VXZ54" s="115"/>
      <c r="VYA54" s="115"/>
      <c r="VYB54" s="115"/>
      <c r="VYC54" s="115"/>
      <c r="VYD54" s="115"/>
      <c r="VYE54" s="115"/>
      <c r="VYF54" s="115"/>
      <c r="VYG54" s="115"/>
      <c r="VYH54" s="115"/>
      <c r="VYI54" s="115"/>
      <c r="VYJ54" s="115"/>
      <c r="VYK54" s="115"/>
      <c r="VYL54" s="115"/>
      <c r="VYM54" s="115"/>
      <c r="VYN54" s="115"/>
      <c r="VYO54" s="115"/>
      <c r="VYP54" s="115"/>
      <c r="VYQ54" s="115"/>
      <c r="VYR54" s="115"/>
      <c r="VYS54" s="115"/>
      <c r="VYT54" s="115"/>
      <c r="VYU54" s="115"/>
      <c r="VYV54" s="115"/>
      <c r="VYW54" s="115"/>
      <c r="VYX54" s="115"/>
      <c r="VYY54" s="115"/>
      <c r="VYZ54" s="115"/>
      <c r="VZA54" s="115"/>
      <c r="VZB54" s="115"/>
      <c r="VZC54" s="115"/>
      <c r="VZD54" s="115"/>
      <c r="VZE54" s="115"/>
      <c r="VZF54" s="115"/>
      <c r="VZG54" s="115"/>
      <c r="VZH54" s="115"/>
      <c r="VZI54" s="115"/>
      <c r="VZJ54" s="115"/>
      <c r="VZK54" s="115"/>
      <c r="VZL54" s="115"/>
      <c r="VZM54" s="115"/>
      <c r="VZN54" s="115"/>
      <c r="VZO54" s="115"/>
      <c r="VZP54" s="115"/>
      <c r="VZQ54" s="115"/>
      <c r="VZR54" s="115"/>
      <c r="VZS54" s="115"/>
      <c r="VZT54" s="115"/>
      <c r="VZU54" s="115"/>
      <c r="VZV54" s="115"/>
      <c r="VZW54" s="115"/>
      <c r="VZX54" s="115"/>
      <c r="VZY54" s="115"/>
      <c r="VZZ54" s="115"/>
      <c r="WAA54" s="115"/>
      <c r="WAB54" s="115"/>
      <c r="WAC54" s="115"/>
      <c r="WAD54" s="115"/>
      <c r="WAE54" s="115"/>
      <c r="WAF54" s="115"/>
      <c r="WAG54" s="115"/>
      <c r="WAH54" s="115"/>
      <c r="WAI54" s="115"/>
      <c r="WAJ54" s="115"/>
      <c r="WAK54" s="115"/>
      <c r="WAL54" s="115"/>
      <c r="WAM54" s="115"/>
      <c r="WAN54" s="115"/>
      <c r="WAO54" s="115"/>
      <c r="WAP54" s="115"/>
      <c r="WAQ54" s="115"/>
      <c r="WAR54" s="115"/>
      <c r="WAS54" s="115"/>
      <c r="WAT54" s="115"/>
      <c r="WAU54" s="115"/>
      <c r="WAV54" s="115"/>
      <c r="WAW54" s="115"/>
      <c r="WAX54" s="115"/>
      <c r="WAY54" s="115"/>
      <c r="WAZ54" s="115"/>
      <c r="WBA54" s="115"/>
      <c r="WBB54" s="115"/>
      <c r="WBC54" s="115"/>
      <c r="WBD54" s="115"/>
      <c r="WBE54" s="115"/>
      <c r="WBF54" s="115"/>
      <c r="WBG54" s="115"/>
      <c r="WBH54" s="115"/>
      <c r="WBI54" s="115"/>
      <c r="WBJ54" s="115"/>
      <c r="WBK54" s="115"/>
      <c r="WBL54" s="115"/>
      <c r="WBM54" s="115"/>
      <c r="WBN54" s="115"/>
      <c r="WBO54" s="115"/>
      <c r="WBP54" s="115"/>
      <c r="WBQ54" s="115"/>
      <c r="WBR54" s="115"/>
      <c r="WBS54" s="115"/>
      <c r="WBT54" s="115"/>
      <c r="WBU54" s="115"/>
      <c r="WBV54" s="115"/>
      <c r="WBW54" s="115"/>
      <c r="WBX54" s="115"/>
      <c r="WBY54" s="115"/>
      <c r="WBZ54" s="115"/>
      <c r="WCA54" s="115"/>
      <c r="WCB54" s="115"/>
      <c r="WCC54" s="115"/>
      <c r="WCD54" s="115"/>
      <c r="WCE54" s="115"/>
      <c r="WCF54" s="115"/>
      <c r="WCG54" s="115"/>
      <c r="WCH54" s="115"/>
      <c r="WCI54" s="115"/>
      <c r="WCJ54" s="115"/>
      <c r="WCK54" s="115"/>
      <c r="WCL54" s="115"/>
      <c r="WCM54" s="115"/>
      <c r="WCN54" s="115"/>
      <c r="WCO54" s="115"/>
      <c r="WCP54" s="115"/>
      <c r="WCQ54" s="115"/>
      <c r="WCR54" s="115"/>
      <c r="WCS54" s="115"/>
      <c r="WCT54" s="115"/>
      <c r="WCU54" s="115"/>
      <c r="WCV54" s="115"/>
      <c r="WCW54" s="115"/>
      <c r="WCX54" s="115"/>
      <c r="WCY54" s="115"/>
      <c r="WCZ54" s="115"/>
      <c r="WDA54" s="115"/>
      <c r="WDB54" s="115"/>
      <c r="WDC54" s="115"/>
      <c r="WDD54" s="115"/>
      <c r="WDE54" s="115"/>
      <c r="WDF54" s="115"/>
      <c r="WDG54" s="115"/>
      <c r="WDH54" s="115"/>
      <c r="WDI54" s="115"/>
      <c r="WDJ54" s="115"/>
      <c r="WDK54" s="115"/>
      <c r="WDL54" s="115"/>
      <c r="WDM54" s="115"/>
      <c r="WDN54" s="115"/>
      <c r="WDO54" s="115"/>
      <c r="WDP54" s="115"/>
      <c r="WDQ54" s="115"/>
      <c r="WDR54" s="115"/>
      <c r="WDS54" s="115"/>
      <c r="WDT54" s="115"/>
      <c r="WDU54" s="115"/>
      <c r="WDV54" s="115"/>
      <c r="WDW54" s="115"/>
      <c r="WDX54" s="115"/>
      <c r="WDY54" s="115"/>
      <c r="WDZ54" s="115"/>
      <c r="WEA54" s="115"/>
      <c r="WEB54" s="115"/>
      <c r="WEC54" s="115"/>
      <c r="WED54" s="115"/>
      <c r="WEE54" s="115"/>
      <c r="WEF54" s="115"/>
      <c r="WEG54" s="115"/>
      <c r="WEH54" s="115"/>
      <c r="WEI54" s="115"/>
      <c r="WEJ54" s="115"/>
      <c r="WEK54" s="115"/>
      <c r="WEL54" s="115"/>
      <c r="WEM54" s="115"/>
      <c r="WEN54" s="115"/>
      <c r="WEO54" s="115"/>
      <c r="WEP54" s="115"/>
      <c r="WEQ54" s="115"/>
      <c r="WER54" s="115"/>
      <c r="WES54" s="115"/>
      <c r="WET54" s="115"/>
      <c r="WEU54" s="115"/>
      <c r="WEV54" s="115"/>
      <c r="WEW54" s="115"/>
      <c r="WEX54" s="115"/>
      <c r="WEY54" s="115"/>
      <c r="WEZ54" s="115"/>
      <c r="WFA54" s="115"/>
      <c r="WFB54" s="115"/>
      <c r="WFC54" s="115"/>
      <c r="WFD54" s="115"/>
      <c r="WFE54" s="115"/>
      <c r="WFF54" s="115"/>
      <c r="WFG54" s="115"/>
      <c r="WFH54" s="115"/>
      <c r="WFI54" s="115"/>
      <c r="WFJ54" s="115"/>
      <c r="WFK54" s="115"/>
      <c r="WFL54" s="115"/>
      <c r="WFM54" s="115"/>
      <c r="WFN54" s="115"/>
      <c r="WFO54" s="115"/>
      <c r="WFP54" s="115"/>
      <c r="WFQ54" s="115"/>
      <c r="WFR54" s="115"/>
      <c r="WFS54" s="115"/>
      <c r="WFT54" s="115"/>
      <c r="WFU54" s="115"/>
      <c r="WFV54" s="115"/>
      <c r="WFW54" s="115"/>
      <c r="WFX54" s="115"/>
      <c r="WFY54" s="115"/>
      <c r="WFZ54" s="115"/>
      <c r="WGA54" s="115"/>
      <c r="WGB54" s="115"/>
      <c r="WGC54" s="115"/>
      <c r="WGD54" s="115"/>
      <c r="WGE54" s="115"/>
      <c r="WGF54" s="115"/>
      <c r="WGG54" s="115"/>
      <c r="WGH54" s="115"/>
      <c r="WGI54" s="115"/>
      <c r="WGJ54" s="115"/>
      <c r="WGK54" s="115"/>
      <c r="WGL54" s="115"/>
      <c r="WGM54" s="115"/>
      <c r="WGN54" s="115"/>
      <c r="WGO54" s="115"/>
      <c r="WGP54" s="115"/>
      <c r="WGQ54" s="115"/>
      <c r="WGR54" s="115"/>
      <c r="WGS54" s="115"/>
      <c r="WGT54" s="115"/>
      <c r="WGU54" s="115"/>
      <c r="WGV54" s="115"/>
      <c r="WGW54" s="115"/>
      <c r="WGX54" s="115"/>
      <c r="WGY54" s="115"/>
      <c r="WGZ54" s="115"/>
      <c r="WHA54" s="115"/>
      <c r="WHB54" s="115"/>
      <c r="WHC54" s="115"/>
      <c r="WHD54" s="115"/>
      <c r="WHE54" s="115"/>
      <c r="WHF54" s="115"/>
      <c r="WHG54" s="115"/>
      <c r="WHH54" s="115"/>
      <c r="WHI54" s="115"/>
      <c r="WHJ54" s="115"/>
      <c r="WHK54" s="115"/>
      <c r="WHL54" s="115"/>
      <c r="WHM54" s="115"/>
      <c r="WHN54" s="115"/>
      <c r="WHO54" s="115"/>
      <c r="WHP54" s="115"/>
      <c r="WHQ54" s="115"/>
      <c r="WHR54" s="115"/>
      <c r="WHS54" s="115"/>
      <c r="WHT54" s="115"/>
      <c r="WHU54" s="115"/>
      <c r="WHV54" s="115"/>
      <c r="WHW54" s="115"/>
      <c r="WHX54" s="115"/>
      <c r="WHY54" s="115"/>
      <c r="WHZ54" s="115"/>
      <c r="WIA54" s="115"/>
      <c r="WIB54" s="115"/>
      <c r="WIC54" s="115"/>
      <c r="WID54" s="115"/>
      <c r="WIE54" s="115"/>
      <c r="WIF54" s="115"/>
      <c r="WIG54" s="115"/>
      <c r="WIH54" s="115"/>
      <c r="WII54" s="115"/>
      <c r="WIJ54" s="115"/>
      <c r="WIK54" s="115"/>
      <c r="WIL54" s="115"/>
      <c r="WIM54" s="115"/>
      <c r="WIN54" s="115"/>
      <c r="WIO54" s="115"/>
      <c r="WIP54" s="115"/>
      <c r="WIQ54" s="115"/>
      <c r="WIR54" s="115"/>
      <c r="WIS54" s="115"/>
      <c r="WIT54" s="115"/>
      <c r="WIU54" s="115"/>
      <c r="WIV54" s="115"/>
      <c r="WIW54" s="115"/>
      <c r="WIX54" s="115"/>
      <c r="WIY54" s="115"/>
      <c r="WIZ54" s="115"/>
      <c r="WJA54" s="115"/>
      <c r="WJB54" s="115"/>
      <c r="WJC54" s="115"/>
      <c r="WJD54" s="115"/>
      <c r="WJE54" s="115"/>
      <c r="WJF54" s="115"/>
      <c r="WJG54" s="115"/>
      <c r="WJH54" s="115"/>
      <c r="WJI54" s="115"/>
      <c r="WJJ54" s="115"/>
      <c r="WJK54" s="115"/>
      <c r="WJL54" s="115"/>
      <c r="WJM54" s="115"/>
      <c r="WJN54" s="115"/>
      <c r="WJO54" s="115"/>
      <c r="WJP54" s="115"/>
      <c r="WJQ54" s="115"/>
      <c r="WJR54" s="115"/>
      <c r="WJS54" s="115"/>
      <c r="WJT54" s="115"/>
      <c r="WJU54" s="115"/>
      <c r="WJV54" s="115"/>
      <c r="WJW54" s="115"/>
      <c r="WJX54" s="115"/>
      <c r="WJY54" s="115"/>
      <c r="WJZ54" s="115"/>
      <c r="WKA54" s="115"/>
      <c r="WKB54" s="115"/>
      <c r="WKC54" s="115"/>
      <c r="WKD54" s="115"/>
      <c r="WKE54" s="115"/>
      <c r="WKF54" s="115"/>
      <c r="WKG54" s="115"/>
      <c r="WKH54" s="115"/>
      <c r="WKI54" s="115"/>
      <c r="WKJ54" s="115"/>
      <c r="WKK54" s="115"/>
      <c r="WKL54" s="115"/>
      <c r="WKM54" s="115"/>
      <c r="WKN54" s="115"/>
      <c r="WKO54" s="115"/>
      <c r="WKP54" s="115"/>
      <c r="WKQ54" s="115"/>
      <c r="WKR54" s="115"/>
      <c r="WKS54" s="115"/>
      <c r="WKT54" s="115"/>
      <c r="WKU54" s="115"/>
      <c r="WKV54" s="115"/>
      <c r="WKW54" s="115"/>
      <c r="WKX54" s="115"/>
      <c r="WKY54" s="115"/>
      <c r="WKZ54" s="115"/>
      <c r="WLA54" s="115"/>
      <c r="WLB54" s="115"/>
      <c r="WLC54" s="115"/>
      <c r="WLD54" s="115"/>
      <c r="WLE54" s="115"/>
      <c r="WLF54" s="115"/>
      <c r="WLG54" s="115"/>
      <c r="WLH54" s="115"/>
      <c r="WLI54" s="115"/>
      <c r="WLJ54" s="115"/>
      <c r="WLK54" s="115"/>
      <c r="WLL54" s="115"/>
      <c r="WLM54" s="115"/>
      <c r="WLN54" s="115"/>
      <c r="WLO54" s="115"/>
      <c r="WLP54" s="115"/>
      <c r="WLQ54" s="115"/>
      <c r="WLR54" s="115"/>
      <c r="WLS54" s="115"/>
      <c r="WLT54" s="115"/>
      <c r="WLU54" s="115"/>
      <c r="WLV54" s="115"/>
      <c r="WLW54" s="115"/>
      <c r="WLX54" s="115"/>
      <c r="WLY54" s="115"/>
      <c r="WLZ54" s="115"/>
      <c r="WMA54" s="115"/>
      <c r="WMB54" s="115"/>
      <c r="WMC54" s="115"/>
      <c r="WMD54" s="115"/>
      <c r="WME54" s="115"/>
      <c r="WMF54" s="115"/>
      <c r="WMG54" s="115"/>
      <c r="WMH54" s="115"/>
      <c r="WMI54" s="115"/>
      <c r="WMJ54" s="115"/>
      <c r="WMK54" s="115"/>
      <c r="WML54" s="115"/>
      <c r="WMM54" s="115"/>
      <c r="WMN54" s="115"/>
      <c r="WMO54" s="115"/>
      <c r="WMP54" s="115"/>
      <c r="WMQ54" s="115"/>
      <c r="WMR54" s="115"/>
      <c r="WMS54" s="115"/>
      <c r="WMT54" s="115"/>
      <c r="WMU54" s="115"/>
      <c r="WMV54" s="115"/>
      <c r="WMW54" s="115"/>
      <c r="WMX54" s="115"/>
      <c r="WMY54" s="115"/>
      <c r="WMZ54" s="115"/>
      <c r="WNA54" s="115"/>
      <c r="WNB54" s="115"/>
      <c r="WNC54" s="115"/>
      <c r="WND54" s="115"/>
      <c r="WNE54" s="115"/>
      <c r="WNF54" s="115"/>
      <c r="WNG54" s="115"/>
      <c r="WNH54" s="115"/>
      <c r="WNI54" s="115"/>
      <c r="WNJ54" s="115"/>
      <c r="WNK54" s="115"/>
      <c r="WNL54" s="115"/>
      <c r="WNM54" s="115"/>
      <c r="WNN54" s="115"/>
      <c r="WNO54" s="115"/>
      <c r="WNP54" s="115"/>
      <c r="WNQ54" s="115"/>
      <c r="WNR54" s="115"/>
      <c r="WNS54" s="115"/>
      <c r="WNT54" s="115"/>
      <c r="WNU54" s="115"/>
      <c r="WNV54" s="115"/>
      <c r="WNW54" s="115"/>
      <c r="WNX54" s="115"/>
      <c r="WNY54" s="115"/>
      <c r="WNZ54" s="115"/>
      <c r="WOA54" s="115"/>
      <c r="WOB54" s="115"/>
      <c r="WOC54" s="115"/>
      <c r="WOD54" s="115"/>
      <c r="WOE54" s="115"/>
      <c r="WOF54" s="115"/>
      <c r="WOG54" s="115"/>
      <c r="WOH54" s="115"/>
      <c r="WOI54" s="115"/>
      <c r="WOJ54" s="115"/>
      <c r="WOK54" s="115"/>
      <c r="WOL54" s="115"/>
      <c r="WOM54" s="115"/>
      <c r="WON54" s="115"/>
      <c r="WOO54" s="115"/>
      <c r="WOP54" s="115"/>
      <c r="WOQ54" s="115"/>
      <c r="WOR54" s="115"/>
      <c r="WOS54" s="115"/>
      <c r="WOT54" s="115"/>
      <c r="WOU54" s="115"/>
      <c r="WOV54" s="115"/>
      <c r="WOW54" s="115"/>
      <c r="WOX54" s="115"/>
      <c r="WOY54" s="115"/>
      <c r="WOZ54" s="115"/>
      <c r="WPA54" s="115"/>
      <c r="WPB54" s="115"/>
      <c r="WPC54" s="115"/>
      <c r="WPD54" s="115"/>
      <c r="WPE54" s="115"/>
      <c r="WPF54" s="115"/>
      <c r="WPG54" s="115"/>
      <c r="WPH54" s="115"/>
      <c r="WPI54" s="115"/>
      <c r="WPJ54" s="115"/>
      <c r="WPK54" s="115"/>
      <c r="WPL54" s="115"/>
      <c r="WPM54" s="115"/>
      <c r="WPN54" s="115"/>
      <c r="WPO54" s="115"/>
      <c r="WPP54" s="115"/>
      <c r="WPQ54" s="115"/>
      <c r="WPR54" s="115"/>
      <c r="WPS54" s="115"/>
      <c r="WPT54" s="115"/>
      <c r="WPU54" s="115"/>
      <c r="WPV54" s="115"/>
      <c r="WPW54" s="115"/>
      <c r="WPX54" s="115"/>
      <c r="WPY54" s="115"/>
      <c r="WPZ54" s="115"/>
      <c r="WQA54" s="115"/>
      <c r="WQB54" s="115"/>
      <c r="WQC54" s="115"/>
      <c r="WQD54" s="115"/>
      <c r="WQE54" s="115"/>
      <c r="WQF54" s="115"/>
      <c r="WQG54" s="115"/>
      <c r="WQH54" s="115"/>
      <c r="WQI54" s="115"/>
      <c r="WQJ54" s="115"/>
      <c r="WQK54" s="115"/>
      <c r="WQL54" s="115"/>
      <c r="WQM54" s="115"/>
      <c r="WQN54" s="115"/>
      <c r="WQO54" s="115"/>
      <c r="WQP54" s="115"/>
      <c r="WQQ54" s="115"/>
      <c r="WQR54" s="115"/>
      <c r="WQS54" s="115"/>
      <c r="WQT54" s="115"/>
      <c r="WQU54" s="115"/>
      <c r="WQV54" s="115"/>
      <c r="WQW54" s="115"/>
      <c r="WQX54" s="115"/>
      <c r="WQY54" s="115"/>
      <c r="WQZ54" s="115"/>
      <c r="WRA54" s="115"/>
      <c r="WRB54" s="115"/>
      <c r="WRC54" s="115"/>
      <c r="WRD54" s="115"/>
      <c r="WRE54" s="115"/>
      <c r="WRF54" s="115"/>
      <c r="WRG54" s="115"/>
      <c r="WRH54" s="115"/>
      <c r="WRI54" s="115"/>
      <c r="WRJ54" s="115"/>
      <c r="WRK54" s="115"/>
      <c r="WRL54" s="115"/>
      <c r="WRM54" s="115"/>
      <c r="WRN54" s="115"/>
      <c r="WRO54" s="115"/>
      <c r="WRP54" s="115"/>
      <c r="WRQ54" s="115"/>
      <c r="WRR54" s="115"/>
      <c r="WRS54" s="115"/>
      <c r="WRT54" s="115"/>
      <c r="WRU54" s="115"/>
      <c r="WRV54" s="115"/>
      <c r="WRW54" s="115"/>
      <c r="WRX54" s="115"/>
      <c r="WRY54" s="115"/>
      <c r="WRZ54" s="115"/>
      <c r="WSA54" s="115"/>
      <c r="WSB54" s="115"/>
      <c r="WSC54" s="115"/>
      <c r="WSD54" s="115"/>
      <c r="WSE54" s="115"/>
      <c r="WSF54" s="115"/>
      <c r="WSG54" s="115"/>
      <c r="WSH54" s="115"/>
      <c r="WSI54" s="115"/>
      <c r="WSJ54" s="115"/>
      <c r="WSK54" s="115"/>
      <c r="WSL54" s="115"/>
      <c r="WSM54" s="115"/>
      <c r="WSN54" s="115"/>
      <c r="WSO54" s="115"/>
      <c r="WSP54" s="115"/>
      <c r="WSQ54" s="115"/>
      <c r="WSR54" s="115"/>
      <c r="WSS54" s="115"/>
      <c r="WST54" s="115"/>
      <c r="WSU54" s="115"/>
      <c r="WSV54" s="115"/>
      <c r="WSW54" s="115"/>
      <c r="WSX54" s="115"/>
      <c r="WSY54" s="115"/>
      <c r="WSZ54" s="115"/>
      <c r="WTA54" s="115"/>
      <c r="WTB54" s="115"/>
      <c r="WTC54" s="115"/>
      <c r="WTD54" s="115"/>
      <c r="WTE54" s="115"/>
      <c r="WTF54" s="115"/>
      <c r="WTG54" s="115"/>
      <c r="WTH54" s="115"/>
      <c r="WTI54" s="115"/>
      <c r="WTJ54" s="115"/>
      <c r="WTK54" s="115"/>
      <c r="WTL54" s="115"/>
      <c r="WTM54" s="115"/>
      <c r="WTN54" s="115"/>
      <c r="WTO54" s="115"/>
      <c r="WTP54" s="115"/>
      <c r="WTQ54" s="115"/>
      <c r="WTR54" s="115"/>
      <c r="WTS54" s="115"/>
      <c r="WTT54" s="115"/>
      <c r="WTU54" s="115"/>
      <c r="WTV54" s="115"/>
      <c r="WTW54" s="115"/>
      <c r="WTX54" s="115"/>
      <c r="WTY54" s="115"/>
      <c r="WTZ54" s="115"/>
      <c r="WUA54" s="115"/>
      <c r="WUB54" s="115"/>
      <c r="WUC54" s="115"/>
      <c r="WUD54" s="115"/>
      <c r="WUE54" s="115"/>
      <c r="WUF54" s="115"/>
      <c r="WUG54" s="115"/>
      <c r="WUH54" s="115"/>
      <c r="WUI54" s="115"/>
      <c r="WUJ54" s="115"/>
      <c r="WUK54" s="115"/>
      <c r="WUL54" s="115"/>
      <c r="WUM54" s="115"/>
      <c r="WUN54" s="115"/>
      <c r="WUO54" s="115"/>
      <c r="WUP54" s="115"/>
      <c r="WUQ54" s="115"/>
      <c r="WUR54" s="115"/>
      <c r="WUS54" s="115"/>
      <c r="WUT54" s="115"/>
      <c r="WUU54" s="115"/>
      <c r="WUV54" s="115"/>
      <c r="WUW54" s="115"/>
      <c r="WUX54" s="115"/>
      <c r="WUY54" s="115"/>
      <c r="WUZ54" s="115"/>
      <c r="WVA54" s="115"/>
      <c r="WVB54" s="115"/>
      <c r="WVC54" s="115"/>
      <c r="WVD54" s="115"/>
      <c r="WVE54" s="115"/>
      <c r="WVF54" s="115"/>
      <c r="WVG54" s="115"/>
      <c r="WVH54" s="115"/>
      <c r="WVI54" s="115"/>
      <c r="WVJ54" s="115"/>
      <c r="WVK54" s="115"/>
      <c r="WVL54" s="115"/>
      <c r="WVM54" s="115"/>
      <c r="WVN54" s="115"/>
      <c r="WVO54" s="115"/>
      <c r="WVP54" s="115"/>
      <c r="WVQ54" s="115"/>
      <c r="WVR54" s="115"/>
      <c r="WVS54" s="115"/>
      <c r="WVT54" s="115"/>
      <c r="WVU54" s="115"/>
      <c r="WVV54" s="115"/>
      <c r="WVW54" s="115"/>
      <c r="WVX54" s="115"/>
      <c r="WVY54" s="115"/>
      <c r="WVZ54" s="115"/>
      <c r="WWA54" s="115"/>
      <c r="WWB54" s="115"/>
      <c r="WWC54" s="115"/>
      <c r="WWD54" s="115"/>
      <c r="WWE54" s="115"/>
      <c r="WWF54" s="115"/>
      <c r="WWG54" s="115"/>
      <c r="WWH54" s="115"/>
      <c r="WWI54" s="115"/>
      <c r="WWJ54" s="115"/>
      <c r="WWK54" s="115"/>
      <c r="WWL54" s="115"/>
      <c r="WWM54" s="115"/>
      <c r="WWN54" s="115"/>
      <c r="WWO54" s="115"/>
      <c r="WWP54" s="115"/>
      <c r="WWQ54" s="115"/>
      <c r="WWR54" s="115"/>
      <c r="WWS54" s="115"/>
      <c r="WWT54" s="115"/>
      <c r="WWU54" s="115"/>
      <c r="WWV54" s="115"/>
      <c r="WWW54" s="115"/>
      <c r="WWX54" s="115"/>
      <c r="WWY54" s="115"/>
      <c r="WWZ54" s="115"/>
      <c r="WXA54" s="115"/>
      <c r="WXB54" s="115"/>
      <c r="WXC54" s="115"/>
      <c r="WXD54" s="115"/>
      <c r="WXE54" s="115"/>
      <c r="WXF54" s="115"/>
      <c r="WXG54" s="115"/>
      <c r="WXH54" s="115"/>
      <c r="WXI54" s="115"/>
      <c r="WXJ54" s="115"/>
      <c r="WXK54" s="115"/>
      <c r="WXL54" s="115"/>
      <c r="WXM54" s="115"/>
      <c r="WXN54" s="115"/>
      <c r="WXO54" s="115"/>
      <c r="WXP54" s="115"/>
      <c r="WXQ54" s="115"/>
      <c r="WXR54" s="115"/>
      <c r="WXS54" s="115"/>
      <c r="WXT54" s="115"/>
      <c r="WXU54" s="115"/>
      <c r="WXV54" s="115"/>
      <c r="WXW54" s="115"/>
      <c r="WXX54" s="115"/>
      <c r="WXY54" s="115"/>
      <c r="WXZ54" s="115"/>
      <c r="WYA54" s="115"/>
      <c r="WYB54" s="115"/>
      <c r="WYC54" s="115"/>
      <c r="WYD54" s="115"/>
      <c r="WYE54" s="115"/>
      <c r="WYF54" s="115"/>
      <c r="WYG54" s="115"/>
      <c r="WYH54" s="115"/>
      <c r="WYI54" s="115"/>
      <c r="WYJ54" s="115"/>
      <c r="WYK54" s="115"/>
      <c r="WYL54" s="115"/>
      <c r="WYM54" s="115"/>
      <c r="WYN54" s="115"/>
      <c r="WYO54" s="115"/>
      <c r="WYP54" s="115"/>
      <c r="WYQ54" s="115"/>
      <c r="WYR54" s="115"/>
      <c r="WYS54" s="115"/>
      <c r="WYT54" s="115"/>
      <c r="WYU54" s="115"/>
      <c r="WYV54" s="115"/>
      <c r="WYW54" s="115"/>
      <c r="WYX54" s="115"/>
      <c r="WYY54" s="115"/>
      <c r="WYZ54" s="115"/>
      <c r="WZA54" s="115"/>
      <c r="WZB54" s="115"/>
      <c r="WZC54" s="115"/>
      <c r="WZD54" s="115"/>
      <c r="WZE54" s="115"/>
      <c r="WZF54" s="115"/>
      <c r="WZG54" s="115"/>
      <c r="WZH54" s="115"/>
      <c r="WZI54" s="115"/>
      <c r="WZJ54" s="115"/>
      <c r="WZK54" s="115"/>
      <c r="WZL54" s="115"/>
      <c r="WZM54" s="115"/>
      <c r="WZN54" s="115"/>
      <c r="WZO54" s="115"/>
      <c r="WZP54" s="115"/>
      <c r="WZQ54" s="115"/>
      <c r="WZR54" s="115"/>
      <c r="WZS54" s="115"/>
      <c r="WZT54" s="115"/>
      <c r="WZU54" s="115"/>
      <c r="WZV54" s="115"/>
      <c r="WZW54" s="115"/>
      <c r="WZX54" s="115"/>
      <c r="WZY54" s="115"/>
      <c r="WZZ54" s="115"/>
      <c r="XAA54" s="115"/>
      <c r="XAB54" s="115"/>
      <c r="XAC54" s="115"/>
      <c r="XAD54" s="115"/>
      <c r="XAE54" s="115"/>
      <c r="XAF54" s="115"/>
      <c r="XAG54" s="115"/>
      <c r="XAH54" s="115"/>
      <c r="XAI54" s="115"/>
      <c r="XAJ54" s="115"/>
      <c r="XAK54" s="115"/>
      <c r="XAL54" s="115"/>
      <c r="XAM54" s="115"/>
      <c r="XAN54" s="115"/>
      <c r="XAO54" s="115"/>
      <c r="XAP54" s="115"/>
      <c r="XAQ54" s="115"/>
      <c r="XAR54" s="115"/>
      <c r="XAS54" s="115"/>
      <c r="XAT54" s="115"/>
      <c r="XAU54" s="115"/>
      <c r="XAV54" s="115"/>
      <c r="XAW54" s="115"/>
      <c r="XAX54" s="115"/>
      <c r="XAY54" s="115"/>
      <c r="XAZ54" s="115"/>
      <c r="XBA54" s="115"/>
      <c r="XBB54" s="115"/>
      <c r="XBC54" s="115"/>
      <c r="XBD54" s="115"/>
      <c r="XBE54" s="115"/>
      <c r="XBF54" s="115"/>
      <c r="XBG54" s="115"/>
      <c r="XBH54" s="115"/>
      <c r="XBI54" s="115"/>
      <c r="XBJ54" s="115"/>
      <c r="XBK54" s="115"/>
      <c r="XBL54" s="115"/>
      <c r="XBM54" s="115"/>
      <c r="XBN54" s="115"/>
      <c r="XBO54" s="115"/>
      <c r="XBP54" s="115"/>
      <c r="XBQ54" s="115"/>
      <c r="XBR54" s="115"/>
      <c r="XBS54" s="115"/>
      <c r="XBT54" s="115"/>
      <c r="XBU54" s="115"/>
      <c r="XBV54" s="115"/>
      <c r="XBW54" s="115"/>
      <c r="XBX54" s="115"/>
      <c r="XBY54" s="115"/>
      <c r="XBZ54" s="115"/>
      <c r="XCA54" s="115"/>
      <c r="XCB54" s="115"/>
      <c r="XCC54" s="115"/>
      <c r="XCD54" s="115"/>
      <c r="XCE54" s="115"/>
      <c r="XCF54" s="115"/>
      <c r="XCG54" s="115"/>
      <c r="XCH54" s="115"/>
      <c r="XCI54" s="115"/>
      <c r="XCJ54" s="115"/>
      <c r="XCK54" s="115"/>
      <c r="XCL54" s="115"/>
      <c r="XCM54" s="115"/>
      <c r="XCN54" s="115"/>
      <c r="XCO54" s="115"/>
      <c r="XCP54" s="115"/>
      <c r="XCQ54" s="115"/>
      <c r="XCR54" s="115"/>
      <c r="XCS54" s="115"/>
      <c r="XCT54" s="115"/>
      <c r="XCU54" s="115"/>
      <c r="XCV54" s="115"/>
      <c r="XCW54" s="115"/>
      <c r="XCX54" s="115"/>
      <c r="XCY54" s="115"/>
      <c r="XCZ54" s="115"/>
    </row>
    <row r="55" spans="2:16328" x14ac:dyDescent="0.35">
      <c r="B55" s="9" t="s">
        <v>330</v>
      </c>
      <c r="C55" s="64">
        <f t="shared" ref="C55:L55" ca="1" si="39">+C44+C46*(1+C88)</f>
        <v>58.041385857668118</v>
      </c>
      <c r="D55" s="64">
        <f t="shared" ca="1" si="39"/>
        <v>113.56059846045881</v>
      </c>
      <c r="E55" s="64">
        <f t="shared" ca="1" si="39"/>
        <v>138.84233060313892</v>
      </c>
      <c r="F55" s="64">
        <f t="shared" ca="1" si="39"/>
        <v>162.15864630473328</v>
      </c>
      <c r="G55" s="64">
        <f t="shared" ca="1" si="39"/>
        <v>189.76174034601834</v>
      </c>
      <c r="H55" s="64">
        <f t="shared" ca="1" si="39"/>
        <v>222.51298564039178</v>
      </c>
      <c r="I55" s="64">
        <f t="shared" ca="1" si="39"/>
        <v>254.83271031930349</v>
      </c>
      <c r="J55" s="64">
        <f t="shared" ca="1" si="39"/>
        <v>290.8914271003901</v>
      </c>
      <c r="K55" s="64">
        <f t="shared" ca="1" si="39"/>
        <v>330.88767669745511</v>
      </c>
      <c r="L55" s="64">
        <f t="shared" ca="1" si="39"/>
        <v>372.76058199546884</v>
      </c>
      <c r="M55" s="120">
        <f ca="1">+M44+M46</f>
        <v>421.2813722040039</v>
      </c>
      <c r="O55" s="142"/>
      <c r="P55" s="115"/>
      <c r="Q55" s="115"/>
      <c r="R55" s="115"/>
      <c r="S55" s="115"/>
      <c r="T55" s="115"/>
      <c r="U55" s="115"/>
      <c r="V55" s="115"/>
      <c r="W55" s="115"/>
      <c r="X55" s="115"/>
      <c r="Y55" s="115"/>
      <c r="Z55" s="115"/>
      <c r="AA55" s="115"/>
      <c r="AB55" s="115"/>
      <c r="AC55" s="115"/>
      <c r="AD55" s="115"/>
      <c r="AE55" s="115"/>
      <c r="AF55" s="115"/>
      <c r="AG55" s="115"/>
      <c r="AH55" s="115"/>
      <c r="AI55" s="115"/>
      <c r="AJ55" s="115"/>
      <c r="AK55" s="115"/>
      <c r="AL55" s="115"/>
      <c r="AM55" s="115"/>
      <c r="AN55" s="115"/>
      <c r="AO55" s="115"/>
      <c r="AP55" s="115"/>
      <c r="AQ55" s="115"/>
      <c r="AR55" s="115"/>
      <c r="AS55" s="115"/>
      <c r="AT55" s="115"/>
      <c r="AU55" s="115"/>
      <c r="AV55" s="115"/>
      <c r="AW55" s="115"/>
      <c r="AX55" s="115"/>
      <c r="AY55" s="115"/>
      <c r="AZ55" s="115"/>
      <c r="BA55" s="115"/>
      <c r="BB55" s="115"/>
      <c r="BC55" s="115"/>
      <c r="BD55" s="115"/>
      <c r="BE55" s="115"/>
      <c r="BF55" s="115"/>
      <c r="BG55" s="115"/>
      <c r="BH55" s="115"/>
      <c r="BI55" s="115"/>
      <c r="BJ55" s="115"/>
      <c r="BK55" s="115"/>
      <c r="BL55" s="115"/>
      <c r="BM55" s="115"/>
      <c r="BN55" s="115"/>
      <c r="BO55" s="115"/>
      <c r="BP55" s="115"/>
      <c r="BQ55" s="115"/>
      <c r="BR55" s="115"/>
      <c r="BS55" s="115"/>
      <c r="BT55" s="115"/>
      <c r="BU55" s="115"/>
      <c r="BV55" s="115"/>
      <c r="BW55" s="115"/>
      <c r="BX55" s="115"/>
      <c r="BY55" s="115"/>
      <c r="BZ55" s="115"/>
      <c r="CA55" s="115"/>
      <c r="CB55" s="115"/>
      <c r="CC55" s="115"/>
      <c r="CD55" s="115"/>
      <c r="CE55" s="115"/>
      <c r="CF55" s="115"/>
      <c r="CG55" s="115"/>
      <c r="CH55" s="115"/>
      <c r="CI55" s="115"/>
      <c r="CJ55" s="115"/>
      <c r="CK55" s="115"/>
      <c r="CL55" s="115"/>
      <c r="CM55" s="115"/>
      <c r="CN55" s="115"/>
      <c r="CO55" s="115"/>
      <c r="CP55" s="115"/>
      <c r="CQ55" s="115"/>
      <c r="CR55" s="115"/>
      <c r="CS55" s="115"/>
      <c r="CT55" s="115"/>
      <c r="CU55" s="115"/>
      <c r="CV55" s="115"/>
      <c r="CW55" s="115"/>
      <c r="CX55" s="115"/>
      <c r="CY55" s="115"/>
      <c r="CZ55" s="115"/>
      <c r="DA55" s="115"/>
      <c r="DB55" s="115"/>
      <c r="DC55" s="115"/>
      <c r="DD55" s="115"/>
      <c r="DE55" s="115"/>
      <c r="DF55" s="115"/>
      <c r="DG55" s="115"/>
      <c r="DH55" s="115"/>
      <c r="DI55" s="115"/>
      <c r="DJ55" s="115"/>
      <c r="DK55" s="115"/>
      <c r="DL55" s="115"/>
      <c r="DM55" s="115"/>
      <c r="DN55" s="115"/>
      <c r="DO55" s="115"/>
      <c r="DP55" s="115"/>
      <c r="DQ55" s="115"/>
      <c r="DR55" s="115"/>
      <c r="DS55" s="115"/>
      <c r="DT55" s="115"/>
      <c r="DU55" s="115"/>
      <c r="DV55" s="115"/>
      <c r="DW55" s="115"/>
      <c r="DX55" s="115"/>
      <c r="DY55" s="115"/>
      <c r="DZ55" s="115"/>
      <c r="EA55" s="115"/>
      <c r="EB55" s="115"/>
      <c r="EC55" s="115"/>
      <c r="ED55" s="115"/>
      <c r="EE55" s="115"/>
      <c r="EF55" s="115"/>
      <c r="EG55" s="115"/>
      <c r="EH55" s="115"/>
      <c r="EI55" s="115"/>
      <c r="EJ55" s="115"/>
      <c r="EK55" s="115"/>
      <c r="EL55" s="115"/>
      <c r="EM55" s="115"/>
      <c r="EN55" s="115"/>
      <c r="EO55" s="115"/>
      <c r="EP55" s="115"/>
      <c r="EQ55" s="115"/>
      <c r="ER55" s="115"/>
      <c r="ES55" s="115"/>
      <c r="ET55" s="115"/>
      <c r="EU55" s="115"/>
      <c r="EV55" s="115"/>
      <c r="EW55" s="115"/>
      <c r="EX55" s="115"/>
      <c r="EY55" s="115"/>
      <c r="EZ55" s="115"/>
      <c r="FA55" s="115"/>
      <c r="FB55" s="115"/>
      <c r="FC55" s="115"/>
      <c r="FD55" s="115"/>
      <c r="FE55" s="115"/>
      <c r="FF55" s="115"/>
      <c r="FG55" s="115"/>
      <c r="FH55" s="115"/>
      <c r="FI55" s="115"/>
      <c r="FJ55" s="115"/>
      <c r="FK55" s="115"/>
      <c r="FL55" s="115"/>
      <c r="FM55" s="115"/>
      <c r="FN55" s="115"/>
      <c r="FO55" s="115"/>
      <c r="FP55" s="115"/>
      <c r="FQ55" s="115"/>
      <c r="FR55" s="115"/>
      <c r="FS55" s="115"/>
      <c r="FT55" s="115"/>
      <c r="FU55" s="115"/>
      <c r="FV55" s="115"/>
      <c r="FW55" s="115"/>
      <c r="FX55" s="115"/>
      <c r="FY55" s="115"/>
      <c r="FZ55" s="115"/>
      <c r="GA55" s="115"/>
      <c r="GB55" s="115"/>
      <c r="GC55" s="115"/>
      <c r="GD55" s="115"/>
      <c r="GE55" s="115"/>
      <c r="GF55" s="115"/>
      <c r="GG55" s="115"/>
      <c r="GH55" s="115"/>
      <c r="GI55" s="115"/>
      <c r="GJ55" s="115"/>
      <c r="GK55" s="115"/>
      <c r="GL55" s="115"/>
      <c r="GM55" s="115"/>
      <c r="GN55" s="115"/>
      <c r="GO55" s="115"/>
      <c r="GP55" s="115"/>
      <c r="GQ55" s="115"/>
      <c r="GR55" s="115"/>
      <c r="GS55" s="115"/>
      <c r="GT55" s="115"/>
      <c r="GU55" s="115"/>
      <c r="GV55" s="115"/>
      <c r="GW55" s="115"/>
      <c r="GX55" s="115"/>
      <c r="GY55" s="115"/>
      <c r="GZ55" s="115"/>
      <c r="HA55" s="115"/>
      <c r="HB55" s="115"/>
      <c r="HC55" s="115"/>
      <c r="HD55" s="115"/>
      <c r="HE55" s="115"/>
      <c r="HF55" s="115"/>
      <c r="HG55" s="115"/>
      <c r="HH55" s="115"/>
      <c r="HI55" s="115"/>
      <c r="HJ55" s="115"/>
      <c r="HK55" s="115"/>
      <c r="HL55" s="115"/>
      <c r="HM55" s="115"/>
      <c r="HN55" s="115"/>
      <c r="HO55" s="115"/>
      <c r="HP55" s="115"/>
      <c r="HQ55" s="115"/>
      <c r="HR55" s="115"/>
      <c r="HS55" s="115"/>
      <c r="HT55" s="115"/>
      <c r="HU55" s="115"/>
      <c r="HV55" s="115"/>
      <c r="HW55" s="115"/>
      <c r="HX55" s="115"/>
      <c r="HY55" s="115"/>
      <c r="HZ55" s="115"/>
      <c r="IA55" s="115"/>
      <c r="IB55" s="115"/>
      <c r="IC55" s="115"/>
      <c r="ID55" s="115"/>
      <c r="IE55" s="115"/>
      <c r="IF55" s="115"/>
      <c r="IG55" s="115"/>
      <c r="IH55" s="115"/>
      <c r="II55" s="115"/>
      <c r="IJ55" s="115"/>
      <c r="IK55" s="115"/>
      <c r="IL55" s="115"/>
      <c r="IM55" s="115"/>
      <c r="IN55" s="115"/>
      <c r="IO55" s="115"/>
      <c r="IP55" s="115"/>
      <c r="IQ55" s="115"/>
      <c r="IR55" s="115"/>
      <c r="IS55" s="115"/>
      <c r="IT55" s="115"/>
      <c r="IU55" s="115"/>
      <c r="IV55" s="115"/>
      <c r="IW55" s="115"/>
      <c r="IX55" s="115"/>
      <c r="IY55" s="115"/>
      <c r="IZ55" s="115"/>
      <c r="JA55" s="115"/>
      <c r="JB55" s="115"/>
      <c r="JC55" s="115"/>
      <c r="JD55" s="115"/>
      <c r="JE55" s="115"/>
      <c r="JF55" s="115"/>
      <c r="JG55" s="115"/>
      <c r="JH55" s="115"/>
      <c r="JI55" s="115"/>
      <c r="JJ55" s="115"/>
      <c r="JK55" s="115"/>
      <c r="JL55" s="115"/>
      <c r="JM55" s="115"/>
      <c r="JN55" s="115"/>
      <c r="JO55" s="115"/>
      <c r="JP55" s="115"/>
      <c r="JQ55" s="115"/>
      <c r="JR55" s="115"/>
      <c r="JS55" s="115"/>
      <c r="JT55" s="115"/>
      <c r="JU55" s="115"/>
      <c r="JV55" s="115"/>
      <c r="JW55" s="115"/>
      <c r="JX55" s="115"/>
      <c r="JY55" s="115"/>
      <c r="JZ55" s="115"/>
      <c r="KA55" s="115"/>
      <c r="KB55" s="115"/>
      <c r="KC55" s="115"/>
      <c r="KD55" s="115"/>
      <c r="KE55" s="115"/>
      <c r="KF55" s="115"/>
      <c r="KG55" s="115"/>
      <c r="KH55" s="115"/>
      <c r="KI55" s="115"/>
      <c r="KJ55" s="115"/>
      <c r="KK55" s="115"/>
      <c r="KL55" s="115"/>
      <c r="KM55" s="115"/>
      <c r="KN55" s="115"/>
      <c r="KO55" s="115"/>
      <c r="KP55" s="115"/>
      <c r="KQ55" s="115"/>
      <c r="KR55" s="115"/>
      <c r="KS55" s="115"/>
      <c r="KT55" s="115"/>
      <c r="KU55" s="115"/>
      <c r="KV55" s="115"/>
      <c r="KW55" s="115"/>
      <c r="KX55" s="115"/>
      <c r="KY55" s="115"/>
      <c r="KZ55" s="115"/>
      <c r="LA55" s="115"/>
      <c r="LB55" s="115"/>
      <c r="LC55" s="115"/>
      <c r="LD55" s="115"/>
      <c r="LE55" s="115"/>
      <c r="LF55" s="115"/>
      <c r="LG55" s="115"/>
      <c r="LH55" s="115"/>
      <c r="LI55" s="115"/>
      <c r="LJ55" s="115"/>
      <c r="LK55" s="115"/>
      <c r="LL55" s="115"/>
      <c r="LM55" s="115"/>
      <c r="LN55" s="115"/>
      <c r="LO55" s="115"/>
      <c r="LP55" s="115"/>
      <c r="LQ55" s="115"/>
      <c r="LR55" s="115"/>
      <c r="LS55" s="115"/>
      <c r="LT55" s="115"/>
      <c r="LU55" s="115"/>
      <c r="LV55" s="115"/>
      <c r="LW55" s="115"/>
      <c r="LX55" s="115"/>
      <c r="LY55" s="115"/>
      <c r="LZ55" s="115"/>
      <c r="MA55" s="115"/>
      <c r="MB55" s="115"/>
      <c r="MC55" s="115"/>
      <c r="MD55" s="115"/>
      <c r="ME55" s="115"/>
      <c r="MF55" s="115"/>
      <c r="MG55" s="115"/>
      <c r="MH55" s="115"/>
      <c r="MI55" s="115"/>
      <c r="MJ55" s="115"/>
      <c r="MK55" s="115"/>
      <c r="ML55" s="115"/>
      <c r="MM55" s="115"/>
      <c r="MN55" s="115"/>
      <c r="MO55" s="115"/>
      <c r="MP55" s="115"/>
      <c r="MQ55" s="115"/>
      <c r="MR55" s="115"/>
      <c r="MS55" s="115"/>
      <c r="MT55" s="115"/>
      <c r="MU55" s="115"/>
      <c r="MV55" s="115"/>
      <c r="MW55" s="115"/>
      <c r="MX55" s="115"/>
      <c r="MY55" s="115"/>
      <c r="MZ55" s="115"/>
      <c r="NA55" s="115"/>
      <c r="NB55" s="115"/>
      <c r="NC55" s="115"/>
      <c r="ND55" s="115"/>
      <c r="NE55" s="115"/>
      <c r="NF55" s="115"/>
      <c r="NG55" s="115"/>
      <c r="NH55" s="115"/>
      <c r="NI55" s="115"/>
      <c r="NJ55" s="115"/>
      <c r="NK55" s="115"/>
      <c r="NL55" s="115"/>
      <c r="NM55" s="115"/>
      <c r="NN55" s="115"/>
      <c r="NO55" s="115"/>
      <c r="NP55" s="115"/>
      <c r="NQ55" s="115"/>
      <c r="NR55" s="115"/>
      <c r="NS55" s="115"/>
      <c r="NT55" s="115"/>
      <c r="NU55" s="115"/>
      <c r="NV55" s="115"/>
      <c r="NW55" s="115"/>
      <c r="NX55" s="115"/>
      <c r="NY55" s="115"/>
      <c r="NZ55" s="115"/>
      <c r="OA55" s="115"/>
      <c r="OB55" s="115"/>
      <c r="OC55" s="115"/>
      <c r="OD55" s="115"/>
      <c r="OE55" s="115"/>
      <c r="OF55" s="115"/>
      <c r="OG55" s="115"/>
      <c r="OH55" s="115"/>
      <c r="OI55" s="115"/>
      <c r="OJ55" s="115"/>
      <c r="OK55" s="115"/>
      <c r="OL55" s="115"/>
      <c r="OM55" s="115"/>
      <c r="ON55" s="115"/>
      <c r="OO55" s="115"/>
      <c r="OP55" s="115"/>
      <c r="OQ55" s="115"/>
      <c r="OR55" s="115"/>
      <c r="OS55" s="115"/>
      <c r="OT55" s="115"/>
      <c r="OU55" s="115"/>
      <c r="OV55" s="115"/>
      <c r="OW55" s="115"/>
      <c r="OX55" s="115"/>
      <c r="OY55" s="115"/>
      <c r="OZ55" s="115"/>
      <c r="PA55" s="115"/>
      <c r="PB55" s="115"/>
      <c r="PC55" s="115"/>
      <c r="PD55" s="115"/>
      <c r="PE55" s="115"/>
      <c r="PF55" s="115"/>
      <c r="PG55" s="115"/>
      <c r="PH55" s="115"/>
      <c r="PI55" s="115"/>
      <c r="PJ55" s="115"/>
      <c r="PK55" s="115"/>
      <c r="PL55" s="115"/>
      <c r="PM55" s="115"/>
      <c r="PN55" s="115"/>
      <c r="PO55" s="115"/>
      <c r="PP55" s="115"/>
      <c r="PQ55" s="115"/>
      <c r="PR55" s="115"/>
      <c r="PS55" s="115"/>
      <c r="PT55" s="115"/>
      <c r="PU55" s="115"/>
      <c r="PV55" s="115"/>
      <c r="PW55" s="115"/>
      <c r="PX55" s="115"/>
      <c r="PY55" s="115"/>
      <c r="PZ55" s="115"/>
      <c r="QA55" s="115"/>
      <c r="QB55" s="115"/>
      <c r="QC55" s="115"/>
      <c r="QD55" s="115"/>
      <c r="QE55" s="115"/>
      <c r="QF55" s="115"/>
      <c r="QG55" s="115"/>
      <c r="QH55" s="115"/>
      <c r="QI55" s="115"/>
      <c r="QJ55" s="115"/>
      <c r="QK55" s="115"/>
      <c r="QL55" s="115"/>
      <c r="QM55" s="115"/>
      <c r="QN55" s="115"/>
      <c r="QO55" s="115"/>
      <c r="QP55" s="115"/>
      <c r="QQ55" s="115"/>
      <c r="QR55" s="115"/>
      <c r="QS55" s="115"/>
      <c r="QT55" s="115"/>
      <c r="QU55" s="115"/>
      <c r="QV55" s="115"/>
      <c r="QW55" s="115"/>
      <c r="QX55" s="115"/>
      <c r="QY55" s="115"/>
      <c r="QZ55" s="115"/>
      <c r="RA55" s="115"/>
      <c r="RB55" s="115"/>
      <c r="RC55" s="115"/>
      <c r="RD55" s="115"/>
      <c r="RE55" s="115"/>
      <c r="RF55" s="115"/>
      <c r="RG55" s="115"/>
      <c r="RH55" s="115"/>
      <c r="RI55" s="115"/>
      <c r="RJ55" s="115"/>
      <c r="RK55" s="115"/>
      <c r="RL55" s="115"/>
      <c r="RM55" s="115"/>
      <c r="RN55" s="115"/>
      <c r="RO55" s="115"/>
      <c r="RP55" s="115"/>
      <c r="RQ55" s="115"/>
      <c r="RR55" s="115"/>
      <c r="RS55" s="115"/>
      <c r="RT55" s="115"/>
      <c r="RU55" s="115"/>
      <c r="RV55" s="115"/>
      <c r="RW55" s="115"/>
      <c r="RX55" s="115"/>
      <c r="RY55" s="115"/>
      <c r="RZ55" s="115"/>
      <c r="SA55" s="115"/>
      <c r="SB55" s="115"/>
      <c r="SC55" s="115"/>
      <c r="SD55" s="115"/>
      <c r="SE55" s="115"/>
      <c r="SF55" s="115"/>
      <c r="SG55" s="115"/>
      <c r="SH55" s="115"/>
      <c r="SI55" s="115"/>
      <c r="SJ55" s="115"/>
      <c r="SK55" s="115"/>
      <c r="SL55" s="115"/>
      <c r="SM55" s="115"/>
      <c r="SN55" s="115"/>
      <c r="SO55" s="115"/>
      <c r="SP55" s="115"/>
      <c r="SQ55" s="115"/>
      <c r="SR55" s="115"/>
      <c r="SS55" s="115"/>
      <c r="ST55" s="115"/>
      <c r="SU55" s="115"/>
      <c r="SV55" s="115"/>
      <c r="SW55" s="115"/>
      <c r="SX55" s="115"/>
      <c r="SY55" s="115"/>
      <c r="SZ55" s="115"/>
      <c r="TA55" s="115"/>
      <c r="TB55" s="115"/>
      <c r="TC55" s="115"/>
      <c r="TD55" s="115"/>
      <c r="TE55" s="115"/>
      <c r="TF55" s="115"/>
      <c r="TG55" s="115"/>
      <c r="TH55" s="115"/>
      <c r="TI55" s="115"/>
      <c r="TJ55" s="115"/>
      <c r="TK55" s="115"/>
      <c r="TL55" s="115"/>
      <c r="TM55" s="115"/>
      <c r="TN55" s="115"/>
      <c r="TO55" s="115"/>
      <c r="TP55" s="115"/>
      <c r="TQ55" s="115"/>
      <c r="TR55" s="115"/>
      <c r="TS55" s="115"/>
      <c r="TT55" s="115"/>
      <c r="TU55" s="115"/>
      <c r="TV55" s="115"/>
      <c r="TW55" s="115"/>
      <c r="TX55" s="115"/>
      <c r="TY55" s="115"/>
      <c r="TZ55" s="115"/>
      <c r="UA55" s="115"/>
      <c r="UB55" s="115"/>
      <c r="UC55" s="115"/>
      <c r="UD55" s="115"/>
      <c r="UE55" s="115"/>
      <c r="UF55" s="115"/>
      <c r="UG55" s="115"/>
      <c r="UH55" s="115"/>
      <c r="UI55" s="115"/>
      <c r="UJ55" s="115"/>
      <c r="UK55" s="115"/>
      <c r="UL55" s="115"/>
      <c r="UM55" s="115"/>
      <c r="UN55" s="115"/>
      <c r="UO55" s="115"/>
      <c r="UP55" s="115"/>
      <c r="UQ55" s="115"/>
      <c r="UR55" s="115"/>
      <c r="US55" s="115"/>
      <c r="UT55" s="115"/>
      <c r="UU55" s="115"/>
      <c r="UV55" s="115"/>
      <c r="UW55" s="115"/>
      <c r="UX55" s="115"/>
      <c r="UY55" s="115"/>
      <c r="UZ55" s="115"/>
      <c r="VA55" s="115"/>
      <c r="VB55" s="115"/>
      <c r="VC55" s="115"/>
      <c r="VD55" s="115"/>
      <c r="VE55" s="115"/>
      <c r="VF55" s="115"/>
      <c r="VG55" s="115"/>
      <c r="VH55" s="115"/>
      <c r="VI55" s="115"/>
      <c r="VJ55" s="115"/>
      <c r="VK55" s="115"/>
      <c r="VL55" s="115"/>
      <c r="VM55" s="115"/>
      <c r="VN55" s="115"/>
      <c r="VO55" s="115"/>
      <c r="VP55" s="115"/>
      <c r="VQ55" s="115"/>
      <c r="VR55" s="115"/>
      <c r="VS55" s="115"/>
      <c r="VT55" s="115"/>
      <c r="VU55" s="115"/>
      <c r="VV55" s="115"/>
      <c r="VW55" s="115"/>
      <c r="VX55" s="115"/>
      <c r="VY55" s="115"/>
      <c r="VZ55" s="115"/>
      <c r="WA55" s="115"/>
      <c r="WB55" s="115"/>
      <c r="WC55" s="115"/>
      <c r="WD55" s="115"/>
      <c r="WE55" s="115"/>
      <c r="WF55" s="115"/>
      <c r="WG55" s="115"/>
      <c r="WH55" s="115"/>
      <c r="WI55" s="115"/>
      <c r="WJ55" s="115"/>
      <c r="WK55" s="115"/>
      <c r="WL55" s="115"/>
      <c r="WM55" s="115"/>
      <c r="WN55" s="115"/>
      <c r="WO55" s="115"/>
      <c r="WP55" s="115"/>
      <c r="WQ55" s="115"/>
      <c r="WR55" s="115"/>
      <c r="WS55" s="115"/>
      <c r="WT55" s="115"/>
      <c r="WU55" s="115"/>
      <c r="WV55" s="115"/>
      <c r="WW55" s="115"/>
      <c r="WX55" s="115"/>
      <c r="WY55" s="115"/>
      <c r="WZ55" s="115"/>
      <c r="XA55" s="115"/>
      <c r="XB55" s="115"/>
      <c r="XC55" s="115"/>
      <c r="XD55" s="115"/>
      <c r="XE55" s="115"/>
      <c r="XF55" s="115"/>
      <c r="XG55" s="115"/>
      <c r="XH55" s="115"/>
      <c r="XI55" s="115"/>
      <c r="XJ55" s="115"/>
      <c r="XK55" s="115"/>
      <c r="XL55" s="115"/>
      <c r="XM55" s="115"/>
      <c r="XN55" s="115"/>
      <c r="XO55" s="115"/>
      <c r="XP55" s="115"/>
      <c r="XQ55" s="115"/>
      <c r="XR55" s="115"/>
      <c r="XS55" s="115"/>
      <c r="XT55" s="115"/>
      <c r="XU55" s="115"/>
      <c r="XV55" s="115"/>
      <c r="XW55" s="115"/>
      <c r="XX55" s="115"/>
      <c r="XY55" s="115"/>
      <c r="XZ55" s="115"/>
      <c r="YA55" s="115"/>
      <c r="YB55" s="115"/>
      <c r="YC55" s="115"/>
      <c r="YD55" s="115"/>
      <c r="YE55" s="115"/>
      <c r="YF55" s="115"/>
      <c r="YG55" s="115"/>
      <c r="YH55" s="115"/>
      <c r="YI55" s="115"/>
      <c r="YJ55" s="115"/>
      <c r="YK55" s="115"/>
      <c r="YL55" s="115"/>
      <c r="YM55" s="115"/>
      <c r="YN55" s="115"/>
      <c r="YO55" s="115"/>
      <c r="YP55" s="115"/>
      <c r="YQ55" s="115"/>
      <c r="YR55" s="115"/>
      <c r="YS55" s="115"/>
      <c r="YT55" s="115"/>
      <c r="YU55" s="115"/>
      <c r="YV55" s="115"/>
      <c r="YW55" s="115"/>
      <c r="YX55" s="115"/>
      <c r="YY55" s="115"/>
      <c r="YZ55" s="115"/>
      <c r="ZA55" s="115"/>
      <c r="ZB55" s="115"/>
      <c r="ZC55" s="115"/>
      <c r="ZD55" s="115"/>
      <c r="ZE55" s="115"/>
      <c r="ZF55" s="115"/>
      <c r="ZG55" s="115"/>
      <c r="ZH55" s="115"/>
      <c r="ZI55" s="115"/>
      <c r="ZJ55" s="115"/>
      <c r="ZK55" s="115"/>
      <c r="ZL55" s="115"/>
      <c r="ZM55" s="115"/>
      <c r="ZN55" s="115"/>
      <c r="ZO55" s="115"/>
      <c r="ZP55" s="115"/>
      <c r="ZQ55" s="115"/>
      <c r="ZR55" s="115"/>
      <c r="ZS55" s="115"/>
      <c r="ZT55" s="115"/>
      <c r="ZU55" s="115"/>
      <c r="ZV55" s="115"/>
      <c r="ZW55" s="115"/>
      <c r="ZX55" s="115"/>
      <c r="ZY55" s="115"/>
      <c r="ZZ55" s="115"/>
      <c r="AAA55" s="115"/>
      <c r="AAB55" s="115"/>
      <c r="AAC55" s="115"/>
      <c r="AAD55" s="115"/>
      <c r="AAE55" s="115"/>
      <c r="AAF55" s="115"/>
      <c r="AAG55" s="115"/>
      <c r="AAH55" s="115"/>
      <c r="AAI55" s="115"/>
      <c r="AAJ55" s="115"/>
      <c r="AAK55" s="115"/>
      <c r="AAL55" s="115"/>
      <c r="AAM55" s="115"/>
      <c r="AAN55" s="115"/>
      <c r="AAO55" s="115"/>
      <c r="AAP55" s="115"/>
      <c r="AAQ55" s="115"/>
      <c r="AAR55" s="115"/>
      <c r="AAS55" s="115"/>
      <c r="AAT55" s="115"/>
      <c r="AAU55" s="115"/>
      <c r="AAV55" s="115"/>
      <c r="AAW55" s="115"/>
      <c r="AAX55" s="115"/>
      <c r="AAY55" s="115"/>
      <c r="AAZ55" s="115"/>
      <c r="ABA55" s="115"/>
      <c r="ABB55" s="115"/>
      <c r="ABC55" s="115"/>
      <c r="ABD55" s="115"/>
      <c r="ABE55" s="115"/>
      <c r="ABF55" s="115"/>
      <c r="ABG55" s="115"/>
      <c r="ABH55" s="115"/>
      <c r="ABI55" s="115"/>
      <c r="ABJ55" s="115"/>
      <c r="ABK55" s="115"/>
      <c r="ABL55" s="115"/>
      <c r="ABM55" s="115"/>
      <c r="ABN55" s="115"/>
      <c r="ABO55" s="115"/>
      <c r="ABP55" s="115"/>
      <c r="ABQ55" s="115"/>
      <c r="ABR55" s="115"/>
      <c r="ABS55" s="115"/>
      <c r="ABT55" s="115"/>
      <c r="ABU55" s="115"/>
      <c r="ABV55" s="115"/>
      <c r="ABW55" s="115"/>
      <c r="ABX55" s="115"/>
      <c r="ABY55" s="115"/>
      <c r="ABZ55" s="115"/>
      <c r="ACA55" s="115"/>
      <c r="ACB55" s="115"/>
      <c r="ACC55" s="115"/>
      <c r="ACD55" s="115"/>
      <c r="ACE55" s="115"/>
      <c r="ACF55" s="115"/>
      <c r="ACG55" s="115"/>
      <c r="ACH55" s="115"/>
      <c r="ACI55" s="115"/>
      <c r="ACJ55" s="115"/>
      <c r="ACK55" s="115"/>
      <c r="ACL55" s="115"/>
      <c r="ACM55" s="115"/>
      <c r="ACN55" s="115"/>
      <c r="ACO55" s="115"/>
      <c r="ACP55" s="115"/>
      <c r="ACQ55" s="115"/>
      <c r="ACR55" s="115"/>
      <c r="ACS55" s="115"/>
      <c r="ACT55" s="115"/>
      <c r="ACU55" s="115"/>
      <c r="ACV55" s="115"/>
      <c r="ACW55" s="115"/>
      <c r="ACX55" s="115"/>
      <c r="ACY55" s="115"/>
      <c r="ACZ55" s="115"/>
      <c r="ADA55" s="115"/>
      <c r="ADB55" s="115"/>
      <c r="ADC55" s="115"/>
      <c r="ADD55" s="115"/>
      <c r="ADE55" s="115"/>
      <c r="ADF55" s="115"/>
      <c r="ADG55" s="115"/>
      <c r="ADH55" s="115"/>
      <c r="ADI55" s="115"/>
      <c r="ADJ55" s="115"/>
      <c r="ADK55" s="115"/>
      <c r="ADL55" s="115"/>
      <c r="ADM55" s="115"/>
      <c r="ADN55" s="115"/>
      <c r="ADO55" s="115"/>
      <c r="ADP55" s="115"/>
      <c r="ADQ55" s="115"/>
      <c r="ADR55" s="115"/>
      <c r="ADS55" s="115"/>
      <c r="ADT55" s="115"/>
      <c r="ADU55" s="115"/>
      <c r="ADV55" s="115"/>
      <c r="ADW55" s="115"/>
      <c r="ADX55" s="115"/>
      <c r="ADY55" s="115"/>
      <c r="ADZ55" s="115"/>
      <c r="AEA55" s="115"/>
      <c r="AEB55" s="115"/>
      <c r="AEC55" s="115"/>
      <c r="AED55" s="115"/>
      <c r="AEE55" s="115"/>
      <c r="AEF55" s="115"/>
      <c r="AEG55" s="115"/>
      <c r="AEH55" s="115"/>
      <c r="AEI55" s="115"/>
      <c r="AEJ55" s="115"/>
      <c r="AEK55" s="115"/>
      <c r="AEL55" s="115"/>
      <c r="AEM55" s="115"/>
      <c r="AEN55" s="115"/>
      <c r="AEO55" s="115"/>
      <c r="AEP55" s="115"/>
      <c r="AEQ55" s="115"/>
      <c r="AER55" s="115"/>
      <c r="AES55" s="115"/>
      <c r="AET55" s="115"/>
      <c r="AEU55" s="115"/>
      <c r="AEV55" s="115"/>
      <c r="AEW55" s="115"/>
      <c r="AEX55" s="115"/>
      <c r="AEY55" s="115"/>
      <c r="AEZ55" s="115"/>
      <c r="AFA55" s="115"/>
      <c r="AFB55" s="115"/>
      <c r="AFC55" s="115"/>
      <c r="AFD55" s="115"/>
      <c r="AFE55" s="115"/>
      <c r="AFF55" s="115"/>
      <c r="AFG55" s="115"/>
      <c r="AFH55" s="115"/>
      <c r="AFI55" s="115"/>
      <c r="AFJ55" s="115"/>
      <c r="AFK55" s="115"/>
      <c r="AFL55" s="115"/>
      <c r="AFM55" s="115"/>
      <c r="AFN55" s="115"/>
      <c r="AFO55" s="115"/>
      <c r="AFP55" s="115"/>
      <c r="AFQ55" s="115"/>
      <c r="AFR55" s="115"/>
      <c r="AFS55" s="115"/>
      <c r="AFT55" s="115"/>
      <c r="AFU55" s="115"/>
      <c r="AFV55" s="115"/>
      <c r="AFW55" s="115"/>
      <c r="AFX55" s="115"/>
      <c r="AFY55" s="115"/>
      <c r="AFZ55" s="115"/>
      <c r="AGA55" s="115"/>
      <c r="AGB55" s="115"/>
      <c r="AGC55" s="115"/>
      <c r="AGD55" s="115"/>
      <c r="AGE55" s="115"/>
      <c r="AGF55" s="115"/>
      <c r="AGG55" s="115"/>
      <c r="AGH55" s="115"/>
      <c r="AGI55" s="115"/>
      <c r="AGJ55" s="115"/>
      <c r="AGK55" s="115"/>
      <c r="AGL55" s="115"/>
      <c r="AGM55" s="115"/>
      <c r="AGN55" s="115"/>
      <c r="AGO55" s="115"/>
      <c r="AGP55" s="115"/>
      <c r="AGQ55" s="115"/>
      <c r="AGR55" s="115"/>
      <c r="AGS55" s="115"/>
      <c r="AGT55" s="115"/>
      <c r="AGU55" s="115"/>
      <c r="AGV55" s="115"/>
      <c r="AGW55" s="115"/>
      <c r="AGX55" s="115"/>
      <c r="AGY55" s="115"/>
      <c r="AGZ55" s="115"/>
      <c r="AHA55" s="115"/>
      <c r="AHB55" s="115"/>
      <c r="AHC55" s="115"/>
      <c r="AHD55" s="115"/>
      <c r="AHE55" s="115"/>
      <c r="AHF55" s="115"/>
      <c r="AHG55" s="115"/>
      <c r="AHH55" s="115"/>
      <c r="AHI55" s="115"/>
      <c r="AHJ55" s="115"/>
      <c r="AHK55" s="115"/>
      <c r="AHL55" s="115"/>
      <c r="AHM55" s="115"/>
      <c r="AHN55" s="115"/>
      <c r="AHO55" s="115"/>
      <c r="AHP55" s="115"/>
      <c r="AHQ55" s="115"/>
      <c r="AHR55" s="115"/>
      <c r="AHS55" s="115"/>
      <c r="AHT55" s="115"/>
      <c r="AHU55" s="115"/>
      <c r="AHV55" s="115"/>
      <c r="AHW55" s="115"/>
      <c r="AHX55" s="115"/>
      <c r="AHY55" s="115"/>
      <c r="AHZ55" s="115"/>
      <c r="AIA55" s="115"/>
      <c r="AIB55" s="115"/>
      <c r="AIC55" s="115"/>
      <c r="AID55" s="115"/>
      <c r="AIE55" s="115"/>
      <c r="AIF55" s="115"/>
      <c r="AIG55" s="115"/>
      <c r="AIH55" s="115"/>
      <c r="AII55" s="115"/>
      <c r="AIJ55" s="115"/>
      <c r="AIK55" s="115"/>
      <c r="AIL55" s="115"/>
      <c r="AIM55" s="115"/>
      <c r="AIN55" s="115"/>
      <c r="AIO55" s="115"/>
      <c r="AIP55" s="115"/>
      <c r="AIQ55" s="115"/>
      <c r="AIR55" s="115"/>
      <c r="AIS55" s="115"/>
      <c r="AIT55" s="115"/>
      <c r="AIU55" s="115"/>
      <c r="AIV55" s="115"/>
      <c r="AIW55" s="115"/>
      <c r="AIX55" s="115"/>
      <c r="AIY55" s="115"/>
      <c r="AIZ55" s="115"/>
      <c r="AJA55" s="115"/>
      <c r="AJB55" s="115"/>
      <c r="AJC55" s="115"/>
      <c r="AJD55" s="115"/>
      <c r="AJE55" s="115"/>
      <c r="AJF55" s="115"/>
      <c r="AJG55" s="115"/>
      <c r="AJH55" s="115"/>
      <c r="AJI55" s="115"/>
      <c r="AJJ55" s="115"/>
      <c r="AJK55" s="115"/>
      <c r="AJL55" s="115"/>
      <c r="AJM55" s="115"/>
      <c r="AJN55" s="115"/>
      <c r="AJO55" s="115"/>
      <c r="AJP55" s="115"/>
      <c r="AJQ55" s="115"/>
      <c r="AJR55" s="115"/>
      <c r="AJS55" s="115"/>
      <c r="AJT55" s="115"/>
      <c r="AJU55" s="115"/>
      <c r="AJV55" s="115"/>
      <c r="AJW55" s="115"/>
      <c r="AJX55" s="115"/>
      <c r="AJY55" s="115"/>
      <c r="AJZ55" s="115"/>
      <c r="AKA55" s="115"/>
      <c r="AKB55" s="115"/>
      <c r="AKC55" s="115"/>
      <c r="AKD55" s="115"/>
      <c r="AKE55" s="115"/>
      <c r="AKF55" s="115"/>
      <c r="AKG55" s="115"/>
      <c r="AKH55" s="115"/>
      <c r="AKI55" s="115"/>
      <c r="AKJ55" s="115"/>
      <c r="AKK55" s="115"/>
      <c r="AKL55" s="115"/>
      <c r="AKM55" s="115"/>
      <c r="AKN55" s="115"/>
      <c r="AKO55" s="115"/>
      <c r="AKP55" s="115"/>
      <c r="AKQ55" s="115"/>
      <c r="AKR55" s="115"/>
      <c r="AKS55" s="115"/>
      <c r="AKT55" s="115"/>
      <c r="AKU55" s="115"/>
      <c r="AKV55" s="115"/>
      <c r="AKW55" s="115"/>
      <c r="AKX55" s="115"/>
      <c r="AKY55" s="115"/>
      <c r="AKZ55" s="115"/>
      <c r="ALA55" s="115"/>
      <c r="ALB55" s="115"/>
      <c r="ALC55" s="115"/>
      <c r="ALD55" s="115"/>
      <c r="ALE55" s="115"/>
      <c r="ALF55" s="115"/>
      <c r="ALG55" s="115"/>
      <c r="ALH55" s="115"/>
      <c r="ALI55" s="115"/>
      <c r="ALJ55" s="115"/>
      <c r="ALK55" s="115"/>
      <c r="ALL55" s="115"/>
      <c r="ALM55" s="115"/>
      <c r="ALN55" s="115"/>
      <c r="ALO55" s="115"/>
      <c r="ALP55" s="115"/>
      <c r="ALQ55" s="115"/>
      <c r="ALR55" s="115"/>
      <c r="ALS55" s="115"/>
      <c r="ALT55" s="115"/>
      <c r="ALU55" s="115"/>
      <c r="ALV55" s="115"/>
      <c r="ALW55" s="115"/>
      <c r="ALX55" s="115"/>
      <c r="ALY55" s="115"/>
      <c r="ALZ55" s="115"/>
      <c r="AMA55" s="115"/>
      <c r="AMB55" s="115"/>
      <c r="AMC55" s="115"/>
      <c r="AMD55" s="115"/>
      <c r="AME55" s="115"/>
      <c r="AMF55" s="115"/>
      <c r="AMG55" s="115"/>
      <c r="AMH55" s="115"/>
      <c r="AMI55" s="115"/>
      <c r="AMJ55" s="115"/>
      <c r="AMK55" s="115"/>
      <c r="AML55" s="115"/>
      <c r="AMM55" s="115"/>
      <c r="AMN55" s="115"/>
      <c r="AMO55" s="115"/>
      <c r="AMP55" s="115"/>
      <c r="AMQ55" s="115"/>
      <c r="AMR55" s="115"/>
      <c r="AMS55" s="115"/>
      <c r="AMT55" s="115"/>
      <c r="AMU55" s="115"/>
      <c r="AMV55" s="115"/>
      <c r="AMW55" s="115"/>
      <c r="AMX55" s="115"/>
      <c r="AMY55" s="115"/>
      <c r="AMZ55" s="115"/>
      <c r="ANA55" s="115"/>
      <c r="ANB55" s="115"/>
      <c r="ANC55" s="115"/>
      <c r="AND55" s="115"/>
      <c r="ANE55" s="115"/>
      <c r="ANF55" s="115"/>
      <c r="ANG55" s="115"/>
      <c r="ANH55" s="115"/>
      <c r="ANI55" s="115"/>
      <c r="ANJ55" s="115"/>
      <c r="ANK55" s="115"/>
      <c r="ANL55" s="115"/>
      <c r="ANM55" s="115"/>
      <c r="ANN55" s="115"/>
      <c r="ANO55" s="115"/>
      <c r="ANP55" s="115"/>
      <c r="ANQ55" s="115"/>
      <c r="ANR55" s="115"/>
      <c r="ANS55" s="115"/>
      <c r="ANT55" s="115"/>
      <c r="ANU55" s="115"/>
      <c r="ANV55" s="115"/>
      <c r="ANW55" s="115"/>
      <c r="ANX55" s="115"/>
      <c r="ANY55" s="115"/>
      <c r="ANZ55" s="115"/>
      <c r="AOA55" s="115"/>
      <c r="AOB55" s="115"/>
      <c r="AOC55" s="115"/>
      <c r="AOD55" s="115"/>
      <c r="AOE55" s="115"/>
      <c r="AOF55" s="115"/>
      <c r="AOG55" s="115"/>
      <c r="AOH55" s="115"/>
      <c r="AOI55" s="115"/>
      <c r="AOJ55" s="115"/>
      <c r="AOK55" s="115"/>
      <c r="AOL55" s="115"/>
      <c r="AOM55" s="115"/>
      <c r="AON55" s="115"/>
      <c r="AOO55" s="115"/>
      <c r="AOP55" s="115"/>
      <c r="AOQ55" s="115"/>
      <c r="AOR55" s="115"/>
      <c r="AOS55" s="115"/>
      <c r="AOT55" s="115"/>
      <c r="AOU55" s="115"/>
      <c r="AOV55" s="115"/>
      <c r="AOW55" s="115"/>
      <c r="AOX55" s="115"/>
      <c r="AOY55" s="115"/>
      <c r="AOZ55" s="115"/>
      <c r="APA55" s="115"/>
      <c r="APB55" s="115"/>
      <c r="APC55" s="115"/>
      <c r="APD55" s="115"/>
      <c r="APE55" s="115"/>
      <c r="APF55" s="115"/>
      <c r="APG55" s="115"/>
      <c r="APH55" s="115"/>
      <c r="API55" s="115"/>
      <c r="APJ55" s="115"/>
      <c r="APK55" s="115"/>
      <c r="APL55" s="115"/>
      <c r="APM55" s="115"/>
      <c r="APN55" s="115"/>
      <c r="APO55" s="115"/>
      <c r="APP55" s="115"/>
      <c r="APQ55" s="115"/>
      <c r="APR55" s="115"/>
      <c r="APS55" s="115"/>
      <c r="APT55" s="115"/>
      <c r="APU55" s="115"/>
      <c r="APV55" s="115"/>
      <c r="APW55" s="115"/>
      <c r="APX55" s="115"/>
      <c r="APY55" s="115"/>
      <c r="APZ55" s="115"/>
      <c r="AQA55" s="115"/>
      <c r="AQB55" s="115"/>
      <c r="AQC55" s="115"/>
      <c r="AQD55" s="115"/>
      <c r="AQE55" s="115"/>
      <c r="AQF55" s="115"/>
      <c r="AQG55" s="115"/>
      <c r="AQH55" s="115"/>
      <c r="AQI55" s="115"/>
      <c r="AQJ55" s="115"/>
      <c r="AQK55" s="115"/>
      <c r="AQL55" s="115"/>
      <c r="AQM55" s="115"/>
      <c r="AQN55" s="115"/>
      <c r="AQO55" s="115"/>
      <c r="AQP55" s="115"/>
      <c r="AQQ55" s="115"/>
      <c r="AQR55" s="115"/>
      <c r="AQS55" s="115"/>
      <c r="AQT55" s="115"/>
      <c r="AQU55" s="115"/>
      <c r="AQV55" s="115"/>
      <c r="AQW55" s="115"/>
      <c r="AQX55" s="115"/>
      <c r="AQY55" s="115"/>
      <c r="AQZ55" s="115"/>
      <c r="ARA55" s="115"/>
      <c r="ARB55" s="115"/>
      <c r="ARC55" s="115"/>
      <c r="ARD55" s="115"/>
      <c r="ARE55" s="115"/>
      <c r="ARF55" s="115"/>
      <c r="ARG55" s="115"/>
      <c r="ARH55" s="115"/>
      <c r="ARI55" s="115"/>
      <c r="ARJ55" s="115"/>
      <c r="ARK55" s="115"/>
      <c r="ARL55" s="115"/>
      <c r="ARM55" s="115"/>
      <c r="ARN55" s="115"/>
      <c r="ARO55" s="115"/>
      <c r="ARP55" s="115"/>
      <c r="ARQ55" s="115"/>
      <c r="ARR55" s="115"/>
      <c r="ARS55" s="115"/>
      <c r="ART55" s="115"/>
      <c r="ARU55" s="115"/>
      <c r="ARV55" s="115"/>
      <c r="ARW55" s="115"/>
      <c r="ARX55" s="115"/>
      <c r="ARY55" s="115"/>
      <c r="ARZ55" s="115"/>
      <c r="ASA55" s="115"/>
      <c r="ASB55" s="115"/>
      <c r="ASC55" s="115"/>
      <c r="ASD55" s="115"/>
      <c r="ASE55" s="115"/>
      <c r="ASF55" s="115"/>
      <c r="ASG55" s="115"/>
      <c r="ASH55" s="115"/>
      <c r="ASI55" s="115"/>
      <c r="ASJ55" s="115"/>
      <c r="ASK55" s="115"/>
      <c r="ASL55" s="115"/>
      <c r="ASM55" s="115"/>
      <c r="ASN55" s="115"/>
      <c r="ASO55" s="115"/>
      <c r="ASP55" s="115"/>
      <c r="ASQ55" s="115"/>
      <c r="ASR55" s="115"/>
      <c r="ASS55" s="115"/>
      <c r="AST55" s="115"/>
      <c r="ASU55" s="115"/>
      <c r="ASV55" s="115"/>
      <c r="ASW55" s="115"/>
      <c r="ASX55" s="115"/>
      <c r="ASY55" s="115"/>
      <c r="ASZ55" s="115"/>
      <c r="ATA55" s="115"/>
      <c r="ATB55" s="115"/>
      <c r="ATC55" s="115"/>
      <c r="ATD55" s="115"/>
      <c r="ATE55" s="115"/>
      <c r="ATF55" s="115"/>
      <c r="ATG55" s="115"/>
      <c r="ATH55" s="115"/>
      <c r="ATI55" s="115"/>
      <c r="ATJ55" s="115"/>
      <c r="ATK55" s="115"/>
      <c r="ATL55" s="115"/>
      <c r="ATM55" s="115"/>
      <c r="ATN55" s="115"/>
      <c r="ATO55" s="115"/>
      <c r="ATP55" s="115"/>
      <c r="ATQ55" s="115"/>
      <c r="ATR55" s="115"/>
      <c r="ATS55" s="115"/>
      <c r="ATT55" s="115"/>
      <c r="ATU55" s="115"/>
      <c r="ATV55" s="115"/>
      <c r="ATW55" s="115"/>
      <c r="ATX55" s="115"/>
      <c r="ATY55" s="115"/>
      <c r="ATZ55" s="115"/>
      <c r="AUA55" s="115"/>
      <c r="AUB55" s="115"/>
      <c r="AUC55" s="115"/>
      <c r="AUD55" s="115"/>
      <c r="AUE55" s="115"/>
      <c r="AUF55" s="115"/>
      <c r="AUG55" s="115"/>
      <c r="AUH55" s="115"/>
      <c r="AUI55" s="115"/>
      <c r="AUJ55" s="115"/>
      <c r="AUK55" s="115"/>
      <c r="AUL55" s="115"/>
      <c r="AUM55" s="115"/>
      <c r="AUN55" s="115"/>
      <c r="AUO55" s="115"/>
      <c r="AUP55" s="115"/>
      <c r="AUQ55" s="115"/>
      <c r="AUR55" s="115"/>
      <c r="AUS55" s="115"/>
      <c r="AUT55" s="115"/>
      <c r="AUU55" s="115"/>
      <c r="AUV55" s="115"/>
      <c r="AUW55" s="115"/>
      <c r="AUX55" s="115"/>
      <c r="AUY55" s="115"/>
      <c r="AUZ55" s="115"/>
      <c r="AVA55" s="115"/>
      <c r="AVB55" s="115"/>
      <c r="AVC55" s="115"/>
      <c r="AVD55" s="115"/>
      <c r="AVE55" s="115"/>
      <c r="AVF55" s="115"/>
      <c r="AVG55" s="115"/>
      <c r="AVH55" s="115"/>
      <c r="AVI55" s="115"/>
      <c r="AVJ55" s="115"/>
      <c r="AVK55" s="115"/>
      <c r="AVL55" s="115"/>
      <c r="AVM55" s="115"/>
      <c r="AVN55" s="115"/>
      <c r="AVO55" s="115"/>
      <c r="AVP55" s="115"/>
      <c r="AVQ55" s="115"/>
      <c r="AVR55" s="115"/>
      <c r="AVS55" s="115"/>
      <c r="AVT55" s="115"/>
      <c r="AVU55" s="115"/>
      <c r="AVV55" s="115"/>
      <c r="AVW55" s="115"/>
      <c r="AVX55" s="115"/>
      <c r="AVY55" s="115"/>
      <c r="AVZ55" s="115"/>
      <c r="AWA55" s="115"/>
      <c r="AWB55" s="115"/>
      <c r="AWC55" s="115"/>
      <c r="AWD55" s="115"/>
      <c r="AWE55" s="115"/>
      <c r="AWF55" s="115"/>
      <c r="AWG55" s="115"/>
      <c r="AWH55" s="115"/>
      <c r="AWI55" s="115"/>
      <c r="AWJ55" s="115"/>
      <c r="AWK55" s="115"/>
      <c r="AWL55" s="115"/>
      <c r="AWM55" s="115"/>
      <c r="AWN55" s="115"/>
      <c r="AWO55" s="115"/>
      <c r="AWP55" s="115"/>
      <c r="AWQ55" s="115"/>
      <c r="AWR55" s="115"/>
      <c r="AWS55" s="115"/>
      <c r="AWT55" s="115"/>
      <c r="AWU55" s="115"/>
      <c r="AWV55" s="115"/>
      <c r="AWW55" s="115"/>
      <c r="AWX55" s="115"/>
      <c r="AWY55" s="115"/>
      <c r="AWZ55" s="115"/>
      <c r="AXA55" s="115"/>
      <c r="AXB55" s="115"/>
      <c r="AXC55" s="115"/>
      <c r="AXD55" s="115"/>
      <c r="AXE55" s="115"/>
      <c r="AXF55" s="115"/>
      <c r="AXG55" s="115"/>
      <c r="AXH55" s="115"/>
      <c r="AXI55" s="115"/>
      <c r="AXJ55" s="115"/>
      <c r="AXK55" s="115"/>
      <c r="AXL55" s="115"/>
      <c r="AXM55" s="115"/>
      <c r="AXN55" s="115"/>
      <c r="AXO55" s="115"/>
      <c r="AXP55" s="115"/>
      <c r="AXQ55" s="115"/>
      <c r="AXR55" s="115"/>
      <c r="AXS55" s="115"/>
      <c r="AXT55" s="115"/>
      <c r="AXU55" s="115"/>
      <c r="AXV55" s="115"/>
      <c r="AXW55" s="115"/>
      <c r="AXX55" s="115"/>
      <c r="AXY55" s="115"/>
      <c r="AXZ55" s="115"/>
      <c r="AYA55" s="115"/>
      <c r="AYB55" s="115"/>
      <c r="AYC55" s="115"/>
      <c r="AYD55" s="115"/>
      <c r="AYE55" s="115"/>
      <c r="AYF55" s="115"/>
      <c r="AYG55" s="115"/>
      <c r="AYH55" s="115"/>
      <c r="AYI55" s="115"/>
      <c r="AYJ55" s="115"/>
      <c r="AYK55" s="115"/>
      <c r="AYL55" s="115"/>
      <c r="AYM55" s="115"/>
      <c r="AYN55" s="115"/>
      <c r="AYO55" s="115"/>
      <c r="AYP55" s="115"/>
      <c r="AYQ55" s="115"/>
      <c r="AYR55" s="115"/>
      <c r="AYS55" s="115"/>
      <c r="AYT55" s="115"/>
      <c r="AYU55" s="115"/>
      <c r="AYV55" s="115"/>
      <c r="AYW55" s="115"/>
      <c r="AYX55" s="115"/>
      <c r="AYY55" s="115"/>
      <c r="AYZ55" s="115"/>
      <c r="AZA55" s="115"/>
      <c r="AZB55" s="115"/>
      <c r="AZC55" s="115"/>
      <c r="AZD55" s="115"/>
      <c r="AZE55" s="115"/>
      <c r="AZF55" s="115"/>
      <c r="AZG55" s="115"/>
      <c r="AZH55" s="115"/>
      <c r="AZI55" s="115"/>
      <c r="AZJ55" s="115"/>
      <c r="AZK55" s="115"/>
      <c r="AZL55" s="115"/>
      <c r="AZM55" s="115"/>
      <c r="AZN55" s="115"/>
      <c r="AZO55" s="115"/>
      <c r="AZP55" s="115"/>
      <c r="AZQ55" s="115"/>
      <c r="AZR55" s="115"/>
      <c r="AZS55" s="115"/>
      <c r="AZT55" s="115"/>
      <c r="AZU55" s="115"/>
      <c r="AZV55" s="115"/>
      <c r="AZW55" s="115"/>
      <c r="AZX55" s="115"/>
      <c r="AZY55" s="115"/>
      <c r="AZZ55" s="115"/>
      <c r="BAA55" s="115"/>
      <c r="BAB55" s="115"/>
      <c r="BAC55" s="115"/>
      <c r="BAD55" s="115"/>
      <c r="BAE55" s="115"/>
      <c r="BAF55" s="115"/>
      <c r="BAG55" s="115"/>
      <c r="BAH55" s="115"/>
      <c r="BAI55" s="115"/>
      <c r="BAJ55" s="115"/>
      <c r="BAK55" s="115"/>
      <c r="BAL55" s="115"/>
      <c r="BAM55" s="115"/>
      <c r="BAN55" s="115"/>
      <c r="BAO55" s="115"/>
      <c r="BAP55" s="115"/>
      <c r="BAQ55" s="115"/>
      <c r="BAR55" s="115"/>
      <c r="BAS55" s="115"/>
      <c r="BAT55" s="115"/>
      <c r="BAU55" s="115"/>
      <c r="BAV55" s="115"/>
      <c r="BAW55" s="115"/>
      <c r="BAX55" s="115"/>
      <c r="BAY55" s="115"/>
      <c r="BAZ55" s="115"/>
      <c r="BBA55" s="115"/>
      <c r="BBB55" s="115"/>
      <c r="BBC55" s="115"/>
      <c r="BBD55" s="115"/>
      <c r="BBE55" s="115"/>
      <c r="BBF55" s="115"/>
      <c r="BBG55" s="115"/>
      <c r="BBH55" s="115"/>
      <c r="BBI55" s="115"/>
      <c r="BBJ55" s="115"/>
      <c r="BBK55" s="115"/>
      <c r="BBL55" s="115"/>
      <c r="BBM55" s="115"/>
      <c r="BBN55" s="115"/>
      <c r="BBO55" s="115"/>
      <c r="BBP55" s="115"/>
      <c r="BBQ55" s="115"/>
      <c r="BBR55" s="115"/>
      <c r="BBS55" s="115"/>
      <c r="BBT55" s="115"/>
      <c r="BBU55" s="115"/>
      <c r="BBV55" s="115"/>
      <c r="BBW55" s="115"/>
      <c r="BBX55" s="115"/>
      <c r="BBY55" s="115"/>
      <c r="BBZ55" s="115"/>
      <c r="BCA55" s="115"/>
      <c r="BCB55" s="115"/>
      <c r="BCC55" s="115"/>
      <c r="BCD55" s="115"/>
      <c r="BCE55" s="115"/>
      <c r="BCF55" s="115"/>
      <c r="BCG55" s="115"/>
      <c r="BCH55" s="115"/>
      <c r="BCI55" s="115"/>
      <c r="BCJ55" s="115"/>
      <c r="BCK55" s="115"/>
      <c r="BCL55" s="115"/>
      <c r="BCM55" s="115"/>
      <c r="BCN55" s="115"/>
      <c r="BCO55" s="115"/>
      <c r="BCP55" s="115"/>
      <c r="BCQ55" s="115"/>
      <c r="BCR55" s="115"/>
      <c r="BCS55" s="115"/>
      <c r="BCT55" s="115"/>
      <c r="BCU55" s="115"/>
      <c r="BCV55" s="115"/>
      <c r="BCW55" s="115"/>
      <c r="BCX55" s="115"/>
      <c r="BCY55" s="115"/>
      <c r="BCZ55" s="115"/>
      <c r="BDA55" s="115"/>
      <c r="BDB55" s="115"/>
      <c r="BDC55" s="115"/>
      <c r="BDD55" s="115"/>
      <c r="BDE55" s="115"/>
      <c r="BDF55" s="115"/>
      <c r="BDG55" s="115"/>
      <c r="BDH55" s="115"/>
      <c r="BDI55" s="115"/>
      <c r="BDJ55" s="115"/>
      <c r="BDK55" s="115"/>
      <c r="BDL55" s="115"/>
      <c r="BDM55" s="115"/>
      <c r="BDN55" s="115"/>
      <c r="BDO55" s="115"/>
      <c r="BDP55" s="115"/>
      <c r="BDQ55" s="115"/>
      <c r="BDR55" s="115"/>
      <c r="BDS55" s="115"/>
      <c r="BDT55" s="115"/>
      <c r="BDU55" s="115"/>
      <c r="BDV55" s="115"/>
      <c r="BDW55" s="115"/>
      <c r="BDX55" s="115"/>
      <c r="BDY55" s="115"/>
      <c r="BDZ55" s="115"/>
      <c r="BEA55" s="115"/>
      <c r="BEB55" s="115"/>
      <c r="BEC55" s="115"/>
      <c r="BED55" s="115"/>
      <c r="BEE55" s="115"/>
      <c r="BEF55" s="115"/>
      <c r="BEG55" s="115"/>
      <c r="BEH55" s="115"/>
      <c r="BEI55" s="115"/>
      <c r="BEJ55" s="115"/>
      <c r="BEK55" s="115"/>
      <c r="BEL55" s="115"/>
      <c r="BEM55" s="115"/>
      <c r="BEN55" s="115"/>
      <c r="BEO55" s="115"/>
      <c r="BEP55" s="115"/>
      <c r="BEQ55" s="115"/>
      <c r="BER55" s="115"/>
      <c r="BES55" s="115"/>
      <c r="BET55" s="115"/>
      <c r="BEU55" s="115"/>
      <c r="BEV55" s="115"/>
      <c r="BEW55" s="115"/>
      <c r="BEX55" s="115"/>
      <c r="BEY55" s="115"/>
      <c r="BEZ55" s="115"/>
      <c r="BFA55" s="115"/>
      <c r="BFB55" s="115"/>
      <c r="BFC55" s="115"/>
      <c r="BFD55" s="115"/>
      <c r="BFE55" s="115"/>
      <c r="BFF55" s="115"/>
      <c r="BFG55" s="115"/>
      <c r="BFH55" s="115"/>
      <c r="BFI55" s="115"/>
      <c r="BFJ55" s="115"/>
      <c r="BFK55" s="115"/>
      <c r="BFL55" s="115"/>
      <c r="BFM55" s="115"/>
      <c r="BFN55" s="115"/>
      <c r="BFO55" s="115"/>
      <c r="BFP55" s="115"/>
      <c r="BFQ55" s="115"/>
      <c r="BFR55" s="115"/>
      <c r="BFS55" s="115"/>
      <c r="BFT55" s="115"/>
      <c r="BFU55" s="115"/>
      <c r="BFV55" s="115"/>
      <c r="BFW55" s="115"/>
      <c r="BFX55" s="115"/>
      <c r="BFY55" s="115"/>
      <c r="BFZ55" s="115"/>
      <c r="BGA55" s="115"/>
      <c r="BGB55" s="115"/>
      <c r="BGC55" s="115"/>
      <c r="BGD55" s="115"/>
      <c r="BGE55" s="115"/>
      <c r="BGF55" s="115"/>
      <c r="BGG55" s="115"/>
      <c r="BGH55" s="115"/>
      <c r="BGI55" s="115"/>
      <c r="BGJ55" s="115"/>
      <c r="BGK55" s="115"/>
      <c r="BGL55" s="115"/>
      <c r="BGM55" s="115"/>
      <c r="BGN55" s="115"/>
      <c r="BGO55" s="115"/>
      <c r="BGP55" s="115"/>
      <c r="BGQ55" s="115"/>
      <c r="BGR55" s="115"/>
      <c r="BGS55" s="115"/>
      <c r="BGT55" s="115"/>
      <c r="BGU55" s="115"/>
      <c r="BGV55" s="115"/>
      <c r="BGW55" s="115"/>
      <c r="BGX55" s="115"/>
      <c r="BGY55" s="115"/>
      <c r="BGZ55" s="115"/>
      <c r="BHA55" s="115"/>
      <c r="BHB55" s="115"/>
      <c r="BHC55" s="115"/>
      <c r="BHD55" s="115"/>
      <c r="BHE55" s="115"/>
      <c r="BHF55" s="115"/>
      <c r="BHG55" s="115"/>
      <c r="BHH55" s="115"/>
      <c r="BHI55" s="115"/>
      <c r="BHJ55" s="115"/>
      <c r="BHK55" s="115"/>
      <c r="BHL55" s="115"/>
      <c r="BHM55" s="115"/>
      <c r="BHN55" s="115"/>
      <c r="BHO55" s="115"/>
      <c r="BHP55" s="115"/>
      <c r="BHQ55" s="115"/>
      <c r="BHR55" s="115"/>
      <c r="BHS55" s="115"/>
      <c r="BHT55" s="115"/>
      <c r="BHU55" s="115"/>
      <c r="BHV55" s="115"/>
      <c r="BHW55" s="115"/>
      <c r="BHX55" s="115"/>
      <c r="BHY55" s="115"/>
      <c r="BHZ55" s="115"/>
      <c r="BIA55" s="115"/>
      <c r="BIB55" s="115"/>
      <c r="BIC55" s="115"/>
      <c r="BID55" s="115"/>
      <c r="BIE55" s="115"/>
      <c r="BIF55" s="115"/>
      <c r="BIG55" s="115"/>
      <c r="BIH55" s="115"/>
      <c r="BII55" s="115"/>
      <c r="BIJ55" s="115"/>
      <c r="BIK55" s="115"/>
      <c r="BIL55" s="115"/>
      <c r="BIM55" s="115"/>
      <c r="BIN55" s="115"/>
      <c r="BIO55" s="115"/>
      <c r="BIP55" s="115"/>
      <c r="BIQ55" s="115"/>
      <c r="BIR55" s="115"/>
      <c r="BIS55" s="115"/>
      <c r="BIT55" s="115"/>
      <c r="BIU55" s="115"/>
      <c r="BIV55" s="115"/>
      <c r="BIW55" s="115"/>
      <c r="BIX55" s="115"/>
      <c r="BIY55" s="115"/>
      <c r="BIZ55" s="115"/>
      <c r="BJA55" s="115"/>
      <c r="BJB55" s="115"/>
      <c r="BJC55" s="115"/>
      <c r="BJD55" s="115"/>
      <c r="BJE55" s="115"/>
      <c r="BJF55" s="115"/>
      <c r="BJG55" s="115"/>
      <c r="BJH55" s="115"/>
      <c r="BJI55" s="115"/>
      <c r="BJJ55" s="115"/>
      <c r="BJK55" s="115"/>
      <c r="BJL55" s="115"/>
      <c r="BJM55" s="115"/>
      <c r="BJN55" s="115"/>
      <c r="BJO55" s="115"/>
      <c r="BJP55" s="115"/>
      <c r="BJQ55" s="115"/>
      <c r="BJR55" s="115"/>
      <c r="BJS55" s="115"/>
      <c r="BJT55" s="115"/>
      <c r="BJU55" s="115"/>
      <c r="BJV55" s="115"/>
      <c r="BJW55" s="115"/>
      <c r="BJX55" s="115"/>
      <c r="BJY55" s="115"/>
      <c r="BJZ55" s="115"/>
      <c r="BKA55" s="115"/>
      <c r="BKB55" s="115"/>
      <c r="BKC55" s="115"/>
      <c r="BKD55" s="115"/>
      <c r="BKE55" s="115"/>
      <c r="BKF55" s="115"/>
      <c r="BKG55" s="115"/>
      <c r="BKH55" s="115"/>
      <c r="BKI55" s="115"/>
      <c r="BKJ55" s="115"/>
      <c r="BKK55" s="115"/>
      <c r="BKL55" s="115"/>
      <c r="BKM55" s="115"/>
      <c r="BKN55" s="115"/>
      <c r="BKO55" s="115"/>
      <c r="BKP55" s="115"/>
      <c r="BKQ55" s="115"/>
      <c r="BKR55" s="115"/>
      <c r="BKS55" s="115"/>
      <c r="BKT55" s="115"/>
      <c r="BKU55" s="115"/>
      <c r="BKV55" s="115"/>
      <c r="BKW55" s="115"/>
      <c r="BKX55" s="115"/>
      <c r="BKY55" s="115"/>
      <c r="BKZ55" s="115"/>
      <c r="BLA55" s="115"/>
      <c r="BLB55" s="115"/>
      <c r="BLC55" s="115"/>
      <c r="BLD55" s="115"/>
      <c r="BLE55" s="115"/>
      <c r="BLF55" s="115"/>
      <c r="BLG55" s="115"/>
      <c r="BLH55" s="115"/>
      <c r="BLI55" s="115"/>
      <c r="BLJ55" s="115"/>
      <c r="BLK55" s="115"/>
      <c r="BLL55" s="115"/>
      <c r="BLM55" s="115"/>
      <c r="BLN55" s="115"/>
      <c r="BLO55" s="115"/>
      <c r="BLP55" s="115"/>
      <c r="BLQ55" s="115"/>
      <c r="BLR55" s="115"/>
      <c r="BLS55" s="115"/>
      <c r="BLT55" s="115"/>
      <c r="BLU55" s="115"/>
      <c r="BLV55" s="115"/>
      <c r="BLW55" s="115"/>
      <c r="BLX55" s="115"/>
      <c r="BLY55" s="115"/>
      <c r="BLZ55" s="115"/>
      <c r="BMA55" s="115"/>
      <c r="BMB55" s="115"/>
      <c r="BMC55" s="115"/>
      <c r="BMD55" s="115"/>
      <c r="BME55" s="115"/>
      <c r="BMF55" s="115"/>
      <c r="BMG55" s="115"/>
      <c r="BMH55" s="115"/>
      <c r="BMI55" s="115"/>
      <c r="BMJ55" s="115"/>
      <c r="BMK55" s="115"/>
      <c r="BML55" s="115"/>
      <c r="BMM55" s="115"/>
      <c r="BMN55" s="115"/>
      <c r="BMO55" s="115"/>
      <c r="BMP55" s="115"/>
      <c r="BMQ55" s="115"/>
      <c r="BMR55" s="115"/>
      <c r="BMS55" s="115"/>
      <c r="BMT55" s="115"/>
      <c r="BMU55" s="115"/>
      <c r="BMV55" s="115"/>
      <c r="BMW55" s="115"/>
      <c r="BMX55" s="115"/>
      <c r="BMY55" s="115"/>
      <c r="BMZ55" s="115"/>
      <c r="BNA55" s="115"/>
      <c r="BNB55" s="115"/>
      <c r="BNC55" s="115"/>
      <c r="BND55" s="115"/>
      <c r="BNE55" s="115"/>
      <c r="BNF55" s="115"/>
      <c r="BNG55" s="115"/>
      <c r="BNH55" s="115"/>
      <c r="BNI55" s="115"/>
      <c r="BNJ55" s="115"/>
      <c r="BNK55" s="115"/>
      <c r="BNL55" s="115"/>
      <c r="BNM55" s="115"/>
      <c r="BNN55" s="115"/>
      <c r="BNO55" s="115"/>
      <c r="BNP55" s="115"/>
      <c r="BNQ55" s="115"/>
      <c r="BNR55" s="115"/>
      <c r="BNS55" s="115"/>
      <c r="BNT55" s="115"/>
      <c r="BNU55" s="115"/>
      <c r="BNV55" s="115"/>
      <c r="BNW55" s="115"/>
      <c r="BNX55" s="115"/>
      <c r="BNY55" s="115"/>
      <c r="BNZ55" s="115"/>
      <c r="BOA55" s="115"/>
      <c r="BOB55" s="115"/>
      <c r="BOC55" s="115"/>
      <c r="BOD55" s="115"/>
      <c r="BOE55" s="115"/>
      <c r="BOF55" s="115"/>
      <c r="BOG55" s="115"/>
      <c r="BOH55" s="115"/>
      <c r="BOI55" s="115"/>
      <c r="BOJ55" s="115"/>
      <c r="BOK55" s="115"/>
      <c r="BOL55" s="115"/>
      <c r="BOM55" s="115"/>
      <c r="BON55" s="115"/>
      <c r="BOO55" s="115"/>
      <c r="BOP55" s="115"/>
      <c r="BOQ55" s="115"/>
      <c r="BOR55" s="115"/>
      <c r="BOS55" s="115"/>
      <c r="BOT55" s="115"/>
      <c r="BOU55" s="115"/>
      <c r="BOV55" s="115"/>
      <c r="BOW55" s="115"/>
      <c r="BOX55" s="115"/>
      <c r="BOY55" s="115"/>
      <c r="BOZ55" s="115"/>
      <c r="BPA55" s="115"/>
      <c r="BPB55" s="115"/>
      <c r="BPC55" s="115"/>
      <c r="BPD55" s="115"/>
      <c r="BPE55" s="115"/>
      <c r="BPF55" s="115"/>
      <c r="BPG55" s="115"/>
      <c r="BPH55" s="115"/>
      <c r="BPI55" s="115"/>
      <c r="BPJ55" s="115"/>
      <c r="BPK55" s="115"/>
      <c r="BPL55" s="115"/>
      <c r="BPM55" s="115"/>
      <c r="BPN55" s="115"/>
      <c r="BPO55" s="115"/>
      <c r="BPP55" s="115"/>
      <c r="BPQ55" s="115"/>
      <c r="BPR55" s="115"/>
      <c r="BPS55" s="115"/>
      <c r="BPT55" s="115"/>
      <c r="BPU55" s="115"/>
      <c r="BPV55" s="115"/>
      <c r="BPW55" s="115"/>
      <c r="BPX55" s="115"/>
      <c r="BPY55" s="115"/>
      <c r="BPZ55" s="115"/>
      <c r="BQA55" s="115"/>
      <c r="BQB55" s="115"/>
      <c r="BQC55" s="115"/>
      <c r="BQD55" s="115"/>
      <c r="BQE55" s="115"/>
      <c r="BQF55" s="115"/>
      <c r="BQG55" s="115"/>
      <c r="BQH55" s="115"/>
      <c r="BQI55" s="115"/>
      <c r="BQJ55" s="115"/>
      <c r="BQK55" s="115"/>
      <c r="BQL55" s="115"/>
      <c r="BQM55" s="115"/>
      <c r="BQN55" s="115"/>
      <c r="BQO55" s="115"/>
      <c r="BQP55" s="115"/>
      <c r="BQQ55" s="115"/>
      <c r="BQR55" s="115"/>
      <c r="BQS55" s="115"/>
      <c r="BQT55" s="115"/>
      <c r="BQU55" s="115"/>
      <c r="BQV55" s="115"/>
      <c r="BQW55" s="115"/>
      <c r="BQX55" s="115"/>
      <c r="BQY55" s="115"/>
      <c r="BQZ55" s="115"/>
      <c r="BRA55" s="115"/>
      <c r="BRB55" s="115"/>
      <c r="BRC55" s="115"/>
      <c r="BRD55" s="115"/>
      <c r="BRE55" s="115"/>
      <c r="BRF55" s="115"/>
      <c r="BRG55" s="115"/>
      <c r="BRH55" s="115"/>
      <c r="BRI55" s="115"/>
      <c r="BRJ55" s="115"/>
      <c r="BRK55" s="115"/>
      <c r="BRL55" s="115"/>
      <c r="BRM55" s="115"/>
      <c r="BRN55" s="115"/>
      <c r="BRO55" s="115"/>
      <c r="BRP55" s="115"/>
      <c r="BRQ55" s="115"/>
      <c r="BRR55" s="115"/>
      <c r="BRS55" s="115"/>
      <c r="BRT55" s="115"/>
      <c r="BRU55" s="115"/>
      <c r="BRV55" s="115"/>
      <c r="BRW55" s="115"/>
      <c r="BRX55" s="115"/>
      <c r="BRY55" s="115"/>
      <c r="BRZ55" s="115"/>
      <c r="BSA55" s="115"/>
      <c r="BSB55" s="115"/>
      <c r="BSC55" s="115"/>
      <c r="BSD55" s="115"/>
      <c r="BSE55" s="115"/>
      <c r="BSF55" s="115"/>
      <c r="BSG55" s="115"/>
      <c r="BSH55" s="115"/>
      <c r="BSI55" s="115"/>
      <c r="BSJ55" s="115"/>
      <c r="BSK55" s="115"/>
      <c r="BSL55" s="115"/>
      <c r="BSM55" s="115"/>
      <c r="BSN55" s="115"/>
      <c r="BSO55" s="115"/>
      <c r="BSP55" s="115"/>
      <c r="BSQ55" s="115"/>
      <c r="BSR55" s="115"/>
      <c r="BSS55" s="115"/>
      <c r="BST55" s="115"/>
      <c r="BSU55" s="115"/>
      <c r="BSV55" s="115"/>
      <c r="BSW55" s="115"/>
      <c r="BSX55" s="115"/>
      <c r="BSY55" s="115"/>
      <c r="BSZ55" s="115"/>
      <c r="BTA55" s="115"/>
      <c r="BTB55" s="115"/>
      <c r="BTC55" s="115"/>
      <c r="BTD55" s="115"/>
      <c r="BTE55" s="115"/>
      <c r="BTF55" s="115"/>
      <c r="BTG55" s="115"/>
      <c r="BTH55" s="115"/>
      <c r="BTI55" s="115"/>
      <c r="BTJ55" s="115"/>
      <c r="BTK55" s="115"/>
      <c r="BTL55" s="115"/>
      <c r="BTM55" s="115"/>
      <c r="BTN55" s="115"/>
      <c r="BTO55" s="115"/>
      <c r="BTP55" s="115"/>
      <c r="BTQ55" s="115"/>
      <c r="BTR55" s="115"/>
      <c r="BTS55" s="115"/>
      <c r="BTT55" s="115"/>
      <c r="BTU55" s="115"/>
      <c r="BTV55" s="115"/>
      <c r="BTW55" s="115"/>
      <c r="BTX55" s="115"/>
      <c r="BTY55" s="115"/>
      <c r="BTZ55" s="115"/>
      <c r="BUA55" s="115"/>
      <c r="BUB55" s="115"/>
      <c r="BUC55" s="115"/>
      <c r="BUD55" s="115"/>
      <c r="BUE55" s="115"/>
      <c r="BUF55" s="115"/>
      <c r="BUG55" s="115"/>
      <c r="BUH55" s="115"/>
      <c r="BUI55" s="115"/>
      <c r="BUJ55" s="115"/>
      <c r="BUK55" s="115"/>
      <c r="BUL55" s="115"/>
      <c r="BUM55" s="115"/>
      <c r="BUN55" s="115"/>
      <c r="BUO55" s="115"/>
      <c r="BUP55" s="115"/>
      <c r="BUQ55" s="115"/>
      <c r="BUR55" s="115"/>
      <c r="BUS55" s="115"/>
      <c r="BUT55" s="115"/>
      <c r="BUU55" s="115"/>
      <c r="BUV55" s="115"/>
      <c r="BUW55" s="115"/>
      <c r="BUX55" s="115"/>
      <c r="BUY55" s="115"/>
      <c r="BUZ55" s="115"/>
      <c r="BVA55" s="115"/>
      <c r="BVB55" s="115"/>
      <c r="BVC55" s="115"/>
      <c r="BVD55" s="115"/>
      <c r="BVE55" s="115"/>
      <c r="BVF55" s="115"/>
      <c r="BVG55" s="115"/>
      <c r="BVH55" s="115"/>
      <c r="BVI55" s="115"/>
      <c r="BVJ55" s="115"/>
      <c r="BVK55" s="115"/>
      <c r="BVL55" s="115"/>
      <c r="BVM55" s="115"/>
      <c r="BVN55" s="115"/>
      <c r="BVO55" s="115"/>
      <c r="BVP55" s="115"/>
      <c r="BVQ55" s="115"/>
      <c r="BVR55" s="115"/>
      <c r="BVS55" s="115"/>
      <c r="BVT55" s="115"/>
      <c r="BVU55" s="115"/>
      <c r="BVV55" s="115"/>
      <c r="BVW55" s="115"/>
      <c r="BVX55" s="115"/>
      <c r="BVY55" s="115"/>
      <c r="BVZ55" s="115"/>
      <c r="BWA55" s="115"/>
      <c r="BWB55" s="115"/>
      <c r="BWC55" s="115"/>
      <c r="BWD55" s="115"/>
      <c r="BWE55" s="115"/>
      <c r="BWF55" s="115"/>
      <c r="BWG55" s="115"/>
      <c r="BWH55" s="115"/>
      <c r="BWI55" s="115"/>
      <c r="BWJ55" s="115"/>
      <c r="BWK55" s="115"/>
      <c r="BWL55" s="115"/>
      <c r="BWM55" s="115"/>
      <c r="BWN55" s="115"/>
      <c r="BWO55" s="115"/>
      <c r="BWP55" s="115"/>
      <c r="BWQ55" s="115"/>
      <c r="BWR55" s="115"/>
      <c r="BWS55" s="115"/>
      <c r="BWT55" s="115"/>
      <c r="BWU55" s="115"/>
      <c r="BWV55" s="115"/>
      <c r="BWW55" s="115"/>
      <c r="BWX55" s="115"/>
      <c r="BWY55" s="115"/>
      <c r="BWZ55" s="115"/>
      <c r="BXA55" s="115"/>
      <c r="BXB55" s="115"/>
      <c r="BXC55" s="115"/>
      <c r="BXD55" s="115"/>
      <c r="BXE55" s="115"/>
      <c r="BXF55" s="115"/>
      <c r="BXG55" s="115"/>
      <c r="BXH55" s="115"/>
      <c r="BXI55" s="115"/>
      <c r="BXJ55" s="115"/>
      <c r="BXK55" s="115"/>
      <c r="BXL55" s="115"/>
      <c r="BXM55" s="115"/>
      <c r="BXN55" s="115"/>
      <c r="BXO55" s="115"/>
      <c r="BXP55" s="115"/>
      <c r="BXQ55" s="115"/>
      <c r="BXR55" s="115"/>
      <c r="BXS55" s="115"/>
      <c r="BXT55" s="115"/>
      <c r="BXU55" s="115"/>
      <c r="BXV55" s="115"/>
      <c r="BXW55" s="115"/>
      <c r="BXX55" s="115"/>
      <c r="BXY55" s="115"/>
      <c r="BXZ55" s="115"/>
      <c r="BYA55" s="115"/>
      <c r="BYB55" s="115"/>
      <c r="BYC55" s="115"/>
      <c r="BYD55" s="115"/>
      <c r="BYE55" s="115"/>
      <c r="BYF55" s="115"/>
      <c r="BYG55" s="115"/>
      <c r="BYH55" s="115"/>
      <c r="BYI55" s="115"/>
      <c r="BYJ55" s="115"/>
      <c r="BYK55" s="115"/>
      <c r="BYL55" s="115"/>
      <c r="BYM55" s="115"/>
      <c r="BYN55" s="115"/>
      <c r="BYO55" s="115"/>
      <c r="BYP55" s="115"/>
      <c r="BYQ55" s="115"/>
      <c r="BYR55" s="115"/>
      <c r="BYS55" s="115"/>
      <c r="BYT55" s="115"/>
      <c r="BYU55" s="115"/>
      <c r="BYV55" s="115"/>
      <c r="BYW55" s="115"/>
      <c r="BYX55" s="115"/>
      <c r="BYY55" s="115"/>
      <c r="BYZ55" s="115"/>
      <c r="BZA55" s="115"/>
      <c r="BZB55" s="115"/>
      <c r="BZC55" s="115"/>
      <c r="BZD55" s="115"/>
      <c r="BZE55" s="115"/>
      <c r="BZF55" s="115"/>
      <c r="BZG55" s="115"/>
      <c r="BZH55" s="115"/>
      <c r="BZI55" s="115"/>
      <c r="BZJ55" s="115"/>
      <c r="BZK55" s="115"/>
      <c r="BZL55" s="115"/>
      <c r="BZM55" s="115"/>
      <c r="BZN55" s="115"/>
      <c r="BZO55" s="115"/>
      <c r="BZP55" s="115"/>
      <c r="BZQ55" s="115"/>
      <c r="BZR55" s="115"/>
      <c r="BZS55" s="115"/>
      <c r="BZT55" s="115"/>
      <c r="BZU55" s="115"/>
      <c r="BZV55" s="115"/>
      <c r="BZW55" s="115"/>
      <c r="BZX55" s="115"/>
      <c r="BZY55" s="115"/>
      <c r="BZZ55" s="115"/>
      <c r="CAA55" s="115"/>
      <c r="CAB55" s="115"/>
      <c r="CAC55" s="115"/>
      <c r="CAD55" s="115"/>
      <c r="CAE55" s="115"/>
      <c r="CAF55" s="115"/>
      <c r="CAG55" s="115"/>
      <c r="CAH55" s="115"/>
      <c r="CAI55" s="115"/>
      <c r="CAJ55" s="115"/>
      <c r="CAK55" s="115"/>
      <c r="CAL55" s="115"/>
      <c r="CAM55" s="115"/>
      <c r="CAN55" s="115"/>
      <c r="CAO55" s="115"/>
      <c r="CAP55" s="115"/>
      <c r="CAQ55" s="115"/>
      <c r="CAR55" s="115"/>
      <c r="CAS55" s="115"/>
      <c r="CAT55" s="115"/>
      <c r="CAU55" s="115"/>
      <c r="CAV55" s="115"/>
      <c r="CAW55" s="115"/>
      <c r="CAX55" s="115"/>
      <c r="CAY55" s="115"/>
      <c r="CAZ55" s="115"/>
      <c r="CBA55" s="115"/>
      <c r="CBB55" s="115"/>
      <c r="CBC55" s="115"/>
      <c r="CBD55" s="115"/>
      <c r="CBE55" s="115"/>
      <c r="CBF55" s="115"/>
      <c r="CBG55" s="115"/>
      <c r="CBH55" s="115"/>
      <c r="CBI55" s="115"/>
      <c r="CBJ55" s="115"/>
      <c r="CBK55" s="115"/>
      <c r="CBL55" s="115"/>
      <c r="CBM55" s="115"/>
      <c r="CBN55" s="115"/>
      <c r="CBO55" s="115"/>
      <c r="CBP55" s="115"/>
      <c r="CBQ55" s="115"/>
      <c r="CBR55" s="115"/>
      <c r="CBS55" s="115"/>
      <c r="CBT55" s="115"/>
      <c r="CBU55" s="115"/>
      <c r="CBV55" s="115"/>
      <c r="CBW55" s="115"/>
      <c r="CBX55" s="115"/>
      <c r="CBY55" s="115"/>
      <c r="CBZ55" s="115"/>
      <c r="CCA55" s="115"/>
      <c r="CCB55" s="115"/>
      <c r="CCC55" s="115"/>
      <c r="CCD55" s="115"/>
      <c r="CCE55" s="115"/>
      <c r="CCF55" s="115"/>
      <c r="CCG55" s="115"/>
      <c r="CCH55" s="115"/>
      <c r="CCI55" s="115"/>
      <c r="CCJ55" s="115"/>
      <c r="CCK55" s="115"/>
      <c r="CCL55" s="115"/>
      <c r="CCM55" s="115"/>
      <c r="CCN55" s="115"/>
      <c r="CCO55" s="115"/>
      <c r="CCP55" s="115"/>
      <c r="CCQ55" s="115"/>
      <c r="CCR55" s="115"/>
      <c r="CCS55" s="115"/>
      <c r="CCT55" s="115"/>
      <c r="CCU55" s="115"/>
      <c r="CCV55" s="115"/>
      <c r="CCW55" s="115"/>
      <c r="CCX55" s="115"/>
      <c r="CCY55" s="115"/>
      <c r="CCZ55" s="115"/>
      <c r="CDA55" s="115"/>
      <c r="CDB55" s="115"/>
      <c r="CDC55" s="115"/>
      <c r="CDD55" s="115"/>
      <c r="CDE55" s="115"/>
      <c r="CDF55" s="115"/>
      <c r="CDG55" s="115"/>
      <c r="CDH55" s="115"/>
      <c r="CDI55" s="115"/>
      <c r="CDJ55" s="115"/>
      <c r="CDK55" s="115"/>
      <c r="CDL55" s="115"/>
      <c r="CDM55" s="115"/>
      <c r="CDN55" s="115"/>
      <c r="CDO55" s="115"/>
      <c r="CDP55" s="115"/>
      <c r="CDQ55" s="115"/>
      <c r="CDR55" s="115"/>
      <c r="CDS55" s="115"/>
      <c r="CDT55" s="115"/>
      <c r="CDU55" s="115"/>
      <c r="CDV55" s="115"/>
      <c r="CDW55" s="115"/>
      <c r="CDX55" s="115"/>
      <c r="CDY55" s="115"/>
      <c r="CDZ55" s="115"/>
      <c r="CEA55" s="115"/>
      <c r="CEB55" s="115"/>
      <c r="CEC55" s="115"/>
      <c r="CED55" s="115"/>
      <c r="CEE55" s="115"/>
      <c r="CEF55" s="115"/>
      <c r="CEG55" s="115"/>
      <c r="CEH55" s="115"/>
      <c r="CEI55" s="115"/>
      <c r="CEJ55" s="115"/>
      <c r="CEK55" s="115"/>
      <c r="CEL55" s="115"/>
      <c r="CEM55" s="115"/>
      <c r="CEN55" s="115"/>
      <c r="CEO55" s="115"/>
      <c r="CEP55" s="115"/>
      <c r="CEQ55" s="115"/>
      <c r="CER55" s="115"/>
      <c r="CES55" s="115"/>
      <c r="CET55" s="115"/>
      <c r="CEU55" s="115"/>
      <c r="CEV55" s="115"/>
      <c r="CEW55" s="115"/>
      <c r="CEX55" s="115"/>
      <c r="CEY55" s="115"/>
      <c r="CEZ55" s="115"/>
      <c r="CFA55" s="115"/>
      <c r="CFB55" s="115"/>
      <c r="CFC55" s="115"/>
      <c r="CFD55" s="115"/>
      <c r="CFE55" s="115"/>
      <c r="CFF55" s="115"/>
      <c r="CFG55" s="115"/>
      <c r="CFH55" s="115"/>
      <c r="CFI55" s="115"/>
      <c r="CFJ55" s="115"/>
      <c r="CFK55" s="115"/>
      <c r="CFL55" s="115"/>
      <c r="CFM55" s="115"/>
      <c r="CFN55" s="115"/>
      <c r="CFO55" s="115"/>
      <c r="CFP55" s="115"/>
      <c r="CFQ55" s="115"/>
      <c r="CFR55" s="115"/>
      <c r="CFS55" s="115"/>
      <c r="CFT55" s="115"/>
      <c r="CFU55" s="115"/>
      <c r="CFV55" s="115"/>
      <c r="CFW55" s="115"/>
      <c r="CFX55" s="115"/>
      <c r="CFY55" s="115"/>
      <c r="CFZ55" s="115"/>
      <c r="CGA55" s="115"/>
      <c r="CGB55" s="115"/>
      <c r="CGC55" s="115"/>
      <c r="CGD55" s="115"/>
      <c r="CGE55" s="115"/>
      <c r="CGF55" s="115"/>
      <c r="CGG55" s="115"/>
      <c r="CGH55" s="115"/>
      <c r="CGI55" s="115"/>
      <c r="CGJ55" s="115"/>
      <c r="CGK55" s="115"/>
      <c r="CGL55" s="115"/>
      <c r="CGM55" s="115"/>
      <c r="CGN55" s="115"/>
      <c r="CGO55" s="115"/>
      <c r="CGP55" s="115"/>
      <c r="CGQ55" s="115"/>
      <c r="CGR55" s="115"/>
      <c r="CGS55" s="115"/>
      <c r="CGT55" s="115"/>
      <c r="CGU55" s="115"/>
      <c r="CGV55" s="115"/>
      <c r="CGW55" s="115"/>
      <c r="CGX55" s="115"/>
      <c r="CGY55" s="115"/>
      <c r="CGZ55" s="115"/>
      <c r="CHA55" s="115"/>
      <c r="CHB55" s="115"/>
      <c r="CHC55" s="115"/>
      <c r="CHD55" s="115"/>
      <c r="CHE55" s="115"/>
      <c r="CHF55" s="115"/>
      <c r="CHG55" s="115"/>
      <c r="CHH55" s="115"/>
      <c r="CHI55" s="115"/>
      <c r="CHJ55" s="115"/>
      <c r="CHK55" s="115"/>
      <c r="CHL55" s="115"/>
      <c r="CHM55" s="115"/>
      <c r="CHN55" s="115"/>
      <c r="CHO55" s="115"/>
      <c r="CHP55" s="115"/>
      <c r="CHQ55" s="115"/>
      <c r="CHR55" s="115"/>
      <c r="CHS55" s="115"/>
      <c r="CHT55" s="115"/>
      <c r="CHU55" s="115"/>
      <c r="CHV55" s="115"/>
      <c r="CHW55" s="115"/>
      <c r="CHX55" s="115"/>
      <c r="CHY55" s="115"/>
      <c r="CHZ55" s="115"/>
      <c r="CIA55" s="115"/>
      <c r="CIB55" s="115"/>
      <c r="CIC55" s="115"/>
      <c r="CID55" s="115"/>
      <c r="CIE55" s="115"/>
      <c r="CIF55" s="115"/>
      <c r="CIG55" s="115"/>
      <c r="CIH55" s="115"/>
      <c r="CII55" s="115"/>
      <c r="CIJ55" s="115"/>
      <c r="CIK55" s="115"/>
      <c r="CIL55" s="115"/>
      <c r="CIM55" s="115"/>
      <c r="CIN55" s="115"/>
      <c r="CIO55" s="115"/>
      <c r="CIP55" s="115"/>
      <c r="CIQ55" s="115"/>
      <c r="CIR55" s="115"/>
      <c r="CIS55" s="115"/>
      <c r="CIT55" s="115"/>
      <c r="CIU55" s="115"/>
      <c r="CIV55" s="115"/>
      <c r="CIW55" s="115"/>
      <c r="CIX55" s="115"/>
      <c r="CIY55" s="115"/>
      <c r="CIZ55" s="115"/>
      <c r="CJA55" s="115"/>
      <c r="CJB55" s="115"/>
      <c r="CJC55" s="115"/>
      <c r="CJD55" s="115"/>
      <c r="CJE55" s="115"/>
      <c r="CJF55" s="115"/>
      <c r="CJG55" s="115"/>
      <c r="CJH55" s="115"/>
      <c r="CJI55" s="115"/>
      <c r="CJJ55" s="115"/>
      <c r="CJK55" s="115"/>
      <c r="CJL55" s="115"/>
      <c r="CJM55" s="115"/>
      <c r="CJN55" s="115"/>
      <c r="CJO55" s="115"/>
      <c r="CJP55" s="115"/>
      <c r="CJQ55" s="115"/>
      <c r="CJR55" s="115"/>
      <c r="CJS55" s="115"/>
      <c r="CJT55" s="115"/>
      <c r="CJU55" s="115"/>
      <c r="CJV55" s="115"/>
      <c r="CJW55" s="115"/>
      <c r="CJX55" s="115"/>
      <c r="CJY55" s="115"/>
      <c r="CJZ55" s="115"/>
      <c r="CKA55" s="115"/>
      <c r="CKB55" s="115"/>
      <c r="CKC55" s="115"/>
      <c r="CKD55" s="115"/>
      <c r="CKE55" s="115"/>
      <c r="CKF55" s="115"/>
      <c r="CKG55" s="115"/>
      <c r="CKH55" s="115"/>
      <c r="CKI55" s="115"/>
      <c r="CKJ55" s="115"/>
      <c r="CKK55" s="115"/>
      <c r="CKL55" s="115"/>
      <c r="CKM55" s="115"/>
      <c r="CKN55" s="115"/>
      <c r="CKO55" s="115"/>
      <c r="CKP55" s="115"/>
      <c r="CKQ55" s="115"/>
      <c r="CKR55" s="115"/>
      <c r="CKS55" s="115"/>
      <c r="CKT55" s="115"/>
      <c r="CKU55" s="115"/>
      <c r="CKV55" s="115"/>
      <c r="CKW55" s="115"/>
      <c r="CKX55" s="115"/>
      <c r="CKY55" s="115"/>
      <c r="CKZ55" s="115"/>
      <c r="CLA55" s="115"/>
      <c r="CLB55" s="115"/>
      <c r="CLC55" s="115"/>
      <c r="CLD55" s="115"/>
      <c r="CLE55" s="115"/>
      <c r="CLF55" s="115"/>
      <c r="CLG55" s="115"/>
      <c r="CLH55" s="115"/>
      <c r="CLI55" s="115"/>
      <c r="CLJ55" s="115"/>
      <c r="CLK55" s="115"/>
      <c r="CLL55" s="115"/>
      <c r="CLM55" s="115"/>
      <c r="CLN55" s="115"/>
      <c r="CLO55" s="115"/>
      <c r="CLP55" s="115"/>
      <c r="CLQ55" s="115"/>
      <c r="CLR55" s="115"/>
      <c r="CLS55" s="115"/>
      <c r="CLT55" s="115"/>
      <c r="CLU55" s="115"/>
      <c r="CLV55" s="115"/>
      <c r="CLW55" s="115"/>
      <c r="CLX55" s="115"/>
      <c r="CLY55" s="115"/>
      <c r="CLZ55" s="115"/>
      <c r="CMA55" s="115"/>
      <c r="CMB55" s="115"/>
      <c r="CMC55" s="115"/>
      <c r="CMD55" s="115"/>
      <c r="CME55" s="115"/>
      <c r="CMF55" s="115"/>
      <c r="CMG55" s="115"/>
      <c r="CMH55" s="115"/>
      <c r="CMI55" s="115"/>
      <c r="CMJ55" s="115"/>
      <c r="CMK55" s="115"/>
      <c r="CML55" s="115"/>
      <c r="CMM55" s="115"/>
      <c r="CMN55" s="115"/>
      <c r="CMO55" s="115"/>
      <c r="CMP55" s="115"/>
      <c r="CMQ55" s="115"/>
      <c r="CMR55" s="115"/>
      <c r="CMS55" s="115"/>
      <c r="CMT55" s="115"/>
      <c r="CMU55" s="115"/>
      <c r="CMV55" s="115"/>
      <c r="CMW55" s="115"/>
      <c r="CMX55" s="115"/>
      <c r="CMY55" s="115"/>
      <c r="CMZ55" s="115"/>
      <c r="CNA55" s="115"/>
      <c r="CNB55" s="115"/>
      <c r="CNC55" s="115"/>
      <c r="CND55" s="115"/>
      <c r="CNE55" s="115"/>
      <c r="CNF55" s="115"/>
      <c r="CNG55" s="115"/>
      <c r="CNH55" s="115"/>
      <c r="CNI55" s="115"/>
      <c r="CNJ55" s="115"/>
      <c r="CNK55" s="115"/>
      <c r="CNL55" s="115"/>
      <c r="CNM55" s="115"/>
      <c r="CNN55" s="115"/>
      <c r="CNO55" s="115"/>
      <c r="CNP55" s="115"/>
      <c r="CNQ55" s="115"/>
      <c r="CNR55" s="115"/>
      <c r="CNS55" s="115"/>
      <c r="CNT55" s="115"/>
      <c r="CNU55" s="115"/>
      <c r="CNV55" s="115"/>
      <c r="CNW55" s="115"/>
      <c r="CNX55" s="115"/>
      <c r="CNY55" s="115"/>
      <c r="CNZ55" s="115"/>
      <c r="COA55" s="115"/>
      <c r="COB55" s="115"/>
      <c r="COC55" s="115"/>
      <c r="COD55" s="115"/>
      <c r="COE55" s="115"/>
      <c r="COF55" s="115"/>
      <c r="COG55" s="115"/>
      <c r="COH55" s="115"/>
      <c r="COI55" s="115"/>
      <c r="COJ55" s="115"/>
      <c r="COK55" s="115"/>
      <c r="COL55" s="115"/>
      <c r="COM55" s="115"/>
      <c r="CON55" s="115"/>
      <c r="COO55" s="115"/>
      <c r="COP55" s="115"/>
      <c r="COQ55" s="115"/>
      <c r="COR55" s="115"/>
      <c r="COS55" s="115"/>
      <c r="COT55" s="115"/>
      <c r="COU55" s="115"/>
      <c r="COV55" s="115"/>
      <c r="COW55" s="115"/>
      <c r="COX55" s="115"/>
      <c r="COY55" s="115"/>
      <c r="COZ55" s="115"/>
      <c r="CPA55" s="115"/>
      <c r="CPB55" s="115"/>
      <c r="CPC55" s="115"/>
      <c r="CPD55" s="115"/>
      <c r="CPE55" s="115"/>
      <c r="CPF55" s="115"/>
      <c r="CPG55" s="115"/>
      <c r="CPH55" s="115"/>
      <c r="CPI55" s="115"/>
      <c r="CPJ55" s="115"/>
      <c r="CPK55" s="115"/>
      <c r="CPL55" s="115"/>
      <c r="CPM55" s="115"/>
      <c r="CPN55" s="115"/>
      <c r="CPO55" s="115"/>
      <c r="CPP55" s="115"/>
      <c r="CPQ55" s="115"/>
      <c r="CPR55" s="115"/>
      <c r="CPS55" s="115"/>
      <c r="CPT55" s="115"/>
      <c r="CPU55" s="115"/>
      <c r="CPV55" s="115"/>
      <c r="CPW55" s="115"/>
      <c r="CPX55" s="115"/>
      <c r="CPY55" s="115"/>
      <c r="CPZ55" s="115"/>
      <c r="CQA55" s="115"/>
      <c r="CQB55" s="115"/>
      <c r="CQC55" s="115"/>
      <c r="CQD55" s="115"/>
      <c r="CQE55" s="115"/>
      <c r="CQF55" s="115"/>
      <c r="CQG55" s="115"/>
      <c r="CQH55" s="115"/>
      <c r="CQI55" s="115"/>
      <c r="CQJ55" s="115"/>
      <c r="CQK55" s="115"/>
      <c r="CQL55" s="115"/>
      <c r="CQM55" s="115"/>
      <c r="CQN55" s="115"/>
      <c r="CQO55" s="115"/>
      <c r="CQP55" s="115"/>
      <c r="CQQ55" s="115"/>
      <c r="CQR55" s="115"/>
      <c r="CQS55" s="115"/>
      <c r="CQT55" s="115"/>
      <c r="CQU55" s="115"/>
      <c r="CQV55" s="115"/>
      <c r="CQW55" s="115"/>
      <c r="CQX55" s="115"/>
      <c r="CQY55" s="115"/>
      <c r="CQZ55" s="115"/>
      <c r="CRA55" s="115"/>
      <c r="CRB55" s="115"/>
      <c r="CRC55" s="115"/>
      <c r="CRD55" s="115"/>
      <c r="CRE55" s="115"/>
      <c r="CRF55" s="115"/>
      <c r="CRG55" s="115"/>
      <c r="CRH55" s="115"/>
      <c r="CRI55" s="115"/>
      <c r="CRJ55" s="115"/>
      <c r="CRK55" s="115"/>
      <c r="CRL55" s="115"/>
      <c r="CRM55" s="115"/>
      <c r="CRN55" s="115"/>
      <c r="CRO55" s="115"/>
      <c r="CRP55" s="115"/>
      <c r="CRQ55" s="115"/>
      <c r="CRR55" s="115"/>
      <c r="CRS55" s="115"/>
      <c r="CRT55" s="115"/>
      <c r="CRU55" s="115"/>
      <c r="CRV55" s="115"/>
      <c r="CRW55" s="115"/>
      <c r="CRX55" s="115"/>
      <c r="CRY55" s="115"/>
      <c r="CRZ55" s="115"/>
      <c r="CSA55" s="115"/>
      <c r="CSB55" s="115"/>
      <c r="CSC55" s="115"/>
      <c r="CSD55" s="115"/>
      <c r="CSE55" s="115"/>
      <c r="CSF55" s="115"/>
      <c r="CSG55" s="115"/>
      <c r="CSH55" s="115"/>
      <c r="CSI55" s="115"/>
      <c r="CSJ55" s="115"/>
      <c r="CSK55" s="115"/>
      <c r="CSL55" s="115"/>
      <c r="CSM55" s="115"/>
      <c r="CSN55" s="115"/>
      <c r="CSO55" s="115"/>
      <c r="CSP55" s="115"/>
      <c r="CSQ55" s="115"/>
      <c r="CSR55" s="115"/>
      <c r="CSS55" s="115"/>
      <c r="CST55" s="115"/>
      <c r="CSU55" s="115"/>
      <c r="CSV55" s="115"/>
      <c r="CSW55" s="115"/>
      <c r="CSX55" s="115"/>
      <c r="CSY55" s="115"/>
      <c r="CSZ55" s="115"/>
      <c r="CTA55" s="115"/>
      <c r="CTB55" s="115"/>
      <c r="CTC55" s="115"/>
      <c r="CTD55" s="115"/>
      <c r="CTE55" s="115"/>
      <c r="CTF55" s="115"/>
      <c r="CTG55" s="115"/>
      <c r="CTH55" s="115"/>
      <c r="CTI55" s="115"/>
      <c r="CTJ55" s="115"/>
      <c r="CTK55" s="115"/>
      <c r="CTL55" s="115"/>
      <c r="CTM55" s="115"/>
      <c r="CTN55" s="115"/>
      <c r="CTO55" s="115"/>
      <c r="CTP55" s="115"/>
      <c r="CTQ55" s="115"/>
      <c r="CTR55" s="115"/>
      <c r="CTS55" s="115"/>
      <c r="CTT55" s="115"/>
      <c r="CTU55" s="115"/>
      <c r="CTV55" s="115"/>
      <c r="CTW55" s="115"/>
      <c r="CTX55" s="115"/>
      <c r="CTY55" s="115"/>
      <c r="CTZ55" s="115"/>
      <c r="CUA55" s="115"/>
      <c r="CUB55" s="115"/>
      <c r="CUC55" s="115"/>
      <c r="CUD55" s="115"/>
      <c r="CUE55" s="115"/>
      <c r="CUF55" s="115"/>
      <c r="CUG55" s="115"/>
      <c r="CUH55" s="115"/>
      <c r="CUI55" s="115"/>
      <c r="CUJ55" s="115"/>
      <c r="CUK55" s="115"/>
      <c r="CUL55" s="115"/>
      <c r="CUM55" s="115"/>
      <c r="CUN55" s="115"/>
      <c r="CUO55" s="115"/>
      <c r="CUP55" s="115"/>
      <c r="CUQ55" s="115"/>
      <c r="CUR55" s="115"/>
      <c r="CUS55" s="115"/>
      <c r="CUT55" s="115"/>
      <c r="CUU55" s="115"/>
      <c r="CUV55" s="115"/>
      <c r="CUW55" s="115"/>
      <c r="CUX55" s="115"/>
      <c r="CUY55" s="115"/>
      <c r="CUZ55" s="115"/>
      <c r="CVA55" s="115"/>
      <c r="CVB55" s="115"/>
      <c r="CVC55" s="115"/>
      <c r="CVD55" s="115"/>
      <c r="CVE55" s="115"/>
      <c r="CVF55" s="115"/>
      <c r="CVG55" s="115"/>
      <c r="CVH55" s="115"/>
      <c r="CVI55" s="115"/>
      <c r="CVJ55" s="115"/>
      <c r="CVK55" s="115"/>
      <c r="CVL55" s="115"/>
      <c r="CVM55" s="115"/>
      <c r="CVN55" s="115"/>
      <c r="CVO55" s="115"/>
      <c r="CVP55" s="115"/>
      <c r="CVQ55" s="115"/>
      <c r="CVR55" s="115"/>
      <c r="CVS55" s="115"/>
      <c r="CVT55" s="115"/>
      <c r="CVU55" s="115"/>
      <c r="CVV55" s="115"/>
      <c r="CVW55" s="115"/>
      <c r="CVX55" s="115"/>
      <c r="CVY55" s="115"/>
      <c r="CVZ55" s="115"/>
      <c r="CWA55" s="115"/>
      <c r="CWB55" s="115"/>
      <c r="CWC55" s="115"/>
      <c r="CWD55" s="115"/>
      <c r="CWE55" s="115"/>
      <c r="CWF55" s="115"/>
      <c r="CWG55" s="115"/>
      <c r="CWH55" s="115"/>
      <c r="CWI55" s="115"/>
      <c r="CWJ55" s="115"/>
      <c r="CWK55" s="115"/>
      <c r="CWL55" s="115"/>
      <c r="CWM55" s="115"/>
      <c r="CWN55" s="115"/>
      <c r="CWO55" s="115"/>
      <c r="CWP55" s="115"/>
      <c r="CWQ55" s="115"/>
      <c r="CWR55" s="115"/>
      <c r="CWS55" s="115"/>
      <c r="CWT55" s="115"/>
      <c r="CWU55" s="115"/>
      <c r="CWV55" s="115"/>
      <c r="CWW55" s="115"/>
      <c r="CWX55" s="115"/>
      <c r="CWY55" s="115"/>
      <c r="CWZ55" s="115"/>
      <c r="CXA55" s="115"/>
      <c r="CXB55" s="115"/>
      <c r="CXC55" s="115"/>
      <c r="CXD55" s="115"/>
      <c r="CXE55" s="115"/>
      <c r="CXF55" s="115"/>
      <c r="CXG55" s="115"/>
      <c r="CXH55" s="115"/>
      <c r="CXI55" s="115"/>
      <c r="CXJ55" s="115"/>
      <c r="CXK55" s="115"/>
      <c r="CXL55" s="115"/>
      <c r="CXM55" s="115"/>
      <c r="CXN55" s="115"/>
      <c r="CXO55" s="115"/>
      <c r="CXP55" s="115"/>
      <c r="CXQ55" s="115"/>
      <c r="CXR55" s="115"/>
      <c r="CXS55" s="115"/>
      <c r="CXT55" s="115"/>
      <c r="CXU55" s="115"/>
      <c r="CXV55" s="115"/>
      <c r="CXW55" s="115"/>
      <c r="CXX55" s="115"/>
      <c r="CXY55" s="115"/>
      <c r="CXZ55" s="115"/>
      <c r="CYA55" s="115"/>
      <c r="CYB55" s="115"/>
      <c r="CYC55" s="115"/>
      <c r="CYD55" s="115"/>
      <c r="CYE55" s="115"/>
      <c r="CYF55" s="115"/>
      <c r="CYG55" s="115"/>
      <c r="CYH55" s="115"/>
      <c r="CYI55" s="115"/>
      <c r="CYJ55" s="115"/>
      <c r="CYK55" s="115"/>
      <c r="CYL55" s="115"/>
      <c r="CYM55" s="115"/>
      <c r="CYN55" s="115"/>
      <c r="CYO55" s="115"/>
      <c r="CYP55" s="115"/>
      <c r="CYQ55" s="115"/>
      <c r="CYR55" s="115"/>
      <c r="CYS55" s="115"/>
      <c r="CYT55" s="115"/>
      <c r="CYU55" s="115"/>
      <c r="CYV55" s="115"/>
      <c r="CYW55" s="115"/>
      <c r="CYX55" s="115"/>
      <c r="CYY55" s="115"/>
      <c r="CYZ55" s="115"/>
      <c r="CZA55" s="115"/>
      <c r="CZB55" s="115"/>
      <c r="CZC55" s="115"/>
      <c r="CZD55" s="115"/>
      <c r="CZE55" s="115"/>
      <c r="CZF55" s="115"/>
      <c r="CZG55" s="115"/>
      <c r="CZH55" s="115"/>
      <c r="CZI55" s="115"/>
      <c r="CZJ55" s="115"/>
      <c r="CZK55" s="115"/>
      <c r="CZL55" s="115"/>
      <c r="CZM55" s="115"/>
      <c r="CZN55" s="115"/>
      <c r="CZO55" s="115"/>
      <c r="CZP55" s="115"/>
      <c r="CZQ55" s="115"/>
      <c r="CZR55" s="115"/>
      <c r="CZS55" s="115"/>
      <c r="CZT55" s="115"/>
      <c r="CZU55" s="115"/>
      <c r="CZV55" s="115"/>
      <c r="CZW55" s="115"/>
      <c r="CZX55" s="115"/>
      <c r="CZY55" s="115"/>
      <c r="CZZ55" s="115"/>
      <c r="DAA55" s="115"/>
      <c r="DAB55" s="115"/>
      <c r="DAC55" s="115"/>
      <c r="DAD55" s="115"/>
      <c r="DAE55" s="115"/>
      <c r="DAF55" s="115"/>
      <c r="DAG55" s="115"/>
      <c r="DAH55" s="115"/>
      <c r="DAI55" s="115"/>
      <c r="DAJ55" s="115"/>
      <c r="DAK55" s="115"/>
      <c r="DAL55" s="115"/>
      <c r="DAM55" s="115"/>
      <c r="DAN55" s="115"/>
      <c r="DAO55" s="115"/>
      <c r="DAP55" s="115"/>
      <c r="DAQ55" s="115"/>
      <c r="DAR55" s="115"/>
      <c r="DAS55" s="115"/>
      <c r="DAT55" s="115"/>
      <c r="DAU55" s="115"/>
      <c r="DAV55" s="115"/>
      <c r="DAW55" s="115"/>
      <c r="DAX55" s="115"/>
      <c r="DAY55" s="115"/>
      <c r="DAZ55" s="115"/>
      <c r="DBA55" s="115"/>
      <c r="DBB55" s="115"/>
      <c r="DBC55" s="115"/>
      <c r="DBD55" s="115"/>
      <c r="DBE55" s="115"/>
      <c r="DBF55" s="115"/>
      <c r="DBG55" s="115"/>
      <c r="DBH55" s="115"/>
      <c r="DBI55" s="115"/>
      <c r="DBJ55" s="115"/>
      <c r="DBK55" s="115"/>
      <c r="DBL55" s="115"/>
      <c r="DBM55" s="115"/>
      <c r="DBN55" s="115"/>
      <c r="DBO55" s="115"/>
      <c r="DBP55" s="115"/>
      <c r="DBQ55" s="115"/>
      <c r="DBR55" s="115"/>
      <c r="DBS55" s="115"/>
      <c r="DBT55" s="115"/>
      <c r="DBU55" s="115"/>
      <c r="DBV55" s="115"/>
      <c r="DBW55" s="115"/>
      <c r="DBX55" s="115"/>
      <c r="DBY55" s="115"/>
      <c r="DBZ55" s="115"/>
      <c r="DCA55" s="115"/>
      <c r="DCB55" s="115"/>
      <c r="DCC55" s="115"/>
      <c r="DCD55" s="115"/>
      <c r="DCE55" s="115"/>
      <c r="DCF55" s="115"/>
      <c r="DCG55" s="115"/>
      <c r="DCH55" s="115"/>
      <c r="DCI55" s="115"/>
      <c r="DCJ55" s="115"/>
      <c r="DCK55" s="115"/>
      <c r="DCL55" s="115"/>
      <c r="DCM55" s="115"/>
      <c r="DCN55" s="115"/>
      <c r="DCO55" s="115"/>
      <c r="DCP55" s="115"/>
      <c r="DCQ55" s="115"/>
      <c r="DCR55" s="115"/>
      <c r="DCS55" s="115"/>
      <c r="DCT55" s="115"/>
      <c r="DCU55" s="115"/>
      <c r="DCV55" s="115"/>
      <c r="DCW55" s="115"/>
      <c r="DCX55" s="115"/>
      <c r="DCY55" s="115"/>
      <c r="DCZ55" s="115"/>
      <c r="DDA55" s="115"/>
      <c r="DDB55" s="115"/>
      <c r="DDC55" s="115"/>
      <c r="DDD55" s="115"/>
      <c r="DDE55" s="115"/>
      <c r="DDF55" s="115"/>
      <c r="DDG55" s="115"/>
      <c r="DDH55" s="115"/>
      <c r="DDI55" s="115"/>
      <c r="DDJ55" s="115"/>
      <c r="DDK55" s="115"/>
      <c r="DDL55" s="115"/>
      <c r="DDM55" s="115"/>
      <c r="DDN55" s="115"/>
      <c r="DDO55" s="115"/>
      <c r="DDP55" s="115"/>
      <c r="DDQ55" s="115"/>
      <c r="DDR55" s="115"/>
      <c r="DDS55" s="115"/>
      <c r="DDT55" s="115"/>
      <c r="DDU55" s="115"/>
      <c r="DDV55" s="115"/>
      <c r="DDW55" s="115"/>
      <c r="DDX55" s="115"/>
      <c r="DDY55" s="115"/>
      <c r="DDZ55" s="115"/>
      <c r="DEA55" s="115"/>
      <c r="DEB55" s="115"/>
      <c r="DEC55" s="115"/>
      <c r="DED55" s="115"/>
      <c r="DEE55" s="115"/>
      <c r="DEF55" s="115"/>
      <c r="DEG55" s="115"/>
      <c r="DEH55" s="115"/>
      <c r="DEI55" s="115"/>
      <c r="DEJ55" s="115"/>
      <c r="DEK55" s="115"/>
      <c r="DEL55" s="115"/>
      <c r="DEM55" s="115"/>
      <c r="DEN55" s="115"/>
      <c r="DEO55" s="115"/>
      <c r="DEP55" s="115"/>
      <c r="DEQ55" s="115"/>
      <c r="DER55" s="115"/>
      <c r="DES55" s="115"/>
      <c r="DET55" s="115"/>
      <c r="DEU55" s="115"/>
      <c r="DEV55" s="115"/>
      <c r="DEW55" s="115"/>
      <c r="DEX55" s="115"/>
      <c r="DEY55" s="115"/>
      <c r="DEZ55" s="115"/>
      <c r="DFA55" s="115"/>
      <c r="DFB55" s="115"/>
      <c r="DFC55" s="115"/>
      <c r="DFD55" s="115"/>
      <c r="DFE55" s="115"/>
      <c r="DFF55" s="115"/>
      <c r="DFG55" s="115"/>
      <c r="DFH55" s="115"/>
      <c r="DFI55" s="115"/>
      <c r="DFJ55" s="115"/>
      <c r="DFK55" s="115"/>
      <c r="DFL55" s="115"/>
      <c r="DFM55" s="115"/>
      <c r="DFN55" s="115"/>
      <c r="DFO55" s="115"/>
      <c r="DFP55" s="115"/>
      <c r="DFQ55" s="115"/>
      <c r="DFR55" s="115"/>
      <c r="DFS55" s="115"/>
      <c r="DFT55" s="115"/>
      <c r="DFU55" s="115"/>
      <c r="DFV55" s="115"/>
      <c r="DFW55" s="115"/>
      <c r="DFX55" s="115"/>
      <c r="DFY55" s="115"/>
      <c r="DFZ55" s="115"/>
      <c r="DGA55" s="115"/>
      <c r="DGB55" s="115"/>
      <c r="DGC55" s="115"/>
      <c r="DGD55" s="115"/>
      <c r="DGE55" s="115"/>
      <c r="DGF55" s="115"/>
      <c r="DGG55" s="115"/>
      <c r="DGH55" s="115"/>
      <c r="DGI55" s="115"/>
      <c r="DGJ55" s="115"/>
      <c r="DGK55" s="115"/>
      <c r="DGL55" s="115"/>
      <c r="DGM55" s="115"/>
      <c r="DGN55" s="115"/>
      <c r="DGO55" s="115"/>
      <c r="DGP55" s="115"/>
      <c r="DGQ55" s="115"/>
      <c r="DGR55" s="115"/>
      <c r="DGS55" s="115"/>
      <c r="DGT55" s="115"/>
      <c r="DGU55" s="115"/>
      <c r="DGV55" s="115"/>
      <c r="DGW55" s="115"/>
      <c r="DGX55" s="115"/>
      <c r="DGY55" s="115"/>
      <c r="DGZ55" s="115"/>
      <c r="DHA55" s="115"/>
      <c r="DHB55" s="115"/>
      <c r="DHC55" s="115"/>
      <c r="DHD55" s="115"/>
      <c r="DHE55" s="115"/>
      <c r="DHF55" s="115"/>
      <c r="DHG55" s="115"/>
      <c r="DHH55" s="115"/>
      <c r="DHI55" s="115"/>
      <c r="DHJ55" s="115"/>
      <c r="DHK55" s="115"/>
      <c r="DHL55" s="115"/>
      <c r="DHM55" s="115"/>
      <c r="DHN55" s="115"/>
      <c r="DHO55" s="115"/>
      <c r="DHP55" s="115"/>
      <c r="DHQ55" s="115"/>
      <c r="DHR55" s="115"/>
      <c r="DHS55" s="115"/>
      <c r="DHT55" s="115"/>
      <c r="DHU55" s="115"/>
      <c r="DHV55" s="115"/>
      <c r="DHW55" s="115"/>
      <c r="DHX55" s="115"/>
      <c r="DHY55" s="115"/>
      <c r="DHZ55" s="115"/>
      <c r="DIA55" s="115"/>
      <c r="DIB55" s="115"/>
      <c r="DIC55" s="115"/>
      <c r="DID55" s="115"/>
      <c r="DIE55" s="115"/>
      <c r="DIF55" s="115"/>
      <c r="DIG55" s="115"/>
      <c r="DIH55" s="115"/>
      <c r="DII55" s="115"/>
      <c r="DIJ55" s="115"/>
      <c r="DIK55" s="115"/>
      <c r="DIL55" s="115"/>
      <c r="DIM55" s="115"/>
      <c r="DIN55" s="115"/>
      <c r="DIO55" s="115"/>
      <c r="DIP55" s="115"/>
      <c r="DIQ55" s="115"/>
      <c r="DIR55" s="115"/>
      <c r="DIS55" s="115"/>
      <c r="DIT55" s="115"/>
      <c r="DIU55" s="115"/>
      <c r="DIV55" s="115"/>
      <c r="DIW55" s="115"/>
      <c r="DIX55" s="115"/>
      <c r="DIY55" s="115"/>
      <c r="DIZ55" s="115"/>
      <c r="DJA55" s="115"/>
      <c r="DJB55" s="115"/>
      <c r="DJC55" s="115"/>
      <c r="DJD55" s="115"/>
      <c r="DJE55" s="115"/>
      <c r="DJF55" s="115"/>
      <c r="DJG55" s="115"/>
      <c r="DJH55" s="115"/>
      <c r="DJI55" s="115"/>
      <c r="DJJ55" s="115"/>
      <c r="DJK55" s="115"/>
      <c r="DJL55" s="115"/>
      <c r="DJM55" s="115"/>
      <c r="DJN55" s="115"/>
      <c r="DJO55" s="115"/>
      <c r="DJP55" s="115"/>
      <c r="DJQ55" s="115"/>
      <c r="DJR55" s="115"/>
      <c r="DJS55" s="115"/>
      <c r="DJT55" s="115"/>
      <c r="DJU55" s="115"/>
      <c r="DJV55" s="115"/>
      <c r="DJW55" s="115"/>
      <c r="DJX55" s="115"/>
      <c r="DJY55" s="115"/>
      <c r="DJZ55" s="115"/>
      <c r="DKA55" s="115"/>
      <c r="DKB55" s="115"/>
      <c r="DKC55" s="115"/>
      <c r="DKD55" s="115"/>
      <c r="DKE55" s="115"/>
      <c r="DKF55" s="115"/>
      <c r="DKG55" s="115"/>
      <c r="DKH55" s="115"/>
      <c r="DKI55" s="115"/>
      <c r="DKJ55" s="115"/>
      <c r="DKK55" s="115"/>
      <c r="DKL55" s="115"/>
      <c r="DKM55" s="115"/>
      <c r="DKN55" s="115"/>
      <c r="DKO55" s="115"/>
      <c r="DKP55" s="115"/>
      <c r="DKQ55" s="115"/>
      <c r="DKR55" s="115"/>
      <c r="DKS55" s="115"/>
      <c r="DKT55" s="115"/>
      <c r="DKU55" s="115"/>
      <c r="DKV55" s="115"/>
      <c r="DKW55" s="115"/>
      <c r="DKX55" s="115"/>
      <c r="DKY55" s="115"/>
      <c r="DKZ55" s="115"/>
      <c r="DLA55" s="115"/>
      <c r="DLB55" s="115"/>
      <c r="DLC55" s="115"/>
      <c r="DLD55" s="115"/>
      <c r="DLE55" s="115"/>
      <c r="DLF55" s="115"/>
      <c r="DLG55" s="115"/>
      <c r="DLH55" s="115"/>
      <c r="DLI55" s="115"/>
      <c r="DLJ55" s="115"/>
      <c r="DLK55" s="115"/>
      <c r="DLL55" s="115"/>
      <c r="DLM55" s="115"/>
      <c r="DLN55" s="115"/>
      <c r="DLO55" s="115"/>
      <c r="DLP55" s="115"/>
      <c r="DLQ55" s="115"/>
      <c r="DLR55" s="115"/>
      <c r="DLS55" s="115"/>
      <c r="DLT55" s="115"/>
      <c r="DLU55" s="115"/>
      <c r="DLV55" s="115"/>
      <c r="DLW55" s="115"/>
      <c r="DLX55" s="115"/>
      <c r="DLY55" s="115"/>
      <c r="DLZ55" s="115"/>
      <c r="DMA55" s="115"/>
      <c r="DMB55" s="115"/>
      <c r="DMC55" s="115"/>
      <c r="DMD55" s="115"/>
      <c r="DME55" s="115"/>
      <c r="DMF55" s="115"/>
      <c r="DMG55" s="115"/>
      <c r="DMH55" s="115"/>
      <c r="DMI55" s="115"/>
      <c r="DMJ55" s="115"/>
      <c r="DMK55" s="115"/>
      <c r="DML55" s="115"/>
      <c r="DMM55" s="115"/>
      <c r="DMN55" s="115"/>
      <c r="DMO55" s="115"/>
      <c r="DMP55" s="115"/>
      <c r="DMQ55" s="115"/>
      <c r="DMR55" s="115"/>
      <c r="DMS55" s="115"/>
      <c r="DMT55" s="115"/>
      <c r="DMU55" s="115"/>
      <c r="DMV55" s="115"/>
      <c r="DMW55" s="115"/>
      <c r="DMX55" s="115"/>
      <c r="DMY55" s="115"/>
      <c r="DMZ55" s="115"/>
      <c r="DNA55" s="115"/>
      <c r="DNB55" s="115"/>
      <c r="DNC55" s="115"/>
      <c r="DND55" s="115"/>
      <c r="DNE55" s="115"/>
      <c r="DNF55" s="115"/>
      <c r="DNG55" s="115"/>
      <c r="DNH55" s="115"/>
      <c r="DNI55" s="115"/>
      <c r="DNJ55" s="115"/>
      <c r="DNK55" s="115"/>
      <c r="DNL55" s="115"/>
      <c r="DNM55" s="115"/>
      <c r="DNN55" s="115"/>
      <c r="DNO55" s="115"/>
      <c r="DNP55" s="115"/>
      <c r="DNQ55" s="115"/>
      <c r="DNR55" s="115"/>
      <c r="DNS55" s="115"/>
      <c r="DNT55" s="115"/>
      <c r="DNU55" s="115"/>
      <c r="DNV55" s="115"/>
      <c r="DNW55" s="115"/>
      <c r="DNX55" s="115"/>
      <c r="DNY55" s="115"/>
      <c r="DNZ55" s="115"/>
      <c r="DOA55" s="115"/>
      <c r="DOB55" s="115"/>
      <c r="DOC55" s="115"/>
      <c r="DOD55" s="115"/>
      <c r="DOE55" s="115"/>
      <c r="DOF55" s="115"/>
      <c r="DOG55" s="115"/>
      <c r="DOH55" s="115"/>
      <c r="DOI55" s="115"/>
      <c r="DOJ55" s="115"/>
      <c r="DOK55" s="115"/>
      <c r="DOL55" s="115"/>
      <c r="DOM55" s="115"/>
      <c r="DON55" s="115"/>
      <c r="DOO55" s="115"/>
      <c r="DOP55" s="115"/>
      <c r="DOQ55" s="115"/>
      <c r="DOR55" s="115"/>
      <c r="DOS55" s="115"/>
      <c r="DOT55" s="115"/>
      <c r="DOU55" s="115"/>
      <c r="DOV55" s="115"/>
      <c r="DOW55" s="115"/>
      <c r="DOX55" s="115"/>
      <c r="DOY55" s="115"/>
      <c r="DOZ55" s="115"/>
      <c r="DPA55" s="115"/>
      <c r="DPB55" s="115"/>
      <c r="DPC55" s="115"/>
      <c r="DPD55" s="115"/>
      <c r="DPE55" s="115"/>
      <c r="DPF55" s="115"/>
      <c r="DPG55" s="115"/>
      <c r="DPH55" s="115"/>
      <c r="DPI55" s="115"/>
      <c r="DPJ55" s="115"/>
      <c r="DPK55" s="115"/>
      <c r="DPL55" s="115"/>
      <c r="DPM55" s="115"/>
      <c r="DPN55" s="115"/>
      <c r="DPO55" s="115"/>
      <c r="DPP55" s="115"/>
      <c r="DPQ55" s="115"/>
      <c r="DPR55" s="115"/>
      <c r="DPS55" s="115"/>
      <c r="DPT55" s="115"/>
      <c r="DPU55" s="115"/>
      <c r="DPV55" s="115"/>
      <c r="DPW55" s="115"/>
      <c r="DPX55" s="115"/>
      <c r="DPY55" s="115"/>
      <c r="DPZ55" s="115"/>
      <c r="DQA55" s="115"/>
      <c r="DQB55" s="115"/>
      <c r="DQC55" s="115"/>
      <c r="DQD55" s="115"/>
      <c r="DQE55" s="115"/>
      <c r="DQF55" s="115"/>
      <c r="DQG55" s="115"/>
      <c r="DQH55" s="115"/>
      <c r="DQI55" s="115"/>
      <c r="DQJ55" s="115"/>
      <c r="DQK55" s="115"/>
      <c r="DQL55" s="115"/>
      <c r="DQM55" s="115"/>
      <c r="DQN55" s="115"/>
      <c r="DQO55" s="115"/>
      <c r="DQP55" s="115"/>
      <c r="DQQ55" s="115"/>
      <c r="DQR55" s="115"/>
      <c r="DQS55" s="115"/>
      <c r="DQT55" s="115"/>
      <c r="DQU55" s="115"/>
      <c r="DQV55" s="115"/>
      <c r="DQW55" s="115"/>
      <c r="DQX55" s="115"/>
      <c r="DQY55" s="115"/>
      <c r="DQZ55" s="115"/>
      <c r="DRA55" s="115"/>
      <c r="DRB55" s="115"/>
      <c r="DRC55" s="115"/>
      <c r="DRD55" s="115"/>
      <c r="DRE55" s="115"/>
      <c r="DRF55" s="115"/>
      <c r="DRG55" s="115"/>
      <c r="DRH55" s="115"/>
      <c r="DRI55" s="115"/>
      <c r="DRJ55" s="115"/>
      <c r="DRK55" s="115"/>
      <c r="DRL55" s="115"/>
      <c r="DRM55" s="115"/>
      <c r="DRN55" s="115"/>
      <c r="DRO55" s="115"/>
      <c r="DRP55" s="115"/>
      <c r="DRQ55" s="115"/>
      <c r="DRR55" s="115"/>
      <c r="DRS55" s="115"/>
      <c r="DRT55" s="115"/>
      <c r="DRU55" s="115"/>
      <c r="DRV55" s="115"/>
      <c r="DRW55" s="115"/>
      <c r="DRX55" s="115"/>
      <c r="DRY55" s="115"/>
      <c r="DRZ55" s="115"/>
      <c r="DSA55" s="115"/>
      <c r="DSB55" s="115"/>
      <c r="DSC55" s="115"/>
      <c r="DSD55" s="115"/>
      <c r="DSE55" s="115"/>
      <c r="DSF55" s="115"/>
      <c r="DSG55" s="115"/>
      <c r="DSH55" s="115"/>
      <c r="DSI55" s="115"/>
      <c r="DSJ55" s="115"/>
      <c r="DSK55" s="115"/>
      <c r="DSL55" s="115"/>
      <c r="DSM55" s="115"/>
      <c r="DSN55" s="115"/>
      <c r="DSO55" s="115"/>
      <c r="DSP55" s="115"/>
      <c r="DSQ55" s="115"/>
      <c r="DSR55" s="115"/>
      <c r="DSS55" s="115"/>
      <c r="DST55" s="115"/>
      <c r="DSU55" s="115"/>
      <c r="DSV55" s="115"/>
      <c r="DSW55" s="115"/>
      <c r="DSX55" s="115"/>
      <c r="DSY55" s="115"/>
      <c r="DSZ55" s="115"/>
      <c r="DTA55" s="115"/>
      <c r="DTB55" s="115"/>
      <c r="DTC55" s="115"/>
      <c r="DTD55" s="115"/>
      <c r="DTE55" s="115"/>
      <c r="DTF55" s="115"/>
      <c r="DTG55" s="115"/>
      <c r="DTH55" s="115"/>
      <c r="DTI55" s="115"/>
      <c r="DTJ55" s="115"/>
      <c r="DTK55" s="115"/>
      <c r="DTL55" s="115"/>
      <c r="DTM55" s="115"/>
      <c r="DTN55" s="115"/>
      <c r="DTO55" s="115"/>
      <c r="DTP55" s="115"/>
      <c r="DTQ55" s="115"/>
      <c r="DTR55" s="115"/>
      <c r="DTS55" s="115"/>
      <c r="DTT55" s="115"/>
      <c r="DTU55" s="115"/>
      <c r="DTV55" s="115"/>
      <c r="DTW55" s="115"/>
      <c r="DTX55" s="115"/>
      <c r="DTY55" s="115"/>
      <c r="DTZ55" s="115"/>
      <c r="DUA55" s="115"/>
      <c r="DUB55" s="115"/>
      <c r="DUC55" s="115"/>
      <c r="DUD55" s="115"/>
      <c r="DUE55" s="115"/>
      <c r="DUF55" s="115"/>
      <c r="DUG55" s="115"/>
      <c r="DUH55" s="115"/>
      <c r="DUI55" s="115"/>
      <c r="DUJ55" s="115"/>
      <c r="DUK55" s="115"/>
      <c r="DUL55" s="115"/>
      <c r="DUM55" s="115"/>
      <c r="DUN55" s="115"/>
      <c r="DUO55" s="115"/>
      <c r="DUP55" s="115"/>
      <c r="DUQ55" s="115"/>
      <c r="DUR55" s="115"/>
      <c r="DUS55" s="115"/>
      <c r="DUT55" s="115"/>
      <c r="DUU55" s="115"/>
      <c r="DUV55" s="115"/>
      <c r="DUW55" s="115"/>
      <c r="DUX55" s="115"/>
      <c r="DUY55" s="115"/>
      <c r="DUZ55" s="115"/>
      <c r="DVA55" s="115"/>
      <c r="DVB55" s="115"/>
      <c r="DVC55" s="115"/>
      <c r="DVD55" s="115"/>
      <c r="DVE55" s="115"/>
      <c r="DVF55" s="115"/>
      <c r="DVG55" s="115"/>
      <c r="DVH55" s="115"/>
      <c r="DVI55" s="115"/>
      <c r="DVJ55" s="115"/>
      <c r="DVK55" s="115"/>
      <c r="DVL55" s="115"/>
      <c r="DVM55" s="115"/>
      <c r="DVN55" s="115"/>
      <c r="DVO55" s="115"/>
      <c r="DVP55" s="115"/>
      <c r="DVQ55" s="115"/>
      <c r="DVR55" s="115"/>
      <c r="DVS55" s="115"/>
      <c r="DVT55" s="115"/>
      <c r="DVU55" s="115"/>
      <c r="DVV55" s="115"/>
      <c r="DVW55" s="115"/>
      <c r="DVX55" s="115"/>
      <c r="DVY55" s="115"/>
      <c r="DVZ55" s="115"/>
      <c r="DWA55" s="115"/>
      <c r="DWB55" s="115"/>
      <c r="DWC55" s="115"/>
      <c r="DWD55" s="115"/>
      <c r="DWE55" s="115"/>
      <c r="DWF55" s="115"/>
      <c r="DWG55" s="115"/>
      <c r="DWH55" s="115"/>
      <c r="DWI55" s="115"/>
      <c r="DWJ55" s="115"/>
      <c r="DWK55" s="115"/>
      <c r="DWL55" s="115"/>
      <c r="DWM55" s="115"/>
      <c r="DWN55" s="115"/>
      <c r="DWO55" s="115"/>
      <c r="DWP55" s="115"/>
      <c r="DWQ55" s="115"/>
      <c r="DWR55" s="115"/>
      <c r="DWS55" s="115"/>
      <c r="DWT55" s="115"/>
      <c r="DWU55" s="115"/>
      <c r="DWV55" s="115"/>
      <c r="DWW55" s="115"/>
      <c r="DWX55" s="115"/>
      <c r="DWY55" s="115"/>
      <c r="DWZ55" s="115"/>
      <c r="DXA55" s="115"/>
      <c r="DXB55" s="115"/>
      <c r="DXC55" s="115"/>
      <c r="DXD55" s="115"/>
      <c r="DXE55" s="115"/>
      <c r="DXF55" s="115"/>
      <c r="DXG55" s="115"/>
      <c r="DXH55" s="115"/>
      <c r="DXI55" s="115"/>
      <c r="DXJ55" s="115"/>
      <c r="DXK55" s="115"/>
      <c r="DXL55" s="115"/>
      <c r="DXM55" s="115"/>
      <c r="DXN55" s="115"/>
      <c r="DXO55" s="115"/>
      <c r="DXP55" s="115"/>
      <c r="DXQ55" s="115"/>
      <c r="DXR55" s="115"/>
      <c r="DXS55" s="115"/>
      <c r="DXT55" s="115"/>
      <c r="DXU55" s="115"/>
      <c r="DXV55" s="115"/>
      <c r="DXW55" s="115"/>
      <c r="DXX55" s="115"/>
      <c r="DXY55" s="115"/>
      <c r="DXZ55" s="115"/>
      <c r="DYA55" s="115"/>
      <c r="DYB55" s="115"/>
      <c r="DYC55" s="115"/>
      <c r="DYD55" s="115"/>
      <c r="DYE55" s="115"/>
      <c r="DYF55" s="115"/>
      <c r="DYG55" s="115"/>
      <c r="DYH55" s="115"/>
      <c r="DYI55" s="115"/>
      <c r="DYJ55" s="115"/>
      <c r="DYK55" s="115"/>
      <c r="DYL55" s="115"/>
      <c r="DYM55" s="115"/>
      <c r="DYN55" s="115"/>
      <c r="DYO55" s="115"/>
      <c r="DYP55" s="115"/>
      <c r="DYQ55" s="115"/>
      <c r="DYR55" s="115"/>
      <c r="DYS55" s="115"/>
      <c r="DYT55" s="115"/>
      <c r="DYU55" s="115"/>
      <c r="DYV55" s="115"/>
      <c r="DYW55" s="115"/>
      <c r="DYX55" s="115"/>
      <c r="DYY55" s="115"/>
      <c r="DYZ55" s="115"/>
      <c r="DZA55" s="115"/>
      <c r="DZB55" s="115"/>
      <c r="DZC55" s="115"/>
      <c r="DZD55" s="115"/>
      <c r="DZE55" s="115"/>
      <c r="DZF55" s="115"/>
      <c r="DZG55" s="115"/>
      <c r="DZH55" s="115"/>
      <c r="DZI55" s="115"/>
      <c r="DZJ55" s="115"/>
      <c r="DZK55" s="115"/>
      <c r="DZL55" s="115"/>
      <c r="DZM55" s="115"/>
      <c r="DZN55" s="115"/>
      <c r="DZO55" s="115"/>
      <c r="DZP55" s="115"/>
      <c r="DZQ55" s="115"/>
      <c r="DZR55" s="115"/>
      <c r="DZS55" s="115"/>
      <c r="DZT55" s="115"/>
      <c r="DZU55" s="115"/>
      <c r="DZV55" s="115"/>
      <c r="DZW55" s="115"/>
      <c r="DZX55" s="115"/>
      <c r="DZY55" s="115"/>
      <c r="DZZ55" s="115"/>
      <c r="EAA55" s="115"/>
      <c r="EAB55" s="115"/>
      <c r="EAC55" s="115"/>
      <c r="EAD55" s="115"/>
      <c r="EAE55" s="115"/>
      <c r="EAF55" s="115"/>
      <c r="EAG55" s="115"/>
      <c r="EAH55" s="115"/>
      <c r="EAI55" s="115"/>
      <c r="EAJ55" s="115"/>
      <c r="EAK55" s="115"/>
      <c r="EAL55" s="115"/>
      <c r="EAM55" s="115"/>
      <c r="EAN55" s="115"/>
      <c r="EAO55" s="115"/>
      <c r="EAP55" s="115"/>
      <c r="EAQ55" s="115"/>
      <c r="EAR55" s="115"/>
      <c r="EAS55" s="115"/>
      <c r="EAT55" s="115"/>
      <c r="EAU55" s="115"/>
      <c r="EAV55" s="115"/>
      <c r="EAW55" s="115"/>
      <c r="EAX55" s="115"/>
      <c r="EAY55" s="115"/>
      <c r="EAZ55" s="115"/>
      <c r="EBA55" s="115"/>
      <c r="EBB55" s="115"/>
      <c r="EBC55" s="115"/>
      <c r="EBD55" s="115"/>
      <c r="EBE55" s="115"/>
      <c r="EBF55" s="115"/>
      <c r="EBG55" s="115"/>
      <c r="EBH55" s="115"/>
      <c r="EBI55" s="115"/>
      <c r="EBJ55" s="115"/>
      <c r="EBK55" s="115"/>
      <c r="EBL55" s="115"/>
      <c r="EBM55" s="115"/>
      <c r="EBN55" s="115"/>
      <c r="EBO55" s="115"/>
      <c r="EBP55" s="115"/>
      <c r="EBQ55" s="115"/>
      <c r="EBR55" s="115"/>
      <c r="EBS55" s="115"/>
      <c r="EBT55" s="115"/>
      <c r="EBU55" s="115"/>
      <c r="EBV55" s="115"/>
      <c r="EBW55" s="115"/>
      <c r="EBX55" s="115"/>
      <c r="EBY55" s="115"/>
      <c r="EBZ55" s="115"/>
      <c r="ECA55" s="115"/>
      <c r="ECB55" s="115"/>
      <c r="ECC55" s="115"/>
      <c r="ECD55" s="115"/>
      <c r="ECE55" s="115"/>
      <c r="ECF55" s="115"/>
      <c r="ECG55" s="115"/>
      <c r="ECH55" s="115"/>
      <c r="ECI55" s="115"/>
      <c r="ECJ55" s="115"/>
      <c r="ECK55" s="115"/>
      <c r="ECL55" s="115"/>
      <c r="ECM55" s="115"/>
      <c r="ECN55" s="115"/>
      <c r="ECO55" s="115"/>
      <c r="ECP55" s="115"/>
      <c r="ECQ55" s="115"/>
      <c r="ECR55" s="115"/>
      <c r="ECS55" s="115"/>
      <c r="ECT55" s="115"/>
      <c r="ECU55" s="115"/>
      <c r="ECV55" s="115"/>
      <c r="ECW55" s="115"/>
      <c r="ECX55" s="115"/>
      <c r="ECY55" s="115"/>
      <c r="ECZ55" s="115"/>
      <c r="EDA55" s="115"/>
      <c r="EDB55" s="115"/>
      <c r="EDC55" s="115"/>
      <c r="EDD55" s="115"/>
      <c r="EDE55" s="115"/>
      <c r="EDF55" s="115"/>
      <c r="EDG55" s="115"/>
      <c r="EDH55" s="115"/>
      <c r="EDI55" s="115"/>
      <c r="EDJ55" s="115"/>
      <c r="EDK55" s="115"/>
      <c r="EDL55" s="115"/>
      <c r="EDM55" s="115"/>
      <c r="EDN55" s="115"/>
      <c r="EDO55" s="115"/>
      <c r="EDP55" s="115"/>
      <c r="EDQ55" s="115"/>
      <c r="EDR55" s="115"/>
      <c r="EDS55" s="115"/>
      <c r="EDT55" s="115"/>
      <c r="EDU55" s="115"/>
      <c r="EDV55" s="115"/>
      <c r="EDW55" s="115"/>
      <c r="EDX55" s="115"/>
      <c r="EDY55" s="115"/>
      <c r="EDZ55" s="115"/>
      <c r="EEA55" s="115"/>
      <c r="EEB55" s="115"/>
      <c r="EEC55" s="115"/>
      <c r="EED55" s="115"/>
      <c r="EEE55" s="115"/>
      <c r="EEF55" s="115"/>
      <c r="EEG55" s="115"/>
      <c r="EEH55" s="115"/>
      <c r="EEI55" s="115"/>
      <c r="EEJ55" s="115"/>
      <c r="EEK55" s="115"/>
      <c r="EEL55" s="115"/>
      <c r="EEM55" s="115"/>
      <c r="EEN55" s="115"/>
      <c r="EEO55" s="115"/>
      <c r="EEP55" s="115"/>
      <c r="EEQ55" s="115"/>
      <c r="EER55" s="115"/>
      <c r="EES55" s="115"/>
      <c r="EET55" s="115"/>
      <c r="EEU55" s="115"/>
      <c r="EEV55" s="115"/>
      <c r="EEW55" s="115"/>
      <c r="EEX55" s="115"/>
      <c r="EEY55" s="115"/>
      <c r="EEZ55" s="115"/>
      <c r="EFA55" s="115"/>
      <c r="EFB55" s="115"/>
      <c r="EFC55" s="115"/>
      <c r="EFD55" s="115"/>
      <c r="EFE55" s="115"/>
      <c r="EFF55" s="115"/>
      <c r="EFG55" s="115"/>
      <c r="EFH55" s="115"/>
      <c r="EFI55" s="115"/>
      <c r="EFJ55" s="115"/>
      <c r="EFK55" s="115"/>
      <c r="EFL55" s="115"/>
      <c r="EFM55" s="115"/>
      <c r="EFN55" s="115"/>
      <c r="EFO55" s="115"/>
      <c r="EFP55" s="115"/>
      <c r="EFQ55" s="115"/>
      <c r="EFR55" s="115"/>
      <c r="EFS55" s="115"/>
      <c r="EFT55" s="115"/>
      <c r="EFU55" s="115"/>
      <c r="EFV55" s="115"/>
      <c r="EFW55" s="115"/>
      <c r="EFX55" s="115"/>
      <c r="EFY55" s="115"/>
      <c r="EFZ55" s="115"/>
      <c r="EGA55" s="115"/>
      <c r="EGB55" s="115"/>
      <c r="EGC55" s="115"/>
      <c r="EGD55" s="115"/>
      <c r="EGE55" s="115"/>
      <c r="EGF55" s="115"/>
      <c r="EGG55" s="115"/>
      <c r="EGH55" s="115"/>
      <c r="EGI55" s="115"/>
      <c r="EGJ55" s="115"/>
      <c r="EGK55" s="115"/>
      <c r="EGL55" s="115"/>
      <c r="EGM55" s="115"/>
      <c r="EGN55" s="115"/>
      <c r="EGO55" s="115"/>
      <c r="EGP55" s="115"/>
      <c r="EGQ55" s="115"/>
      <c r="EGR55" s="115"/>
      <c r="EGS55" s="115"/>
      <c r="EGT55" s="115"/>
      <c r="EGU55" s="115"/>
      <c r="EGV55" s="115"/>
      <c r="EGW55" s="115"/>
      <c r="EGX55" s="115"/>
      <c r="EGY55" s="115"/>
      <c r="EGZ55" s="115"/>
      <c r="EHA55" s="115"/>
      <c r="EHB55" s="115"/>
      <c r="EHC55" s="115"/>
      <c r="EHD55" s="115"/>
      <c r="EHE55" s="115"/>
      <c r="EHF55" s="115"/>
      <c r="EHG55" s="115"/>
      <c r="EHH55" s="115"/>
      <c r="EHI55" s="115"/>
      <c r="EHJ55" s="115"/>
      <c r="EHK55" s="115"/>
      <c r="EHL55" s="115"/>
      <c r="EHM55" s="115"/>
      <c r="EHN55" s="115"/>
      <c r="EHO55" s="115"/>
      <c r="EHP55" s="115"/>
      <c r="EHQ55" s="115"/>
      <c r="EHR55" s="115"/>
      <c r="EHS55" s="115"/>
      <c r="EHT55" s="115"/>
      <c r="EHU55" s="115"/>
      <c r="EHV55" s="115"/>
      <c r="EHW55" s="115"/>
      <c r="EHX55" s="115"/>
      <c r="EHY55" s="115"/>
      <c r="EHZ55" s="115"/>
      <c r="EIA55" s="115"/>
      <c r="EIB55" s="115"/>
      <c r="EIC55" s="115"/>
      <c r="EID55" s="115"/>
      <c r="EIE55" s="115"/>
      <c r="EIF55" s="115"/>
      <c r="EIG55" s="115"/>
      <c r="EIH55" s="115"/>
      <c r="EII55" s="115"/>
      <c r="EIJ55" s="115"/>
      <c r="EIK55" s="115"/>
      <c r="EIL55" s="115"/>
      <c r="EIM55" s="115"/>
      <c r="EIN55" s="115"/>
      <c r="EIO55" s="115"/>
      <c r="EIP55" s="115"/>
      <c r="EIQ55" s="115"/>
      <c r="EIR55" s="115"/>
      <c r="EIS55" s="115"/>
      <c r="EIT55" s="115"/>
      <c r="EIU55" s="115"/>
      <c r="EIV55" s="115"/>
      <c r="EIW55" s="115"/>
      <c r="EIX55" s="115"/>
      <c r="EIY55" s="115"/>
      <c r="EIZ55" s="115"/>
      <c r="EJA55" s="115"/>
      <c r="EJB55" s="115"/>
      <c r="EJC55" s="115"/>
      <c r="EJD55" s="115"/>
      <c r="EJE55" s="115"/>
      <c r="EJF55" s="115"/>
      <c r="EJG55" s="115"/>
      <c r="EJH55" s="115"/>
      <c r="EJI55" s="115"/>
      <c r="EJJ55" s="115"/>
      <c r="EJK55" s="115"/>
      <c r="EJL55" s="115"/>
      <c r="EJM55" s="115"/>
      <c r="EJN55" s="115"/>
      <c r="EJO55" s="115"/>
      <c r="EJP55" s="115"/>
      <c r="EJQ55" s="115"/>
      <c r="EJR55" s="115"/>
      <c r="EJS55" s="115"/>
      <c r="EJT55" s="115"/>
      <c r="EJU55" s="115"/>
      <c r="EJV55" s="115"/>
      <c r="EJW55" s="115"/>
      <c r="EJX55" s="115"/>
      <c r="EJY55" s="115"/>
      <c r="EJZ55" s="115"/>
      <c r="EKA55" s="115"/>
      <c r="EKB55" s="115"/>
      <c r="EKC55" s="115"/>
      <c r="EKD55" s="115"/>
      <c r="EKE55" s="115"/>
      <c r="EKF55" s="115"/>
      <c r="EKG55" s="115"/>
      <c r="EKH55" s="115"/>
      <c r="EKI55" s="115"/>
      <c r="EKJ55" s="115"/>
      <c r="EKK55" s="115"/>
      <c r="EKL55" s="115"/>
      <c r="EKM55" s="115"/>
      <c r="EKN55" s="115"/>
      <c r="EKO55" s="115"/>
      <c r="EKP55" s="115"/>
      <c r="EKQ55" s="115"/>
      <c r="EKR55" s="115"/>
      <c r="EKS55" s="115"/>
      <c r="EKT55" s="115"/>
      <c r="EKU55" s="115"/>
      <c r="EKV55" s="115"/>
      <c r="EKW55" s="115"/>
      <c r="EKX55" s="115"/>
      <c r="EKY55" s="115"/>
      <c r="EKZ55" s="115"/>
      <c r="ELA55" s="115"/>
      <c r="ELB55" s="115"/>
      <c r="ELC55" s="115"/>
      <c r="ELD55" s="115"/>
      <c r="ELE55" s="115"/>
      <c r="ELF55" s="115"/>
      <c r="ELG55" s="115"/>
      <c r="ELH55" s="115"/>
      <c r="ELI55" s="115"/>
      <c r="ELJ55" s="115"/>
      <c r="ELK55" s="115"/>
      <c r="ELL55" s="115"/>
      <c r="ELM55" s="115"/>
      <c r="ELN55" s="115"/>
      <c r="ELO55" s="115"/>
      <c r="ELP55" s="115"/>
      <c r="ELQ55" s="115"/>
      <c r="ELR55" s="115"/>
      <c r="ELS55" s="115"/>
      <c r="ELT55" s="115"/>
      <c r="ELU55" s="115"/>
      <c r="ELV55" s="115"/>
      <c r="ELW55" s="115"/>
      <c r="ELX55" s="115"/>
      <c r="ELY55" s="115"/>
      <c r="ELZ55" s="115"/>
      <c r="EMA55" s="115"/>
      <c r="EMB55" s="115"/>
      <c r="EMC55" s="115"/>
      <c r="EMD55" s="115"/>
      <c r="EME55" s="115"/>
      <c r="EMF55" s="115"/>
      <c r="EMG55" s="115"/>
      <c r="EMH55" s="115"/>
      <c r="EMI55" s="115"/>
      <c r="EMJ55" s="115"/>
      <c r="EMK55" s="115"/>
      <c r="EML55" s="115"/>
      <c r="EMM55" s="115"/>
      <c r="EMN55" s="115"/>
      <c r="EMO55" s="115"/>
      <c r="EMP55" s="115"/>
      <c r="EMQ55" s="115"/>
      <c r="EMR55" s="115"/>
      <c r="EMS55" s="115"/>
      <c r="EMT55" s="115"/>
      <c r="EMU55" s="115"/>
      <c r="EMV55" s="115"/>
      <c r="EMW55" s="115"/>
      <c r="EMX55" s="115"/>
      <c r="EMY55" s="115"/>
      <c r="EMZ55" s="115"/>
      <c r="ENA55" s="115"/>
      <c r="ENB55" s="115"/>
      <c r="ENC55" s="115"/>
      <c r="END55" s="115"/>
      <c r="ENE55" s="115"/>
      <c r="ENF55" s="115"/>
      <c r="ENG55" s="115"/>
      <c r="ENH55" s="115"/>
      <c r="ENI55" s="115"/>
      <c r="ENJ55" s="115"/>
      <c r="ENK55" s="115"/>
      <c r="ENL55" s="115"/>
      <c r="ENM55" s="115"/>
      <c r="ENN55" s="115"/>
      <c r="ENO55" s="115"/>
      <c r="ENP55" s="115"/>
      <c r="ENQ55" s="115"/>
      <c r="ENR55" s="115"/>
      <c r="ENS55" s="115"/>
      <c r="ENT55" s="115"/>
      <c r="ENU55" s="115"/>
      <c r="ENV55" s="115"/>
      <c r="ENW55" s="115"/>
      <c r="ENX55" s="115"/>
      <c r="ENY55" s="115"/>
      <c r="ENZ55" s="115"/>
      <c r="EOA55" s="115"/>
      <c r="EOB55" s="115"/>
      <c r="EOC55" s="115"/>
      <c r="EOD55" s="115"/>
      <c r="EOE55" s="115"/>
      <c r="EOF55" s="115"/>
      <c r="EOG55" s="115"/>
      <c r="EOH55" s="115"/>
      <c r="EOI55" s="115"/>
      <c r="EOJ55" s="115"/>
      <c r="EOK55" s="115"/>
      <c r="EOL55" s="115"/>
      <c r="EOM55" s="115"/>
      <c r="EON55" s="115"/>
      <c r="EOO55" s="115"/>
      <c r="EOP55" s="115"/>
      <c r="EOQ55" s="115"/>
      <c r="EOR55" s="115"/>
      <c r="EOS55" s="115"/>
      <c r="EOT55" s="115"/>
      <c r="EOU55" s="115"/>
      <c r="EOV55" s="115"/>
      <c r="EOW55" s="115"/>
      <c r="EOX55" s="115"/>
      <c r="EOY55" s="115"/>
      <c r="EOZ55" s="115"/>
      <c r="EPA55" s="115"/>
      <c r="EPB55" s="115"/>
      <c r="EPC55" s="115"/>
      <c r="EPD55" s="115"/>
      <c r="EPE55" s="115"/>
      <c r="EPF55" s="115"/>
      <c r="EPG55" s="115"/>
      <c r="EPH55" s="115"/>
      <c r="EPI55" s="115"/>
      <c r="EPJ55" s="115"/>
      <c r="EPK55" s="115"/>
      <c r="EPL55" s="115"/>
      <c r="EPM55" s="115"/>
      <c r="EPN55" s="115"/>
      <c r="EPO55" s="115"/>
      <c r="EPP55" s="115"/>
      <c r="EPQ55" s="115"/>
      <c r="EPR55" s="115"/>
      <c r="EPS55" s="115"/>
      <c r="EPT55" s="115"/>
      <c r="EPU55" s="115"/>
      <c r="EPV55" s="115"/>
      <c r="EPW55" s="115"/>
      <c r="EPX55" s="115"/>
      <c r="EPY55" s="115"/>
      <c r="EPZ55" s="115"/>
      <c r="EQA55" s="115"/>
      <c r="EQB55" s="115"/>
      <c r="EQC55" s="115"/>
      <c r="EQD55" s="115"/>
      <c r="EQE55" s="115"/>
      <c r="EQF55" s="115"/>
      <c r="EQG55" s="115"/>
      <c r="EQH55" s="115"/>
      <c r="EQI55" s="115"/>
      <c r="EQJ55" s="115"/>
      <c r="EQK55" s="115"/>
      <c r="EQL55" s="115"/>
      <c r="EQM55" s="115"/>
      <c r="EQN55" s="115"/>
      <c r="EQO55" s="115"/>
      <c r="EQP55" s="115"/>
      <c r="EQQ55" s="115"/>
      <c r="EQR55" s="115"/>
      <c r="EQS55" s="115"/>
      <c r="EQT55" s="115"/>
      <c r="EQU55" s="115"/>
      <c r="EQV55" s="115"/>
      <c r="EQW55" s="115"/>
      <c r="EQX55" s="115"/>
      <c r="EQY55" s="115"/>
      <c r="EQZ55" s="115"/>
      <c r="ERA55" s="115"/>
      <c r="ERB55" s="115"/>
      <c r="ERC55" s="115"/>
      <c r="ERD55" s="115"/>
      <c r="ERE55" s="115"/>
      <c r="ERF55" s="115"/>
      <c r="ERG55" s="115"/>
      <c r="ERH55" s="115"/>
      <c r="ERI55" s="115"/>
      <c r="ERJ55" s="115"/>
      <c r="ERK55" s="115"/>
      <c r="ERL55" s="115"/>
      <c r="ERM55" s="115"/>
      <c r="ERN55" s="115"/>
      <c r="ERO55" s="115"/>
      <c r="ERP55" s="115"/>
      <c r="ERQ55" s="115"/>
      <c r="ERR55" s="115"/>
      <c r="ERS55" s="115"/>
      <c r="ERT55" s="115"/>
      <c r="ERU55" s="115"/>
      <c r="ERV55" s="115"/>
      <c r="ERW55" s="115"/>
      <c r="ERX55" s="115"/>
      <c r="ERY55" s="115"/>
      <c r="ERZ55" s="115"/>
      <c r="ESA55" s="115"/>
      <c r="ESB55" s="115"/>
      <c r="ESC55" s="115"/>
      <c r="ESD55" s="115"/>
      <c r="ESE55" s="115"/>
      <c r="ESF55" s="115"/>
      <c r="ESG55" s="115"/>
      <c r="ESH55" s="115"/>
      <c r="ESI55" s="115"/>
      <c r="ESJ55" s="115"/>
      <c r="ESK55" s="115"/>
      <c r="ESL55" s="115"/>
      <c r="ESM55" s="115"/>
      <c r="ESN55" s="115"/>
      <c r="ESO55" s="115"/>
      <c r="ESP55" s="115"/>
      <c r="ESQ55" s="115"/>
      <c r="ESR55" s="115"/>
      <c r="ESS55" s="115"/>
      <c r="EST55" s="115"/>
      <c r="ESU55" s="115"/>
      <c r="ESV55" s="115"/>
      <c r="ESW55" s="115"/>
      <c r="ESX55" s="115"/>
      <c r="ESY55" s="115"/>
      <c r="ESZ55" s="115"/>
      <c r="ETA55" s="115"/>
      <c r="ETB55" s="115"/>
      <c r="ETC55" s="115"/>
      <c r="ETD55" s="115"/>
      <c r="ETE55" s="115"/>
      <c r="ETF55" s="115"/>
      <c r="ETG55" s="115"/>
      <c r="ETH55" s="115"/>
      <c r="ETI55" s="115"/>
      <c r="ETJ55" s="115"/>
      <c r="ETK55" s="115"/>
      <c r="ETL55" s="115"/>
      <c r="ETM55" s="115"/>
      <c r="ETN55" s="115"/>
      <c r="ETO55" s="115"/>
      <c r="ETP55" s="115"/>
      <c r="ETQ55" s="115"/>
      <c r="ETR55" s="115"/>
      <c r="ETS55" s="115"/>
      <c r="ETT55" s="115"/>
      <c r="ETU55" s="115"/>
      <c r="ETV55" s="115"/>
      <c r="ETW55" s="115"/>
      <c r="ETX55" s="115"/>
      <c r="ETY55" s="115"/>
      <c r="ETZ55" s="115"/>
      <c r="EUA55" s="115"/>
      <c r="EUB55" s="115"/>
      <c r="EUC55" s="115"/>
      <c r="EUD55" s="115"/>
      <c r="EUE55" s="115"/>
      <c r="EUF55" s="115"/>
      <c r="EUG55" s="115"/>
      <c r="EUH55" s="115"/>
      <c r="EUI55" s="115"/>
      <c r="EUJ55" s="115"/>
      <c r="EUK55" s="115"/>
      <c r="EUL55" s="115"/>
      <c r="EUM55" s="115"/>
      <c r="EUN55" s="115"/>
      <c r="EUO55" s="115"/>
      <c r="EUP55" s="115"/>
      <c r="EUQ55" s="115"/>
      <c r="EUR55" s="115"/>
      <c r="EUS55" s="115"/>
      <c r="EUT55" s="115"/>
      <c r="EUU55" s="115"/>
      <c r="EUV55" s="115"/>
      <c r="EUW55" s="115"/>
      <c r="EUX55" s="115"/>
      <c r="EUY55" s="115"/>
      <c r="EUZ55" s="115"/>
      <c r="EVA55" s="115"/>
      <c r="EVB55" s="115"/>
      <c r="EVC55" s="115"/>
      <c r="EVD55" s="115"/>
      <c r="EVE55" s="115"/>
      <c r="EVF55" s="115"/>
      <c r="EVG55" s="115"/>
      <c r="EVH55" s="115"/>
      <c r="EVI55" s="115"/>
      <c r="EVJ55" s="115"/>
      <c r="EVK55" s="115"/>
      <c r="EVL55" s="115"/>
      <c r="EVM55" s="115"/>
      <c r="EVN55" s="115"/>
      <c r="EVO55" s="115"/>
      <c r="EVP55" s="115"/>
      <c r="EVQ55" s="115"/>
      <c r="EVR55" s="115"/>
      <c r="EVS55" s="115"/>
      <c r="EVT55" s="115"/>
      <c r="EVU55" s="115"/>
      <c r="EVV55" s="115"/>
      <c r="EVW55" s="115"/>
      <c r="EVX55" s="115"/>
      <c r="EVY55" s="115"/>
      <c r="EVZ55" s="115"/>
      <c r="EWA55" s="115"/>
      <c r="EWB55" s="115"/>
      <c r="EWC55" s="115"/>
      <c r="EWD55" s="115"/>
      <c r="EWE55" s="115"/>
      <c r="EWF55" s="115"/>
      <c r="EWG55" s="115"/>
      <c r="EWH55" s="115"/>
      <c r="EWI55" s="115"/>
      <c r="EWJ55" s="115"/>
      <c r="EWK55" s="115"/>
      <c r="EWL55" s="115"/>
      <c r="EWM55" s="115"/>
      <c r="EWN55" s="115"/>
      <c r="EWO55" s="115"/>
      <c r="EWP55" s="115"/>
      <c r="EWQ55" s="115"/>
      <c r="EWR55" s="115"/>
      <c r="EWS55" s="115"/>
      <c r="EWT55" s="115"/>
      <c r="EWU55" s="115"/>
      <c r="EWV55" s="115"/>
      <c r="EWW55" s="115"/>
      <c r="EWX55" s="115"/>
      <c r="EWY55" s="115"/>
      <c r="EWZ55" s="115"/>
      <c r="EXA55" s="115"/>
      <c r="EXB55" s="115"/>
      <c r="EXC55" s="115"/>
      <c r="EXD55" s="115"/>
      <c r="EXE55" s="115"/>
      <c r="EXF55" s="115"/>
      <c r="EXG55" s="115"/>
      <c r="EXH55" s="115"/>
      <c r="EXI55" s="115"/>
      <c r="EXJ55" s="115"/>
      <c r="EXK55" s="115"/>
      <c r="EXL55" s="115"/>
      <c r="EXM55" s="115"/>
      <c r="EXN55" s="115"/>
      <c r="EXO55" s="115"/>
      <c r="EXP55" s="115"/>
      <c r="EXQ55" s="115"/>
      <c r="EXR55" s="115"/>
      <c r="EXS55" s="115"/>
      <c r="EXT55" s="115"/>
      <c r="EXU55" s="115"/>
      <c r="EXV55" s="115"/>
      <c r="EXW55" s="115"/>
      <c r="EXX55" s="115"/>
      <c r="EXY55" s="115"/>
      <c r="EXZ55" s="115"/>
      <c r="EYA55" s="115"/>
      <c r="EYB55" s="115"/>
      <c r="EYC55" s="115"/>
      <c r="EYD55" s="115"/>
      <c r="EYE55" s="115"/>
      <c r="EYF55" s="115"/>
      <c r="EYG55" s="115"/>
      <c r="EYH55" s="115"/>
      <c r="EYI55" s="115"/>
      <c r="EYJ55" s="115"/>
      <c r="EYK55" s="115"/>
      <c r="EYL55" s="115"/>
      <c r="EYM55" s="115"/>
      <c r="EYN55" s="115"/>
      <c r="EYO55" s="115"/>
      <c r="EYP55" s="115"/>
      <c r="EYQ55" s="115"/>
      <c r="EYR55" s="115"/>
      <c r="EYS55" s="115"/>
      <c r="EYT55" s="115"/>
      <c r="EYU55" s="115"/>
      <c r="EYV55" s="115"/>
      <c r="EYW55" s="115"/>
      <c r="EYX55" s="115"/>
      <c r="EYY55" s="115"/>
      <c r="EYZ55" s="115"/>
      <c r="EZA55" s="115"/>
      <c r="EZB55" s="115"/>
      <c r="EZC55" s="115"/>
      <c r="EZD55" s="115"/>
      <c r="EZE55" s="115"/>
      <c r="EZF55" s="115"/>
      <c r="EZG55" s="115"/>
      <c r="EZH55" s="115"/>
      <c r="EZI55" s="115"/>
      <c r="EZJ55" s="115"/>
      <c r="EZK55" s="115"/>
      <c r="EZL55" s="115"/>
      <c r="EZM55" s="115"/>
      <c r="EZN55" s="115"/>
      <c r="EZO55" s="115"/>
      <c r="EZP55" s="115"/>
      <c r="EZQ55" s="115"/>
      <c r="EZR55" s="115"/>
      <c r="EZS55" s="115"/>
      <c r="EZT55" s="115"/>
      <c r="EZU55" s="115"/>
      <c r="EZV55" s="115"/>
      <c r="EZW55" s="115"/>
      <c r="EZX55" s="115"/>
      <c r="EZY55" s="115"/>
      <c r="EZZ55" s="115"/>
      <c r="FAA55" s="115"/>
      <c r="FAB55" s="115"/>
      <c r="FAC55" s="115"/>
      <c r="FAD55" s="115"/>
      <c r="FAE55" s="115"/>
      <c r="FAF55" s="115"/>
      <c r="FAG55" s="115"/>
      <c r="FAH55" s="115"/>
      <c r="FAI55" s="115"/>
      <c r="FAJ55" s="115"/>
      <c r="FAK55" s="115"/>
      <c r="FAL55" s="115"/>
      <c r="FAM55" s="115"/>
      <c r="FAN55" s="115"/>
      <c r="FAO55" s="115"/>
      <c r="FAP55" s="115"/>
      <c r="FAQ55" s="115"/>
      <c r="FAR55" s="115"/>
      <c r="FAS55" s="115"/>
      <c r="FAT55" s="115"/>
      <c r="FAU55" s="115"/>
      <c r="FAV55" s="115"/>
      <c r="FAW55" s="115"/>
      <c r="FAX55" s="115"/>
      <c r="FAY55" s="115"/>
      <c r="FAZ55" s="115"/>
      <c r="FBA55" s="115"/>
      <c r="FBB55" s="115"/>
      <c r="FBC55" s="115"/>
      <c r="FBD55" s="115"/>
      <c r="FBE55" s="115"/>
      <c r="FBF55" s="115"/>
      <c r="FBG55" s="115"/>
      <c r="FBH55" s="115"/>
      <c r="FBI55" s="115"/>
      <c r="FBJ55" s="115"/>
      <c r="FBK55" s="115"/>
      <c r="FBL55" s="115"/>
      <c r="FBM55" s="115"/>
      <c r="FBN55" s="115"/>
      <c r="FBO55" s="115"/>
      <c r="FBP55" s="115"/>
      <c r="FBQ55" s="115"/>
      <c r="FBR55" s="115"/>
      <c r="FBS55" s="115"/>
      <c r="FBT55" s="115"/>
      <c r="FBU55" s="115"/>
      <c r="FBV55" s="115"/>
      <c r="FBW55" s="115"/>
      <c r="FBX55" s="115"/>
      <c r="FBY55" s="115"/>
      <c r="FBZ55" s="115"/>
      <c r="FCA55" s="115"/>
      <c r="FCB55" s="115"/>
      <c r="FCC55" s="115"/>
      <c r="FCD55" s="115"/>
      <c r="FCE55" s="115"/>
      <c r="FCF55" s="115"/>
      <c r="FCG55" s="115"/>
      <c r="FCH55" s="115"/>
      <c r="FCI55" s="115"/>
      <c r="FCJ55" s="115"/>
      <c r="FCK55" s="115"/>
      <c r="FCL55" s="115"/>
      <c r="FCM55" s="115"/>
      <c r="FCN55" s="115"/>
      <c r="FCO55" s="115"/>
      <c r="FCP55" s="115"/>
      <c r="FCQ55" s="115"/>
      <c r="FCR55" s="115"/>
      <c r="FCS55" s="115"/>
      <c r="FCT55" s="115"/>
      <c r="FCU55" s="115"/>
      <c r="FCV55" s="115"/>
      <c r="FCW55" s="115"/>
      <c r="FCX55" s="115"/>
      <c r="FCY55" s="115"/>
      <c r="FCZ55" s="115"/>
      <c r="FDA55" s="115"/>
      <c r="FDB55" s="115"/>
      <c r="FDC55" s="115"/>
      <c r="FDD55" s="115"/>
      <c r="FDE55" s="115"/>
      <c r="FDF55" s="115"/>
      <c r="FDG55" s="115"/>
      <c r="FDH55" s="115"/>
      <c r="FDI55" s="115"/>
      <c r="FDJ55" s="115"/>
      <c r="FDK55" s="115"/>
      <c r="FDL55" s="115"/>
      <c r="FDM55" s="115"/>
      <c r="FDN55" s="115"/>
      <c r="FDO55" s="115"/>
      <c r="FDP55" s="115"/>
      <c r="FDQ55" s="115"/>
      <c r="FDR55" s="115"/>
      <c r="FDS55" s="115"/>
      <c r="FDT55" s="115"/>
      <c r="FDU55" s="115"/>
      <c r="FDV55" s="115"/>
      <c r="FDW55" s="115"/>
      <c r="FDX55" s="115"/>
      <c r="FDY55" s="115"/>
      <c r="FDZ55" s="115"/>
      <c r="FEA55" s="115"/>
      <c r="FEB55" s="115"/>
      <c r="FEC55" s="115"/>
      <c r="FED55" s="115"/>
      <c r="FEE55" s="115"/>
      <c r="FEF55" s="115"/>
      <c r="FEG55" s="115"/>
      <c r="FEH55" s="115"/>
      <c r="FEI55" s="115"/>
      <c r="FEJ55" s="115"/>
      <c r="FEK55" s="115"/>
      <c r="FEL55" s="115"/>
      <c r="FEM55" s="115"/>
      <c r="FEN55" s="115"/>
      <c r="FEO55" s="115"/>
      <c r="FEP55" s="115"/>
      <c r="FEQ55" s="115"/>
      <c r="FER55" s="115"/>
      <c r="FES55" s="115"/>
      <c r="FET55" s="115"/>
      <c r="FEU55" s="115"/>
      <c r="FEV55" s="115"/>
      <c r="FEW55" s="115"/>
      <c r="FEX55" s="115"/>
      <c r="FEY55" s="115"/>
      <c r="FEZ55" s="115"/>
      <c r="FFA55" s="115"/>
      <c r="FFB55" s="115"/>
      <c r="FFC55" s="115"/>
      <c r="FFD55" s="115"/>
      <c r="FFE55" s="115"/>
      <c r="FFF55" s="115"/>
      <c r="FFG55" s="115"/>
      <c r="FFH55" s="115"/>
      <c r="FFI55" s="115"/>
      <c r="FFJ55" s="115"/>
      <c r="FFK55" s="115"/>
      <c r="FFL55" s="115"/>
      <c r="FFM55" s="115"/>
      <c r="FFN55" s="115"/>
      <c r="FFO55" s="115"/>
      <c r="FFP55" s="115"/>
      <c r="FFQ55" s="115"/>
      <c r="FFR55" s="115"/>
      <c r="FFS55" s="115"/>
      <c r="FFT55" s="115"/>
      <c r="FFU55" s="115"/>
      <c r="FFV55" s="115"/>
      <c r="FFW55" s="115"/>
      <c r="FFX55" s="115"/>
      <c r="FFY55" s="115"/>
      <c r="FFZ55" s="115"/>
      <c r="FGA55" s="115"/>
      <c r="FGB55" s="115"/>
      <c r="FGC55" s="115"/>
      <c r="FGD55" s="115"/>
      <c r="FGE55" s="115"/>
      <c r="FGF55" s="115"/>
      <c r="FGG55" s="115"/>
      <c r="FGH55" s="115"/>
      <c r="FGI55" s="115"/>
      <c r="FGJ55" s="115"/>
      <c r="FGK55" s="115"/>
      <c r="FGL55" s="115"/>
      <c r="FGM55" s="115"/>
      <c r="FGN55" s="115"/>
      <c r="FGO55" s="115"/>
      <c r="FGP55" s="115"/>
      <c r="FGQ55" s="115"/>
      <c r="FGR55" s="115"/>
      <c r="FGS55" s="115"/>
      <c r="FGT55" s="115"/>
      <c r="FGU55" s="115"/>
      <c r="FGV55" s="115"/>
      <c r="FGW55" s="115"/>
      <c r="FGX55" s="115"/>
      <c r="FGY55" s="115"/>
      <c r="FGZ55" s="115"/>
      <c r="FHA55" s="115"/>
      <c r="FHB55" s="115"/>
      <c r="FHC55" s="115"/>
      <c r="FHD55" s="115"/>
      <c r="FHE55" s="115"/>
      <c r="FHF55" s="115"/>
      <c r="FHG55" s="115"/>
      <c r="FHH55" s="115"/>
      <c r="FHI55" s="115"/>
      <c r="FHJ55" s="115"/>
      <c r="FHK55" s="115"/>
      <c r="FHL55" s="115"/>
      <c r="FHM55" s="115"/>
      <c r="FHN55" s="115"/>
      <c r="FHO55" s="115"/>
      <c r="FHP55" s="115"/>
      <c r="FHQ55" s="115"/>
      <c r="FHR55" s="115"/>
      <c r="FHS55" s="115"/>
      <c r="FHT55" s="115"/>
      <c r="FHU55" s="115"/>
      <c r="FHV55" s="115"/>
      <c r="FHW55" s="115"/>
      <c r="FHX55" s="115"/>
      <c r="FHY55" s="115"/>
      <c r="FHZ55" s="115"/>
      <c r="FIA55" s="115"/>
      <c r="FIB55" s="115"/>
      <c r="FIC55" s="115"/>
      <c r="FID55" s="115"/>
      <c r="FIE55" s="115"/>
      <c r="FIF55" s="115"/>
      <c r="FIG55" s="115"/>
      <c r="FIH55" s="115"/>
      <c r="FII55" s="115"/>
      <c r="FIJ55" s="115"/>
      <c r="FIK55" s="115"/>
      <c r="FIL55" s="115"/>
      <c r="FIM55" s="115"/>
      <c r="FIN55" s="115"/>
      <c r="FIO55" s="115"/>
      <c r="FIP55" s="115"/>
      <c r="FIQ55" s="115"/>
      <c r="FIR55" s="115"/>
      <c r="FIS55" s="115"/>
      <c r="FIT55" s="115"/>
      <c r="FIU55" s="115"/>
      <c r="FIV55" s="115"/>
      <c r="FIW55" s="115"/>
      <c r="FIX55" s="115"/>
      <c r="FIY55" s="115"/>
      <c r="FIZ55" s="115"/>
      <c r="FJA55" s="115"/>
      <c r="FJB55" s="115"/>
      <c r="FJC55" s="115"/>
      <c r="FJD55" s="115"/>
      <c r="FJE55" s="115"/>
      <c r="FJF55" s="115"/>
      <c r="FJG55" s="115"/>
      <c r="FJH55" s="115"/>
      <c r="FJI55" s="115"/>
      <c r="FJJ55" s="115"/>
      <c r="FJK55" s="115"/>
      <c r="FJL55" s="115"/>
      <c r="FJM55" s="115"/>
      <c r="FJN55" s="115"/>
      <c r="FJO55" s="115"/>
      <c r="FJP55" s="115"/>
      <c r="FJQ55" s="115"/>
      <c r="FJR55" s="115"/>
      <c r="FJS55" s="115"/>
      <c r="FJT55" s="115"/>
      <c r="FJU55" s="115"/>
      <c r="FJV55" s="115"/>
      <c r="FJW55" s="115"/>
      <c r="FJX55" s="115"/>
      <c r="FJY55" s="115"/>
      <c r="FJZ55" s="115"/>
      <c r="FKA55" s="115"/>
      <c r="FKB55" s="115"/>
      <c r="FKC55" s="115"/>
      <c r="FKD55" s="115"/>
      <c r="FKE55" s="115"/>
      <c r="FKF55" s="115"/>
      <c r="FKG55" s="115"/>
      <c r="FKH55" s="115"/>
      <c r="FKI55" s="115"/>
      <c r="FKJ55" s="115"/>
      <c r="FKK55" s="115"/>
      <c r="FKL55" s="115"/>
      <c r="FKM55" s="115"/>
      <c r="FKN55" s="115"/>
      <c r="FKO55" s="115"/>
      <c r="FKP55" s="115"/>
      <c r="FKQ55" s="115"/>
      <c r="FKR55" s="115"/>
      <c r="FKS55" s="115"/>
      <c r="FKT55" s="115"/>
      <c r="FKU55" s="115"/>
      <c r="FKV55" s="115"/>
      <c r="FKW55" s="115"/>
      <c r="FKX55" s="115"/>
      <c r="FKY55" s="115"/>
      <c r="FKZ55" s="115"/>
      <c r="FLA55" s="115"/>
      <c r="FLB55" s="115"/>
      <c r="FLC55" s="115"/>
      <c r="FLD55" s="115"/>
      <c r="FLE55" s="115"/>
      <c r="FLF55" s="115"/>
      <c r="FLG55" s="115"/>
      <c r="FLH55" s="115"/>
      <c r="FLI55" s="115"/>
      <c r="FLJ55" s="115"/>
      <c r="FLK55" s="115"/>
      <c r="FLL55" s="115"/>
      <c r="FLM55" s="115"/>
      <c r="FLN55" s="115"/>
      <c r="FLO55" s="115"/>
      <c r="FLP55" s="115"/>
      <c r="FLQ55" s="115"/>
      <c r="FLR55" s="115"/>
      <c r="FLS55" s="115"/>
      <c r="FLT55" s="115"/>
      <c r="FLU55" s="115"/>
      <c r="FLV55" s="115"/>
      <c r="FLW55" s="115"/>
      <c r="FLX55" s="115"/>
      <c r="FLY55" s="115"/>
      <c r="FLZ55" s="115"/>
      <c r="FMA55" s="115"/>
      <c r="FMB55" s="115"/>
      <c r="FMC55" s="115"/>
      <c r="FMD55" s="115"/>
      <c r="FME55" s="115"/>
      <c r="FMF55" s="115"/>
      <c r="FMG55" s="115"/>
      <c r="FMH55" s="115"/>
      <c r="FMI55" s="115"/>
      <c r="FMJ55" s="115"/>
      <c r="FMK55" s="115"/>
      <c r="FML55" s="115"/>
      <c r="FMM55" s="115"/>
      <c r="FMN55" s="115"/>
      <c r="FMO55" s="115"/>
      <c r="FMP55" s="115"/>
      <c r="FMQ55" s="115"/>
      <c r="FMR55" s="115"/>
      <c r="FMS55" s="115"/>
      <c r="FMT55" s="115"/>
      <c r="FMU55" s="115"/>
      <c r="FMV55" s="115"/>
      <c r="FMW55" s="115"/>
      <c r="FMX55" s="115"/>
      <c r="FMY55" s="115"/>
      <c r="FMZ55" s="115"/>
      <c r="FNA55" s="115"/>
      <c r="FNB55" s="115"/>
      <c r="FNC55" s="115"/>
      <c r="FND55" s="115"/>
      <c r="FNE55" s="115"/>
      <c r="FNF55" s="115"/>
      <c r="FNG55" s="115"/>
      <c r="FNH55" s="115"/>
      <c r="FNI55" s="115"/>
      <c r="FNJ55" s="115"/>
      <c r="FNK55" s="115"/>
      <c r="FNL55" s="115"/>
      <c r="FNM55" s="115"/>
      <c r="FNN55" s="115"/>
      <c r="FNO55" s="115"/>
      <c r="FNP55" s="115"/>
      <c r="FNQ55" s="115"/>
      <c r="FNR55" s="115"/>
      <c r="FNS55" s="115"/>
      <c r="FNT55" s="115"/>
      <c r="FNU55" s="115"/>
      <c r="FNV55" s="115"/>
      <c r="FNW55" s="115"/>
      <c r="FNX55" s="115"/>
      <c r="FNY55" s="115"/>
      <c r="FNZ55" s="115"/>
      <c r="FOA55" s="115"/>
      <c r="FOB55" s="115"/>
      <c r="FOC55" s="115"/>
      <c r="FOD55" s="115"/>
      <c r="FOE55" s="115"/>
      <c r="FOF55" s="115"/>
      <c r="FOG55" s="115"/>
      <c r="FOH55" s="115"/>
      <c r="FOI55" s="115"/>
      <c r="FOJ55" s="115"/>
      <c r="FOK55" s="115"/>
      <c r="FOL55" s="115"/>
      <c r="FOM55" s="115"/>
      <c r="FON55" s="115"/>
      <c r="FOO55" s="115"/>
      <c r="FOP55" s="115"/>
      <c r="FOQ55" s="115"/>
      <c r="FOR55" s="115"/>
      <c r="FOS55" s="115"/>
      <c r="FOT55" s="115"/>
      <c r="FOU55" s="115"/>
      <c r="FOV55" s="115"/>
      <c r="FOW55" s="115"/>
      <c r="FOX55" s="115"/>
      <c r="FOY55" s="115"/>
      <c r="FOZ55" s="115"/>
      <c r="FPA55" s="115"/>
      <c r="FPB55" s="115"/>
      <c r="FPC55" s="115"/>
      <c r="FPD55" s="115"/>
      <c r="FPE55" s="115"/>
      <c r="FPF55" s="115"/>
      <c r="FPG55" s="115"/>
      <c r="FPH55" s="115"/>
      <c r="FPI55" s="115"/>
      <c r="FPJ55" s="115"/>
      <c r="FPK55" s="115"/>
      <c r="FPL55" s="115"/>
      <c r="FPM55" s="115"/>
      <c r="FPN55" s="115"/>
      <c r="FPO55" s="115"/>
      <c r="FPP55" s="115"/>
      <c r="FPQ55" s="115"/>
      <c r="FPR55" s="115"/>
      <c r="FPS55" s="115"/>
      <c r="FPT55" s="115"/>
      <c r="FPU55" s="115"/>
      <c r="FPV55" s="115"/>
      <c r="FPW55" s="115"/>
      <c r="FPX55" s="115"/>
      <c r="FPY55" s="115"/>
      <c r="FPZ55" s="115"/>
      <c r="FQA55" s="115"/>
      <c r="FQB55" s="115"/>
      <c r="FQC55" s="115"/>
      <c r="FQD55" s="115"/>
      <c r="FQE55" s="115"/>
      <c r="FQF55" s="115"/>
      <c r="FQG55" s="115"/>
      <c r="FQH55" s="115"/>
      <c r="FQI55" s="115"/>
      <c r="FQJ55" s="115"/>
      <c r="FQK55" s="115"/>
      <c r="FQL55" s="115"/>
      <c r="FQM55" s="115"/>
      <c r="FQN55" s="115"/>
      <c r="FQO55" s="115"/>
      <c r="FQP55" s="115"/>
      <c r="FQQ55" s="115"/>
      <c r="FQR55" s="115"/>
      <c r="FQS55" s="115"/>
      <c r="FQT55" s="115"/>
      <c r="FQU55" s="115"/>
      <c r="FQV55" s="115"/>
      <c r="FQW55" s="115"/>
      <c r="FQX55" s="115"/>
      <c r="FQY55" s="115"/>
      <c r="FQZ55" s="115"/>
      <c r="FRA55" s="115"/>
      <c r="FRB55" s="115"/>
      <c r="FRC55" s="115"/>
      <c r="FRD55" s="115"/>
      <c r="FRE55" s="115"/>
      <c r="FRF55" s="115"/>
      <c r="FRG55" s="115"/>
      <c r="FRH55" s="115"/>
      <c r="FRI55" s="115"/>
      <c r="FRJ55" s="115"/>
      <c r="FRK55" s="115"/>
      <c r="FRL55" s="115"/>
      <c r="FRM55" s="115"/>
      <c r="FRN55" s="115"/>
      <c r="FRO55" s="115"/>
      <c r="FRP55" s="115"/>
      <c r="FRQ55" s="115"/>
      <c r="FRR55" s="115"/>
      <c r="FRS55" s="115"/>
      <c r="FRT55" s="115"/>
      <c r="FRU55" s="115"/>
      <c r="FRV55" s="115"/>
      <c r="FRW55" s="115"/>
      <c r="FRX55" s="115"/>
      <c r="FRY55" s="115"/>
      <c r="FRZ55" s="115"/>
      <c r="FSA55" s="115"/>
      <c r="FSB55" s="115"/>
      <c r="FSC55" s="115"/>
      <c r="FSD55" s="115"/>
      <c r="FSE55" s="115"/>
      <c r="FSF55" s="115"/>
      <c r="FSG55" s="115"/>
      <c r="FSH55" s="115"/>
      <c r="FSI55" s="115"/>
      <c r="FSJ55" s="115"/>
      <c r="FSK55" s="115"/>
      <c r="FSL55" s="115"/>
      <c r="FSM55" s="115"/>
      <c r="FSN55" s="115"/>
      <c r="FSO55" s="115"/>
      <c r="FSP55" s="115"/>
      <c r="FSQ55" s="115"/>
      <c r="FSR55" s="115"/>
      <c r="FSS55" s="115"/>
      <c r="FST55" s="115"/>
      <c r="FSU55" s="115"/>
      <c r="FSV55" s="115"/>
      <c r="FSW55" s="115"/>
      <c r="FSX55" s="115"/>
      <c r="FSY55" s="115"/>
      <c r="FSZ55" s="115"/>
      <c r="FTA55" s="115"/>
      <c r="FTB55" s="115"/>
      <c r="FTC55" s="115"/>
      <c r="FTD55" s="115"/>
      <c r="FTE55" s="115"/>
      <c r="FTF55" s="115"/>
      <c r="FTG55" s="115"/>
      <c r="FTH55" s="115"/>
      <c r="FTI55" s="115"/>
      <c r="FTJ55" s="115"/>
      <c r="FTK55" s="115"/>
      <c r="FTL55" s="115"/>
      <c r="FTM55" s="115"/>
      <c r="FTN55" s="115"/>
      <c r="FTO55" s="115"/>
      <c r="FTP55" s="115"/>
      <c r="FTQ55" s="115"/>
      <c r="FTR55" s="115"/>
      <c r="FTS55" s="115"/>
      <c r="FTT55" s="115"/>
      <c r="FTU55" s="115"/>
      <c r="FTV55" s="115"/>
      <c r="FTW55" s="115"/>
      <c r="FTX55" s="115"/>
      <c r="FTY55" s="115"/>
      <c r="FTZ55" s="115"/>
      <c r="FUA55" s="115"/>
      <c r="FUB55" s="115"/>
      <c r="FUC55" s="115"/>
      <c r="FUD55" s="115"/>
      <c r="FUE55" s="115"/>
      <c r="FUF55" s="115"/>
      <c r="FUG55" s="115"/>
      <c r="FUH55" s="115"/>
      <c r="FUI55" s="115"/>
      <c r="FUJ55" s="115"/>
      <c r="FUK55" s="115"/>
      <c r="FUL55" s="115"/>
      <c r="FUM55" s="115"/>
      <c r="FUN55" s="115"/>
      <c r="FUO55" s="115"/>
      <c r="FUP55" s="115"/>
      <c r="FUQ55" s="115"/>
      <c r="FUR55" s="115"/>
      <c r="FUS55" s="115"/>
      <c r="FUT55" s="115"/>
      <c r="FUU55" s="115"/>
      <c r="FUV55" s="115"/>
      <c r="FUW55" s="115"/>
      <c r="FUX55" s="115"/>
      <c r="FUY55" s="115"/>
      <c r="FUZ55" s="115"/>
      <c r="FVA55" s="115"/>
      <c r="FVB55" s="115"/>
      <c r="FVC55" s="115"/>
      <c r="FVD55" s="115"/>
      <c r="FVE55" s="115"/>
      <c r="FVF55" s="115"/>
      <c r="FVG55" s="115"/>
      <c r="FVH55" s="115"/>
      <c r="FVI55" s="115"/>
      <c r="FVJ55" s="115"/>
      <c r="FVK55" s="115"/>
      <c r="FVL55" s="115"/>
      <c r="FVM55" s="115"/>
      <c r="FVN55" s="115"/>
      <c r="FVO55" s="115"/>
      <c r="FVP55" s="115"/>
      <c r="FVQ55" s="115"/>
      <c r="FVR55" s="115"/>
      <c r="FVS55" s="115"/>
      <c r="FVT55" s="115"/>
      <c r="FVU55" s="115"/>
      <c r="FVV55" s="115"/>
      <c r="FVW55" s="115"/>
      <c r="FVX55" s="115"/>
      <c r="FVY55" s="115"/>
      <c r="FVZ55" s="115"/>
      <c r="FWA55" s="115"/>
      <c r="FWB55" s="115"/>
      <c r="FWC55" s="115"/>
      <c r="FWD55" s="115"/>
      <c r="FWE55" s="115"/>
      <c r="FWF55" s="115"/>
      <c r="FWG55" s="115"/>
      <c r="FWH55" s="115"/>
      <c r="FWI55" s="115"/>
      <c r="FWJ55" s="115"/>
      <c r="FWK55" s="115"/>
      <c r="FWL55" s="115"/>
      <c r="FWM55" s="115"/>
      <c r="FWN55" s="115"/>
      <c r="FWO55" s="115"/>
      <c r="FWP55" s="115"/>
      <c r="FWQ55" s="115"/>
      <c r="FWR55" s="115"/>
      <c r="FWS55" s="115"/>
      <c r="FWT55" s="115"/>
      <c r="FWU55" s="115"/>
      <c r="FWV55" s="115"/>
      <c r="FWW55" s="115"/>
      <c r="FWX55" s="115"/>
      <c r="FWY55" s="115"/>
      <c r="FWZ55" s="115"/>
      <c r="FXA55" s="115"/>
      <c r="FXB55" s="115"/>
      <c r="FXC55" s="115"/>
      <c r="FXD55" s="115"/>
      <c r="FXE55" s="115"/>
      <c r="FXF55" s="115"/>
      <c r="FXG55" s="115"/>
      <c r="FXH55" s="115"/>
      <c r="FXI55" s="115"/>
      <c r="FXJ55" s="115"/>
      <c r="FXK55" s="115"/>
      <c r="FXL55" s="115"/>
      <c r="FXM55" s="115"/>
      <c r="FXN55" s="115"/>
      <c r="FXO55" s="115"/>
      <c r="FXP55" s="115"/>
      <c r="FXQ55" s="115"/>
      <c r="FXR55" s="115"/>
      <c r="FXS55" s="115"/>
      <c r="FXT55" s="115"/>
      <c r="FXU55" s="115"/>
      <c r="FXV55" s="115"/>
      <c r="FXW55" s="115"/>
      <c r="FXX55" s="115"/>
      <c r="FXY55" s="115"/>
      <c r="FXZ55" s="115"/>
      <c r="FYA55" s="115"/>
      <c r="FYB55" s="115"/>
      <c r="FYC55" s="115"/>
      <c r="FYD55" s="115"/>
      <c r="FYE55" s="115"/>
      <c r="FYF55" s="115"/>
      <c r="FYG55" s="115"/>
      <c r="FYH55" s="115"/>
      <c r="FYI55" s="115"/>
      <c r="FYJ55" s="115"/>
      <c r="FYK55" s="115"/>
      <c r="FYL55" s="115"/>
      <c r="FYM55" s="115"/>
      <c r="FYN55" s="115"/>
      <c r="FYO55" s="115"/>
      <c r="FYP55" s="115"/>
      <c r="FYQ55" s="115"/>
      <c r="FYR55" s="115"/>
      <c r="FYS55" s="115"/>
      <c r="FYT55" s="115"/>
      <c r="FYU55" s="115"/>
      <c r="FYV55" s="115"/>
      <c r="FYW55" s="115"/>
      <c r="FYX55" s="115"/>
      <c r="FYY55" s="115"/>
      <c r="FYZ55" s="115"/>
      <c r="FZA55" s="115"/>
      <c r="FZB55" s="115"/>
      <c r="FZC55" s="115"/>
      <c r="FZD55" s="115"/>
      <c r="FZE55" s="115"/>
      <c r="FZF55" s="115"/>
      <c r="FZG55" s="115"/>
      <c r="FZH55" s="115"/>
      <c r="FZI55" s="115"/>
      <c r="FZJ55" s="115"/>
      <c r="FZK55" s="115"/>
      <c r="FZL55" s="115"/>
      <c r="FZM55" s="115"/>
      <c r="FZN55" s="115"/>
      <c r="FZO55" s="115"/>
      <c r="FZP55" s="115"/>
      <c r="FZQ55" s="115"/>
      <c r="FZR55" s="115"/>
      <c r="FZS55" s="115"/>
      <c r="FZT55" s="115"/>
      <c r="FZU55" s="115"/>
      <c r="FZV55" s="115"/>
      <c r="FZW55" s="115"/>
      <c r="FZX55" s="115"/>
      <c r="FZY55" s="115"/>
      <c r="FZZ55" s="115"/>
      <c r="GAA55" s="115"/>
      <c r="GAB55" s="115"/>
      <c r="GAC55" s="115"/>
      <c r="GAD55" s="115"/>
      <c r="GAE55" s="115"/>
      <c r="GAF55" s="115"/>
      <c r="GAG55" s="115"/>
      <c r="GAH55" s="115"/>
      <c r="GAI55" s="115"/>
      <c r="GAJ55" s="115"/>
      <c r="GAK55" s="115"/>
      <c r="GAL55" s="115"/>
      <c r="GAM55" s="115"/>
      <c r="GAN55" s="115"/>
      <c r="GAO55" s="115"/>
      <c r="GAP55" s="115"/>
      <c r="GAQ55" s="115"/>
      <c r="GAR55" s="115"/>
      <c r="GAS55" s="115"/>
      <c r="GAT55" s="115"/>
      <c r="GAU55" s="115"/>
      <c r="GAV55" s="115"/>
      <c r="GAW55" s="115"/>
      <c r="GAX55" s="115"/>
      <c r="GAY55" s="115"/>
      <c r="GAZ55" s="115"/>
      <c r="GBA55" s="115"/>
      <c r="GBB55" s="115"/>
      <c r="GBC55" s="115"/>
      <c r="GBD55" s="115"/>
      <c r="GBE55" s="115"/>
      <c r="GBF55" s="115"/>
      <c r="GBG55" s="115"/>
      <c r="GBH55" s="115"/>
      <c r="GBI55" s="115"/>
      <c r="GBJ55" s="115"/>
      <c r="GBK55" s="115"/>
      <c r="GBL55" s="115"/>
      <c r="GBM55" s="115"/>
      <c r="GBN55" s="115"/>
      <c r="GBO55" s="115"/>
      <c r="GBP55" s="115"/>
      <c r="GBQ55" s="115"/>
      <c r="GBR55" s="115"/>
      <c r="GBS55" s="115"/>
      <c r="GBT55" s="115"/>
      <c r="GBU55" s="115"/>
      <c r="GBV55" s="115"/>
      <c r="GBW55" s="115"/>
      <c r="GBX55" s="115"/>
      <c r="GBY55" s="115"/>
      <c r="GBZ55" s="115"/>
      <c r="GCA55" s="115"/>
      <c r="GCB55" s="115"/>
      <c r="GCC55" s="115"/>
      <c r="GCD55" s="115"/>
      <c r="GCE55" s="115"/>
      <c r="GCF55" s="115"/>
      <c r="GCG55" s="115"/>
      <c r="GCH55" s="115"/>
      <c r="GCI55" s="115"/>
      <c r="GCJ55" s="115"/>
      <c r="GCK55" s="115"/>
      <c r="GCL55" s="115"/>
      <c r="GCM55" s="115"/>
      <c r="GCN55" s="115"/>
      <c r="GCO55" s="115"/>
      <c r="GCP55" s="115"/>
      <c r="GCQ55" s="115"/>
      <c r="GCR55" s="115"/>
      <c r="GCS55" s="115"/>
      <c r="GCT55" s="115"/>
      <c r="GCU55" s="115"/>
      <c r="GCV55" s="115"/>
      <c r="GCW55" s="115"/>
      <c r="GCX55" s="115"/>
      <c r="GCY55" s="115"/>
      <c r="GCZ55" s="115"/>
      <c r="GDA55" s="115"/>
      <c r="GDB55" s="115"/>
      <c r="GDC55" s="115"/>
      <c r="GDD55" s="115"/>
      <c r="GDE55" s="115"/>
      <c r="GDF55" s="115"/>
      <c r="GDG55" s="115"/>
      <c r="GDH55" s="115"/>
      <c r="GDI55" s="115"/>
      <c r="GDJ55" s="115"/>
      <c r="GDK55" s="115"/>
      <c r="GDL55" s="115"/>
      <c r="GDM55" s="115"/>
      <c r="GDN55" s="115"/>
      <c r="GDO55" s="115"/>
      <c r="GDP55" s="115"/>
      <c r="GDQ55" s="115"/>
      <c r="GDR55" s="115"/>
      <c r="GDS55" s="115"/>
      <c r="GDT55" s="115"/>
      <c r="GDU55" s="115"/>
      <c r="GDV55" s="115"/>
      <c r="GDW55" s="115"/>
      <c r="GDX55" s="115"/>
      <c r="GDY55" s="115"/>
      <c r="GDZ55" s="115"/>
      <c r="GEA55" s="115"/>
      <c r="GEB55" s="115"/>
      <c r="GEC55" s="115"/>
      <c r="GED55" s="115"/>
      <c r="GEE55" s="115"/>
      <c r="GEF55" s="115"/>
      <c r="GEG55" s="115"/>
      <c r="GEH55" s="115"/>
      <c r="GEI55" s="115"/>
      <c r="GEJ55" s="115"/>
      <c r="GEK55" s="115"/>
      <c r="GEL55" s="115"/>
      <c r="GEM55" s="115"/>
      <c r="GEN55" s="115"/>
      <c r="GEO55" s="115"/>
      <c r="GEP55" s="115"/>
      <c r="GEQ55" s="115"/>
      <c r="GER55" s="115"/>
      <c r="GES55" s="115"/>
      <c r="GET55" s="115"/>
      <c r="GEU55" s="115"/>
      <c r="GEV55" s="115"/>
      <c r="GEW55" s="115"/>
      <c r="GEX55" s="115"/>
      <c r="GEY55" s="115"/>
      <c r="GEZ55" s="115"/>
      <c r="GFA55" s="115"/>
      <c r="GFB55" s="115"/>
      <c r="GFC55" s="115"/>
      <c r="GFD55" s="115"/>
      <c r="GFE55" s="115"/>
      <c r="GFF55" s="115"/>
      <c r="GFG55" s="115"/>
      <c r="GFH55" s="115"/>
      <c r="GFI55" s="115"/>
      <c r="GFJ55" s="115"/>
      <c r="GFK55" s="115"/>
      <c r="GFL55" s="115"/>
      <c r="GFM55" s="115"/>
      <c r="GFN55" s="115"/>
      <c r="GFO55" s="115"/>
      <c r="GFP55" s="115"/>
      <c r="GFQ55" s="115"/>
      <c r="GFR55" s="115"/>
      <c r="GFS55" s="115"/>
      <c r="GFT55" s="115"/>
      <c r="GFU55" s="115"/>
      <c r="GFV55" s="115"/>
      <c r="GFW55" s="115"/>
      <c r="GFX55" s="115"/>
      <c r="GFY55" s="115"/>
      <c r="GFZ55" s="115"/>
      <c r="GGA55" s="115"/>
      <c r="GGB55" s="115"/>
      <c r="GGC55" s="115"/>
      <c r="GGD55" s="115"/>
      <c r="GGE55" s="115"/>
      <c r="GGF55" s="115"/>
      <c r="GGG55" s="115"/>
      <c r="GGH55" s="115"/>
      <c r="GGI55" s="115"/>
      <c r="GGJ55" s="115"/>
      <c r="GGK55" s="115"/>
      <c r="GGL55" s="115"/>
      <c r="GGM55" s="115"/>
      <c r="GGN55" s="115"/>
      <c r="GGO55" s="115"/>
      <c r="GGP55" s="115"/>
      <c r="GGQ55" s="115"/>
      <c r="GGR55" s="115"/>
      <c r="GGS55" s="115"/>
      <c r="GGT55" s="115"/>
      <c r="GGU55" s="115"/>
      <c r="GGV55" s="115"/>
      <c r="GGW55" s="115"/>
      <c r="GGX55" s="115"/>
      <c r="GGY55" s="115"/>
      <c r="GGZ55" s="115"/>
      <c r="GHA55" s="115"/>
      <c r="GHB55" s="115"/>
      <c r="GHC55" s="115"/>
      <c r="GHD55" s="115"/>
      <c r="GHE55" s="115"/>
      <c r="GHF55" s="115"/>
      <c r="GHG55" s="115"/>
      <c r="GHH55" s="115"/>
      <c r="GHI55" s="115"/>
      <c r="GHJ55" s="115"/>
      <c r="GHK55" s="115"/>
      <c r="GHL55" s="115"/>
      <c r="GHM55" s="115"/>
      <c r="GHN55" s="115"/>
      <c r="GHO55" s="115"/>
      <c r="GHP55" s="115"/>
      <c r="GHQ55" s="115"/>
      <c r="GHR55" s="115"/>
      <c r="GHS55" s="115"/>
      <c r="GHT55" s="115"/>
      <c r="GHU55" s="115"/>
      <c r="GHV55" s="115"/>
      <c r="GHW55" s="115"/>
      <c r="GHX55" s="115"/>
      <c r="GHY55" s="115"/>
      <c r="GHZ55" s="115"/>
      <c r="GIA55" s="115"/>
      <c r="GIB55" s="115"/>
      <c r="GIC55" s="115"/>
      <c r="GID55" s="115"/>
      <c r="GIE55" s="115"/>
      <c r="GIF55" s="115"/>
      <c r="GIG55" s="115"/>
      <c r="GIH55" s="115"/>
      <c r="GII55" s="115"/>
      <c r="GIJ55" s="115"/>
      <c r="GIK55" s="115"/>
      <c r="GIL55" s="115"/>
      <c r="GIM55" s="115"/>
      <c r="GIN55" s="115"/>
      <c r="GIO55" s="115"/>
      <c r="GIP55" s="115"/>
      <c r="GIQ55" s="115"/>
      <c r="GIR55" s="115"/>
      <c r="GIS55" s="115"/>
      <c r="GIT55" s="115"/>
      <c r="GIU55" s="115"/>
      <c r="GIV55" s="115"/>
      <c r="GIW55" s="115"/>
      <c r="GIX55" s="115"/>
      <c r="GIY55" s="115"/>
      <c r="GIZ55" s="115"/>
      <c r="GJA55" s="115"/>
      <c r="GJB55" s="115"/>
      <c r="GJC55" s="115"/>
      <c r="GJD55" s="115"/>
      <c r="GJE55" s="115"/>
      <c r="GJF55" s="115"/>
      <c r="GJG55" s="115"/>
      <c r="GJH55" s="115"/>
      <c r="GJI55" s="115"/>
      <c r="GJJ55" s="115"/>
      <c r="GJK55" s="115"/>
      <c r="GJL55" s="115"/>
      <c r="GJM55" s="115"/>
      <c r="GJN55" s="115"/>
      <c r="GJO55" s="115"/>
      <c r="GJP55" s="115"/>
      <c r="GJQ55" s="115"/>
      <c r="GJR55" s="115"/>
      <c r="GJS55" s="115"/>
      <c r="GJT55" s="115"/>
      <c r="GJU55" s="115"/>
      <c r="GJV55" s="115"/>
      <c r="GJW55" s="115"/>
      <c r="GJX55" s="115"/>
      <c r="GJY55" s="115"/>
      <c r="GJZ55" s="115"/>
      <c r="GKA55" s="115"/>
      <c r="GKB55" s="115"/>
      <c r="GKC55" s="115"/>
      <c r="GKD55" s="115"/>
      <c r="GKE55" s="115"/>
      <c r="GKF55" s="115"/>
      <c r="GKG55" s="115"/>
      <c r="GKH55" s="115"/>
      <c r="GKI55" s="115"/>
      <c r="GKJ55" s="115"/>
      <c r="GKK55" s="115"/>
      <c r="GKL55" s="115"/>
      <c r="GKM55" s="115"/>
      <c r="GKN55" s="115"/>
      <c r="GKO55" s="115"/>
      <c r="GKP55" s="115"/>
      <c r="GKQ55" s="115"/>
      <c r="GKR55" s="115"/>
      <c r="GKS55" s="115"/>
      <c r="GKT55" s="115"/>
      <c r="GKU55" s="115"/>
      <c r="GKV55" s="115"/>
      <c r="GKW55" s="115"/>
      <c r="GKX55" s="115"/>
      <c r="GKY55" s="115"/>
      <c r="GKZ55" s="115"/>
      <c r="GLA55" s="115"/>
      <c r="GLB55" s="115"/>
      <c r="GLC55" s="115"/>
      <c r="GLD55" s="115"/>
      <c r="GLE55" s="115"/>
      <c r="GLF55" s="115"/>
      <c r="GLG55" s="115"/>
      <c r="GLH55" s="115"/>
      <c r="GLI55" s="115"/>
      <c r="GLJ55" s="115"/>
      <c r="GLK55" s="115"/>
      <c r="GLL55" s="115"/>
      <c r="GLM55" s="115"/>
      <c r="GLN55" s="115"/>
      <c r="GLO55" s="115"/>
      <c r="GLP55" s="115"/>
      <c r="GLQ55" s="115"/>
      <c r="GLR55" s="115"/>
      <c r="GLS55" s="115"/>
      <c r="GLT55" s="115"/>
      <c r="GLU55" s="115"/>
      <c r="GLV55" s="115"/>
      <c r="GLW55" s="115"/>
      <c r="GLX55" s="115"/>
      <c r="GLY55" s="115"/>
      <c r="GLZ55" s="115"/>
      <c r="GMA55" s="115"/>
      <c r="GMB55" s="115"/>
      <c r="GMC55" s="115"/>
      <c r="GMD55" s="115"/>
      <c r="GME55" s="115"/>
      <c r="GMF55" s="115"/>
      <c r="GMG55" s="115"/>
      <c r="GMH55" s="115"/>
      <c r="GMI55" s="115"/>
      <c r="GMJ55" s="115"/>
      <c r="GMK55" s="115"/>
      <c r="GML55" s="115"/>
      <c r="GMM55" s="115"/>
      <c r="GMN55" s="115"/>
      <c r="GMO55" s="115"/>
      <c r="GMP55" s="115"/>
      <c r="GMQ55" s="115"/>
      <c r="GMR55" s="115"/>
      <c r="GMS55" s="115"/>
      <c r="GMT55" s="115"/>
      <c r="GMU55" s="115"/>
      <c r="GMV55" s="115"/>
      <c r="GMW55" s="115"/>
      <c r="GMX55" s="115"/>
      <c r="GMY55" s="115"/>
      <c r="GMZ55" s="115"/>
      <c r="GNA55" s="115"/>
      <c r="GNB55" s="115"/>
      <c r="GNC55" s="115"/>
      <c r="GND55" s="115"/>
      <c r="GNE55" s="115"/>
      <c r="GNF55" s="115"/>
      <c r="GNG55" s="115"/>
      <c r="GNH55" s="115"/>
      <c r="GNI55" s="115"/>
      <c r="GNJ55" s="115"/>
      <c r="GNK55" s="115"/>
      <c r="GNL55" s="115"/>
      <c r="GNM55" s="115"/>
      <c r="GNN55" s="115"/>
      <c r="GNO55" s="115"/>
      <c r="GNP55" s="115"/>
      <c r="GNQ55" s="115"/>
      <c r="GNR55" s="115"/>
      <c r="GNS55" s="115"/>
      <c r="GNT55" s="115"/>
      <c r="GNU55" s="115"/>
      <c r="GNV55" s="115"/>
      <c r="GNW55" s="115"/>
      <c r="GNX55" s="115"/>
      <c r="GNY55" s="115"/>
      <c r="GNZ55" s="115"/>
      <c r="GOA55" s="115"/>
      <c r="GOB55" s="115"/>
      <c r="GOC55" s="115"/>
      <c r="GOD55" s="115"/>
      <c r="GOE55" s="115"/>
      <c r="GOF55" s="115"/>
      <c r="GOG55" s="115"/>
      <c r="GOH55" s="115"/>
      <c r="GOI55" s="115"/>
      <c r="GOJ55" s="115"/>
      <c r="GOK55" s="115"/>
      <c r="GOL55" s="115"/>
      <c r="GOM55" s="115"/>
      <c r="GON55" s="115"/>
      <c r="GOO55" s="115"/>
      <c r="GOP55" s="115"/>
      <c r="GOQ55" s="115"/>
      <c r="GOR55" s="115"/>
      <c r="GOS55" s="115"/>
      <c r="GOT55" s="115"/>
      <c r="GOU55" s="115"/>
      <c r="GOV55" s="115"/>
      <c r="GOW55" s="115"/>
      <c r="GOX55" s="115"/>
      <c r="GOY55" s="115"/>
      <c r="GOZ55" s="115"/>
      <c r="GPA55" s="115"/>
      <c r="GPB55" s="115"/>
      <c r="GPC55" s="115"/>
      <c r="GPD55" s="115"/>
      <c r="GPE55" s="115"/>
      <c r="GPF55" s="115"/>
      <c r="GPG55" s="115"/>
      <c r="GPH55" s="115"/>
      <c r="GPI55" s="115"/>
      <c r="GPJ55" s="115"/>
      <c r="GPK55" s="115"/>
      <c r="GPL55" s="115"/>
      <c r="GPM55" s="115"/>
      <c r="GPN55" s="115"/>
      <c r="GPO55" s="115"/>
      <c r="GPP55" s="115"/>
      <c r="GPQ55" s="115"/>
      <c r="GPR55" s="115"/>
      <c r="GPS55" s="115"/>
      <c r="GPT55" s="115"/>
      <c r="GPU55" s="115"/>
      <c r="GPV55" s="115"/>
      <c r="GPW55" s="115"/>
      <c r="GPX55" s="115"/>
      <c r="GPY55" s="115"/>
      <c r="GPZ55" s="115"/>
      <c r="GQA55" s="115"/>
      <c r="GQB55" s="115"/>
      <c r="GQC55" s="115"/>
      <c r="GQD55" s="115"/>
      <c r="GQE55" s="115"/>
      <c r="GQF55" s="115"/>
      <c r="GQG55" s="115"/>
      <c r="GQH55" s="115"/>
      <c r="GQI55" s="115"/>
      <c r="GQJ55" s="115"/>
      <c r="GQK55" s="115"/>
      <c r="GQL55" s="115"/>
      <c r="GQM55" s="115"/>
      <c r="GQN55" s="115"/>
      <c r="GQO55" s="115"/>
      <c r="GQP55" s="115"/>
      <c r="GQQ55" s="115"/>
      <c r="GQR55" s="115"/>
      <c r="GQS55" s="115"/>
      <c r="GQT55" s="115"/>
      <c r="GQU55" s="115"/>
      <c r="GQV55" s="115"/>
      <c r="GQW55" s="115"/>
      <c r="GQX55" s="115"/>
      <c r="GQY55" s="115"/>
      <c r="GQZ55" s="115"/>
      <c r="GRA55" s="115"/>
      <c r="GRB55" s="115"/>
      <c r="GRC55" s="115"/>
      <c r="GRD55" s="115"/>
      <c r="GRE55" s="115"/>
      <c r="GRF55" s="115"/>
      <c r="GRG55" s="115"/>
      <c r="GRH55" s="115"/>
      <c r="GRI55" s="115"/>
      <c r="GRJ55" s="115"/>
      <c r="GRK55" s="115"/>
      <c r="GRL55" s="115"/>
      <c r="GRM55" s="115"/>
      <c r="GRN55" s="115"/>
      <c r="GRO55" s="115"/>
      <c r="GRP55" s="115"/>
      <c r="GRQ55" s="115"/>
      <c r="GRR55" s="115"/>
      <c r="GRS55" s="115"/>
      <c r="GRT55" s="115"/>
      <c r="GRU55" s="115"/>
      <c r="GRV55" s="115"/>
      <c r="GRW55" s="115"/>
      <c r="GRX55" s="115"/>
      <c r="GRY55" s="115"/>
      <c r="GRZ55" s="115"/>
      <c r="GSA55" s="115"/>
      <c r="GSB55" s="115"/>
      <c r="GSC55" s="115"/>
      <c r="GSD55" s="115"/>
      <c r="GSE55" s="115"/>
      <c r="GSF55" s="115"/>
      <c r="GSG55" s="115"/>
      <c r="GSH55" s="115"/>
      <c r="GSI55" s="115"/>
      <c r="GSJ55" s="115"/>
      <c r="GSK55" s="115"/>
      <c r="GSL55" s="115"/>
      <c r="GSM55" s="115"/>
      <c r="GSN55" s="115"/>
      <c r="GSO55" s="115"/>
      <c r="GSP55" s="115"/>
      <c r="GSQ55" s="115"/>
      <c r="GSR55" s="115"/>
      <c r="GSS55" s="115"/>
      <c r="GST55" s="115"/>
      <c r="GSU55" s="115"/>
      <c r="GSV55" s="115"/>
      <c r="GSW55" s="115"/>
      <c r="GSX55" s="115"/>
      <c r="GSY55" s="115"/>
      <c r="GSZ55" s="115"/>
      <c r="GTA55" s="115"/>
      <c r="GTB55" s="115"/>
      <c r="GTC55" s="115"/>
      <c r="GTD55" s="115"/>
      <c r="GTE55" s="115"/>
      <c r="GTF55" s="115"/>
      <c r="GTG55" s="115"/>
      <c r="GTH55" s="115"/>
      <c r="GTI55" s="115"/>
      <c r="GTJ55" s="115"/>
      <c r="GTK55" s="115"/>
      <c r="GTL55" s="115"/>
      <c r="GTM55" s="115"/>
      <c r="GTN55" s="115"/>
      <c r="GTO55" s="115"/>
      <c r="GTP55" s="115"/>
      <c r="GTQ55" s="115"/>
      <c r="GTR55" s="115"/>
      <c r="GTS55" s="115"/>
      <c r="GTT55" s="115"/>
      <c r="GTU55" s="115"/>
      <c r="GTV55" s="115"/>
      <c r="GTW55" s="115"/>
      <c r="GTX55" s="115"/>
      <c r="GTY55" s="115"/>
      <c r="GTZ55" s="115"/>
      <c r="GUA55" s="115"/>
      <c r="GUB55" s="115"/>
      <c r="GUC55" s="115"/>
      <c r="GUD55" s="115"/>
      <c r="GUE55" s="115"/>
      <c r="GUF55" s="115"/>
      <c r="GUG55" s="115"/>
      <c r="GUH55" s="115"/>
      <c r="GUI55" s="115"/>
      <c r="GUJ55" s="115"/>
      <c r="GUK55" s="115"/>
      <c r="GUL55" s="115"/>
      <c r="GUM55" s="115"/>
      <c r="GUN55" s="115"/>
      <c r="GUO55" s="115"/>
      <c r="GUP55" s="115"/>
      <c r="GUQ55" s="115"/>
      <c r="GUR55" s="115"/>
      <c r="GUS55" s="115"/>
      <c r="GUT55" s="115"/>
      <c r="GUU55" s="115"/>
      <c r="GUV55" s="115"/>
      <c r="GUW55" s="115"/>
      <c r="GUX55" s="115"/>
      <c r="GUY55" s="115"/>
      <c r="GUZ55" s="115"/>
      <c r="GVA55" s="115"/>
      <c r="GVB55" s="115"/>
      <c r="GVC55" s="115"/>
      <c r="GVD55" s="115"/>
      <c r="GVE55" s="115"/>
      <c r="GVF55" s="115"/>
      <c r="GVG55" s="115"/>
      <c r="GVH55" s="115"/>
      <c r="GVI55" s="115"/>
      <c r="GVJ55" s="115"/>
      <c r="GVK55" s="115"/>
      <c r="GVL55" s="115"/>
      <c r="GVM55" s="115"/>
      <c r="GVN55" s="115"/>
      <c r="GVO55" s="115"/>
      <c r="GVP55" s="115"/>
      <c r="GVQ55" s="115"/>
      <c r="GVR55" s="115"/>
      <c r="GVS55" s="115"/>
      <c r="GVT55" s="115"/>
      <c r="GVU55" s="115"/>
      <c r="GVV55" s="115"/>
      <c r="GVW55" s="115"/>
      <c r="GVX55" s="115"/>
      <c r="GVY55" s="115"/>
      <c r="GVZ55" s="115"/>
      <c r="GWA55" s="115"/>
      <c r="GWB55" s="115"/>
      <c r="GWC55" s="115"/>
      <c r="GWD55" s="115"/>
      <c r="GWE55" s="115"/>
      <c r="GWF55" s="115"/>
      <c r="GWG55" s="115"/>
      <c r="GWH55" s="115"/>
      <c r="GWI55" s="115"/>
      <c r="GWJ55" s="115"/>
      <c r="GWK55" s="115"/>
      <c r="GWL55" s="115"/>
      <c r="GWM55" s="115"/>
      <c r="GWN55" s="115"/>
      <c r="GWO55" s="115"/>
      <c r="GWP55" s="115"/>
      <c r="GWQ55" s="115"/>
      <c r="GWR55" s="115"/>
      <c r="GWS55" s="115"/>
      <c r="GWT55" s="115"/>
      <c r="GWU55" s="115"/>
      <c r="GWV55" s="115"/>
      <c r="GWW55" s="115"/>
      <c r="GWX55" s="115"/>
      <c r="GWY55" s="115"/>
      <c r="GWZ55" s="115"/>
      <c r="GXA55" s="115"/>
      <c r="GXB55" s="115"/>
      <c r="GXC55" s="115"/>
      <c r="GXD55" s="115"/>
      <c r="GXE55" s="115"/>
      <c r="GXF55" s="115"/>
      <c r="GXG55" s="115"/>
      <c r="GXH55" s="115"/>
      <c r="GXI55" s="115"/>
      <c r="GXJ55" s="115"/>
      <c r="GXK55" s="115"/>
      <c r="GXL55" s="115"/>
      <c r="GXM55" s="115"/>
      <c r="GXN55" s="115"/>
      <c r="GXO55" s="115"/>
      <c r="GXP55" s="115"/>
      <c r="GXQ55" s="115"/>
      <c r="GXR55" s="115"/>
      <c r="GXS55" s="115"/>
      <c r="GXT55" s="115"/>
      <c r="GXU55" s="115"/>
      <c r="GXV55" s="115"/>
      <c r="GXW55" s="115"/>
      <c r="GXX55" s="115"/>
      <c r="GXY55" s="115"/>
      <c r="GXZ55" s="115"/>
      <c r="GYA55" s="115"/>
      <c r="GYB55" s="115"/>
      <c r="GYC55" s="115"/>
      <c r="GYD55" s="115"/>
      <c r="GYE55" s="115"/>
      <c r="GYF55" s="115"/>
      <c r="GYG55" s="115"/>
      <c r="GYH55" s="115"/>
      <c r="GYI55" s="115"/>
      <c r="GYJ55" s="115"/>
      <c r="GYK55" s="115"/>
      <c r="GYL55" s="115"/>
      <c r="GYM55" s="115"/>
      <c r="GYN55" s="115"/>
      <c r="GYO55" s="115"/>
      <c r="GYP55" s="115"/>
      <c r="GYQ55" s="115"/>
      <c r="GYR55" s="115"/>
      <c r="GYS55" s="115"/>
      <c r="GYT55" s="115"/>
      <c r="GYU55" s="115"/>
      <c r="GYV55" s="115"/>
      <c r="GYW55" s="115"/>
      <c r="GYX55" s="115"/>
      <c r="GYY55" s="115"/>
      <c r="GYZ55" s="115"/>
      <c r="GZA55" s="115"/>
      <c r="GZB55" s="115"/>
      <c r="GZC55" s="115"/>
      <c r="GZD55" s="115"/>
      <c r="GZE55" s="115"/>
      <c r="GZF55" s="115"/>
      <c r="GZG55" s="115"/>
      <c r="GZH55" s="115"/>
      <c r="GZI55" s="115"/>
      <c r="GZJ55" s="115"/>
      <c r="GZK55" s="115"/>
      <c r="GZL55" s="115"/>
      <c r="GZM55" s="115"/>
      <c r="GZN55" s="115"/>
      <c r="GZO55" s="115"/>
      <c r="GZP55" s="115"/>
      <c r="GZQ55" s="115"/>
      <c r="GZR55" s="115"/>
      <c r="GZS55" s="115"/>
      <c r="GZT55" s="115"/>
      <c r="GZU55" s="115"/>
      <c r="GZV55" s="115"/>
      <c r="GZW55" s="115"/>
      <c r="GZX55" s="115"/>
      <c r="GZY55" s="115"/>
      <c r="GZZ55" s="115"/>
      <c r="HAA55" s="115"/>
      <c r="HAB55" s="115"/>
      <c r="HAC55" s="115"/>
      <c r="HAD55" s="115"/>
      <c r="HAE55" s="115"/>
      <c r="HAF55" s="115"/>
      <c r="HAG55" s="115"/>
      <c r="HAH55" s="115"/>
      <c r="HAI55" s="115"/>
      <c r="HAJ55" s="115"/>
      <c r="HAK55" s="115"/>
      <c r="HAL55" s="115"/>
      <c r="HAM55" s="115"/>
      <c r="HAN55" s="115"/>
      <c r="HAO55" s="115"/>
      <c r="HAP55" s="115"/>
      <c r="HAQ55" s="115"/>
      <c r="HAR55" s="115"/>
      <c r="HAS55" s="115"/>
      <c r="HAT55" s="115"/>
      <c r="HAU55" s="115"/>
      <c r="HAV55" s="115"/>
      <c r="HAW55" s="115"/>
      <c r="HAX55" s="115"/>
      <c r="HAY55" s="115"/>
      <c r="HAZ55" s="115"/>
      <c r="HBA55" s="115"/>
      <c r="HBB55" s="115"/>
      <c r="HBC55" s="115"/>
      <c r="HBD55" s="115"/>
      <c r="HBE55" s="115"/>
      <c r="HBF55" s="115"/>
      <c r="HBG55" s="115"/>
      <c r="HBH55" s="115"/>
      <c r="HBI55" s="115"/>
      <c r="HBJ55" s="115"/>
      <c r="HBK55" s="115"/>
      <c r="HBL55" s="115"/>
      <c r="HBM55" s="115"/>
      <c r="HBN55" s="115"/>
      <c r="HBO55" s="115"/>
      <c r="HBP55" s="115"/>
      <c r="HBQ55" s="115"/>
      <c r="HBR55" s="115"/>
      <c r="HBS55" s="115"/>
      <c r="HBT55" s="115"/>
      <c r="HBU55" s="115"/>
      <c r="HBV55" s="115"/>
      <c r="HBW55" s="115"/>
      <c r="HBX55" s="115"/>
      <c r="HBY55" s="115"/>
      <c r="HBZ55" s="115"/>
      <c r="HCA55" s="115"/>
      <c r="HCB55" s="115"/>
      <c r="HCC55" s="115"/>
      <c r="HCD55" s="115"/>
      <c r="HCE55" s="115"/>
      <c r="HCF55" s="115"/>
      <c r="HCG55" s="115"/>
      <c r="HCH55" s="115"/>
      <c r="HCI55" s="115"/>
      <c r="HCJ55" s="115"/>
      <c r="HCK55" s="115"/>
      <c r="HCL55" s="115"/>
      <c r="HCM55" s="115"/>
      <c r="HCN55" s="115"/>
      <c r="HCO55" s="115"/>
      <c r="HCP55" s="115"/>
      <c r="HCQ55" s="115"/>
      <c r="HCR55" s="115"/>
      <c r="HCS55" s="115"/>
      <c r="HCT55" s="115"/>
      <c r="HCU55" s="115"/>
      <c r="HCV55" s="115"/>
      <c r="HCW55" s="115"/>
      <c r="HCX55" s="115"/>
      <c r="HCY55" s="115"/>
      <c r="HCZ55" s="115"/>
      <c r="HDA55" s="115"/>
      <c r="HDB55" s="115"/>
      <c r="HDC55" s="115"/>
      <c r="HDD55" s="115"/>
      <c r="HDE55" s="115"/>
      <c r="HDF55" s="115"/>
      <c r="HDG55" s="115"/>
      <c r="HDH55" s="115"/>
      <c r="HDI55" s="115"/>
      <c r="HDJ55" s="115"/>
      <c r="HDK55" s="115"/>
      <c r="HDL55" s="115"/>
      <c r="HDM55" s="115"/>
      <c r="HDN55" s="115"/>
      <c r="HDO55" s="115"/>
      <c r="HDP55" s="115"/>
      <c r="HDQ55" s="115"/>
      <c r="HDR55" s="115"/>
      <c r="HDS55" s="115"/>
      <c r="HDT55" s="115"/>
      <c r="HDU55" s="115"/>
      <c r="HDV55" s="115"/>
      <c r="HDW55" s="115"/>
      <c r="HDX55" s="115"/>
      <c r="HDY55" s="115"/>
      <c r="HDZ55" s="115"/>
      <c r="HEA55" s="115"/>
      <c r="HEB55" s="115"/>
      <c r="HEC55" s="115"/>
      <c r="HED55" s="115"/>
      <c r="HEE55" s="115"/>
      <c r="HEF55" s="115"/>
      <c r="HEG55" s="115"/>
      <c r="HEH55" s="115"/>
      <c r="HEI55" s="115"/>
      <c r="HEJ55" s="115"/>
      <c r="HEK55" s="115"/>
      <c r="HEL55" s="115"/>
      <c r="HEM55" s="115"/>
      <c r="HEN55" s="115"/>
      <c r="HEO55" s="115"/>
      <c r="HEP55" s="115"/>
      <c r="HEQ55" s="115"/>
      <c r="HER55" s="115"/>
      <c r="HES55" s="115"/>
      <c r="HET55" s="115"/>
      <c r="HEU55" s="115"/>
      <c r="HEV55" s="115"/>
      <c r="HEW55" s="115"/>
      <c r="HEX55" s="115"/>
      <c r="HEY55" s="115"/>
      <c r="HEZ55" s="115"/>
      <c r="HFA55" s="115"/>
      <c r="HFB55" s="115"/>
      <c r="HFC55" s="115"/>
      <c r="HFD55" s="115"/>
      <c r="HFE55" s="115"/>
      <c r="HFF55" s="115"/>
      <c r="HFG55" s="115"/>
      <c r="HFH55" s="115"/>
      <c r="HFI55" s="115"/>
      <c r="HFJ55" s="115"/>
      <c r="HFK55" s="115"/>
      <c r="HFL55" s="115"/>
      <c r="HFM55" s="115"/>
      <c r="HFN55" s="115"/>
      <c r="HFO55" s="115"/>
      <c r="HFP55" s="115"/>
      <c r="HFQ55" s="115"/>
      <c r="HFR55" s="115"/>
      <c r="HFS55" s="115"/>
      <c r="HFT55" s="115"/>
      <c r="HFU55" s="115"/>
      <c r="HFV55" s="115"/>
      <c r="HFW55" s="115"/>
      <c r="HFX55" s="115"/>
      <c r="HFY55" s="115"/>
      <c r="HFZ55" s="115"/>
      <c r="HGA55" s="115"/>
      <c r="HGB55" s="115"/>
      <c r="HGC55" s="115"/>
      <c r="HGD55" s="115"/>
      <c r="HGE55" s="115"/>
      <c r="HGF55" s="115"/>
      <c r="HGG55" s="115"/>
      <c r="HGH55" s="115"/>
      <c r="HGI55" s="115"/>
      <c r="HGJ55" s="115"/>
      <c r="HGK55" s="115"/>
      <c r="HGL55" s="115"/>
      <c r="HGM55" s="115"/>
      <c r="HGN55" s="115"/>
      <c r="HGO55" s="115"/>
      <c r="HGP55" s="115"/>
      <c r="HGQ55" s="115"/>
      <c r="HGR55" s="115"/>
      <c r="HGS55" s="115"/>
      <c r="HGT55" s="115"/>
      <c r="HGU55" s="115"/>
      <c r="HGV55" s="115"/>
      <c r="HGW55" s="115"/>
      <c r="HGX55" s="115"/>
      <c r="HGY55" s="115"/>
      <c r="HGZ55" s="115"/>
      <c r="HHA55" s="115"/>
      <c r="HHB55" s="115"/>
      <c r="HHC55" s="115"/>
      <c r="HHD55" s="115"/>
      <c r="HHE55" s="115"/>
      <c r="HHF55" s="115"/>
      <c r="HHG55" s="115"/>
      <c r="HHH55" s="115"/>
      <c r="HHI55" s="115"/>
      <c r="HHJ55" s="115"/>
      <c r="HHK55" s="115"/>
      <c r="HHL55" s="115"/>
      <c r="HHM55" s="115"/>
      <c r="HHN55" s="115"/>
      <c r="HHO55" s="115"/>
      <c r="HHP55" s="115"/>
      <c r="HHQ55" s="115"/>
      <c r="HHR55" s="115"/>
      <c r="HHS55" s="115"/>
      <c r="HHT55" s="115"/>
      <c r="HHU55" s="115"/>
      <c r="HHV55" s="115"/>
      <c r="HHW55" s="115"/>
      <c r="HHX55" s="115"/>
      <c r="HHY55" s="115"/>
      <c r="HHZ55" s="115"/>
      <c r="HIA55" s="115"/>
      <c r="HIB55" s="115"/>
      <c r="HIC55" s="115"/>
      <c r="HID55" s="115"/>
      <c r="HIE55" s="115"/>
      <c r="HIF55" s="115"/>
      <c r="HIG55" s="115"/>
      <c r="HIH55" s="115"/>
      <c r="HII55" s="115"/>
      <c r="HIJ55" s="115"/>
      <c r="HIK55" s="115"/>
      <c r="HIL55" s="115"/>
      <c r="HIM55" s="115"/>
      <c r="HIN55" s="115"/>
      <c r="HIO55" s="115"/>
      <c r="HIP55" s="115"/>
      <c r="HIQ55" s="115"/>
      <c r="HIR55" s="115"/>
      <c r="HIS55" s="115"/>
      <c r="HIT55" s="115"/>
      <c r="HIU55" s="115"/>
      <c r="HIV55" s="115"/>
      <c r="HIW55" s="115"/>
      <c r="HIX55" s="115"/>
      <c r="HIY55" s="115"/>
      <c r="HIZ55" s="115"/>
      <c r="HJA55" s="115"/>
      <c r="HJB55" s="115"/>
      <c r="HJC55" s="115"/>
      <c r="HJD55" s="115"/>
      <c r="HJE55" s="115"/>
      <c r="HJF55" s="115"/>
      <c r="HJG55" s="115"/>
      <c r="HJH55" s="115"/>
      <c r="HJI55" s="115"/>
      <c r="HJJ55" s="115"/>
      <c r="HJK55" s="115"/>
      <c r="HJL55" s="115"/>
      <c r="HJM55" s="115"/>
      <c r="HJN55" s="115"/>
      <c r="HJO55" s="115"/>
      <c r="HJP55" s="115"/>
      <c r="HJQ55" s="115"/>
      <c r="HJR55" s="115"/>
      <c r="HJS55" s="115"/>
      <c r="HJT55" s="115"/>
      <c r="HJU55" s="115"/>
      <c r="HJV55" s="115"/>
      <c r="HJW55" s="115"/>
      <c r="HJX55" s="115"/>
      <c r="HJY55" s="115"/>
      <c r="HJZ55" s="115"/>
      <c r="HKA55" s="115"/>
      <c r="HKB55" s="115"/>
      <c r="HKC55" s="115"/>
      <c r="HKD55" s="115"/>
      <c r="HKE55" s="115"/>
      <c r="HKF55" s="115"/>
      <c r="HKG55" s="115"/>
      <c r="HKH55" s="115"/>
      <c r="HKI55" s="115"/>
      <c r="HKJ55" s="115"/>
      <c r="HKK55" s="115"/>
      <c r="HKL55" s="115"/>
      <c r="HKM55" s="115"/>
      <c r="HKN55" s="115"/>
      <c r="HKO55" s="115"/>
      <c r="HKP55" s="115"/>
      <c r="HKQ55" s="115"/>
      <c r="HKR55" s="115"/>
      <c r="HKS55" s="115"/>
      <c r="HKT55" s="115"/>
      <c r="HKU55" s="115"/>
      <c r="HKV55" s="115"/>
      <c r="HKW55" s="115"/>
      <c r="HKX55" s="115"/>
      <c r="HKY55" s="115"/>
      <c r="HKZ55" s="115"/>
      <c r="HLA55" s="115"/>
      <c r="HLB55" s="115"/>
      <c r="HLC55" s="115"/>
      <c r="HLD55" s="115"/>
      <c r="HLE55" s="115"/>
      <c r="HLF55" s="115"/>
      <c r="HLG55" s="115"/>
      <c r="HLH55" s="115"/>
      <c r="HLI55" s="115"/>
      <c r="HLJ55" s="115"/>
      <c r="HLK55" s="115"/>
      <c r="HLL55" s="115"/>
      <c r="HLM55" s="115"/>
      <c r="HLN55" s="115"/>
      <c r="HLO55" s="115"/>
      <c r="HLP55" s="115"/>
      <c r="HLQ55" s="115"/>
      <c r="HLR55" s="115"/>
      <c r="HLS55" s="115"/>
      <c r="HLT55" s="115"/>
      <c r="HLU55" s="115"/>
      <c r="HLV55" s="115"/>
      <c r="HLW55" s="115"/>
      <c r="HLX55" s="115"/>
      <c r="HLY55" s="115"/>
      <c r="HLZ55" s="115"/>
      <c r="HMA55" s="115"/>
      <c r="HMB55" s="115"/>
      <c r="HMC55" s="115"/>
      <c r="HMD55" s="115"/>
      <c r="HME55" s="115"/>
      <c r="HMF55" s="115"/>
      <c r="HMG55" s="115"/>
      <c r="HMH55" s="115"/>
      <c r="HMI55" s="115"/>
      <c r="HMJ55" s="115"/>
      <c r="HMK55" s="115"/>
      <c r="HML55" s="115"/>
      <c r="HMM55" s="115"/>
      <c r="HMN55" s="115"/>
      <c r="HMO55" s="115"/>
      <c r="HMP55" s="115"/>
      <c r="HMQ55" s="115"/>
      <c r="HMR55" s="115"/>
      <c r="HMS55" s="115"/>
      <c r="HMT55" s="115"/>
      <c r="HMU55" s="115"/>
      <c r="HMV55" s="115"/>
      <c r="HMW55" s="115"/>
      <c r="HMX55" s="115"/>
      <c r="HMY55" s="115"/>
      <c r="HMZ55" s="115"/>
      <c r="HNA55" s="115"/>
      <c r="HNB55" s="115"/>
      <c r="HNC55" s="115"/>
      <c r="HND55" s="115"/>
      <c r="HNE55" s="115"/>
      <c r="HNF55" s="115"/>
      <c r="HNG55" s="115"/>
      <c r="HNH55" s="115"/>
      <c r="HNI55" s="115"/>
      <c r="HNJ55" s="115"/>
      <c r="HNK55" s="115"/>
      <c r="HNL55" s="115"/>
      <c r="HNM55" s="115"/>
      <c r="HNN55" s="115"/>
      <c r="HNO55" s="115"/>
      <c r="HNP55" s="115"/>
      <c r="HNQ55" s="115"/>
      <c r="HNR55" s="115"/>
      <c r="HNS55" s="115"/>
      <c r="HNT55" s="115"/>
      <c r="HNU55" s="115"/>
      <c r="HNV55" s="115"/>
      <c r="HNW55" s="115"/>
      <c r="HNX55" s="115"/>
      <c r="HNY55" s="115"/>
      <c r="HNZ55" s="115"/>
      <c r="HOA55" s="115"/>
      <c r="HOB55" s="115"/>
      <c r="HOC55" s="115"/>
      <c r="HOD55" s="115"/>
      <c r="HOE55" s="115"/>
      <c r="HOF55" s="115"/>
      <c r="HOG55" s="115"/>
      <c r="HOH55" s="115"/>
      <c r="HOI55" s="115"/>
      <c r="HOJ55" s="115"/>
      <c r="HOK55" s="115"/>
      <c r="HOL55" s="115"/>
      <c r="HOM55" s="115"/>
      <c r="HON55" s="115"/>
      <c r="HOO55" s="115"/>
      <c r="HOP55" s="115"/>
      <c r="HOQ55" s="115"/>
      <c r="HOR55" s="115"/>
      <c r="HOS55" s="115"/>
      <c r="HOT55" s="115"/>
      <c r="HOU55" s="115"/>
      <c r="HOV55" s="115"/>
      <c r="HOW55" s="115"/>
      <c r="HOX55" s="115"/>
      <c r="HOY55" s="115"/>
      <c r="HOZ55" s="115"/>
      <c r="HPA55" s="115"/>
      <c r="HPB55" s="115"/>
      <c r="HPC55" s="115"/>
      <c r="HPD55" s="115"/>
      <c r="HPE55" s="115"/>
      <c r="HPF55" s="115"/>
      <c r="HPG55" s="115"/>
      <c r="HPH55" s="115"/>
      <c r="HPI55" s="115"/>
      <c r="HPJ55" s="115"/>
      <c r="HPK55" s="115"/>
      <c r="HPL55" s="115"/>
      <c r="HPM55" s="115"/>
      <c r="HPN55" s="115"/>
      <c r="HPO55" s="115"/>
      <c r="HPP55" s="115"/>
      <c r="HPQ55" s="115"/>
      <c r="HPR55" s="115"/>
      <c r="HPS55" s="115"/>
      <c r="HPT55" s="115"/>
      <c r="HPU55" s="115"/>
      <c r="HPV55" s="115"/>
      <c r="HPW55" s="115"/>
      <c r="HPX55" s="115"/>
      <c r="HPY55" s="115"/>
      <c r="HPZ55" s="115"/>
      <c r="HQA55" s="115"/>
      <c r="HQB55" s="115"/>
      <c r="HQC55" s="115"/>
      <c r="HQD55" s="115"/>
      <c r="HQE55" s="115"/>
      <c r="HQF55" s="115"/>
      <c r="HQG55" s="115"/>
      <c r="HQH55" s="115"/>
      <c r="HQI55" s="115"/>
      <c r="HQJ55" s="115"/>
      <c r="HQK55" s="115"/>
      <c r="HQL55" s="115"/>
      <c r="HQM55" s="115"/>
      <c r="HQN55" s="115"/>
      <c r="HQO55" s="115"/>
      <c r="HQP55" s="115"/>
      <c r="HQQ55" s="115"/>
      <c r="HQR55" s="115"/>
      <c r="HQS55" s="115"/>
      <c r="HQT55" s="115"/>
      <c r="HQU55" s="115"/>
      <c r="HQV55" s="115"/>
      <c r="HQW55" s="115"/>
      <c r="HQX55" s="115"/>
      <c r="HQY55" s="115"/>
      <c r="HQZ55" s="115"/>
      <c r="HRA55" s="115"/>
      <c r="HRB55" s="115"/>
      <c r="HRC55" s="115"/>
      <c r="HRD55" s="115"/>
      <c r="HRE55" s="115"/>
      <c r="HRF55" s="115"/>
      <c r="HRG55" s="115"/>
      <c r="HRH55" s="115"/>
      <c r="HRI55" s="115"/>
      <c r="HRJ55" s="115"/>
      <c r="HRK55" s="115"/>
      <c r="HRL55" s="115"/>
      <c r="HRM55" s="115"/>
      <c r="HRN55" s="115"/>
      <c r="HRO55" s="115"/>
      <c r="HRP55" s="115"/>
      <c r="HRQ55" s="115"/>
      <c r="HRR55" s="115"/>
      <c r="HRS55" s="115"/>
      <c r="HRT55" s="115"/>
      <c r="HRU55" s="115"/>
      <c r="HRV55" s="115"/>
      <c r="HRW55" s="115"/>
      <c r="HRX55" s="115"/>
      <c r="HRY55" s="115"/>
      <c r="HRZ55" s="115"/>
      <c r="HSA55" s="115"/>
      <c r="HSB55" s="115"/>
      <c r="HSC55" s="115"/>
      <c r="HSD55" s="115"/>
      <c r="HSE55" s="115"/>
      <c r="HSF55" s="115"/>
      <c r="HSG55" s="115"/>
      <c r="HSH55" s="115"/>
      <c r="HSI55" s="115"/>
      <c r="HSJ55" s="115"/>
      <c r="HSK55" s="115"/>
      <c r="HSL55" s="115"/>
      <c r="HSM55" s="115"/>
      <c r="HSN55" s="115"/>
      <c r="HSO55" s="115"/>
      <c r="HSP55" s="115"/>
      <c r="HSQ55" s="115"/>
      <c r="HSR55" s="115"/>
      <c r="HSS55" s="115"/>
      <c r="HST55" s="115"/>
      <c r="HSU55" s="115"/>
      <c r="HSV55" s="115"/>
      <c r="HSW55" s="115"/>
      <c r="HSX55" s="115"/>
      <c r="HSY55" s="115"/>
      <c r="HSZ55" s="115"/>
      <c r="HTA55" s="115"/>
      <c r="HTB55" s="115"/>
      <c r="HTC55" s="115"/>
      <c r="HTD55" s="115"/>
      <c r="HTE55" s="115"/>
      <c r="HTF55" s="115"/>
      <c r="HTG55" s="115"/>
      <c r="HTH55" s="115"/>
      <c r="HTI55" s="115"/>
      <c r="HTJ55" s="115"/>
      <c r="HTK55" s="115"/>
      <c r="HTL55" s="115"/>
      <c r="HTM55" s="115"/>
      <c r="HTN55" s="115"/>
      <c r="HTO55" s="115"/>
      <c r="HTP55" s="115"/>
      <c r="HTQ55" s="115"/>
      <c r="HTR55" s="115"/>
      <c r="HTS55" s="115"/>
      <c r="HTT55" s="115"/>
      <c r="HTU55" s="115"/>
      <c r="HTV55" s="115"/>
      <c r="HTW55" s="115"/>
      <c r="HTX55" s="115"/>
      <c r="HTY55" s="115"/>
      <c r="HTZ55" s="115"/>
      <c r="HUA55" s="115"/>
      <c r="HUB55" s="115"/>
      <c r="HUC55" s="115"/>
      <c r="HUD55" s="115"/>
      <c r="HUE55" s="115"/>
      <c r="HUF55" s="115"/>
      <c r="HUG55" s="115"/>
      <c r="HUH55" s="115"/>
      <c r="HUI55" s="115"/>
      <c r="HUJ55" s="115"/>
      <c r="HUK55" s="115"/>
      <c r="HUL55" s="115"/>
      <c r="HUM55" s="115"/>
      <c r="HUN55" s="115"/>
      <c r="HUO55" s="115"/>
      <c r="HUP55" s="115"/>
      <c r="HUQ55" s="115"/>
      <c r="HUR55" s="115"/>
      <c r="HUS55" s="115"/>
      <c r="HUT55" s="115"/>
      <c r="HUU55" s="115"/>
      <c r="HUV55" s="115"/>
      <c r="HUW55" s="115"/>
      <c r="HUX55" s="115"/>
      <c r="HUY55" s="115"/>
      <c r="HUZ55" s="115"/>
      <c r="HVA55" s="115"/>
      <c r="HVB55" s="115"/>
      <c r="HVC55" s="115"/>
      <c r="HVD55" s="115"/>
      <c r="HVE55" s="115"/>
      <c r="HVF55" s="115"/>
      <c r="HVG55" s="115"/>
      <c r="HVH55" s="115"/>
      <c r="HVI55" s="115"/>
      <c r="HVJ55" s="115"/>
      <c r="HVK55" s="115"/>
      <c r="HVL55" s="115"/>
      <c r="HVM55" s="115"/>
      <c r="HVN55" s="115"/>
      <c r="HVO55" s="115"/>
      <c r="HVP55" s="115"/>
      <c r="HVQ55" s="115"/>
      <c r="HVR55" s="115"/>
      <c r="HVS55" s="115"/>
      <c r="HVT55" s="115"/>
      <c r="HVU55" s="115"/>
      <c r="HVV55" s="115"/>
      <c r="HVW55" s="115"/>
      <c r="HVX55" s="115"/>
      <c r="HVY55" s="115"/>
      <c r="HVZ55" s="115"/>
      <c r="HWA55" s="115"/>
      <c r="HWB55" s="115"/>
      <c r="HWC55" s="115"/>
      <c r="HWD55" s="115"/>
      <c r="HWE55" s="115"/>
      <c r="HWF55" s="115"/>
      <c r="HWG55" s="115"/>
      <c r="HWH55" s="115"/>
      <c r="HWI55" s="115"/>
      <c r="HWJ55" s="115"/>
      <c r="HWK55" s="115"/>
      <c r="HWL55" s="115"/>
      <c r="HWM55" s="115"/>
      <c r="HWN55" s="115"/>
      <c r="HWO55" s="115"/>
      <c r="HWP55" s="115"/>
      <c r="HWQ55" s="115"/>
      <c r="HWR55" s="115"/>
      <c r="HWS55" s="115"/>
      <c r="HWT55" s="115"/>
      <c r="HWU55" s="115"/>
      <c r="HWV55" s="115"/>
      <c r="HWW55" s="115"/>
      <c r="HWX55" s="115"/>
      <c r="HWY55" s="115"/>
      <c r="HWZ55" s="115"/>
      <c r="HXA55" s="115"/>
      <c r="HXB55" s="115"/>
      <c r="HXC55" s="115"/>
      <c r="HXD55" s="115"/>
      <c r="HXE55" s="115"/>
      <c r="HXF55" s="115"/>
      <c r="HXG55" s="115"/>
      <c r="HXH55" s="115"/>
      <c r="HXI55" s="115"/>
      <c r="HXJ55" s="115"/>
      <c r="HXK55" s="115"/>
      <c r="HXL55" s="115"/>
      <c r="HXM55" s="115"/>
      <c r="HXN55" s="115"/>
      <c r="HXO55" s="115"/>
      <c r="HXP55" s="115"/>
      <c r="HXQ55" s="115"/>
      <c r="HXR55" s="115"/>
      <c r="HXS55" s="115"/>
      <c r="HXT55" s="115"/>
      <c r="HXU55" s="115"/>
      <c r="HXV55" s="115"/>
      <c r="HXW55" s="115"/>
      <c r="HXX55" s="115"/>
      <c r="HXY55" s="115"/>
      <c r="HXZ55" s="115"/>
      <c r="HYA55" s="115"/>
      <c r="HYB55" s="115"/>
      <c r="HYC55" s="115"/>
      <c r="HYD55" s="115"/>
      <c r="HYE55" s="115"/>
      <c r="HYF55" s="115"/>
      <c r="HYG55" s="115"/>
      <c r="HYH55" s="115"/>
      <c r="HYI55" s="115"/>
      <c r="HYJ55" s="115"/>
      <c r="HYK55" s="115"/>
      <c r="HYL55" s="115"/>
      <c r="HYM55" s="115"/>
      <c r="HYN55" s="115"/>
      <c r="HYO55" s="115"/>
      <c r="HYP55" s="115"/>
      <c r="HYQ55" s="115"/>
      <c r="HYR55" s="115"/>
      <c r="HYS55" s="115"/>
      <c r="HYT55" s="115"/>
      <c r="HYU55" s="115"/>
      <c r="HYV55" s="115"/>
      <c r="HYW55" s="115"/>
      <c r="HYX55" s="115"/>
      <c r="HYY55" s="115"/>
      <c r="HYZ55" s="115"/>
      <c r="HZA55" s="115"/>
      <c r="HZB55" s="115"/>
      <c r="HZC55" s="115"/>
      <c r="HZD55" s="115"/>
      <c r="HZE55" s="115"/>
      <c r="HZF55" s="115"/>
      <c r="HZG55" s="115"/>
      <c r="HZH55" s="115"/>
      <c r="HZI55" s="115"/>
      <c r="HZJ55" s="115"/>
      <c r="HZK55" s="115"/>
      <c r="HZL55" s="115"/>
      <c r="HZM55" s="115"/>
      <c r="HZN55" s="115"/>
      <c r="HZO55" s="115"/>
      <c r="HZP55" s="115"/>
      <c r="HZQ55" s="115"/>
      <c r="HZR55" s="115"/>
      <c r="HZS55" s="115"/>
      <c r="HZT55" s="115"/>
      <c r="HZU55" s="115"/>
      <c r="HZV55" s="115"/>
      <c r="HZW55" s="115"/>
      <c r="HZX55" s="115"/>
      <c r="HZY55" s="115"/>
      <c r="HZZ55" s="115"/>
      <c r="IAA55" s="115"/>
      <c r="IAB55" s="115"/>
      <c r="IAC55" s="115"/>
      <c r="IAD55" s="115"/>
      <c r="IAE55" s="115"/>
      <c r="IAF55" s="115"/>
      <c r="IAG55" s="115"/>
      <c r="IAH55" s="115"/>
      <c r="IAI55" s="115"/>
      <c r="IAJ55" s="115"/>
      <c r="IAK55" s="115"/>
      <c r="IAL55" s="115"/>
      <c r="IAM55" s="115"/>
      <c r="IAN55" s="115"/>
      <c r="IAO55" s="115"/>
      <c r="IAP55" s="115"/>
      <c r="IAQ55" s="115"/>
      <c r="IAR55" s="115"/>
      <c r="IAS55" s="115"/>
      <c r="IAT55" s="115"/>
      <c r="IAU55" s="115"/>
      <c r="IAV55" s="115"/>
      <c r="IAW55" s="115"/>
      <c r="IAX55" s="115"/>
      <c r="IAY55" s="115"/>
      <c r="IAZ55" s="115"/>
      <c r="IBA55" s="115"/>
      <c r="IBB55" s="115"/>
      <c r="IBC55" s="115"/>
      <c r="IBD55" s="115"/>
      <c r="IBE55" s="115"/>
      <c r="IBF55" s="115"/>
      <c r="IBG55" s="115"/>
      <c r="IBH55" s="115"/>
      <c r="IBI55" s="115"/>
      <c r="IBJ55" s="115"/>
      <c r="IBK55" s="115"/>
      <c r="IBL55" s="115"/>
      <c r="IBM55" s="115"/>
      <c r="IBN55" s="115"/>
      <c r="IBO55" s="115"/>
      <c r="IBP55" s="115"/>
      <c r="IBQ55" s="115"/>
      <c r="IBR55" s="115"/>
      <c r="IBS55" s="115"/>
      <c r="IBT55" s="115"/>
      <c r="IBU55" s="115"/>
      <c r="IBV55" s="115"/>
      <c r="IBW55" s="115"/>
      <c r="IBX55" s="115"/>
      <c r="IBY55" s="115"/>
      <c r="IBZ55" s="115"/>
      <c r="ICA55" s="115"/>
      <c r="ICB55" s="115"/>
      <c r="ICC55" s="115"/>
      <c r="ICD55" s="115"/>
      <c r="ICE55" s="115"/>
      <c r="ICF55" s="115"/>
      <c r="ICG55" s="115"/>
      <c r="ICH55" s="115"/>
      <c r="ICI55" s="115"/>
      <c r="ICJ55" s="115"/>
      <c r="ICK55" s="115"/>
      <c r="ICL55" s="115"/>
      <c r="ICM55" s="115"/>
      <c r="ICN55" s="115"/>
      <c r="ICO55" s="115"/>
      <c r="ICP55" s="115"/>
      <c r="ICQ55" s="115"/>
      <c r="ICR55" s="115"/>
      <c r="ICS55" s="115"/>
      <c r="ICT55" s="115"/>
      <c r="ICU55" s="115"/>
      <c r="ICV55" s="115"/>
      <c r="ICW55" s="115"/>
      <c r="ICX55" s="115"/>
      <c r="ICY55" s="115"/>
      <c r="ICZ55" s="115"/>
      <c r="IDA55" s="115"/>
      <c r="IDB55" s="115"/>
      <c r="IDC55" s="115"/>
      <c r="IDD55" s="115"/>
      <c r="IDE55" s="115"/>
      <c r="IDF55" s="115"/>
      <c r="IDG55" s="115"/>
      <c r="IDH55" s="115"/>
      <c r="IDI55" s="115"/>
      <c r="IDJ55" s="115"/>
      <c r="IDK55" s="115"/>
      <c r="IDL55" s="115"/>
      <c r="IDM55" s="115"/>
      <c r="IDN55" s="115"/>
      <c r="IDO55" s="115"/>
      <c r="IDP55" s="115"/>
      <c r="IDQ55" s="115"/>
      <c r="IDR55" s="115"/>
      <c r="IDS55" s="115"/>
      <c r="IDT55" s="115"/>
      <c r="IDU55" s="115"/>
      <c r="IDV55" s="115"/>
      <c r="IDW55" s="115"/>
      <c r="IDX55" s="115"/>
      <c r="IDY55" s="115"/>
      <c r="IDZ55" s="115"/>
      <c r="IEA55" s="115"/>
      <c r="IEB55" s="115"/>
      <c r="IEC55" s="115"/>
      <c r="IED55" s="115"/>
      <c r="IEE55" s="115"/>
      <c r="IEF55" s="115"/>
      <c r="IEG55" s="115"/>
      <c r="IEH55" s="115"/>
      <c r="IEI55" s="115"/>
      <c r="IEJ55" s="115"/>
      <c r="IEK55" s="115"/>
      <c r="IEL55" s="115"/>
      <c r="IEM55" s="115"/>
      <c r="IEN55" s="115"/>
      <c r="IEO55" s="115"/>
      <c r="IEP55" s="115"/>
      <c r="IEQ55" s="115"/>
      <c r="IER55" s="115"/>
      <c r="IES55" s="115"/>
      <c r="IET55" s="115"/>
      <c r="IEU55" s="115"/>
      <c r="IEV55" s="115"/>
      <c r="IEW55" s="115"/>
      <c r="IEX55" s="115"/>
      <c r="IEY55" s="115"/>
      <c r="IEZ55" s="115"/>
      <c r="IFA55" s="115"/>
      <c r="IFB55" s="115"/>
      <c r="IFC55" s="115"/>
      <c r="IFD55" s="115"/>
      <c r="IFE55" s="115"/>
      <c r="IFF55" s="115"/>
      <c r="IFG55" s="115"/>
      <c r="IFH55" s="115"/>
      <c r="IFI55" s="115"/>
      <c r="IFJ55" s="115"/>
      <c r="IFK55" s="115"/>
      <c r="IFL55" s="115"/>
      <c r="IFM55" s="115"/>
      <c r="IFN55" s="115"/>
      <c r="IFO55" s="115"/>
      <c r="IFP55" s="115"/>
      <c r="IFQ55" s="115"/>
      <c r="IFR55" s="115"/>
      <c r="IFS55" s="115"/>
      <c r="IFT55" s="115"/>
      <c r="IFU55" s="115"/>
      <c r="IFV55" s="115"/>
      <c r="IFW55" s="115"/>
      <c r="IFX55" s="115"/>
      <c r="IFY55" s="115"/>
      <c r="IFZ55" s="115"/>
      <c r="IGA55" s="115"/>
      <c r="IGB55" s="115"/>
      <c r="IGC55" s="115"/>
      <c r="IGD55" s="115"/>
      <c r="IGE55" s="115"/>
      <c r="IGF55" s="115"/>
      <c r="IGG55" s="115"/>
      <c r="IGH55" s="115"/>
      <c r="IGI55" s="115"/>
      <c r="IGJ55" s="115"/>
      <c r="IGK55" s="115"/>
      <c r="IGL55" s="115"/>
      <c r="IGM55" s="115"/>
      <c r="IGN55" s="115"/>
      <c r="IGO55" s="115"/>
      <c r="IGP55" s="115"/>
      <c r="IGQ55" s="115"/>
      <c r="IGR55" s="115"/>
      <c r="IGS55" s="115"/>
      <c r="IGT55" s="115"/>
      <c r="IGU55" s="115"/>
      <c r="IGV55" s="115"/>
      <c r="IGW55" s="115"/>
      <c r="IGX55" s="115"/>
      <c r="IGY55" s="115"/>
      <c r="IGZ55" s="115"/>
      <c r="IHA55" s="115"/>
      <c r="IHB55" s="115"/>
      <c r="IHC55" s="115"/>
      <c r="IHD55" s="115"/>
      <c r="IHE55" s="115"/>
      <c r="IHF55" s="115"/>
      <c r="IHG55" s="115"/>
      <c r="IHH55" s="115"/>
      <c r="IHI55" s="115"/>
      <c r="IHJ55" s="115"/>
      <c r="IHK55" s="115"/>
      <c r="IHL55" s="115"/>
      <c r="IHM55" s="115"/>
      <c r="IHN55" s="115"/>
      <c r="IHO55" s="115"/>
      <c r="IHP55" s="115"/>
      <c r="IHQ55" s="115"/>
      <c r="IHR55" s="115"/>
      <c r="IHS55" s="115"/>
      <c r="IHT55" s="115"/>
      <c r="IHU55" s="115"/>
      <c r="IHV55" s="115"/>
      <c r="IHW55" s="115"/>
      <c r="IHX55" s="115"/>
      <c r="IHY55" s="115"/>
      <c r="IHZ55" s="115"/>
      <c r="IIA55" s="115"/>
      <c r="IIB55" s="115"/>
      <c r="IIC55" s="115"/>
      <c r="IID55" s="115"/>
      <c r="IIE55" s="115"/>
      <c r="IIF55" s="115"/>
      <c r="IIG55" s="115"/>
      <c r="IIH55" s="115"/>
      <c r="III55" s="115"/>
      <c r="IIJ55" s="115"/>
      <c r="IIK55" s="115"/>
      <c r="IIL55" s="115"/>
      <c r="IIM55" s="115"/>
      <c r="IIN55" s="115"/>
      <c r="IIO55" s="115"/>
      <c r="IIP55" s="115"/>
      <c r="IIQ55" s="115"/>
      <c r="IIR55" s="115"/>
      <c r="IIS55" s="115"/>
      <c r="IIT55" s="115"/>
      <c r="IIU55" s="115"/>
      <c r="IIV55" s="115"/>
      <c r="IIW55" s="115"/>
      <c r="IIX55" s="115"/>
      <c r="IIY55" s="115"/>
      <c r="IIZ55" s="115"/>
      <c r="IJA55" s="115"/>
      <c r="IJB55" s="115"/>
      <c r="IJC55" s="115"/>
      <c r="IJD55" s="115"/>
      <c r="IJE55" s="115"/>
      <c r="IJF55" s="115"/>
      <c r="IJG55" s="115"/>
      <c r="IJH55" s="115"/>
      <c r="IJI55" s="115"/>
      <c r="IJJ55" s="115"/>
      <c r="IJK55" s="115"/>
      <c r="IJL55" s="115"/>
      <c r="IJM55" s="115"/>
      <c r="IJN55" s="115"/>
      <c r="IJO55" s="115"/>
      <c r="IJP55" s="115"/>
      <c r="IJQ55" s="115"/>
      <c r="IJR55" s="115"/>
      <c r="IJS55" s="115"/>
      <c r="IJT55" s="115"/>
      <c r="IJU55" s="115"/>
      <c r="IJV55" s="115"/>
      <c r="IJW55" s="115"/>
      <c r="IJX55" s="115"/>
      <c r="IJY55" s="115"/>
      <c r="IJZ55" s="115"/>
      <c r="IKA55" s="115"/>
      <c r="IKB55" s="115"/>
      <c r="IKC55" s="115"/>
      <c r="IKD55" s="115"/>
      <c r="IKE55" s="115"/>
      <c r="IKF55" s="115"/>
      <c r="IKG55" s="115"/>
      <c r="IKH55" s="115"/>
      <c r="IKI55" s="115"/>
      <c r="IKJ55" s="115"/>
      <c r="IKK55" s="115"/>
      <c r="IKL55" s="115"/>
      <c r="IKM55" s="115"/>
      <c r="IKN55" s="115"/>
      <c r="IKO55" s="115"/>
      <c r="IKP55" s="115"/>
      <c r="IKQ55" s="115"/>
      <c r="IKR55" s="115"/>
      <c r="IKS55" s="115"/>
      <c r="IKT55" s="115"/>
      <c r="IKU55" s="115"/>
      <c r="IKV55" s="115"/>
      <c r="IKW55" s="115"/>
      <c r="IKX55" s="115"/>
      <c r="IKY55" s="115"/>
      <c r="IKZ55" s="115"/>
      <c r="ILA55" s="115"/>
      <c r="ILB55" s="115"/>
      <c r="ILC55" s="115"/>
      <c r="ILD55" s="115"/>
      <c r="ILE55" s="115"/>
      <c r="ILF55" s="115"/>
      <c r="ILG55" s="115"/>
      <c r="ILH55" s="115"/>
      <c r="ILI55" s="115"/>
      <c r="ILJ55" s="115"/>
      <c r="ILK55" s="115"/>
      <c r="ILL55" s="115"/>
      <c r="ILM55" s="115"/>
      <c r="ILN55" s="115"/>
      <c r="ILO55" s="115"/>
      <c r="ILP55" s="115"/>
      <c r="ILQ55" s="115"/>
      <c r="ILR55" s="115"/>
      <c r="ILS55" s="115"/>
      <c r="ILT55" s="115"/>
      <c r="ILU55" s="115"/>
      <c r="ILV55" s="115"/>
      <c r="ILW55" s="115"/>
      <c r="ILX55" s="115"/>
      <c r="ILY55" s="115"/>
      <c r="ILZ55" s="115"/>
      <c r="IMA55" s="115"/>
      <c r="IMB55" s="115"/>
      <c r="IMC55" s="115"/>
      <c r="IMD55" s="115"/>
      <c r="IME55" s="115"/>
      <c r="IMF55" s="115"/>
      <c r="IMG55" s="115"/>
      <c r="IMH55" s="115"/>
      <c r="IMI55" s="115"/>
      <c r="IMJ55" s="115"/>
      <c r="IMK55" s="115"/>
      <c r="IML55" s="115"/>
      <c r="IMM55" s="115"/>
      <c r="IMN55" s="115"/>
      <c r="IMO55" s="115"/>
      <c r="IMP55" s="115"/>
      <c r="IMQ55" s="115"/>
      <c r="IMR55" s="115"/>
      <c r="IMS55" s="115"/>
      <c r="IMT55" s="115"/>
      <c r="IMU55" s="115"/>
      <c r="IMV55" s="115"/>
      <c r="IMW55" s="115"/>
      <c r="IMX55" s="115"/>
      <c r="IMY55" s="115"/>
      <c r="IMZ55" s="115"/>
      <c r="INA55" s="115"/>
      <c r="INB55" s="115"/>
      <c r="INC55" s="115"/>
      <c r="IND55" s="115"/>
      <c r="INE55" s="115"/>
      <c r="INF55" s="115"/>
      <c r="ING55" s="115"/>
      <c r="INH55" s="115"/>
      <c r="INI55" s="115"/>
      <c r="INJ55" s="115"/>
      <c r="INK55" s="115"/>
      <c r="INL55" s="115"/>
      <c r="INM55" s="115"/>
      <c r="INN55" s="115"/>
      <c r="INO55" s="115"/>
      <c r="INP55" s="115"/>
      <c r="INQ55" s="115"/>
      <c r="INR55" s="115"/>
      <c r="INS55" s="115"/>
      <c r="INT55" s="115"/>
      <c r="INU55" s="115"/>
      <c r="INV55" s="115"/>
      <c r="INW55" s="115"/>
      <c r="INX55" s="115"/>
      <c r="INY55" s="115"/>
      <c r="INZ55" s="115"/>
      <c r="IOA55" s="115"/>
      <c r="IOB55" s="115"/>
      <c r="IOC55" s="115"/>
      <c r="IOD55" s="115"/>
      <c r="IOE55" s="115"/>
      <c r="IOF55" s="115"/>
      <c r="IOG55" s="115"/>
      <c r="IOH55" s="115"/>
      <c r="IOI55" s="115"/>
      <c r="IOJ55" s="115"/>
      <c r="IOK55" s="115"/>
      <c r="IOL55" s="115"/>
      <c r="IOM55" s="115"/>
      <c r="ION55" s="115"/>
      <c r="IOO55" s="115"/>
      <c r="IOP55" s="115"/>
      <c r="IOQ55" s="115"/>
      <c r="IOR55" s="115"/>
      <c r="IOS55" s="115"/>
      <c r="IOT55" s="115"/>
      <c r="IOU55" s="115"/>
      <c r="IOV55" s="115"/>
      <c r="IOW55" s="115"/>
      <c r="IOX55" s="115"/>
      <c r="IOY55" s="115"/>
      <c r="IOZ55" s="115"/>
      <c r="IPA55" s="115"/>
      <c r="IPB55" s="115"/>
      <c r="IPC55" s="115"/>
      <c r="IPD55" s="115"/>
      <c r="IPE55" s="115"/>
      <c r="IPF55" s="115"/>
      <c r="IPG55" s="115"/>
      <c r="IPH55" s="115"/>
      <c r="IPI55" s="115"/>
      <c r="IPJ55" s="115"/>
      <c r="IPK55" s="115"/>
      <c r="IPL55" s="115"/>
      <c r="IPM55" s="115"/>
      <c r="IPN55" s="115"/>
      <c r="IPO55" s="115"/>
      <c r="IPP55" s="115"/>
      <c r="IPQ55" s="115"/>
      <c r="IPR55" s="115"/>
      <c r="IPS55" s="115"/>
      <c r="IPT55" s="115"/>
      <c r="IPU55" s="115"/>
      <c r="IPV55" s="115"/>
      <c r="IPW55" s="115"/>
      <c r="IPX55" s="115"/>
      <c r="IPY55" s="115"/>
      <c r="IPZ55" s="115"/>
      <c r="IQA55" s="115"/>
      <c r="IQB55" s="115"/>
      <c r="IQC55" s="115"/>
      <c r="IQD55" s="115"/>
      <c r="IQE55" s="115"/>
      <c r="IQF55" s="115"/>
      <c r="IQG55" s="115"/>
      <c r="IQH55" s="115"/>
      <c r="IQI55" s="115"/>
      <c r="IQJ55" s="115"/>
      <c r="IQK55" s="115"/>
      <c r="IQL55" s="115"/>
      <c r="IQM55" s="115"/>
      <c r="IQN55" s="115"/>
      <c r="IQO55" s="115"/>
      <c r="IQP55" s="115"/>
      <c r="IQQ55" s="115"/>
      <c r="IQR55" s="115"/>
      <c r="IQS55" s="115"/>
      <c r="IQT55" s="115"/>
      <c r="IQU55" s="115"/>
      <c r="IQV55" s="115"/>
      <c r="IQW55" s="115"/>
      <c r="IQX55" s="115"/>
      <c r="IQY55" s="115"/>
      <c r="IQZ55" s="115"/>
      <c r="IRA55" s="115"/>
      <c r="IRB55" s="115"/>
      <c r="IRC55" s="115"/>
      <c r="IRD55" s="115"/>
      <c r="IRE55" s="115"/>
      <c r="IRF55" s="115"/>
      <c r="IRG55" s="115"/>
      <c r="IRH55" s="115"/>
      <c r="IRI55" s="115"/>
      <c r="IRJ55" s="115"/>
      <c r="IRK55" s="115"/>
      <c r="IRL55" s="115"/>
      <c r="IRM55" s="115"/>
      <c r="IRN55" s="115"/>
      <c r="IRO55" s="115"/>
      <c r="IRP55" s="115"/>
      <c r="IRQ55" s="115"/>
      <c r="IRR55" s="115"/>
      <c r="IRS55" s="115"/>
      <c r="IRT55" s="115"/>
      <c r="IRU55" s="115"/>
      <c r="IRV55" s="115"/>
      <c r="IRW55" s="115"/>
      <c r="IRX55" s="115"/>
      <c r="IRY55" s="115"/>
      <c r="IRZ55" s="115"/>
      <c r="ISA55" s="115"/>
      <c r="ISB55" s="115"/>
      <c r="ISC55" s="115"/>
      <c r="ISD55" s="115"/>
      <c r="ISE55" s="115"/>
      <c r="ISF55" s="115"/>
      <c r="ISG55" s="115"/>
      <c r="ISH55" s="115"/>
      <c r="ISI55" s="115"/>
      <c r="ISJ55" s="115"/>
      <c r="ISK55" s="115"/>
      <c r="ISL55" s="115"/>
      <c r="ISM55" s="115"/>
      <c r="ISN55" s="115"/>
      <c r="ISO55" s="115"/>
      <c r="ISP55" s="115"/>
      <c r="ISQ55" s="115"/>
      <c r="ISR55" s="115"/>
      <c r="ISS55" s="115"/>
      <c r="IST55" s="115"/>
      <c r="ISU55" s="115"/>
      <c r="ISV55" s="115"/>
      <c r="ISW55" s="115"/>
      <c r="ISX55" s="115"/>
      <c r="ISY55" s="115"/>
      <c r="ISZ55" s="115"/>
      <c r="ITA55" s="115"/>
      <c r="ITB55" s="115"/>
      <c r="ITC55" s="115"/>
      <c r="ITD55" s="115"/>
      <c r="ITE55" s="115"/>
      <c r="ITF55" s="115"/>
      <c r="ITG55" s="115"/>
      <c r="ITH55" s="115"/>
      <c r="ITI55" s="115"/>
      <c r="ITJ55" s="115"/>
      <c r="ITK55" s="115"/>
      <c r="ITL55" s="115"/>
      <c r="ITM55" s="115"/>
      <c r="ITN55" s="115"/>
      <c r="ITO55" s="115"/>
      <c r="ITP55" s="115"/>
      <c r="ITQ55" s="115"/>
      <c r="ITR55" s="115"/>
      <c r="ITS55" s="115"/>
      <c r="ITT55" s="115"/>
      <c r="ITU55" s="115"/>
      <c r="ITV55" s="115"/>
      <c r="ITW55" s="115"/>
      <c r="ITX55" s="115"/>
      <c r="ITY55" s="115"/>
      <c r="ITZ55" s="115"/>
      <c r="IUA55" s="115"/>
      <c r="IUB55" s="115"/>
      <c r="IUC55" s="115"/>
      <c r="IUD55" s="115"/>
      <c r="IUE55" s="115"/>
      <c r="IUF55" s="115"/>
      <c r="IUG55" s="115"/>
      <c r="IUH55" s="115"/>
      <c r="IUI55" s="115"/>
      <c r="IUJ55" s="115"/>
      <c r="IUK55" s="115"/>
      <c r="IUL55" s="115"/>
      <c r="IUM55" s="115"/>
      <c r="IUN55" s="115"/>
      <c r="IUO55" s="115"/>
      <c r="IUP55" s="115"/>
      <c r="IUQ55" s="115"/>
      <c r="IUR55" s="115"/>
      <c r="IUS55" s="115"/>
      <c r="IUT55" s="115"/>
      <c r="IUU55" s="115"/>
      <c r="IUV55" s="115"/>
      <c r="IUW55" s="115"/>
      <c r="IUX55" s="115"/>
      <c r="IUY55" s="115"/>
      <c r="IUZ55" s="115"/>
      <c r="IVA55" s="115"/>
      <c r="IVB55" s="115"/>
      <c r="IVC55" s="115"/>
      <c r="IVD55" s="115"/>
      <c r="IVE55" s="115"/>
      <c r="IVF55" s="115"/>
      <c r="IVG55" s="115"/>
      <c r="IVH55" s="115"/>
      <c r="IVI55" s="115"/>
      <c r="IVJ55" s="115"/>
      <c r="IVK55" s="115"/>
      <c r="IVL55" s="115"/>
      <c r="IVM55" s="115"/>
      <c r="IVN55" s="115"/>
      <c r="IVO55" s="115"/>
      <c r="IVP55" s="115"/>
      <c r="IVQ55" s="115"/>
      <c r="IVR55" s="115"/>
      <c r="IVS55" s="115"/>
      <c r="IVT55" s="115"/>
      <c r="IVU55" s="115"/>
      <c r="IVV55" s="115"/>
      <c r="IVW55" s="115"/>
      <c r="IVX55" s="115"/>
      <c r="IVY55" s="115"/>
      <c r="IVZ55" s="115"/>
      <c r="IWA55" s="115"/>
      <c r="IWB55" s="115"/>
      <c r="IWC55" s="115"/>
      <c r="IWD55" s="115"/>
      <c r="IWE55" s="115"/>
      <c r="IWF55" s="115"/>
      <c r="IWG55" s="115"/>
      <c r="IWH55" s="115"/>
      <c r="IWI55" s="115"/>
      <c r="IWJ55" s="115"/>
      <c r="IWK55" s="115"/>
      <c r="IWL55" s="115"/>
      <c r="IWM55" s="115"/>
      <c r="IWN55" s="115"/>
      <c r="IWO55" s="115"/>
      <c r="IWP55" s="115"/>
      <c r="IWQ55" s="115"/>
      <c r="IWR55" s="115"/>
      <c r="IWS55" s="115"/>
      <c r="IWT55" s="115"/>
      <c r="IWU55" s="115"/>
      <c r="IWV55" s="115"/>
      <c r="IWW55" s="115"/>
      <c r="IWX55" s="115"/>
      <c r="IWY55" s="115"/>
      <c r="IWZ55" s="115"/>
      <c r="IXA55" s="115"/>
      <c r="IXB55" s="115"/>
      <c r="IXC55" s="115"/>
      <c r="IXD55" s="115"/>
      <c r="IXE55" s="115"/>
      <c r="IXF55" s="115"/>
      <c r="IXG55" s="115"/>
      <c r="IXH55" s="115"/>
      <c r="IXI55" s="115"/>
      <c r="IXJ55" s="115"/>
      <c r="IXK55" s="115"/>
      <c r="IXL55" s="115"/>
      <c r="IXM55" s="115"/>
      <c r="IXN55" s="115"/>
      <c r="IXO55" s="115"/>
      <c r="IXP55" s="115"/>
      <c r="IXQ55" s="115"/>
      <c r="IXR55" s="115"/>
      <c r="IXS55" s="115"/>
      <c r="IXT55" s="115"/>
      <c r="IXU55" s="115"/>
      <c r="IXV55" s="115"/>
      <c r="IXW55" s="115"/>
      <c r="IXX55" s="115"/>
      <c r="IXY55" s="115"/>
      <c r="IXZ55" s="115"/>
      <c r="IYA55" s="115"/>
      <c r="IYB55" s="115"/>
      <c r="IYC55" s="115"/>
      <c r="IYD55" s="115"/>
      <c r="IYE55" s="115"/>
      <c r="IYF55" s="115"/>
      <c r="IYG55" s="115"/>
      <c r="IYH55" s="115"/>
      <c r="IYI55" s="115"/>
      <c r="IYJ55" s="115"/>
      <c r="IYK55" s="115"/>
      <c r="IYL55" s="115"/>
      <c r="IYM55" s="115"/>
      <c r="IYN55" s="115"/>
      <c r="IYO55" s="115"/>
      <c r="IYP55" s="115"/>
      <c r="IYQ55" s="115"/>
      <c r="IYR55" s="115"/>
      <c r="IYS55" s="115"/>
      <c r="IYT55" s="115"/>
      <c r="IYU55" s="115"/>
      <c r="IYV55" s="115"/>
      <c r="IYW55" s="115"/>
      <c r="IYX55" s="115"/>
      <c r="IYY55" s="115"/>
      <c r="IYZ55" s="115"/>
      <c r="IZA55" s="115"/>
      <c r="IZB55" s="115"/>
      <c r="IZC55" s="115"/>
      <c r="IZD55" s="115"/>
      <c r="IZE55" s="115"/>
      <c r="IZF55" s="115"/>
      <c r="IZG55" s="115"/>
      <c r="IZH55" s="115"/>
      <c r="IZI55" s="115"/>
      <c r="IZJ55" s="115"/>
      <c r="IZK55" s="115"/>
      <c r="IZL55" s="115"/>
      <c r="IZM55" s="115"/>
      <c r="IZN55" s="115"/>
      <c r="IZO55" s="115"/>
      <c r="IZP55" s="115"/>
      <c r="IZQ55" s="115"/>
      <c r="IZR55" s="115"/>
      <c r="IZS55" s="115"/>
      <c r="IZT55" s="115"/>
      <c r="IZU55" s="115"/>
      <c r="IZV55" s="115"/>
      <c r="IZW55" s="115"/>
      <c r="IZX55" s="115"/>
      <c r="IZY55" s="115"/>
      <c r="IZZ55" s="115"/>
      <c r="JAA55" s="115"/>
      <c r="JAB55" s="115"/>
      <c r="JAC55" s="115"/>
      <c r="JAD55" s="115"/>
      <c r="JAE55" s="115"/>
      <c r="JAF55" s="115"/>
      <c r="JAG55" s="115"/>
      <c r="JAH55" s="115"/>
      <c r="JAI55" s="115"/>
      <c r="JAJ55" s="115"/>
      <c r="JAK55" s="115"/>
      <c r="JAL55" s="115"/>
      <c r="JAM55" s="115"/>
      <c r="JAN55" s="115"/>
      <c r="JAO55" s="115"/>
      <c r="JAP55" s="115"/>
      <c r="JAQ55" s="115"/>
      <c r="JAR55" s="115"/>
      <c r="JAS55" s="115"/>
      <c r="JAT55" s="115"/>
      <c r="JAU55" s="115"/>
      <c r="JAV55" s="115"/>
      <c r="JAW55" s="115"/>
      <c r="JAX55" s="115"/>
      <c r="JAY55" s="115"/>
      <c r="JAZ55" s="115"/>
      <c r="JBA55" s="115"/>
      <c r="JBB55" s="115"/>
      <c r="JBC55" s="115"/>
      <c r="JBD55" s="115"/>
      <c r="JBE55" s="115"/>
      <c r="JBF55" s="115"/>
      <c r="JBG55" s="115"/>
      <c r="JBH55" s="115"/>
      <c r="JBI55" s="115"/>
      <c r="JBJ55" s="115"/>
      <c r="JBK55" s="115"/>
      <c r="JBL55" s="115"/>
      <c r="JBM55" s="115"/>
      <c r="JBN55" s="115"/>
      <c r="JBO55" s="115"/>
      <c r="JBP55" s="115"/>
      <c r="JBQ55" s="115"/>
      <c r="JBR55" s="115"/>
      <c r="JBS55" s="115"/>
      <c r="JBT55" s="115"/>
      <c r="JBU55" s="115"/>
      <c r="JBV55" s="115"/>
      <c r="JBW55" s="115"/>
      <c r="JBX55" s="115"/>
      <c r="JBY55" s="115"/>
      <c r="JBZ55" s="115"/>
      <c r="JCA55" s="115"/>
      <c r="JCB55" s="115"/>
      <c r="JCC55" s="115"/>
      <c r="JCD55" s="115"/>
      <c r="JCE55" s="115"/>
      <c r="JCF55" s="115"/>
      <c r="JCG55" s="115"/>
      <c r="JCH55" s="115"/>
      <c r="JCI55" s="115"/>
      <c r="JCJ55" s="115"/>
      <c r="JCK55" s="115"/>
      <c r="JCL55" s="115"/>
      <c r="JCM55" s="115"/>
      <c r="JCN55" s="115"/>
      <c r="JCO55" s="115"/>
      <c r="JCP55" s="115"/>
      <c r="JCQ55" s="115"/>
      <c r="JCR55" s="115"/>
      <c r="JCS55" s="115"/>
      <c r="JCT55" s="115"/>
      <c r="JCU55" s="115"/>
      <c r="JCV55" s="115"/>
      <c r="JCW55" s="115"/>
      <c r="JCX55" s="115"/>
      <c r="JCY55" s="115"/>
      <c r="JCZ55" s="115"/>
      <c r="JDA55" s="115"/>
      <c r="JDB55" s="115"/>
      <c r="JDC55" s="115"/>
      <c r="JDD55" s="115"/>
      <c r="JDE55" s="115"/>
      <c r="JDF55" s="115"/>
      <c r="JDG55" s="115"/>
      <c r="JDH55" s="115"/>
      <c r="JDI55" s="115"/>
      <c r="JDJ55" s="115"/>
      <c r="JDK55" s="115"/>
      <c r="JDL55" s="115"/>
      <c r="JDM55" s="115"/>
      <c r="JDN55" s="115"/>
      <c r="JDO55" s="115"/>
      <c r="JDP55" s="115"/>
      <c r="JDQ55" s="115"/>
      <c r="JDR55" s="115"/>
      <c r="JDS55" s="115"/>
      <c r="JDT55" s="115"/>
      <c r="JDU55" s="115"/>
      <c r="JDV55" s="115"/>
      <c r="JDW55" s="115"/>
      <c r="JDX55" s="115"/>
      <c r="JDY55" s="115"/>
      <c r="JDZ55" s="115"/>
      <c r="JEA55" s="115"/>
      <c r="JEB55" s="115"/>
      <c r="JEC55" s="115"/>
      <c r="JED55" s="115"/>
      <c r="JEE55" s="115"/>
      <c r="JEF55" s="115"/>
      <c r="JEG55" s="115"/>
      <c r="JEH55" s="115"/>
      <c r="JEI55" s="115"/>
      <c r="JEJ55" s="115"/>
      <c r="JEK55" s="115"/>
      <c r="JEL55" s="115"/>
      <c r="JEM55" s="115"/>
      <c r="JEN55" s="115"/>
      <c r="JEO55" s="115"/>
      <c r="JEP55" s="115"/>
      <c r="JEQ55" s="115"/>
      <c r="JER55" s="115"/>
      <c r="JES55" s="115"/>
      <c r="JET55" s="115"/>
      <c r="JEU55" s="115"/>
      <c r="JEV55" s="115"/>
      <c r="JEW55" s="115"/>
      <c r="JEX55" s="115"/>
      <c r="JEY55" s="115"/>
      <c r="JEZ55" s="115"/>
      <c r="JFA55" s="115"/>
      <c r="JFB55" s="115"/>
      <c r="JFC55" s="115"/>
      <c r="JFD55" s="115"/>
      <c r="JFE55" s="115"/>
      <c r="JFF55" s="115"/>
      <c r="JFG55" s="115"/>
      <c r="JFH55" s="115"/>
      <c r="JFI55" s="115"/>
      <c r="JFJ55" s="115"/>
      <c r="JFK55" s="115"/>
      <c r="JFL55" s="115"/>
      <c r="JFM55" s="115"/>
      <c r="JFN55" s="115"/>
      <c r="JFO55" s="115"/>
      <c r="JFP55" s="115"/>
      <c r="JFQ55" s="115"/>
      <c r="JFR55" s="115"/>
      <c r="JFS55" s="115"/>
      <c r="JFT55" s="115"/>
      <c r="JFU55" s="115"/>
      <c r="JFV55" s="115"/>
      <c r="JFW55" s="115"/>
      <c r="JFX55" s="115"/>
      <c r="JFY55" s="115"/>
      <c r="JFZ55" s="115"/>
      <c r="JGA55" s="115"/>
      <c r="JGB55" s="115"/>
      <c r="JGC55" s="115"/>
      <c r="JGD55" s="115"/>
      <c r="JGE55" s="115"/>
      <c r="JGF55" s="115"/>
      <c r="JGG55" s="115"/>
      <c r="JGH55" s="115"/>
      <c r="JGI55" s="115"/>
      <c r="JGJ55" s="115"/>
      <c r="JGK55" s="115"/>
      <c r="JGL55" s="115"/>
      <c r="JGM55" s="115"/>
      <c r="JGN55" s="115"/>
      <c r="JGO55" s="115"/>
      <c r="JGP55" s="115"/>
      <c r="JGQ55" s="115"/>
      <c r="JGR55" s="115"/>
      <c r="JGS55" s="115"/>
      <c r="JGT55" s="115"/>
      <c r="JGU55" s="115"/>
      <c r="JGV55" s="115"/>
      <c r="JGW55" s="115"/>
      <c r="JGX55" s="115"/>
      <c r="JGY55" s="115"/>
      <c r="JGZ55" s="115"/>
      <c r="JHA55" s="115"/>
      <c r="JHB55" s="115"/>
      <c r="JHC55" s="115"/>
      <c r="JHD55" s="115"/>
      <c r="JHE55" s="115"/>
      <c r="JHF55" s="115"/>
      <c r="JHG55" s="115"/>
      <c r="JHH55" s="115"/>
      <c r="JHI55" s="115"/>
      <c r="JHJ55" s="115"/>
      <c r="JHK55" s="115"/>
      <c r="JHL55" s="115"/>
      <c r="JHM55" s="115"/>
      <c r="JHN55" s="115"/>
      <c r="JHO55" s="115"/>
      <c r="JHP55" s="115"/>
      <c r="JHQ55" s="115"/>
      <c r="JHR55" s="115"/>
      <c r="JHS55" s="115"/>
      <c r="JHT55" s="115"/>
      <c r="JHU55" s="115"/>
      <c r="JHV55" s="115"/>
      <c r="JHW55" s="115"/>
      <c r="JHX55" s="115"/>
      <c r="JHY55" s="115"/>
      <c r="JHZ55" s="115"/>
      <c r="JIA55" s="115"/>
      <c r="JIB55" s="115"/>
      <c r="JIC55" s="115"/>
      <c r="JID55" s="115"/>
      <c r="JIE55" s="115"/>
      <c r="JIF55" s="115"/>
      <c r="JIG55" s="115"/>
      <c r="JIH55" s="115"/>
      <c r="JII55" s="115"/>
      <c r="JIJ55" s="115"/>
      <c r="JIK55" s="115"/>
      <c r="JIL55" s="115"/>
      <c r="JIM55" s="115"/>
      <c r="JIN55" s="115"/>
      <c r="JIO55" s="115"/>
      <c r="JIP55" s="115"/>
      <c r="JIQ55" s="115"/>
      <c r="JIR55" s="115"/>
      <c r="JIS55" s="115"/>
      <c r="JIT55" s="115"/>
      <c r="JIU55" s="115"/>
      <c r="JIV55" s="115"/>
      <c r="JIW55" s="115"/>
      <c r="JIX55" s="115"/>
      <c r="JIY55" s="115"/>
      <c r="JIZ55" s="115"/>
      <c r="JJA55" s="115"/>
      <c r="JJB55" s="115"/>
      <c r="JJC55" s="115"/>
      <c r="JJD55" s="115"/>
      <c r="JJE55" s="115"/>
      <c r="JJF55" s="115"/>
      <c r="JJG55" s="115"/>
      <c r="JJH55" s="115"/>
      <c r="JJI55" s="115"/>
      <c r="JJJ55" s="115"/>
      <c r="JJK55" s="115"/>
      <c r="JJL55" s="115"/>
      <c r="JJM55" s="115"/>
      <c r="JJN55" s="115"/>
      <c r="JJO55" s="115"/>
      <c r="JJP55" s="115"/>
      <c r="JJQ55" s="115"/>
      <c r="JJR55" s="115"/>
      <c r="JJS55" s="115"/>
      <c r="JJT55" s="115"/>
      <c r="JJU55" s="115"/>
      <c r="JJV55" s="115"/>
      <c r="JJW55" s="115"/>
      <c r="JJX55" s="115"/>
      <c r="JJY55" s="115"/>
      <c r="JJZ55" s="115"/>
      <c r="JKA55" s="115"/>
      <c r="JKB55" s="115"/>
      <c r="JKC55" s="115"/>
      <c r="JKD55" s="115"/>
      <c r="JKE55" s="115"/>
      <c r="JKF55" s="115"/>
      <c r="JKG55" s="115"/>
      <c r="JKH55" s="115"/>
      <c r="JKI55" s="115"/>
      <c r="JKJ55" s="115"/>
      <c r="JKK55" s="115"/>
      <c r="JKL55" s="115"/>
      <c r="JKM55" s="115"/>
      <c r="JKN55" s="115"/>
      <c r="JKO55" s="115"/>
      <c r="JKP55" s="115"/>
      <c r="JKQ55" s="115"/>
      <c r="JKR55" s="115"/>
      <c r="JKS55" s="115"/>
      <c r="JKT55" s="115"/>
      <c r="JKU55" s="115"/>
      <c r="JKV55" s="115"/>
      <c r="JKW55" s="115"/>
      <c r="JKX55" s="115"/>
      <c r="JKY55" s="115"/>
      <c r="JKZ55" s="115"/>
      <c r="JLA55" s="115"/>
      <c r="JLB55" s="115"/>
      <c r="JLC55" s="115"/>
      <c r="JLD55" s="115"/>
      <c r="JLE55" s="115"/>
      <c r="JLF55" s="115"/>
      <c r="JLG55" s="115"/>
      <c r="JLH55" s="115"/>
      <c r="JLI55" s="115"/>
      <c r="JLJ55" s="115"/>
      <c r="JLK55" s="115"/>
      <c r="JLL55" s="115"/>
      <c r="JLM55" s="115"/>
      <c r="JLN55" s="115"/>
      <c r="JLO55" s="115"/>
      <c r="JLP55" s="115"/>
      <c r="JLQ55" s="115"/>
      <c r="JLR55" s="115"/>
      <c r="JLS55" s="115"/>
      <c r="JLT55" s="115"/>
      <c r="JLU55" s="115"/>
      <c r="JLV55" s="115"/>
      <c r="JLW55" s="115"/>
      <c r="JLX55" s="115"/>
      <c r="JLY55" s="115"/>
      <c r="JLZ55" s="115"/>
      <c r="JMA55" s="115"/>
      <c r="JMB55" s="115"/>
      <c r="JMC55" s="115"/>
      <c r="JMD55" s="115"/>
      <c r="JME55" s="115"/>
      <c r="JMF55" s="115"/>
      <c r="JMG55" s="115"/>
      <c r="JMH55" s="115"/>
      <c r="JMI55" s="115"/>
      <c r="JMJ55" s="115"/>
      <c r="JMK55" s="115"/>
      <c r="JML55" s="115"/>
      <c r="JMM55" s="115"/>
      <c r="JMN55" s="115"/>
      <c r="JMO55" s="115"/>
      <c r="JMP55" s="115"/>
      <c r="JMQ55" s="115"/>
      <c r="JMR55" s="115"/>
      <c r="JMS55" s="115"/>
      <c r="JMT55" s="115"/>
      <c r="JMU55" s="115"/>
      <c r="JMV55" s="115"/>
      <c r="JMW55" s="115"/>
      <c r="JMX55" s="115"/>
      <c r="JMY55" s="115"/>
      <c r="JMZ55" s="115"/>
      <c r="JNA55" s="115"/>
      <c r="JNB55" s="115"/>
      <c r="JNC55" s="115"/>
      <c r="JND55" s="115"/>
      <c r="JNE55" s="115"/>
      <c r="JNF55" s="115"/>
      <c r="JNG55" s="115"/>
      <c r="JNH55" s="115"/>
      <c r="JNI55" s="115"/>
      <c r="JNJ55" s="115"/>
      <c r="JNK55" s="115"/>
      <c r="JNL55" s="115"/>
      <c r="JNM55" s="115"/>
      <c r="JNN55" s="115"/>
      <c r="JNO55" s="115"/>
      <c r="JNP55" s="115"/>
      <c r="JNQ55" s="115"/>
      <c r="JNR55" s="115"/>
      <c r="JNS55" s="115"/>
      <c r="JNT55" s="115"/>
      <c r="JNU55" s="115"/>
      <c r="JNV55" s="115"/>
      <c r="JNW55" s="115"/>
      <c r="JNX55" s="115"/>
      <c r="JNY55" s="115"/>
      <c r="JNZ55" s="115"/>
      <c r="JOA55" s="115"/>
      <c r="JOB55" s="115"/>
      <c r="JOC55" s="115"/>
      <c r="JOD55" s="115"/>
      <c r="JOE55" s="115"/>
      <c r="JOF55" s="115"/>
      <c r="JOG55" s="115"/>
      <c r="JOH55" s="115"/>
      <c r="JOI55" s="115"/>
      <c r="JOJ55" s="115"/>
      <c r="JOK55" s="115"/>
      <c r="JOL55" s="115"/>
      <c r="JOM55" s="115"/>
      <c r="JON55" s="115"/>
      <c r="JOO55" s="115"/>
      <c r="JOP55" s="115"/>
      <c r="JOQ55" s="115"/>
      <c r="JOR55" s="115"/>
      <c r="JOS55" s="115"/>
      <c r="JOT55" s="115"/>
      <c r="JOU55" s="115"/>
      <c r="JOV55" s="115"/>
      <c r="JOW55" s="115"/>
      <c r="JOX55" s="115"/>
      <c r="JOY55" s="115"/>
      <c r="JOZ55" s="115"/>
      <c r="JPA55" s="115"/>
      <c r="JPB55" s="115"/>
      <c r="JPC55" s="115"/>
      <c r="JPD55" s="115"/>
      <c r="JPE55" s="115"/>
      <c r="JPF55" s="115"/>
      <c r="JPG55" s="115"/>
      <c r="JPH55" s="115"/>
      <c r="JPI55" s="115"/>
      <c r="JPJ55" s="115"/>
      <c r="JPK55" s="115"/>
      <c r="JPL55" s="115"/>
      <c r="JPM55" s="115"/>
      <c r="JPN55" s="115"/>
      <c r="JPO55" s="115"/>
      <c r="JPP55" s="115"/>
      <c r="JPQ55" s="115"/>
      <c r="JPR55" s="115"/>
      <c r="JPS55" s="115"/>
      <c r="JPT55" s="115"/>
      <c r="JPU55" s="115"/>
      <c r="JPV55" s="115"/>
      <c r="JPW55" s="115"/>
      <c r="JPX55" s="115"/>
      <c r="JPY55" s="115"/>
      <c r="JPZ55" s="115"/>
      <c r="JQA55" s="115"/>
      <c r="JQB55" s="115"/>
      <c r="JQC55" s="115"/>
      <c r="JQD55" s="115"/>
      <c r="JQE55" s="115"/>
      <c r="JQF55" s="115"/>
      <c r="JQG55" s="115"/>
      <c r="JQH55" s="115"/>
      <c r="JQI55" s="115"/>
      <c r="JQJ55" s="115"/>
      <c r="JQK55" s="115"/>
      <c r="JQL55" s="115"/>
      <c r="JQM55" s="115"/>
      <c r="JQN55" s="115"/>
      <c r="JQO55" s="115"/>
      <c r="JQP55" s="115"/>
      <c r="JQQ55" s="115"/>
      <c r="JQR55" s="115"/>
      <c r="JQS55" s="115"/>
      <c r="JQT55" s="115"/>
      <c r="JQU55" s="115"/>
      <c r="JQV55" s="115"/>
      <c r="JQW55" s="115"/>
      <c r="JQX55" s="115"/>
      <c r="JQY55" s="115"/>
      <c r="JQZ55" s="115"/>
      <c r="JRA55" s="115"/>
      <c r="JRB55" s="115"/>
      <c r="JRC55" s="115"/>
      <c r="JRD55" s="115"/>
      <c r="JRE55" s="115"/>
      <c r="JRF55" s="115"/>
      <c r="JRG55" s="115"/>
      <c r="JRH55" s="115"/>
      <c r="JRI55" s="115"/>
      <c r="JRJ55" s="115"/>
      <c r="JRK55" s="115"/>
      <c r="JRL55" s="115"/>
      <c r="JRM55" s="115"/>
      <c r="JRN55" s="115"/>
      <c r="JRO55" s="115"/>
      <c r="JRP55" s="115"/>
      <c r="JRQ55" s="115"/>
      <c r="JRR55" s="115"/>
      <c r="JRS55" s="115"/>
      <c r="JRT55" s="115"/>
      <c r="JRU55" s="115"/>
      <c r="JRV55" s="115"/>
      <c r="JRW55" s="115"/>
      <c r="JRX55" s="115"/>
      <c r="JRY55" s="115"/>
      <c r="JRZ55" s="115"/>
      <c r="JSA55" s="115"/>
      <c r="JSB55" s="115"/>
      <c r="JSC55" s="115"/>
      <c r="JSD55" s="115"/>
      <c r="JSE55" s="115"/>
      <c r="JSF55" s="115"/>
      <c r="JSG55" s="115"/>
      <c r="JSH55" s="115"/>
      <c r="JSI55" s="115"/>
      <c r="JSJ55" s="115"/>
      <c r="JSK55" s="115"/>
      <c r="JSL55" s="115"/>
      <c r="JSM55" s="115"/>
      <c r="JSN55" s="115"/>
      <c r="JSO55" s="115"/>
      <c r="JSP55" s="115"/>
      <c r="JSQ55" s="115"/>
      <c r="JSR55" s="115"/>
      <c r="JSS55" s="115"/>
      <c r="JST55" s="115"/>
      <c r="JSU55" s="115"/>
      <c r="JSV55" s="115"/>
      <c r="JSW55" s="115"/>
      <c r="JSX55" s="115"/>
      <c r="JSY55" s="115"/>
      <c r="JSZ55" s="115"/>
      <c r="JTA55" s="115"/>
      <c r="JTB55" s="115"/>
      <c r="JTC55" s="115"/>
      <c r="JTD55" s="115"/>
      <c r="JTE55" s="115"/>
      <c r="JTF55" s="115"/>
      <c r="JTG55" s="115"/>
      <c r="JTH55" s="115"/>
      <c r="JTI55" s="115"/>
      <c r="JTJ55" s="115"/>
      <c r="JTK55" s="115"/>
      <c r="JTL55" s="115"/>
      <c r="JTM55" s="115"/>
      <c r="JTN55" s="115"/>
      <c r="JTO55" s="115"/>
      <c r="JTP55" s="115"/>
      <c r="JTQ55" s="115"/>
      <c r="JTR55" s="115"/>
      <c r="JTS55" s="115"/>
      <c r="JTT55" s="115"/>
      <c r="JTU55" s="115"/>
      <c r="JTV55" s="115"/>
      <c r="JTW55" s="115"/>
      <c r="JTX55" s="115"/>
      <c r="JTY55" s="115"/>
      <c r="JTZ55" s="115"/>
      <c r="JUA55" s="115"/>
      <c r="JUB55" s="115"/>
      <c r="JUC55" s="115"/>
      <c r="JUD55" s="115"/>
      <c r="JUE55" s="115"/>
      <c r="JUF55" s="115"/>
      <c r="JUG55" s="115"/>
      <c r="JUH55" s="115"/>
      <c r="JUI55" s="115"/>
      <c r="JUJ55" s="115"/>
      <c r="JUK55" s="115"/>
      <c r="JUL55" s="115"/>
      <c r="JUM55" s="115"/>
      <c r="JUN55" s="115"/>
      <c r="JUO55" s="115"/>
      <c r="JUP55" s="115"/>
      <c r="JUQ55" s="115"/>
      <c r="JUR55" s="115"/>
      <c r="JUS55" s="115"/>
      <c r="JUT55" s="115"/>
      <c r="JUU55" s="115"/>
      <c r="JUV55" s="115"/>
      <c r="JUW55" s="115"/>
      <c r="JUX55" s="115"/>
      <c r="JUY55" s="115"/>
      <c r="JUZ55" s="115"/>
      <c r="JVA55" s="115"/>
      <c r="JVB55" s="115"/>
      <c r="JVC55" s="115"/>
      <c r="JVD55" s="115"/>
      <c r="JVE55" s="115"/>
      <c r="JVF55" s="115"/>
      <c r="JVG55" s="115"/>
      <c r="JVH55" s="115"/>
      <c r="JVI55" s="115"/>
      <c r="JVJ55" s="115"/>
      <c r="JVK55" s="115"/>
      <c r="JVL55" s="115"/>
      <c r="JVM55" s="115"/>
      <c r="JVN55" s="115"/>
      <c r="JVO55" s="115"/>
      <c r="JVP55" s="115"/>
      <c r="JVQ55" s="115"/>
      <c r="JVR55" s="115"/>
      <c r="JVS55" s="115"/>
      <c r="JVT55" s="115"/>
      <c r="JVU55" s="115"/>
      <c r="JVV55" s="115"/>
      <c r="JVW55" s="115"/>
      <c r="JVX55" s="115"/>
      <c r="JVY55" s="115"/>
      <c r="JVZ55" s="115"/>
      <c r="JWA55" s="115"/>
      <c r="JWB55" s="115"/>
      <c r="JWC55" s="115"/>
      <c r="JWD55" s="115"/>
      <c r="JWE55" s="115"/>
      <c r="JWF55" s="115"/>
      <c r="JWG55" s="115"/>
      <c r="JWH55" s="115"/>
      <c r="JWI55" s="115"/>
      <c r="JWJ55" s="115"/>
      <c r="JWK55" s="115"/>
      <c r="JWL55" s="115"/>
      <c r="JWM55" s="115"/>
      <c r="JWN55" s="115"/>
      <c r="JWO55" s="115"/>
      <c r="JWP55" s="115"/>
      <c r="JWQ55" s="115"/>
      <c r="JWR55" s="115"/>
      <c r="JWS55" s="115"/>
      <c r="JWT55" s="115"/>
      <c r="JWU55" s="115"/>
      <c r="JWV55" s="115"/>
      <c r="JWW55" s="115"/>
      <c r="JWX55" s="115"/>
      <c r="JWY55" s="115"/>
      <c r="JWZ55" s="115"/>
      <c r="JXA55" s="115"/>
      <c r="JXB55" s="115"/>
      <c r="JXC55" s="115"/>
      <c r="JXD55" s="115"/>
      <c r="JXE55" s="115"/>
      <c r="JXF55" s="115"/>
      <c r="JXG55" s="115"/>
      <c r="JXH55" s="115"/>
      <c r="JXI55" s="115"/>
      <c r="JXJ55" s="115"/>
      <c r="JXK55" s="115"/>
      <c r="JXL55" s="115"/>
      <c r="JXM55" s="115"/>
      <c r="JXN55" s="115"/>
      <c r="JXO55" s="115"/>
      <c r="JXP55" s="115"/>
      <c r="JXQ55" s="115"/>
      <c r="JXR55" s="115"/>
      <c r="JXS55" s="115"/>
      <c r="JXT55" s="115"/>
      <c r="JXU55" s="115"/>
      <c r="JXV55" s="115"/>
      <c r="JXW55" s="115"/>
      <c r="JXX55" s="115"/>
      <c r="JXY55" s="115"/>
      <c r="JXZ55" s="115"/>
      <c r="JYA55" s="115"/>
      <c r="JYB55" s="115"/>
      <c r="JYC55" s="115"/>
      <c r="JYD55" s="115"/>
      <c r="JYE55" s="115"/>
      <c r="JYF55" s="115"/>
      <c r="JYG55" s="115"/>
      <c r="JYH55" s="115"/>
      <c r="JYI55" s="115"/>
      <c r="JYJ55" s="115"/>
      <c r="JYK55" s="115"/>
      <c r="JYL55" s="115"/>
      <c r="JYM55" s="115"/>
      <c r="JYN55" s="115"/>
      <c r="JYO55" s="115"/>
      <c r="JYP55" s="115"/>
      <c r="JYQ55" s="115"/>
      <c r="JYR55" s="115"/>
      <c r="JYS55" s="115"/>
      <c r="JYT55" s="115"/>
      <c r="JYU55" s="115"/>
      <c r="JYV55" s="115"/>
      <c r="JYW55" s="115"/>
      <c r="JYX55" s="115"/>
      <c r="JYY55" s="115"/>
      <c r="JYZ55" s="115"/>
      <c r="JZA55" s="115"/>
      <c r="JZB55" s="115"/>
      <c r="JZC55" s="115"/>
      <c r="JZD55" s="115"/>
      <c r="JZE55" s="115"/>
      <c r="JZF55" s="115"/>
      <c r="JZG55" s="115"/>
      <c r="JZH55" s="115"/>
      <c r="JZI55" s="115"/>
      <c r="JZJ55" s="115"/>
      <c r="JZK55" s="115"/>
      <c r="JZL55" s="115"/>
      <c r="JZM55" s="115"/>
      <c r="JZN55" s="115"/>
      <c r="JZO55" s="115"/>
      <c r="JZP55" s="115"/>
      <c r="JZQ55" s="115"/>
      <c r="JZR55" s="115"/>
      <c r="JZS55" s="115"/>
      <c r="JZT55" s="115"/>
      <c r="JZU55" s="115"/>
      <c r="JZV55" s="115"/>
      <c r="JZW55" s="115"/>
      <c r="JZX55" s="115"/>
      <c r="JZY55" s="115"/>
      <c r="JZZ55" s="115"/>
      <c r="KAA55" s="115"/>
      <c r="KAB55" s="115"/>
      <c r="KAC55" s="115"/>
      <c r="KAD55" s="115"/>
      <c r="KAE55" s="115"/>
      <c r="KAF55" s="115"/>
      <c r="KAG55" s="115"/>
      <c r="KAH55" s="115"/>
      <c r="KAI55" s="115"/>
      <c r="KAJ55" s="115"/>
      <c r="KAK55" s="115"/>
      <c r="KAL55" s="115"/>
      <c r="KAM55" s="115"/>
      <c r="KAN55" s="115"/>
      <c r="KAO55" s="115"/>
      <c r="KAP55" s="115"/>
      <c r="KAQ55" s="115"/>
      <c r="KAR55" s="115"/>
      <c r="KAS55" s="115"/>
      <c r="KAT55" s="115"/>
      <c r="KAU55" s="115"/>
      <c r="KAV55" s="115"/>
      <c r="KAW55" s="115"/>
      <c r="KAX55" s="115"/>
      <c r="KAY55" s="115"/>
      <c r="KAZ55" s="115"/>
      <c r="KBA55" s="115"/>
      <c r="KBB55" s="115"/>
      <c r="KBC55" s="115"/>
      <c r="KBD55" s="115"/>
      <c r="KBE55" s="115"/>
      <c r="KBF55" s="115"/>
      <c r="KBG55" s="115"/>
      <c r="KBH55" s="115"/>
      <c r="KBI55" s="115"/>
      <c r="KBJ55" s="115"/>
      <c r="KBK55" s="115"/>
      <c r="KBL55" s="115"/>
      <c r="KBM55" s="115"/>
      <c r="KBN55" s="115"/>
      <c r="KBO55" s="115"/>
      <c r="KBP55" s="115"/>
      <c r="KBQ55" s="115"/>
      <c r="KBR55" s="115"/>
      <c r="KBS55" s="115"/>
      <c r="KBT55" s="115"/>
      <c r="KBU55" s="115"/>
      <c r="KBV55" s="115"/>
      <c r="KBW55" s="115"/>
      <c r="KBX55" s="115"/>
      <c r="KBY55" s="115"/>
      <c r="KBZ55" s="115"/>
      <c r="KCA55" s="115"/>
      <c r="KCB55" s="115"/>
      <c r="KCC55" s="115"/>
      <c r="KCD55" s="115"/>
      <c r="KCE55" s="115"/>
      <c r="KCF55" s="115"/>
      <c r="KCG55" s="115"/>
      <c r="KCH55" s="115"/>
      <c r="KCI55" s="115"/>
      <c r="KCJ55" s="115"/>
      <c r="KCK55" s="115"/>
      <c r="KCL55" s="115"/>
      <c r="KCM55" s="115"/>
      <c r="KCN55" s="115"/>
      <c r="KCO55" s="115"/>
      <c r="KCP55" s="115"/>
      <c r="KCQ55" s="115"/>
      <c r="KCR55" s="115"/>
      <c r="KCS55" s="115"/>
      <c r="KCT55" s="115"/>
      <c r="KCU55" s="115"/>
      <c r="KCV55" s="115"/>
      <c r="KCW55" s="115"/>
      <c r="KCX55" s="115"/>
      <c r="KCY55" s="115"/>
      <c r="KCZ55" s="115"/>
      <c r="KDA55" s="115"/>
      <c r="KDB55" s="115"/>
      <c r="KDC55" s="115"/>
      <c r="KDD55" s="115"/>
      <c r="KDE55" s="115"/>
      <c r="KDF55" s="115"/>
      <c r="KDG55" s="115"/>
      <c r="KDH55" s="115"/>
      <c r="KDI55" s="115"/>
      <c r="KDJ55" s="115"/>
      <c r="KDK55" s="115"/>
      <c r="KDL55" s="115"/>
      <c r="KDM55" s="115"/>
      <c r="KDN55" s="115"/>
      <c r="KDO55" s="115"/>
      <c r="KDP55" s="115"/>
      <c r="KDQ55" s="115"/>
      <c r="KDR55" s="115"/>
      <c r="KDS55" s="115"/>
      <c r="KDT55" s="115"/>
      <c r="KDU55" s="115"/>
      <c r="KDV55" s="115"/>
      <c r="KDW55" s="115"/>
      <c r="KDX55" s="115"/>
      <c r="KDY55" s="115"/>
      <c r="KDZ55" s="115"/>
      <c r="KEA55" s="115"/>
      <c r="KEB55" s="115"/>
      <c r="KEC55" s="115"/>
      <c r="KED55" s="115"/>
      <c r="KEE55" s="115"/>
      <c r="KEF55" s="115"/>
      <c r="KEG55" s="115"/>
      <c r="KEH55" s="115"/>
      <c r="KEI55" s="115"/>
      <c r="KEJ55" s="115"/>
      <c r="KEK55" s="115"/>
      <c r="KEL55" s="115"/>
      <c r="KEM55" s="115"/>
      <c r="KEN55" s="115"/>
      <c r="KEO55" s="115"/>
      <c r="KEP55" s="115"/>
      <c r="KEQ55" s="115"/>
      <c r="KER55" s="115"/>
      <c r="KES55" s="115"/>
      <c r="KET55" s="115"/>
      <c r="KEU55" s="115"/>
      <c r="KEV55" s="115"/>
      <c r="KEW55" s="115"/>
      <c r="KEX55" s="115"/>
      <c r="KEY55" s="115"/>
      <c r="KEZ55" s="115"/>
      <c r="KFA55" s="115"/>
      <c r="KFB55" s="115"/>
      <c r="KFC55" s="115"/>
      <c r="KFD55" s="115"/>
      <c r="KFE55" s="115"/>
      <c r="KFF55" s="115"/>
      <c r="KFG55" s="115"/>
      <c r="KFH55" s="115"/>
      <c r="KFI55" s="115"/>
      <c r="KFJ55" s="115"/>
      <c r="KFK55" s="115"/>
      <c r="KFL55" s="115"/>
      <c r="KFM55" s="115"/>
      <c r="KFN55" s="115"/>
      <c r="KFO55" s="115"/>
      <c r="KFP55" s="115"/>
      <c r="KFQ55" s="115"/>
      <c r="KFR55" s="115"/>
      <c r="KFS55" s="115"/>
      <c r="KFT55" s="115"/>
      <c r="KFU55" s="115"/>
      <c r="KFV55" s="115"/>
      <c r="KFW55" s="115"/>
      <c r="KFX55" s="115"/>
      <c r="KFY55" s="115"/>
      <c r="KFZ55" s="115"/>
      <c r="KGA55" s="115"/>
      <c r="KGB55" s="115"/>
      <c r="KGC55" s="115"/>
      <c r="KGD55" s="115"/>
      <c r="KGE55" s="115"/>
      <c r="KGF55" s="115"/>
      <c r="KGG55" s="115"/>
      <c r="KGH55" s="115"/>
      <c r="KGI55" s="115"/>
      <c r="KGJ55" s="115"/>
      <c r="KGK55" s="115"/>
      <c r="KGL55" s="115"/>
      <c r="KGM55" s="115"/>
      <c r="KGN55" s="115"/>
      <c r="KGO55" s="115"/>
      <c r="KGP55" s="115"/>
      <c r="KGQ55" s="115"/>
      <c r="KGR55" s="115"/>
      <c r="KGS55" s="115"/>
      <c r="KGT55" s="115"/>
      <c r="KGU55" s="115"/>
      <c r="KGV55" s="115"/>
      <c r="KGW55" s="115"/>
      <c r="KGX55" s="115"/>
      <c r="KGY55" s="115"/>
      <c r="KGZ55" s="115"/>
      <c r="KHA55" s="115"/>
      <c r="KHB55" s="115"/>
      <c r="KHC55" s="115"/>
      <c r="KHD55" s="115"/>
      <c r="KHE55" s="115"/>
      <c r="KHF55" s="115"/>
      <c r="KHG55" s="115"/>
      <c r="KHH55" s="115"/>
      <c r="KHI55" s="115"/>
      <c r="KHJ55" s="115"/>
      <c r="KHK55" s="115"/>
      <c r="KHL55" s="115"/>
      <c r="KHM55" s="115"/>
      <c r="KHN55" s="115"/>
      <c r="KHO55" s="115"/>
      <c r="KHP55" s="115"/>
      <c r="KHQ55" s="115"/>
      <c r="KHR55" s="115"/>
      <c r="KHS55" s="115"/>
      <c r="KHT55" s="115"/>
      <c r="KHU55" s="115"/>
      <c r="KHV55" s="115"/>
      <c r="KHW55" s="115"/>
      <c r="KHX55" s="115"/>
      <c r="KHY55" s="115"/>
      <c r="KHZ55" s="115"/>
      <c r="KIA55" s="115"/>
      <c r="KIB55" s="115"/>
      <c r="KIC55" s="115"/>
      <c r="KID55" s="115"/>
      <c r="KIE55" s="115"/>
      <c r="KIF55" s="115"/>
      <c r="KIG55" s="115"/>
      <c r="KIH55" s="115"/>
      <c r="KII55" s="115"/>
      <c r="KIJ55" s="115"/>
      <c r="KIK55" s="115"/>
      <c r="KIL55" s="115"/>
      <c r="KIM55" s="115"/>
      <c r="KIN55" s="115"/>
      <c r="KIO55" s="115"/>
      <c r="KIP55" s="115"/>
      <c r="KIQ55" s="115"/>
      <c r="KIR55" s="115"/>
      <c r="KIS55" s="115"/>
      <c r="KIT55" s="115"/>
      <c r="KIU55" s="115"/>
      <c r="KIV55" s="115"/>
      <c r="KIW55" s="115"/>
      <c r="KIX55" s="115"/>
      <c r="KIY55" s="115"/>
      <c r="KIZ55" s="115"/>
      <c r="KJA55" s="115"/>
      <c r="KJB55" s="115"/>
      <c r="KJC55" s="115"/>
      <c r="KJD55" s="115"/>
      <c r="KJE55" s="115"/>
      <c r="KJF55" s="115"/>
      <c r="KJG55" s="115"/>
      <c r="KJH55" s="115"/>
      <c r="KJI55" s="115"/>
      <c r="KJJ55" s="115"/>
      <c r="KJK55" s="115"/>
      <c r="KJL55" s="115"/>
      <c r="KJM55" s="115"/>
      <c r="KJN55" s="115"/>
      <c r="KJO55" s="115"/>
      <c r="KJP55" s="115"/>
      <c r="KJQ55" s="115"/>
      <c r="KJR55" s="115"/>
      <c r="KJS55" s="115"/>
      <c r="KJT55" s="115"/>
      <c r="KJU55" s="115"/>
      <c r="KJV55" s="115"/>
      <c r="KJW55" s="115"/>
      <c r="KJX55" s="115"/>
      <c r="KJY55" s="115"/>
      <c r="KJZ55" s="115"/>
      <c r="KKA55" s="115"/>
      <c r="KKB55" s="115"/>
      <c r="KKC55" s="115"/>
      <c r="KKD55" s="115"/>
      <c r="KKE55" s="115"/>
      <c r="KKF55" s="115"/>
      <c r="KKG55" s="115"/>
      <c r="KKH55" s="115"/>
      <c r="KKI55" s="115"/>
      <c r="KKJ55" s="115"/>
      <c r="KKK55" s="115"/>
      <c r="KKL55" s="115"/>
      <c r="KKM55" s="115"/>
      <c r="KKN55" s="115"/>
      <c r="KKO55" s="115"/>
      <c r="KKP55" s="115"/>
      <c r="KKQ55" s="115"/>
      <c r="KKR55" s="115"/>
      <c r="KKS55" s="115"/>
      <c r="KKT55" s="115"/>
      <c r="KKU55" s="115"/>
      <c r="KKV55" s="115"/>
      <c r="KKW55" s="115"/>
      <c r="KKX55" s="115"/>
      <c r="KKY55" s="115"/>
      <c r="KKZ55" s="115"/>
      <c r="KLA55" s="115"/>
      <c r="KLB55" s="115"/>
      <c r="KLC55" s="115"/>
      <c r="KLD55" s="115"/>
      <c r="KLE55" s="115"/>
      <c r="KLF55" s="115"/>
      <c r="KLG55" s="115"/>
      <c r="KLH55" s="115"/>
      <c r="KLI55" s="115"/>
      <c r="KLJ55" s="115"/>
      <c r="KLK55" s="115"/>
      <c r="KLL55" s="115"/>
      <c r="KLM55" s="115"/>
      <c r="KLN55" s="115"/>
      <c r="KLO55" s="115"/>
      <c r="KLP55" s="115"/>
      <c r="KLQ55" s="115"/>
      <c r="KLR55" s="115"/>
      <c r="KLS55" s="115"/>
      <c r="KLT55" s="115"/>
      <c r="KLU55" s="115"/>
      <c r="KLV55" s="115"/>
      <c r="KLW55" s="115"/>
      <c r="KLX55" s="115"/>
      <c r="KLY55" s="115"/>
      <c r="KLZ55" s="115"/>
      <c r="KMA55" s="115"/>
      <c r="KMB55" s="115"/>
      <c r="KMC55" s="115"/>
      <c r="KMD55" s="115"/>
      <c r="KME55" s="115"/>
      <c r="KMF55" s="115"/>
      <c r="KMG55" s="115"/>
      <c r="KMH55" s="115"/>
      <c r="KMI55" s="115"/>
      <c r="KMJ55" s="115"/>
      <c r="KMK55" s="115"/>
      <c r="KML55" s="115"/>
      <c r="KMM55" s="115"/>
      <c r="KMN55" s="115"/>
      <c r="KMO55" s="115"/>
      <c r="KMP55" s="115"/>
      <c r="KMQ55" s="115"/>
      <c r="KMR55" s="115"/>
      <c r="KMS55" s="115"/>
      <c r="KMT55" s="115"/>
      <c r="KMU55" s="115"/>
      <c r="KMV55" s="115"/>
      <c r="KMW55" s="115"/>
      <c r="KMX55" s="115"/>
      <c r="KMY55" s="115"/>
      <c r="KMZ55" s="115"/>
      <c r="KNA55" s="115"/>
      <c r="KNB55" s="115"/>
      <c r="KNC55" s="115"/>
      <c r="KND55" s="115"/>
      <c r="KNE55" s="115"/>
      <c r="KNF55" s="115"/>
      <c r="KNG55" s="115"/>
      <c r="KNH55" s="115"/>
      <c r="KNI55" s="115"/>
      <c r="KNJ55" s="115"/>
      <c r="KNK55" s="115"/>
      <c r="KNL55" s="115"/>
      <c r="KNM55" s="115"/>
      <c r="KNN55" s="115"/>
      <c r="KNO55" s="115"/>
      <c r="KNP55" s="115"/>
      <c r="KNQ55" s="115"/>
      <c r="KNR55" s="115"/>
      <c r="KNS55" s="115"/>
      <c r="KNT55" s="115"/>
      <c r="KNU55" s="115"/>
      <c r="KNV55" s="115"/>
      <c r="KNW55" s="115"/>
      <c r="KNX55" s="115"/>
      <c r="KNY55" s="115"/>
      <c r="KNZ55" s="115"/>
      <c r="KOA55" s="115"/>
      <c r="KOB55" s="115"/>
      <c r="KOC55" s="115"/>
      <c r="KOD55" s="115"/>
      <c r="KOE55" s="115"/>
      <c r="KOF55" s="115"/>
      <c r="KOG55" s="115"/>
      <c r="KOH55" s="115"/>
      <c r="KOI55" s="115"/>
      <c r="KOJ55" s="115"/>
      <c r="KOK55" s="115"/>
      <c r="KOL55" s="115"/>
      <c r="KOM55" s="115"/>
      <c r="KON55" s="115"/>
      <c r="KOO55" s="115"/>
      <c r="KOP55" s="115"/>
      <c r="KOQ55" s="115"/>
      <c r="KOR55" s="115"/>
      <c r="KOS55" s="115"/>
      <c r="KOT55" s="115"/>
      <c r="KOU55" s="115"/>
      <c r="KOV55" s="115"/>
      <c r="KOW55" s="115"/>
      <c r="KOX55" s="115"/>
      <c r="KOY55" s="115"/>
      <c r="KOZ55" s="115"/>
      <c r="KPA55" s="115"/>
      <c r="KPB55" s="115"/>
      <c r="KPC55" s="115"/>
      <c r="KPD55" s="115"/>
      <c r="KPE55" s="115"/>
      <c r="KPF55" s="115"/>
      <c r="KPG55" s="115"/>
      <c r="KPH55" s="115"/>
      <c r="KPI55" s="115"/>
      <c r="KPJ55" s="115"/>
      <c r="KPK55" s="115"/>
      <c r="KPL55" s="115"/>
      <c r="KPM55" s="115"/>
      <c r="KPN55" s="115"/>
      <c r="KPO55" s="115"/>
      <c r="KPP55" s="115"/>
      <c r="KPQ55" s="115"/>
      <c r="KPR55" s="115"/>
      <c r="KPS55" s="115"/>
      <c r="KPT55" s="115"/>
      <c r="KPU55" s="115"/>
      <c r="KPV55" s="115"/>
      <c r="KPW55" s="115"/>
      <c r="KPX55" s="115"/>
      <c r="KPY55" s="115"/>
      <c r="KPZ55" s="115"/>
      <c r="KQA55" s="115"/>
      <c r="KQB55" s="115"/>
      <c r="KQC55" s="115"/>
      <c r="KQD55" s="115"/>
      <c r="KQE55" s="115"/>
      <c r="KQF55" s="115"/>
      <c r="KQG55" s="115"/>
      <c r="KQH55" s="115"/>
      <c r="KQI55" s="115"/>
      <c r="KQJ55" s="115"/>
      <c r="KQK55" s="115"/>
      <c r="KQL55" s="115"/>
      <c r="KQM55" s="115"/>
      <c r="KQN55" s="115"/>
      <c r="KQO55" s="115"/>
      <c r="KQP55" s="115"/>
      <c r="KQQ55" s="115"/>
      <c r="KQR55" s="115"/>
      <c r="KQS55" s="115"/>
      <c r="KQT55" s="115"/>
      <c r="KQU55" s="115"/>
      <c r="KQV55" s="115"/>
      <c r="KQW55" s="115"/>
      <c r="KQX55" s="115"/>
      <c r="KQY55" s="115"/>
      <c r="KQZ55" s="115"/>
      <c r="KRA55" s="115"/>
      <c r="KRB55" s="115"/>
      <c r="KRC55" s="115"/>
      <c r="KRD55" s="115"/>
      <c r="KRE55" s="115"/>
      <c r="KRF55" s="115"/>
      <c r="KRG55" s="115"/>
      <c r="KRH55" s="115"/>
      <c r="KRI55" s="115"/>
      <c r="KRJ55" s="115"/>
      <c r="KRK55" s="115"/>
      <c r="KRL55" s="115"/>
      <c r="KRM55" s="115"/>
      <c r="KRN55" s="115"/>
      <c r="KRO55" s="115"/>
      <c r="KRP55" s="115"/>
      <c r="KRQ55" s="115"/>
      <c r="KRR55" s="115"/>
      <c r="KRS55" s="115"/>
      <c r="KRT55" s="115"/>
      <c r="KRU55" s="115"/>
      <c r="KRV55" s="115"/>
      <c r="KRW55" s="115"/>
      <c r="KRX55" s="115"/>
      <c r="KRY55" s="115"/>
      <c r="KRZ55" s="115"/>
      <c r="KSA55" s="115"/>
      <c r="KSB55" s="115"/>
      <c r="KSC55" s="115"/>
      <c r="KSD55" s="115"/>
      <c r="KSE55" s="115"/>
      <c r="KSF55" s="115"/>
      <c r="KSG55" s="115"/>
      <c r="KSH55" s="115"/>
      <c r="KSI55" s="115"/>
      <c r="KSJ55" s="115"/>
      <c r="KSK55" s="115"/>
      <c r="KSL55" s="115"/>
      <c r="KSM55" s="115"/>
      <c r="KSN55" s="115"/>
      <c r="KSO55" s="115"/>
      <c r="KSP55" s="115"/>
      <c r="KSQ55" s="115"/>
      <c r="KSR55" s="115"/>
      <c r="KSS55" s="115"/>
      <c r="KST55" s="115"/>
      <c r="KSU55" s="115"/>
      <c r="KSV55" s="115"/>
      <c r="KSW55" s="115"/>
      <c r="KSX55" s="115"/>
      <c r="KSY55" s="115"/>
      <c r="KSZ55" s="115"/>
      <c r="KTA55" s="115"/>
      <c r="KTB55" s="115"/>
      <c r="KTC55" s="115"/>
      <c r="KTD55" s="115"/>
      <c r="KTE55" s="115"/>
      <c r="KTF55" s="115"/>
      <c r="KTG55" s="115"/>
      <c r="KTH55" s="115"/>
      <c r="KTI55" s="115"/>
      <c r="KTJ55" s="115"/>
      <c r="KTK55" s="115"/>
      <c r="KTL55" s="115"/>
      <c r="KTM55" s="115"/>
      <c r="KTN55" s="115"/>
      <c r="KTO55" s="115"/>
      <c r="KTP55" s="115"/>
      <c r="KTQ55" s="115"/>
      <c r="KTR55" s="115"/>
      <c r="KTS55" s="115"/>
      <c r="KTT55" s="115"/>
      <c r="KTU55" s="115"/>
      <c r="KTV55" s="115"/>
      <c r="KTW55" s="115"/>
      <c r="KTX55" s="115"/>
      <c r="KTY55" s="115"/>
      <c r="KTZ55" s="115"/>
      <c r="KUA55" s="115"/>
      <c r="KUB55" s="115"/>
      <c r="KUC55" s="115"/>
      <c r="KUD55" s="115"/>
      <c r="KUE55" s="115"/>
      <c r="KUF55" s="115"/>
      <c r="KUG55" s="115"/>
      <c r="KUH55" s="115"/>
      <c r="KUI55" s="115"/>
      <c r="KUJ55" s="115"/>
      <c r="KUK55" s="115"/>
      <c r="KUL55" s="115"/>
      <c r="KUM55" s="115"/>
      <c r="KUN55" s="115"/>
      <c r="KUO55" s="115"/>
      <c r="KUP55" s="115"/>
      <c r="KUQ55" s="115"/>
      <c r="KUR55" s="115"/>
      <c r="KUS55" s="115"/>
      <c r="KUT55" s="115"/>
      <c r="KUU55" s="115"/>
      <c r="KUV55" s="115"/>
      <c r="KUW55" s="115"/>
      <c r="KUX55" s="115"/>
      <c r="KUY55" s="115"/>
      <c r="KUZ55" s="115"/>
      <c r="KVA55" s="115"/>
      <c r="KVB55" s="115"/>
      <c r="KVC55" s="115"/>
      <c r="KVD55" s="115"/>
      <c r="KVE55" s="115"/>
      <c r="KVF55" s="115"/>
      <c r="KVG55" s="115"/>
      <c r="KVH55" s="115"/>
      <c r="KVI55" s="115"/>
      <c r="KVJ55" s="115"/>
      <c r="KVK55" s="115"/>
      <c r="KVL55" s="115"/>
      <c r="KVM55" s="115"/>
      <c r="KVN55" s="115"/>
      <c r="KVO55" s="115"/>
      <c r="KVP55" s="115"/>
      <c r="KVQ55" s="115"/>
      <c r="KVR55" s="115"/>
      <c r="KVS55" s="115"/>
      <c r="KVT55" s="115"/>
      <c r="KVU55" s="115"/>
      <c r="KVV55" s="115"/>
      <c r="KVW55" s="115"/>
      <c r="KVX55" s="115"/>
      <c r="KVY55" s="115"/>
      <c r="KVZ55" s="115"/>
      <c r="KWA55" s="115"/>
      <c r="KWB55" s="115"/>
      <c r="KWC55" s="115"/>
      <c r="KWD55" s="115"/>
      <c r="KWE55" s="115"/>
      <c r="KWF55" s="115"/>
      <c r="KWG55" s="115"/>
      <c r="KWH55" s="115"/>
      <c r="KWI55" s="115"/>
      <c r="KWJ55" s="115"/>
      <c r="KWK55" s="115"/>
      <c r="KWL55" s="115"/>
      <c r="KWM55" s="115"/>
      <c r="KWN55" s="115"/>
      <c r="KWO55" s="115"/>
      <c r="KWP55" s="115"/>
      <c r="KWQ55" s="115"/>
      <c r="KWR55" s="115"/>
      <c r="KWS55" s="115"/>
      <c r="KWT55" s="115"/>
      <c r="KWU55" s="115"/>
      <c r="KWV55" s="115"/>
      <c r="KWW55" s="115"/>
      <c r="KWX55" s="115"/>
      <c r="KWY55" s="115"/>
      <c r="KWZ55" s="115"/>
      <c r="KXA55" s="115"/>
      <c r="KXB55" s="115"/>
      <c r="KXC55" s="115"/>
      <c r="KXD55" s="115"/>
      <c r="KXE55" s="115"/>
      <c r="KXF55" s="115"/>
      <c r="KXG55" s="115"/>
      <c r="KXH55" s="115"/>
      <c r="KXI55" s="115"/>
      <c r="KXJ55" s="115"/>
      <c r="KXK55" s="115"/>
      <c r="KXL55" s="115"/>
      <c r="KXM55" s="115"/>
      <c r="KXN55" s="115"/>
      <c r="KXO55" s="115"/>
      <c r="KXP55" s="115"/>
      <c r="KXQ55" s="115"/>
      <c r="KXR55" s="115"/>
      <c r="KXS55" s="115"/>
      <c r="KXT55" s="115"/>
      <c r="KXU55" s="115"/>
      <c r="KXV55" s="115"/>
      <c r="KXW55" s="115"/>
      <c r="KXX55" s="115"/>
      <c r="KXY55" s="115"/>
      <c r="KXZ55" s="115"/>
      <c r="KYA55" s="115"/>
      <c r="KYB55" s="115"/>
      <c r="KYC55" s="115"/>
      <c r="KYD55" s="115"/>
      <c r="KYE55" s="115"/>
      <c r="KYF55" s="115"/>
      <c r="KYG55" s="115"/>
      <c r="KYH55" s="115"/>
      <c r="KYI55" s="115"/>
      <c r="KYJ55" s="115"/>
      <c r="KYK55" s="115"/>
      <c r="KYL55" s="115"/>
      <c r="KYM55" s="115"/>
      <c r="KYN55" s="115"/>
      <c r="KYO55" s="115"/>
      <c r="KYP55" s="115"/>
      <c r="KYQ55" s="115"/>
      <c r="KYR55" s="115"/>
      <c r="KYS55" s="115"/>
      <c r="KYT55" s="115"/>
      <c r="KYU55" s="115"/>
      <c r="KYV55" s="115"/>
      <c r="KYW55" s="115"/>
      <c r="KYX55" s="115"/>
      <c r="KYY55" s="115"/>
      <c r="KYZ55" s="115"/>
      <c r="KZA55" s="115"/>
      <c r="KZB55" s="115"/>
      <c r="KZC55" s="115"/>
      <c r="KZD55" s="115"/>
      <c r="KZE55" s="115"/>
      <c r="KZF55" s="115"/>
      <c r="KZG55" s="115"/>
      <c r="KZH55" s="115"/>
      <c r="KZI55" s="115"/>
      <c r="KZJ55" s="115"/>
      <c r="KZK55" s="115"/>
      <c r="KZL55" s="115"/>
      <c r="KZM55" s="115"/>
      <c r="KZN55" s="115"/>
      <c r="KZO55" s="115"/>
      <c r="KZP55" s="115"/>
      <c r="KZQ55" s="115"/>
      <c r="KZR55" s="115"/>
      <c r="KZS55" s="115"/>
      <c r="KZT55" s="115"/>
      <c r="KZU55" s="115"/>
      <c r="KZV55" s="115"/>
      <c r="KZW55" s="115"/>
      <c r="KZX55" s="115"/>
      <c r="KZY55" s="115"/>
      <c r="KZZ55" s="115"/>
      <c r="LAA55" s="115"/>
      <c r="LAB55" s="115"/>
      <c r="LAC55" s="115"/>
      <c r="LAD55" s="115"/>
      <c r="LAE55" s="115"/>
      <c r="LAF55" s="115"/>
      <c r="LAG55" s="115"/>
      <c r="LAH55" s="115"/>
      <c r="LAI55" s="115"/>
      <c r="LAJ55" s="115"/>
      <c r="LAK55" s="115"/>
      <c r="LAL55" s="115"/>
      <c r="LAM55" s="115"/>
      <c r="LAN55" s="115"/>
      <c r="LAO55" s="115"/>
      <c r="LAP55" s="115"/>
      <c r="LAQ55" s="115"/>
      <c r="LAR55" s="115"/>
      <c r="LAS55" s="115"/>
      <c r="LAT55" s="115"/>
      <c r="LAU55" s="115"/>
      <c r="LAV55" s="115"/>
      <c r="LAW55" s="115"/>
      <c r="LAX55" s="115"/>
      <c r="LAY55" s="115"/>
      <c r="LAZ55" s="115"/>
      <c r="LBA55" s="115"/>
      <c r="LBB55" s="115"/>
      <c r="LBC55" s="115"/>
      <c r="LBD55" s="115"/>
      <c r="LBE55" s="115"/>
      <c r="LBF55" s="115"/>
      <c r="LBG55" s="115"/>
      <c r="LBH55" s="115"/>
      <c r="LBI55" s="115"/>
      <c r="LBJ55" s="115"/>
      <c r="LBK55" s="115"/>
      <c r="LBL55" s="115"/>
      <c r="LBM55" s="115"/>
      <c r="LBN55" s="115"/>
      <c r="LBO55" s="115"/>
      <c r="LBP55" s="115"/>
      <c r="LBQ55" s="115"/>
      <c r="LBR55" s="115"/>
      <c r="LBS55" s="115"/>
      <c r="LBT55" s="115"/>
      <c r="LBU55" s="115"/>
      <c r="LBV55" s="115"/>
      <c r="LBW55" s="115"/>
      <c r="LBX55" s="115"/>
      <c r="LBY55" s="115"/>
      <c r="LBZ55" s="115"/>
      <c r="LCA55" s="115"/>
      <c r="LCB55" s="115"/>
      <c r="LCC55" s="115"/>
      <c r="LCD55" s="115"/>
      <c r="LCE55" s="115"/>
      <c r="LCF55" s="115"/>
      <c r="LCG55" s="115"/>
      <c r="LCH55" s="115"/>
      <c r="LCI55" s="115"/>
      <c r="LCJ55" s="115"/>
      <c r="LCK55" s="115"/>
      <c r="LCL55" s="115"/>
      <c r="LCM55" s="115"/>
      <c r="LCN55" s="115"/>
      <c r="LCO55" s="115"/>
      <c r="LCP55" s="115"/>
      <c r="LCQ55" s="115"/>
      <c r="LCR55" s="115"/>
      <c r="LCS55" s="115"/>
      <c r="LCT55" s="115"/>
      <c r="LCU55" s="115"/>
      <c r="LCV55" s="115"/>
      <c r="LCW55" s="115"/>
      <c r="LCX55" s="115"/>
      <c r="LCY55" s="115"/>
      <c r="LCZ55" s="115"/>
      <c r="LDA55" s="115"/>
      <c r="LDB55" s="115"/>
      <c r="LDC55" s="115"/>
      <c r="LDD55" s="115"/>
      <c r="LDE55" s="115"/>
      <c r="LDF55" s="115"/>
      <c r="LDG55" s="115"/>
      <c r="LDH55" s="115"/>
      <c r="LDI55" s="115"/>
      <c r="LDJ55" s="115"/>
      <c r="LDK55" s="115"/>
      <c r="LDL55" s="115"/>
      <c r="LDM55" s="115"/>
      <c r="LDN55" s="115"/>
      <c r="LDO55" s="115"/>
      <c r="LDP55" s="115"/>
      <c r="LDQ55" s="115"/>
      <c r="LDR55" s="115"/>
      <c r="LDS55" s="115"/>
      <c r="LDT55" s="115"/>
      <c r="LDU55" s="115"/>
      <c r="LDV55" s="115"/>
      <c r="LDW55" s="115"/>
      <c r="LDX55" s="115"/>
      <c r="LDY55" s="115"/>
      <c r="LDZ55" s="115"/>
      <c r="LEA55" s="115"/>
      <c r="LEB55" s="115"/>
      <c r="LEC55" s="115"/>
      <c r="LED55" s="115"/>
      <c r="LEE55" s="115"/>
      <c r="LEF55" s="115"/>
      <c r="LEG55" s="115"/>
      <c r="LEH55" s="115"/>
      <c r="LEI55" s="115"/>
      <c r="LEJ55" s="115"/>
      <c r="LEK55" s="115"/>
      <c r="LEL55" s="115"/>
      <c r="LEM55" s="115"/>
      <c r="LEN55" s="115"/>
      <c r="LEO55" s="115"/>
      <c r="LEP55" s="115"/>
      <c r="LEQ55" s="115"/>
      <c r="LER55" s="115"/>
      <c r="LES55" s="115"/>
      <c r="LET55" s="115"/>
      <c r="LEU55" s="115"/>
      <c r="LEV55" s="115"/>
      <c r="LEW55" s="115"/>
      <c r="LEX55" s="115"/>
      <c r="LEY55" s="115"/>
      <c r="LEZ55" s="115"/>
      <c r="LFA55" s="115"/>
      <c r="LFB55" s="115"/>
      <c r="LFC55" s="115"/>
      <c r="LFD55" s="115"/>
      <c r="LFE55" s="115"/>
      <c r="LFF55" s="115"/>
      <c r="LFG55" s="115"/>
      <c r="LFH55" s="115"/>
      <c r="LFI55" s="115"/>
      <c r="LFJ55" s="115"/>
      <c r="LFK55" s="115"/>
      <c r="LFL55" s="115"/>
      <c r="LFM55" s="115"/>
      <c r="LFN55" s="115"/>
      <c r="LFO55" s="115"/>
      <c r="LFP55" s="115"/>
      <c r="LFQ55" s="115"/>
      <c r="LFR55" s="115"/>
      <c r="LFS55" s="115"/>
      <c r="LFT55" s="115"/>
      <c r="LFU55" s="115"/>
      <c r="LFV55" s="115"/>
      <c r="LFW55" s="115"/>
      <c r="LFX55" s="115"/>
      <c r="LFY55" s="115"/>
      <c r="LFZ55" s="115"/>
      <c r="LGA55" s="115"/>
      <c r="LGB55" s="115"/>
      <c r="LGC55" s="115"/>
      <c r="LGD55" s="115"/>
      <c r="LGE55" s="115"/>
      <c r="LGF55" s="115"/>
      <c r="LGG55" s="115"/>
      <c r="LGH55" s="115"/>
      <c r="LGI55" s="115"/>
      <c r="LGJ55" s="115"/>
      <c r="LGK55" s="115"/>
      <c r="LGL55" s="115"/>
      <c r="LGM55" s="115"/>
      <c r="LGN55" s="115"/>
      <c r="LGO55" s="115"/>
      <c r="LGP55" s="115"/>
      <c r="LGQ55" s="115"/>
      <c r="LGR55" s="115"/>
      <c r="LGS55" s="115"/>
      <c r="LGT55" s="115"/>
      <c r="LGU55" s="115"/>
      <c r="LGV55" s="115"/>
      <c r="LGW55" s="115"/>
      <c r="LGX55" s="115"/>
      <c r="LGY55" s="115"/>
      <c r="LGZ55" s="115"/>
      <c r="LHA55" s="115"/>
      <c r="LHB55" s="115"/>
      <c r="LHC55" s="115"/>
      <c r="LHD55" s="115"/>
      <c r="LHE55" s="115"/>
      <c r="LHF55" s="115"/>
      <c r="LHG55" s="115"/>
      <c r="LHH55" s="115"/>
      <c r="LHI55" s="115"/>
      <c r="LHJ55" s="115"/>
      <c r="LHK55" s="115"/>
      <c r="LHL55" s="115"/>
      <c r="LHM55" s="115"/>
      <c r="LHN55" s="115"/>
      <c r="LHO55" s="115"/>
      <c r="LHP55" s="115"/>
      <c r="LHQ55" s="115"/>
      <c r="LHR55" s="115"/>
      <c r="LHS55" s="115"/>
      <c r="LHT55" s="115"/>
      <c r="LHU55" s="115"/>
      <c r="LHV55" s="115"/>
      <c r="LHW55" s="115"/>
      <c r="LHX55" s="115"/>
      <c r="LHY55" s="115"/>
      <c r="LHZ55" s="115"/>
      <c r="LIA55" s="115"/>
      <c r="LIB55" s="115"/>
      <c r="LIC55" s="115"/>
      <c r="LID55" s="115"/>
      <c r="LIE55" s="115"/>
      <c r="LIF55" s="115"/>
      <c r="LIG55" s="115"/>
      <c r="LIH55" s="115"/>
      <c r="LII55" s="115"/>
      <c r="LIJ55" s="115"/>
      <c r="LIK55" s="115"/>
      <c r="LIL55" s="115"/>
      <c r="LIM55" s="115"/>
      <c r="LIN55" s="115"/>
      <c r="LIO55" s="115"/>
      <c r="LIP55" s="115"/>
      <c r="LIQ55" s="115"/>
      <c r="LIR55" s="115"/>
      <c r="LIS55" s="115"/>
      <c r="LIT55" s="115"/>
      <c r="LIU55" s="115"/>
      <c r="LIV55" s="115"/>
      <c r="LIW55" s="115"/>
      <c r="LIX55" s="115"/>
      <c r="LIY55" s="115"/>
      <c r="LIZ55" s="115"/>
      <c r="LJA55" s="115"/>
      <c r="LJB55" s="115"/>
      <c r="LJC55" s="115"/>
      <c r="LJD55" s="115"/>
      <c r="LJE55" s="115"/>
      <c r="LJF55" s="115"/>
      <c r="LJG55" s="115"/>
      <c r="LJH55" s="115"/>
      <c r="LJI55" s="115"/>
      <c r="LJJ55" s="115"/>
      <c r="LJK55" s="115"/>
      <c r="LJL55" s="115"/>
      <c r="LJM55" s="115"/>
      <c r="LJN55" s="115"/>
      <c r="LJO55" s="115"/>
      <c r="LJP55" s="115"/>
      <c r="LJQ55" s="115"/>
      <c r="LJR55" s="115"/>
      <c r="LJS55" s="115"/>
      <c r="LJT55" s="115"/>
      <c r="LJU55" s="115"/>
      <c r="LJV55" s="115"/>
      <c r="LJW55" s="115"/>
      <c r="LJX55" s="115"/>
      <c r="LJY55" s="115"/>
      <c r="LJZ55" s="115"/>
      <c r="LKA55" s="115"/>
      <c r="LKB55" s="115"/>
      <c r="LKC55" s="115"/>
      <c r="LKD55" s="115"/>
      <c r="LKE55" s="115"/>
      <c r="LKF55" s="115"/>
      <c r="LKG55" s="115"/>
      <c r="LKH55" s="115"/>
      <c r="LKI55" s="115"/>
      <c r="LKJ55" s="115"/>
      <c r="LKK55" s="115"/>
      <c r="LKL55" s="115"/>
      <c r="LKM55" s="115"/>
      <c r="LKN55" s="115"/>
      <c r="LKO55" s="115"/>
      <c r="LKP55" s="115"/>
      <c r="LKQ55" s="115"/>
      <c r="LKR55" s="115"/>
      <c r="LKS55" s="115"/>
      <c r="LKT55" s="115"/>
      <c r="LKU55" s="115"/>
      <c r="LKV55" s="115"/>
      <c r="LKW55" s="115"/>
      <c r="LKX55" s="115"/>
      <c r="LKY55" s="115"/>
      <c r="LKZ55" s="115"/>
      <c r="LLA55" s="115"/>
      <c r="LLB55" s="115"/>
      <c r="LLC55" s="115"/>
      <c r="LLD55" s="115"/>
      <c r="LLE55" s="115"/>
      <c r="LLF55" s="115"/>
      <c r="LLG55" s="115"/>
      <c r="LLH55" s="115"/>
      <c r="LLI55" s="115"/>
      <c r="LLJ55" s="115"/>
      <c r="LLK55" s="115"/>
      <c r="LLL55" s="115"/>
      <c r="LLM55" s="115"/>
      <c r="LLN55" s="115"/>
      <c r="LLO55" s="115"/>
      <c r="LLP55" s="115"/>
      <c r="LLQ55" s="115"/>
      <c r="LLR55" s="115"/>
      <c r="LLS55" s="115"/>
      <c r="LLT55" s="115"/>
      <c r="LLU55" s="115"/>
      <c r="LLV55" s="115"/>
      <c r="LLW55" s="115"/>
      <c r="LLX55" s="115"/>
      <c r="LLY55" s="115"/>
      <c r="LLZ55" s="115"/>
      <c r="LMA55" s="115"/>
      <c r="LMB55" s="115"/>
      <c r="LMC55" s="115"/>
      <c r="LMD55" s="115"/>
      <c r="LME55" s="115"/>
      <c r="LMF55" s="115"/>
      <c r="LMG55" s="115"/>
      <c r="LMH55" s="115"/>
      <c r="LMI55" s="115"/>
      <c r="LMJ55" s="115"/>
      <c r="LMK55" s="115"/>
      <c r="LML55" s="115"/>
      <c r="LMM55" s="115"/>
      <c r="LMN55" s="115"/>
      <c r="LMO55" s="115"/>
      <c r="LMP55" s="115"/>
      <c r="LMQ55" s="115"/>
      <c r="LMR55" s="115"/>
      <c r="LMS55" s="115"/>
      <c r="LMT55" s="115"/>
      <c r="LMU55" s="115"/>
      <c r="LMV55" s="115"/>
      <c r="LMW55" s="115"/>
      <c r="LMX55" s="115"/>
      <c r="LMY55" s="115"/>
      <c r="LMZ55" s="115"/>
      <c r="LNA55" s="115"/>
      <c r="LNB55" s="115"/>
      <c r="LNC55" s="115"/>
      <c r="LND55" s="115"/>
      <c r="LNE55" s="115"/>
      <c r="LNF55" s="115"/>
      <c r="LNG55" s="115"/>
      <c r="LNH55" s="115"/>
      <c r="LNI55" s="115"/>
      <c r="LNJ55" s="115"/>
      <c r="LNK55" s="115"/>
      <c r="LNL55" s="115"/>
      <c r="LNM55" s="115"/>
      <c r="LNN55" s="115"/>
      <c r="LNO55" s="115"/>
      <c r="LNP55" s="115"/>
      <c r="LNQ55" s="115"/>
      <c r="LNR55" s="115"/>
      <c r="LNS55" s="115"/>
      <c r="LNT55" s="115"/>
      <c r="LNU55" s="115"/>
      <c r="LNV55" s="115"/>
      <c r="LNW55" s="115"/>
      <c r="LNX55" s="115"/>
      <c r="LNY55" s="115"/>
      <c r="LNZ55" s="115"/>
      <c r="LOA55" s="115"/>
      <c r="LOB55" s="115"/>
      <c r="LOC55" s="115"/>
      <c r="LOD55" s="115"/>
      <c r="LOE55" s="115"/>
      <c r="LOF55" s="115"/>
      <c r="LOG55" s="115"/>
      <c r="LOH55" s="115"/>
      <c r="LOI55" s="115"/>
      <c r="LOJ55" s="115"/>
      <c r="LOK55" s="115"/>
      <c r="LOL55" s="115"/>
      <c r="LOM55" s="115"/>
      <c r="LON55" s="115"/>
      <c r="LOO55" s="115"/>
      <c r="LOP55" s="115"/>
      <c r="LOQ55" s="115"/>
      <c r="LOR55" s="115"/>
      <c r="LOS55" s="115"/>
      <c r="LOT55" s="115"/>
      <c r="LOU55" s="115"/>
      <c r="LOV55" s="115"/>
      <c r="LOW55" s="115"/>
      <c r="LOX55" s="115"/>
      <c r="LOY55" s="115"/>
      <c r="LOZ55" s="115"/>
      <c r="LPA55" s="115"/>
      <c r="LPB55" s="115"/>
      <c r="LPC55" s="115"/>
      <c r="LPD55" s="115"/>
      <c r="LPE55" s="115"/>
      <c r="LPF55" s="115"/>
      <c r="LPG55" s="115"/>
      <c r="LPH55" s="115"/>
      <c r="LPI55" s="115"/>
      <c r="LPJ55" s="115"/>
      <c r="LPK55" s="115"/>
      <c r="LPL55" s="115"/>
      <c r="LPM55" s="115"/>
      <c r="LPN55" s="115"/>
      <c r="LPO55" s="115"/>
      <c r="LPP55" s="115"/>
      <c r="LPQ55" s="115"/>
      <c r="LPR55" s="115"/>
      <c r="LPS55" s="115"/>
      <c r="LPT55" s="115"/>
      <c r="LPU55" s="115"/>
      <c r="LPV55" s="115"/>
      <c r="LPW55" s="115"/>
      <c r="LPX55" s="115"/>
      <c r="LPY55" s="115"/>
      <c r="LPZ55" s="115"/>
      <c r="LQA55" s="115"/>
      <c r="LQB55" s="115"/>
      <c r="LQC55" s="115"/>
      <c r="LQD55" s="115"/>
      <c r="LQE55" s="115"/>
      <c r="LQF55" s="115"/>
      <c r="LQG55" s="115"/>
      <c r="LQH55" s="115"/>
      <c r="LQI55" s="115"/>
      <c r="LQJ55" s="115"/>
      <c r="LQK55" s="115"/>
      <c r="LQL55" s="115"/>
      <c r="LQM55" s="115"/>
      <c r="LQN55" s="115"/>
      <c r="LQO55" s="115"/>
      <c r="LQP55" s="115"/>
      <c r="LQQ55" s="115"/>
      <c r="LQR55" s="115"/>
      <c r="LQS55" s="115"/>
      <c r="LQT55" s="115"/>
      <c r="LQU55" s="115"/>
      <c r="LQV55" s="115"/>
      <c r="LQW55" s="115"/>
      <c r="LQX55" s="115"/>
      <c r="LQY55" s="115"/>
      <c r="LQZ55" s="115"/>
      <c r="LRA55" s="115"/>
      <c r="LRB55" s="115"/>
      <c r="LRC55" s="115"/>
      <c r="LRD55" s="115"/>
      <c r="LRE55" s="115"/>
      <c r="LRF55" s="115"/>
      <c r="LRG55" s="115"/>
      <c r="LRH55" s="115"/>
      <c r="LRI55" s="115"/>
      <c r="LRJ55" s="115"/>
      <c r="LRK55" s="115"/>
      <c r="LRL55" s="115"/>
      <c r="LRM55" s="115"/>
      <c r="LRN55" s="115"/>
      <c r="LRO55" s="115"/>
      <c r="LRP55" s="115"/>
      <c r="LRQ55" s="115"/>
      <c r="LRR55" s="115"/>
      <c r="LRS55" s="115"/>
      <c r="LRT55" s="115"/>
      <c r="LRU55" s="115"/>
      <c r="LRV55" s="115"/>
      <c r="LRW55" s="115"/>
      <c r="LRX55" s="115"/>
      <c r="LRY55" s="115"/>
      <c r="LRZ55" s="115"/>
      <c r="LSA55" s="115"/>
      <c r="LSB55" s="115"/>
      <c r="LSC55" s="115"/>
      <c r="LSD55" s="115"/>
      <c r="LSE55" s="115"/>
      <c r="LSF55" s="115"/>
      <c r="LSG55" s="115"/>
      <c r="LSH55" s="115"/>
      <c r="LSI55" s="115"/>
      <c r="LSJ55" s="115"/>
      <c r="LSK55" s="115"/>
      <c r="LSL55" s="115"/>
      <c r="LSM55" s="115"/>
      <c r="LSN55" s="115"/>
      <c r="LSO55" s="115"/>
      <c r="LSP55" s="115"/>
      <c r="LSQ55" s="115"/>
      <c r="LSR55" s="115"/>
      <c r="LSS55" s="115"/>
      <c r="LST55" s="115"/>
      <c r="LSU55" s="115"/>
      <c r="LSV55" s="115"/>
      <c r="LSW55" s="115"/>
      <c r="LSX55" s="115"/>
      <c r="LSY55" s="115"/>
      <c r="LSZ55" s="115"/>
      <c r="LTA55" s="115"/>
      <c r="LTB55" s="115"/>
      <c r="LTC55" s="115"/>
      <c r="LTD55" s="115"/>
      <c r="LTE55" s="115"/>
      <c r="LTF55" s="115"/>
      <c r="LTG55" s="115"/>
      <c r="LTH55" s="115"/>
      <c r="LTI55" s="115"/>
      <c r="LTJ55" s="115"/>
      <c r="LTK55" s="115"/>
      <c r="LTL55" s="115"/>
      <c r="LTM55" s="115"/>
      <c r="LTN55" s="115"/>
      <c r="LTO55" s="115"/>
      <c r="LTP55" s="115"/>
      <c r="LTQ55" s="115"/>
      <c r="LTR55" s="115"/>
      <c r="LTS55" s="115"/>
      <c r="LTT55" s="115"/>
      <c r="LTU55" s="115"/>
      <c r="LTV55" s="115"/>
      <c r="LTW55" s="115"/>
      <c r="LTX55" s="115"/>
      <c r="LTY55" s="115"/>
      <c r="LTZ55" s="115"/>
      <c r="LUA55" s="115"/>
      <c r="LUB55" s="115"/>
      <c r="LUC55" s="115"/>
      <c r="LUD55" s="115"/>
      <c r="LUE55" s="115"/>
      <c r="LUF55" s="115"/>
      <c r="LUG55" s="115"/>
      <c r="LUH55" s="115"/>
      <c r="LUI55" s="115"/>
      <c r="LUJ55" s="115"/>
      <c r="LUK55" s="115"/>
      <c r="LUL55" s="115"/>
      <c r="LUM55" s="115"/>
      <c r="LUN55" s="115"/>
      <c r="LUO55" s="115"/>
      <c r="LUP55" s="115"/>
      <c r="LUQ55" s="115"/>
      <c r="LUR55" s="115"/>
      <c r="LUS55" s="115"/>
      <c r="LUT55" s="115"/>
      <c r="LUU55" s="115"/>
      <c r="LUV55" s="115"/>
      <c r="LUW55" s="115"/>
      <c r="LUX55" s="115"/>
      <c r="LUY55" s="115"/>
      <c r="LUZ55" s="115"/>
      <c r="LVA55" s="115"/>
      <c r="LVB55" s="115"/>
      <c r="LVC55" s="115"/>
      <c r="LVD55" s="115"/>
      <c r="LVE55" s="115"/>
      <c r="LVF55" s="115"/>
      <c r="LVG55" s="115"/>
      <c r="LVH55" s="115"/>
      <c r="LVI55" s="115"/>
      <c r="LVJ55" s="115"/>
      <c r="LVK55" s="115"/>
      <c r="LVL55" s="115"/>
      <c r="LVM55" s="115"/>
      <c r="LVN55" s="115"/>
      <c r="LVO55" s="115"/>
      <c r="LVP55" s="115"/>
      <c r="LVQ55" s="115"/>
      <c r="LVR55" s="115"/>
      <c r="LVS55" s="115"/>
      <c r="LVT55" s="115"/>
      <c r="LVU55" s="115"/>
      <c r="LVV55" s="115"/>
      <c r="LVW55" s="115"/>
      <c r="LVX55" s="115"/>
      <c r="LVY55" s="115"/>
      <c r="LVZ55" s="115"/>
      <c r="LWA55" s="115"/>
      <c r="LWB55" s="115"/>
      <c r="LWC55" s="115"/>
      <c r="LWD55" s="115"/>
      <c r="LWE55" s="115"/>
      <c r="LWF55" s="115"/>
      <c r="LWG55" s="115"/>
      <c r="LWH55" s="115"/>
      <c r="LWI55" s="115"/>
      <c r="LWJ55" s="115"/>
      <c r="LWK55" s="115"/>
      <c r="LWL55" s="115"/>
      <c r="LWM55" s="115"/>
      <c r="LWN55" s="115"/>
      <c r="LWO55" s="115"/>
      <c r="LWP55" s="115"/>
      <c r="LWQ55" s="115"/>
      <c r="LWR55" s="115"/>
      <c r="LWS55" s="115"/>
      <c r="LWT55" s="115"/>
      <c r="LWU55" s="115"/>
      <c r="LWV55" s="115"/>
      <c r="LWW55" s="115"/>
      <c r="LWX55" s="115"/>
      <c r="LWY55" s="115"/>
      <c r="LWZ55" s="115"/>
      <c r="LXA55" s="115"/>
      <c r="LXB55" s="115"/>
      <c r="LXC55" s="115"/>
      <c r="LXD55" s="115"/>
      <c r="LXE55" s="115"/>
      <c r="LXF55" s="115"/>
      <c r="LXG55" s="115"/>
      <c r="LXH55" s="115"/>
      <c r="LXI55" s="115"/>
      <c r="LXJ55" s="115"/>
      <c r="LXK55" s="115"/>
      <c r="LXL55" s="115"/>
      <c r="LXM55" s="115"/>
      <c r="LXN55" s="115"/>
      <c r="LXO55" s="115"/>
      <c r="LXP55" s="115"/>
      <c r="LXQ55" s="115"/>
      <c r="LXR55" s="115"/>
      <c r="LXS55" s="115"/>
      <c r="LXT55" s="115"/>
      <c r="LXU55" s="115"/>
      <c r="LXV55" s="115"/>
      <c r="LXW55" s="115"/>
      <c r="LXX55" s="115"/>
      <c r="LXY55" s="115"/>
      <c r="LXZ55" s="115"/>
      <c r="LYA55" s="115"/>
      <c r="LYB55" s="115"/>
      <c r="LYC55" s="115"/>
      <c r="LYD55" s="115"/>
      <c r="LYE55" s="115"/>
      <c r="LYF55" s="115"/>
      <c r="LYG55" s="115"/>
      <c r="LYH55" s="115"/>
      <c r="LYI55" s="115"/>
      <c r="LYJ55" s="115"/>
      <c r="LYK55" s="115"/>
      <c r="LYL55" s="115"/>
      <c r="LYM55" s="115"/>
      <c r="LYN55" s="115"/>
      <c r="LYO55" s="115"/>
      <c r="LYP55" s="115"/>
      <c r="LYQ55" s="115"/>
      <c r="LYR55" s="115"/>
      <c r="LYS55" s="115"/>
      <c r="LYT55" s="115"/>
      <c r="LYU55" s="115"/>
      <c r="LYV55" s="115"/>
      <c r="LYW55" s="115"/>
      <c r="LYX55" s="115"/>
      <c r="LYY55" s="115"/>
      <c r="LYZ55" s="115"/>
      <c r="LZA55" s="115"/>
      <c r="LZB55" s="115"/>
      <c r="LZC55" s="115"/>
      <c r="LZD55" s="115"/>
      <c r="LZE55" s="115"/>
      <c r="LZF55" s="115"/>
      <c r="LZG55" s="115"/>
      <c r="LZH55" s="115"/>
      <c r="LZI55" s="115"/>
      <c r="LZJ55" s="115"/>
      <c r="LZK55" s="115"/>
      <c r="LZL55" s="115"/>
      <c r="LZM55" s="115"/>
      <c r="LZN55" s="115"/>
      <c r="LZO55" s="115"/>
      <c r="LZP55" s="115"/>
      <c r="LZQ55" s="115"/>
      <c r="LZR55" s="115"/>
      <c r="LZS55" s="115"/>
      <c r="LZT55" s="115"/>
      <c r="LZU55" s="115"/>
      <c r="LZV55" s="115"/>
      <c r="LZW55" s="115"/>
      <c r="LZX55" s="115"/>
      <c r="LZY55" s="115"/>
      <c r="LZZ55" s="115"/>
      <c r="MAA55" s="115"/>
      <c r="MAB55" s="115"/>
      <c r="MAC55" s="115"/>
      <c r="MAD55" s="115"/>
      <c r="MAE55" s="115"/>
      <c r="MAF55" s="115"/>
      <c r="MAG55" s="115"/>
      <c r="MAH55" s="115"/>
      <c r="MAI55" s="115"/>
      <c r="MAJ55" s="115"/>
      <c r="MAK55" s="115"/>
      <c r="MAL55" s="115"/>
      <c r="MAM55" s="115"/>
      <c r="MAN55" s="115"/>
      <c r="MAO55" s="115"/>
      <c r="MAP55" s="115"/>
      <c r="MAQ55" s="115"/>
      <c r="MAR55" s="115"/>
      <c r="MAS55" s="115"/>
      <c r="MAT55" s="115"/>
      <c r="MAU55" s="115"/>
      <c r="MAV55" s="115"/>
      <c r="MAW55" s="115"/>
      <c r="MAX55" s="115"/>
      <c r="MAY55" s="115"/>
      <c r="MAZ55" s="115"/>
      <c r="MBA55" s="115"/>
      <c r="MBB55" s="115"/>
      <c r="MBC55" s="115"/>
      <c r="MBD55" s="115"/>
      <c r="MBE55" s="115"/>
      <c r="MBF55" s="115"/>
      <c r="MBG55" s="115"/>
      <c r="MBH55" s="115"/>
      <c r="MBI55" s="115"/>
      <c r="MBJ55" s="115"/>
      <c r="MBK55" s="115"/>
      <c r="MBL55" s="115"/>
      <c r="MBM55" s="115"/>
      <c r="MBN55" s="115"/>
      <c r="MBO55" s="115"/>
      <c r="MBP55" s="115"/>
      <c r="MBQ55" s="115"/>
      <c r="MBR55" s="115"/>
      <c r="MBS55" s="115"/>
      <c r="MBT55" s="115"/>
      <c r="MBU55" s="115"/>
      <c r="MBV55" s="115"/>
      <c r="MBW55" s="115"/>
      <c r="MBX55" s="115"/>
      <c r="MBY55" s="115"/>
      <c r="MBZ55" s="115"/>
      <c r="MCA55" s="115"/>
      <c r="MCB55" s="115"/>
      <c r="MCC55" s="115"/>
      <c r="MCD55" s="115"/>
      <c r="MCE55" s="115"/>
      <c r="MCF55" s="115"/>
      <c r="MCG55" s="115"/>
      <c r="MCH55" s="115"/>
      <c r="MCI55" s="115"/>
      <c r="MCJ55" s="115"/>
      <c r="MCK55" s="115"/>
      <c r="MCL55" s="115"/>
      <c r="MCM55" s="115"/>
      <c r="MCN55" s="115"/>
      <c r="MCO55" s="115"/>
      <c r="MCP55" s="115"/>
      <c r="MCQ55" s="115"/>
      <c r="MCR55" s="115"/>
      <c r="MCS55" s="115"/>
      <c r="MCT55" s="115"/>
      <c r="MCU55" s="115"/>
      <c r="MCV55" s="115"/>
      <c r="MCW55" s="115"/>
      <c r="MCX55" s="115"/>
      <c r="MCY55" s="115"/>
      <c r="MCZ55" s="115"/>
      <c r="MDA55" s="115"/>
      <c r="MDB55" s="115"/>
      <c r="MDC55" s="115"/>
      <c r="MDD55" s="115"/>
      <c r="MDE55" s="115"/>
      <c r="MDF55" s="115"/>
      <c r="MDG55" s="115"/>
      <c r="MDH55" s="115"/>
      <c r="MDI55" s="115"/>
      <c r="MDJ55" s="115"/>
      <c r="MDK55" s="115"/>
      <c r="MDL55" s="115"/>
      <c r="MDM55" s="115"/>
      <c r="MDN55" s="115"/>
      <c r="MDO55" s="115"/>
      <c r="MDP55" s="115"/>
      <c r="MDQ55" s="115"/>
      <c r="MDR55" s="115"/>
      <c r="MDS55" s="115"/>
      <c r="MDT55" s="115"/>
      <c r="MDU55" s="115"/>
      <c r="MDV55" s="115"/>
      <c r="MDW55" s="115"/>
      <c r="MDX55" s="115"/>
      <c r="MDY55" s="115"/>
      <c r="MDZ55" s="115"/>
      <c r="MEA55" s="115"/>
      <c r="MEB55" s="115"/>
      <c r="MEC55" s="115"/>
      <c r="MED55" s="115"/>
      <c r="MEE55" s="115"/>
      <c r="MEF55" s="115"/>
      <c r="MEG55" s="115"/>
      <c r="MEH55" s="115"/>
      <c r="MEI55" s="115"/>
      <c r="MEJ55" s="115"/>
      <c r="MEK55" s="115"/>
      <c r="MEL55" s="115"/>
      <c r="MEM55" s="115"/>
      <c r="MEN55" s="115"/>
      <c r="MEO55" s="115"/>
      <c r="MEP55" s="115"/>
      <c r="MEQ55" s="115"/>
      <c r="MER55" s="115"/>
      <c r="MES55" s="115"/>
      <c r="MET55" s="115"/>
      <c r="MEU55" s="115"/>
      <c r="MEV55" s="115"/>
      <c r="MEW55" s="115"/>
      <c r="MEX55" s="115"/>
      <c r="MEY55" s="115"/>
      <c r="MEZ55" s="115"/>
      <c r="MFA55" s="115"/>
      <c r="MFB55" s="115"/>
      <c r="MFC55" s="115"/>
      <c r="MFD55" s="115"/>
      <c r="MFE55" s="115"/>
      <c r="MFF55" s="115"/>
      <c r="MFG55" s="115"/>
      <c r="MFH55" s="115"/>
      <c r="MFI55" s="115"/>
      <c r="MFJ55" s="115"/>
      <c r="MFK55" s="115"/>
      <c r="MFL55" s="115"/>
      <c r="MFM55" s="115"/>
      <c r="MFN55" s="115"/>
      <c r="MFO55" s="115"/>
      <c r="MFP55" s="115"/>
      <c r="MFQ55" s="115"/>
      <c r="MFR55" s="115"/>
      <c r="MFS55" s="115"/>
      <c r="MFT55" s="115"/>
      <c r="MFU55" s="115"/>
      <c r="MFV55" s="115"/>
      <c r="MFW55" s="115"/>
      <c r="MFX55" s="115"/>
      <c r="MFY55" s="115"/>
      <c r="MFZ55" s="115"/>
      <c r="MGA55" s="115"/>
      <c r="MGB55" s="115"/>
      <c r="MGC55" s="115"/>
      <c r="MGD55" s="115"/>
      <c r="MGE55" s="115"/>
      <c r="MGF55" s="115"/>
      <c r="MGG55" s="115"/>
      <c r="MGH55" s="115"/>
      <c r="MGI55" s="115"/>
      <c r="MGJ55" s="115"/>
      <c r="MGK55" s="115"/>
      <c r="MGL55" s="115"/>
      <c r="MGM55" s="115"/>
      <c r="MGN55" s="115"/>
      <c r="MGO55" s="115"/>
      <c r="MGP55" s="115"/>
      <c r="MGQ55" s="115"/>
      <c r="MGR55" s="115"/>
      <c r="MGS55" s="115"/>
      <c r="MGT55" s="115"/>
      <c r="MGU55" s="115"/>
      <c r="MGV55" s="115"/>
      <c r="MGW55" s="115"/>
      <c r="MGX55" s="115"/>
      <c r="MGY55" s="115"/>
      <c r="MGZ55" s="115"/>
      <c r="MHA55" s="115"/>
      <c r="MHB55" s="115"/>
      <c r="MHC55" s="115"/>
      <c r="MHD55" s="115"/>
      <c r="MHE55" s="115"/>
      <c r="MHF55" s="115"/>
      <c r="MHG55" s="115"/>
      <c r="MHH55" s="115"/>
      <c r="MHI55" s="115"/>
      <c r="MHJ55" s="115"/>
      <c r="MHK55" s="115"/>
      <c r="MHL55" s="115"/>
      <c r="MHM55" s="115"/>
      <c r="MHN55" s="115"/>
      <c r="MHO55" s="115"/>
      <c r="MHP55" s="115"/>
      <c r="MHQ55" s="115"/>
      <c r="MHR55" s="115"/>
      <c r="MHS55" s="115"/>
      <c r="MHT55" s="115"/>
      <c r="MHU55" s="115"/>
      <c r="MHV55" s="115"/>
      <c r="MHW55" s="115"/>
      <c r="MHX55" s="115"/>
      <c r="MHY55" s="115"/>
      <c r="MHZ55" s="115"/>
      <c r="MIA55" s="115"/>
      <c r="MIB55" s="115"/>
      <c r="MIC55" s="115"/>
      <c r="MID55" s="115"/>
      <c r="MIE55" s="115"/>
      <c r="MIF55" s="115"/>
      <c r="MIG55" s="115"/>
      <c r="MIH55" s="115"/>
      <c r="MII55" s="115"/>
      <c r="MIJ55" s="115"/>
      <c r="MIK55" s="115"/>
      <c r="MIL55" s="115"/>
      <c r="MIM55" s="115"/>
      <c r="MIN55" s="115"/>
      <c r="MIO55" s="115"/>
      <c r="MIP55" s="115"/>
      <c r="MIQ55" s="115"/>
      <c r="MIR55" s="115"/>
      <c r="MIS55" s="115"/>
      <c r="MIT55" s="115"/>
      <c r="MIU55" s="115"/>
      <c r="MIV55" s="115"/>
      <c r="MIW55" s="115"/>
      <c r="MIX55" s="115"/>
      <c r="MIY55" s="115"/>
      <c r="MIZ55" s="115"/>
      <c r="MJA55" s="115"/>
      <c r="MJB55" s="115"/>
      <c r="MJC55" s="115"/>
      <c r="MJD55" s="115"/>
      <c r="MJE55" s="115"/>
      <c r="MJF55" s="115"/>
      <c r="MJG55" s="115"/>
      <c r="MJH55" s="115"/>
      <c r="MJI55" s="115"/>
      <c r="MJJ55" s="115"/>
      <c r="MJK55" s="115"/>
      <c r="MJL55" s="115"/>
      <c r="MJM55" s="115"/>
      <c r="MJN55" s="115"/>
      <c r="MJO55" s="115"/>
      <c r="MJP55" s="115"/>
      <c r="MJQ55" s="115"/>
      <c r="MJR55" s="115"/>
      <c r="MJS55" s="115"/>
      <c r="MJT55" s="115"/>
      <c r="MJU55" s="115"/>
      <c r="MJV55" s="115"/>
      <c r="MJW55" s="115"/>
      <c r="MJX55" s="115"/>
      <c r="MJY55" s="115"/>
      <c r="MJZ55" s="115"/>
      <c r="MKA55" s="115"/>
      <c r="MKB55" s="115"/>
      <c r="MKC55" s="115"/>
      <c r="MKD55" s="115"/>
      <c r="MKE55" s="115"/>
      <c r="MKF55" s="115"/>
      <c r="MKG55" s="115"/>
      <c r="MKH55" s="115"/>
      <c r="MKI55" s="115"/>
      <c r="MKJ55" s="115"/>
      <c r="MKK55" s="115"/>
      <c r="MKL55" s="115"/>
      <c r="MKM55" s="115"/>
      <c r="MKN55" s="115"/>
      <c r="MKO55" s="115"/>
      <c r="MKP55" s="115"/>
      <c r="MKQ55" s="115"/>
      <c r="MKR55" s="115"/>
      <c r="MKS55" s="115"/>
      <c r="MKT55" s="115"/>
      <c r="MKU55" s="115"/>
      <c r="MKV55" s="115"/>
      <c r="MKW55" s="115"/>
      <c r="MKX55" s="115"/>
      <c r="MKY55" s="115"/>
      <c r="MKZ55" s="115"/>
      <c r="MLA55" s="115"/>
      <c r="MLB55" s="115"/>
      <c r="MLC55" s="115"/>
      <c r="MLD55" s="115"/>
      <c r="MLE55" s="115"/>
      <c r="MLF55" s="115"/>
      <c r="MLG55" s="115"/>
      <c r="MLH55" s="115"/>
      <c r="MLI55" s="115"/>
      <c r="MLJ55" s="115"/>
      <c r="MLK55" s="115"/>
      <c r="MLL55" s="115"/>
      <c r="MLM55" s="115"/>
      <c r="MLN55" s="115"/>
      <c r="MLO55" s="115"/>
      <c r="MLP55" s="115"/>
      <c r="MLQ55" s="115"/>
      <c r="MLR55" s="115"/>
      <c r="MLS55" s="115"/>
      <c r="MLT55" s="115"/>
      <c r="MLU55" s="115"/>
      <c r="MLV55" s="115"/>
      <c r="MLW55" s="115"/>
      <c r="MLX55" s="115"/>
      <c r="MLY55" s="115"/>
      <c r="MLZ55" s="115"/>
      <c r="MMA55" s="115"/>
      <c r="MMB55" s="115"/>
      <c r="MMC55" s="115"/>
      <c r="MMD55" s="115"/>
      <c r="MME55" s="115"/>
      <c r="MMF55" s="115"/>
      <c r="MMG55" s="115"/>
      <c r="MMH55" s="115"/>
      <c r="MMI55" s="115"/>
      <c r="MMJ55" s="115"/>
      <c r="MMK55" s="115"/>
      <c r="MML55" s="115"/>
      <c r="MMM55" s="115"/>
      <c r="MMN55" s="115"/>
      <c r="MMO55" s="115"/>
      <c r="MMP55" s="115"/>
      <c r="MMQ55" s="115"/>
      <c r="MMR55" s="115"/>
      <c r="MMS55" s="115"/>
      <c r="MMT55" s="115"/>
      <c r="MMU55" s="115"/>
      <c r="MMV55" s="115"/>
      <c r="MMW55" s="115"/>
      <c r="MMX55" s="115"/>
      <c r="MMY55" s="115"/>
      <c r="MMZ55" s="115"/>
      <c r="MNA55" s="115"/>
      <c r="MNB55" s="115"/>
      <c r="MNC55" s="115"/>
      <c r="MND55" s="115"/>
      <c r="MNE55" s="115"/>
      <c r="MNF55" s="115"/>
      <c r="MNG55" s="115"/>
      <c r="MNH55" s="115"/>
      <c r="MNI55" s="115"/>
      <c r="MNJ55" s="115"/>
      <c r="MNK55" s="115"/>
      <c r="MNL55" s="115"/>
      <c r="MNM55" s="115"/>
      <c r="MNN55" s="115"/>
      <c r="MNO55" s="115"/>
      <c r="MNP55" s="115"/>
      <c r="MNQ55" s="115"/>
      <c r="MNR55" s="115"/>
      <c r="MNS55" s="115"/>
      <c r="MNT55" s="115"/>
      <c r="MNU55" s="115"/>
      <c r="MNV55" s="115"/>
      <c r="MNW55" s="115"/>
      <c r="MNX55" s="115"/>
      <c r="MNY55" s="115"/>
      <c r="MNZ55" s="115"/>
      <c r="MOA55" s="115"/>
      <c r="MOB55" s="115"/>
      <c r="MOC55" s="115"/>
      <c r="MOD55" s="115"/>
      <c r="MOE55" s="115"/>
      <c r="MOF55" s="115"/>
      <c r="MOG55" s="115"/>
      <c r="MOH55" s="115"/>
      <c r="MOI55" s="115"/>
      <c r="MOJ55" s="115"/>
      <c r="MOK55" s="115"/>
      <c r="MOL55" s="115"/>
      <c r="MOM55" s="115"/>
      <c r="MON55" s="115"/>
      <c r="MOO55" s="115"/>
      <c r="MOP55" s="115"/>
      <c r="MOQ55" s="115"/>
      <c r="MOR55" s="115"/>
      <c r="MOS55" s="115"/>
      <c r="MOT55" s="115"/>
      <c r="MOU55" s="115"/>
      <c r="MOV55" s="115"/>
      <c r="MOW55" s="115"/>
      <c r="MOX55" s="115"/>
      <c r="MOY55" s="115"/>
      <c r="MOZ55" s="115"/>
      <c r="MPA55" s="115"/>
      <c r="MPB55" s="115"/>
      <c r="MPC55" s="115"/>
      <c r="MPD55" s="115"/>
      <c r="MPE55" s="115"/>
      <c r="MPF55" s="115"/>
      <c r="MPG55" s="115"/>
      <c r="MPH55" s="115"/>
      <c r="MPI55" s="115"/>
      <c r="MPJ55" s="115"/>
      <c r="MPK55" s="115"/>
      <c r="MPL55" s="115"/>
      <c r="MPM55" s="115"/>
      <c r="MPN55" s="115"/>
      <c r="MPO55" s="115"/>
      <c r="MPP55" s="115"/>
      <c r="MPQ55" s="115"/>
      <c r="MPR55" s="115"/>
      <c r="MPS55" s="115"/>
      <c r="MPT55" s="115"/>
      <c r="MPU55" s="115"/>
      <c r="MPV55" s="115"/>
      <c r="MPW55" s="115"/>
      <c r="MPX55" s="115"/>
      <c r="MPY55" s="115"/>
      <c r="MPZ55" s="115"/>
      <c r="MQA55" s="115"/>
      <c r="MQB55" s="115"/>
      <c r="MQC55" s="115"/>
      <c r="MQD55" s="115"/>
      <c r="MQE55" s="115"/>
      <c r="MQF55" s="115"/>
      <c r="MQG55" s="115"/>
      <c r="MQH55" s="115"/>
      <c r="MQI55" s="115"/>
      <c r="MQJ55" s="115"/>
      <c r="MQK55" s="115"/>
      <c r="MQL55" s="115"/>
      <c r="MQM55" s="115"/>
      <c r="MQN55" s="115"/>
      <c r="MQO55" s="115"/>
      <c r="MQP55" s="115"/>
      <c r="MQQ55" s="115"/>
      <c r="MQR55" s="115"/>
      <c r="MQS55" s="115"/>
      <c r="MQT55" s="115"/>
      <c r="MQU55" s="115"/>
      <c r="MQV55" s="115"/>
      <c r="MQW55" s="115"/>
      <c r="MQX55" s="115"/>
      <c r="MQY55" s="115"/>
      <c r="MQZ55" s="115"/>
      <c r="MRA55" s="115"/>
      <c r="MRB55" s="115"/>
      <c r="MRC55" s="115"/>
      <c r="MRD55" s="115"/>
      <c r="MRE55" s="115"/>
      <c r="MRF55" s="115"/>
      <c r="MRG55" s="115"/>
      <c r="MRH55" s="115"/>
      <c r="MRI55" s="115"/>
      <c r="MRJ55" s="115"/>
      <c r="MRK55" s="115"/>
      <c r="MRL55" s="115"/>
      <c r="MRM55" s="115"/>
      <c r="MRN55" s="115"/>
      <c r="MRO55" s="115"/>
      <c r="MRP55" s="115"/>
      <c r="MRQ55" s="115"/>
      <c r="MRR55" s="115"/>
      <c r="MRS55" s="115"/>
      <c r="MRT55" s="115"/>
      <c r="MRU55" s="115"/>
      <c r="MRV55" s="115"/>
      <c r="MRW55" s="115"/>
      <c r="MRX55" s="115"/>
      <c r="MRY55" s="115"/>
      <c r="MRZ55" s="115"/>
      <c r="MSA55" s="115"/>
      <c r="MSB55" s="115"/>
      <c r="MSC55" s="115"/>
      <c r="MSD55" s="115"/>
      <c r="MSE55" s="115"/>
      <c r="MSF55" s="115"/>
      <c r="MSG55" s="115"/>
      <c r="MSH55" s="115"/>
      <c r="MSI55" s="115"/>
      <c r="MSJ55" s="115"/>
      <c r="MSK55" s="115"/>
      <c r="MSL55" s="115"/>
      <c r="MSM55" s="115"/>
      <c r="MSN55" s="115"/>
      <c r="MSO55" s="115"/>
      <c r="MSP55" s="115"/>
      <c r="MSQ55" s="115"/>
      <c r="MSR55" s="115"/>
      <c r="MSS55" s="115"/>
      <c r="MST55" s="115"/>
      <c r="MSU55" s="115"/>
      <c r="MSV55" s="115"/>
      <c r="MSW55" s="115"/>
      <c r="MSX55" s="115"/>
      <c r="MSY55" s="115"/>
      <c r="MSZ55" s="115"/>
      <c r="MTA55" s="115"/>
      <c r="MTB55" s="115"/>
      <c r="MTC55" s="115"/>
      <c r="MTD55" s="115"/>
      <c r="MTE55" s="115"/>
      <c r="MTF55" s="115"/>
      <c r="MTG55" s="115"/>
      <c r="MTH55" s="115"/>
      <c r="MTI55" s="115"/>
      <c r="MTJ55" s="115"/>
      <c r="MTK55" s="115"/>
      <c r="MTL55" s="115"/>
      <c r="MTM55" s="115"/>
      <c r="MTN55" s="115"/>
      <c r="MTO55" s="115"/>
      <c r="MTP55" s="115"/>
      <c r="MTQ55" s="115"/>
      <c r="MTR55" s="115"/>
      <c r="MTS55" s="115"/>
      <c r="MTT55" s="115"/>
      <c r="MTU55" s="115"/>
      <c r="MTV55" s="115"/>
      <c r="MTW55" s="115"/>
      <c r="MTX55" s="115"/>
      <c r="MTY55" s="115"/>
      <c r="MTZ55" s="115"/>
      <c r="MUA55" s="115"/>
      <c r="MUB55" s="115"/>
      <c r="MUC55" s="115"/>
      <c r="MUD55" s="115"/>
      <c r="MUE55" s="115"/>
      <c r="MUF55" s="115"/>
      <c r="MUG55" s="115"/>
      <c r="MUH55" s="115"/>
      <c r="MUI55" s="115"/>
      <c r="MUJ55" s="115"/>
      <c r="MUK55" s="115"/>
      <c r="MUL55" s="115"/>
      <c r="MUM55" s="115"/>
      <c r="MUN55" s="115"/>
      <c r="MUO55" s="115"/>
      <c r="MUP55" s="115"/>
      <c r="MUQ55" s="115"/>
      <c r="MUR55" s="115"/>
      <c r="MUS55" s="115"/>
      <c r="MUT55" s="115"/>
      <c r="MUU55" s="115"/>
      <c r="MUV55" s="115"/>
      <c r="MUW55" s="115"/>
      <c r="MUX55" s="115"/>
      <c r="MUY55" s="115"/>
      <c r="MUZ55" s="115"/>
      <c r="MVA55" s="115"/>
      <c r="MVB55" s="115"/>
      <c r="MVC55" s="115"/>
      <c r="MVD55" s="115"/>
      <c r="MVE55" s="115"/>
      <c r="MVF55" s="115"/>
      <c r="MVG55" s="115"/>
      <c r="MVH55" s="115"/>
      <c r="MVI55" s="115"/>
      <c r="MVJ55" s="115"/>
      <c r="MVK55" s="115"/>
      <c r="MVL55" s="115"/>
      <c r="MVM55" s="115"/>
      <c r="MVN55" s="115"/>
      <c r="MVO55" s="115"/>
      <c r="MVP55" s="115"/>
      <c r="MVQ55" s="115"/>
      <c r="MVR55" s="115"/>
      <c r="MVS55" s="115"/>
      <c r="MVT55" s="115"/>
      <c r="MVU55" s="115"/>
      <c r="MVV55" s="115"/>
      <c r="MVW55" s="115"/>
      <c r="MVX55" s="115"/>
      <c r="MVY55" s="115"/>
      <c r="MVZ55" s="115"/>
      <c r="MWA55" s="115"/>
      <c r="MWB55" s="115"/>
      <c r="MWC55" s="115"/>
      <c r="MWD55" s="115"/>
      <c r="MWE55" s="115"/>
      <c r="MWF55" s="115"/>
      <c r="MWG55" s="115"/>
      <c r="MWH55" s="115"/>
      <c r="MWI55" s="115"/>
      <c r="MWJ55" s="115"/>
      <c r="MWK55" s="115"/>
      <c r="MWL55" s="115"/>
      <c r="MWM55" s="115"/>
      <c r="MWN55" s="115"/>
      <c r="MWO55" s="115"/>
      <c r="MWP55" s="115"/>
      <c r="MWQ55" s="115"/>
      <c r="MWR55" s="115"/>
      <c r="MWS55" s="115"/>
      <c r="MWT55" s="115"/>
      <c r="MWU55" s="115"/>
      <c r="MWV55" s="115"/>
      <c r="MWW55" s="115"/>
      <c r="MWX55" s="115"/>
      <c r="MWY55" s="115"/>
      <c r="MWZ55" s="115"/>
      <c r="MXA55" s="115"/>
      <c r="MXB55" s="115"/>
      <c r="MXC55" s="115"/>
      <c r="MXD55" s="115"/>
      <c r="MXE55" s="115"/>
      <c r="MXF55" s="115"/>
      <c r="MXG55" s="115"/>
      <c r="MXH55" s="115"/>
      <c r="MXI55" s="115"/>
      <c r="MXJ55" s="115"/>
      <c r="MXK55" s="115"/>
      <c r="MXL55" s="115"/>
      <c r="MXM55" s="115"/>
      <c r="MXN55" s="115"/>
      <c r="MXO55" s="115"/>
      <c r="MXP55" s="115"/>
      <c r="MXQ55" s="115"/>
      <c r="MXR55" s="115"/>
      <c r="MXS55" s="115"/>
      <c r="MXT55" s="115"/>
      <c r="MXU55" s="115"/>
      <c r="MXV55" s="115"/>
      <c r="MXW55" s="115"/>
      <c r="MXX55" s="115"/>
      <c r="MXY55" s="115"/>
      <c r="MXZ55" s="115"/>
      <c r="MYA55" s="115"/>
      <c r="MYB55" s="115"/>
      <c r="MYC55" s="115"/>
      <c r="MYD55" s="115"/>
      <c r="MYE55" s="115"/>
      <c r="MYF55" s="115"/>
      <c r="MYG55" s="115"/>
      <c r="MYH55" s="115"/>
      <c r="MYI55" s="115"/>
      <c r="MYJ55" s="115"/>
      <c r="MYK55" s="115"/>
      <c r="MYL55" s="115"/>
      <c r="MYM55" s="115"/>
      <c r="MYN55" s="115"/>
      <c r="MYO55" s="115"/>
      <c r="MYP55" s="115"/>
      <c r="MYQ55" s="115"/>
      <c r="MYR55" s="115"/>
      <c r="MYS55" s="115"/>
      <c r="MYT55" s="115"/>
      <c r="MYU55" s="115"/>
      <c r="MYV55" s="115"/>
      <c r="MYW55" s="115"/>
      <c r="MYX55" s="115"/>
      <c r="MYY55" s="115"/>
      <c r="MYZ55" s="115"/>
      <c r="MZA55" s="115"/>
      <c r="MZB55" s="115"/>
      <c r="MZC55" s="115"/>
      <c r="MZD55" s="115"/>
      <c r="MZE55" s="115"/>
      <c r="MZF55" s="115"/>
      <c r="MZG55" s="115"/>
      <c r="MZH55" s="115"/>
      <c r="MZI55" s="115"/>
      <c r="MZJ55" s="115"/>
      <c r="MZK55" s="115"/>
      <c r="MZL55" s="115"/>
      <c r="MZM55" s="115"/>
      <c r="MZN55" s="115"/>
      <c r="MZO55" s="115"/>
      <c r="MZP55" s="115"/>
      <c r="MZQ55" s="115"/>
      <c r="MZR55" s="115"/>
      <c r="MZS55" s="115"/>
      <c r="MZT55" s="115"/>
      <c r="MZU55" s="115"/>
      <c r="MZV55" s="115"/>
      <c r="MZW55" s="115"/>
      <c r="MZX55" s="115"/>
      <c r="MZY55" s="115"/>
      <c r="MZZ55" s="115"/>
      <c r="NAA55" s="115"/>
      <c r="NAB55" s="115"/>
      <c r="NAC55" s="115"/>
      <c r="NAD55" s="115"/>
      <c r="NAE55" s="115"/>
      <c r="NAF55" s="115"/>
      <c r="NAG55" s="115"/>
      <c r="NAH55" s="115"/>
      <c r="NAI55" s="115"/>
      <c r="NAJ55" s="115"/>
      <c r="NAK55" s="115"/>
      <c r="NAL55" s="115"/>
      <c r="NAM55" s="115"/>
      <c r="NAN55" s="115"/>
      <c r="NAO55" s="115"/>
      <c r="NAP55" s="115"/>
      <c r="NAQ55" s="115"/>
      <c r="NAR55" s="115"/>
      <c r="NAS55" s="115"/>
      <c r="NAT55" s="115"/>
      <c r="NAU55" s="115"/>
      <c r="NAV55" s="115"/>
      <c r="NAW55" s="115"/>
      <c r="NAX55" s="115"/>
      <c r="NAY55" s="115"/>
      <c r="NAZ55" s="115"/>
      <c r="NBA55" s="115"/>
      <c r="NBB55" s="115"/>
      <c r="NBC55" s="115"/>
      <c r="NBD55" s="115"/>
      <c r="NBE55" s="115"/>
      <c r="NBF55" s="115"/>
      <c r="NBG55" s="115"/>
      <c r="NBH55" s="115"/>
      <c r="NBI55" s="115"/>
      <c r="NBJ55" s="115"/>
      <c r="NBK55" s="115"/>
      <c r="NBL55" s="115"/>
      <c r="NBM55" s="115"/>
      <c r="NBN55" s="115"/>
      <c r="NBO55" s="115"/>
      <c r="NBP55" s="115"/>
      <c r="NBQ55" s="115"/>
      <c r="NBR55" s="115"/>
      <c r="NBS55" s="115"/>
      <c r="NBT55" s="115"/>
      <c r="NBU55" s="115"/>
      <c r="NBV55" s="115"/>
      <c r="NBW55" s="115"/>
      <c r="NBX55" s="115"/>
      <c r="NBY55" s="115"/>
      <c r="NBZ55" s="115"/>
      <c r="NCA55" s="115"/>
      <c r="NCB55" s="115"/>
      <c r="NCC55" s="115"/>
      <c r="NCD55" s="115"/>
      <c r="NCE55" s="115"/>
      <c r="NCF55" s="115"/>
      <c r="NCG55" s="115"/>
      <c r="NCH55" s="115"/>
      <c r="NCI55" s="115"/>
      <c r="NCJ55" s="115"/>
      <c r="NCK55" s="115"/>
      <c r="NCL55" s="115"/>
      <c r="NCM55" s="115"/>
      <c r="NCN55" s="115"/>
      <c r="NCO55" s="115"/>
      <c r="NCP55" s="115"/>
      <c r="NCQ55" s="115"/>
      <c r="NCR55" s="115"/>
      <c r="NCS55" s="115"/>
      <c r="NCT55" s="115"/>
      <c r="NCU55" s="115"/>
      <c r="NCV55" s="115"/>
      <c r="NCW55" s="115"/>
      <c r="NCX55" s="115"/>
      <c r="NCY55" s="115"/>
      <c r="NCZ55" s="115"/>
      <c r="NDA55" s="115"/>
      <c r="NDB55" s="115"/>
      <c r="NDC55" s="115"/>
      <c r="NDD55" s="115"/>
      <c r="NDE55" s="115"/>
      <c r="NDF55" s="115"/>
      <c r="NDG55" s="115"/>
      <c r="NDH55" s="115"/>
      <c r="NDI55" s="115"/>
      <c r="NDJ55" s="115"/>
      <c r="NDK55" s="115"/>
      <c r="NDL55" s="115"/>
      <c r="NDM55" s="115"/>
      <c r="NDN55" s="115"/>
      <c r="NDO55" s="115"/>
      <c r="NDP55" s="115"/>
      <c r="NDQ55" s="115"/>
      <c r="NDR55" s="115"/>
      <c r="NDS55" s="115"/>
      <c r="NDT55" s="115"/>
      <c r="NDU55" s="115"/>
      <c r="NDV55" s="115"/>
      <c r="NDW55" s="115"/>
      <c r="NDX55" s="115"/>
      <c r="NDY55" s="115"/>
      <c r="NDZ55" s="115"/>
      <c r="NEA55" s="115"/>
      <c r="NEB55" s="115"/>
      <c r="NEC55" s="115"/>
      <c r="NED55" s="115"/>
      <c r="NEE55" s="115"/>
      <c r="NEF55" s="115"/>
      <c r="NEG55" s="115"/>
      <c r="NEH55" s="115"/>
      <c r="NEI55" s="115"/>
      <c r="NEJ55" s="115"/>
      <c r="NEK55" s="115"/>
      <c r="NEL55" s="115"/>
      <c r="NEM55" s="115"/>
      <c r="NEN55" s="115"/>
      <c r="NEO55" s="115"/>
      <c r="NEP55" s="115"/>
      <c r="NEQ55" s="115"/>
      <c r="NER55" s="115"/>
      <c r="NES55" s="115"/>
      <c r="NET55" s="115"/>
      <c r="NEU55" s="115"/>
      <c r="NEV55" s="115"/>
      <c r="NEW55" s="115"/>
      <c r="NEX55" s="115"/>
      <c r="NEY55" s="115"/>
      <c r="NEZ55" s="115"/>
      <c r="NFA55" s="115"/>
      <c r="NFB55" s="115"/>
      <c r="NFC55" s="115"/>
      <c r="NFD55" s="115"/>
      <c r="NFE55" s="115"/>
      <c r="NFF55" s="115"/>
      <c r="NFG55" s="115"/>
      <c r="NFH55" s="115"/>
      <c r="NFI55" s="115"/>
      <c r="NFJ55" s="115"/>
      <c r="NFK55" s="115"/>
      <c r="NFL55" s="115"/>
      <c r="NFM55" s="115"/>
      <c r="NFN55" s="115"/>
      <c r="NFO55" s="115"/>
      <c r="NFP55" s="115"/>
      <c r="NFQ55" s="115"/>
      <c r="NFR55" s="115"/>
      <c r="NFS55" s="115"/>
      <c r="NFT55" s="115"/>
      <c r="NFU55" s="115"/>
      <c r="NFV55" s="115"/>
      <c r="NFW55" s="115"/>
      <c r="NFX55" s="115"/>
      <c r="NFY55" s="115"/>
      <c r="NFZ55" s="115"/>
      <c r="NGA55" s="115"/>
      <c r="NGB55" s="115"/>
      <c r="NGC55" s="115"/>
      <c r="NGD55" s="115"/>
      <c r="NGE55" s="115"/>
      <c r="NGF55" s="115"/>
      <c r="NGG55" s="115"/>
      <c r="NGH55" s="115"/>
      <c r="NGI55" s="115"/>
      <c r="NGJ55" s="115"/>
      <c r="NGK55" s="115"/>
      <c r="NGL55" s="115"/>
      <c r="NGM55" s="115"/>
      <c r="NGN55" s="115"/>
      <c r="NGO55" s="115"/>
      <c r="NGP55" s="115"/>
      <c r="NGQ55" s="115"/>
      <c r="NGR55" s="115"/>
      <c r="NGS55" s="115"/>
      <c r="NGT55" s="115"/>
      <c r="NGU55" s="115"/>
      <c r="NGV55" s="115"/>
      <c r="NGW55" s="115"/>
      <c r="NGX55" s="115"/>
      <c r="NGY55" s="115"/>
      <c r="NGZ55" s="115"/>
      <c r="NHA55" s="115"/>
      <c r="NHB55" s="115"/>
      <c r="NHC55" s="115"/>
      <c r="NHD55" s="115"/>
      <c r="NHE55" s="115"/>
      <c r="NHF55" s="115"/>
      <c r="NHG55" s="115"/>
      <c r="NHH55" s="115"/>
      <c r="NHI55" s="115"/>
      <c r="NHJ55" s="115"/>
      <c r="NHK55" s="115"/>
      <c r="NHL55" s="115"/>
      <c r="NHM55" s="115"/>
      <c r="NHN55" s="115"/>
      <c r="NHO55" s="115"/>
      <c r="NHP55" s="115"/>
      <c r="NHQ55" s="115"/>
      <c r="NHR55" s="115"/>
      <c r="NHS55" s="115"/>
      <c r="NHT55" s="115"/>
      <c r="NHU55" s="115"/>
      <c r="NHV55" s="115"/>
      <c r="NHW55" s="115"/>
      <c r="NHX55" s="115"/>
      <c r="NHY55" s="115"/>
      <c r="NHZ55" s="115"/>
      <c r="NIA55" s="115"/>
      <c r="NIB55" s="115"/>
      <c r="NIC55" s="115"/>
      <c r="NID55" s="115"/>
      <c r="NIE55" s="115"/>
      <c r="NIF55" s="115"/>
      <c r="NIG55" s="115"/>
      <c r="NIH55" s="115"/>
      <c r="NII55" s="115"/>
      <c r="NIJ55" s="115"/>
      <c r="NIK55" s="115"/>
      <c r="NIL55" s="115"/>
      <c r="NIM55" s="115"/>
      <c r="NIN55" s="115"/>
      <c r="NIO55" s="115"/>
      <c r="NIP55" s="115"/>
      <c r="NIQ55" s="115"/>
      <c r="NIR55" s="115"/>
      <c r="NIS55" s="115"/>
      <c r="NIT55" s="115"/>
      <c r="NIU55" s="115"/>
      <c r="NIV55" s="115"/>
      <c r="NIW55" s="115"/>
      <c r="NIX55" s="115"/>
      <c r="NIY55" s="115"/>
      <c r="NIZ55" s="115"/>
      <c r="NJA55" s="115"/>
      <c r="NJB55" s="115"/>
      <c r="NJC55" s="115"/>
      <c r="NJD55" s="115"/>
      <c r="NJE55" s="115"/>
      <c r="NJF55" s="115"/>
      <c r="NJG55" s="115"/>
      <c r="NJH55" s="115"/>
      <c r="NJI55" s="115"/>
      <c r="NJJ55" s="115"/>
      <c r="NJK55" s="115"/>
      <c r="NJL55" s="115"/>
      <c r="NJM55" s="115"/>
      <c r="NJN55" s="115"/>
      <c r="NJO55" s="115"/>
      <c r="NJP55" s="115"/>
      <c r="NJQ55" s="115"/>
      <c r="NJR55" s="115"/>
      <c r="NJS55" s="115"/>
      <c r="NJT55" s="115"/>
      <c r="NJU55" s="115"/>
      <c r="NJV55" s="115"/>
      <c r="NJW55" s="115"/>
      <c r="NJX55" s="115"/>
      <c r="NJY55" s="115"/>
      <c r="NJZ55" s="115"/>
      <c r="NKA55" s="115"/>
      <c r="NKB55" s="115"/>
      <c r="NKC55" s="115"/>
      <c r="NKD55" s="115"/>
      <c r="NKE55" s="115"/>
      <c r="NKF55" s="115"/>
      <c r="NKG55" s="115"/>
      <c r="NKH55" s="115"/>
      <c r="NKI55" s="115"/>
      <c r="NKJ55" s="115"/>
      <c r="NKK55" s="115"/>
      <c r="NKL55" s="115"/>
      <c r="NKM55" s="115"/>
      <c r="NKN55" s="115"/>
      <c r="NKO55" s="115"/>
      <c r="NKP55" s="115"/>
      <c r="NKQ55" s="115"/>
      <c r="NKR55" s="115"/>
      <c r="NKS55" s="115"/>
      <c r="NKT55" s="115"/>
      <c r="NKU55" s="115"/>
      <c r="NKV55" s="115"/>
      <c r="NKW55" s="115"/>
      <c r="NKX55" s="115"/>
      <c r="NKY55" s="115"/>
      <c r="NKZ55" s="115"/>
      <c r="NLA55" s="115"/>
      <c r="NLB55" s="115"/>
      <c r="NLC55" s="115"/>
      <c r="NLD55" s="115"/>
      <c r="NLE55" s="115"/>
      <c r="NLF55" s="115"/>
      <c r="NLG55" s="115"/>
      <c r="NLH55" s="115"/>
      <c r="NLI55" s="115"/>
      <c r="NLJ55" s="115"/>
      <c r="NLK55" s="115"/>
      <c r="NLL55" s="115"/>
      <c r="NLM55" s="115"/>
      <c r="NLN55" s="115"/>
      <c r="NLO55" s="115"/>
      <c r="NLP55" s="115"/>
      <c r="NLQ55" s="115"/>
      <c r="NLR55" s="115"/>
      <c r="NLS55" s="115"/>
      <c r="NLT55" s="115"/>
      <c r="NLU55" s="115"/>
      <c r="NLV55" s="115"/>
      <c r="NLW55" s="115"/>
      <c r="NLX55" s="115"/>
      <c r="NLY55" s="115"/>
      <c r="NLZ55" s="115"/>
      <c r="NMA55" s="115"/>
      <c r="NMB55" s="115"/>
      <c r="NMC55" s="115"/>
      <c r="NMD55" s="115"/>
      <c r="NME55" s="115"/>
      <c r="NMF55" s="115"/>
      <c r="NMG55" s="115"/>
      <c r="NMH55" s="115"/>
      <c r="NMI55" s="115"/>
      <c r="NMJ55" s="115"/>
      <c r="NMK55" s="115"/>
      <c r="NML55" s="115"/>
      <c r="NMM55" s="115"/>
      <c r="NMN55" s="115"/>
      <c r="NMO55" s="115"/>
      <c r="NMP55" s="115"/>
      <c r="NMQ55" s="115"/>
      <c r="NMR55" s="115"/>
      <c r="NMS55" s="115"/>
      <c r="NMT55" s="115"/>
      <c r="NMU55" s="115"/>
      <c r="NMV55" s="115"/>
      <c r="NMW55" s="115"/>
      <c r="NMX55" s="115"/>
      <c r="NMY55" s="115"/>
      <c r="NMZ55" s="115"/>
      <c r="NNA55" s="115"/>
      <c r="NNB55" s="115"/>
      <c r="NNC55" s="115"/>
      <c r="NND55" s="115"/>
      <c r="NNE55" s="115"/>
      <c r="NNF55" s="115"/>
      <c r="NNG55" s="115"/>
      <c r="NNH55" s="115"/>
      <c r="NNI55" s="115"/>
      <c r="NNJ55" s="115"/>
      <c r="NNK55" s="115"/>
      <c r="NNL55" s="115"/>
      <c r="NNM55" s="115"/>
      <c r="NNN55" s="115"/>
      <c r="NNO55" s="115"/>
      <c r="NNP55" s="115"/>
      <c r="NNQ55" s="115"/>
      <c r="NNR55" s="115"/>
      <c r="NNS55" s="115"/>
      <c r="NNT55" s="115"/>
      <c r="NNU55" s="115"/>
      <c r="NNV55" s="115"/>
      <c r="NNW55" s="115"/>
      <c r="NNX55" s="115"/>
      <c r="NNY55" s="115"/>
      <c r="NNZ55" s="115"/>
      <c r="NOA55" s="115"/>
      <c r="NOB55" s="115"/>
      <c r="NOC55" s="115"/>
      <c r="NOD55" s="115"/>
      <c r="NOE55" s="115"/>
      <c r="NOF55" s="115"/>
      <c r="NOG55" s="115"/>
      <c r="NOH55" s="115"/>
      <c r="NOI55" s="115"/>
      <c r="NOJ55" s="115"/>
      <c r="NOK55" s="115"/>
      <c r="NOL55" s="115"/>
      <c r="NOM55" s="115"/>
      <c r="NON55" s="115"/>
      <c r="NOO55" s="115"/>
      <c r="NOP55" s="115"/>
      <c r="NOQ55" s="115"/>
      <c r="NOR55" s="115"/>
      <c r="NOS55" s="115"/>
      <c r="NOT55" s="115"/>
      <c r="NOU55" s="115"/>
      <c r="NOV55" s="115"/>
      <c r="NOW55" s="115"/>
      <c r="NOX55" s="115"/>
      <c r="NOY55" s="115"/>
      <c r="NOZ55" s="115"/>
      <c r="NPA55" s="115"/>
      <c r="NPB55" s="115"/>
      <c r="NPC55" s="115"/>
      <c r="NPD55" s="115"/>
      <c r="NPE55" s="115"/>
      <c r="NPF55" s="115"/>
      <c r="NPG55" s="115"/>
      <c r="NPH55" s="115"/>
      <c r="NPI55" s="115"/>
      <c r="NPJ55" s="115"/>
      <c r="NPK55" s="115"/>
      <c r="NPL55" s="115"/>
      <c r="NPM55" s="115"/>
      <c r="NPN55" s="115"/>
      <c r="NPO55" s="115"/>
      <c r="NPP55" s="115"/>
      <c r="NPQ55" s="115"/>
      <c r="NPR55" s="115"/>
      <c r="NPS55" s="115"/>
      <c r="NPT55" s="115"/>
      <c r="NPU55" s="115"/>
      <c r="NPV55" s="115"/>
      <c r="NPW55" s="115"/>
      <c r="NPX55" s="115"/>
      <c r="NPY55" s="115"/>
      <c r="NPZ55" s="115"/>
      <c r="NQA55" s="115"/>
      <c r="NQB55" s="115"/>
      <c r="NQC55" s="115"/>
      <c r="NQD55" s="115"/>
      <c r="NQE55" s="115"/>
      <c r="NQF55" s="115"/>
      <c r="NQG55" s="115"/>
      <c r="NQH55" s="115"/>
      <c r="NQI55" s="115"/>
      <c r="NQJ55" s="115"/>
      <c r="NQK55" s="115"/>
      <c r="NQL55" s="115"/>
      <c r="NQM55" s="115"/>
      <c r="NQN55" s="115"/>
      <c r="NQO55" s="115"/>
      <c r="NQP55" s="115"/>
      <c r="NQQ55" s="115"/>
      <c r="NQR55" s="115"/>
      <c r="NQS55" s="115"/>
      <c r="NQT55" s="115"/>
      <c r="NQU55" s="115"/>
      <c r="NQV55" s="115"/>
      <c r="NQW55" s="115"/>
      <c r="NQX55" s="115"/>
      <c r="NQY55" s="115"/>
      <c r="NQZ55" s="115"/>
      <c r="NRA55" s="115"/>
      <c r="NRB55" s="115"/>
      <c r="NRC55" s="115"/>
      <c r="NRD55" s="115"/>
      <c r="NRE55" s="115"/>
      <c r="NRF55" s="115"/>
      <c r="NRG55" s="115"/>
      <c r="NRH55" s="115"/>
      <c r="NRI55" s="115"/>
      <c r="NRJ55" s="115"/>
      <c r="NRK55" s="115"/>
      <c r="NRL55" s="115"/>
      <c r="NRM55" s="115"/>
      <c r="NRN55" s="115"/>
      <c r="NRO55" s="115"/>
      <c r="NRP55" s="115"/>
      <c r="NRQ55" s="115"/>
      <c r="NRR55" s="115"/>
      <c r="NRS55" s="115"/>
      <c r="NRT55" s="115"/>
      <c r="NRU55" s="115"/>
      <c r="NRV55" s="115"/>
      <c r="NRW55" s="115"/>
      <c r="NRX55" s="115"/>
      <c r="NRY55" s="115"/>
      <c r="NRZ55" s="115"/>
      <c r="NSA55" s="115"/>
      <c r="NSB55" s="115"/>
      <c r="NSC55" s="115"/>
      <c r="NSD55" s="115"/>
      <c r="NSE55" s="115"/>
      <c r="NSF55" s="115"/>
      <c r="NSG55" s="115"/>
      <c r="NSH55" s="115"/>
      <c r="NSI55" s="115"/>
      <c r="NSJ55" s="115"/>
      <c r="NSK55" s="115"/>
      <c r="NSL55" s="115"/>
      <c r="NSM55" s="115"/>
      <c r="NSN55" s="115"/>
      <c r="NSO55" s="115"/>
      <c r="NSP55" s="115"/>
      <c r="NSQ55" s="115"/>
      <c r="NSR55" s="115"/>
      <c r="NSS55" s="115"/>
      <c r="NST55" s="115"/>
      <c r="NSU55" s="115"/>
      <c r="NSV55" s="115"/>
      <c r="NSW55" s="115"/>
      <c r="NSX55" s="115"/>
      <c r="NSY55" s="115"/>
      <c r="NSZ55" s="115"/>
      <c r="NTA55" s="115"/>
      <c r="NTB55" s="115"/>
      <c r="NTC55" s="115"/>
      <c r="NTD55" s="115"/>
      <c r="NTE55" s="115"/>
      <c r="NTF55" s="115"/>
      <c r="NTG55" s="115"/>
      <c r="NTH55" s="115"/>
      <c r="NTI55" s="115"/>
      <c r="NTJ55" s="115"/>
      <c r="NTK55" s="115"/>
      <c r="NTL55" s="115"/>
      <c r="NTM55" s="115"/>
      <c r="NTN55" s="115"/>
      <c r="NTO55" s="115"/>
      <c r="NTP55" s="115"/>
      <c r="NTQ55" s="115"/>
      <c r="NTR55" s="115"/>
      <c r="NTS55" s="115"/>
      <c r="NTT55" s="115"/>
      <c r="NTU55" s="115"/>
      <c r="NTV55" s="115"/>
      <c r="NTW55" s="115"/>
      <c r="NTX55" s="115"/>
      <c r="NTY55" s="115"/>
      <c r="NTZ55" s="115"/>
      <c r="NUA55" s="115"/>
      <c r="NUB55" s="115"/>
      <c r="NUC55" s="115"/>
      <c r="NUD55" s="115"/>
      <c r="NUE55" s="115"/>
      <c r="NUF55" s="115"/>
      <c r="NUG55" s="115"/>
      <c r="NUH55" s="115"/>
      <c r="NUI55" s="115"/>
      <c r="NUJ55" s="115"/>
      <c r="NUK55" s="115"/>
      <c r="NUL55" s="115"/>
      <c r="NUM55" s="115"/>
      <c r="NUN55" s="115"/>
      <c r="NUO55" s="115"/>
      <c r="NUP55" s="115"/>
      <c r="NUQ55" s="115"/>
      <c r="NUR55" s="115"/>
      <c r="NUS55" s="115"/>
      <c r="NUT55" s="115"/>
      <c r="NUU55" s="115"/>
      <c r="NUV55" s="115"/>
      <c r="NUW55" s="115"/>
      <c r="NUX55" s="115"/>
      <c r="NUY55" s="115"/>
      <c r="NUZ55" s="115"/>
      <c r="NVA55" s="115"/>
      <c r="NVB55" s="115"/>
      <c r="NVC55" s="115"/>
      <c r="NVD55" s="115"/>
      <c r="NVE55" s="115"/>
      <c r="NVF55" s="115"/>
      <c r="NVG55" s="115"/>
      <c r="NVH55" s="115"/>
      <c r="NVI55" s="115"/>
      <c r="NVJ55" s="115"/>
      <c r="NVK55" s="115"/>
      <c r="NVL55" s="115"/>
      <c r="NVM55" s="115"/>
      <c r="NVN55" s="115"/>
      <c r="NVO55" s="115"/>
      <c r="NVP55" s="115"/>
      <c r="NVQ55" s="115"/>
      <c r="NVR55" s="115"/>
      <c r="NVS55" s="115"/>
      <c r="NVT55" s="115"/>
      <c r="NVU55" s="115"/>
      <c r="NVV55" s="115"/>
      <c r="NVW55" s="115"/>
      <c r="NVX55" s="115"/>
      <c r="NVY55" s="115"/>
      <c r="NVZ55" s="115"/>
      <c r="NWA55" s="115"/>
      <c r="NWB55" s="115"/>
      <c r="NWC55" s="115"/>
      <c r="NWD55" s="115"/>
      <c r="NWE55" s="115"/>
      <c r="NWF55" s="115"/>
      <c r="NWG55" s="115"/>
      <c r="NWH55" s="115"/>
      <c r="NWI55" s="115"/>
      <c r="NWJ55" s="115"/>
      <c r="NWK55" s="115"/>
      <c r="NWL55" s="115"/>
      <c r="NWM55" s="115"/>
      <c r="NWN55" s="115"/>
      <c r="NWO55" s="115"/>
      <c r="NWP55" s="115"/>
      <c r="NWQ55" s="115"/>
      <c r="NWR55" s="115"/>
      <c r="NWS55" s="115"/>
      <c r="NWT55" s="115"/>
      <c r="NWU55" s="115"/>
      <c r="NWV55" s="115"/>
      <c r="NWW55" s="115"/>
      <c r="NWX55" s="115"/>
      <c r="NWY55" s="115"/>
      <c r="NWZ55" s="115"/>
      <c r="NXA55" s="115"/>
      <c r="NXB55" s="115"/>
      <c r="NXC55" s="115"/>
      <c r="NXD55" s="115"/>
      <c r="NXE55" s="115"/>
      <c r="NXF55" s="115"/>
      <c r="NXG55" s="115"/>
      <c r="NXH55" s="115"/>
      <c r="NXI55" s="115"/>
      <c r="NXJ55" s="115"/>
      <c r="NXK55" s="115"/>
      <c r="NXL55" s="115"/>
      <c r="NXM55" s="115"/>
      <c r="NXN55" s="115"/>
      <c r="NXO55" s="115"/>
      <c r="NXP55" s="115"/>
      <c r="NXQ55" s="115"/>
      <c r="NXR55" s="115"/>
      <c r="NXS55" s="115"/>
      <c r="NXT55" s="115"/>
      <c r="NXU55" s="115"/>
      <c r="NXV55" s="115"/>
      <c r="NXW55" s="115"/>
      <c r="NXX55" s="115"/>
      <c r="NXY55" s="115"/>
      <c r="NXZ55" s="115"/>
      <c r="NYA55" s="115"/>
      <c r="NYB55" s="115"/>
      <c r="NYC55" s="115"/>
      <c r="NYD55" s="115"/>
      <c r="NYE55" s="115"/>
      <c r="NYF55" s="115"/>
      <c r="NYG55" s="115"/>
      <c r="NYH55" s="115"/>
      <c r="NYI55" s="115"/>
      <c r="NYJ55" s="115"/>
      <c r="NYK55" s="115"/>
      <c r="NYL55" s="115"/>
      <c r="NYM55" s="115"/>
      <c r="NYN55" s="115"/>
      <c r="NYO55" s="115"/>
      <c r="NYP55" s="115"/>
      <c r="NYQ55" s="115"/>
      <c r="NYR55" s="115"/>
      <c r="NYS55" s="115"/>
      <c r="NYT55" s="115"/>
      <c r="NYU55" s="115"/>
      <c r="NYV55" s="115"/>
      <c r="NYW55" s="115"/>
      <c r="NYX55" s="115"/>
      <c r="NYY55" s="115"/>
      <c r="NYZ55" s="115"/>
      <c r="NZA55" s="115"/>
      <c r="NZB55" s="115"/>
      <c r="NZC55" s="115"/>
      <c r="NZD55" s="115"/>
      <c r="NZE55" s="115"/>
      <c r="NZF55" s="115"/>
      <c r="NZG55" s="115"/>
      <c r="NZH55" s="115"/>
      <c r="NZI55" s="115"/>
      <c r="NZJ55" s="115"/>
      <c r="NZK55" s="115"/>
      <c r="NZL55" s="115"/>
      <c r="NZM55" s="115"/>
      <c r="NZN55" s="115"/>
      <c r="NZO55" s="115"/>
      <c r="NZP55" s="115"/>
      <c r="NZQ55" s="115"/>
      <c r="NZR55" s="115"/>
      <c r="NZS55" s="115"/>
      <c r="NZT55" s="115"/>
      <c r="NZU55" s="115"/>
      <c r="NZV55" s="115"/>
      <c r="NZW55" s="115"/>
      <c r="NZX55" s="115"/>
      <c r="NZY55" s="115"/>
      <c r="NZZ55" s="115"/>
      <c r="OAA55" s="115"/>
      <c r="OAB55" s="115"/>
      <c r="OAC55" s="115"/>
      <c r="OAD55" s="115"/>
      <c r="OAE55" s="115"/>
      <c r="OAF55" s="115"/>
      <c r="OAG55" s="115"/>
      <c r="OAH55" s="115"/>
      <c r="OAI55" s="115"/>
      <c r="OAJ55" s="115"/>
      <c r="OAK55" s="115"/>
      <c r="OAL55" s="115"/>
      <c r="OAM55" s="115"/>
      <c r="OAN55" s="115"/>
      <c r="OAO55" s="115"/>
      <c r="OAP55" s="115"/>
      <c r="OAQ55" s="115"/>
      <c r="OAR55" s="115"/>
      <c r="OAS55" s="115"/>
      <c r="OAT55" s="115"/>
      <c r="OAU55" s="115"/>
      <c r="OAV55" s="115"/>
      <c r="OAW55" s="115"/>
      <c r="OAX55" s="115"/>
      <c r="OAY55" s="115"/>
      <c r="OAZ55" s="115"/>
      <c r="OBA55" s="115"/>
      <c r="OBB55" s="115"/>
      <c r="OBC55" s="115"/>
      <c r="OBD55" s="115"/>
      <c r="OBE55" s="115"/>
      <c r="OBF55" s="115"/>
      <c r="OBG55" s="115"/>
      <c r="OBH55" s="115"/>
      <c r="OBI55" s="115"/>
      <c r="OBJ55" s="115"/>
      <c r="OBK55" s="115"/>
      <c r="OBL55" s="115"/>
      <c r="OBM55" s="115"/>
      <c r="OBN55" s="115"/>
      <c r="OBO55" s="115"/>
      <c r="OBP55" s="115"/>
      <c r="OBQ55" s="115"/>
      <c r="OBR55" s="115"/>
      <c r="OBS55" s="115"/>
      <c r="OBT55" s="115"/>
      <c r="OBU55" s="115"/>
      <c r="OBV55" s="115"/>
      <c r="OBW55" s="115"/>
      <c r="OBX55" s="115"/>
      <c r="OBY55" s="115"/>
      <c r="OBZ55" s="115"/>
      <c r="OCA55" s="115"/>
      <c r="OCB55" s="115"/>
      <c r="OCC55" s="115"/>
      <c r="OCD55" s="115"/>
      <c r="OCE55" s="115"/>
      <c r="OCF55" s="115"/>
      <c r="OCG55" s="115"/>
      <c r="OCH55" s="115"/>
      <c r="OCI55" s="115"/>
      <c r="OCJ55" s="115"/>
      <c r="OCK55" s="115"/>
      <c r="OCL55" s="115"/>
      <c r="OCM55" s="115"/>
      <c r="OCN55" s="115"/>
      <c r="OCO55" s="115"/>
      <c r="OCP55" s="115"/>
      <c r="OCQ55" s="115"/>
      <c r="OCR55" s="115"/>
      <c r="OCS55" s="115"/>
      <c r="OCT55" s="115"/>
      <c r="OCU55" s="115"/>
      <c r="OCV55" s="115"/>
      <c r="OCW55" s="115"/>
      <c r="OCX55" s="115"/>
      <c r="OCY55" s="115"/>
      <c r="OCZ55" s="115"/>
      <c r="ODA55" s="115"/>
      <c r="ODB55" s="115"/>
      <c r="ODC55" s="115"/>
      <c r="ODD55" s="115"/>
      <c r="ODE55" s="115"/>
      <c r="ODF55" s="115"/>
      <c r="ODG55" s="115"/>
      <c r="ODH55" s="115"/>
      <c r="ODI55" s="115"/>
      <c r="ODJ55" s="115"/>
      <c r="ODK55" s="115"/>
      <c r="ODL55" s="115"/>
      <c r="ODM55" s="115"/>
      <c r="ODN55" s="115"/>
      <c r="ODO55" s="115"/>
      <c r="ODP55" s="115"/>
      <c r="ODQ55" s="115"/>
      <c r="ODR55" s="115"/>
      <c r="ODS55" s="115"/>
      <c r="ODT55" s="115"/>
      <c r="ODU55" s="115"/>
      <c r="ODV55" s="115"/>
      <c r="ODW55" s="115"/>
      <c r="ODX55" s="115"/>
      <c r="ODY55" s="115"/>
      <c r="ODZ55" s="115"/>
      <c r="OEA55" s="115"/>
      <c r="OEB55" s="115"/>
      <c r="OEC55" s="115"/>
      <c r="OED55" s="115"/>
      <c r="OEE55" s="115"/>
      <c r="OEF55" s="115"/>
      <c r="OEG55" s="115"/>
      <c r="OEH55" s="115"/>
      <c r="OEI55" s="115"/>
      <c r="OEJ55" s="115"/>
      <c r="OEK55" s="115"/>
      <c r="OEL55" s="115"/>
      <c r="OEM55" s="115"/>
      <c r="OEN55" s="115"/>
      <c r="OEO55" s="115"/>
      <c r="OEP55" s="115"/>
      <c r="OEQ55" s="115"/>
      <c r="OER55" s="115"/>
      <c r="OES55" s="115"/>
      <c r="OET55" s="115"/>
      <c r="OEU55" s="115"/>
      <c r="OEV55" s="115"/>
      <c r="OEW55" s="115"/>
      <c r="OEX55" s="115"/>
      <c r="OEY55" s="115"/>
      <c r="OEZ55" s="115"/>
      <c r="OFA55" s="115"/>
      <c r="OFB55" s="115"/>
      <c r="OFC55" s="115"/>
      <c r="OFD55" s="115"/>
      <c r="OFE55" s="115"/>
      <c r="OFF55" s="115"/>
      <c r="OFG55" s="115"/>
      <c r="OFH55" s="115"/>
      <c r="OFI55" s="115"/>
      <c r="OFJ55" s="115"/>
      <c r="OFK55" s="115"/>
      <c r="OFL55" s="115"/>
      <c r="OFM55" s="115"/>
      <c r="OFN55" s="115"/>
      <c r="OFO55" s="115"/>
      <c r="OFP55" s="115"/>
      <c r="OFQ55" s="115"/>
      <c r="OFR55" s="115"/>
      <c r="OFS55" s="115"/>
      <c r="OFT55" s="115"/>
      <c r="OFU55" s="115"/>
      <c r="OFV55" s="115"/>
      <c r="OFW55" s="115"/>
      <c r="OFX55" s="115"/>
      <c r="OFY55" s="115"/>
      <c r="OFZ55" s="115"/>
      <c r="OGA55" s="115"/>
      <c r="OGB55" s="115"/>
      <c r="OGC55" s="115"/>
      <c r="OGD55" s="115"/>
      <c r="OGE55" s="115"/>
      <c r="OGF55" s="115"/>
      <c r="OGG55" s="115"/>
      <c r="OGH55" s="115"/>
      <c r="OGI55" s="115"/>
      <c r="OGJ55" s="115"/>
      <c r="OGK55" s="115"/>
      <c r="OGL55" s="115"/>
      <c r="OGM55" s="115"/>
      <c r="OGN55" s="115"/>
      <c r="OGO55" s="115"/>
      <c r="OGP55" s="115"/>
      <c r="OGQ55" s="115"/>
      <c r="OGR55" s="115"/>
      <c r="OGS55" s="115"/>
      <c r="OGT55" s="115"/>
      <c r="OGU55" s="115"/>
      <c r="OGV55" s="115"/>
      <c r="OGW55" s="115"/>
      <c r="OGX55" s="115"/>
      <c r="OGY55" s="115"/>
      <c r="OGZ55" s="115"/>
      <c r="OHA55" s="115"/>
      <c r="OHB55" s="115"/>
      <c r="OHC55" s="115"/>
      <c r="OHD55" s="115"/>
      <c r="OHE55" s="115"/>
      <c r="OHF55" s="115"/>
      <c r="OHG55" s="115"/>
      <c r="OHH55" s="115"/>
      <c r="OHI55" s="115"/>
      <c r="OHJ55" s="115"/>
      <c r="OHK55" s="115"/>
      <c r="OHL55" s="115"/>
      <c r="OHM55" s="115"/>
      <c r="OHN55" s="115"/>
      <c r="OHO55" s="115"/>
      <c r="OHP55" s="115"/>
      <c r="OHQ55" s="115"/>
      <c r="OHR55" s="115"/>
      <c r="OHS55" s="115"/>
      <c r="OHT55" s="115"/>
      <c r="OHU55" s="115"/>
      <c r="OHV55" s="115"/>
      <c r="OHW55" s="115"/>
      <c r="OHX55" s="115"/>
      <c r="OHY55" s="115"/>
      <c r="OHZ55" s="115"/>
      <c r="OIA55" s="115"/>
      <c r="OIB55" s="115"/>
      <c r="OIC55" s="115"/>
      <c r="OID55" s="115"/>
      <c r="OIE55" s="115"/>
      <c r="OIF55" s="115"/>
      <c r="OIG55" s="115"/>
      <c r="OIH55" s="115"/>
      <c r="OII55" s="115"/>
      <c r="OIJ55" s="115"/>
      <c r="OIK55" s="115"/>
      <c r="OIL55" s="115"/>
      <c r="OIM55" s="115"/>
      <c r="OIN55" s="115"/>
      <c r="OIO55" s="115"/>
      <c r="OIP55" s="115"/>
      <c r="OIQ55" s="115"/>
      <c r="OIR55" s="115"/>
      <c r="OIS55" s="115"/>
      <c r="OIT55" s="115"/>
      <c r="OIU55" s="115"/>
      <c r="OIV55" s="115"/>
      <c r="OIW55" s="115"/>
      <c r="OIX55" s="115"/>
      <c r="OIY55" s="115"/>
      <c r="OIZ55" s="115"/>
      <c r="OJA55" s="115"/>
      <c r="OJB55" s="115"/>
      <c r="OJC55" s="115"/>
      <c r="OJD55" s="115"/>
      <c r="OJE55" s="115"/>
      <c r="OJF55" s="115"/>
      <c r="OJG55" s="115"/>
      <c r="OJH55" s="115"/>
      <c r="OJI55" s="115"/>
      <c r="OJJ55" s="115"/>
      <c r="OJK55" s="115"/>
      <c r="OJL55" s="115"/>
      <c r="OJM55" s="115"/>
      <c r="OJN55" s="115"/>
      <c r="OJO55" s="115"/>
      <c r="OJP55" s="115"/>
      <c r="OJQ55" s="115"/>
      <c r="OJR55" s="115"/>
      <c r="OJS55" s="115"/>
      <c r="OJT55" s="115"/>
      <c r="OJU55" s="115"/>
      <c r="OJV55" s="115"/>
      <c r="OJW55" s="115"/>
      <c r="OJX55" s="115"/>
      <c r="OJY55" s="115"/>
      <c r="OJZ55" s="115"/>
      <c r="OKA55" s="115"/>
      <c r="OKB55" s="115"/>
      <c r="OKC55" s="115"/>
      <c r="OKD55" s="115"/>
      <c r="OKE55" s="115"/>
      <c r="OKF55" s="115"/>
      <c r="OKG55" s="115"/>
      <c r="OKH55" s="115"/>
      <c r="OKI55" s="115"/>
      <c r="OKJ55" s="115"/>
      <c r="OKK55" s="115"/>
      <c r="OKL55" s="115"/>
      <c r="OKM55" s="115"/>
      <c r="OKN55" s="115"/>
      <c r="OKO55" s="115"/>
      <c r="OKP55" s="115"/>
      <c r="OKQ55" s="115"/>
      <c r="OKR55" s="115"/>
      <c r="OKS55" s="115"/>
      <c r="OKT55" s="115"/>
      <c r="OKU55" s="115"/>
      <c r="OKV55" s="115"/>
      <c r="OKW55" s="115"/>
      <c r="OKX55" s="115"/>
      <c r="OKY55" s="115"/>
      <c r="OKZ55" s="115"/>
      <c r="OLA55" s="115"/>
      <c r="OLB55" s="115"/>
      <c r="OLC55" s="115"/>
      <c r="OLD55" s="115"/>
      <c r="OLE55" s="115"/>
      <c r="OLF55" s="115"/>
      <c r="OLG55" s="115"/>
      <c r="OLH55" s="115"/>
      <c r="OLI55" s="115"/>
      <c r="OLJ55" s="115"/>
      <c r="OLK55" s="115"/>
      <c r="OLL55" s="115"/>
      <c r="OLM55" s="115"/>
      <c r="OLN55" s="115"/>
      <c r="OLO55" s="115"/>
      <c r="OLP55" s="115"/>
      <c r="OLQ55" s="115"/>
      <c r="OLR55" s="115"/>
      <c r="OLS55" s="115"/>
      <c r="OLT55" s="115"/>
      <c r="OLU55" s="115"/>
      <c r="OLV55" s="115"/>
      <c r="OLW55" s="115"/>
      <c r="OLX55" s="115"/>
      <c r="OLY55" s="115"/>
      <c r="OLZ55" s="115"/>
      <c r="OMA55" s="115"/>
      <c r="OMB55" s="115"/>
      <c r="OMC55" s="115"/>
      <c r="OMD55" s="115"/>
      <c r="OME55" s="115"/>
      <c r="OMF55" s="115"/>
      <c r="OMG55" s="115"/>
      <c r="OMH55" s="115"/>
      <c r="OMI55" s="115"/>
      <c r="OMJ55" s="115"/>
      <c r="OMK55" s="115"/>
      <c r="OML55" s="115"/>
      <c r="OMM55" s="115"/>
      <c r="OMN55" s="115"/>
      <c r="OMO55" s="115"/>
      <c r="OMP55" s="115"/>
      <c r="OMQ55" s="115"/>
      <c r="OMR55" s="115"/>
      <c r="OMS55" s="115"/>
      <c r="OMT55" s="115"/>
      <c r="OMU55" s="115"/>
      <c r="OMV55" s="115"/>
      <c r="OMW55" s="115"/>
      <c r="OMX55" s="115"/>
      <c r="OMY55" s="115"/>
      <c r="OMZ55" s="115"/>
      <c r="ONA55" s="115"/>
      <c r="ONB55" s="115"/>
      <c r="ONC55" s="115"/>
      <c r="OND55" s="115"/>
      <c r="ONE55" s="115"/>
      <c r="ONF55" s="115"/>
      <c r="ONG55" s="115"/>
      <c r="ONH55" s="115"/>
      <c r="ONI55" s="115"/>
      <c r="ONJ55" s="115"/>
      <c r="ONK55" s="115"/>
      <c r="ONL55" s="115"/>
      <c r="ONM55" s="115"/>
      <c r="ONN55" s="115"/>
      <c r="ONO55" s="115"/>
      <c r="ONP55" s="115"/>
      <c r="ONQ55" s="115"/>
      <c r="ONR55" s="115"/>
      <c r="ONS55" s="115"/>
      <c r="ONT55" s="115"/>
      <c r="ONU55" s="115"/>
      <c r="ONV55" s="115"/>
      <c r="ONW55" s="115"/>
      <c r="ONX55" s="115"/>
      <c r="ONY55" s="115"/>
      <c r="ONZ55" s="115"/>
      <c r="OOA55" s="115"/>
      <c r="OOB55" s="115"/>
      <c r="OOC55" s="115"/>
      <c r="OOD55" s="115"/>
      <c r="OOE55" s="115"/>
      <c r="OOF55" s="115"/>
      <c r="OOG55" s="115"/>
      <c r="OOH55" s="115"/>
      <c r="OOI55" s="115"/>
      <c r="OOJ55" s="115"/>
      <c r="OOK55" s="115"/>
      <c r="OOL55" s="115"/>
      <c r="OOM55" s="115"/>
      <c r="OON55" s="115"/>
      <c r="OOO55" s="115"/>
      <c r="OOP55" s="115"/>
      <c r="OOQ55" s="115"/>
      <c r="OOR55" s="115"/>
      <c r="OOS55" s="115"/>
      <c r="OOT55" s="115"/>
      <c r="OOU55" s="115"/>
      <c r="OOV55" s="115"/>
      <c r="OOW55" s="115"/>
      <c r="OOX55" s="115"/>
      <c r="OOY55" s="115"/>
      <c r="OOZ55" s="115"/>
      <c r="OPA55" s="115"/>
      <c r="OPB55" s="115"/>
      <c r="OPC55" s="115"/>
      <c r="OPD55" s="115"/>
      <c r="OPE55" s="115"/>
      <c r="OPF55" s="115"/>
      <c r="OPG55" s="115"/>
      <c r="OPH55" s="115"/>
      <c r="OPI55" s="115"/>
      <c r="OPJ55" s="115"/>
      <c r="OPK55" s="115"/>
      <c r="OPL55" s="115"/>
      <c r="OPM55" s="115"/>
      <c r="OPN55" s="115"/>
      <c r="OPO55" s="115"/>
      <c r="OPP55" s="115"/>
      <c r="OPQ55" s="115"/>
      <c r="OPR55" s="115"/>
      <c r="OPS55" s="115"/>
      <c r="OPT55" s="115"/>
      <c r="OPU55" s="115"/>
      <c r="OPV55" s="115"/>
      <c r="OPW55" s="115"/>
      <c r="OPX55" s="115"/>
      <c r="OPY55" s="115"/>
      <c r="OPZ55" s="115"/>
      <c r="OQA55" s="115"/>
      <c r="OQB55" s="115"/>
      <c r="OQC55" s="115"/>
      <c r="OQD55" s="115"/>
      <c r="OQE55" s="115"/>
      <c r="OQF55" s="115"/>
      <c r="OQG55" s="115"/>
      <c r="OQH55" s="115"/>
      <c r="OQI55" s="115"/>
      <c r="OQJ55" s="115"/>
      <c r="OQK55" s="115"/>
      <c r="OQL55" s="115"/>
      <c r="OQM55" s="115"/>
      <c r="OQN55" s="115"/>
      <c r="OQO55" s="115"/>
      <c r="OQP55" s="115"/>
      <c r="OQQ55" s="115"/>
      <c r="OQR55" s="115"/>
      <c r="OQS55" s="115"/>
      <c r="OQT55" s="115"/>
      <c r="OQU55" s="115"/>
      <c r="OQV55" s="115"/>
      <c r="OQW55" s="115"/>
      <c r="OQX55" s="115"/>
      <c r="OQY55" s="115"/>
      <c r="OQZ55" s="115"/>
      <c r="ORA55" s="115"/>
      <c r="ORB55" s="115"/>
      <c r="ORC55" s="115"/>
      <c r="ORD55" s="115"/>
      <c r="ORE55" s="115"/>
      <c r="ORF55" s="115"/>
      <c r="ORG55" s="115"/>
      <c r="ORH55" s="115"/>
      <c r="ORI55" s="115"/>
      <c r="ORJ55" s="115"/>
      <c r="ORK55" s="115"/>
      <c r="ORL55" s="115"/>
      <c r="ORM55" s="115"/>
      <c r="ORN55" s="115"/>
      <c r="ORO55" s="115"/>
      <c r="ORP55" s="115"/>
      <c r="ORQ55" s="115"/>
      <c r="ORR55" s="115"/>
      <c r="ORS55" s="115"/>
      <c r="ORT55" s="115"/>
      <c r="ORU55" s="115"/>
      <c r="ORV55" s="115"/>
      <c r="ORW55" s="115"/>
      <c r="ORX55" s="115"/>
      <c r="ORY55" s="115"/>
      <c r="ORZ55" s="115"/>
      <c r="OSA55" s="115"/>
      <c r="OSB55" s="115"/>
      <c r="OSC55" s="115"/>
      <c r="OSD55" s="115"/>
      <c r="OSE55" s="115"/>
      <c r="OSF55" s="115"/>
      <c r="OSG55" s="115"/>
      <c r="OSH55" s="115"/>
      <c r="OSI55" s="115"/>
      <c r="OSJ55" s="115"/>
      <c r="OSK55" s="115"/>
      <c r="OSL55" s="115"/>
      <c r="OSM55" s="115"/>
      <c r="OSN55" s="115"/>
      <c r="OSO55" s="115"/>
      <c r="OSP55" s="115"/>
      <c r="OSQ55" s="115"/>
      <c r="OSR55" s="115"/>
      <c r="OSS55" s="115"/>
      <c r="OST55" s="115"/>
      <c r="OSU55" s="115"/>
      <c r="OSV55" s="115"/>
      <c r="OSW55" s="115"/>
      <c r="OSX55" s="115"/>
      <c r="OSY55" s="115"/>
      <c r="OSZ55" s="115"/>
      <c r="OTA55" s="115"/>
      <c r="OTB55" s="115"/>
      <c r="OTC55" s="115"/>
      <c r="OTD55" s="115"/>
      <c r="OTE55" s="115"/>
      <c r="OTF55" s="115"/>
      <c r="OTG55" s="115"/>
      <c r="OTH55" s="115"/>
      <c r="OTI55" s="115"/>
      <c r="OTJ55" s="115"/>
      <c r="OTK55" s="115"/>
      <c r="OTL55" s="115"/>
      <c r="OTM55" s="115"/>
      <c r="OTN55" s="115"/>
      <c r="OTO55" s="115"/>
      <c r="OTP55" s="115"/>
      <c r="OTQ55" s="115"/>
      <c r="OTR55" s="115"/>
      <c r="OTS55" s="115"/>
      <c r="OTT55" s="115"/>
      <c r="OTU55" s="115"/>
      <c r="OTV55" s="115"/>
      <c r="OTW55" s="115"/>
      <c r="OTX55" s="115"/>
      <c r="OTY55" s="115"/>
      <c r="OTZ55" s="115"/>
      <c r="OUA55" s="115"/>
      <c r="OUB55" s="115"/>
      <c r="OUC55" s="115"/>
      <c r="OUD55" s="115"/>
      <c r="OUE55" s="115"/>
      <c r="OUF55" s="115"/>
      <c r="OUG55" s="115"/>
      <c r="OUH55" s="115"/>
      <c r="OUI55" s="115"/>
      <c r="OUJ55" s="115"/>
      <c r="OUK55" s="115"/>
      <c r="OUL55" s="115"/>
      <c r="OUM55" s="115"/>
      <c r="OUN55" s="115"/>
      <c r="OUO55" s="115"/>
      <c r="OUP55" s="115"/>
      <c r="OUQ55" s="115"/>
      <c r="OUR55" s="115"/>
      <c r="OUS55" s="115"/>
      <c r="OUT55" s="115"/>
      <c r="OUU55" s="115"/>
      <c r="OUV55" s="115"/>
      <c r="OUW55" s="115"/>
      <c r="OUX55" s="115"/>
      <c r="OUY55" s="115"/>
      <c r="OUZ55" s="115"/>
      <c r="OVA55" s="115"/>
      <c r="OVB55" s="115"/>
      <c r="OVC55" s="115"/>
      <c r="OVD55" s="115"/>
      <c r="OVE55" s="115"/>
      <c r="OVF55" s="115"/>
      <c r="OVG55" s="115"/>
      <c r="OVH55" s="115"/>
      <c r="OVI55" s="115"/>
      <c r="OVJ55" s="115"/>
      <c r="OVK55" s="115"/>
      <c r="OVL55" s="115"/>
      <c r="OVM55" s="115"/>
      <c r="OVN55" s="115"/>
      <c r="OVO55" s="115"/>
      <c r="OVP55" s="115"/>
      <c r="OVQ55" s="115"/>
      <c r="OVR55" s="115"/>
      <c r="OVS55" s="115"/>
      <c r="OVT55" s="115"/>
      <c r="OVU55" s="115"/>
      <c r="OVV55" s="115"/>
      <c r="OVW55" s="115"/>
      <c r="OVX55" s="115"/>
      <c r="OVY55" s="115"/>
      <c r="OVZ55" s="115"/>
      <c r="OWA55" s="115"/>
      <c r="OWB55" s="115"/>
      <c r="OWC55" s="115"/>
      <c r="OWD55" s="115"/>
      <c r="OWE55" s="115"/>
      <c r="OWF55" s="115"/>
      <c r="OWG55" s="115"/>
      <c r="OWH55" s="115"/>
      <c r="OWI55" s="115"/>
      <c r="OWJ55" s="115"/>
      <c r="OWK55" s="115"/>
      <c r="OWL55" s="115"/>
      <c r="OWM55" s="115"/>
      <c r="OWN55" s="115"/>
      <c r="OWO55" s="115"/>
      <c r="OWP55" s="115"/>
      <c r="OWQ55" s="115"/>
      <c r="OWR55" s="115"/>
      <c r="OWS55" s="115"/>
      <c r="OWT55" s="115"/>
      <c r="OWU55" s="115"/>
      <c r="OWV55" s="115"/>
      <c r="OWW55" s="115"/>
      <c r="OWX55" s="115"/>
      <c r="OWY55" s="115"/>
      <c r="OWZ55" s="115"/>
      <c r="OXA55" s="115"/>
      <c r="OXB55" s="115"/>
      <c r="OXC55" s="115"/>
      <c r="OXD55" s="115"/>
      <c r="OXE55" s="115"/>
      <c r="OXF55" s="115"/>
      <c r="OXG55" s="115"/>
      <c r="OXH55" s="115"/>
      <c r="OXI55" s="115"/>
      <c r="OXJ55" s="115"/>
      <c r="OXK55" s="115"/>
      <c r="OXL55" s="115"/>
      <c r="OXM55" s="115"/>
      <c r="OXN55" s="115"/>
      <c r="OXO55" s="115"/>
      <c r="OXP55" s="115"/>
      <c r="OXQ55" s="115"/>
      <c r="OXR55" s="115"/>
      <c r="OXS55" s="115"/>
      <c r="OXT55" s="115"/>
      <c r="OXU55" s="115"/>
      <c r="OXV55" s="115"/>
      <c r="OXW55" s="115"/>
      <c r="OXX55" s="115"/>
      <c r="OXY55" s="115"/>
      <c r="OXZ55" s="115"/>
      <c r="OYA55" s="115"/>
      <c r="OYB55" s="115"/>
      <c r="OYC55" s="115"/>
      <c r="OYD55" s="115"/>
      <c r="OYE55" s="115"/>
      <c r="OYF55" s="115"/>
      <c r="OYG55" s="115"/>
      <c r="OYH55" s="115"/>
      <c r="OYI55" s="115"/>
      <c r="OYJ55" s="115"/>
      <c r="OYK55" s="115"/>
      <c r="OYL55" s="115"/>
      <c r="OYM55" s="115"/>
      <c r="OYN55" s="115"/>
      <c r="OYO55" s="115"/>
      <c r="OYP55" s="115"/>
      <c r="OYQ55" s="115"/>
      <c r="OYR55" s="115"/>
      <c r="OYS55" s="115"/>
      <c r="OYT55" s="115"/>
      <c r="OYU55" s="115"/>
      <c r="OYV55" s="115"/>
      <c r="OYW55" s="115"/>
      <c r="OYX55" s="115"/>
      <c r="OYY55" s="115"/>
      <c r="OYZ55" s="115"/>
      <c r="OZA55" s="115"/>
      <c r="OZB55" s="115"/>
      <c r="OZC55" s="115"/>
      <c r="OZD55" s="115"/>
      <c r="OZE55" s="115"/>
      <c r="OZF55" s="115"/>
      <c r="OZG55" s="115"/>
      <c r="OZH55" s="115"/>
      <c r="OZI55" s="115"/>
      <c r="OZJ55" s="115"/>
      <c r="OZK55" s="115"/>
      <c r="OZL55" s="115"/>
      <c r="OZM55" s="115"/>
      <c r="OZN55" s="115"/>
      <c r="OZO55" s="115"/>
      <c r="OZP55" s="115"/>
      <c r="OZQ55" s="115"/>
      <c r="OZR55" s="115"/>
      <c r="OZS55" s="115"/>
      <c r="OZT55" s="115"/>
      <c r="OZU55" s="115"/>
      <c r="OZV55" s="115"/>
      <c r="OZW55" s="115"/>
      <c r="OZX55" s="115"/>
      <c r="OZY55" s="115"/>
      <c r="OZZ55" s="115"/>
      <c r="PAA55" s="115"/>
      <c r="PAB55" s="115"/>
      <c r="PAC55" s="115"/>
      <c r="PAD55" s="115"/>
      <c r="PAE55" s="115"/>
      <c r="PAF55" s="115"/>
      <c r="PAG55" s="115"/>
      <c r="PAH55" s="115"/>
      <c r="PAI55" s="115"/>
      <c r="PAJ55" s="115"/>
      <c r="PAK55" s="115"/>
      <c r="PAL55" s="115"/>
      <c r="PAM55" s="115"/>
      <c r="PAN55" s="115"/>
      <c r="PAO55" s="115"/>
      <c r="PAP55" s="115"/>
      <c r="PAQ55" s="115"/>
      <c r="PAR55" s="115"/>
      <c r="PAS55" s="115"/>
      <c r="PAT55" s="115"/>
      <c r="PAU55" s="115"/>
      <c r="PAV55" s="115"/>
      <c r="PAW55" s="115"/>
      <c r="PAX55" s="115"/>
      <c r="PAY55" s="115"/>
      <c r="PAZ55" s="115"/>
      <c r="PBA55" s="115"/>
      <c r="PBB55" s="115"/>
      <c r="PBC55" s="115"/>
      <c r="PBD55" s="115"/>
      <c r="PBE55" s="115"/>
      <c r="PBF55" s="115"/>
      <c r="PBG55" s="115"/>
      <c r="PBH55" s="115"/>
      <c r="PBI55" s="115"/>
      <c r="PBJ55" s="115"/>
      <c r="PBK55" s="115"/>
      <c r="PBL55" s="115"/>
      <c r="PBM55" s="115"/>
      <c r="PBN55" s="115"/>
      <c r="PBO55" s="115"/>
      <c r="PBP55" s="115"/>
      <c r="PBQ55" s="115"/>
      <c r="PBR55" s="115"/>
      <c r="PBS55" s="115"/>
      <c r="PBT55" s="115"/>
      <c r="PBU55" s="115"/>
      <c r="PBV55" s="115"/>
      <c r="PBW55" s="115"/>
      <c r="PBX55" s="115"/>
      <c r="PBY55" s="115"/>
      <c r="PBZ55" s="115"/>
      <c r="PCA55" s="115"/>
      <c r="PCB55" s="115"/>
      <c r="PCC55" s="115"/>
      <c r="PCD55" s="115"/>
      <c r="PCE55" s="115"/>
      <c r="PCF55" s="115"/>
      <c r="PCG55" s="115"/>
      <c r="PCH55" s="115"/>
      <c r="PCI55" s="115"/>
      <c r="PCJ55" s="115"/>
      <c r="PCK55" s="115"/>
      <c r="PCL55" s="115"/>
      <c r="PCM55" s="115"/>
      <c r="PCN55" s="115"/>
      <c r="PCO55" s="115"/>
      <c r="PCP55" s="115"/>
      <c r="PCQ55" s="115"/>
      <c r="PCR55" s="115"/>
      <c r="PCS55" s="115"/>
      <c r="PCT55" s="115"/>
      <c r="PCU55" s="115"/>
      <c r="PCV55" s="115"/>
      <c r="PCW55" s="115"/>
      <c r="PCX55" s="115"/>
      <c r="PCY55" s="115"/>
      <c r="PCZ55" s="115"/>
      <c r="PDA55" s="115"/>
      <c r="PDB55" s="115"/>
      <c r="PDC55" s="115"/>
      <c r="PDD55" s="115"/>
      <c r="PDE55" s="115"/>
      <c r="PDF55" s="115"/>
      <c r="PDG55" s="115"/>
      <c r="PDH55" s="115"/>
      <c r="PDI55" s="115"/>
      <c r="PDJ55" s="115"/>
      <c r="PDK55" s="115"/>
      <c r="PDL55" s="115"/>
      <c r="PDM55" s="115"/>
      <c r="PDN55" s="115"/>
      <c r="PDO55" s="115"/>
      <c r="PDP55" s="115"/>
      <c r="PDQ55" s="115"/>
      <c r="PDR55" s="115"/>
      <c r="PDS55" s="115"/>
      <c r="PDT55" s="115"/>
      <c r="PDU55" s="115"/>
      <c r="PDV55" s="115"/>
      <c r="PDW55" s="115"/>
      <c r="PDX55" s="115"/>
      <c r="PDY55" s="115"/>
      <c r="PDZ55" s="115"/>
      <c r="PEA55" s="115"/>
      <c r="PEB55" s="115"/>
      <c r="PEC55" s="115"/>
      <c r="PED55" s="115"/>
      <c r="PEE55" s="115"/>
      <c r="PEF55" s="115"/>
      <c r="PEG55" s="115"/>
      <c r="PEH55" s="115"/>
      <c r="PEI55" s="115"/>
      <c r="PEJ55" s="115"/>
      <c r="PEK55" s="115"/>
      <c r="PEL55" s="115"/>
      <c r="PEM55" s="115"/>
      <c r="PEN55" s="115"/>
      <c r="PEO55" s="115"/>
      <c r="PEP55" s="115"/>
      <c r="PEQ55" s="115"/>
      <c r="PER55" s="115"/>
      <c r="PES55" s="115"/>
      <c r="PET55" s="115"/>
      <c r="PEU55" s="115"/>
      <c r="PEV55" s="115"/>
      <c r="PEW55" s="115"/>
      <c r="PEX55" s="115"/>
      <c r="PEY55" s="115"/>
      <c r="PEZ55" s="115"/>
      <c r="PFA55" s="115"/>
      <c r="PFB55" s="115"/>
      <c r="PFC55" s="115"/>
      <c r="PFD55" s="115"/>
      <c r="PFE55" s="115"/>
      <c r="PFF55" s="115"/>
      <c r="PFG55" s="115"/>
      <c r="PFH55" s="115"/>
      <c r="PFI55" s="115"/>
      <c r="PFJ55" s="115"/>
      <c r="PFK55" s="115"/>
      <c r="PFL55" s="115"/>
      <c r="PFM55" s="115"/>
      <c r="PFN55" s="115"/>
      <c r="PFO55" s="115"/>
      <c r="PFP55" s="115"/>
      <c r="PFQ55" s="115"/>
      <c r="PFR55" s="115"/>
      <c r="PFS55" s="115"/>
      <c r="PFT55" s="115"/>
      <c r="PFU55" s="115"/>
      <c r="PFV55" s="115"/>
      <c r="PFW55" s="115"/>
      <c r="PFX55" s="115"/>
      <c r="PFY55" s="115"/>
      <c r="PFZ55" s="115"/>
      <c r="PGA55" s="115"/>
      <c r="PGB55" s="115"/>
      <c r="PGC55" s="115"/>
      <c r="PGD55" s="115"/>
      <c r="PGE55" s="115"/>
      <c r="PGF55" s="115"/>
      <c r="PGG55" s="115"/>
      <c r="PGH55" s="115"/>
      <c r="PGI55" s="115"/>
      <c r="PGJ55" s="115"/>
      <c r="PGK55" s="115"/>
      <c r="PGL55" s="115"/>
      <c r="PGM55" s="115"/>
      <c r="PGN55" s="115"/>
      <c r="PGO55" s="115"/>
      <c r="PGP55" s="115"/>
      <c r="PGQ55" s="115"/>
      <c r="PGR55" s="115"/>
      <c r="PGS55" s="115"/>
      <c r="PGT55" s="115"/>
      <c r="PGU55" s="115"/>
      <c r="PGV55" s="115"/>
      <c r="PGW55" s="115"/>
      <c r="PGX55" s="115"/>
      <c r="PGY55" s="115"/>
      <c r="PGZ55" s="115"/>
      <c r="PHA55" s="115"/>
      <c r="PHB55" s="115"/>
      <c r="PHC55" s="115"/>
      <c r="PHD55" s="115"/>
      <c r="PHE55" s="115"/>
      <c r="PHF55" s="115"/>
      <c r="PHG55" s="115"/>
      <c r="PHH55" s="115"/>
      <c r="PHI55" s="115"/>
      <c r="PHJ55" s="115"/>
      <c r="PHK55" s="115"/>
      <c r="PHL55" s="115"/>
      <c r="PHM55" s="115"/>
      <c r="PHN55" s="115"/>
      <c r="PHO55" s="115"/>
      <c r="PHP55" s="115"/>
      <c r="PHQ55" s="115"/>
      <c r="PHR55" s="115"/>
      <c r="PHS55" s="115"/>
      <c r="PHT55" s="115"/>
      <c r="PHU55" s="115"/>
      <c r="PHV55" s="115"/>
      <c r="PHW55" s="115"/>
      <c r="PHX55" s="115"/>
      <c r="PHY55" s="115"/>
      <c r="PHZ55" s="115"/>
      <c r="PIA55" s="115"/>
      <c r="PIB55" s="115"/>
      <c r="PIC55" s="115"/>
      <c r="PID55" s="115"/>
      <c r="PIE55" s="115"/>
      <c r="PIF55" s="115"/>
      <c r="PIG55" s="115"/>
      <c r="PIH55" s="115"/>
      <c r="PII55" s="115"/>
      <c r="PIJ55" s="115"/>
      <c r="PIK55" s="115"/>
      <c r="PIL55" s="115"/>
      <c r="PIM55" s="115"/>
      <c r="PIN55" s="115"/>
      <c r="PIO55" s="115"/>
      <c r="PIP55" s="115"/>
      <c r="PIQ55" s="115"/>
      <c r="PIR55" s="115"/>
      <c r="PIS55" s="115"/>
      <c r="PIT55" s="115"/>
      <c r="PIU55" s="115"/>
      <c r="PIV55" s="115"/>
      <c r="PIW55" s="115"/>
      <c r="PIX55" s="115"/>
      <c r="PIY55" s="115"/>
      <c r="PIZ55" s="115"/>
      <c r="PJA55" s="115"/>
      <c r="PJB55" s="115"/>
      <c r="PJC55" s="115"/>
      <c r="PJD55" s="115"/>
      <c r="PJE55" s="115"/>
      <c r="PJF55" s="115"/>
      <c r="PJG55" s="115"/>
      <c r="PJH55" s="115"/>
      <c r="PJI55" s="115"/>
      <c r="PJJ55" s="115"/>
      <c r="PJK55" s="115"/>
      <c r="PJL55" s="115"/>
      <c r="PJM55" s="115"/>
      <c r="PJN55" s="115"/>
      <c r="PJO55" s="115"/>
      <c r="PJP55" s="115"/>
      <c r="PJQ55" s="115"/>
      <c r="PJR55" s="115"/>
      <c r="PJS55" s="115"/>
      <c r="PJT55" s="115"/>
      <c r="PJU55" s="115"/>
      <c r="PJV55" s="115"/>
      <c r="PJW55" s="115"/>
      <c r="PJX55" s="115"/>
      <c r="PJY55" s="115"/>
      <c r="PJZ55" s="115"/>
      <c r="PKA55" s="115"/>
      <c r="PKB55" s="115"/>
      <c r="PKC55" s="115"/>
      <c r="PKD55" s="115"/>
      <c r="PKE55" s="115"/>
      <c r="PKF55" s="115"/>
      <c r="PKG55" s="115"/>
      <c r="PKH55" s="115"/>
      <c r="PKI55" s="115"/>
      <c r="PKJ55" s="115"/>
      <c r="PKK55" s="115"/>
      <c r="PKL55" s="115"/>
      <c r="PKM55" s="115"/>
      <c r="PKN55" s="115"/>
      <c r="PKO55" s="115"/>
      <c r="PKP55" s="115"/>
      <c r="PKQ55" s="115"/>
      <c r="PKR55" s="115"/>
      <c r="PKS55" s="115"/>
      <c r="PKT55" s="115"/>
      <c r="PKU55" s="115"/>
      <c r="PKV55" s="115"/>
      <c r="PKW55" s="115"/>
      <c r="PKX55" s="115"/>
      <c r="PKY55" s="115"/>
      <c r="PKZ55" s="115"/>
      <c r="PLA55" s="115"/>
      <c r="PLB55" s="115"/>
      <c r="PLC55" s="115"/>
      <c r="PLD55" s="115"/>
      <c r="PLE55" s="115"/>
      <c r="PLF55" s="115"/>
      <c r="PLG55" s="115"/>
      <c r="PLH55" s="115"/>
      <c r="PLI55" s="115"/>
      <c r="PLJ55" s="115"/>
      <c r="PLK55" s="115"/>
      <c r="PLL55" s="115"/>
      <c r="PLM55" s="115"/>
      <c r="PLN55" s="115"/>
      <c r="PLO55" s="115"/>
      <c r="PLP55" s="115"/>
      <c r="PLQ55" s="115"/>
      <c r="PLR55" s="115"/>
      <c r="PLS55" s="115"/>
      <c r="PLT55" s="115"/>
      <c r="PLU55" s="115"/>
      <c r="PLV55" s="115"/>
      <c r="PLW55" s="115"/>
      <c r="PLX55" s="115"/>
      <c r="PLY55" s="115"/>
      <c r="PLZ55" s="115"/>
      <c r="PMA55" s="115"/>
      <c r="PMB55" s="115"/>
      <c r="PMC55" s="115"/>
      <c r="PMD55" s="115"/>
      <c r="PME55" s="115"/>
      <c r="PMF55" s="115"/>
      <c r="PMG55" s="115"/>
      <c r="PMH55" s="115"/>
      <c r="PMI55" s="115"/>
      <c r="PMJ55" s="115"/>
      <c r="PMK55" s="115"/>
      <c r="PML55" s="115"/>
      <c r="PMM55" s="115"/>
      <c r="PMN55" s="115"/>
      <c r="PMO55" s="115"/>
      <c r="PMP55" s="115"/>
      <c r="PMQ55" s="115"/>
      <c r="PMR55" s="115"/>
      <c r="PMS55" s="115"/>
      <c r="PMT55" s="115"/>
      <c r="PMU55" s="115"/>
      <c r="PMV55" s="115"/>
      <c r="PMW55" s="115"/>
      <c r="PMX55" s="115"/>
      <c r="PMY55" s="115"/>
      <c r="PMZ55" s="115"/>
      <c r="PNA55" s="115"/>
      <c r="PNB55" s="115"/>
      <c r="PNC55" s="115"/>
      <c r="PND55" s="115"/>
      <c r="PNE55" s="115"/>
      <c r="PNF55" s="115"/>
      <c r="PNG55" s="115"/>
      <c r="PNH55" s="115"/>
      <c r="PNI55" s="115"/>
      <c r="PNJ55" s="115"/>
      <c r="PNK55" s="115"/>
      <c r="PNL55" s="115"/>
      <c r="PNM55" s="115"/>
      <c r="PNN55" s="115"/>
      <c r="PNO55" s="115"/>
      <c r="PNP55" s="115"/>
      <c r="PNQ55" s="115"/>
      <c r="PNR55" s="115"/>
      <c r="PNS55" s="115"/>
      <c r="PNT55" s="115"/>
      <c r="PNU55" s="115"/>
      <c r="PNV55" s="115"/>
      <c r="PNW55" s="115"/>
      <c r="PNX55" s="115"/>
      <c r="PNY55" s="115"/>
      <c r="PNZ55" s="115"/>
      <c r="POA55" s="115"/>
      <c r="POB55" s="115"/>
      <c r="POC55" s="115"/>
      <c r="POD55" s="115"/>
      <c r="POE55" s="115"/>
      <c r="POF55" s="115"/>
      <c r="POG55" s="115"/>
      <c r="POH55" s="115"/>
      <c r="POI55" s="115"/>
      <c r="POJ55" s="115"/>
      <c r="POK55" s="115"/>
      <c r="POL55" s="115"/>
      <c r="POM55" s="115"/>
      <c r="PON55" s="115"/>
      <c r="POO55" s="115"/>
      <c r="POP55" s="115"/>
      <c r="POQ55" s="115"/>
      <c r="POR55" s="115"/>
      <c r="POS55" s="115"/>
      <c r="POT55" s="115"/>
      <c r="POU55" s="115"/>
      <c r="POV55" s="115"/>
      <c r="POW55" s="115"/>
      <c r="POX55" s="115"/>
      <c r="POY55" s="115"/>
      <c r="POZ55" s="115"/>
      <c r="PPA55" s="115"/>
      <c r="PPB55" s="115"/>
      <c r="PPC55" s="115"/>
      <c r="PPD55" s="115"/>
      <c r="PPE55" s="115"/>
      <c r="PPF55" s="115"/>
      <c r="PPG55" s="115"/>
      <c r="PPH55" s="115"/>
      <c r="PPI55" s="115"/>
      <c r="PPJ55" s="115"/>
      <c r="PPK55" s="115"/>
      <c r="PPL55" s="115"/>
      <c r="PPM55" s="115"/>
      <c r="PPN55" s="115"/>
      <c r="PPO55" s="115"/>
      <c r="PPP55" s="115"/>
      <c r="PPQ55" s="115"/>
      <c r="PPR55" s="115"/>
      <c r="PPS55" s="115"/>
      <c r="PPT55" s="115"/>
      <c r="PPU55" s="115"/>
      <c r="PPV55" s="115"/>
      <c r="PPW55" s="115"/>
      <c r="PPX55" s="115"/>
      <c r="PPY55" s="115"/>
      <c r="PPZ55" s="115"/>
      <c r="PQA55" s="115"/>
      <c r="PQB55" s="115"/>
      <c r="PQC55" s="115"/>
      <c r="PQD55" s="115"/>
      <c r="PQE55" s="115"/>
      <c r="PQF55" s="115"/>
      <c r="PQG55" s="115"/>
      <c r="PQH55" s="115"/>
      <c r="PQI55" s="115"/>
      <c r="PQJ55" s="115"/>
      <c r="PQK55" s="115"/>
      <c r="PQL55" s="115"/>
      <c r="PQM55" s="115"/>
      <c r="PQN55" s="115"/>
      <c r="PQO55" s="115"/>
      <c r="PQP55" s="115"/>
      <c r="PQQ55" s="115"/>
      <c r="PQR55" s="115"/>
      <c r="PQS55" s="115"/>
      <c r="PQT55" s="115"/>
      <c r="PQU55" s="115"/>
      <c r="PQV55" s="115"/>
      <c r="PQW55" s="115"/>
      <c r="PQX55" s="115"/>
      <c r="PQY55" s="115"/>
      <c r="PQZ55" s="115"/>
      <c r="PRA55" s="115"/>
      <c r="PRB55" s="115"/>
      <c r="PRC55" s="115"/>
      <c r="PRD55" s="115"/>
      <c r="PRE55" s="115"/>
      <c r="PRF55" s="115"/>
      <c r="PRG55" s="115"/>
      <c r="PRH55" s="115"/>
      <c r="PRI55" s="115"/>
      <c r="PRJ55" s="115"/>
      <c r="PRK55" s="115"/>
      <c r="PRL55" s="115"/>
      <c r="PRM55" s="115"/>
      <c r="PRN55" s="115"/>
      <c r="PRO55" s="115"/>
      <c r="PRP55" s="115"/>
      <c r="PRQ55" s="115"/>
      <c r="PRR55" s="115"/>
      <c r="PRS55" s="115"/>
      <c r="PRT55" s="115"/>
      <c r="PRU55" s="115"/>
      <c r="PRV55" s="115"/>
      <c r="PRW55" s="115"/>
      <c r="PRX55" s="115"/>
      <c r="PRY55" s="115"/>
      <c r="PRZ55" s="115"/>
      <c r="PSA55" s="115"/>
      <c r="PSB55" s="115"/>
      <c r="PSC55" s="115"/>
      <c r="PSD55" s="115"/>
      <c r="PSE55" s="115"/>
      <c r="PSF55" s="115"/>
      <c r="PSG55" s="115"/>
      <c r="PSH55" s="115"/>
      <c r="PSI55" s="115"/>
      <c r="PSJ55" s="115"/>
      <c r="PSK55" s="115"/>
      <c r="PSL55" s="115"/>
      <c r="PSM55" s="115"/>
      <c r="PSN55" s="115"/>
      <c r="PSO55" s="115"/>
      <c r="PSP55" s="115"/>
      <c r="PSQ55" s="115"/>
      <c r="PSR55" s="115"/>
      <c r="PSS55" s="115"/>
      <c r="PST55" s="115"/>
      <c r="PSU55" s="115"/>
      <c r="PSV55" s="115"/>
      <c r="PSW55" s="115"/>
      <c r="PSX55" s="115"/>
      <c r="PSY55" s="115"/>
      <c r="PSZ55" s="115"/>
      <c r="PTA55" s="115"/>
      <c r="PTB55" s="115"/>
      <c r="PTC55" s="115"/>
      <c r="PTD55" s="115"/>
      <c r="PTE55" s="115"/>
      <c r="PTF55" s="115"/>
      <c r="PTG55" s="115"/>
      <c r="PTH55" s="115"/>
      <c r="PTI55" s="115"/>
      <c r="PTJ55" s="115"/>
      <c r="PTK55" s="115"/>
      <c r="PTL55" s="115"/>
      <c r="PTM55" s="115"/>
      <c r="PTN55" s="115"/>
      <c r="PTO55" s="115"/>
      <c r="PTP55" s="115"/>
      <c r="PTQ55" s="115"/>
      <c r="PTR55" s="115"/>
      <c r="PTS55" s="115"/>
      <c r="PTT55" s="115"/>
      <c r="PTU55" s="115"/>
      <c r="PTV55" s="115"/>
      <c r="PTW55" s="115"/>
      <c r="PTX55" s="115"/>
      <c r="PTY55" s="115"/>
      <c r="PTZ55" s="115"/>
      <c r="PUA55" s="115"/>
      <c r="PUB55" s="115"/>
      <c r="PUC55" s="115"/>
      <c r="PUD55" s="115"/>
      <c r="PUE55" s="115"/>
      <c r="PUF55" s="115"/>
      <c r="PUG55" s="115"/>
      <c r="PUH55" s="115"/>
      <c r="PUI55" s="115"/>
      <c r="PUJ55" s="115"/>
      <c r="PUK55" s="115"/>
      <c r="PUL55" s="115"/>
      <c r="PUM55" s="115"/>
      <c r="PUN55" s="115"/>
      <c r="PUO55" s="115"/>
      <c r="PUP55" s="115"/>
      <c r="PUQ55" s="115"/>
      <c r="PUR55" s="115"/>
      <c r="PUS55" s="115"/>
      <c r="PUT55" s="115"/>
      <c r="PUU55" s="115"/>
      <c r="PUV55" s="115"/>
      <c r="PUW55" s="115"/>
      <c r="PUX55" s="115"/>
      <c r="PUY55" s="115"/>
      <c r="PUZ55" s="115"/>
      <c r="PVA55" s="115"/>
      <c r="PVB55" s="115"/>
      <c r="PVC55" s="115"/>
      <c r="PVD55" s="115"/>
      <c r="PVE55" s="115"/>
      <c r="PVF55" s="115"/>
      <c r="PVG55" s="115"/>
      <c r="PVH55" s="115"/>
      <c r="PVI55" s="115"/>
      <c r="PVJ55" s="115"/>
      <c r="PVK55" s="115"/>
      <c r="PVL55" s="115"/>
      <c r="PVM55" s="115"/>
      <c r="PVN55" s="115"/>
      <c r="PVO55" s="115"/>
      <c r="PVP55" s="115"/>
      <c r="PVQ55" s="115"/>
      <c r="PVR55" s="115"/>
      <c r="PVS55" s="115"/>
      <c r="PVT55" s="115"/>
      <c r="PVU55" s="115"/>
      <c r="PVV55" s="115"/>
      <c r="PVW55" s="115"/>
      <c r="PVX55" s="115"/>
      <c r="PVY55" s="115"/>
      <c r="PVZ55" s="115"/>
      <c r="PWA55" s="115"/>
      <c r="PWB55" s="115"/>
      <c r="PWC55" s="115"/>
      <c r="PWD55" s="115"/>
      <c r="PWE55" s="115"/>
      <c r="PWF55" s="115"/>
      <c r="PWG55" s="115"/>
      <c r="PWH55" s="115"/>
      <c r="PWI55" s="115"/>
      <c r="PWJ55" s="115"/>
      <c r="PWK55" s="115"/>
      <c r="PWL55" s="115"/>
      <c r="PWM55" s="115"/>
      <c r="PWN55" s="115"/>
      <c r="PWO55" s="115"/>
      <c r="PWP55" s="115"/>
      <c r="PWQ55" s="115"/>
      <c r="PWR55" s="115"/>
      <c r="PWS55" s="115"/>
      <c r="PWT55" s="115"/>
      <c r="PWU55" s="115"/>
      <c r="PWV55" s="115"/>
      <c r="PWW55" s="115"/>
      <c r="PWX55" s="115"/>
      <c r="PWY55" s="115"/>
      <c r="PWZ55" s="115"/>
      <c r="PXA55" s="115"/>
      <c r="PXB55" s="115"/>
      <c r="PXC55" s="115"/>
      <c r="PXD55" s="115"/>
      <c r="PXE55" s="115"/>
      <c r="PXF55" s="115"/>
      <c r="PXG55" s="115"/>
      <c r="PXH55" s="115"/>
      <c r="PXI55" s="115"/>
      <c r="PXJ55" s="115"/>
      <c r="PXK55" s="115"/>
      <c r="PXL55" s="115"/>
      <c r="PXM55" s="115"/>
      <c r="PXN55" s="115"/>
      <c r="PXO55" s="115"/>
      <c r="PXP55" s="115"/>
      <c r="PXQ55" s="115"/>
      <c r="PXR55" s="115"/>
      <c r="PXS55" s="115"/>
      <c r="PXT55" s="115"/>
      <c r="PXU55" s="115"/>
      <c r="PXV55" s="115"/>
      <c r="PXW55" s="115"/>
      <c r="PXX55" s="115"/>
      <c r="PXY55" s="115"/>
      <c r="PXZ55" s="115"/>
      <c r="PYA55" s="115"/>
      <c r="PYB55" s="115"/>
      <c r="PYC55" s="115"/>
      <c r="PYD55" s="115"/>
      <c r="PYE55" s="115"/>
      <c r="PYF55" s="115"/>
      <c r="PYG55" s="115"/>
      <c r="PYH55" s="115"/>
      <c r="PYI55" s="115"/>
      <c r="PYJ55" s="115"/>
      <c r="PYK55" s="115"/>
      <c r="PYL55" s="115"/>
      <c r="PYM55" s="115"/>
      <c r="PYN55" s="115"/>
      <c r="PYO55" s="115"/>
      <c r="PYP55" s="115"/>
      <c r="PYQ55" s="115"/>
      <c r="PYR55" s="115"/>
      <c r="PYS55" s="115"/>
      <c r="PYT55" s="115"/>
      <c r="PYU55" s="115"/>
      <c r="PYV55" s="115"/>
      <c r="PYW55" s="115"/>
      <c r="PYX55" s="115"/>
      <c r="PYY55" s="115"/>
      <c r="PYZ55" s="115"/>
      <c r="PZA55" s="115"/>
      <c r="PZB55" s="115"/>
      <c r="PZC55" s="115"/>
      <c r="PZD55" s="115"/>
      <c r="PZE55" s="115"/>
      <c r="PZF55" s="115"/>
      <c r="PZG55" s="115"/>
      <c r="PZH55" s="115"/>
      <c r="PZI55" s="115"/>
      <c r="PZJ55" s="115"/>
      <c r="PZK55" s="115"/>
      <c r="PZL55" s="115"/>
      <c r="PZM55" s="115"/>
      <c r="PZN55" s="115"/>
      <c r="PZO55" s="115"/>
      <c r="PZP55" s="115"/>
      <c r="PZQ55" s="115"/>
      <c r="PZR55" s="115"/>
      <c r="PZS55" s="115"/>
      <c r="PZT55" s="115"/>
      <c r="PZU55" s="115"/>
      <c r="PZV55" s="115"/>
      <c r="PZW55" s="115"/>
      <c r="PZX55" s="115"/>
      <c r="PZY55" s="115"/>
      <c r="PZZ55" s="115"/>
      <c r="QAA55" s="115"/>
      <c r="QAB55" s="115"/>
      <c r="QAC55" s="115"/>
      <c r="QAD55" s="115"/>
      <c r="QAE55" s="115"/>
      <c r="QAF55" s="115"/>
      <c r="QAG55" s="115"/>
      <c r="QAH55" s="115"/>
      <c r="QAI55" s="115"/>
      <c r="QAJ55" s="115"/>
      <c r="QAK55" s="115"/>
      <c r="QAL55" s="115"/>
      <c r="QAM55" s="115"/>
      <c r="QAN55" s="115"/>
      <c r="QAO55" s="115"/>
      <c r="QAP55" s="115"/>
      <c r="QAQ55" s="115"/>
      <c r="QAR55" s="115"/>
      <c r="QAS55" s="115"/>
      <c r="QAT55" s="115"/>
      <c r="QAU55" s="115"/>
      <c r="QAV55" s="115"/>
      <c r="QAW55" s="115"/>
      <c r="QAX55" s="115"/>
      <c r="QAY55" s="115"/>
      <c r="QAZ55" s="115"/>
      <c r="QBA55" s="115"/>
      <c r="QBB55" s="115"/>
      <c r="QBC55" s="115"/>
      <c r="QBD55" s="115"/>
      <c r="QBE55" s="115"/>
      <c r="QBF55" s="115"/>
      <c r="QBG55" s="115"/>
      <c r="QBH55" s="115"/>
      <c r="QBI55" s="115"/>
      <c r="QBJ55" s="115"/>
      <c r="QBK55" s="115"/>
      <c r="QBL55" s="115"/>
      <c r="QBM55" s="115"/>
      <c r="QBN55" s="115"/>
      <c r="QBO55" s="115"/>
      <c r="QBP55" s="115"/>
      <c r="QBQ55" s="115"/>
      <c r="QBR55" s="115"/>
      <c r="QBS55" s="115"/>
      <c r="QBT55" s="115"/>
      <c r="QBU55" s="115"/>
      <c r="QBV55" s="115"/>
      <c r="QBW55" s="115"/>
      <c r="QBX55" s="115"/>
      <c r="QBY55" s="115"/>
      <c r="QBZ55" s="115"/>
      <c r="QCA55" s="115"/>
      <c r="QCB55" s="115"/>
      <c r="QCC55" s="115"/>
      <c r="QCD55" s="115"/>
      <c r="QCE55" s="115"/>
      <c r="QCF55" s="115"/>
      <c r="QCG55" s="115"/>
      <c r="QCH55" s="115"/>
      <c r="QCI55" s="115"/>
      <c r="QCJ55" s="115"/>
      <c r="QCK55" s="115"/>
      <c r="QCL55" s="115"/>
      <c r="QCM55" s="115"/>
      <c r="QCN55" s="115"/>
      <c r="QCO55" s="115"/>
      <c r="QCP55" s="115"/>
      <c r="QCQ55" s="115"/>
      <c r="QCR55" s="115"/>
      <c r="QCS55" s="115"/>
      <c r="QCT55" s="115"/>
      <c r="QCU55" s="115"/>
      <c r="QCV55" s="115"/>
      <c r="QCW55" s="115"/>
      <c r="QCX55" s="115"/>
      <c r="QCY55" s="115"/>
      <c r="QCZ55" s="115"/>
      <c r="QDA55" s="115"/>
      <c r="QDB55" s="115"/>
      <c r="QDC55" s="115"/>
      <c r="QDD55" s="115"/>
      <c r="QDE55" s="115"/>
      <c r="QDF55" s="115"/>
      <c r="QDG55" s="115"/>
      <c r="QDH55" s="115"/>
      <c r="QDI55" s="115"/>
      <c r="QDJ55" s="115"/>
      <c r="QDK55" s="115"/>
      <c r="QDL55" s="115"/>
      <c r="QDM55" s="115"/>
      <c r="QDN55" s="115"/>
      <c r="QDO55" s="115"/>
      <c r="QDP55" s="115"/>
      <c r="QDQ55" s="115"/>
      <c r="QDR55" s="115"/>
      <c r="QDS55" s="115"/>
      <c r="QDT55" s="115"/>
      <c r="QDU55" s="115"/>
      <c r="QDV55" s="115"/>
      <c r="QDW55" s="115"/>
      <c r="QDX55" s="115"/>
      <c r="QDY55" s="115"/>
      <c r="QDZ55" s="115"/>
      <c r="QEA55" s="115"/>
      <c r="QEB55" s="115"/>
      <c r="QEC55" s="115"/>
      <c r="QED55" s="115"/>
      <c r="QEE55" s="115"/>
      <c r="QEF55" s="115"/>
      <c r="QEG55" s="115"/>
      <c r="QEH55" s="115"/>
      <c r="QEI55" s="115"/>
      <c r="QEJ55" s="115"/>
      <c r="QEK55" s="115"/>
      <c r="QEL55" s="115"/>
      <c r="QEM55" s="115"/>
      <c r="QEN55" s="115"/>
      <c r="QEO55" s="115"/>
      <c r="QEP55" s="115"/>
      <c r="QEQ55" s="115"/>
      <c r="QER55" s="115"/>
      <c r="QES55" s="115"/>
      <c r="QET55" s="115"/>
      <c r="QEU55" s="115"/>
      <c r="QEV55" s="115"/>
      <c r="QEW55" s="115"/>
      <c r="QEX55" s="115"/>
      <c r="QEY55" s="115"/>
      <c r="QEZ55" s="115"/>
      <c r="QFA55" s="115"/>
      <c r="QFB55" s="115"/>
      <c r="QFC55" s="115"/>
      <c r="QFD55" s="115"/>
      <c r="QFE55" s="115"/>
      <c r="QFF55" s="115"/>
      <c r="QFG55" s="115"/>
      <c r="QFH55" s="115"/>
      <c r="QFI55" s="115"/>
      <c r="QFJ55" s="115"/>
      <c r="QFK55" s="115"/>
      <c r="QFL55" s="115"/>
      <c r="QFM55" s="115"/>
      <c r="QFN55" s="115"/>
      <c r="QFO55" s="115"/>
      <c r="QFP55" s="115"/>
      <c r="QFQ55" s="115"/>
      <c r="QFR55" s="115"/>
      <c r="QFS55" s="115"/>
      <c r="QFT55" s="115"/>
      <c r="QFU55" s="115"/>
      <c r="QFV55" s="115"/>
      <c r="QFW55" s="115"/>
      <c r="QFX55" s="115"/>
      <c r="QFY55" s="115"/>
      <c r="QFZ55" s="115"/>
      <c r="QGA55" s="115"/>
      <c r="QGB55" s="115"/>
      <c r="QGC55" s="115"/>
      <c r="QGD55" s="115"/>
      <c r="QGE55" s="115"/>
      <c r="QGF55" s="115"/>
      <c r="QGG55" s="115"/>
      <c r="QGH55" s="115"/>
      <c r="QGI55" s="115"/>
      <c r="QGJ55" s="115"/>
      <c r="QGK55" s="115"/>
      <c r="QGL55" s="115"/>
      <c r="QGM55" s="115"/>
      <c r="QGN55" s="115"/>
      <c r="QGO55" s="115"/>
      <c r="QGP55" s="115"/>
      <c r="QGQ55" s="115"/>
      <c r="QGR55" s="115"/>
      <c r="QGS55" s="115"/>
      <c r="QGT55" s="115"/>
      <c r="QGU55" s="115"/>
      <c r="QGV55" s="115"/>
      <c r="QGW55" s="115"/>
      <c r="QGX55" s="115"/>
      <c r="QGY55" s="115"/>
      <c r="QGZ55" s="115"/>
      <c r="QHA55" s="115"/>
      <c r="QHB55" s="115"/>
      <c r="QHC55" s="115"/>
      <c r="QHD55" s="115"/>
      <c r="QHE55" s="115"/>
      <c r="QHF55" s="115"/>
      <c r="QHG55" s="115"/>
      <c r="QHH55" s="115"/>
      <c r="QHI55" s="115"/>
      <c r="QHJ55" s="115"/>
      <c r="QHK55" s="115"/>
      <c r="QHL55" s="115"/>
      <c r="QHM55" s="115"/>
      <c r="QHN55" s="115"/>
      <c r="QHO55" s="115"/>
      <c r="QHP55" s="115"/>
      <c r="QHQ55" s="115"/>
      <c r="QHR55" s="115"/>
      <c r="QHS55" s="115"/>
      <c r="QHT55" s="115"/>
      <c r="QHU55" s="115"/>
      <c r="QHV55" s="115"/>
      <c r="QHW55" s="115"/>
      <c r="QHX55" s="115"/>
      <c r="QHY55" s="115"/>
      <c r="QHZ55" s="115"/>
      <c r="QIA55" s="115"/>
      <c r="QIB55" s="115"/>
      <c r="QIC55" s="115"/>
      <c r="QID55" s="115"/>
      <c r="QIE55" s="115"/>
      <c r="QIF55" s="115"/>
      <c r="QIG55" s="115"/>
      <c r="QIH55" s="115"/>
      <c r="QII55" s="115"/>
      <c r="QIJ55" s="115"/>
      <c r="QIK55" s="115"/>
      <c r="QIL55" s="115"/>
      <c r="QIM55" s="115"/>
      <c r="QIN55" s="115"/>
      <c r="QIO55" s="115"/>
      <c r="QIP55" s="115"/>
      <c r="QIQ55" s="115"/>
      <c r="QIR55" s="115"/>
      <c r="QIS55" s="115"/>
      <c r="QIT55" s="115"/>
      <c r="QIU55" s="115"/>
      <c r="QIV55" s="115"/>
      <c r="QIW55" s="115"/>
      <c r="QIX55" s="115"/>
      <c r="QIY55" s="115"/>
      <c r="QIZ55" s="115"/>
      <c r="QJA55" s="115"/>
      <c r="QJB55" s="115"/>
      <c r="QJC55" s="115"/>
      <c r="QJD55" s="115"/>
      <c r="QJE55" s="115"/>
      <c r="QJF55" s="115"/>
      <c r="QJG55" s="115"/>
      <c r="QJH55" s="115"/>
      <c r="QJI55" s="115"/>
      <c r="QJJ55" s="115"/>
      <c r="QJK55" s="115"/>
      <c r="QJL55" s="115"/>
      <c r="QJM55" s="115"/>
      <c r="QJN55" s="115"/>
      <c r="QJO55" s="115"/>
      <c r="QJP55" s="115"/>
      <c r="QJQ55" s="115"/>
      <c r="QJR55" s="115"/>
      <c r="QJS55" s="115"/>
      <c r="QJT55" s="115"/>
      <c r="QJU55" s="115"/>
      <c r="QJV55" s="115"/>
      <c r="QJW55" s="115"/>
      <c r="QJX55" s="115"/>
      <c r="QJY55" s="115"/>
      <c r="QJZ55" s="115"/>
      <c r="QKA55" s="115"/>
      <c r="QKB55" s="115"/>
      <c r="QKC55" s="115"/>
      <c r="QKD55" s="115"/>
      <c r="QKE55" s="115"/>
      <c r="QKF55" s="115"/>
      <c r="QKG55" s="115"/>
      <c r="QKH55" s="115"/>
      <c r="QKI55" s="115"/>
      <c r="QKJ55" s="115"/>
      <c r="QKK55" s="115"/>
      <c r="QKL55" s="115"/>
      <c r="QKM55" s="115"/>
      <c r="QKN55" s="115"/>
      <c r="QKO55" s="115"/>
      <c r="QKP55" s="115"/>
      <c r="QKQ55" s="115"/>
      <c r="QKR55" s="115"/>
      <c r="QKS55" s="115"/>
      <c r="QKT55" s="115"/>
      <c r="QKU55" s="115"/>
      <c r="QKV55" s="115"/>
      <c r="QKW55" s="115"/>
      <c r="QKX55" s="115"/>
      <c r="QKY55" s="115"/>
      <c r="QKZ55" s="115"/>
      <c r="QLA55" s="115"/>
      <c r="QLB55" s="115"/>
      <c r="QLC55" s="115"/>
      <c r="QLD55" s="115"/>
      <c r="QLE55" s="115"/>
      <c r="QLF55" s="115"/>
      <c r="QLG55" s="115"/>
      <c r="QLH55" s="115"/>
      <c r="QLI55" s="115"/>
      <c r="QLJ55" s="115"/>
      <c r="QLK55" s="115"/>
      <c r="QLL55" s="115"/>
      <c r="QLM55" s="115"/>
      <c r="QLN55" s="115"/>
      <c r="QLO55" s="115"/>
      <c r="QLP55" s="115"/>
      <c r="QLQ55" s="115"/>
      <c r="QLR55" s="115"/>
      <c r="QLS55" s="115"/>
      <c r="QLT55" s="115"/>
      <c r="QLU55" s="115"/>
      <c r="QLV55" s="115"/>
      <c r="QLW55" s="115"/>
      <c r="QLX55" s="115"/>
      <c r="QLY55" s="115"/>
      <c r="QLZ55" s="115"/>
      <c r="QMA55" s="115"/>
      <c r="QMB55" s="115"/>
      <c r="QMC55" s="115"/>
      <c r="QMD55" s="115"/>
      <c r="QME55" s="115"/>
      <c r="QMF55" s="115"/>
      <c r="QMG55" s="115"/>
      <c r="QMH55" s="115"/>
      <c r="QMI55" s="115"/>
      <c r="QMJ55" s="115"/>
      <c r="QMK55" s="115"/>
      <c r="QML55" s="115"/>
      <c r="QMM55" s="115"/>
      <c r="QMN55" s="115"/>
      <c r="QMO55" s="115"/>
      <c r="QMP55" s="115"/>
      <c r="QMQ55" s="115"/>
      <c r="QMR55" s="115"/>
      <c r="QMS55" s="115"/>
      <c r="QMT55" s="115"/>
      <c r="QMU55" s="115"/>
      <c r="QMV55" s="115"/>
      <c r="QMW55" s="115"/>
      <c r="QMX55" s="115"/>
      <c r="QMY55" s="115"/>
      <c r="QMZ55" s="115"/>
      <c r="QNA55" s="115"/>
      <c r="QNB55" s="115"/>
      <c r="QNC55" s="115"/>
      <c r="QND55" s="115"/>
      <c r="QNE55" s="115"/>
      <c r="QNF55" s="115"/>
      <c r="QNG55" s="115"/>
      <c r="QNH55" s="115"/>
      <c r="QNI55" s="115"/>
      <c r="QNJ55" s="115"/>
      <c r="QNK55" s="115"/>
      <c r="QNL55" s="115"/>
      <c r="QNM55" s="115"/>
      <c r="QNN55" s="115"/>
      <c r="QNO55" s="115"/>
      <c r="QNP55" s="115"/>
      <c r="QNQ55" s="115"/>
      <c r="QNR55" s="115"/>
      <c r="QNS55" s="115"/>
      <c r="QNT55" s="115"/>
      <c r="QNU55" s="115"/>
      <c r="QNV55" s="115"/>
      <c r="QNW55" s="115"/>
      <c r="QNX55" s="115"/>
      <c r="QNY55" s="115"/>
      <c r="QNZ55" s="115"/>
      <c r="QOA55" s="115"/>
      <c r="QOB55" s="115"/>
      <c r="QOC55" s="115"/>
      <c r="QOD55" s="115"/>
      <c r="QOE55" s="115"/>
      <c r="QOF55" s="115"/>
      <c r="QOG55" s="115"/>
      <c r="QOH55" s="115"/>
      <c r="QOI55" s="115"/>
      <c r="QOJ55" s="115"/>
      <c r="QOK55" s="115"/>
      <c r="QOL55" s="115"/>
      <c r="QOM55" s="115"/>
      <c r="QON55" s="115"/>
      <c r="QOO55" s="115"/>
      <c r="QOP55" s="115"/>
      <c r="QOQ55" s="115"/>
      <c r="QOR55" s="115"/>
      <c r="QOS55" s="115"/>
      <c r="QOT55" s="115"/>
      <c r="QOU55" s="115"/>
      <c r="QOV55" s="115"/>
      <c r="QOW55" s="115"/>
      <c r="QOX55" s="115"/>
      <c r="QOY55" s="115"/>
      <c r="QOZ55" s="115"/>
      <c r="QPA55" s="115"/>
      <c r="QPB55" s="115"/>
      <c r="QPC55" s="115"/>
      <c r="QPD55" s="115"/>
      <c r="QPE55" s="115"/>
      <c r="QPF55" s="115"/>
      <c r="QPG55" s="115"/>
      <c r="QPH55" s="115"/>
      <c r="QPI55" s="115"/>
      <c r="QPJ55" s="115"/>
      <c r="QPK55" s="115"/>
      <c r="QPL55" s="115"/>
      <c r="QPM55" s="115"/>
      <c r="QPN55" s="115"/>
      <c r="QPO55" s="115"/>
      <c r="QPP55" s="115"/>
      <c r="QPQ55" s="115"/>
      <c r="QPR55" s="115"/>
      <c r="QPS55" s="115"/>
      <c r="QPT55" s="115"/>
      <c r="QPU55" s="115"/>
      <c r="QPV55" s="115"/>
      <c r="QPW55" s="115"/>
      <c r="QPX55" s="115"/>
      <c r="QPY55" s="115"/>
      <c r="QPZ55" s="115"/>
      <c r="QQA55" s="115"/>
      <c r="QQB55" s="115"/>
      <c r="QQC55" s="115"/>
      <c r="QQD55" s="115"/>
      <c r="QQE55" s="115"/>
      <c r="QQF55" s="115"/>
      <c r="QQG55" s="115"/>
      <c r="QQH55" s="115"/>
      <c r="QQI55" s="115"/>
      <c r="QQJ55" s="115"/>
      <c r="QQK55" s="115"/>
      <c r="QQL55" s="115"/>
      <c r="QQM55" s="115"/>
      <c r="QQN55" s="115"/>
      <c r="QQO55" s="115"/>
      <c r="QQP55" s="115"/>
      <c r="QQQ55" s="115"/>
      <c r="QQR55" s="115"/>
      <c r="QQS55" s="115"/>
      <c r="QQT55" s="115"/>
      <c r="QQU55" s="115"/>
      <c r="QQV55" s="115"/>
      <c r="QQW55" s="115"/>
      <c r="QQX55" s="115"/>
      <c r="QQY55" s="115"/>
      <c r="QQZ55" s="115"/>
      <c r="QRA55" s="115"/>
      <c r="QRB55" s="115"/>
      <c r="QRC55" s="115"/>
      <c r="QRD55" s="115"/>
      <c r="QRE55" s="115"/>
      <c r="QRF55" s="115"/>
      <c r="QRG55" s="115"/>
      <c r="QRH55" s="115"/>
      <c r="QRI55" s="115"/>
      <c r="QRJ55" s="115"/>
      <c r="QRK55" s="115"/>
      <c r="QRL55" s="115"/>
      <c r="QRM55" s="115"/>
      <c r="QRN55" s="115"/>
      <c r="QRO55" s="115"/>
      <c r="QRP55" s="115"/>
      <c r="QRQ55" s="115"/>
      <c r="QRR55" s="115"/>
      <c r="QRS55" s="115"/>
      <c r="QRT55" s="115"/>
      <c r="QRU55" s="115"/>
      <c r="QRV55" s="115"/>
      <c r="QRW55" s="115"/>
      <c r="QRX55" s="115"/>
      <c r="QRY55" s="115"/>
      <c r="QRZ55" s="115"/>
      <c r="QSA55" s="115"/>
      <c r="QSB55" s="115"/>
      <c r="QSC55" s="115"/>
      <c r="QSD55" s="115"/>
      <c r="QSE55" s="115"/>
      <c r="QSF55" s="115"/>
      <c r="QSG55" s="115"/>
      <c r="QSH55" s="115"/>
      <c r="QSI55" s="115"/>
      <c r="QSJ55" s="115"/>
      <c r="QSK55" s="115"/>
      <c r="QSL55" s="115"/>
      <c r="QSM55" s="115"/>
      <c r="QSN55" s="115"/>
      <c r="QSO55" s="115"/>
      <c r="QSP55" s="115"/>
      <c r="QSQ55" s="115"/>
      <c r="QSR55" s="115"/>
      <c r="QSS55" s="115"/>
      <c r="QST55" s="115"/>
      <c r="QSU55" s="115"/>
      <c r="QSV55" s="115"/>
      <c r="QSW55" s="115"/>
      <c r="QSX55" s="115"/>
      <c r="QSY55" s="115"/>
      <c r="QSZ55" s="115"/>
      <c r="QTA55" s="115"/>
      <c r="QTB55" s="115"/>
      <c r="QTC55" s="115"/>
      <c r="QTD55" s="115"/>
      <c r="QTE55" s="115"/>
      <c r="QTF55" s="115"/>
      <c r="QTG55" s="115"/>
      <c r="QTH55" s="115"/>
      <c r="QTI55" s="115"/>
      <c r="QTJ55" s="115"/>
      <c r="QTK55" s="115"/>
      <c r="QTL55" s="115"/>
      <c r="QTM55" s="115"/>
      <c r="QTN55" s="115"/>
      <c r="QTO55" s="115"/>
      <c r="QTP55" s="115"/>
      <c r="QTQ55" s="115"/>
      <c r="QTR55" s="115"/>
      <c r="QTS55" s="115"/>
      <c r="QTT55" s="115"/>
      <c r="QTU55" s="115"/>
      <c r="QTV55" s="115"/>
      <c r="QTW55" s="115"/>
      <c r="QTX55" s="115"/>
      <c r="QTY55" s="115"/>
      <c r="QTZ55" s="115"/>
      <c r="QUA55" s="115"/>
      <c r="QUB55" s="115"/>
      <c r="QUC55" s="115"/>
      <c r="QUD55" s="115"/>
      <c r="QUE55" s="115"/>
      <c r="QUF55" s="115"/>
      <c r="QUG55" s="115"/>
      <c r="QUH55" s="115"/>
      <c r="QUI55" s="115"/>
      <c r="QUJ55" s="115"/>
      <c r="QUK55" s="115"/>
      <c r="QUL55" s="115"/>
      <c r="QUM55" s="115"/>
      <c r="QUN55" s="115"/>
      <c r="QUO55" s="115"/>
      <c r="QUP55" s="115"/>
      <c r="QUQ55" s="115"/>
      <c r="QUR55" s="115"/>
      <c r="QUS55" s="115"/>
      <c r="QUT55" s="115"/>
      <c r="QUU55" s="115"/>
      <c r="QUV55" s="115"/>
      <c r="QUW55" s="115"/>
      <c r="QUX55" s="115"/>
      <c r="QUY55" s="115"/>
      <c r="QUZ55" s="115"/>
      <c r="QVA55" s="115"/>
      <c r="QVB55" s="115"/>
      <c r="QVC55" s="115"/>
      <c r="QVD55" s="115"/>
      <c r="QVE55" s="115"/>
      <c r="QVF55" s="115"/>
      <c r="QVG55" s="115"/>
      <c r="QVH55" s="115"/>
      <c r="QVI55" s="115"/>
      <c r="QVJ55" s="115"/>
      <c r="QVK55" s="115"/>
      <c r="QVL55" s="115"/>
      <c r="QVM55" s="115"/>
      <c r="QVN55" s="115"/>
      <c r="QVO55" s="115"/>
      <c r="QVP55" s="115"/>
      <c r="QVQ55" s="115"/>
      <c r="QVR55" s="115"/>
      <c r="QVS55" s="115"/>
      <c r="QVT55" s="115"/>
      <c r="QVU55" s="115"/>
      <c r="QVV55" s="115"/>
      <c r="QVW55" s="115"/>
      <c r="QVX55" s="115"/>
      <c r="QVY55" s="115"/>
      <c r="QVZ55" s="115"/>
      <c r="QWA55" s="115"/>
      <c r="QWB55" s="115"/>
      <c r="QWC55" s="115"/>
      <c r="QWD55" s="115"/>
      <c r="QWE55" s="115"/>
      <c r="QWF55" s="115"/>
      <c r="QWG55" s="115"/>
      <c r="QWH55" s="115"/>
      <c r="QWI55" s="115"/>
      <c r="QWJ55" s="115"/>
      <c r="QWK55" s="115"/>
      <c r="QWL55" s="115"/>
      <c r="QWM55" s="115"/>
      <c r="QWN55" s="115"/>
      <c r="QWO55" s="115"/>
      <c r="QWP55" s="115"/>
      <c r="QWQ55" s="115"/>
      <c r="QWR55" s="115"/>
      <c r="QWS55" s="115"/>
      <c r="QWT55" s="115"/>
      <c r="QWU55" s="115"/>
      <c r="QWV55" s="115"/>
      <c r="QWW55" s="115"/>
      <c r="QWX55" s="115"/>
      <c r="QWY55" s="115"/>
      <c r="QWZ55" s="115"/>
      <c r="QXA55" s="115"/>
      <c r="QXB55" s="115"/>
      <c r="QXC55" s="115"/>
      <c r="QXD55" s="115"/>
      <c r="QXE55" s="115"/>
      <c r="QXF55" s="115"/>
      <c r="QXG55" s="115"/>
      <c r="QXH55" s="115"/>
      <c r="QXI55" s="115"/>
      <c r="QXJ55" s="115"/>
      <c r="QXK55" s="115"/>
      <c r="QXL55" s="115"/>
      <c r="QXM55" s="115"/>
      <c r="QXN55" s="115"/>
      <c r="QXO55" s="115"/>
      <c r="QXP55" s="115"/>
      <c r="QXQ55" s="115"/>
      <c r="QXR55" s="115"/>
      <c r="QXS55" s="115"/>
      <c r="QXT55" s="115"/>
      <c r="QXU55" s="115"/>
      <c r="QXV55" s="115"/>
      <c r="QXW55" s="115"/>
      <c r="QXX55" s="115"/>
      <c r="QXY55" s="115"/>
      <c r="QXZ55" s="115"/>
      <c r="QYA55" s="115"/>
      <c r="QYB55" s="115"/>
      <c r="QYC55" s="115"/>
      <c r="QYD55" s="115"/>
      <c r="QYE55" s="115"/>
      <c r="QYF55" s="115"/>
      <c r="QYG55" s="115"/>
      <c r="QYH55" s="115"/>
      <c r="QYI55" s="115"/>
      <c r="QYJ55" s="115"/>
      <c r="QYK55" s="115"/>
      <c r="QYL55" s="115"/>
      <c r="QYM55" s="115"/>
      <c r="QYN55" s="115"/>
      <c r="QYO55" s="115"/>
      <c r="QYP55" s="115"/>
      <c r="QYQ55" s="115"/>
      <c r="QYR55" s="115"/>
      <c r="QYS55" s="115"/>
      <c r="QYT55" s="115"/>
      <c r="QYU55" s="115"/>
      <c r="QYV55" s="115"/>
      <c r="QYW55" s="115"/>
      <c r="QYX55" s="115"/>
      <c r="QYY55" s="115"/>
      <c r="QYZ55" s="115"/>
      <c r="QZA55" s="115"/>
      <c r="QZB55" s="115"/>
      <c r="QZC55" s="115"/>
      <c r="QZD55" s="115"/>
      <c r="QZE55" s="115"/>
      <c r="QZF55" s="115"/>
      <c r="QZG55" s="115"/>
      <c r="QZH55" s="115"/>
      <c r="QZI55" s="115"/>
      <c r="QZJ55" s="115"/>
      <c r="QZK55" s="115"/>
      <c r="QZL55" s="115"/>
      <c r="QZM55" s="115"/>
      <c r="QZN55" s="115"/>
      <c r="QZO55" s="115"/>
      <c r="QZP55" s="115"/>
      <c r="QZQ55" s="115"/>
      <c r="QZR55" s="115"/>
      <c r="QZS55" s="115"/>
      <c r="QZT55" s="115"/>
      <c r="QZU55" s="115"/>
      <c r="QZV55" s="115"/>
      <c r="QZW55" s="115"/>
      <c r="QZX55" s="115"/>
      <c r="QZY55" s="115"/>
      <c r="QZZ55" s="115"/>
      <c r="RAA55" s="115"/>
      <c r="RAB55" s="115"/>
      <c r="RAC55" s="115"/>
      <c r="RAD55" s="115"/>
      <c r="RAE55" s="115"/>
      <c r="RAF55" s="115"/>
      <c r="RAG55" s="115"/>
      <c r="RAH55" s="115"/>
      <c r="RAI55" s="115"/>
      <c r="RAJ55" s="115"/>
      <c r="RAK55" s="115"/>
      <c r="RAL55" s="115"/>
      <c r="RAM55" s="115"/>
      <c r="RAN55" s="115"/>
      <c r="RAO55" s="115"/>
      <c r="RAP55" s="115"/>
      <c r="RAQ55" s="115"/>
      <c r="RAR55" s="115"/>
      <c r="RAS55" s="115"/>
      <c r="RAT55" s="115"/>
      <c r="RAU55" s="115"/>
      <c r="RAV55" s="115"/>
      <c r="RAW55" s="115"/>
      <c r="RAX55" s="115"/>
      <c r="RAY55" s="115"/>
      <c r="RAZ55" s="115"/>
      <c r="RBA55" s="115"/>
      <c r="RBB55" s="115"/>
      <c r="RBC55" s="115"/>
      <c r="RBD55" s="115"/>
      <c r="RBE55" s="115"/>
      <c r="RBF55" s="115"/>
      <c r="RBG55" s="115"/>
      <c r="RBH55" s="115"/>
      <c r="RBI55" s="115"/>
      <c r="RBJ55" s="115"/>
      <c r="RBK55" s="115"/>
      <c r="RBL55" s="115"/>
      <c r="RBM55" s="115"/>
      <c r="RBN55" s="115"/>
      <c r="RBO55" s="115"/>
      <c r="RBP55" s="115"/>
      <c r="RBQ55" s="115"/>
      <c r="RBR55" s="115"/>
      <c r="RBS55" s="115"/>
      <c r="RBT55" s="115"/>
      <c r="RBU55" s="115"/>
      <c r="RBV55" s="115"/>
      <c r="RBW55" s="115"/>
      <c r="RBX55" s="115"/>
      <c r="RBY55" s="115"/>
      <c r="RBZ55" s="115"/>
      <c r="RCA55" s="115"/>
      <c r="RCB55" s="115"/>
      <c r="RCC55" s="115"/>
      <c r="RCD55" s="115"/>
      <c r="RCE55" s="115"/>
      <c r="RCF55" s="115"/>
      <c r="RCG55" s="115"/>
      <c r="RCH55" s="115"/>
      <c r="RCI55" s="115"/>
      <c r="RCJ55" s="115"/>
      <c r="RCK55" s="115"/>
      <c r="RCL55" s="115"/>
      <c r="RCM55" s="115"/>
      <c r="RCN55" s="115"/>
      <c r="RCO55" s="115"/>
      <c r="RCP55" s="115"/>
      <c r="RCQ55" s="115"/>
      <c r="RCR55" s="115"/>
      <c r="RCS55" s="115"/>
      <c r="RCT55" s="115"/>
      <c r="RCU55" s="115"/>
      <c r="RCV55" s="115"/>
      <c r="RCW55" s="115"/>
      <c r="RCX55" s="115"/>
      <c r="RCY55" s="115"/>
      <c r="RCZ55" s="115"/>
      <c r="RDA55" s="115"/>
      <c r="RDB55" s="115"/>
      <c r="RDC55" s="115"/>
      <c r="RDD55" s="115"/>
      <c r="RDE55" s="115"/>
      <c r="RDF55" s="115"/>
      <c r="RDG55" s="115"/>
      <c r="RDH55" s="115"/>
      <c r="RDI55" s="115"/>
      <c r="RDJ55" s="115"/>
      <c r="RDK55" s="115"/>
      <c r="RDL55" s="115"/>
      <c r="RDM55" s="115"/>
      <c r="RDN55" s="115"/>
      <c r="RDO55" s="115"/>
      <c r="RDP55" s="115"/>
      <c r="RDQ55" s="115"/>
      <c r="RDR55" s="115"/>
      <c r="RDS55" s="115"/>
      <c r="RDT55" s="115"/>
      <c r="RDU55" s="115"/>
      <c r="RDV55" s="115"/>
      <c r="RDW55" s="115"/>
      <c r="RDX55" s="115"/>
      <c r="RDY55" s="115"/>
      <c r="RDZ55" s="115"/>
      <c r="REA55" s="115"/>
      <c r="REB55" s="115"/>
      <c r="REC55" s="115"/>
      <c r="RED55" s="115"/>
      <c r="REE55" s="115"/>
      <c r="REF55" s="115"/>
      <c r="REG55" s="115"/>
      <c r="REH55" s="115"/>
      <c r="REI55" s="115"/>
      <c r="REJ55" s="115"/>
      <c r="REK55" s="115"/>
      <c r="REL55" s="115"/>
      <c r="REM55" s="115"/>
      <c r="REN55" s="115"/>
      <c r="REO55" s="115"/>
      <c r="REP55" s="115"/>
      <c r="REQ55" s="115"/>
      <c r="RER55" s="115"/>
      <c r="RES55" s="115"/>
      <c r="RET55" s="115"/>
      <c r="REU55" s="115"/>
      <c r="REV55" s="115"/>
      <c r="REW55" s="115"/>
      <c r="REX55" s="115"/>
      <c r="REY55" s="115"/>
      <c r="REZ55" s="115"/>
      <c r="RFA55" s="115"/>
      <c r="RFB55" s="115"/>
      <c r="RFC55" s="115"/>
      <c r="RFD55" s="115"/>
      <c r="RFE55" s="115"/>
      <c r="RFF55" s="115"/>
      <c r="RFG55" s="115"/>
      <c r="RFH55" s="115"/>
      <c r="RFI55" s="115"/>
      <c r="RFJ55" s="115"/>
      <c r="RFK55" s="115"/>
      <c r="RFL55" s="115"/>
      <c r="RFM55" s="115"/>
      <c r="RFN55" s="115"/>
      <c r="RFO55" s="115"/>
      <c r="RFP55" s="115"/>
      <c r="RFQ55" s="115"/>
      <c r="RFR55" s="115"/>
      <c r="RFS55" s="115"/>
      <c r="RFT55" s="115"/>
      <c r="RFU55" s="115"/>
      <c r="RFV55" s="115"/>
      <c r="RFW55" s="115"/>
      <c r="RFX55" s="115"/>
      <c r="RFY55" s="115"/>
      <c r="RFZ55" s="115"/>
      <c r="RGA55" s="115"/>
      <c r="RGB55" s="115"/>
      <c r="RGC55" s="115"/>
      <c r="RGD55" s="115"/>
      <c r="RGE55" s="115"/>
      <c r="RGF55" s="115"/>
      <c r="RGG55" s="115"/>
      <c r="RGH55" s="115"/>
      <c r="RGI55" s="115"/>
      <c r="RGJ55" s="115"/>
      <c r="RGK55" s="115"/>
      <c r="RGL55" s="115"/>
      <c r="RGM55" s="115"/>
      <c r="RGN55" s="115"/>
      <c r="RGO55" s="115"/>
      <c r="RGP55" s="115"/>
      <c r="RGQ55" s="115"/>
      <c r="RGR55" s="115"/>
      <c r="RGS55" s="115"/>
      <c r="RGT55" s="115"/>
      <c r="RGU55" s="115"/>
      <c r="RGV55" s="115"/>
      <c r="RGW55" s="115"/>
      <c r="RGX55" s="115"/>
      <c r="RGY55" s="115"/>
      <c r="RGZ55" s="115"/>
      <c r="RHA55" s="115"/>
      <c r="RHB55" s="115"/>
      <c r="RHC55" s="115"/>
      <c r="RHD55" s="115"/>
      <c r="RHE55" s="115"/>
      <c r="RHF55" s="115"/>
      <c r="RHG55" s="115"/>
      <c r="RHH55" s="115"/>
      <c r="RHI55" s="115"/>
      <c r="RHJ55" s="115"/>
      <c r="RHK55" s="115"/>
      <c r="RHL55" s="115"/>
      <c r="RHM55" s="115"/>
      <c r="RHN55" s="115"/>
      <c r="RHO55" s="115"/>
      <c r="RHP55" s="115"/>
      <c r="RHQ55" s="115"/>
      <c r="RHR55" s="115"/>
      <c r="RHS55" s="115"/>
      <c r="RHT55" s="115"/>
      <c r="RHU55" s="115"/>
      <c r="RHV55" s="115"/>
      <c r="RHW55" s="115"/>
      <c r="RHX55" s="115"/>
      <c r="RHY55" s="115"/>
      <c r="RHZ55" s="115"/>
      <c r="RIA55" s="115"/>
      <c r="RIB55" s="115"/>
      <c r="RIC55" s="115"/>
      <c r="RID55" s="115"/>
      <c r="RIE55" s="115"/>
      <c r="RIF55" s="115"/>
      <c r="RIG55" s="115"/>
      <c r="RIH55" s="115"/>
      <c r="RII55" s="115"/>
      <c r="RIJ55" s="115"/>
      <c r="RIK55" s="115"/>
      <c r="RIL55" s="115"/>
      <c r="RIM55" s="115"/>
      <c r="RIN55" s="115"/>
      <c r="RIO55" s="115"/>
      <c r="RIP55" s="115"/>
      <c r="RIQ55" s="115"/>
      <c r="RIR55" s="115"/>
      <c r="RIS55" s="115"/>
      <c r="RIT55" s="115"/>
      <c r="RIU55" s="115"/>
      <c r="RIV55" s="115"/>
      <c r="RIW55" s="115"/>
      <c r="RIX55" s="115"/>
      <c r="RIY55" s="115"/>
      <c r="RIZ55" s="115"/>
      <c r="RJA55" s="115"/>
      <c r="RJB55" s="115"/>
      <c r="RJC55" s="115"/>
      <c r="RJD55" s="115"/>
      <c r="RJE55" s="115"/>
      <c r="RJF55" s="115"/>
      <c r="RJG55" s="115"/>
      <c r="RJH55" s="115"/>
      <c r="RJI55" s="115"/>
      <c r="RJJ55" s="115"/>
      <c r="RJK55" s="115"/>
      <c r="RJL55" s="115"/>
      <c r="RJM55" s="115"/>
      <c r="RJN55" s="115"/>
      <c r="RJO55" s="115"/>
      <c r="RJP55" s="115"/>
      <c r="RJQ55" s="115"/>
      <c r="RJR55" s="115"/>
      <c r="RJS55" s="115"/>
      <c r="RJT55" s="115"/>
      <c r="RJU55" s="115"/>
      <c r="RJV55" s="115"/>
      <c r="RJW55" s="115"/>
      <c r="RJX55" s="115"/>
      <c r="RJY55" s="115"/>
      <c r="RJZ55" s="115"/>
      <c r="RKA55" s="115"/>
      <c r="RKB55" s="115"/>
      <c r="RKC55" s="115"/>
      <c r="RKD55" s="115"/>
      <c r="RKE55" s="115"/>
      <c r="RKF55" s="115"/>
      <c r="RKG55" s="115"/>
      <c r="RKH55" s="115"/>
      <c r="RKI55" s="115"/>
      <c r="RKJ55" s="115"/>
      <c r="RKK55" s="115"/>
      <c r="RKL55" s="115"/>
      <c r="RKM55" s="115"/>
      <c r="RKN55" s="115"/>
      <c r="RKO55" s="115"/>
      <c r="RKP55" s="115"/>
      <c r="RKQ55" s="115"/>
      <c r="RKR55" s="115"/>
      <c r="RKS55" s="115"/>
      <c r="RKT55" s="115"/>
      <c r="RKU55" s="115"/>
      <c r="RKV55" s="115"/>
      <c r="RKW55" s="115"/>
      <c r="RKX55" s="115"/>
      <c r="RKY55" s="115"/>
      <c r="RKZ55" s="115"/>
      <c r="RLA55" s="115"/>
      <c r="RLB55" s="115"/>
      <c r="RLC55" s="115"/>
      <c r="RLD55" s="115"/>
      <c r="RLE55" s="115"/>
      <c r="RLF55" s="115"/>
      <c r="RLG55" s="115"/>
      <c r="RLH55" s="115"/>
      <c r="RLI55" s="115"/>
      <c r="RLJ55" s="115"/>
      <c r="RLK55" s="115"/>
      <c r="RLL55" s="115"/>
      <c r="RLM55" s="115"/>
      <c r="RLN55" s="115"/>
      <c r="RLO55" s="115"/>
      <c r="RLP55" s="115"/>
      <c r="RLQ55" s="115"/>
      <c r="RLR55" s="115"/>
      <c r="RLS55" s="115"/>
      <c r="RLT55" s="115"/>
      <c r="RLU55" s="115"/>
      <c r="RLV55" s="115"/>
      <c r="RLW55" s="115"/>
      <c r="RLX55" s="115"/>
      <c r="RLY55" s="115"/>
      <c r="RLZ55" s="115"/>
      <c r="RMA55" s="115"/>
      <c r="RMB55" s="115"/>
      <c r="RMC55" s="115"/>
      <c r="RMD55" s="115"/>
      <c r="RME55" s="115"/>
      <c r="RMF55" s="115"/>
      <c r="RMG55" s="115"/>
      <c r="RMH55" s="115"/>
      <c r="RMI55" s="115"/>
      <c r="RMJ55" s="115"/>
      <c r="RMK55" s="115"/>
      <c r="RML55" s="115"/>
      <c r="RMM55" s="115"/>
      <c r="RMN55" s="115"/>
      <c r="RMO55" s="115"/>
      <c r="RMP55" s="115"/>
      <c r="RMQ55" s="115"/>
      <c r="RMR55" s="115"/>
      <c r="RMS55" s="115"/>
      <c r="RMT55" s="115"/>
      <c r="RMU55" s="115"/>
      <c r="RMV55" s="115"/>
      <c r="RMW55" s="115"/>
      <c r="RMX55" s="115"/>
      <c r="RMY55" s="115"/>
      <c r="RMZ55" s="115"/>
      <c r="RNA55" s="115"/>
      <c r="RNB55" s="115"/>
      <c r="RNC55" s="115"/>
      <c r="RND55" s="115"/>
      <c r="RNE55" s="115"/>
      <c r="RNF55" s="115"/>
      <c r="RNG55" s="115"/>
      <c r="RNH55" s="115"/>
      <c r="RNI55" s="115"/>
      <c r="RNJ55" s="115"/>
      <c r="RNK55" s="115"/>
      <c r="RNL55" s="115"/>
      <c r="RNM55" s="115"/>
      <c r="RNN55" s="115"/>
      <c r="RNO55" s="115"/>
      <c r="RNP55" s="115"/>
      <c r="RNQ55" s="115"/>
      <c r="RNR55" s="115"/>
      <c r="RNS55" s="115"/>
      <c r="RNT55" s="115"/>
      <c r="RNU55" s="115"/>
      <c r="RNV55" s="115"/>
      <c r="RNW55" s="115"/>
      <c r="RNX55" s="115"/>
      <c r="RNY55" s="115"/>
      <c r="RNZ55" s="115"/>
      <c r="ROA55" s="115"/>
      <c r="ROB55" s="115"/>
      <c r="ROC55" s="115"/>
      <c r="ROD55" s="115"/>
      <c r="ROE55" s="115"/>
      <c r="ROF55" s="115"/>
      <c r="ROG55" s="115"/>
      <c r="ROH55" s="115"/>
      <c r="ROI55" s="115"/>
      <c r="ROJ55" s="115"/>
      <c r="ROK55" s="115"/>
      <c r="ROL55" s="115"/>
      <c r="ROM55" s="115"/>
      <c r="RON55" s="115"/>
      <c r="ROO55" s="115"/>
      <c r="ROP55" s="115"/>
      <c r="ROQ55" s="115"/>
      <c r="ROR55" s="115"/>
      <c r="ROS55" s="115"/>
      <c r="ROT55" s="115"/>
      <c r="ROU55" s="115"/>
      <c r="ROV55" s="115"/>
      <c r="ROW55" s="115"/>
      <c r="ROX55" s="115"/>
      <c r="ROY55" s="115"/>
      <c r="ROZ55" s="115"/>
      <c r="RPA55" s="115"/>
      <c r="RPB55" s="115"/>
      <c r="RPC55" s="115"/>
      <c r="RPD55" s="115"/>
      <c r="RPE55" s="115"/>
      <c r="RPF55" s="115"/>
      <c r="RPG55" s="115"/>
      <c r="RPH55" s="115"/>
      <c r="RPI55" s="115"/>
      <c r="RPJ55" s="115"/>
      <c r="RPK55" s="115"/>
      <c r="RPL55" s="115"/>
      <c r="RPM55" s="115"/>
      <c r="RPN55" s="115"/>
      <c r="RPO55" s="115"/>
      <c r="RPP55" s="115"/>
      <c r="RPQ55" s="115"/>
      <c r="RPR55" s="115"/>
      <c r="RPS55" s="115"/>
      <c r="RPT55" s="115"/>
      <c r="RPU55" s="115"/>
      <c r="RPV55" s="115"/>
      <c r="RPW55" s="115"/>
      <c r="RPX55" s="115"/>
      <c r="RPY55" s="115"/>
      <c r="RPZ55" s="115"/>
      <c r="RQA55" s="115"/>
      <c r="RQB55" s="115"/>
      <c r="RQC55" s="115"/>
      <c r="RQD55" s="115"/>
      <c r="RQE55" s="115"/>
      <c r="RQF55" s="115"/>
      <c r="RQG55" s="115"/>
      <c r="RQH55" s="115"/>
      <c r="RQI55" s="115"/>
      <c r="RQJ55" s="115"/>
      <c r="RQK55" s="115"/>
      <c r="RQL55" s="115"/>
      <c r="RQM55" s="115"/>
      <c r="RQN55" s="115"/>
      <c r="RQO55" s="115"/>
      <c r="RQP55" s="115"/>
      <c r="RQQ55" s="115"/>
      <c r="RQR55" s="115"/>
      <c r="RQS55" s="115"/>
      <c r="RQT55" s="115"/>
      <c r="RQU55" s="115"/>
      <c r="RQV55" s="115"/>
      <c r="RQW55" s="115"/>
      <c r="RQX55" s="115"/>
      <c r="RQY55" s="115"/>
      <c r="RQZ55" s="115"/>
      <c r="RRA55" s="115"/>
      <c r="RRB55" s="115"/>
      <c r="RRC55" s="115"/>
      <c r="RRD55" s="115"/>
      <c r="RRE55" s="115"/>
      <c r="RRF55" s="115"/>
      <c r="RRG55" s="115"/>
      <c r="RRH55" s="115"/>
      <c r="RRI55" s="115"/>
      <c r="RRJ55" s="115"/>
      <c r="RRK55" s="115"/>
      <c r="RRL55" s="115"/>
      <c r="RRM55" s="115"/>
      <c r="RRN55" s="115"/>
      <c r="RRO55" s="115"/>
      <c r="RRP55" s="115"/>
      <c r="RRQ55" s="115"/>
      <c r="RRR55" s="115"/>
      <c r="RRS55" s="115"/>
      <c r="RRT55" s="115"/>
      <c r="RRU55" s="115"/>
      <c r="RRV55" s="115"/>
      <c r="RRW55" s="115"/>
      <c r="RRX55" s="115"/>
      <c r="RRY55" s="115"/>
      <c r="RRZ55" s="115"/>
      <c r="RSA55" s="115"/>
      <c r="RSB55" s="115"/>
      <c r="RSC55" s="115"/>
      <c r="RSD55" s="115"/>
      <c r="RSE55" s="115"/>
      <c r="RSF55" s="115"/>
      <c r="RSG55" s="115"/>
      <c r="RSH55" s="115"/>
      <c r="RSI55" s="115"/>
      <c r="RSJ55" s="115"/>
      <c r="RSK55" s="115"/>
      <c r="RSL55" s="115"/>
      <c r="RSM55" s="115"/>
      <c r="RSN55" s="115"/>
      <c r="RSO55" s="115"/>
      <c r="RSP55" s="115"/>
      <c r="RSQ55" s="115"/>
      <c r="RSR55" s="115"/>
      <c r="RSS55" s="115"/>
      <c r="RST55" s="115"/>
      <c r="RSU55" s="115"/>
      <c r="RSV55" s="115"/>
      <c r="RSW55" s="115"/>
      <c r="RSX55" s="115"/>
      <c r="RSY55" s="115"/>
      <c r="RSZ55" s="115"/>
      <c r="RTA55" s="115"/>
      <c r="RTB55" s="115"/>
      <c r="RTC55" s="115"/>
      <c r="RTD55" s="115"/>
      <c r="RTE55" s="115"/>
      <c r="RTF55" s="115"/>
      <c r="RTG55" s="115"/>
      <c r="RTH55" s="115"/>
      <c r="RTI55" s="115"/>
      <c r="RTJ55" s="115"/>
      <c r="RTK55" s="115"/>
      <c r="RTL55" s="115"/>
      <c r="RTM55" s="115"/>
      <c r="RTN55" s="115"/>
      <c r="RTO55" s="115"/>
      <c r="RTP55" s="115"/>
      <c r="RTQ55" s="115"/>
      <c r="RTR55" s="115"/>
      <c r="RTS55" s="115"/>
      <c r="RTT55" s="115"/>
      <c r="RTU55" s="115"/>
      <c r="RTV55" s="115"/>
      <c r="RTW55" s="115"/>
      <c r="RTX55" s="115"/>
      <c r="RTY55" s="115"/>
      <c r="RTZ55" s="115"/>
      <c r="RUA55" s="115"/>
      <c r="RUB55" s="115"/>
      <c r="RUC55" s="115"/>
      <c r="RUD55" s="115"/>
      <c r="RUE55" s="115"/>
      <c r="RUF55" s="115"/>
      <c r="RUG55" s="115"/>
      <c r="RUH55" s="115"/>
      <c r="RUI55" s="115"/>
      <c r="RUJ55" s="115"/>
      <c r="RUK55" s="115"/>
      <c r="RUL55" s="115"/>
      <c r="RUM55" s="115"/>
      <c r="RUN55" s="115"/>
      <c r="RUO55" s="115"/>
      <c r="RUP55" s="115"/>
      <c r="RUQ55" s="115"/>
      <c r="RUR55" s="115"/>
      <c r="RUS55" s="115"/>
      <c r="RUT55" s="115"/>
      <c r="RUU55" s="115"/>
      <c r="RUV55" s="115"/>
      <c r="RUW55" s="115"/>
      <c r="RUX55" s="115"/>
      <c r="RUY55" s="115"/>
      <c r="RUZ55" s="115"/>
      <c r="RVA55" s="115"/>
      <c r="RVB55" s="115"/>
      <c r="RVC55" s="115"/>
      <c r="RVD55" s="115"/>
      <c r="RVE55" s="115"/>
      <c r="RVF55" s="115"/>
      <c r="RVG55" s="115"/>
      <c r="RVH55" s="115"/>
      <c r="RVI55" s="115"/>
      <c r="RVJ55" s="115"/>
      <c r="RVK55" s="115"/>
      <c r="RVL55" s="115"/>
      <c r="RVM55" s="115"/>
      <c r="RVN55" s="115"/>
      <c r="RVO55" s="115"/>
      <c r="RVP55" s="115"/>
      <c r="RVQ55" s="115"/>
      <c r="RVR55" s="115"/>
      <c r="RVS55" s="115"/>
      <c r="RVT55" s="115"/>
      <c r="RVU55" s="115"/>
      <c r="RVV55" s="115"/>
      <c r="RVW55" s="115"/>
      <c r="RVX55" s="115"/>
      <c r="RVY55" s="115"/>
      <c r="RVZ55" s="115"/>
      <c r="RWA55" s="115"/>
      <c r="RWB55" s="115"/>
      <c r="RWC55" s="115"/>
      <c r="RWD55" s="115"/>
      <c r="RWE55" s="115"/>
      <c r="RWF55" s="115"/>
      <c r="RWG55" s="115"/>
      <c r="RWH55" s="115"/>
      <c r="RWI55" s="115"/>
      <c r="RWJ55" s="115"/>
      <c r="RWK55" s="115"/>
      <c r="RWL55" s="115"/>
      <c r="RWM55" s="115"/>
      <c r="RWN55" s="115"/>
      <c r="RWO55" s="115"/>
      <c r="RWP55" s="115"/>
      <c r="RWQ55" s="115"/>
      <c r="RWR55" s="115"/>
      <c r="RWS55" s="115"/>
      <c r="RWT55" s="115"/>
      <c r="RWU55" s="115"/>
      <c r="RWV55" s="115"/>
      <c r="RWW55" s="115"/>
      <c r="RWX55" s="115"/>
      <c r="RWY55" s="115"/>
      <c r="RWZ55" s="115"/>
      <c r="RXA55" s="115"/>
      <c r="RXB55" s="115"/>
      <c r="RXC55" s="115"/>
      <c r="RXD55" s="115"/>
      <c r="RXE55" s="115"/>
      <c r="RXF55" s="115"/>
      <c r="RXG55" s="115"/>
      <c r="RXH55" s="115"/>
      <c r="RXI55" s="115"/>
      <c r="RXJ55" s="115"/>
      <c r="RXK55" s="115"/>
      <c r="RXL55" s="115"/>
      <c r="RXM55" s="115"/>
      <c r="RXN55" s="115"/>
      <c r="RXO55" s="115"/>
      <c r="RXP55" s="115"/>
      <c r="RXQ55" s="115"/>
      <c r="RXR55" s="115"/>
      <c r="RXS55" s="115"/>
      <c r="RXT55" s="115"/>
      <c r="RXU55" s="115"/>
      <c r="RXV55" s="115"/>
      <c r="RXW55" s="115"/>
      <c r="RXX55" s="115"/>
      <c r="RXY55" s="115"/>
      <c r="RXZ55" s="115"/>
      <c r="RYA55" s="115"/>
      <c r="RYB55" s="115"/>
      <c r="RYC55" s="115"/>
      <c r="RYD55" s="115"/>
      <c r="RYE55" s="115"/>
      <c r="RYF55" s="115"/>
      <c r="RYG55" s="115"/>
      <c r="RYH55" s="115"/>
      <c r="RYI55" s="115"/>
      <c r="RYJ55" s="115"/>
      <c r="RYK55" s="115"/>
      <c r="RYL55" s="115"/>
      <c r="RYM55" s="115"/>
      <c r="RYN55" s="115"/>
      <c r="RYO55" s="115"/>
      <c r="RYP55" s="115"/>
      <c r="RYQ55" s="115"/>
      <c r="RYR55" s="115"/>
      <c r="RYS55" s="115"/>
      <c r="RYT55" s="115"/>
      <c r="RYU55" s="115"/>
      <c r="RYV55" s="115"/>
      <c r="RYW55" s="115"/>
      <c r="RYX55" s="115"/>
      <c r="RYY55" s="115"/>
      <c r="RYZ55" s="115"/>
      <c r="RZA55" s="115"/>
      <c r="RZB55" s="115"/>
      <c r="RZC55" s="115"/>
      <c r="RZD55" s="115"/>
      <c r="RZE55" s="115"/>
      <c r="RZF55" s="115"/>
      <c r="RZG55" s="115"/>
      <c r="RZH55" s="115"/>
      <c r="RZI55" s="115"/>
      <c r="RZJ55" s="115"/>
      <c r="RZK55" s="115"/>
      <c r="RZL55" s="115"/>
      <c r="RZM55" s="115"/>
      <c r="RZN55" s="115"/>
      <c r="RZO55" s="115"/>
      <c r="RZP55" s="115"/>
      <c r="RZQ55" s="115"/>
      <c r="RZR55" s="115"/>
      <c r="RZS55" s="115"/>
      <c r="RZT55" s="115"/>
      <c r="RZU55" s="115"/>
      <c r="RZV55" s="115"/>
      <c r="RZW55" s="115"/>
      <c r="RZX55" s="115"/>
      <c r="RZY55" s="115"/>
      <c r="RZZ55" s="115"/>
      <c r="SAA55" s="115"/>
      <c r="SAB55" s="115"/>
      <c r="SAC55" s="115"/>
      <c r="SAD55" s="115"/>
      <c r="SAE55" s="115"/>
      <c r="SAF55" s="115"/>
      <c r="SAG55" s="115"/>
      <c r="SAH55" s="115"/>
      <c r="SAI55" s="115"/>
      <c r="SAJ55" s="115"/>
      <c r="SAK55" s="115"/>
      <c r="SAL55" s="115"/>
      <c r="SAM55" s="115"/>
      <c r="SAN55" s="115"/>
      <c r="SAO55" s="115"/>
      <c r="SAP55" s="115"/>
      <c r="SAQ55" s="115"/>
      <c r="SAR55" s="115"/>
      <c r="SAS55" s="115"/>
      <c r="SAT55" s="115"/>
      <c r="SAU55" s="115"/>
      <c r="SAV55" s="115"/>
      <c r="SAW55" s="115"/>
      <c r="SAX55" s="115"/>
      <c r="SAY55" s="115"/>
      <c r="SAZ55" s="115"/>
      <c r="SBA55" s="115"/>
      <c r="SBB55" s="115"/>
      <c r="SBC55" s="115"/>
      <c r="SBD55" s="115"/>
      <c r="SBE55" s="115"/>
      <c r="SBF55" s="115"/>
      <c r="SBG55" s="115"/>
      <c r="SBH55" s="115"/>
      <c r="SBI55" s="115"/>
      <c r="SBJ55" s="115"/>
      <c r="SBK55" s="115"/>
      <c r="SBL55" s="115"/>
      <c r="SBM55" s="115"/>
      <c r="SBN55" s="115"/>
      <c r="SBO55" s="115"/>
      <c r="SBP55" s="115"/>
      <c r="SBQ55" s="115"/>
      <c r="SBR55" s="115"/>
      <c r="SBS55" s="115"/>
      <c r="SBT55" s="115"/>
      <c r="SBU55" s="115"/>
      <c r="SBV55" s="115"/>
      <c r="SBW55" s="115"/>
      <c r="SBX55" s="115"/>
      <c r="SBY55" s="115"/>
      <c r="SBZ55" s="115"/>
      <c r="SCA55" s="115"/>
      <c r="SCB55" s="115"/>
      <c r="SCC55" s="115"/>
      <c r="SCD55" s="115"/>
      <c r="SCE55" s="115"/>
      <c r="SCF55" s="115"/>
      <c r="SCG55" s="115"/>
      <c r="SCH55" s="115"/>
      <c r="SCI55" s="115"/>
      <c r="SCJ55" s="115"/>
      <c r="SCK55" s="115"/>
      <c r="SCL55" s="115"/>
      <c r="SCM55" s="115"/>
      <c r="SCN55" s="115"/>
      <c r="SCO55" s="115"/>
      <c r="SCP55" s="115"/>
      <c r="SCQ55" s="115"/>
      <c r="SCR55" s="115"/>
      <c r="SCS55" s="115"/>
      <c r="SCT55" s="115"/>
      <c r="SCU55" s="115"/>
      <c r="SCV55" s="115"/>
      <c r="SCW55" s="115"/>
      <c r="SCX55" s="115"/>
      <c r="SCY55" s="115"/>
      <c r="SCZ55" s="115"/>
      <c r="SDA55" s="115"/>
      <c r="SDB55" s="115"/>
      <c r="SDC55" s="115"/>
      <c r="SDD55" s="115"/>
      <c r="SDE55" s="115"/>
      <c r="SDF55" s="115"/>
      <c r="SDG55" s="115"/>
      <c r="SDH55" s="115"/>
      <c r="SDI55" s="115"/>
      <c r="SDJ55" s="115"/>
      <c r="SDK55" s="115"/>
      <c r="SDL55" s="115"/>
      <c r="SDM55" s="115"/>
      <c r="SDN55" s="115"/>
      <c r="SDO55" s="115"/>
      <c r="SDP55" s="115"/>
      <c r="SDQ55" s="115"/>
      <c r="SDR55" s="115"/>
      <c r="SDS55" s="115"/>
      <c r="SDT55" s="115"/>
      <c r="SDU55" s="115"/>
      <c r="SDV55" s="115"/>
      <c r="SDW55" s="115"/>
      <c r="SDX55" s="115"/>
      <c r="SDY55" s="115"/>
      <c r="SDZ55" s="115"/>
      <c r="SEA55" s="115"/>
      <c r="SEB55" s="115"/>
      <c r="SEC55" s="115"/>
      <c r="SED55" s="115"/>
      <c r="SEE55" s="115"/>
      <c r="SEF55" s="115"/>
      <c r="SEG55" s="115"/>
      <c r="SEH55" s="115"/>
      <c r="SEI55" s="115"/>
      <c r="SEJ55" s="115"/>
      <c r="SEK55" s="115"/>
      <c r="SEL55" s="115"/>
      <c r="SEM55" s="115"/>
      <c r="SEN55" s="115"/>
      <c r="SEO55" s="115"/>
      <c r="SEP55" s="115"/>
      <c r="SEQ55" s="115"/>
      <c r="SER55" s="115"/>
      <c r="SES55" s="115"/>
      <c r="SET55" s="115"/>
      <c r="SEU55" s="115"/>
      <c r="SEV55" s="115"/>
      <c r="SEW55" s="115"/>
      <c r="SEX55" s="115"/>
      <c r="SEY55" s="115"/>
      <c r="SEZ55" s="115"/>
      <c r="SFA55" s="115"/>
      <c r="SFB55" s="115"/>
      <c r="SFC55" s="115"/>
      <c r="SFD55" s="115"/>
      <c r="SFE55" s="115"/>
      <c r="SFF55" s="115"/>
      <c r="SFG55" s="115"/>
      <c r="SFH55" s="115"/>
      <c r="SFI55" s="115"/>
      <c r="SFJ55" s="115"/>
      <c r="SFK55" s="115"/>
      <c r="SFL55" s="115"/>
      <c r="SFM55" s="115"/>
      <c r="SFN55" s="115"/>
      <c r="SFO55" s="115"/>
      <c r="SFP55" s="115"/>
      <c r="SFQ55" s="115"/>
      <c r="SFR55" s="115"/>
      <c r="SFS55" s="115"/>
      <c r="SFT55" s="115"/>
      <c r="SFU55" s="115"/>
      <c r="SFV55" s="115"/>
      <c r="SFW55" s="115"/>
      <c r="SFX55" s="115"/>
      <c r="SFY55" s="115"/>
      <c r="SFZ55" s="115"/>
      <c r="SGA55" s="115"/>
      <c r="SGB55" s="115"/>
      <c r="SGC55" s="115"/>
      <c r="SGD55" s="115"/>
      <c r="SGE55" s="115"/>
      <c r="SGF55" s="115"/>
      <c r="SGG55" s="115"/>
      <c r="SGH55" s="115"/>
      <c r="SGI55" s="115"/>
      <c r="SGJ55" s="115"/>
      <c r="SGK55" s="115"/>
      <c r="SGL55" s="115"/>
      <c r="SGM55" s="115"/>
      <c r="SGN55" s="115"/>
      <c r="SGO55" s="115"/>
      <c r="SGP55" s="115"/>
      <c r="SGQ55" s="115"/>
      <c r="SGR55" s="115"/>
      <c r="SGS55" s="115"/>
      <c r="SGT55" s="115"/>
      <c r="SGU55" s="115"/>
      <c r="SGV55" s="115"/>
      <c r="SGW55" s="115"/>
      <c r="SGX55" s="115"/>
      <c r="SGY55" s="115"/>
      <c r="SGZ55" s="115"/>
      <c r="SHA55" s="115"/>
      <c r="SHB55" s="115"/>
      <c r="SHC55" s="115"/>
      <c r="SHD55" s="115"/>
      <c r="SHE55" s="115"/>
      <c r="SHF55" s="115"/>
      <c r="SHG55" s="115"/>
      <c r="SHH55" s="115"/>
      <c r="SHI55" s="115"/>
      <c r="SHJ55" s="115"/>
      <c r="SHK55" s="115"/>
      <c r="SHL55" s="115"/>
      <c r="SHM55" s="115"/>
      <c r="SHN55" s="115"/>
      <c r="SHO55" s="115"/>
      <c r="SHP55" s="115"/>
      <c r="SHQ55" s="115"/>
      <c r="SHR55" s="115"/>
      <c r="SHS55" s="115"/>
      <c r="SHT55" s="115"/>
      <c r="SHU55" s="115"/>
      <c r="SHV55" s="115"/>
      <c r="SHW55" s="115"/>
      <c r="SHX55" s="115"/>
      <c r="SHY55" s="115"/>
      <c r="SHZ55" s="115"/>
      <c r="SIA55" s="115"/>
      <c r="SIB55" s="115"/>
      <c r="SIC55" s="115"/>
      <c r="SID55" s="115"/>
      <c r="SIE55" s="115"/>
      <c r="SIF55" s="115"/>
      <c r="SIG55" s="115"/>
      <c r="SIH55" s="115"/>
      <c r="SII55" s="115"/>
      <c r="SIJ55" s="115"/>
      <c r="SIK55" s="115"/>
      <c r="SIL55" s="115"/>
      <c r="SIM55" s="115"/>
      <c r="SIN55" s="115"/>
      <c r="SIO55" s="115"/>
      <c r="SIP55" s="115"/>
      <c r="SIQ55" s="115"/>
      <c r="SIR55" s="115"/>
      <c r="SIS55" s="115"/>
      <c r="SIT55" s="115"/>
      <c r="SIU55" s="115"/>
      <c r="SIV55" s="115"/>
      <c r="SIW55" s="115"/>
      <c r="SIX55" s="115"/>
      <c r="SIY55" s="115"/>
      <c r="SIZ55" s="115"/>
      <c r="SJA55" s="115"/>
      <c r="SJB55" s="115"/>
      <c r="SJC55" s="115"/>
      <c r="SJD55" s="115"/>
      <c r="SJE55" s="115"/>
      <c r="SJF55" s="115"/>
      <c r="SJG55" s="115"/>
      <c r="SJH55" s="115"/>
      <c r="SJI55" s="115"/>
      <c r="SJJ55" s="115"/>
      <c r="SJK55" s="115"/>
      <c r="SJL55" s="115"/>
      <c r="SJM55" s="115"/>
      <c r="SJN55" s="115"/>
      <c r="SJO55" s="115"/>
      <c r="SJP55" s="115"/>
      <c r="SJQ55" s="115"/>
      <c r="SJR55" s="115"/>
      <c r="SJS55" s="115"/>
      <c r="SJT55" s="115"/>
      <c r="SJU55" s="115"/>
      <c r="SJV55" s="115"/>
      <c r="SJW55" s="115"/>
      <c r="SJX55" s="115"/>
      <c r="SJY55" s="115"/>
      <c r="SJZ55" s="115"/>
      <c r="SKA55" s="115"/>
      <c r="SKB55" s="115"/>
      <c r="SKC55" s="115"/>
      <c r="SKD55" s="115"/>
      <c r="SKE55" s="115"/>
      <c r="SKF55" s="115"/>
      <c r="SKG55" s="115"/>
      <c r="SKH55" s="115"/>
      <c r="SKI55" s="115"/>
      <c r="SKJ55" s="115"/>
      <c r="SKK55" s="115"/>
      <c r="SKL55" s="115"/>
      <c r="SKM55" s="115"/>
      <c r="SKN55" s="115"/>
      <c r="SKO55" s="115"/>
      <c r="SKP55" s="115"/>
      <c r="SKQ55" s="115"/>
      <c r="SKR55" s="115"/>
      <c r="SKS55" s="115"/>
      <c r="SKT55" s="115"/>
      <c r="SKU55" s="115"/>
      <c r="SKV55" s="115"/>
      <c r="SKW55" s="115"/>
      <c r="SKX55" s="115"/>
      <c r="SKY55" s="115"/>
      <c r="SKZ55" s="115"/>
      <c r="SLA55" s="115"/>
      <c r="SLB55" s="115"/>
      <c r="SLC55" s="115"/>
      <c r="SLD55" s="115"/>
      <c r="SLE55" s="115"/>
      <c r="SLF55" s="115"/>
      <c r="SLG55" s="115"/>
      <c r="SLH55" s="115"/>
      <c r="SLI55" s="115"/>
      <c r="SLJ55" s="115"/>
      <c r="SLK55" s="115"/>
      <c r="SLL55" s="115"/>
      <c r="SLM55" s="115"/>
      <c r="SLN55" s="115"/>
      <c r="SLO55" s="115"/>
      <c r="SLP55" s="115"/>
      <c r="SLQ55" s="115"/>
      <c r="SLR55" s="115"/>
      <c r="SLS55" s="115"/>
      <c r="SLT55" s="115"/>
      <c r="SLU55" s="115"/>
      <c r="SLV55" s="115"/>
      <c r="SLW55" s="115"/>
      <c r="SLX55" s="115"/>
      <c r="SLY55" s="115"/>
      <c r="SLZ55" s="115"/>
      <c r="SMA55" s="115"/>
      <c r="SMB55" s="115"/>
      <c r="SMC55" s="115"/>
      <c r="SMD55" s="115"/>
      <c r="SME55" s="115"/>
      <c r="SMF55" s="115"/>
      <c r="SMG55" s="115"/>
      <c r="SMH55" s="115"/>
      <c r="SMI55" s="115"/>
      <c r="SMJ55" s="115"/>
      <c r="SMK55" s="115"/>
      <c r="SML55" s="115"/>
      <c r="SMM55" s="115"/>
      <c r="SMN55" s="115"/>
      <c r="SMO55" s="115"/>
      <c r="SMP55" s="115"/>
      <c r="SMQ55" s="115"/>
      <c r="SMR55" s="115"/>
      <c r="SMS55" s="115"/>
      <c r="SMT55" s="115"/>
      <c r="SMU55" s="115"/>
      <c r="SMV55" s="115"/>
      <c r="SMW55" s="115"/>
      <c r="SMX55" s="115"/>
      <c r="SMY55" s="115"/>
      <c r="SMZ55" s="115"/>
      <c r="SNA55" s="115"/>
      <c r="SNB55" s="115"/>
      <c r="SNC55" s="115"/>
      <c r="SND55" s="115"/>
      <c r="SNE55" s="115"/>
      <c r="SNF55" s="115"/>
      <c r="SNG55" s="115"/>
      <c r="SNH55" s="115"/>
      <c r="SNI55" s="115"/>
      <c r="SNJ55" s="115"/>
      <c r="SNK55" s="115"/>
      <c r="SNL55" s="115"/>
      <c r="SNM55" s="115"/>
      <c r="SNN55" s="115"/>
      <c r="SNO55" s="115"/>
      <c r="SNP55" s="115"/>
      <c r="SNQ55" s="115"/>
      <c r="SNR55" s="115"/>
      <c r="SNS55" s="115"/>
      <c r="SNT55" s="115"/>
      <c r="SNU55" s="115"/>
      <c r="SNV55" s="115"/>
      <c r="SNW55" s="115"/>
      <c r="SNX55" s="115"/>
      <c r="SNY55" s="115"/>
      <c r="SNZ55" s="115"/>
      <c r="SOA55" s="115"/>
      <c r="SOB55" s="115"/>
      <c r="SOC55" s="115"/>
      <c r="SOD55" s="115"/>
      <c r="SOE55" s="115"/>
      <c r="SOF55" s="115"/>
      <c r="SOG55" s="115"/>
      <c r="SOH55" s="115"/>
      <c r="SOI55" s="115"/>
      <c r="SOJ55" s="115"/>
      <c r="SOK55" s="115"/>
      <c r="SOL55" s="115"/>
      <c r="SOM55" s="115"/>
      <c r="SON55" s="115"/>
      <c r="SOO55" s="115"/>
      <c r="SOP55" s="115"/>
      <c r="SOQ55" s="115"/>
      <c r="SOR55" s="115"/>
      <c r="SOS55" s="115"/>
      <c r="SOT55" s="115"/>
      <c r="SOU55" s="115"/>
      <c r="SOV55" s="115"/>
      <c r="SOW55" s="115"/>
      <c r="SOX55" s="115"/>
      <c r="SOY55" s="115"/>
      <c r="SOZ55" s="115"/>
      <c r="SPA55" s="115"/>
      <c r="SPB55" s="115"/>
      <c r="SPC55" s="115"/>
      <c r="SPD55" s="115"/>
      <c r="SPE55" s="115"/>
      <c r="SPF55" s="115"/>
      <c r="SPG55" s="115"/>
      <c r="SPH55" s="115"/>
      <c r="SPI55" s="115"/>
      <c r="SPJ55" s="115"/>
      <c r="SPK55" s="115"/>
      <c r="SPL55" s="115"/>
      <c r="SPM55" s="115"/>
      <c r="SPN55" s="115"/>
      <c r="SPO55" s="115"/>
      <c r="SPP55" s="115"/>
      <c r="SPQ55" s="115"/>
      <c r="SPR55" s="115"/>
      <c r="SPS55" s="115"/>
      <c r="SPT55" s="115"/>
      <c r="SPU55" s="115"/>
      <c r="SPV55" s="115"/>
      <c r="SPW55" s="115"/>
      <c r="SPX55" s="115"/>
      <c r="SPY55" s="115"/>
      <c r="SPZ55" s="115"/>
      <c r="SQA55" s="115"/>
      <c r="SQB55" s="115"/>
      <c r="SQC55" s="115"/>
      <c r="SQD55" s="115"/>
      <c r="SQE55" s="115"/>
      <c r="SQF55" s="115"/>
      <c r="SQG55" s="115"/>
      <c r="SQH55" s="115"/>
      <c r="SQI55" s="115"/>
      <c r="SQJ55" s="115"/>
      <c r="SQK55" s="115"/>
      <c r="SQL55" s="115"/>
      <c r="SQM55" s="115"/>
      <c r="SQN55" s="115"/>
      <c r="SQO55" s="115"/>
      <c r="SQP55" s="115"/>
      <c r="SQQ55" s="115"/>
      <c r="SQR55" s="115"/>
      <c r="SQS55" s="115"/>
      <c r="SQT55" s="115"/>
      <c r="SQU55" s="115"/>
      <c r="SQV55" s="115"/>
      <c r="SQW55" s="115"/>
      <c r="SQX55" s="115"/>
      <c r="SQY55" s="115"/>
      <c r="SQZ55" s="115"/>
      <c r="SRA55" s="115"/>
      <c r="SRB55" s="115"/>
      <c r="SRC55" s="115"/>
      <c r="SRD55" s="115"/>
      <c r="SRE55" s="115"/>
      <c r="SRF55" s="115"/>
      <c r="SRG55" s="115"/>
      <c r="SRH55" s="115"/>
      <c r="SRI55" s="115"/>
      <c r="SRJ55" s="115"/>
      <c r="SRK55" s="115"/>
      <c r="SRL55" s="115"/>
      <c r="SRM55" s="115"/>
      <c r="SRN55" s="115"/>
      <c r="SRO55" s="115"/>
      <c r="SRP55" s="115"/>
      <c r="SRQ55" s="115"/>
      <c r="SRR55" s="115"/>
      <c r="SRS55" s="115"/>
      <c r="SRT55" s="115"/>
      <c r="SRU55" s="115"/>
      <c r="SRV55" s="115"/>
      <c r="SRW55" s="115"/>
      <c r="SRX55" s="115"/>
      <c r="SRY55" s="115"/>
      <c r="SRZ55" s="115"/>
      <c r="SSA55" s="115"/>
      <c r="SSB55" s="115"/>
      <c r="SSC55" s="115"/>
      <c r="SSD55" s="115"/>
      <c r="SSE55" s="115"/>
      <c r="SSF55" s="115"/>
      <c r="SSG55" s="115"/>
      <c r="SSH55" s="115"/>
      <c r="SSI55" s="115"/>
      <c r="SSJ55" s="115"/>
      <c r="SSK55" s="115"/>
      <c r="SSL55" s="115"/>
      <c r="SSM55" s="115"/>
      <c r="SSN55" s="115"/>
      <c r="SSO55" s="115"/>
      <c r="SSP55" s="115"/>
      <c r="SSQ55" s="115"/>
      <c r="SSR55" s="115"/>
      <c r="SSS55" s="115"/>
      <c r="SST55" s="115"/>
      <c r="SSU55" s="115"/>
      <c r="SSV55" s="115"/>
      <c r="SSW55" s="115"/>
      <c r="SSX55" s="115"/>
      <c r="SSY55" s="115"/>
      <c r="SSZ55" s="115"/>
      <c r="STA55" s="115"/>
      <c r="STB55" s="115"/>
      <c r="STC55" s="115"/>
      <c r="STD55" s="115"/>
      <c r="STE55" s="115"/>
      <c r="STF55" s="115"/>
      <c r="STG55" s="115"/>
      <c r="STH55" s="115"/>
      <c r="STI55" s="115"/>
      <c r="STJ55" s="115"/>
      <c r="STK55" s="115"/>
      <c r="STL55" s="115"/>
      <c r="STM55" s="115"/>
      <c r="STN55" s="115"/>
      <c r="STO55" s="115"/>
      <c r="STP55" s="115"/>
      <c r="STQ55" s="115"/>
      <c r="STR55" s="115"/>
      <c r="STS55" s="115"/>
      <c r="STT55" s="115"/>
      <c r="STU55" s="115"/>
      <c r="STV55" s="115"/>
      <c r="STW55" s="115"/>
      <c r="STX55" s="115"/>
      <c r="STY55" s="115"/>
      <c r="STZ55" s="115"/>
      <c r="SUA55" s="115"/>
      <c r="SUB55" s="115"/>
      <c r="SUC55" s="115"/>
      <c r="SUD55" s="115"/>
      <c r="SUE55" s="115"/>
      <c r="SUF55" s="115"/>
      <c r="SUG55" s="115"/>
      <c r="SUH55" s="115"/>
      <c r="SUI55" s="115"/>
      <c r="SUJ55" s="115"/>
      <c r="SUK55" s="115"/>
      <c r="SUL55" s="115"/>
      <c r="SUM55" s="115"/>
      <c r="SUN55" s="115"/>
      <c r="SUO55" s="115"/>
      <c r="SUP55" s="115"/>
      <c r="SUQ55" s="115"/>
      <c r="SUR55" s="115"/>
      <c r="SUS55" s="115"/>
      <c r="SUT55" s="115"/>
      <c r="SUU55" s="115"/>
      <c r="SUV55" s="115"/>
      <c r="SUW55" s="115"/>
      <c r="SUX55" s="115"/>
      <c r="SUY55" s="115"/>
      <c r="SUZ55" s="115"/>
      <c r="SVA55" s="115"/>
      <c r="SVB55" s="115"/>
      <c r="SVC55" s="115"/>
      <c r="SVD55" s="115"/>
      <c r="SVE55" s="115"/>
      <c r="SVF55" s="115"/>
      <c r="SVG55" s="115"/>
      <c r="SVH55" s="115"/>
      <c r="SVI55" s="115"/>
      <c r="SVJ55" s="115"/>
      <c r="SVK55" s="115"/>
      <c r="SVL55" s="115"/>
      <c r="SVM55" s="115"/>
      <c r="SVN55" s="115"/>
      <c r="SVO55" s="115"/>
      <c r="SVP55" s="115"/>
      <c r="SVQ55" s="115"/>
      <c r="SVR55" s="115"/>
      <c r="SVS55" s="115"/>
      <c r="SVT55" s="115"/>
      <c r="SVU55" s="115"/>
      <c r="SVV55" s="115"/>
      <c r="SVW55" s="115"/>
      <c r="SVX55" s="115"/>
      <c r="SVY55" s="115"/>
      <c r="SVZ55" s="115"/>
      <c r="SWA55" s="115"/>
      <c r="SWB55" s="115"/>
      <c r="SWC55" s="115"/>
      <c r="SWD55" s="115"/>
      <c r="SWE55" s="115"/>
      <c r="SWF55" s="115"/>
      <c r="SWG55" s="115"/>
      <c r="SWH55" s="115"/>
      <c r="SWI55" s="115"/>
      <c r="SWJ55" s="115"/>
      <c r="SWK55" s="115"/>
      <c r="SWL55" s="115"/>
      <c r="SWM55" s="115"/>
      <c r="SWN55" s="115"/>
      <c r="SWO55" s="115"/>
      <c r="SWP55" s="115"/>
      <c r="SWQ55" s="115"/>
      <c r="SWR55" s="115"/>
      <c r="SWS55" s="115"/>
      <c r="SWT55" s="115"/>
      <c r="SWU55" s="115"/>
      <c r="SWV55" s="115"/>
      <c r="SWW55" s="115"/>
      <c r="SWX55" s="115"/>
      <c r="SWY55" s="115"/>
      <c r="SWZ55" s="115"/>
      <c r="SXA55" s="115"/>
      <c r="SXB55" s="115"/>
      <c r="SXC55" s="115"/>
      <c r="SXD55" s="115"/>
      <c r="SXE55" s="115"/>
      <c r="SXF55" s="115"/>
      <c r="SXG55" s="115"/>
      <c r="SXH55" s="115"/>
      <c r="SXI55" s="115"/>
      <c r="SXJ55" s="115"/>
      <c r="SXK55" s="115"/>
      <c r="SXL55" s="115"/>
      <c r="SXM55" s="115"/>
      <c r="SXN55" s="115"/>
      <c r="SXO55" s="115"/>
      <c r="SXP55" s="115"/>
      <c r="SXQ55" s="115"/>
      <c r="SXR55" s="115"/>
      <c r="SXS55" s="115"/>
      <c r="SXT55" s="115"/>
      <c r="SXU55" s="115"/>
      <c r="SXV55" s="115"/>
      <c r="SXW55" s="115"/>
      <c r="SXX55" s="115"/>
      <c r="SXY55" s="115"/>
      <c r="SXZ55" s="115"/>
      <c r="SYA55" s="115"/>
      <c r="SYB55" s="115"/>
      <c r="SYC55" s="115"/>
      <c r="SYD55" s="115"/>
      <c r="SYE55" s="115"/>
      <c r="SYF55" s="115"/>
      <c r="SYG55" s="115"/>
      <c r="SYH55" s="115"/>
      <c r="SYI55" s="115"/>
      <c r="SYJ55" s="115"/>
      <c r="SYK55" s="115"/>
      <c r="SYL55" s="115"/>
      <c r="SYM55" s="115"/>
      <c r="SYN55" s="115"/>
      <c r="SYO55" s="115"/>
      <c r="SYP55" s="115"/>
      <c r="SYQ55" s="115"/>
      <c r="SYR55" s="115"/>
      <c r="SYS55" s="115"/>
      <c r="SYT55" s="115"/>
      <c r="SYU55" s="115"/>
      <c r="SYV55" s="115"/>
      <c r="SYW55" s="115"/>
      <c r="SYX55" s="115"/>
      <c r="SYY55" s="115"/>
      <c r="SYZ55" s="115"/>
      <c r="SZA55" s="115"/>
      <c r="SZB55" s="115"/>
      <c r="SZC55" s="115"/>
      <c r="SZD55" s="115"/>
      <c r="SZE55" s="115"/>
      <c r="SZF55" s="115"/>
      <c r="SZG55" s="115"/>
      <c r="SZH55" s="115"/>
      <c r="SZI55" s="115"/>
      <c r="SZJ55" s="115"/>
      <c r="SZK55" s="115"/>
      <c r="SZL55" s="115"/>
      <c r="SZM55" s="115"/>
      <c r="SZN55" s="115"/>
      <c r="SZO55" s="115"/>
      <c r="SZP55" s="115"/>
      <c r="SZQ55" s="115"/>
      <c r="SZR55" s="115"/>
      <c r="SZS55" s="115"/>
      <c r="SZT55" s="115"/>
      <c r="SZU55" s="115"/>
      <c r="SZV55" s="115"/>
      <c r="SZW55" s="115"/>
      <c r="SZX55" s="115"/>
      <c r="SZY55" s="115"/>
      <c r="SZZ55" s="115"/>
      <c r="TAA55" s="115"/>
      <c r="TAB55" s="115"/>
      <c r="TAC55" s="115"/>
      <c r="TAD55" s="115"/>
      <c r="TAE55" s="115"/>
      <c r="TAF55" s="115"/>
      <c r="TAG55" s="115"/>
      <c r="TAH55" s="115"/>
      <c r="TAI55" s="115"/>
      <c r="TAJ55" s="115"/>
      <c r="TAK55" s="115"/>
      <c r="TAL55" s="115"/>
      <c r="TAM55" s="115"/>
      <c r="TAN55" s="115"/>
      <c r="TAO55" s="115"/>
      <c r="TAP55" s="115"/>
      <c r="TAQ55" s="115"/>
      <c r="TAR55" s="115"/>
      <c r="TAS55" s="115"/>
      <c r="TAT55" s="115"/>
      <c r="TAU55" s="115"/>
      <c r="TAV55" s="115"/>
      <c r="TAW55" s="115"/>
      <c r="TAX55" s="115"/>
      <c r="TAY55" s="115"/>
      <c r="TAZ55" s="115"/>
      <c r="TBA55" s="115"/>
      <c r="TBB55" s="115"/>
      <c r="TBC55" s="115"/>
      <c r="TBD55" s="115"/>
      <c r="TBE55" s="115"/>
      <c r="TBF55" s="115"/>
      <c r="TBG55" s="115"/>
      <c r="TBH55" s="115"/>
      <c r="TBI55" s="115"/>
      <c r="TBJ55" s="115"/>
      <c r="TBK55" s="115"/>
      <c r="TBL55" s="115"/>
      <c r="TBM55" s="115"/>
      <c r="TBN55" s="115"/>
      <c r="TBO55" s="115"/>
      <c r="TBP55" s="115"/>
      <c r="TBQ55" s="115"/>
      <c r="TBR55" s="115"/>
      <c r="TBS55" s="115"/>
      <c r="TBT55" s="115"/>
      <c r="TBU55" s="115"/>
      <c r="TBV55" s="115"/>
      <c r="TBW55" s="115"/>
      <c r="TBX55" s="115"/>
      <c r="TBY55" s="115"/>
      <c r="TBZ55" s="115"/>
      <c r="TCA55" s="115"/>
      <c r="TCB55" s="115"/>
      <c r="TCC55" s="115"/>
      <c r="TCD55" s="115"/>
      <c r="TCE55" s="115"/>
      <c r="TCF55" s="115"/>
      <c r="TCG55" s="115"/>
      <c r="TCH55" s="115"/>
      <c r="TCI55" s="115"/>
      <c r="TCJ55" s="115"/>
      <c r="TCK55" s="115"/>
      <c r="TCL55" s="115"/>
      <c r="TCM55" s="115"/>
      <c r="TCN55" s="115"/>
      <c r="TCO55" s="115"/>
      <c r="TCP55" s="115"/>
      <c r="TCQ55" s="115"/>
      <c r="TCR55" s="115"/>
      <c r="TCS55" s="115"/>
      <c r="TCT55" s="115"/>
      <c r="TCU55" s="115"/>
      <c r="TCV55" s="115"/>
      <c r="TCW55" s="115"/>
      <c r="TCX55" s="115"/>
      <c r="TCY55" s="115"/>
      <c r="TCZ55" s="115"/>
      <c r="TDA55" s="115"/>
      <c r="TDB55" s="115"/>
      <c r="TDC55" s="115"/>
      <c r="TDD55" s="115"/>
      <c r="TDE55" s="115"/>
      <c r="TDF55" s="115"/>
      <c r="TDG55" s="115"/>
      <c r="TDH55" s="115"/>
      <c r="TDI55" s="115"/>
      <c r="TDJ55" s="115"/>
      <c r="TDK55" s="115"/>
      <c r="TDL55" s="115"/>
      <c r="TDM55" s="115"/>
      <c r="TDN55" s="115"/>
      <c r="TDO55" s="115"/>
      <c r="TDP55" s="115"/>
      <c r="TDQ55" s="115"/>
      <c r="TDR55" s="115"/>
      <c r="TDS55" s="115"/>
      <c r="TDT55" s="115"/>
      <c r="TDU55" s="115"/>
      <c r="TDV55" s="115"/>
      <c r="TDW55" s="115"/>
      <c r="TDX55" s="115"/>
      <c r="TDY55" s="115"/>
      <c r="TDZ55" s="115"/>
      <c r="TEA55" s="115"/>
      <c r="TEB55" s="115"/>
      <c r="TEC55" s="115"/>
      <c r="TED55" s="115"/>
      <c r="TEE55" s="115"/>
      <c r="TEF55" s="115"/>
      <c r="TEG55" s="115"/>
      <c r="TEH55" s="115"/>
      <c r="TEI55" s="115"/>
      <c r="TEJ55" s="115"/>
      <c r="TEK55" s="115"/>
      <c r="TEL55" s="115"/>
      <c r="TEM55" s="115"/>
      <c r="TEN55" s="115"/>
      <c r="TEO55" s="115"/>
      <c r="TEP55" s="115"/>
      <c r="TEQ55" s="115"/>
      <c r="TER55" s="115"/>
      <c r="TES55" s="115"/>
      <c r="TET55" s="115"/>
      <c r="TEU55" s="115"/>
      <c r="TEV55" s="115"/>
      <c r="TEW55" s="115"/>
      <c r="TEX55" s="115"/>
      <c r="TEY55" s="115"/>
      <c r="TEZ55" s="115"/>
      <c r="TFA55" s="115"/>
      <c r="TFB55" s="115"/>
      <c r="TFC55" s="115"/>
      <c r="TFD55" s="115"/>
      <c r="TFE55" s="115"/>
      <c r="TFF55" s="115"/>
      <c r="TFG55" s="115"/>
      <c r="TFH55" s="115"/>
      <c r="TFI55" s="115"/>
      <c r="TFJ55" s="115"/>
      <c r="TFK55" s="115"/>
      <c r="TFL55" s="115"/>
      <c r="TFM55" s="115"/>
      <c r="TFN55" s="115"/>
      <c r="TFO55" s="115"/>
      <c r="TFP55" s="115"/>
      <c r="TFQ55" s="115"/>
      <c r="TFR55" s="115"/>
      <c r="TFS55" s="115"/>
      <c r="TFT55" s="115"/>
      <c r="TFU55" s="115"/>
      <c r="TFV55" s="115"/>
      <c r="TFW55" s="115"/>
      <c r="TFX55" s="115"/>
      <c r="TFY55" s="115"/>
      <c r="TFZ55" s="115"/>
      <c r="TGA55" s="115"/>
      <c r="TGB55" s="115"/>
      <c r="TGC55" s="115"/>
      <c r="TGD55" s="115"/>
      <c r="TGE55" s="115"/>
      <c r="TGF55" s="115"/>
      <c r="TGG55" s="115"/>
      <c r="TGH55" s="115"/>
      <c r="TGI55" s="115"/>
      <c r="TGJ55" s="115"/>
      <c r="TGK55" s="115"/>
      <c r="TGL55" s="115"/>
      <c r="TGM55" s="115"/>
      <c r="TGN55" s="115"/>
      <c r="TGO55" s="115"/>
      <c r="TGP55" s="115"/>
      <c r="TGQ55" s="115"/>
      <c r="TGR55" s="115"/>
      <c r="TGS55" s="115"/>
      <c r="TGT55" s="115"/>
      <c r="TGU55" s="115"/>
      <c r="TGV55" s="115"/>
      <c r="TGW55" s="115"/>
      <c r="TGX55" s="115"/>
      <c r="TGY55" s="115"/>
      <c r="TGZ55" s="115"/>
      <c r="THA55" s="115"/>
      <c r="THB55" s="115"/>
      <c r="THC55" s="115"/>
      <c r="THD55" s="115"/>
      <c r="THE55" s="115"/>
      <c r="THF55" s="115"/>
      <c r="THG55" s="115"/>
      <c r="THH55" s="115"/>
      <c r="THI55" s="115"/>
      <c r="THJ55" s="115"/>
      <c r="THK55" s="115"/>
      <c r="THL55" s="115"/>
      <c r="THM55" s="115"/>
      <c r="THN55" s="115"/>
      <c r="THO55" s="115"/>
      <c r="THP55" s="115"/>
      <c r="THQ55" s="115"/>
      <c r="THR55" s="115"/>
      <c r="THS55" s="115"/>
      <c r="THT55" s="115"/>
      <c r="THU55" s="115"/>
      <c r="THV55" s="115"/>
      <c r="THW55" s="115"/>
      <c r="THX55" s="115"/>
      <c r="THY55" s="115"/>
      <c r="THZ55" s="115"/>
      <c r="TIA55" s="115"/>
      <c r="TIB55" s="115"/>
      <c r="TIC55" s="115"/>
      <c r="TID55" s="115"/>
      <c r="TIE55" s="115"/>
      <c r="TIF55" s="115"/>
      <c r="TIG55" s="115"/>
      <c r="TIH55" s="115"/>
      <c r="TII55" s="115"/>
      <c r="TIJ55" s="115"/>
      <c r="TIK55" s="115"/>
      <c r="TIL55" s="115"/>
      <c r="TIM55" s="115"/>
      <c r="TIN55" s="115"/>
      <c r="TIO55" s="115"/>
      <c r="TIP55" s="115"/>
      <c r="TIQ55" s="115"/>
      <c r="TIR55" s="115"/>
      <c r="TIS55" s="115"/>
      <c r="TIT55" s="115"/>
      <c r="TIU55" s="115"/>
      <c r="TIV55" s="115"/>
      <c r="TIW55" s="115"/>
      <c r="TIX55" s="115"/>
      <c r="TIY55" s="115"/>
      <c r="TIZ55" s="115"/>
      <c r="TJA55" s="115"/>
      <c r="TJB55" s="115"/>
      <c r="TJC55" s="115"/>
      <c r="TJD55" s="115"/>
      <c r="TJE55" s="115"/>
      <c r="TJF55" s="115"/>
      <c r="TJG55" s="115"/>
      <c r="TJH55" s="115"/>
      <c r="TJI55" s="115"/>
      <c r="TJJ55" s="115"/>
      <c r="TJK55" s="115"/>
      <c r="TJL55" s="115"/>
      <c r="TJM55" s="115"/>
      <c r="TJN55" s="115"/>
      <c r="TJO55" s="115"/>
      <c r="TJP55" s="115"/>
      <c r="TJQ55" s="115"/>
      <c r="TJR55" s="115"/>
      <c r="TJS55" s="115"/>
      <c r="TJT55" s="115"/>
      <c r="TJU55" s="115"/>
      <c r="TJV55" s="115"/>
      <c r="TJW55" s="115"/>
      <c r="TJX55" s="115"/>
      <c r="TJY55" s="115"/>
      <c r="TJZ55" s="115"/>
      <c r="TKA55" s="115"/>
      <c r="TKB55" s="115"/>
      <c r="TKC55" s="115"/>
      <c r="TKD55" s="115"/>
      <c r="TKE55" s="115"/>
      <c r="TKF55" s="115"/>
      <c r="TKG55" s="115"/>
      <c r="TKH55" s="115"/>
      <c r="TKI55" s="115"/>
      <c r="TKJ55" s="115"/>
      <c r="TKK55" s="115"/>
      <c r="TKL55" s="115"/>
      <c r="TKM55" s="115"/>
      <c r="TKN55" s="115"/>
      <c r="TKO55" s="115"/>
      <c r="TKP55" s="115"/>
      <c r="TKQ55" s="115"/>
      <c r="TKR55" s="115"/>
      <c r="TKS55" s="115"/>
      <c r="TKT55" s="115"/>
      <c r="TKU55" s="115"/>
      <c r="TKV55" s="115"/>
      <c r="TKW55" s="115"/>
      <c r="TKX55" s="115"/>
      <c r="TKY55" s="115"/>
      <c r="TKZ55" s="115"/>
      <c r="TLA55" s="115"/>
      <c r="TLB55" s="115"/>
      <c r="TLC55" s="115"/>
      <c r="TLD55" s="115"/>
      <c r="TLE55" s="115"/>
      <c r="TLF55" s="115"/>
      <c r="TLG55" s="115"/>
      <c r="TLH55" s="115"/>
      <c r="TLI55" s="115"/>
      <c r="TLJ55" s="115"/>
      <c r="TLK55" s="115"/>
      <c r="TLL55" s="115"/>
      <c r="TLM55" s="115"/>
      <c r="TLN55" s="115"/>
      <c r="TLO55" s="115"/>
      <c r="TLP55" s="115"/>
      <c r="TLQ55" s="115"/>
      <c r="TLR55" s="115"/>
      <c r="TLS55" s="115"/>
      <c r="TLT55" s="115"/>
      <c r="TLU55" s="115"/>
      <c r="TLV55" s="115"/>
      <c r="TLW55" s="115"/>
      <c r="TLX55" s="115"/>
      <c r="TLY55" s="115"/>
      <c r="TLZ55" s="115"/>
      <c r="TMA55" s="115"/>
      <c r="TMB55" s="115"/>
      <c r="TMC55" s="115"/>
      <c r="TMD55" s="115"/>
      <c r="TME55" s="115"/>
      <c r="TMF55" s="115"/>
      <c r="TMG55" s="115"/>
      <c r="TMH55" s="115"/>
      <c r="TMI55" s="115"/>
      <c r="TMJ55" s="115"/>
      <c r="TMK55" s="115"/>
      <c r="TML55" s="115"/>
      <c r="TMM55" s="115"/>
      <c r="TMN55" s="115"/>
      <c r="TMO55" s="115"/>
      <c r="TMP55" s="115"/>
      <c r="TMQ55" s="115"/>
      <c r="TMR55" s="115"/>
      <c r="TMS55" s="115"/>
      <c r="TMT55" s="115"/>
      <c r="TMU55" s="115"/>
      <c r="TMV55" s="115"/>
      <c r="TMW55" s="115"/>
      <c r="TMX55" s="115"/>
      <c r="TMY55" s="115"/>
      <c r="TMZ55" s="115"/>
      <c r="TNA55" s="115"/>
      <c r="TNB55" s="115"/>
      <c r="TNC55" s="115"/>
      <c r="TND55" s="115"/>
      <c r="TNE55" s="115"/>
      <c r="TNF55" s="115"/>
      <c r="TNG55" s="115"/>
      <c r="TNH55" s="115"/>
      <c r="TNI55" s="115"/>
      <c r="TNJ55" s="115"/>
      <c r="TNK55" s="115"/>
      <c r="TNL55" s="115"/>
      <c r="TNM55" s="115"/>
      <c r="TNN55" s="115"/>
      <c r="TNO55" s="115"/>
      <c r="TNP55" s="115"/>
      <c r="TNQ55" s="115"/>
      <c r="TNR55" s="115"/>
      <c r="TNS55" s="115"/>
      <c r="TNT55" s="115"/>
      <c r="TNU55" s="115"/>
      <c r="TNV55" s="115"/>
      <c r="TNW55" s="115"/>
      <c r="TNX55" s="115"/>
      <c r="TNY55" s="115"/>
      <c r="TNZ55" s="115"/>
      <c r="TOA55" s="115"/>
      <c r="TOB55" s="115"/>
      <c r="TOC55" s="115"/>
      <c r="TOD55" s="115"/>
      <c r="TOE55" s="115"/>
      <c r="TOF55" s="115"/>
      <c r="TOG55" s="115"/>
      <c r="TOH55" s="115"/>
      <c r="TOI55" s="115"/>
      <c r="TOJ55" s="115"/>
      <c r="TOK55" s="115"/>
      <c r="TOL55" s="115"/>
      <c r="TOM55" s="115"/>
      <c r="TON55" s="115"/>
      <c r="TOO55" s="115"/>
      <c r="TOP55" s="115"/>
      <c r="TOQ55" s="115"/>
      <c r="TOR55" s="115"/>
      <c r="TOS55" s="115"/>
      <c r="TOT55" s="115"/>
      <c r="TOU55" s="115"/>
      <c r="TOV55" s="115"/>
      <c r="TOW55" s="115"/>
      <c r="TOX55" s="115"/>
      <c r="TOY55" s="115"/>
      <c r="TOZ55" s="115"/>
      <c r="TPA55" s="115"/>
      <c r="TPB55" s="115"/>
      <c r="TPC55" s="115"/>
      <c r="TPD55" s="115"/>
      <c r="TPE55" s="115"/>
      <c r="TPF55" s="115"/>
      <c r="TPG55" s="115"/>
      <c r="TPH55" s="115"/>
      <c r="TPI55" s="115"/>
      <c r="TPJ55" s="115"/>
      <c r="TPK55" s="115"/>
      <c r="TPL55" s="115"/>
      <c r="TPM55" s="115"/>
      <c r="TPN55" s="115"/>
      <c r="TPO55" s="115"/>
      <c r="TPP55" s="115"/>
      <c r="TPQ55" s="115"/>
      <c r="TPR55" s="115"/>
      <c r="TPS55" s="115"/>
      <c r="TPT55" s="115"/>
      <c r="TPU55" s="115"/>
      <c r="TPV55" s="115"/>
      <c r="TPW55" s="115"/>
      <c r="TPX55" s="115"/>
      <c r="TPY55" s="115"/>
      <c r="TPZ55" s="115"/>
      <c r="TQA55" s="115"/>
      <c r="TQB55" s="115"/>
      <c r="TQC55" s="115"/>
      <c r="TQD55" s="115"/>
      <c r="TQE55" s="115"/>
      <c r="TQF55" s="115"/>
      <c r="TQG55" s="115"/>
      <c r="TQH55" s="115"/>
      <c r="TQI55" s="115"/>
      <c r="TQJ55" s="115"/>
      <c r="TQK55" s="115"/>
      <c r="TQL55" s="115"/>
      <c r="TQM55" s="115"/>
      <c r="TQN55" s="115"/>
      <c r="TQO55" s="115"/>
      <c r="TQP55" s="115"/>
      <c r="TQQ55" s="115"/>
      <c r="TQR55" s="115"/>
      <c r="TQS55" s="115"/>
      <c r="TQT55" s="115"/>
      <c r="TQU55" s="115"/>
      <c r="TQV55" s="115"/>
      <c r="TQW55" s="115"/>
      <c r="TQX55" s="115"/>
      <c r="TQY55" s="115"/>
      <c r="TQZ55" s="115"/>
      <c r="TRA55" s="115"/>
      <c r="TRB55" s="115"/>
      <c r="TRC55" s="115"/>
      <c r="TRD55" s="115"/>
      <c r="TRE55" s="115"/>
      <c r="TRF55" s="115"/>
      <c r="TRG55" s="115"/>
      <c r="TRH55" s="115"/>
      <c r="TRI55" s="115"/>
      <c r="TRJ55" s="115"/>
      <c r="TRK55" s="115"/>
      <c r="TRL55" s="115"/>
      <c r="TRM55" s="115"/>
      <c r="TRN55" s="115"/>
      <c r="TRO55" s="115"/>
      <c r="TRP55" s="115"/>
      <c r="TRQ55" s="115"/>
      <c r="TRR55" s="115"/>
      <c r="TRS55" s="115"/>
      <c r="TRT55" s="115"/>
      <c r="TRU55" s="115"/>
      <c r="TRV55" s="115"/>
      <c r="TRW55" s="115"/>
      <c r="TRX55" s="115"/>
      <c r="TRY55" s="115"/>
      <c r="TRZ55" s="115"/>
      <c r="TSA55" s="115"/>
      <c r="TSB55" s="115"/>
      <c r="TSC55" s="115"/>
      <c r="TSD55" s="115"/>
      <c r="TSE55" s="115"/>
      <c r="TSF55" s="115"/>
      <c r="TSG55" s="115"/>
      <c r="TSH55" s="115"/>
      <c r="TSI55" s="115"/>
      <c r="TSJ55" s="115"/>
      <c r="TSK55" s="115"/>
      <c r="TSL55" s="115"/>
      <c r="TSM55" s="115"/>
      <c r="TSN55" s="115"/>
      <c r="TSO55" s="115"/>
      <c r="TSP55" s="115"/>
      <c r="TSQ55" s="115"/>
      <c r="TSR55" s="115"/>
      <c r="TSS55" s="115"/>
      <c r="TST55" s="115"/>
      <c r="TSU55" s="115"/>
      <c r="TSV55" s="115"/>
      <c r="TSW55" s="115"/>
      <c r="TSX55" s="115"/>
      <c r="TSY55" s="115"/>
      <c r="TSZ55" s="115"/>
      <c r="TTA55" s="115"/>
      <c r="TTB55" s="115"/>
      <c r="TTC55" s="115"/>
      <c r="TTD55" s="115"/>
      <c r="TTE55" s="115"/>
      <c r="TTF55" s="115"/>
      <c r="TTG55" s="115"/>
      <c r="TTH55" s="115"/>
      <c r="TTI55" s="115"/>
      <c r="TTJ55" s="115"/>
      <c r="TTK55" s="115"/>
      <c r="TTL55" s="115"/>
      <c r="TTM55" s="115"/>
      <c r="TTN55" s="115"/>
      <c r="TTO55" s="115"/>
      <c r="TTP55" s="115"/>
      <c r="TTQ55" s="115"/>
      <c r="TTR55" s="115"/>
      <c r="TTS55" s="115"/>
      <c r="TTT55" s="115"/>
      <c r="TTU55" s="115"/>
      <c r="TTV55" s="115"/>
      <c r="TTW55" s="115"/>
      <c r="TTX55" s="115"/>
      <c r="TTY55" s="115"/>
      <c r="TTZ55" s="115"/>
      <c r="TUA55" s="115"/>
      <c r="TUB55" s="115"/>
      <c r="TUC55" s="115"/>
      <c r="TUD55" s="115"/>
      <c r="TUE55" s="115"/>
      <c r="TUF55" s="115"/>
      <c r="TUG55" s="115"/>
      <c r="TUH55" s="115"/>
      <c r="TUI55" s="115"/>
      <c r="TUJ55" s="115"/>
      <c r="TUK55" s="115"/>
      <c r="TUL55" s="115"/>
      <c r="TUM55" s="115"/>
      <c r="TUN55" s="115"/>
      <c r="TUO55" s="115"/>
      <c r="TUP55" s="115"/>
      <c r="TUQ55" s="115"/>
      <c r="TUR55" s="115"/>
      <c r="TUS55" s="115"/>
      <c r="TUT55" s="115"/>
      <c r="TUU55" s="115"/>
      <c r="TUV55" s="115"/>
      <c r="TUW55" s="115"/>
      <c r="TUX55" s="115"/>
      <c r="TUY55" s="115"/>
      <c r="TUZ55" s="115"/>
      <c r="TVA55" s="115"/>
      <c r="TVB55" s="115"/>
      <c r="TVC55" s="115"/>
      <c r="TVD55" s="115"/>
      <c r="TVE55" s="115"/>
      <c r="TVF55" s="115"/>
      <c r="TVG55" s="115"/>
      <c r="TVH55" s="115"/>
      <c r="TVI55" s="115"/>
      <c r="TVJ55" s="115"/>
      <c r="TVK55" s="115"/>
      <c r="TVL55" s="115"/>
      <c r="TVM55" s="115"/>
      <c r="TVN55" s="115"/>
      <c r="TVO55" s="115"/>
      <c r="TVP55" s="115"/>
      <c r="TVQ55" s="115"/>
      <c r="TVR55" s="115"/>
      <c r="TVS55" s="115"/>
      <c r="TVT55" s="115"/>
      <c r="TVU55" s="115"/>
      <c r="TVV55" s="115"/>
      <c r="TVW55" s="115"/>
      <c r="TVX55" s="115"/>
      <c r="TVY55" s="115"/>
      <c r="TVZ55" s="115"/>
      <c r="TWA55" s="115"/>
      <c r="TWB55" s="115"/>
      <c r="TWC55" s="115"/>
      <c r="TWD55" s="115"/>
      <c r="TWE55" s="115"/>
      <c r="TWF55" s="115"/>
      <c r="TWG55" s="115"/>
      <c r="TWH55" s="115"/>
      <c r="TWI55" s="115"/>
      <c r="TWJ55" s="115"/>
      <c r="TWK55" s="115"/>
      <c r="TWL55" s="115"/>
      <c r="TWM55" s="115"/>
      <c r="TWN55" s="115"/>
      <c r="TWO55" s="115"/>
      <c r="TWP55" s="115"/>
      <c r="TWQ55" s="115"/>
      <c r="TWR55" s="115"/>
      <c r="TWS55" s="115"/>
      <c r="TWT55" s="115"/>
      <c r="TWU55" s="115"/>
      <c r="TWV55" s="115"/>
      <c r="TWW55" s="115"/>
      <c r="TWX55" s="115"/>
      <c r="TWY55" s="115"/>
      <c r="TWZ55" s="115"/>
      <c r="TXA55" s="115"/>
      <c r="TXB55" s="115"/>
      <c r="TXC55" s="115"/>
      <c r="TXD55" s="115"/>
      <c r="TXE55" s="115"/>
      <c r="TXF55" s="115"/>
      <c r="TXG55" s="115"/>
      <c r="TXH55" s="115"/>
      <c r="TXI55" s="115"/>
      <c r="TXJ55" s="115"/>
      <c r="TXK55" s="115"/>
      <c r="TXL55" s="115"/>
      <c r="TXM55" s="115"/>
      <c r="TXN55" s="115"/>
      <c r="TXO55" s="115"/>
      <c r="TXP55" s="115"/>
      <c r="TXQ55" s="115"/>
      <c r="TXR55" s="115"/>
      <c r="TXS55" s="115"/>
      <c r="TXT55" s="115"/>
      <c r="TXU55" s="115"/>
      <c r="TXV55" s="115"/>
      <c r="TXW55" s="115"/>
      <c r="TXX55" s="115"/>
      <c r="TXY55" s="115"/>
      <c r="TXZ55" s="115"/>
      <c r="TYA55" s="115"/>
      <c r="TYB55" s="115"/>
      <c r="TYC55" s="115"/>
      <c r="TYD55" s="115"/>
      <c r="TYE55" s="115"/>
      <c r="TYF55" s="115"/>
      <c r="TYG55" s="115"/>
      <c r="TYH55" s="115"/>
      <c r="TYI55" s="115"/>
      <c r="TYJ55" s="115"/>
      <c r="TYK55" s="115"/>
      <c r="TYL55" s="115"/>
      <c r="TYM55" s="115"/>
      <c r="TYN55" s="115"/>
      <c r="TYO55" s="115"/>
      <c r="TYP55" s="115"/>
      <c r="TYQ55" s="115"/>
      <c r="TYR55" s="115"/>
      <c r="TYS55" s="115"/>
      <c r="TYT55" s="115"/>
      <c r="TYU55" s="115"/>
      <c r="TYV55" s="115"/>
      <c r="TYW55" s="115"/>
      <c r="TYX55" s="115"/>
      <c r="TYY55" s="115"/>
      <c r="TYZ55" s="115"/>
      <c r="TZA55" s="115"/>
      <c r="TZB55" s="115"/>
      <c r="TZC55" s="115"/>
      <c r="TZD55" s="115"/>
      <c r="TZE55" s="115"/>
      <c r="TZF55" s="115"/>
      <c r="TZG55" s="115"/>
      <c r="TZH55" s="115"/>
      <c r="TZI55" s="115"/>
      <c r="TZJ55" s="115"/>
      <c r="TZK55" s="115"/>
      <c r="TZL55" s="115"/>
      <c r="TZM55" s="115"/>
      <c r="TZN55" s="115"/>
      <c r="TZO55" s="115"/>
      <c r="TZP55" s="115"/>
      <c r="TZQ55" s="115"/>
      <c r="TZR55" s="115"/>
      <c r="TZS55" s="115"/>
      <c r="TZT55" s="115"/>
      <c r="TZU55" s="115"/>
      <c r="TZV55" s="115"/>
      <c r="TZW55" s="115"/>
      <c r="TZX55" s="115"/>
      <c r="TZY55" s="115"/>
      <c r="TZZ55" s="115"/>
      <c r="UAA55" s="115"/>
      <c r="UAB55" s="115"/>
      <c r="UAC55" s="115"/>
      <c r="UAD55" s="115"/>
      <c r="UAE55" s="115"/>
      <c r="UAF55" s="115"/>
      <c r="UAG55" s="115"/>
      <c r="UAH55" s="115"/>
      <c r="UAI55" s="115"/>
      <c r="UAJ55" s="115"/>
      <c r="UAK55" s="115"/>
      <c r="UAL55" s="115"/>
      <c r="UAM55" s="115"/>
      <c r="UAN55" s="115"/>
      <c r="UAO55" s="115"/>
      <c r="UAP55" s="115"/>
      <c r="UAQ55" s="115"/>
      <c r="UAR55" s="115"/>
      <c r="UAS55" s="115"/>
      <c r="UAT55" s="115"/>
      <c r="UAU55" s="115"/>
      <c r="UAV55" s="115"/>
      <c r="UAW55" s="115"/>
      <c r="UAX55" s="115"/>
      <c r="UAY55" s="115"/>
      <c r="UAZ55" s="115"/>
      <c r="UBA55" s="115"/>
      <c r="UBB55" s="115"/>
      <c r="UBC55" s="115"/>
      <c r="UBD55" s="115"/>
      <c r="UBE55" s="115"/>
      <c r="UBF55" s="115"/>
      <c r="UBG55" s="115"/>
      <c r="UBH55" s="115"/>
      <c r="UBI55" s="115"/>
      <c r="UBJ55" s="115"/>
      <c r="UBK55" s="115"/>
      <c r="UBL55" s="115"/>
      <c r="UBM55" s="115"/>
      <c r="UBN55" s="115"/>
      <c r="UBO55" s="115"/>
      <c r="UBP55" s="115"/>
      <c r="UBQ55" s="115"/>
      <c r="UBR55" s="115"/>
      <c r="UBS55" s="115"/>
      <c r="UBT55" s="115"/>
      <c r="UBU55" s="115"/>
      <c r="UBV55" s="115"/>
      <c r="UBW55" s="115"/>
      <c r="UBX55" s="115"/>
      <c r="UBY55" s="115"/>
      <c r="UBZ55" s="115"/>
      <c r="UCA55" s="115"/>
      <c r="UCB55" s="115"/>
      <c r="UCC55" s="115"/>
      <c r="UCD55" s="115"/>
      <c r="UCE55" s="115"/>
      <c r="UCF55" s="115"/>
      <c r="UCG55" s="115"/>
      <c r="UCH55" s="115"/>
      <c r="UCI55" s="115"/>
      <c r="UCJ55" s="115"/>
      <c r="UCK55" s="115"/>
      <c r="UCL55" s="115"/>
      <c r="UCM55" s="115"/>
      <c r="UCN55" s="115"/>
      <c r="UCO55" s="115"/>
      <c r="UCP55" s="115"/>
      <c r="UCQ55" s="115"/>
      <c r="UCR55" s="115"/>
      <c r="UCS55" s="115"/>
      <c r="UCT55" s="115"/>
      <c r="UCU55" s="115"/>
      <c r="UCV55" s="115"/>
      <c r="UCW55" s="115"/>
      <c r="UCX55" s="115"/>
      <c r="UCY55" s="115"/>
      <c r="UCZ55" s="115"/>
      <c r="UDA55" s="115"/>
      <c r="UDB55" s="115"/>
      <c r="UDC55" s="115"/>
      <c r="UDD55" s="115"/>
      <c r="UDE55" s="115"/>
      <c r="UDF55" s="115"/>
      <c r="UDG55" s="115"/>
      <c r="UDH55" s="115"/>
      <c r="UDI55" s="115"/>
      <c r="UDJ55" s="115"/>
      <c r="UDK55" s="115"/>
      <c r="UDL55" s="115"/>
      <c r="UDM55" s="115"/>
      <c r="UDN55" s="115"/>
      <c r="UDO55" s="115"/>
      <c r="UDP55" s="115"/>
      <c r="UDQ55" s="115"/>
      <c r="UDR55" s="115"/>
      <c r="UDS55" s="115"/>
      <c r="UDT55" s="115"/>
      <c r="UDU55" s="115"/>
      <c r="UDV55" s="115"/>
      <c r="UDW55" s="115"/>
      <c r="UDX55" s="115"/>
      <c r="UDY55" s="115"/>
      <c r="UDZ55" s="115"/>
      <c r="UEA55" s="115"/>
      <c r="UEB55" s="115"/>
      <c r="UEC55" s="115"/>
      <c r="UED55" s="115"/>
      <c r="UEE55" s="115"/>
      <c r="UEF55" s="115"/>
      <c r="UEG55" s="115"/>
      <c r="UEH55" s="115"/>
      <c r="UEI55" s="115"/>
      <c r="UEJ55" s="115"/>
      <c r="UEK55" s="115"/>
      <c r="UEL55" s="115"/>
      <c r="UEM55" s="115"/>
      <c r="UEN55" s="115"/>
      <c r="UEO55" s="115"/>
      <c r="UEP55" s="115"/>
      <c r="UEQ55" s="115"/>
      <c r="UER55" s="115"/>
      <c r="UES55" s="115"/>
      <c r="UET55" s="115"/>
      <c r="UEU55" s="115"/>
      <c r="UEV55" s="115"/>
      <c r="UEW55" s="115"/>
      <c r="UEX55" s="115"/>
      <c r="UEY55" s="115"/>
      <c r="UEZ55" s="115"/>
      <c r="UFA55" s="115"/>
      <c r="UFB55" s="115"/>
      <c r="UFC55" s="115"/>
      <c r="UFD55" s="115"/>
      <c r="UFE55" s="115"/>
      <c r="UFF55" s="115"/>
      <c r="UFG55" s="115"/>
      <c r="UFH55" s="115"/>
      <c r="UFI55" s="115"/>
      <c r="UFJ55" s="115"/>
      <c r="UFK55" s="115"/>
      <c r="UFL55" s="115"/>
      <c r="UFM55" s="115"/>
      <c r="UFN55" s="115"/>
      <c r="UFO55" s="115"/>
      <c r="UFP55" s="115"/>
      <c r="UFQ55" s="115"/>
      <c r="UFR55" s="115"/>
      <c r="UFS55" s="115"/>
      <c r="UFT55" s="115"/>
      <c r="UFU55" s="115"/>
      <c r="UFV55" s="115"/>
      <c r="UFW55" s="115"/>
      <c r="UFX55" s="115"/>
      <c r="UFY55" s="115"/>
      <c r="UFZ55" s="115"/>
      <c r="UGA55" s="115"/>
      <c r="UGB55" s="115"/>
      <c r="UGC55" s="115"/>
      <c r="UGD55" s="115"/>
      <c r="UGE55" s="115"/>
      <c r="UGF55" s="115"/>
      <c r="UGG55" s="115"/>
      <c r="UGH55" s="115"/>
      <c r="UGI55" s="115"/>
      <c r="UGJ55" s="115"/>
      <c r="UGK55" s="115"/>
      <c r="UGL55" s="115"/>
      <c r="UGM55" s="115"/>
      <c r="UGN55" s="115"/>
      <c r="UGO55" s="115"/>
      <c r="UGP55" s="115"/>
      <c r="UGQ55" s="115"/>
      <c r="UGR55" s="115"/>
      <c r="UGS55" s="115"/>
      <c r="UGT55" s="115"/>
      <c r="UGU55" s="115"/>
      <c r="UGV55" s="115"/>
      <c r="UGW55" s="115"/>
      <c r="UGX55" s="115"/>
      <c r="UGY55" s="115"/>
      <c r="UGZ55" s="115"/>
      <c r="UHA55" s="115"/>
      <c r="UHB55" s="115"/>
      <c r="UHC55" s="115"/>
      <c r="UHD55" s="115"/>
      <c r="UHE55" s="115"/>
      <c r="UHF55" s="115"/>
      <c r="UHG55" s="115"/>
      <c r="UHH55" s="115"/>
      <c r="UHI55" s="115"/>
      <c r="UHJ55" s="115"/>
      <c r="UHK55" s="115"/>
      <c r="UHL55" s="115"/>
      <c r="UHM55" s="115"/>
      <c r="UHN55" s="115"/>
      <c r="UHO55" s="115"/>
      <c r="UHP55" s="115"/>
      <c r="UHQ55" s="115"/>
      <c r="UHR55" s="115"/>
      <c r="UHS55" s="115"/>
      <c r="UHT55" s="115"/>
      <c r="UHU55" s="115"/>
      <c r="UHV55" s="115"/>
      <c r="UHW55" s="115"/>
      <c r="UHX55" s="115"/>
      <c r="UHY55" s="115"/>
      <c r="UHZ55" s="115"/>
      <c r="UIA55" s="115"/>
      <c r="UIB55" s="115"/>
      <c r="UIC55" s="115"/>
      <c r="UID55" s="115"/>
      <c r="UIE55" s="115"/>
      <c r="UIF55" s="115"/>
      <c r="UIG55" s="115"/>
      <c r="UIH55" s="115"/>
      <c r="UII55" s="115"/>
      <c r="UIJ55" s="115"/>
      <c r="UIK55" s="115"/>
      <c r="UIL55" s="115"/>
      <c r="UIM55" s="115"/>
      <c r="UIN55" s="115"/>
      <c r="UIO55" s="115"/>
      <c r="UIP55" s="115"/>
      <c r="UIQ55" s="115"/>
      <c r="UIR55" s="115"/>
      <c r="UIS55" s="115"/>
      <c r="UIT55" s="115"/>
      <c r="UIU55" s="115"/>
      <c r="UIV55" s="115"/>
      <c r="UIW55" s="115"/>
      <c r="UIX55" s="115"/>
      <c r="UIY55" s="115"/>
      <c r="UIZ55" s="115"/>
      <c r="UJA55" s="115"/>
      <c r="UJB55" s="115"/>
      <c r="UJC55" s="115"/>
      <c r="UJD55" s="115"/>
      <c r="UJE55" s="115"/>
      <c r="UJF55" s="115"/>
      <c r="UJG55" s="115"/>
      <c r="UJH55" s="115"/>
      <c r="UJI55" s="115"/>
      <c r="UJJ55" s="115"/>
      <c r="UJK55" s="115"/>
      <c r="UJL55" s="115"/>
      <c r="UJM55" s="115"/>
      <c r="UJN55" s="115"/>
      <c r="UJO55" s="115"/>
      <c r="UJP55" s="115"/>
      <c r="UJQ55" s="115"/>
      <c r="UJR55" s="115"/>
      <c r="UJS55" s="115"/>
      <c r="UJT55" s="115"/>
      <c r="UJU55" s="115"/>
      <c r="UJV55" s="115"/>
      <c r="UJW55" s="115"/>
      <c r="UJX55" s="115"/>
      <c r="UJY55" s="115"/>
      <c r="UJZ55" s="115"/>
      <c r="UKA55" s="115"/>
      <c r="UKB55" s="115"/>
      <c r="UKC55" s="115"/>
      <c r="UKD55" s="115"/>
      <c r="UKE55" s="115"/>
      <c r="UKF55" s="115"/>
      <c r="UKG55" s="115"/>
      <c r="UKH55" s="115"/>
      <c r="UKI55" s="115"/>
      <c r="UKJ55" s="115"/>
      <c r="UKK55" s="115"/>
      <c r="UKL55" s="115"/>
      <c r="UKM55" s="115"/>
      <c r="UKN55" s="115"/>
      <c r="UKO55" s="115"/>
      <c r="UKP55" s="115"/>
      <c r="UKQ55" s="115"/>
      <c r="UKR55" s="115"/>
      <c r="UKS55" s="115"/>
      <c r="UKT55" s="115"/>
      <c r="UKU55" s="115"/>
      <c r="UKV55" s="115"/>
      <c r="UKW55" s="115"/>
      <c r="UKX55" s="115"/>
      <c r="UKY55" s="115"/>
      <c r="UKZ55" s="115"/>
      <c r="ULA55" s="115"/>
      <c r="ULB55" s="115"/>
      <c r="ULC55" s="115"/>
      <c r="ULD55" s="115"/>
      <c r="ULE55" s="115"/>
      <c r="ULF55" s="115"/>
      <c r="ULG55" s="115"/>
      <c r="ULH55" s="115"/>
      <c r="ULI55" s="115"/>
      <c r="ULJ55" s="115"/>
      <c r="ULK55" s="115"/>
      <c r="ULL55" s="115"/>
      <c r="ULM55" s="115"/>
      <c r="ULN55" s="115"/>
      <c r="ULO55" s="115"/>
      <c r="ULP55" s="115"/>
      <c r="ULQ55" s="115"/>
      <c r="ULR55" s="115"/>
      <c r="ULS55" s="115"/>
      <c r="ULT55" s="115"/>
      <c r="ULU55" s="115"/>
      <c r="ULV55" s="115"/>
      <c r="ULW55" s="115"/>
      <c r="ULX55" s="115"/>
      <c r="ULY55" s="115"/>
      <c r="ULZ55" s="115"/>
      <c r="UMA55" s="115"/>
      <c r="UMB55" s="115"/>
      <c r="UMC55" s="115"/>
      <c r="UMD55" s="115"/>
      <c r="UME55" s="115"/>
      <c r="UMF55" s="115"/>
      <c r="UMG55" s="115"/>
      <c r="UMH55" s="115"/>
      <c r="UMI55" s="115"/>
      <c r="UMJ55" s="115"/>
      <c r="UMK55" s="115"/>
      <c r="UML55" s="115"/>
      <c r="UMM55" s="115"/>
      <c r="UMN55" s="115"/>
      <c r="UMO55" s="115"/>
      <c r="UMP55" s="115"/>
      <c r="UMQ55" s="115"/>
      <c r="UMR55" s="115"/>
      <c r="UMS55" s="115"/>
      <c r="UMT55" s="115"/>
      <c r="UMU55" s="115"/>
      <c r="UMV55" s="115"/>
      <c r="UMW55" s="115"/>
      <c r="UMX55" s="115"/>
      <c r="UMY55" s="115"/>
      <c r="UMZ55" s="115"/>
      <c r="UNA55" s="115"/>
      <c r="UNB55" s="115"/>
      <c r="UNC55" s="115"/>
      <c r="UND55" s="115"/>
      <c r="UNE55" s="115"/>
      <c r="UNF55" s="115"/>
      <c r="UNG55" s="115"/>
      <c r="UNH55" s="115"/>
      <c r="UNI55" s="115"/>
      <c r="UNJ55" s="115"/>
      <c r="UNK55" s="115"/>
      <c r="UNL55" s="115"/>
      <c r="UNM55" s="115"/>
      <c r="UNN55" s="115"/>
      <c r="UNO55" s="115"/>
      <c r="UNP55" s="115"/>
      <c r="UNQ55" s="115"/>
      <c r="UNR55" s="115"/>
      <c r="UNS55" s="115"/>
      <c r="UNT55" s="115"/>
      <c r="UNU55" s="115"/>
      <c r="UNV55" s="115"/>
      <c r="UNW55" s="115"/>
      <c r="UNX55" s="115"/>
      <c r="UNY55" s="115"/>
      <c r="UNZ55" s="115"/>
      <c r="UOA55" s="115"/>
      <c r="UOB55" s="115"/>
      <c r="UOC55" s="115"/>
      <c r="UOD55" s="115"/>
      <c r="UOE55" s="115"/>
      <c r="UOF55" s="115"/>
      <c r="UOG55" s="115"/>
      <c r="UOH55" s="115"/>
      <c r="UOI55" s="115"/>
      <c r="UOJ55" s="115"/>
      <c r="UOK55" s="115"/>
      <c r="UOL55" s="115"/>
      <c r="UOM55" s="115"/>
      <c r="UON55" s="115"/>
      <c r="UOO55" s="115"/>
      <c r="UOP55" s="115"/>
      <c r="UOQ55" s="115"/>
      <c r="UOR55" s="115"/>
      <c r="UOS55" s="115"/>
      <c r="UOT55" s="115"/>
      <c r="UOU55" s="115"/>
      <c r="UOV55" s="115"/>
      <c r="UOW55" s="115"/>
      <c r="UOX55" s="115"/>
      <c r="UOY55" s="115"/>
      <c r="UOZ55" s="115"/>
      <c r="UPA55" s="115"/>
      <c r="UPB55" s="115"/>
      <c r="UPC55" s="115"/>
      <c r="UPD55" s="115"/>
      <c r="UPE55" s="115"/>
      <c r="UPF55" s="115"/>
      <c r="UPG55" s="115"/>
      <c r="UPH55" s="115"/>
      <c r="UPI55" s="115"/>
      <c r="UPJ55" s="115"/>
      <c r="UPK55" s="115"/>
      <c r="UPL55" s="115"/>
      <c r="UPM55" s="115"/>
      <c r="UPN55" s="115"/>
      <c r="UPO55" s="115"/>
      <c r="UPP55" s="115"/>
      <c r="UPQ55" s="115"/>
      <c r="UPR55" s="115"/>
      <c r="UPS55" s="115"/>
      <c r="UPT55" s="115"/>
      <c r="UPU55" s="115"/>
      <c r="UPV55" s="115"/>
      <c r="UPW55" s="115"/>
      <c r="UPX55" s="115"/>
      <c r="UPY55" s="115"/>
      <c r="UPZ55" s="115"/>
      <c r="UQA55" s="115"/>
      <c r="UQB55" s="115"/>
      <c r="UQC55" s="115"/>
      <c r="UQD55" s="115"/>
      <c r="UQE55" s="115"/>
      <c r="UQF55" s="115"/>
      <c r="UQG55" s="115"/>
      <c r="UQH55" s="115"/>
      <c r="UQI55" s="115"/>
      <c r="UQJ55" s="115"/>
      <c r="UQK55" s="115"/>
      <c r="UQL55" s="115"/>
      <c r="UQM55" s="115"/>
      <c r="UQN55" s="115"/>
      <c r="UQO55" s="115"/>
      <c r="UQP55" s="115"/>
      <c r="UQQ55" s="115"/>
      <c r="UQR55" s="115"/>
      <c r="UQS55" s="115"/>
      <c r="UQT55" s="115"/>
      <c r="UQU55" s="115"/>
      <c r="UQV55" s="115"/>
      <c r="UQW55" s="115"/>
      <c r="UQX55" s="115"/>
      <c r="UQY55" s="115"/>
      <c r="UQZ55" s="115"/>
      <c r="URA55" s="115"/>
      <c r="URB55" s="115"/>
      <c r="URC55" s="115"/>
      <c r="URD55" s="115"/>
      <c r="URE55" s="115"/>
      <c r="URF55" s="115"/>
      <c r="URG55" s="115"/>
      <c r="URH55" s="115"/>
      <c r="URI55" s="115"/>
      <c r="URJ55" s="115"/>
      <c r="URK55" s="115"/>
      <c r="URL55" s="115"/>
      <c r="URM55" s="115"/>
      <c r="URN55" s="115"/>
      <c r="URO55" s="115"/>
      <c r="URP55" s="115"/>
      <c r="URQ55" s="115"/>
      <c r="URR55" s="115"/>
      <c r="URS55" s="115"/>
      <c r="URT55" s="115"/>
      <c r="URU55" s="115"/>
      <c r="URV55" s="115"/>
      <c r="URW55" s="115"/>
      <c r="URX55" s="115"/>
      <c r="URY55" s="115"/>
      <c r="URZ55" s="115"/>
      <c r="USA55" s="115"/>
      <c r="USB55" s="115"/>
      <c r="USC55" s="115"/>
      <c r="USD55" s="115"/>
      <c r="USE55" s="115"/>
      <c r="USF55" s="115"/>
      <c r="USG55" s="115"/>
      <c r="USH55" s="115"/>
      <c r="USI55" s="115"/>
      <c r="USJ55" s="115"/>
      <c r="USK55" s="115"/>
      <c r="USL55" s="115"/>
      <c r="USM55" s="115"/>
      <c r="USN55" s="115"/>
      <c r="USO55" s="115"/>
      <c r="USP55" s="115"/>
      <c r="USQ55" s="115"/>
      <c r="USR55" s="115"/>
      <c r="USS55" s="115"/>
      <c r="UST55" s="115"/>
      <c r="USU55" s="115"/>
      <c r="USV55" s="115"/>
      <c r="USW55" s="115"/>
      <c r="USX55" s="115"/>
      <c r="USY55" s="115"/>
      <c r="USZ55" s="115"/>
      <c r="UTA55" s="115"/>
      <c r="UTB55" s="115"/>
      <c r="UTC55" s="115"/>
      <c r="UTD55" s="115"/>
      <c r="UTE55" s="115"/>
      <c r="UTF55" s="115"/>
      <c r="UTG55" s="115"/>
      <c r="UTH55" s="115"/>
      <c r="UTI55" s="115"/>
      <c r="UTJ55" s="115"/>
      <c r="UTK55" s="115"/>
      <c r="UTL55" s="115"/>
      <c r="UTM55" s="115"/>
      <c r="UTN55" s="115"/>
      <c r="UTO55" s="115"/>
      <c r="UTP55" s="115"/>
      <c r="UTQ55" s="115"/>
      <c r="UTR55" s="115"/>
      <c r="UTS55" s="115"/>
      <c r="UTT55" s="115"/>
      <c r="UTU55" s="115"/>
      <c r="UTV55" s="115"/>
      <c r="UTW55" s="115"/>
      <c r="UTX55" s="115"/>
      <c r="UTY55" s="115"/>
      <c r="UTZ55" s="115"/>
      <c r="UUA55" s="115"/>
      <c r="UUB55" s="115"/>
      <c r="UUC55" s="115"/>
      <c r="UUD55" s="115"/>
      <c r="UUE55" s="115"/>
      <c r="UUF55" s="115"/>
      <c r="UUG55" s="115"/>
      <c r="UUH55" s="115"/>
      <c r="UUI55" s="115"/>
      <c r="UUJ55" s="115"/>
      <c r="UUK55" s="115"/>
      <c r="UUL55" s="115"/>
      <c r="UUM55" s="115"/>
      <c r="UUN55" s="115"/>
      <c r="UUO55" s="115"/>
      <c r="UUP55" s="115"/>
      <c r="UUQ55" s="115"/>
      <c r="UUR55" s="115"/>
      <c r="UUS55" s="115"/>
      <c r="UUT55" s="115"/>
      <c r="UUU55" s="115"/>
      <c r="UUV55" s="115"/>
      <c r="UUW55" s="115"/>
      <c r="UUX55" s="115"/>
      <c r="UUY55" s="115"/>
      <c r="UUZ55" s="115"/>
      <c r="UVA55" s="115"/>
      <c r="UVB55" s="115"/>
      <c r="UVC55" s="115"/>
      <c r="UVD55" s="115"/>
      <c r="UVE55" s="115"/>
      <c r="UVF55" s="115"/>
      <c r="UVG55" s="115"/>
      <c r="UVH55" s="115"/>
      <c r="UVI55" s="115"/>
      <c r="UVJ55" s="115"/>
      <c r="UVK55" s="115"/>
      <c r="UVL55" s="115"/>
      <c r="UVM55" s="115"/>
      <c r="UVN55" s="115"/>
      <c r="UVO55" s="115"/>
      <c r="UVP55" s="115"/>
      <c r="UVQ55" s="115"/>
      <c r="UVR55" s="115"/>
      <c r="UVS55" s="115"/>
      <c r="UVT55" s="115"/>
      <c r="UVU55" s="115"/>
      <c r="UVV55" s="115"/>
      <c r="UVW55" s="115"/>
      <c r="UVX55" s="115"/>
      <c r="UVY55" s="115"/>
      <c r="UVZ55" s="115"/>
      <c r="UWA55" s="115"/>
      <c r="UWB55" s="115"/>
      <c r="UWC55" s="115"/>
      <c r="UWD55" s="115"/>
      <c r="UWE55" s="115"/>
      <c r="UWF55" s="115"/>
      <c r="UWG55" s="115"/>
      <c r="UWH55" s="115"/>
      <c r="UWI55" s="115"/>
      <c r="UWJ55" s="115"/>
      <c r="UWK55" s="115"/>
      <c r="UWL55" s="115"/>
      <c r="UWM55" s="115"/>
      <c r="UWN55" s="115"/>
      <c r="UWO55" s="115"/>
      <c r="UWP55" s="115"/>
      <c r="UWQ55" s="115"/>
      <c r="UWR55" s="115"/>
      <c r="UWS55" s="115"/>
      <c r="UWT55" s="115"/>
      <c r="UWU55" s="115"/>
      <c r="UWV55" s="115"/>
      <c r="UWW55" s="115"/>
      <c r="UWX55" s="115"/>
      <c r="UWY55" s="115"/>
      <c r="UWZ55" s="115"/>
      <c r="UXA55" s="115"/>
      <c r="UXB55" s="115"/>
      <c r="UXC55" s="115"/>
      <c r="UXD55" s="115"/>
      <c r="UXE55" s="115"/>
      <c r="UXF55" s="115"/>
      <c r="UXG55" s="115"/>
      <c r="UXH55" s="115"/>
      <c r="UXI55" s="115"/>
      <c r="UXJ55" s="115"/>
      <c r="UXK55" s="115"/>
      <c r="UXL55" s="115"/>
      <c r="UXM55" s="115"/>
      <c r="UXN55" s="115"/>
      <c r="UXO55" s="115"/>
      <c r="UXP55" s="115"/>
      <c r="UXQ55" s="115"/>
      <c r="UXR55" s="115"/>
      <c r="UXS55" s="115"/>
      <c r="UXT55" s="115"/>
      <c r="UXU55" s="115"/>
      <c r="UXV55" s="115"/>
      <c r="UXW55" s="115"/>
      <c r="UXX55" s="115"/>
      <c r="UXY55" s="115"/>
      <c r="UXZ55" s="115"/>
      <c r="UYA55" s="115"/>
      <c r="UYB55" s="115"/>
      <c r="UYC55" s="115"/>
      <c r="UYD55" s="115"/>
      <c r="UYE55" s="115"/>
      <c r="UYF55" s="115"/>
      <c r="UYG55" s="115"/>
      <c r="UYH55" s="115"/>
      <c r="UYI55" s="115"/>
      <c r="UYJ55" s="115"/>
      <c r="UYK55" s="115"/>
      <c r="UYL55" s="115"/>
      <c r="UYM55" s="115"/>
      <c r="UYN55" s="115"/>
      <c r="UYO55" s="115"/>
      <c r="UYP55" s="115"/>
      <c r="UYQ55" s="115"/>
      <c r="UYR55" s="115"/>
      <c r="UYS55" s="115"/>
      <c r="UYT55" s="115"/>
      <c r="UYU55" s="115"/>
      <c r="UYV55" s="115"/>
      <c r="UYW55" s="115"/>
      <c r="UYX55" s="115"/>
      <c r="UYY55" s="115"/>
      <c r="UYZ55" s="115"/>
      <c r="UZA55" s="115"/>
      <c r="UZB55" s="115"/>
      <c r="UZC55" s="115"/>
      <c r="UZD55" s="115"/>
      <c r="UZE55" s="115"/>
      <c r="UZF55" s="115"/>
      <c r="UZG55" s="115"/>
      <c r="UZH55" s="115"/>
      <c r="UZI55" s="115"/>
      <c r="UZJ55" s="115"/>
      <c r="UZK55" s="115"/>
      <c r="UZL55" s="115"/>
      <c r="UZM55" s="115"/>
      <c r="UZN55" s="115"/>
      <c r="UZO55" s="115"/>
      <c r="UZP55" s="115"/>
      <c r="UZQ55" s="115"/>
      <c r="UZR55" s="115"/>
      <c r="UZS55" s="115"/>
      <c r="UZT55" s="115"/>
      <c r="UZU55" s="115"/>
      <c r="UZV55" s="115"/>
      <c r="UZW55" s="115"/>
      <c r="UZX55" s="115"/>
      <c r="UZY55" s="115"/>
      <c r="UZZ55" s="115"/>
      <c r="VAA55" s="115"/>
      <c r="VAB55" s="115"/>
      <c r="VAC55" s="115"/>
      <c r="VAD55" s="115"/>
      <c r="VAE55" s="115"/>
      <c r="VAF55" s="115"/>
      <c r="VAG55" s="115"/>
      <c r="VAH55" s="115"/>
      <c r="VAI55" s="115"/>
      <c r="VAJ55" s="115"/>
      <c r="VAK55" s="115"/>
      <c r="VAL55" s="115"/>
      <c r="VAM55" s="115"/>
      <c r="VAN55" s="115"/>
      <c r="VAO55" s="115"/>
      <c r="VAP55" s="115"/>
      <c r="VAQ55" s="115"/>
      <c r="VAR55" s="115"/>
      <c r="VAS55" s="115"/>
      <c r="VAT55" s="115"/>
      <c r="VAU55" s="115"/>
      <c r="VAV55" s="115"/>
      <c r="VAW55" s="115"/>
      <c r="VAX55" s="115"/>
      <c r="VAY55" s="115"/>
      <c r="VAZ55" s="115"/>
      <c r="VBA55" s="115"/>
      <c r="VBB55" s="115"/>
      <c r="VBC55" s="115"/>
      <c r="VBD55" s="115"/>
      <c r="VBE55" s="115"/>
      <c r="VBF55" s="115"/>
      <c r="VBG55" s="115"/>
      <c r="VBH55" s="115"/>
      <c r="VBI55" s="115"/>
      <c r="VBJ55" s="115"/>
      <c r="VBK55" s="115"/>
      <c r="VBL55" s="115"/>
      <c r="VBM55" s="115"/>
      <c r="VBN55" s="115"/>
      <c r="VBO55" s="115"/>
      <c r="VBP55" s="115"/>
      <c r="VBQ55" s="115"/>
      <c r="VBR55" s="115"/>
      <c r="VBS55" s="115"/>
      <c r="VBT55" s="115"/>
      <c r="VBU55" s="115"/>
      <c r="VBV55" s="115"/>
      <c r="VBW55" s="115"/>
      <c r="VBX55" s="115"/>
      <c r="VBY55" s="115"/>
      <c r="VBZ55" s="115"/>
      <c r="VCA55" s="115"/>
      <c r="VCB55" s="115"/>
      <c r="VCC55" s="115"/>
      <c r="VCD55" s="115"/>
      <c r="VCE55" s="115"/>
      <c r="VCF55" s="115"/>
      <c r="VCG55" s="115"/>
      <c r="VCH55" s="115"/>
      <c r="VCI55" s="115"/>
      <c r="VCJ55" s="115"/>
      <c r="VCK55" s="115"/>
      <c r="VCL55" s="115"/>
      <c r="VCM55" s="115"/>
      <c r="VCN55" s="115"/>
      <c r="VCO55" s="115"/>
      <c r="VCP55" s="115"/>
      <c r="VCQ55" s="115"/>
      <c r="VCR55" s="115"/>
      <c r="VCS55" s="115"/>
      <c r="VCT55" s="115"/>
      <c r="VCU55" s="115"/>
      <c r="VCV55" s="115"/>
      <c r="VCW55" s="115"/>
      <c r="VCX55" s="115"/>
      <c r="VCY55" s="115"/>
      <c r="VCZ55" s="115"/>
      <c r="VDA55" s="115"/>
      <c r="VDB55" s="115"/>
      <c r="VDC55" s="115"/>
      <c r="VDD55" s="115"/>
      <c r="VDE55" s="115"/>
      <c r="VDF55" s="115"/>
      <c r="VDG55" s="115"/>
      <c r="VDH55" s="115"/>
      <c r="VDI55" s="115"/>
      <c r="VDJ55" s="115"/>
      <c r="VDK55" s="115"/>
      <c r="VDL55" s="115"/>
      <c r="VDM55" s="115"/>
      <c r="VDN55" s="115"/>
      <c r="VDO55" s="115"/>
      <c r="VDP55" s="115"/>
      <c r="VDQ55" s="115"/>
      <c r="VDR55" s="115"/>
      <c r="VDS55" s="115"/>
      <c r="VDT55" s="115"/>
      <c r="VDU55" s="115"/>
      <c r="VDV55" s="115"/>
      <c r="VDW55" s="115"/>
      <c r="VDX55" s="115"/>
      <c r="VDY55" s="115"/>
      <c r="VDZ55" s="115"/>
      <c r="VEA55" s="115"/>
      <c r="VEB55" s="115"/>
      <c r="VEC55" s="115"/>
      <c r="VED55" s="115"/>
      <c r="VEE55" s="115"/>
      <c r="VEF55" s="115"/>
      <c r="VEG55" s="115"/>
      <c r="VEH55" s="115"/>
      <c r="VEI55" s="115"/>
      <c r="VEJ55" s="115"/>
      <c r="VEK55" s="115"/>
      <c r="VEL55" s="115"/>
      <c r="VEM55" s="115"/>
      <c r="VEN55" s="115"/>
      <c r="VEO55" s="115"/>
      <c r="VEP55" s="115"/>
      <c r="VEQ55" s="115"/>
      <c r="VER55" s="115"/>
      <c r="VES55" s="115"/>
      <c r="VET55" s="115"/>
      <c r="VEU55" s="115"/>
      <c r="VEV55" s="115"/>
      <c r="VEW55" s="115"/>
      <c r="VEX55" s="115"/>
      <c r="VEY55" s="115"/>
      <c r="VEZ55" s="115"/>
      <c r="VFA55" s="115"/>
      <c r="VFB55" s="115"/>
      <c r="VFC55" s="115"/>
      <c r="VFD55" s="115"/>
      <c r="VFE55" s="115"/>
      <c r="VFF55" s="115"/>
      <c r="VFG55" s="115"/>
      <c r="VFH55" s="115"/>
      <c r="VFI55" s="115"/>
      <c r="VFJ55" s="115"/>
      <c r="VFK55" s="115"/>
      <c r="VFL55" s="115"/>
      <c r="VFM55" s="115"/>
      <c r="VFN55" s="115"/>
      <c r="VFO55" s="115"/>
      <c r="VFP55" s="115"/>
      <c r="VFQ55" s="115"/>
      <c r="VFR55" s="115"/>
      <c r="VFS55" s="115"/>
      <c r="VFT55" s="115"/>
      <c r="VFU55" s="115"/>
      <c r="VFV55" s="115"/>
      <c r="VFW55" s="115"/>
      <c r="VFX55" s="115"/>
      <c r="VFY55" s="115"/>
      <c r="VFZ55" s="115"/>
      <c r="VGA55" s="115"/>
      <c r="VGB55" s="115"/>
      <c r="VGC55" s="115"/>
      <c r="VGD55" s="115"/>
      <c r="VGE55" s="115"/>
      <c r="VGF55" s="115"/>
      <c r="VGG55" s="115"/>
      <c r="VGH55" s="115"/>
      <c r="VGI55" s="115"/>
      <c r="VGJ55" s="115"/>
      <c r="VGK55" s="115"/>
      <c r="VGL55" s="115"/>
      <c r="VGM55" s="115"/>
      <c r="VGN55" s="115"/>
      <c r="VGO55" s="115"/>
      <c r="VGP55" s="115"/>
      <c r="VGQ55" s="115"/>
      <c r="VGR55" s="115"/>
      <c r="VGS55" s="115"/>
      <c r="VGT55" s="115"/>
      <c r="VGU55" s="115"/>
      <c r="VGV55" s="115"/>
      <c r="VGW55" s="115"/>
      <c r="VGX55" s="115"/>
      <c r="VGY55" s="115"/>
      <c r="VGZ55" s="115"/>
      <c r="VHA55" s="115"/>
      <c r="VHB55" s="115"/>
      <c r="VHC55" s="115"/>
      <c r="VHD55" s="115"/>
      <c r="VHE55" s="115"/>
      <c r="VHF55" s="115"/>
      <c r="VHG55" s="115"/>
      <c r="VHH55" s="115"/>
      <c r="VHI55" s="115"/>
      <c r="VHJ55" s="115"/>
      <c r="VHK55" s="115"/>
      <c r="VHL55" s="115"/>
      <c r="VHM55" s="115"/>
      <c r="VHN55" s="115"/>
      <c r="VHO55" s="115"/>
      <c r="VHP55" s="115"/>
      <c r="VHQ55" s="115"/>
      <c r="VHR55" s="115"/>
      <c r="VHS55" s="115"/>
      <c r="VHT55" s="115"/>
      <c r="VHU55" s="115"/>
      <c r="VHV55" s="115"/>
      <c r="VHW55" s="115"/>
      <c r="VHX55" s="115"/>
      <c r="VHY55" s="115"/>
      <c r="VHZ55" s="115"/>
      <c r="VIA55" s="115"/>
      <c r="VIB55" s="115"/>
      <c r="VIC55" s="115"/>
      <c r="VID55" s="115"/>
      <c r="VIE55" s="115"/>
      <c r="VIF55" s="115"/>
      <c r="VIG55" s="115"/>
      <c r="VIH55" s="115"/>
      <c r="VII55" s="115"/>
      <c r="VIJ55" s="115"/>
      <c r="VIK55" s="115"/>
      <c r="VIL55" s="115"/>
      <c r="VIM55" s="115"/>
      <c r="VIN55" s="115"/>
      <c r="VIO55" s="115"/>
      <c r="VIP55" s="115"/>
      <c r="VIQ55" s="115"/>
      <c r="VIR55" s="115"/>
      <c r="VIS55" s="115"/>
      <c r="VIT55" s="115"/>
      <c r="VIU55" s="115"/>
      <c r="VIV55" s="115"/>
      <c r="VIW55" s="115"/>
      <c r="VIX55" s="115"/>
      <c r="VIY55" s="115"/>
      <c r="VIZ55" s="115"/>
      <c r="VJA55" s="115"/>
      <c r="VJB55" s="115"/>
      <c r="VJC55" s="115"/>
      <c r="VJD55" s="115"/>
      <c r="VJE55" s="115"/>
      <c r="VJF55" s="115"/>
      <c r="VJG55" s="115"/>
      <c r="VJH55" s="115"/>
      <c r="VJI55" s="115"/>
      <c r="VJJ55" s="115"/>
      <c r="VJK55" s="115"/>
      <c r="VJL55" s="115"/>
      <c r="VJM55" s="115"/>
      <c r="VJN55" s="115"/>
      <c r="VJO55" s="115"/>
      <c r="VJP55" s="115"/>
      <c r="VJQ55" s="115"/>
      <c r="VJR55" s="115"/>
      <c r="VJS55" s="115"/>
      <c r="VJT55" s="115"/>
      <c r="VJU55" s="115"/>
      <c r="VJV55" s="115"/>
      <c r="VJW55" s="115"/>
      <c r="VJX55" s="115"/>
      <c r="VJY55" s="115"/>
      <c r="VJZ55" s="115"/>
      <c r="VKA55" s="115"/>
      <c r="VKB55" s="115"/>
      <c r="VKC55" s="115"/>
      <c r="VKD55" s="115"/>
      <c r="VKE55" s="115"/>
      <c r="VKF55" s="115"/>
      <c r="VKG55" s="115"/>
      <c r="VKH55" s="115"/>
      <c r="VKI55" s="115"/>
      <c r="VKJ55" s="115"/>
      <c r="VKK55" s="115"/>
      <c r="VKL55" s="115"/>
      <c r="VKM55" s="115"/>
      <c r="VKN55" s="115"/>
      <c r="VKO55" s="115"/>
      <c r="VKP55" s="115"/>
      <c r="VKQ55" s="115"/>
      <c r="VKR55" s="115"/>
      <c r="VKS55" s="115"/>
      <c r="VKT55" s="115"/>
      <c r="VKU55" s="115"/>
      <c r="VKV55" s="115"/>
      <c r="VKW55" s="115"/>
      <c r="VKX55" s="115"/>
      <c r="VKY55" s="115"/>
      <c r="VKZ55" s="115"/>
      <c r="VLA55" s="115"/>
      <c r="VLB55" s="115"/>
      <c r="VLC55" s="115"/>
      <c r="VLD55" s="115"/>
      <c r="VLE55" s="115"/>
      <c r="VLF55" s="115"/>
      <c r="VLG55" s="115"/>
      <c r="VLH55" s="115"/>
      <c r="VLI55" s="115"/>
      <c r="VLJ55" s="115"/>
      <c r="VLK55" s="115"/>
      <c r="VLL55" s="115"/>
      <c r="VLM55" s="115"/>
      <c r="VLN55" s="115"/>
      <c r="VLO55" s="115"/>
      <c r="VLP55" s="115"/>
      <c r="VLQ55" s="115"/>
      <c r="VLR55" s="115"/>
      <c r="VLS55" s="115"/>
      <c r="VLT55" s="115"/>
      <c r="VLU55" s="115"/>
      <c r="VLV55" s="115"/>
      <c r="VLW55" s="115"/>
      <c r="VLX55" s="115"/>
      <c r="VLY55" s="115"/>
      <c r="VLZ55" s="115"/>
      <c r="VMA55" s="115"/>
      <c r="VMB55" s="115"/>
      <c r="VMC55" s="115"/>
      <c r="VMD55" s="115"/>
      <c r="VME55" s="115"/>
      <c r="VMF55" s="115"/>
      <c r="VMG55" s="115"/>
      <c r="VMH55" s="115"/>
      <c r="VMI55" s="115"/>
      <c r="VMJ55" s="115"/>
      <c r="VMK55" s="115"/>
      <c r="VML55" s="115"/>
      <c r="VMM55" s="115"/>
      <c r="VMN55" s="115"/>
      <c r="VMO55" s="115"/>
      <c r="VMP55" s="115"/>
      <c r="VMQ55" s="115"/>
      <c r="VMR55" s="115"/>
      <c r="VMS55" s="115"/>
      <c r="VMT55" s="115"/>
      <c r="VMU55" s="115"/>
      <c r="VMV55" s="115"/>
      <c r="VMW55" s="115"/>
      <c r="VMX55" s="115"/>
      <c r="VMY55" s="115"/>
      <c r="VMZ55" s="115"/>
      <c r="VNA55" s="115"/>
      <c r="VNB55" s="115"/>
      <c r="VNC55" s="115"/>
      <c r="VND55" s="115"/>
      <c r="VNE55" s="115"/>
      <c r="VNF55" s="115"/>
      <c r="VNG55" s="115"/>
      <c r="VNH55" s="115"/>
      <c r="VNI55" s="115"/>
      <c r="VNJ55" s="115"/>
      <c r="VNK55" s="115"/>
      <c r="VNL55" s="115"/>
      <c r="VNM55" s="115"/>
      <c r="VNN55" s="115"/>
      <c r="VNO55" s="115"/>
      <c r="VNP55" s="115"/>
      <c r="VNQ55" s="115"/>
      <c r="VNR55" s="115"/>
      <c r="VNS55" s="115"/>
      <c r="VNT55" s="115"/>
      <c r="VNU55" s="115"/>
      <c r="VNV55" s="115"/>
      <c r="VNW55" s="115"/>
      <c r="VNX55" s="115"/>
      <c r="VNY55" s="115"/>
      <c r="VNZ55" s="115"/>
      <c r="VOA55" s="115"/>
      <c r="VOB55" s="115"/>
      <c r="VOC55" s="115"/>
      <c r="VOD55" s="115"/>
      <c r="VOE55" s="115"/>
      <c r="VOF55" s="115"/>
      <c r="VOG55" s="115"/>
      <c r="VOH55" s="115"/>
      <c r="VOI55" s="115"/>
      <c r="VOJ55" s="115"/>
      <c r="VOK55" s="115"/>
      <c r="VOL55" s="115"/>
      <c r="VOM55" s="115"/>
      <c r="VON55" s="115"/>
      <c r="VOO55" s="115"/>
      <c r="VOP55" s="115"/>
      <c r="VOQ55" s="115"/>
      <c r="VOR55" s="115"/>
      <c r="VOS55" s="115"/>
      <c r="VOT55" s="115"/>
      <c r="VOU55" s="115"/>
      <c r="VOV55" s="115"/>
      <c r="VOW55" s="115"/>
      <c r="VOX55" s="115"/>
      <c r="VOY55" s="115"/>
      <c r="VOZ55" s="115"/>
      <c r="VPA55" s="115"/>
      <c r="VPB55" s="115"/>
      <c r="VPC55" s="115"/>
      <c r="VPD55" s="115"/>
      <c r="VPE55" s="115"/>
      <c r="VPF55" s="115"/>
      <c r="VPG55" s="115"/>
      <c r="VPH55" s="115"/>
      <c r="VPI55" s="115"/>
      <c r="VPJ55" s="115"/>
      <c r="VPK55" s="115"/>
      <c r="VPL55" s="115"/>
      <c r="VPM55" s="115"/>
      <c r="VPN55" s="115"/>
      <c r="VPO55" s="115"/>
      <c r="VPP55" s="115"/>
      <c r="VPQ55" s="115"/>
      <c r="VPR55" s="115"/>
      <c r="VPS55" s="115"/>
      <c r="VPT55" s="115"/>
      <c r="VPU55" s="115"/>
      <c r="VPV55" s="115"/>
      <c r="VPW55" s="115"/>
      <c r="VPX55" s="115"/>
      <c r="VPY55" s="115"/>
      <c r="VPZ55" s="115"/>
      <c r="VQA55" s="115"/>
      <c r="VQB55" s="115"/>
      <c r="VQC55" s="115"/>
      <c r="VQD55" s="115"/>
      <c r="VQE55" s="115"/>
      <c r="VQF55" s="115"/>
      <c r="VQG55" s="115"/>
      <c r="VQH55" s="115"/>
      <c r="VQI55" s="115"/>
      <c r="VQJ55" s="115"/>
      <c r="VQK55" s="115"/>
      <c r="VQL55" s="115"/>
      <c r="VQM55" s="115"/>
      <c r="VQN55" s="115"/>
      <c r="VQO55" s="115"/>
      <c r="VQP55" s="115"/>
      <c r="VQQ55" s="115"/>
      <c r="VQR55" s="115"/>
      <c r="VQS55" s="115"/>
      <c r="VQT55" s="115"/>
      <c r="VQU55" s="115"/>
      <c r="VQV55" s="115"/>
      <c r="VQW55" s="115"/>
      <c r="VQX55" s="115"/>
      <c r="VQY55" s="115"/>
      <c r="VQZ55" s="115"/>
      <c r="VRA55" s="115"/>
      <c r="VRB55" s="115"/>
      <c r="VRC55" s="115"/>
      <c r="VRD55" s="115"/>
      <c r="VRE55" s="115"/>
      <c r="VRF55" s="115"/>
      <c r="VRG55" s="115"/>
      <c r="VRH55" s="115"/>
      <c r="VRI55" s="115"/>
      <c r="VRJ55" s="115"/>
      <c r="VRK55" s="115"/>
      <c r="VRL55" s="115"/>
      <c r="VRM55" s="115"/>
      <c r="VRN55" s="115"/>
      <c r="VRO55" s="115"/>
      <c r="VRP55" s="115"/>
      <c r="VRQ55" s="115"/>
      <c r="VRR55" s="115"/>
      <c r="VRS55" s="115"/>
      <c r="VRT55" s="115"/>
      <c r="VRU55" s="115"/>
      <c r="VRV55" s="115"/>
      <c r="VRW55" s="115"/>
      <c r="VRX55" s="115"/>
      <c r="VRY55" s="115"/>
      <c r="VRZ55" s="115"/>
      <c r="VSA55" s="115"/>
      <c r="VSB55" s="115"/>
      <c r="VSC55" s="115"/>
      <c r="VSD55" s="115"/>
      <c r="VSE55" s="115"/>
      <c r="VSF55" s="115"/>
      <c r="VSG55" s="115"/>
      <c r="VSH55" s="115"/>
      <c r="VSI55" s="115"/>
      <c r="VSJ55" s="115"/>
      <c r="VSK55" s="115"/>
      <c r="VSL55" s="115"/>
      <c r="VSM55" s="115"/>
      <c r="VSN55" s="115"/>
      <c r="VSO55" s="115"/>
      <c r="VSP55" s="115"/>
      <c r="VSQ55" s="115"/>
      <c r="VSR55" s="115"/>
      <c r="VSS55" s="115"/>
      <c r="VST55" s="115"/>
      <c r="VSU55" s="115"/>
      <c r="VSV55" s="115"/>
      <c r="VSW55" s="115"/>
      <c r="VSX55" s="115"/>
      <c r="VSY55" s="115"/>
      <c r="VSZ55" s="115"/>
      <c r="VTA55" s="115"/>
      <c r="VTB55" s="115"/>
      <c r="VTC55" s="115"/>
      <c r="VTD55" s="115"/>
      <c r="VTE55" s="115"/>
      <c r="VTF55" s="115"/>
      <c r="VTG55" s="115"/>
      <c r="VTH55" s="115"/>
      <c r="VTI55" s="115"/>
      <c r="VTJ55" s="115"/>
      <c r="VTK55" s="115"/>
      <c r="VTL55" s="115"/>
      <c r="VTM55" s="115"/>
      <c r="VTN55" s="115"/>
      <c r="VTO55" s="115"/>
      <c r="VTP55" s="115"/>
      <c r="VTQ55" s="115"/>
      <c r="VTR55" s="115"/>
      <c r="VTS55" s="115"/>
      <c r="VTT55" s="115"/>
      <c r="VTU55" s="115"/>
      <c r="VTV55" s="115"/>
      <c r="VTW55" s="115"/>
      <c r="VTX55" s="115"/>
      <c r="VTY55" s="115"/>
      <c r="VTZ55" s="115"/>
      <c r="VUA55" s="115"/>
      <c r="VUB55" s="115"/>
      <c r="VUC55" s="115"/>
      <c r="VUD55" s="115"/>
      <c r="VUE55" s="115"/>
      <c r="VUF55" s="115"/>
      <c r="VUG55" s="115"/>
      <c r="VUH55" s="115"/>
      <c r="VUI55" s="115"/>
      <c r="VUJ55" s="115"/>
      <c r="VUK55" s="115"/>
      <c r="VUL55" s="115"/>
      <c r="VUM55" s="115"/>
      <c r="VUN55" s="115"/>
      <c r="VUO55" s="115"/>
      <c r="VUP55" s="115"/>
      <c r="VUQ55" s="115"/>
      <c r="VUR55" s="115"/>
      <c r="VUS55" s="115"/>
      <c r="VUT55" s="115"/>
      <c r="VUU55" s="115"/>
      <c r="VUV55" s="115"/>
      <c r="VUW55" s="115"/>
      <c r="VUX55" s="115"/>
      <c r="VUY55" s="115"/>
      <c r="VUZ55" s="115"/>
      <c r="VVA55" s="115"/>
      <c r="VVB55" s="115"/>
      <c r="VVC55" s="115"/>
      <c r="VVD55" s="115"/>
      <c r="VVE55" s="115"/>
      <c r="VVF55" s="115"/>
      <c r="VVG55" s="115"/>
      <c r="VVH55" s="115"/>
      <c r="VVI55" s="115"/>
      <c r="VVJ55" s="115"/>
      <c r="VVK55" s="115"/>
      <c r="VVL55" s="115"/>
      <c r="VVM55" s="115"/>
      <c r="VVN55" s="115"/>
      <c r="VVO55" s="115"/>
      <c r="VVP55" s="115"/>
      <c r="VVQ55" s="115"/>
      <c r="VVR55" s="115"/>
      <c r="VVS55" s="115"/>
      <c r="VVT55" s="115"/>
      <c r="VVU55" s="115"/>
      <c r="VVV55" s="115"/>
      <c r="VVW55" s="115"/>
      <c r="VVX55" s="115"/>
      <c r="VVY55" s="115"/>
      <c r="VVZ55" s="115"/>
      <c r="VWA55" s="115"/>
      <c r="VWB55" s="115"/>
      <c r="VWC55" s="115"/>
      <c r="VWD55" s="115"/>
      <c r="VWE55" s="115"/>
      <c r="VWF55" s="115"/>
      <c r="VWG55" s="115"/>
      <c r="VWH55" s="115"/>
      <c r="VWI55" s="115"/>
      <c r="VWJ55" s="115"/>
      <c r="VWK55" s="115"/>
      <c r="VWL55" s="115"/>
      <c r="VWM55" s="115"/>
      <c r="VWN55" s="115"/>
      <c r="VWO55" s="115"/>
      <c r="VWP55" s="115"/>
      <c r="VWQ55" s="115"/>
      <c r="VWR55" s="115"/>
      <c r="VWS55" s="115"/>
      <c r="VWT55" s="115"/>
      <c r="VWU55" s="115"/>
      <c r="VWV55" s="115"/>
      <c r="VWW55" s="115"/>
      <c r="VWX55" s="115"/>
      <c r="VWY55" s="115"/>
      <c r="VWZ55" s="115"/>
      <c r="VXA55" s="115"/>
      <c r="VXB55" s="115"/>
      <c r="VXC55" s="115"/>
      <c r="VXD55" s="115"/>
      <c r="VXE55" s="115"/>
      <c r="VXF55" s="115"/>
      <c r="VXG55" s="115"/>
      <c r="VXH55" s="115"/>
      <c r="VXI55" s="115"/>
      <c r="VXJ55" s="115"/>
      <c r="VXK55" s="115"/>
      <c r="VXL55" s="115"/>
      <c r="VXM55" s="115"/>
      <c r="VXN55" s="115"/>
      <c r="VXO55" s="115"/>
      <c r="VXP55" s="115"/>
      <c r="VXQ55" s="115"/>
      <c r="VXR55" s="115"/>
      <c r="VXS55" s="115"/>
      <c r="VXT55" s="115"/>
      <c r="VXU55" s="115"/>
      <c r="VXV55" s="115"/>
      <c r="VXW55" s="115"/>
      <c r="VXX55" s="115"/>
      <c r="VXY55" s="115"/>
      <c r="VXZ55" s="115"/>
      <c r="VYA55" s="115"/>
      <c r="VYB55" s="115"/>
      <c r="VYC55" s="115"/>
      <c r="VYD55" s="115"/>
      <c r="VYE55" s="115"/>
      <c r="VYF55" s="115"/>
      <c r="VYG55" s="115"/>
      <c r="VYH55" s="115"/>
      <c r="VYI55" s="115"/>
      <c r="VYJ55" s="115"/>
      <c r="VYK55" s="115"/>
      <c r="VYL55" s="115"/>
      <c r="VYM55" s="115"/>
      <c r="VYN55" s="115"/>
      <c r="VYO55" s="115"/>
      <c r="VYP55" s="115"/>
      <c r="VYQ55" s="115"/>
      <c r="VYR55" s="115"/>
      <c r="VYS55" s="115"/>
      <c r="VYT55" s="115"/>
      <c r="VYU55" s="115"/>
      <c r="VYV55" s="115"/>
      <c r="VYW55" s="115"/>
      <c r="VYX55" s="115"/>
      <c r="VYY55" s="115"/>
      <c r="VYZ55" s="115"/>
      <c r="VZA55" s="115"/>
      <c r="VZB55" s="115"/>
      <c r="VZC55" s="115"/>
      <c r="VZD55" s="115"/>
      <c r="VZE55" s="115"/>
      <c r="VZF55" s="115"/>
      <c r="VZG55" s="115"/>
      <c r="VZH55" s="115"/>
      <c r="VZI55" s="115"/>
      <c r="VZJ55" s="115"/>
      <c r="VZK55" s="115"/>
      <c r="VZL55" s="115"/>
      <c r="VZM55" s="115"/>
      <c r="VZN55" s="115"/>
      <c r="VZO55" s="115"/>
      <c r="VZP55" s="115"/>
      <c r="VZQ55" s="115"/>
      <c r="VZR55" s="115"/>
      <c r="VZS55" s="115"/>
      <c r="VZT55" s="115"/>
      <c r="VZU55" s="115"/>
      <c r="VZV55" s="115"/>
      <c r="VZW55" s="115"/>
      <c r="VZX55" s="115"/>
      <c r="VZY55" s="115"/>
      <c r="VZZ55" s="115"/>
      <c r="WAA55" s="115"/>
      <c r="WAB55" s="115"/>
      <c r="WAC55" s="115"/>
      <c r="WAD55" s="115"/>
      <c r="WAE55" s="115"/>
      <c r="WAF55" s="115"/>
      <c r="WAG55" s="115"/>
      <c r="WAH55" s="115"/>
      <c r="WAI55" s="115"/>
      <c r="WAJ55" s="115"/>
      <c r="WAK55" s="115"/>
      <c r="WAL55" s="115"/>
      <c r="WAM55" s="115"/>
      <c r="WAN55" s="115"/>
      <c r="WAO55" s="115"/>
      <c r="WAP55" s="115"/>
      <c r="WAQ55" s="115"/>
      <c r="WAR55" s="115"/>
      <c r="WAS55" s="115"/>
      <c r="WAT55" s="115"/>
      <c r="WAU55" s="115"/>
      <c r="WAV55" s="115"/>
      <c r="WAW55" s="115"/>
      <c r="WAX55" s="115"/>
      <c r="WAY55" s="115"/>
      <c r="WAZ55" s="115"/>
      <c r="WBA55" s="115"/>
      <c r="WBB55" s="115"/>
      <c r="WBC55" s="115"/>
      <c r="WBD55" s="115"/>
      <c r="WBE55" s="115"/>
      <c r="WBF55" s="115"/>
      <c r="WBG55" s="115"/>
      <c r="WBH55" s="115"/>
      <c r="WBI55" s="115"/>
      <c r="WBJ55" s="115"/>
      <c r="WBK55" s="115"/>
      <c r="WBL55" s="115"/>
      <c r="WBM55" s="115"/>
      <c r="WBN55" s="115"/>
      <c r="WBO55" s="115"/>
      <c r="WBP55" s="115"/>
      <c r="WBQ55" s="115"/>
      <c r="WBR55" s="115"/>
      <c r="WBS55" s="115"/>
      <c r="WBT55" s="115"/>
      <c r="WBU55" s="115"/>
      <c r="WBV55" s="115"/>
      <c r="WBW55" s="115"/>
      <c r="WBX55" s="115"/>
      <c r="WBY55" s="115"/>
      <c r="WBZ55" s="115"/>
      <c r="WCA55" s="115"/>
      <c r="WCB55" s="115"/>
      <c r="WCC55" s="115"/>
      <c r="WCD55" s="115"/>
      <c r="WCE55" s="115"/>
      <c r="WCF55" s="115"/>
      <c r="WCG55" s="115"/>
      <c r="WCH55" s="115"/>
      <c r="WCI55" s="115"/>
      <c r="WCJ55" s="115"/>
      <c r="WCK55" s="115"/>
      <c r="WCL55" s="115"/>
      <c r="WCM55" s="115"/>
      <c r="WCN55" s="115"/>
      <c r="WCO55" s="115"/>
      <c r="WCP55" s="115"/>
      <c r="WCQ55" s="115"/>
      <c r="WCR55" s="115"/>
      <c r="WCS55" s="115"/>
      <c r="WCT55" s="115"/>
      <c r="WCU55" s="115"/>
      <c r="WCV55" s="115"/>
      <c r="WCW55" s="115"/>
      <c r="WCX55" s="115"/>
      <c r="WCY55" s="115"/>
      <c r="WCZ55" s="115"/>
      <c r="WDA55" s="115"/>
      <c r="WDB55" s="115"/>
      <c r="WDC55" s="115"/>
      <c r="WDD55" s="115"/>
      <c r="WDE55" s="115"/>
      <c r="WDF55" s="115"/>
      <c r="WDG55" s="115"/>
      <c r="WDH55" s="115"/>
      <c r="WDI55" s="115"/>
      <c r="WDJ55" s="115"/>
      <c r="WDK55" s="115"/>
      <c r="WDL55" s="115"/>
      <c r="WDM55" s="115"/>
      <c r="WDN55" s="115"/>
      <c r="WDO55" s="115"/>
      <c r="WDP55" s="115"/>
      <c r="WDQ55" s="115"/>
      <c r="WDR55" s="115"/>
      <c r="WDS55" s="115"/>
      <c r="WDT55" s="115"/>
      <c r="WDU55" s="115"/>
      <c r="WDV55" s="115"/>
      <c r="WDW55" s="115"/>
      <c r="WDX55" s="115"/>
      <c r="WDY55" s="115"/>
      <c r="WDZ55" s="115"/>
      <c r="WEA55" s="115"/>
      <c r="WEB55" s="115"/>
      <c r="WEC55" s="115"/>
      <c r="WED55" s="115"/>
      <c r="WEE55" s="115"/>
      <c r="WEF55" s="115"/>
      <c r="WEG55" s="115"/>
      <c r="WEH55" s="115"/>
      <c r="WEI55" s="115"/>
      <c r="WEJ55" s="115"/>
      <c r="WEK55" s="115"/>
      <c r="WEL55" s="115"/>
      <c r="WEM55" s="115"/>
      <c r="WEN55" s="115"/>
      <c r="WEO55" s="115"/>
      <c r="WEP55" s="115"/>
      <c r="WEQ55" s="115"/>
      <c r="WER55" s="115"/>
      <c r="WES55" s="115"/>
      <c r="WET55" s="115"/>
      <c r="WEU55" s="115"/>
      <c r="WEV55" s="115"/>
      <c r="WEW55" s="115"/>
      <c r="WEX55" s="115"/>
      <c r="WEY55" s="115"/>
      <c r="WEZ55" s="115"/>
      <c r="WFA55" s="115"/>
      <c r="WFB55" s="115"/>
      <c r="WFC55" s="115"/>
      <c r="WFD55" s="115"/>
      <c r="WFE55" s="115"/>
      <c r="WFF55" s="115"/>
      <c r="WFG55" s="115"/>
      <c r="WFH55" s="115"/>
      <c r="WFI55" s="115"/>
      <c r="WFJ55" s="115"/>
      <c r="WFK55" s="115"/>
      <c r="WFL55" s="115"/>
      <c r="WFM55" s="115"/>
      <c r="WFN55" s="115"/>
      <c r="WFO55" s="115"/>
      <c r="WFP55" s="115"/>
      <c r="WFQ55" s="115"/>
      <c r="WFR55" s="115"/>
      <c r="WFS55" s="115"/>
      <c r="WFT55" s="115"/>
      <c r="WFU55" s="115"/>
      <c r="WFV55" s="115"/>
      <c r="WFW55" s="115"/>
      <c r="WFX55" s="115"/>
      <c r="WFY55" s="115"/>
      <c r="WFZ55" s="115"/>
      <c r="WGA55" s="115"/>
      <c r="WGB55" s="115"/>
      <c r="WGC55" s="115"/>
      <c r="WGD55" s="115"/>
      <c r="WGE55" s="115"/>
      <c r="WGF55" s="115"/>
      <c r="WGG55" s="115"/>
      <c r="WGH55" s="115"/>
      <c r="WGI55" s="115"/>
      <c r="WGJ55" s="115"/>
      <c r="WGK55" s="115"/>
      <c r="WGL55" s="115"/>
      <c r="WGM55" s="115"/>
      <c r="WGN55" s="115"/>
      <c r="WGO55" s="115"/>
      <c r="WGP55" s="115"/>
      <c r="WGQ55" s="115"/>
      <c r="WGR55" s="115"/>
      <c r="WGS55" s="115"/>
      <c r="WGT55" s="115"/>
      <c r="WGU55" s="115"/>
      <c r="WGV55" s="115"/>
      <c r="WGW55" s="115"/>
      <c r="WGX55" s="115"/>
      <c r="WGY55" s="115"/>
      <c r="WGZ55" s="115"/>
      <c r="WHA55" s="115"/>
      <c r="WHB55" s="115"/>
      <c r="WHC55" s="115"/>
      <c r="WHD55" s="115"/>
      <c r="WHE55" s="115"/>
      <c r="WHF55" s="115"/>
      <c r="WHG55" s="115"/>
      <c r="WHH55" s="115"/>
      <c r="WHI55" s="115"/>
      <c r="WHJ55" s="115"/>
      <c r="WHK55" s="115"/>
      <c r="WHL55" s="115"/>
      <c r="WHM55" s="115"/>
      <c r="WHN55" s="115"/>
      <c r="WHO55" s="115"/>
      <c r="WHP55" s="115"/>
      <c r="WHQ55" s="115"/>
      <c r="WHR55" s="115"/>
      <c r="WHS55" s="115"/>
      <c r="WHT55" s="115"/>
      <c r="WHU55" s="115"/>
      <c r="WHV55" s="115"/>
      <c r="WHW55" s="115"/>
      <c r="WHX55" s="115"/>
      <c r="WHY55" s="115"/>
      <c r="WHZ55" s="115"/>
      <c r="WIA55" s="115"/>
      <c r="WIB55" s="115"/>
      <c r="WIC55" s="115"/>
      <c r="WID55" s="115"/>
      <c r="WIE55" s="115"/>
      <c r="WIF55" s="115"/>
      <c r="WIG55" s="115"/>
      <c r="WIH55" s="115"/>
      <c r="WII55" s="115"/>
      <c r="WIJ55" s="115"/>
      <c r="WIK55" s="115"/>
      <c r="WIL55" s="115"/>
      <c r="WIM55" s="115"/>
      <c r="WIN55" s="115"/>
      <c r="WIO55" s="115"/>
      <c r="WIP55" s="115"/>
      <c r="WIQ55" s="115"/>
      <c r="WIR55" s="115"/>
      <c r="WIS55" s="115"/>
      <c r="WIT55" s="115"/>
      <c r="WIU55" s="115"/>
      <c r="WIV55" s="115"/>
      <c r="WIW55" s="115"/>
      <c r="WIX55" s="115"/>
      <c r="WIY55" s="115"/>
      <c r="WIZ55" s="115"/>
      <c r="WJA55" s="115"/>
      <c r="WJB55" s="115"/>
      <c r="WJC55" s="115"/>
      <c r="WJD55" s="115"/>
      <c r="WJE55" s="115"/>
      <c r="WJF55" s="115"/>
      <c r="WJG55" s="115"/>
      <c r="WJH55" s="115"/>
      <c r="WJI55" s="115"/>
      <c r="WJJ55" s="115"/>
      <c r="WJK55" s="115"/>
      <c r="WJL55" s="115"/>
      <c r="WJM55" s="115"/>
      <c r="WJN55" s="115"/>
      <c r="WJO55" s="115"/>
      <c r="WJP55" s="115"/>
      <c r="WJQ55" s="115"/>
      <c r="WJR55" s="115"/>
      <c r="WJS55" s="115"/>
      <c r="WJT55" s="115"/>
      <c r="WJU55" s="115"/>
      <c r="WJV55" s="115"/>
      <c r="WJW55" s="115"/>
      <c r="WJX55" s="115"/>
      <c r="WJY55" s="115"/>
      <c r="WJZ55" s="115"/>
      <c r="WKA55" s="115"/>
      <c r="WKB55" s="115"/>
      <c r="WKC55" s="115"/>
      <c r="WKD55" s="115"/>
      <c r="WKE55" s="115"/>
      <c r="WKF55" s="115"/>
      <c r="WKG55" s="115"/>
      <c r="WKH55" s="115"/>
      <c r="WKI55" s="115"/>
      <c r="WKJ55" s="115"/>
      <c r="WKK55" s="115"/>
      <c r="WKL55" s="115"/>
      <c r="WKM55" s="115"/>
      <c r="WKN55" s="115"/>
      <c r="WKO55" s="115"/>
      <c r="WKP55" s="115"/>
      <c r="WKQ55" s="115"/>
      <c r="WKR55" s="115"/>
      <c r="WKS55" s="115"/>
      <c r="WKT55" s="115"/>
      <c r="WKU55" s="115"/>
      <c r="WKV55" s="115"/>
      <c r="WKW55" s="115"/>
      <c r="WKX55" s="115"/>
      <c r="WKY55" s="115"/>
      <c r="WKZ55" s="115"/>
      <c r="WLA55" s="115"/>
      <c r="WLB55" s="115"/>
      <c r="WLC55" s="115"/>
      <c r="WLD55" s="115"/>
      <c r="WLE55" s="115"/>
      <c r="WLF55" s="115"/>
      <c r="WLG55" s="115"/>
      <c r="WLH55" s="115"/>
      <c r="WLI55" s="115"/>
      <c r="WLJ55" s="115"/>
      <c r="WLK55" s="115"/>
      <c r="WLL55" s="115"/>
      <c r="WLM55" s="115"/>
      <c r="WLN55" s="115"/>
      <c r="WLO55" s="115"/>
      <c r="WLP55" s="115"/>
      <c r="WLQ55" s="115"/>
      <c r="WLR55" s="115"/>
      <c r="WLS55" s="115"/>
      <c r="WLT55" s="115"/>
      <c r="WLU55" s="115"/>
      <c r="WLV55" s="115"/>
      <c r="WLW55" s="115"/>
      <c r="WLX55" s="115"/>
      <c r="WLY55" s="115"/>
      <c r="WLZ55" s="115"/>
      <c r="WMA55" s="115"/>
      <c r="WMB55" s="115"/>
      <c r="WMC55" s="115"/>
      <c r="WMD55" s="115"/>
      <c r="WME55" s="115"/>
      <c r="WMF55" s="115"/>
      <c r="WMG55" s="115"/>
      <c r="WMH55" s="115"/>
      <c r="WMI55" s="115"/>
      <c r="WMJ55" s="115"/>
      <c r="WMK55" s="115"/>
      <c r="WML55" s="115"/>
      <c r="WMM55" s="115"/>
      <c r="WMN55" s="115"/>
      <c r="WMO55" s="115"/>
      <c r="WMP55" s="115"/>
      <c r="WMQ55" s="115"/>
      <c r="WMR55" s="115"/>
      <c r="WMS55" s="115"/>
      <c r="WMT55" s="115"/>
      <c r="WMU55" s="115"/>
      <c r="WMV55" s="115"/>
      <c r="WMW55" s="115"/>
      <c r="WMX55" s="115"/>
      <c r="WMY55" s="115"/>
      <c r="WMZ55" s="115"/>
      <c r="WNA55" s="115"/>
      <c r="WNB55" s="115"/>
      <c r="WNC55" s="115"/>
      <c r="WND55" s="115"/>
      <c r="WNE55" s="115"/>
      <c r="WNF55" s="115"/>
      <c r="WNG55" s="115"/>
      <c r="WNH55" s="115"/>
      <c r="WNI55" s="115"/>
      <c r="WNJ55" s="115"/>
      <c r="WNK55" s="115"/>
      <c r="WNL55" s="115"/>
      <c r="WNM55" s="115"/>
      <c r="WNN55" s="115"/>
      <c r="WNO55" s="115"/>
      <c r="WNP55" s="115"/>
      <c r="WNQ55" s="115"/>
      <c r="WNR55" s="115"/>
      <c r="WNS55" s="115"/>
      <c r="WNT55" s="115"/>
      <c r="WNU55" s="115"/>
      <c r="WNV55" s="115"/>
      <c r="WNW55" s="115"/>
      <c r="WNX55" s="115"/>
      <c r="WNY55" s="115"/>
      <c r="WNZ55" s="115"/>
      <c r="WOA55" s="115"/>
      <c r="WOB55" s="115"/>
      <c r="WOC55" s="115"/>
      <c r="WOD55" s="115"/>
      <c r="WOE55" s="115"/>
      <c r="WOF55" s="115"/>
      <c r="WOG55" s="115"/>
      <c r="WOH55" s="115"/>
      <c r="WOI55" s="115"/>
      <c r="WOJ55" s="115"/>
      <c r="WOK55" s="115"/>
      <c r="WOL55" s="115"/>
      <c r="WOM55" s="115"/>
      <c r="WON55" s="115"/>
      <c r="WOO55" s="115"/>
      <c r="WOP55" s="115"/>
      <c r="WOQ55" s="115"/>
      <c r="WOR55" s="115"/>
      <c r="WOS55" s="115"/>
      <c r="WOT55" s="115"/>
      <c r="WOU55" s="115"/>
      <c r="WOV55" s="115"/>
      <c r="WOW55" s="115"/>
      <c r="WOX55" s="115"/>
      <c r="WOY55" s="115"/>
      <c r="WOZ55" s="115"/>
      <c r="WPA55" s="115"/>
      <c r="WPB55" s="115"/>
      <c r="WPC55" s="115"/>
      <c r="WPD55" s="115"/>
      <c r="WPE55" s="115"/>
      <c r="WPF55" s="115"/>
      <c r="WPG55" s="115"/>
      <c r="WPH55" s="115"/>
      <c r="WPI55" s="115"/>
      <c r="WPJ55" s="115"/>
      <c r="WPK55" s="115"/>
      <c r="WPL55" s="115"/>
      <c r="WPM55" s="115"/>
      <c r="WPN55" s="115"/>
      <c r="WPO55" s="115"/>
      <c r="WPP55" s="115"/>
      <c r="WPQ55" s="115"/>
      <c r="WPR55" s="115"/>
      <c r="WPS55" s="115"/>
      <c r="WPT55" s="115"/>
      <c r="WPU55" s="115"/>
      <c r="WPV55" s="115"/>
      <c r="WPW55" s="115"/>
      <c r="WPX55" s="115"/>
      <c r="WPY55" s="115"/>
      <c r="WPZ55" s="115"/>
      <c r="WQA55" s="115"/>
      <c r="WQB55" s="115"/>
      <c r="WQC55" s="115"/>
      <c r="WQD55" s="115"/>
      <c r="WQE55" s="115"/>
      <c r="WQF55" s="115"/>
      <c r="WQG55" s="115"/>
      <c r="WQH55" s="115"/>
      <c r="WQI55" s="115"/>
      <c r="WQJ55" s="115"/>
      <c r="WQK55" s="115"/>
      <c r="WQL55" s="115"/>
      <c r="WQM55" s="115"/>
      <c r="WQN55" s="115"/>
      <c r="WQO55" s="115"/>
      <c r="WQP55" s="115"/>
      <c r="WQQ55" s="115"/>
      <c r="WQR55" s="115"/>
      <c r="WQS55" s="115"/>
      <c r="WQT55" s="115"/>
      <c r="WQU55" s="115"/>
      <c r="WQV55" s="115"/>
      <c r="WQW55" s="115"/>
      <c r="WQX55" s="115"/>
      <c r="WQY55" s="115"/>
      <c r="WQZ55" s="115"/>
      <c r="WRA55" s="115"/>
      <c r="WRB55" s="115"/>
      <c r="WRC55" s="115"/>
      <c r="WRD55" s="115"/>
      <c r="WRE55" s="115"/>
      <c r="WRF55" s="115"/>
      <c r="WRG55" s="115"/>
      <c r="WRH55" s="115"/>
      <c r="WRI55" s="115"/>
      <c r="WRJ55" s="115"/>
      <c r="WRK55" s="115"/>
      <c r="WRL55" s="115"/>
      <c r="WRM55" s="115"/>
      <c r="WRN55" s="115"/>
      <c r="WRO55" s="115"/>
      <c r="WRP55" s="115"/>
      <c r="WRQ55" s="115"/>
      <c r="WRR55" s="115"/>
      <c r="WRS55" s="115"/>
      <c r="WRT55" s="115"/>
      <c r="WRU55" s="115"/>
      <c r="WRV55" s="115"/>
      <c r="WRW55" s="115"/>
      <c r="WRX55" s="115"/>
      <c r="WRY55" s="115"/>
      <c r="WRZ55" s="115"/>
      <c r="WSA55" s="115"/>
      <c r="WSB55" s="115"/>
      <c r="WSC55" s="115"/>
      <c r="WSD55" s="115"/>
      <c r="WSE55" s="115"/>
      <c r="WSF55" s="115"/>
      <c r="WSG55" s="115"/>
      <c r="WSH55" s="115"/>
      <c r="WSI55" s="115"/>
      <c r="WSJ55" s="115"/>
      <c r="WSK55" s="115"/>
      <c r="WSL55" s="115"/>
      <c r="WSM55" s="115"/>
      <c r="WSN55" s="115"/>
      <c r="WSO55" s="115"/>
      <c r="WSP55" s="115"/>
      <c r="WSQ55" s="115"/>
      <c r="WSR55" s="115"/>
      <c r="WSS55" s="115"/>
      <c r="WST55" s="115"/>
      <c r="WSU55" s="115"/>
      <c r="WSV55" s="115"/>
      <c r="WSW55" s="115"/>
      <c r="WSX55" s="115"/>
      <c r="WSY55" s="115"/>
      <c r="WSZ55" s="115"/>
      <c r="WTA55" s="115"/>
      <c r="WTB55" s="115"/>
      <c r="WTC55" s="115"/>
      <c r="WTD55" s="115"/>
      <c r="WTE55" s="115"/>
      <c r="WTF55" s="115"/>
      <c r="WTG55" s="115"/>
      <c r="WTH55" s="115"/>
      <c r="WTI55" s="115"/>
      <c r="WTJ55" s="115"/>
      <c r="WTK55" s="115"/>
      <c r="WTL55" s="115"/>
      <c r="WTM55" s="115"/>
      <c r="WTN55" s="115"/>
      <c r="WTO55" s="115"/>
      <c r="WTP55" s="115"/>
      <c r="WTQ55" s="115"/>
      <c r="WTR55" s="115"/>
      <c r="WTS55" s="115"/>
      <c r="WTT55" s="115"/>
      <c r="WTU55" s="115"/>
      <c r="WTV55" s="115"/>
      <c r="WTW55" s="115"/>
      <c r="WTX55" s="115"/>
      <c r="WTY55" s="115"/>
      <c r="WTZ55" s="115"/>
      <c r="WUA55" s="115"/>
      <c r="WUB55" s="115"/>
      <c r="WUC55" s="115"/>
      <c r="WUD55" s="115"/>
      <c r="WUE55" s="115"/>
      <c r="WUF55" s="115"/>
      <c r="WUG55" s="115"/>
      <c r="WUH55" s="115"/>
      <c r="WUI55" s="115"/>
      <c r="WUJ55" s="115"/>
      <c r="WUK55" s="115"/>
      <c r="WUL55" s="115"/>
      <c r="WUM55" s="115"/>
      <c r="WUN55" s="115"/>
      <c r="WUO55" s="115"/>
      <c r="WUP55" s="115"/>
      <c r="WUQ55" s="115"/>
      <c r="WUR55" s="115"/>
      <c r="WUS55" s="115"/>
      <c r="WUT55" s="115"/>
      <c r="WUU55" s="115"/>
      <c r="WUV55" s="115"/>
      <c r="WUW55" s="115"/>
      <c r="WUX55" s="115"/>
      <c r="WUY55" s="115"/>
      <c r="WUZ55" s="115"/>
      <c r="WVA55" s="115"/>
      <c r="WVB55" s="115"/>
      <c r="WVC55" s="115"/>
      <c r="WVD55" s="115"/>
      <c r="WVE55" s="115"/>
      <c r="WVF55" s="115"/>
      <c r="WVG55" s="115"/>
      <c r="WVH55" s="115"/>
      <c r="WVI55" s="115"/>
      <c r="WVJ55" s="115"/>
      <c r="WVK55" s="115"/>
      <c r="WVL55" s="115"/>
      <c r="WVM55" s="115"/>
      <c r="WVN55" s="115"/>
      <c r="WVO55" s="115"/>
      <c r="WVP55" s="115"/>
      <c r="WVQ55" s="115"/>
      <c r="WVR55" s="115"/>
      <c r="WVS55" s="115"/>
      <c r="WVT55" s="115"/>
      <c r="WVU55" s="115"/>
      <c r="WVV55" s="115"/>
      <c r="WVW55" s="115"/>
      <c r="WVX55" s="115"/>
      <c r="WVY55" s="115"/>
      <c r="WVZ55" s="115"/>
      <c r="WWA55" s="115"/>
      <c r="WWB55" s="115"/>
      <c r="WWC55" s="115"/>
      <c r="WWD55" s="115"/>
      <c r="WWE55" s="115"/>
      <c r="WWF55" s="115"/>
      <c r="WWG55" s="115"/>
      <c r="WWH55" s="115"/>
      <c r="WWI55" s="115"/>
      <c r="WWJ55" s="115"/>
      <c r="WWK55" s="115"/>
      <c r="WWL55" s="115"/>
      <c r="WWM55" s="115"/>
      <c r="WWN55" s="115"/>
      <c r="WWO55" s="115"/>
      <c r="WWP55" s="115"/>
      <c r="WWQ55" s="115"/>
      <c r="WWR55" s="115"/>
      <c r="WWS55" s="115"/>
      <c r="WWT55" s="115"/>
      <c r="WWU55" s="115"/>
      <c r="WWV55" s="115"/>
      <c r="WWW55" s="115"/>
      <c r="WWX55" s="115"/>
      <c r="WWY55" s="115"/>
      <c r="WWZ55" s="115"/>
      <c r="WXA55" s="115"/>
      <c r="WXB55" s="115"/>
      <c r="WXC55" s="115"/>
      <c r="WXD55" s="115"/>
      <c r="WXE55" s="115"/>
      <c r="WXF55" s="115"/>
      <c r="WXG55" s="115"/>
      <c r="WXH55" s="115"/>
      <c r="WXI55" s="115"/>
      <c r="WXJ55" s="115"/>
      <c r="WXK55" s="115"/>
      <c r="WXL55" s="115"/>
      <c r="WXM55" s="115"/>
      <c r="WXN55" s="115"/>
      <c r="WXO55" s="115"/>
      <c r="WXP55" s="115"/>
      <c r="WXQ55" s="115"/>
      <c r="WXR55" s="115"/>
      <c r="WXS55" s="115"/>
      <c r="WXT55" s="115"/>
      <c r="WXU55" s="115"/>
      <c r="WXV55" s="115"/>
      <c r="WXW55" s="115"/>
      <c r="WXX55" s="115"/>
      <c r="WXY55" s="115"/>
      <c r="WXZ55" s="115"/>
      <c r="WYA55" s="115"/>
      <c r="WYB55" s="115"/>
      <c r="WYC55" s="115"/>
      <c r="WYD55" s="115"/>
      <c r="WYE55" s="115"/>
      <c r="WYF55" s="115"/>
      <c r="WYG55" s="115"/>
      <c r="WYH55" s="115"/>
      <c r="WYI55" s="115"/>
      <c r="WYJ55" s="115"/>
      <c r="WYK55" s="115"/>
      <c r="WYL55" s="115"/>
      <c r="WYM55" s="115"/>
      <c r="WYN55" s="115"/>
      <c r="WYO55" s="115"/>
      <c r="WYP55" s="115"/>
      <c r="WYQ55" s="115"/>
      <c r="WYR55" s="115"/>
      <c r="WYS55" s="115"/>
      <c r="WYT55" s="115"/>
      <c r="WYU55" s="115"/>
      <c r="WYV55" s="115"/>
      <c r="WYW55" s="115"/>
      <c r="WYX55" s="115"/>
      <c r="WYY55" s="115"/>
      <c r="WYZ55" s="115"/>
      <c r="WZA55" s="115"/>
      <c r="WZB55" s="115"/>
      <c r="WZC55" s="115"/>
      <c r="WZD55" s="115"/>
      <c r="WZE55" s="115"/>
      <c r="WZF55" s="115"/>
      <c r="WZG55" s="115"/>
      <c r="WZH55" s="115"/>
      <c r="WZI55" s="115"/>
      <c r="WZJ55" s="115"/>
      <c r="WZK55" s="115"/>
      <c r="WZL55" s="115"/>
      <c r="WZM55" s="115"/>
      <c r="WZN55" s="115"/>
      <c r="WZO55" s="115"/>
      <c r="WZP55" s="115"/>
      <c r="WZQ55" s="115"/>
      <c r="WZR55" s="115"/>
      <c r="WZS55" s="115"/>
      <c r="WZT55" s="115"/>
      <c r="WZU55" s="115"/>
      <c r="WZV55" s="115"/>
      <c r="WZW55" s="115"/>
      <c r="WZX55" s="115"/>
      <c r="WZY55" s="115"/>
      <c r="WZZ55" s="115"/>
      <c r="XAA55" s="115"/>
      <c r="XAB55" s="115"/>
      <c r="XAC55" s="115"/>
      <c r="XAD55" s="115"/>
      <c r="XAE55" s="115"/>
      <c r="XAF55" s="115"/>
      <c r="XAG55" s="115"/>
      <c r="XAH55" s="115"/>
      <c r="XAI55" s="115"/>
      <c r="XAJ55" s="115"/>
      <c r="XAK55" s="115"/>
      <c r="XAL55" s="115"/>
      <c r="XAM55" s="115"/>
      <c r="XAN55" s="115"/>
      <c r="XAO55" s="115"/>
      <c r="XAP55" s="115"/>
      <c r="XAQ55" s="115"/>
      <c r="XAR55" s="115"/>
      <c r="XAS55" s="115"/>
      <c r="XAT55" s="115"/>
      <c r="XAU55" s="115"/>
      <c r="XAV55" s="115"/>
      <c r="XAW55" s="115"/>
      <c r="XAX55" s="115"/>
      <c r="XAY55" s="115"/>
      <c r="XAZ55" s="115"/>
      <c r="XBA55" s="115"/>
      <c r="XBB55" s="115"/>
      <c r="XBC55" s="115"/>
      <c r="XBD55" s="115"/>
      <c r="XBE55" s="115"/>
      <c r="XBF55" s="115"/>
      <c r="XBG55" s="115"/>
      <c r="XBH55" s="115"/>
      <c r="XBI55" s="115"/>
      <c r="XBJ55" s="115"/>
      <c r="XBK55" s="115"/>
      <c r="XBL55" s="115"/>
      <c r="XBM55" s="115"/>
      <c r="XBN55" s="115"/>
      <c r="XBO55" s="115"/>
      <c r="XBP55" s="115"/>
      <c r="XBQ55" s="115"/>
      <c r="XBR55" s="115"/>
      <c r="XBS55" s="115"/>
      <c r="XBT55" s="115"/>
      <c r="XBU55" s="115"/>
      <c r="XBV55" s="115"/>
      <c r="XBW55" s="115"/>
      <c r="XBX55" s="115"/>
      <c r="XBY55" s="115"/>
      <c r="XBZ55" s="115"/>
      <c r="XCA55" s="115"/>
      <c r="XCB55" s="115"/>
      <c r="XCC55" s="115"/>
      <c r="XCD55" s="115"/>
      <c r="XCE55" s="115"/>
      <c r="XCF55" s="115"/>
      <c r="XCG55" s="115"/>
      <c r="XCH55" s="115"/>
      <c r="XCI55" s="115"/>
      <c r="XCJ55" s="115"/>
      <c r="XCK55" s="115"/>
      <c r="XCL55" s="115"/>
      <c r="XCM55" s="115"/>
      <c r="XCN55" s="115"/>
      <c r="XCO55" s="115"/>
      <c r="XCP55" s="115"/>
      <c r="XCQ55" s="115"/>
      <c r="XCR55" s="115"/>
      <c r="XCS55" s="115"/>
      <c r="XCT55" s="115"/>
      <c r="XCU55" s="115"/>
      <c r="XCV55" s="115"/>
      <c r="XCW55" s="115"/>
      <c r="XCX55" s="115"/>
      <c r="XCY55" s="115"/>
      <c r="XCZ55" s="115"/>
    </row>
    <row r="56" spans="2:16328" x14ac:dyDescent="0.35">
      <c r="B56" s="9"/>
      <c r="C56" s="151"/>
      <c r="D56" s="151"/>
      <c r="E56" s="151"/>
      <c r="F56" s="151"/>
      <c r="G56" s="151"/>
      <c r="H56" s="151"/>
      <c r="I56" s="151"/>
      <c r="J56" s="151"/>
      <c r="K56" s="151"/>
      <c r="L56" s="151"/>
      <c r="M56" s="151"/>
      <c r="N56" s="13"/>
      <c r="O56" s="115"/>
      <c r="P56" s="115"/>
      <c r="Q56" s="115"/>
      <c r="R56" s="115"/>
      <c r="S56" s="115"/>
      <c r="T56" s="115"/>
      <c r="U56" s="115"/>
      <c r="V56" s="115"/>
      <c r="W56" s="115"/>
      <c r="X56" s="115"/>
      <c r="Y56" s="115"/>
      <c r="Z56" s="115"/>
      <c r="AA56" s="115"/>
      <c r="AB56" s="115"/>
      <c r="AC56" s="115"/>
      <c r="AD56" s="115"/>
      <c r="AE56" s="115"/>
      <c r="AF56" s="115"/>
      <c r="AG56" s="115"/>
      <c r="AH56" s="115"/>
      <c r="AI56" s="115"/>
      <c r="AJ56" s="115"/>
      <c r="AK56" s="115"/>
      <c r="AL56" s="115"/>
      <c r="AM56" s="115"/>
      <c r="AN56" s="115"/>
      <c r="AO56" s="115"/>
      <c r="AP56" s="115"/>
      <c r="AQ56" s="115"/>
      <c r="AR56" s="115"/>
      <c r="AS56" s="115"/>
      <c r="AT56" s="115"/>
      <c r="AU56" s="115"/>
      <c r="AV56" s="115"/>
      <c r="AW56" s="115"/>
      <c r="AX56" s="115"/>
      <c r="AY56" s="115"/>
      <c r="AZ56" s="115"/>
      <c r="BA56" s="115"/>
      <c r="BB56" s="115"/>
      <c r="BC56" s="115"/>
      <c r="BD56" s="115"/>
      <c r="BE56" s="115"/>
      <c r="BF56" s="115"/>
      <c r="BG56" s="115"/>
      <c r="BH56" s="115"/>
      <c r="BI56" s="115"/>
      <c r="BJ56" s="115"/>
      <c r="BK56" s="115"/>
      <c r="BL56" s="115"/>
      <c r="BM56" s="115"/>
      <c r="BN56" s="115"/>
      <c r="BO56" s="115"/>
      <c r="BP56" s="115"/>
      <c r="BQ56" s="115"/>
      <c r="BR56" s="115"/>
      <c r="BS56" s="115"/>
      <c r="BT56" s="115"/>
      <c r="BU56" s="115"/>
      <c r="BV56" s="115"/>
      <c r="BW56" s="115"/>
      <c r="BX56" s="115"/>
      <c r="BY56" s="115"/>
      <c r="BZ56" s="115"/>
      <c r="CA56" s="115"/>
      <c r="CB56" s="115"/>
      <c r="CC56" s="115"/>
      <c r="CD56" s="115"/>
      <c r="CE56" s="115"/>
      <c r="CF56" s="115"/>
      <c r="CG56" s="115"/>
      <c r="CH56" s="115"/>
      <c r="CI56" s="115"/>
      <c r="CJ56" s="115"/>
      <c r="CK56" s="115"/>
      <c r="CL56" s="115"/>
      <c r="CM56" s="115"/>
      <c r="CN56" s="115"/>
      <c r="CO56" s="115"/>
      <c r="CP56" s="115"/>
      <c r="CQ56" s="115"/>
      <c r="CR56" s="115"/>
      <c r="CS56" s="115"/>
      <c r="CT56" s="115"/>
      <c r="CU56" s="115"/>
      <c r="CV56" s="115"/>
      <c r="CW56" s="115"/>
      <c r="CX56" s="115"/>
      <c r="CY56" s="115"/>
      <c r="CZ56" s="115"/>
      <c r="DA56" s="115"/>
      <c r="DB56" s="115"/>
      <c r="DC56" s="115"/>
      <c r="DD56" s="115"/>
      <c r="DE56" s="115"/>
      <c r="DF56" s="115"/>
      <c r="DG56" s="115"/>
      <c r="DH56" s="115"/>
      <c r="DI56" s="115"/>
      <c r="DJ56" s="115"/>
      <c r="DK56" s="115"/>
      <c r="DL56" s="115"/>
      <c r="DM56" s="115"/>
      <c r="DN56" s="115"/>
      <c r="DO56" s="115"/>
      <c r="DP56" s="115"/>
      <c r="DQ56" s="115"/>
      <c r="DR56" s="115"/>
      <c r="DS56" s="115"/>
      <c r="DT56" s="115"/>
      <c r="DU56" s="115"/>
      <c r="DV56" s="115"/>
      <c r="DW56" s="115"/>
      <c r="DX56" s="115"/>
      <c r="DY56" s="115"/>
      <c r="DZ56" s="115"/>
      <c r="EA56" s="115"/>
      <c r="EB56" s="115"/>
      <c r="EC56" s="115"/>
      <c r="ED56" s="115"/>
      <c r="EE56" s="115"/>
      <c r="EF56" s="115"/>
      <c r="EG56" s="115"/>
      <c r="EH56" s="115"/>
      <c r="EI56" s="115"/>
      <c r="EJ56" s="115"/>
      <c r="EK56" s="115"/>
      <c r="EL56" s="115"/>
      <c r="EM56" s="115"/>
      <c r="EN56" s="115"/>
      <c r="EO56" s="115"/>
      <c r="EP56" s="115"/>
      <c r="EQ56" s="115"/>
      <c r="ER56" s="115"/>
      <c r="ES56" s="115"/>
      <c r="ET56" s="115"/>
      <c r="EU56" s="115"/>
      <c r="EV56" s="115"/>
      <c r="EW56" s="115"/>
      <c r="EX56" s="115"/>
      <c r="EY56" s="115"/>
      <c r="EZ56" s="115"/>
      <c r="FA56" s="115"/>
      <c r="FB56" s="115"/>
      <c r="FC56" s="115"/>
      <c r="FD56" s="115"/>
      <c r="FE56" s="115"/>
      <c r="FF56" s="115"/>
      <c r="FG56" s="115"/>
      <c r="FH56" s="115"/>
      <c r="FI56" s="115"/>
      <c r="FJ56" s="115"/>
      <c r="FK56" s="115"/>
      <c r="FL56" s="115"/>
      <c r="FM56" s="115"/>
      <c r="FN56" s="115"/>
      <c r="FO56" s="115"/>
      <c r="FP56" s="115"/>
      <c r="FQ56" s="115"/>
      <c r="FR56" s="115"/>
      <c r="FS56" s="115"/>
      <c r="FT56" s="115"/>
      <c r="FU56" s="115"/>
      <c r="FV56" s="115"/>
      <c r="FW56" s="115"/>
      <c r="FX56" s="115"/>
      <c r="FY56" s="115"/>
      <c r="FZ56" s="115"/>
      <c r="GA56" s="115"/>
      <c r="GB56" s="115"/>
      <c r="GC56" s="115"/>
      <c r="GD56" s="115"/>
      <c r="GE56" s="115"/>
      <c r="GF56" s="115"/>
      <c r="GG56" s="115"/>
      <c r="GH56" s="115"/>
      <c r="GI56" s="115"/>
      <c r="GJ56" s="115"/>
      <c r="GK56" s="115"/>
      <c r="GL56" s="115"/>
      <c r="GM56" s="115"/>
      <c r="GN56" s="115"/>
      <c r="GO56" s="115"/>
      <c r="GP56" s="115"/>
      <c r="GQ56" s="115"/>
      <c r="GR56" s="115"/>
      <c r="GS56" s="115"/>
      <c r="GT56" s="115"/>
      <c r="GU56" s="115"/>
      <c r="GV56" s="115"/>
      <c r="GW56" s="115"/>
      <c r="GX56" s="115"/>
      <c r="GY56" s="115"/>
      <c r="GZ56" s="115"/>
      <c r="HA56" s="115"/>
      <c r="HB56" s="115"/>
      <c r="HC56" s="115"/>
      <c r="HD56" s="115"/>
      <c r="HE56" s="115"/>
      <c r="HF56" s="115"/>
      <c r="HG56" s="115"/>
      <c r="HH56" s="115"/>
      <c r="HI56" s="115"/>
      <c r="HJ56" s="115"/>
      <c r="HK56" s="115"/>
      <c r="HL56" s="115"/>
      <c r="HM56" s="115"/>
      <c r="HN56" s="115"/>
      <c r="HO56" s="115"/>
      <c r="HP56" s="115"/>
      <c r="HQ56" s="115"/>
      <c r="HR56" s="115"/>
      <c r="HS56" s="115"/>
      <c r="HT56" s="115"/>
      <c r="HU56" s="115"/>
      <c r="HV56" s="115"/>
      <c r="HW56" s="115"/>
      <c r="HX56" s="115"/>
      <c r="HY56" s="115"/>
      <c r="HZ56" s="115"/>
      <c r="IA56" s="115"/>
      <c r="IB56" s="115"/>
      <c r="IC56" s="115"/>
      <c r="ID56" s="115"/>
      <c r="IE56" s="115"/>
      <c r="IF56" s="115"/>
      <c r="IG56" s="115"/>
      <c r="IH56" s="115"/>
      <c r="II56" s="115"/>
      <c r="IJ56" s="115"/>
      <c r="IK56" s="115"/>
      <c r="IL56" s="115"/>
      <c r="IM56" s="115"/>
      <c r="IN56" s="115"/>
      <c r="IO56" s="115"/>
      <c r="IP56" s="115"/>
      <c r="IQ56" s="115"/>
      <c r="IR56" s="115"/>
      <c r="IS56" s="115"/>
      <c r="IT56" s="115"/>
      <c r="IU56" s="115"/>
      <c r="IV56" s="115"/>
      <c r="IW56" s="115"/>
      <c r="IX56" s="115"/>
      <c r="IY56" s="115"/>
      <c r="IZ56" s="115"/>
      <c r="JA56" s="115"/>
      <c r="JB56" s="115"/>
      <c r="JC56" s="115"/>
      <c r="JD56" s="115"/>
      <c r="JE56" s="115"/>
      <c r="JF56" s="115"/>
      <c r="JG56" s="115"/>
      <c r="JH56" s="115"/>
      <c r="JI56" s="115"/>
      <c r="JJ56" s="115"/>
      <c r="JK56" s="115"/>
      <c r="JL56" s="115"/>
      <c r="JM56" s="115"/>
      <c r="JN56" s="115"/>
      <c r="JO56" s="115"/>
      <c r="JP56" s="115"/>
      <c r="JQ56" s="115"/>
      <c r="JR56" s="115"/>
      <c r="JS56" s="115"/>
      <c r="JT56" s="115"/>
      <c r="JU56" s="115"/>
      <c r="JV56" s="115"/>
      <c r="JW56" s="115"/>
      <c r="JX56" s="115"/>
      <c r="JY56" s="115"/>
      <c r="JZ56" s="115"/>
      <c r="KA56" s="115"/>
      <c r="KB56" s="115"/>
      <c r="KC56" s="115"/>
      <c r="KD56" s="115"/>
      <c r="KE56" s="115"/>
      <c r="KF56" s="115"/>
      <c r="KG56" s="115"/>
      <c r="KH56" s="115"/>
      <c r="KI56" s="115"/>
      <c r="KJ56" s="115"/>
      <c r="KK56" s="115"/>
      <c r="KL56" s="115"/>
      <c r="KM56" s="115"/>
      <c r="KN56" s="115"/>
      <c r="KO56" s="115"/>
      <c r="KP56" s="115"/>
      <c r="KQ56" s="115"/>
      <c r="KR56" s="115"/>
      <c r="KS56" s="115"/>
      <c r="KT56" s="115"/>
      <c r="KU56" s="115"/>
      <c r="KV56" s="115"/>
      <c r="KW56" s="115"/>
      <c r="KX56" s="115"/>
      <c r="KY56" s="115"/>
      <c r="KZ56" s="115"/>
      <c r="LA56" s="115"/>
      <c r="LB56" s="115"/>
      <c r="LC56" s="115"/>
      <c r="LD56" s="115"/>
      <c r="LE56" s="115"/>
      <c r="LF56" s="115"/>
      <c r="LG56" s="115"/>
      <c r="LH56" s="115"/>
      <c r="LI56" s="115"/>
      <c r="LJ56" s="115"/>
      <c r="LK56" s="115"/>
      <c r="LL56" s="115"/>
      <c r="LM56" s="115"/>
      <c r="LN56" s="115"/>
      <c r="LO56" s="115"/>
      <c r="LP56" s="115"/>
      <c r="LQ56" s="115"/>
      <c r="LR56" s="115"/>
      <c r="LS56" s="115"/>
      <c r="LT56" s="115"/>
      <c r="LU56" s="115"/>
      <c r="LV56" s="115"/>
      <c r="LW56" s="115"/>
      <c r="LX56" s="115"/>
      <c r="LY56" s="115"/>
      <c r="LZ56" s="115"/>
      <c r="MA56" s="115"/>
      <c r="MB56" s="115"/>
      <c r="MC56" s="115"/>
      <c r="MD56" s="115"/>
      <c r="ME56" s="115"/>
      <c r="MF56" s="115"/>
      <c r="MG56" s="115"/>
      <c r="MH56" s="115"/>
      <c r="MI56" s="115"/>
      <c r="MJ56" s="115"/>
      <c r="MK56" s="115"/>
      <c r="ML56" s="115"/>
      <c r="MM56" s="115"/>
      <c r="MN56" s="115"/>
      <c r="MO56" s="115"/>
      <c r="MP56" s="115"/>
      <c r="MQ56" s="115"/>
      <c r="MR56" s="115"/>
      <c r="MS56" s="115"/>
      <c r="MT56" s="115"/>
      <c r="MU56" s="115"/>
      <c r="MV56" s="115"/>
      <c r="MW56" s="115"/>
      <c r="MX56" s="115"/>
      <c r="MY56" s="115"/>
      <c r="MZ56" s="115"/>
      <c r="NA56" s="115"/>
      <c r="NB56" s="115"/>
      <c r="NC56" s="115"/>
      <c r="ND56" s="115"/>
      <c r="NE56" s="115"/>
      <c r="NF56" s="115"/>
      <c r="NG56" s="115"/>
      <c r="NH56" s="115"/>
      <c r="NI56" s="115"/>
      <c r="NJ56" s="115"/>
      <c r="NK56" s="115"/>
      <c r="NL56" s="115"/>
      <c r="NM56" s="115"/>
      <c r="NN56" s="115"/>
      <c r="NO56" s="115"/>
      <c r="NP56" s="115"/>
      <c r="NQ56" s="115"/>
      <c r="NR56" s="115"/>
      <c r="NS56" s="115"/>
      <c r="NT56" s="115"/>
      <c r="NU56" s="115"/>
      <c r="NV56" s="115"/>
      <c r="NW56" s="115"/>
      <c r="NX56" s="115"/>
      <c r="NY56" s="115"/>
      <c r="NZ56" s="115"/>
      <c r="OA56" s="115"/>
      <c r="OB56" s="115"/>
      <c r="OC56" s="115"/>
      <c r="OD56" s="115"/>
      <c r="OE56" s="115"/>
      <c r="OF56" s="115"/>
      <c r="OG56" s="115"/>
      <c r="OH56" s="115"/>
      <c r="OI56" s="115"/>
      <c r="OJ56" s="115"/>
      <c r="OK56" s="115"/>
      <c r="OL56" s="115"/>
      <c r="OM56" s="115"/>
      <c r="ON56" s="115"/>
      <c r="OO56" s="115"/>
      <c r="OP56" s="115"/>
      <c r="OQ56" s="115"/>
      <c r="OR56" s="115"/>
      <c r="OS56" s="115"/>
      <c r="OT56" s="115"/>
      <c r="OU56" s="115"/>
      <c r="OV56" s="115"/>
      <c r="OW56" s="115"/>
      <c r="OX56" s="115"/>
      <c r="OY56" s="115"/>
      <c r="OZ56" s="115"/>
      <c r="PA56" s="115"/>
      <c r="PB56" s="115"/>
      <c r="PC56" s="115"/>
      <c r="PD56" s="115"/>
      <c r="PE56" s="115"/>
      <c r="PF56" s="115"/>
      <c r="PG56" s="115"/>
      <c r="PH56" s="115"/>
      <c r="PI56" s="115"/>
      <c r="PJ56" s="115"/>
      <c r="PK56" s="115"/>
      <c r="PL56" s="115"/>
      <c r="PM56" s="115"/>
      <c r="PN56" s="115"/>
      <c r="PO56" s="115"/>
      <c r="PP56" s="115"/>
      <c r="PQ56" s="115"/>
      <c r="PR56" s="115"/>
      <c r="PS56" s="115"/>
      <c r="PT56" s="115"/>
      <c r="PU56" s="115"/>
      <c r="PV56" s="115"/>
      <c r="PW56" s="115"/>
      <c r="PX56" s="115"/>
      <c r="PY56" s="115"/>
      <c r="PZ56" s="115"/>
      <c r="QA56" s="115"/>
      <c r="QB56" s="115"/>
      <c r="QC56" s="115"/>
      <c r="QD56" s="115"/>
      <c r="QE56" s="115"/>
      <c r="QF56" s="115"/>
      <c r="QG56" s="115"/>
      <c r="QH56" s="115"/>
      <c r="QI56" s="115"/>
      <c r="QJ56" s="115"/>
      <c r="QK56" s="115"/>
      <c r="QL56" s="115"/>
      <c r="QM56" s="115"/>
      <c r="QN56" s="115"/>
      <c r="QO56" s="115"/>
      <c r="QP56" s="115"/>
      <c r="QQ56" s="115"/>
      <c r="QR56" s="115"/>
      <c r="QS56" s="115"/>
      <c r="QT56" s="115"/>
      <c r="QU56" s="115"/>
      <c r="QV56" s="115"/>
      <c r="QW56" s="115"/>
      <c r="QX56" s="115"/>
      <c r="QY56" s="115"/>
      <c r="QZ56" s="115"/>
      <c r="RA56" s="115"/>
      <c r="RB56" s="115"/>
      <c r="RC56" s="115"/>
      <c r="RD56" s="115"/>
      <c r="RE56" s="115"/>
      <c r="RF56" s="115"/>
      <c r="RG56" s="115"/>
      <c r="RH56" s="115"/>
      <c r="RI56" s="115"/>
      <c r="RJ56" s="115"/>
      <c r="RK56" s="115"/>
      <c r="RL56" s="115"/>
      <c r="RM56" s="115"/>
      <c r="RN56" s="115"/>
      <c r="RO56" s="115"/>
      <c r="RP56" s="115"/>
      <c r="RQ56" s="115"/>
      <c r="RR56" s="115"/>
      <c r="RS56" s="115"/>
      <c r="RT56" s="115"/>
      <c r="RU56" s="115"/>
      <c r="RV56" s="115"/>
      <c r="RW56" s="115"/>
      <c r="RX56" s="115"/>
      <c r="RY56" s="115"/>
      <c r="RZ56" s="115"/>
      <c r="SA56" s="115"/>
      <c r="SB56" s="115"/>
      <c r="SC56" s="115"/>
      <c r="SD56" s="115"/>
      <c r="SE56" s="115"/>
      <c r="SF56" s="115"/>
      <c r="SG56" s="115"/>
      <c r="SH56" s="115"/>
      <c r="SI56" s="115"/>
      <c r="SJ56" s="115"/>
      <c r="SK56" s="115"/>
      <c r="SL56" s="115"/>
      <c r="SM56" s="115"/>
      <c r="SN56" s="115"/>
      <c r="SO56" s="115"/>
      <c r="SP56" s="115"/>
      <c r="SQ56" s="115"/>
      <c r="SR56" s="115"/>
      <c r="SS56" s="115"/>
      <c r="ST56" s="115"/>
      <c r="SU56" s="115"/>
      <c r="SV56" s="115"/>
      <c r="SW56" s="115"/>
      <c r="SX56" s="115"/>
      <c r="SY56" s="115"/>
      <c r="SZ56" s="115"/>
      <c r="TA56" s="115"/>
      <c r="TB56" s="115"/>
      <c r="TC56" s="115"/>
      <c r="TD56" s="115"/>
      <c r="TE56" s="115"/>
      <c r="TF56" s="115"/>
      <c r="TG56" s="115"/>
      <c r="TH56" s="115"/>
      <c r="TI56" s="115"/>
      <c r="TJ56" s="115"/>
      <c r="TK56" s="115"/>
      <c r="TL56" s="115"/>
      <c r="TM56" s="115"/>
      <c r="TN56" s="115"/>
      <c r="TO56" s="115"/>
      <c r="TP56" s="115"/>
      <c r="TQ56" s="115"/>
      <c r="TR56" s="115"/>
      <c r="TS56" s="115"/>
      <c r="TT56" s="115"/>
      <c r="TU56" s="115"/>
      <c r="TV56" s="115"/>
      <c r="TW56" s="115"/>
      <c r="TX56" s="115"/>
      <c r="TY56" s="115"/>
      <c r="TZ56" s="115"/>
      <c r="UA56" s="115"/>
      <c r="UB56" s="115"/>
      <c r="UC56" s="115"/>
      <c r="UD56" s="115"/>
      <c r="UE56" s="115"/>
      <c r="UF56" s="115"/>
      <c r="UG56" s="115"/>
      <c r="UH56" s="115"/>
      <c r="UI56" s="115"/>
      <c r="UJ56" s="115"/>
      <c r="UK56" s="115"/>
      <c r="UL56" s="115"/>
      <c r="UM56" s="115"/>
      <c r="UN56" s="115"/>
      <c r="UO56" s="115"/>
      <c r="UP56" s="115"/>
      <c r="UQ56" s="115"/>
      <c r="UR56" s="115"/>
      <c r="US56" s="115"/>
      <c r="UT56" s="115"/>
      <c r="UU56" s="115"/>
      <c r="UV56" s="115"/>
      <c r="UW56" s="115"/>
      <c r="UX56" s="115"/>
      <c r="UY56" s="115"/>
      <c r="UZ56" s="115"/>
      <c r="VA56" s="115"/>
      <c r="VB56" s="115"/>
      <c r="VC56" s="115"/>
      <c r="VD56" s="115"/>
      <c r="VE56" s="115"/>
      <c r="VF56" s="115"/>
      <c r="VG56" s="115"/>
      <c r="VH56" s="115"/>
      <c r="VI56" s="115"/>
      <c r="VJ56" s="115"/>
      <c r="VK56" s="115"/>
      <c r="VL56" s="115"/>
      <c r="VM56" s="115"/>
      <c r="VN56" s="115"/>
      <c r="VO56" s="115"/>
      <c r="VP56" s="115"/>
      <c r="VQ56" s="115"/>
      <c r="VR56" s="115"/>
      <c r="VS56" s="115"/>
      <c r="VT56" s="115"/>
      <c r="VU56" s="115"/>
      <c r="VV56" s="115"/>
      <c r="VW56" s="115"/>
      <c r="VX56" s="115"/>
      <c r="VY56" s="115"/>
      <c r="VZ56" s="115"/>
      <c r="WA56" s="115"/>
      <c r="WB56" s="115"/>
      <c r="WC56" s="115"/>
      <c r="WD56" s="115"/>
      <c r="WE56" s="115"/>
      <c r="WF56" s="115"/>
      <c r="WG56" s="115"/>
      <c r="WH56" s="115"/>
      <c r="WI56" s="115"/>
      <c r="WJ56" s="115"/>
      <c r="WK56" s="115"/>
      <c r="WL56" s="115"/>
      <c r="WM56" s="115"/>
      <c r="WN56" s="115"/>
      <c r="WO56" s="115"/>
      <c r="WP56" s="115"/>
      <c r="WQ56" s="115"/>
      <c r="WR56" s="115"/>
      <c r="WS56" s="115"/>
      <c r="WT56" s="115"/>
      <c r="WU56" s="115"/>
      <c r="WV56" s="115"/>
      <c r="WW56" s="115"/>
      <c r="WX56" s="115"/>
      <c r="WY56" s="115"/>
      <c r="WZ56" s="115"/>
      <c r="XA56" s="115"/>
      <c r="XB56" s="115"/>
      <c r="XC56" s="115"/>
      <c r="XD56" s="115"/>
      <c r="XE56" s="115"/>
      <c r="XF56" s="115"/>
      <c r="XG56" s="115"/>
      <c r="XH56" s="115"/>
      <c r="XI56" s="115"/>
      <c r="XJ56" s="115"/>
      <c r="XK56" s="115"/>
      <c r="XL56" s="115"/>
      <c r="XM56" s="115"/>
      <c r="XN56" s="115"/>
      <c r="XO56" s="115"/>
      <c r="XP56" s="115"/>
      <c r="XQ56" s="115"/>
      <c r="XR56" s="115"/>
      <c r="XS56" s="115"/>
      <c r="XT56" s="115"/>
      <c r="XU56" s="115"/>
      <c r="XV56" s="115"/>
      <c r="XW56" s="115"/>
      <c r="XX56" s="115"/>
      <c r="XY56" s="115"/>
      <c r="XZ56" s="115"/>
      <c r="YA56" s="115"/>
      <c r="YB56" s="115"/>
      <c r="YC56" s="115"/>
      <c r="YD56" s="115"/>
      <c r="YE56" s="115"/>
      <c r="YF56" s="115"/>
      <c r="YG56" s="115"/>
      <c r="YH56" s="115"/>
      <c r="YI56" s="115"/>
      <c r="YJ56" s="115"/>
      <c r="YK56" s="115"/>
      <c r="YL56" s="115"/>
      <c r="YM56" s="115"/>
      <c r="YN56" s="115"/>
      <c r="YO56" s="115"/>
      <c r="YP56" s="115"/>
      <c r="YQ56" s="115"/>
      <c r="YR56" s="115"/>
      <c r="YS56" s="115"/>
      <c r="YT56" s="115"/>
      <c r="YU56" s="115"/>
      <c r="YV56" s="115"/>
      <c r="YW56" s="115"/>
      <c r="YX56" s="115"/>
      <c r="YY56" s="115"/>
      <c r="YZ56" s="115"/>
      <c r="ZA56" s="115"/>
      <c r="ZB56" s="115"/>
      <c r="ZC56" s="115"/>
      <c r="ZD56" s="115"/>
      <c r="ZE56" s="115"/>
      <c r="ZF56" s="115"/>
      <c r="ZG56" s="115"/>
      <c r="ZH56" s="115"/>
      <c r="ZI56" s="115"/>
      <c r="ZJ56" s="115"/>
      <c r="ZK56" s="115"/>
      <c r="ZL56" s="115"/>
      <c r="ZM56" s="115"/>
      <c r="ZN56" s="115"/>
      <c r="ZO56" s="115"/>
      <c r="ZP56" s="115"/>
      <c r="ZQ56" s="115"/>
      <c r="ZR56" s="115"/>
      <c r="ZS56" s="115"/>
      <c r="ZT56" s="115"/>
      <c r="ZU56" s="115"/>
      <c r="ZV56" s="115"/>
      <c r="ZW56" s="115"/>
      <c r="ZX56" s="115"/>
      <c r="ZY56" s="115"/>
      <c r="ZZ56" s="115"/>
      <c r="AAA56" s="115"/>
      <c r="AAB56" s="115"/>
      <c r="AAC56" s="115"/>
      <c r="AAD56" s="115"/>
      <c r="AAE56" s="115"/>
      <c r="AAF56" s="115"/>
      <c r="AAG56" s="115"/>
      <c r="AAH56" s="115"/>
      <c r="AAI56" s="115"/>
      <c r="AAJ56" s="115"/>
      <c r="AAK56" s="115"/>
      <c r="AAL56" s="115"/>
      <c r="AAM56" s="115"/>
      <c r="AAN56" s="115"/>
      <c r="AAO56" s="115"/>
      <c r="AAP56" s="115"/>
      <c r="AAQ56" s="115"/>
      <c r="AAR56" s="115"/>
      <c r="AAS56" s="115"/>
      <c r="AAT56" s="115"/>
      <c r="AAU56" s="115"/>
      <c r="AAV56" s="115"/>
      <c r="AAW56" s="115"/>
      <c r="AAX56" s="115"/>
      <c r="AAY56" s="115"/>
      <c r="AAZ56" s="115"/>
      <c r="ABA56" s="115"/>
      <c r="ABB56" s="115"/>
      <c r="ABC56" s="115"/>
      <c r="ABD56" s="115"/>
      <c r="ABE56" s="115"/>
      <c r="ABF56" s="115"/>
      <c r="ABG56" s="115"/>
      <c r="ABH56" s="115"/>
      <c r="ABI56" s="115"/>
      <c r="ABJ56" s="115"/>
      <c r="ABK56" s="115"/>
      <c r="ABL56" s="115"/>
      <c r="ABM56" s="115"/>
      <c r="ABN56" s="115"/>
      <c r="ABO56" s="115"/>
      <c r="ABP56" s="115"/>
      <c r="ABQ56" s="115"/>
      <c r="ABR56" s="115"/>
      <c r="ABS56" s="115"/>
      <c r="ABT56" s="115"/>
      <c r="ABU56" s="115"/>
      <c r="ABV56" s="115"/>
      <c r="ABW56" s="115"/>
      <c r="ABX56" s="115"/>
      <c r="ABY56" s="115"/>
      <c r="ABZ56" s="115"/>
      <c r="ACA56" s="115"/>
      <c r="ACB56" s="115"/>
      <c r="ACC56" s="115"/>
      <c r="ACD56" s="115"/>
      <c r="ACE56" s="115"/>
      <c r="ACF56" s="115"/>
      <c r="ACG56" s="115"/>
      <c r="ACH56" s="115"/>
      <c r="ACI56" s="115"/>
      <c r="ACJ56" s="115"/>
      <c r="ACK56" s="115"/>
      <c r="ACL56" s="115"/>
      <c r="ACM56" s="115"/>
      <c r="ACN56" s="115"/>
      <c r="ACO56" s="115"/>
      <c r="ACP56" s="115"/>
      <c r="ACQ56" s="115"/>
      <c r="ACR56" s="115"/>
      <c r="ACS56" s="115"/>
      <c r="ACT56" s="115"/>
      <c r="ACU56" s="115"/>
      <c r="ACV56" s="115"/>
      <c r="ACW56" s="115"/>
      <c r="ACX56" s="115"/>
      <c r="ACY56" s="115"/>
      <c r="ACZ56" s="115"/>
      <c r="ADA56" s="115"/>
      <c r="ADB56" s="115"/>
      <c r="ADC56" s="115"/>
      <c r="ADD56" s="115"/>
      <c r="ADE56" s="115"/>
      <c r="ADF56" s="115"/>
      <c r="ADG56" s="115"/>
      <c r="ADH56" s="115"/>
      <c r="ADI56" s="115"/>
      <c r="ADJ56" s="115"/>
      <c r="ADK56" s="115"/>
      <c r="ADL56" s="115"/>
      <c r="ADM56" s="115"/>
      <c r="ADN56" s="115"/>
      <c r="ADO56" s="115"/>
      <c r="ADP56" s="115"/>
      <c r="ADQ56" s="115"/>
      <c r="ADR56" s="115"/>
      <c r="ADS56" s="115"/>
      <c r="ADT56" s="115"/>
      <c r="ADU56" s="115"/>
      <c r="ADV56" s="115"/>
      <c r="ADW56" s="115"/>
      <c r="ADX56" s="115"/>
      <c r="ADY56" s="115"/>
      <c r="ADZ56" s="115"/>
      <c r="AEA56" s="115"/>
      <c r="AEB56" s="115"/>
      <c r="AEC56" s="115"/>
      <c r="AED56" s="115"/>
      <c r="AEE56" s="115"/>
      <c r="AEF56" s="115"/>
      <c r="AEG56" s="115"/>
      <c r="AEH56" s="115"/>
      <c r="AEI56" s="115"/>
      <c r="AEJ56" s="115"/>
      <c r="AEK56" s="115"/>
      <c r="AEL56" s="115"/>
      <c r="AEM56" s="115"/>
      <c r="AEN56" s="115"/>
      <c r="AEO56" s="115"/>
      <c r="AEP56" s="115"/>
      <c r="AEQ56" s="115"/>
      <c r="AER56" s="115"/>
      <c r="AES56" s="115"/>
      <c r="AET56" s="115"/>
      <c r="AEU56" s="115"/>
      <c r="AEV56" s="115"/>
      <c r="AEW56" s="115"/>
      <c r="AEX56" s="115"/>
      <c r="AEY56" s="115"/>
      <c r="AEZ56" s="115"/>
      <c r="AFA56" s="115"/>
      <c r="AFB56" s="115"/>
      <c r="AFC56" s="115"/>
      <c r="AFD56" s="115"/>
      <c r="AFE56" s="115"/>
      <c r="AFF56" s="115"/>
      <c r="AFG56" s="115"/>
      <c r="AFH56" s="115"/>
      <c r="AFI56" s="115"/>
      <c r="AFJ56" s="115"/>
      <c r="AFK56" s="115"/>
      <c r="AFL56" s="115"/>
      <c r="AFM56" s="115"/>
      <c r="AFN56" s="115"/>
      <c r="AFO56" s="115"/>
      <c r="AFP56" s="115"/>
      <c r="AFQ56" s="115"/>
      <c r="AFR56" s="115"/>
      <c r="AFS56" s="115"/>
      <c r="AFT56" s="115"/>
      <c r="AFU56" s="115"/>
      <c r="AFV56" s="115"/>
      <c r="AFW56" s="115"/>
      <c r="AFX56" s="115"/>
      <c r="AFY56" s="115"/>
      <c r="AFZ56" s="115"/>
      <c r="AGA56" s="115"/>
      <c r="AGB56" s="115"/>
      <c r="AGC56" s="115"/>
      <c r="AGD56" s="115"/>
      <c r="AGE56" s="115"/>
      <c r="AGF56" s="115"/>
      <c r="AGG56" s="115"/>
      <c r="AGH56" s="115"/>
      <c r="AGI56" s="115"/>
      <c r="AGJ56" s="115"/>
      <c r="AGK56" s="115"/>
      <c r="AGL56" s="115"/>
      <c r="AGM56" s="115"/>
      <c r="AGN56" s="115"/>
      <c r="AGO56" s="115"/>
      <c r="AGP56" s="115"/>
      <c r="AGQ56" s="115"/>
      <c r="AGR56" s="115"/>
      <c r="AGS56" s="115"/>
      <c r="AGT56" s="115"/>
      <c r="AGU56" s="115"/>
      <c r="AGV56" s="115"/>
      <c r="AGW56" s="115"/>
      <c r="AGX56" s="115"/>
      <c r="AGY56" s="115"/>
      <c r="AGZ56" s="115"/>
      <c r="AHA56" s="115"/>
      <c r="AHB56" s="115"/>
      <c r="AHC56" s="115"/>
      <c r="AHD56" s="115"/>
      <c r="AHE56" s="115"/>
      <c r="AHF56" s="115"/>
      <c r="AHG56" s="115"/>
      <c r="AHH56" s="115"/>
      <c r="AHI56" s="115"/>
      <c r="AHJ56" s="115"/>
      <c r="AHK56" s="115"/>
      <c r="AHL56" s="115"/>
      <c r="AHM56" s="115"/>
      <c r="AHN56" s="115"/>
      <c r="AHO56" s="115"/>
      <c r="AHP56" s="115"/>
      <c r="AHQ56" s="115"/>
      <c r="AHR56" s="115"/>
      <c r="AHS56" s="115"/>
      <c r="AHT56" s="115"/>
      <c r="AHU56" s="115"/>
      <c r="AHV56" s="115"/>
      <c r="AHW56" s="115"/>
      <c r="AHX56" s="115"/>
      <c r="AHY56" s="115"/>
      <c r="AHZ56" s="115"/>
      <c r="AIA56" s="115"/>
      <c r="AIB56" s="115"/>
      <c r="AIC56" s="115"/>
      <c r="AID56" s="115"/>
      <c r="AIE56" s="115"/>
      <c r="AIF56" s="115"/>
      <c r="AIG56" s="115"/>
      <c r="AIH56" s="115"/>
      <c r="AII56" s="115"/>
      <c r="AIJ56" s="115"/>
      <c r="AIK56" s="115"/>
      <c r="AIL56" s="115"/>
      <c r="AIM56" s="115"/>
      <c r="AIN56" s="115"/>
      <c r="AIO56" s="115"/>
      <c r="AIP56" s="115"/>
      <c r="AIQ56" s="115"/>
      <c r="AIR56" s="115"/>
      <c r="AIS56" s="115"/>
      <c r="AIT56" s="115"/>
      <c r="AIU56" s="115"/>
      <c r="AIV56" s="115"/>
      <c r="AIW56" s="115"/>
      <c r="AIX56" s="115"/>
      <c r="AIY56" s="115"/>
      <c r="AIZ56" s="115"/>
      <c r="AJA56" s="115"/>
      <c r="AJB56" s="115"/>
      <c r="AJC56" s="115"/>
      <c r="AJD56" s="115"/>
      <c r="AJE56" s="115"/>
      <c r="AJF56" s="115"/>
      <c r="AJG56" s="115"/>
      <c r="AJH56" s="115"/>
      <c r="AJI56" s="115"/>
      <c r="AJJ56" s="115"/>
      <c r="AJK56" s="115"/>
      <c r="AJL56" s="115"/>
      <c r="AJM56" s="115"/>
      <c r="AJN56" s="115"/>
      <c r="AJO56" s="115"/>
      <c r="AJP56" s="115"/>
      <c r="AJQ56" s="115"/>
      <c r="AJR56" s="115"/>
      <c r="AJS56" s="115"/>
      <c r="AJT56" s="115"/>
      <c r="AJU56" s="115"/>
      <c r="AJV56" s="115"/>
      <c r="AJW56" s="115"/>
      <c r="AJX56" s="115"/>
      <c r="AJY56" s="115"/>
      <c r="AJZ56" s="115"/>
      <c r="AKA56" s="115"/>
      <c r="AKB56" s="115"/>
      <c r="AKC56" s="115"/>
      <c r="AKD56" s="115"/>
      <c r="AKE56" s="115"/>
      <c r="AKF56" s="115"/>
      <c r="AKG56" s="115"/>
      <c r="AKH56" s="115"/>
      <c r="AKI56" s="115"/>
      <c r="AKJ56" s="115"/>
      <c r="AKK56" s="115"/>
      <c r="AKL56" s="115"/>
      <c r="AKM56" s="115"/>
      <c r="AKN56" s="115"/>
      <c r="AKO56" s="115"/>
      <c r="AKP56" s="115"/>
      <c r="AKQ56" s="115"/>
      <c r="AKR56" s="115"/>
      <c r="AKS56" s="115"/>
      <c r="AKT56" s="115"/>
      <c r="AKU56" s="115"/>
      <c r="AKV56" s="115"/>
      <c r="AKW56" s="115"/>
      <c r="AKX56" s="115"/>
      <c r="AKY56" s="115"/>
      <c r="AKZ56" s="115"/>
      <c r="ALA56" s="115"/>
      <c r="ALB56" s="115"/>
      <c r="ALC56" s="115"/>
      <c r="ALD56" s="115"/>
      <c r="ALE56" s="115"/>
      <c r="ALF56" s="115"/>
      <c r="ALG56" s="115"/>
      <c r="ALH56" s="115"/>
      <c r="ALI56" s="115"/>
      <c r="ALJ56" s="115"/>
      <c r="ALK56" s="115"/>
      <c r="ALL56" s="115"/>
      <c r="ALM56" s="115"/>
      <c r="ALN56" s="115"/>
      <c r="ALO56" s="115"/>
      <c r="ALP56" s="115"/>
      <c r="ALQ56" s="115"/>
      <c r="ALR56" s="115"/>
      <c r="ALS56" s="115"/>
      <c r="ALT56" s="115"/>
      <c r="ALU56" s="115"/>
      <c r="ALV56" s="115"/>
      <c r="ALW56" s="115"/>
      <c r="ALX56" s="115"/>
      <c r="ALY56" s="115"/>
      <c r="ALZ56" s="115"/>
      <c r="AMA56" s="115"/>
      <c r="AMB56" s="115"/>
      <c r="AMC56" s="115"/>
      <c r="AMD56" s="115"/>
      <c r="AME56" s="115"/>
      <c r="AMF56" s="115"/>
      <c r="AMG56" s="115"/>
      <c r="AMH56" s="115"/>
      <c r="AMI56" s="115"/>
      <c r="AMJ56" s="115"/>
      <c r="AMK56" s="115"/>
      <c r="AML56" s="115"/>
      <c r="AMM56" s="115"/>
      <c r="AMN56" s="115"/>
      <c r="AMO56" s="115"/>
      <c r="AMP56" s="115"/>
      <c r="AMQ56" s="115"/>
      <c r="AMR56" s="115"/>
      <c r="AMS56" s="115"/>
      <c r="AMT56" s="115"/>
      <c r="AMU56" s="115"/>
      <c r="AMV56" s="115"/>
      <c r="AMW56" s="115"/>
      <c r="AMX56" s="115"/>
      <c r="AMY56" s="115"/>
      <c r="AMZ56" s="115"/>
      <c r="ANA56" s="115"/>
      <c r="ANB56" s="115"/>
      <c r="ANC56" s="115"/>
      <c r="AND56" s="115"/>
      <c r="ANE56" s="115"/>
      <c r="ANF56" s="115"/>
      <c r="ANG56" s="115"/>
      <c r="ANH56" s="115"/>
      <c r="ANI56" s="115"/>
      <c r="ANJ56" s="115"/>
      <c r="ANK56" s="115"/>
      <c r="ANL56" s="115"/>
      <c r="ANM56" s="115"/>
      <c r="ANN56" s="115"/>
      <c r="ANO56" s="115"/>
      <c r="ANP56" s="115"/>
      <c r="ANQ56" s="115"/>
      <c r="ANR56" s="115"/>
      <c r="ANS56" s="115"/>
      <c r="ANT56" s="115"/>
      <c r="ANU56" s="115"/>
      <c r="ANV56" s="115"/>
      <c r="ANW56" s="115"/>
      <c r="ANX56" s="115"/>
      <c r="ANY56" s="115"/>
      <c r="ANZ56" s="115"/>
      <c r="AOA56" s="115"/>
      <c r="AOB56" s="115"/>
      <c r="AOC56" s="115"/>
      <c r="AOD56" s="115"/>
      <c r="AOE56" s="115"/>
      <c r="AOF56" s="115"/>
      <c r="AOG56" s="115"/>
      <c r="AOH56" s="115"/>
      <c r="AOI56" s="115"/>
      <c r="AOJ56" s="115"/>
      <c r="AOK56" s="115"/>
      <c r="AOL56" s="115"/>
      <c r="AOM56" s="115"/>
      <c r="AON56" s="115"/>
      <c r="AOO56" s="115"/>
      <c r="AOP56" s="115"/>
      <c r="AOQ56" s="115"/>
      <c r="AOR56" s="115"/>
      <c r="AOS56" s="115"/>
      <c r="AOT56" s="115"/>
      <c r="AOU56" s="115"/>
      <c r="AOV56" s="115"/>
      <c r="AOW56" s="115"/>
      <c r="AOX56" s="115"/>
      <c r="AOY56" s="115"/>
      <c r="AOZ56" s="115"/>
      <c r="APA56" s="115"/>
      <c r="APB56" s="115"/>
      <c r="APC56" s="115"/>
      <c r="APD56" s="115"/>
      <c r="APE56" s="115"/>
      <c r="APF56" s="115"/>
      <c r="APG56" s="115"/>
      <c r="APH56" s="115"/>
      <c r="API56" s="115"/>
      <c r="APJ56" s="115"/>
      <c r="APK56" s="115"/>
      <c r="APL56" s="115"/>
      <c r="APM56" s="115"/>
      <c r="APN56" s="115"/>
      <c r="APO56" s="115"/>
      <c r="APP56" s="115"/>
      <c r="APQ56" s="115"/>
      <c r="APR56" s="115"/>
      <c r="APS56" s="115"/>
      <c r="APT56" s="115"/>
      <c r="APU56" s="115"/>
      <c r="APV56" s="115"/>
      <c r="APW56" s="115"/>
      <c r="APX56" s="115"/>
      <c r="APY56" s="115"/>
      <c r="APZ56" s="115"/>
      <c r="AQA56" s="115"/>
      <c r="AQB56" s="115"/>
      <c r="AQC56" s="115"/>
      <c r="AQD56" s="115"/>
      <c r="AQE56" s="115"/>
      <c r="AQF56" s="115"/>
      <c r="AQG56" s="115"/>
      <c r="AQH56" s="115"/>
      <c r="AQI56" s="115"/>
      <c r="AQJ56" s="115"/>
      <c r="AQK56" s="115"/>
      <c r="AQL56" s="115"/>
      <c r="AQM56" s="115"/>
      <c r="AQN56" s="115"/>
      <c r="AQO56" s="115"/>
      <c r="AQP56" s="115"/>
      <c r="AQQ56" s="115"/>
      <c r="AQR56" s="115"/>
      <c r="AQS56" s="115"/>
      <c r="AQT56" s="115"/>
      <c r="AQU56" s="115"/>
      <c r="AQV56" s="115"/>
      <c r="AQW56" s="115"/>
      <c r="AQX56" s="115"/>
      <c r="AQY56" s="115"/>
      <c r="AQZ56" s="115"/>
      <c r="ARA56" s="115"/>
      <c r="ARB56" s="115"/>
      <c r="ARC56" s="115"/>
      <c r="ARD56" s="115"/>
      <c r="ARE56" s="115"/>
      <c r="ARF56" s="115"/>
      <c r="ARG56" s="115"/>
      <c r="ARH56" s="115"/>
      <c r="ARI56" s="115"/>
      <c r="ARJ56" s="115"/>
      <c r="ARK56" s="115"/>
      <c r="ARL56" s="115"/>
      <c r="ARM56" s="115"/>
      <c r="ARN56" s="115"/>
      <c r="ARO56" s="115"/>
      <c r="ARP56" s="115"/>
      <c r="ARQ56" s="115"/>
      <c r="ARR56" s="115"/>
      <c r="ARS56" s="115"/>
      <c r="ART56" s="115"/>
      <c r="ARU56" s="115"/>
      <c r="ARV56" s="115"/>
      <c r="ARW56" s="115"/>
      <c r="ARX56" s="115"/>
      <c r="ARY56" s="115"/>
      <c r="ARZ56" s="115"/>
      <c r="ASA56" s="115"/>
      <c r="ASB56" s="115"/>
      <c r="ASC56" s="115"/>
      <c r="ASD56" s="115"/>
      <c r="ASE56" s="115"/>
      <c r="ASF56" s="115"/>
      <c r="ASG56" s="115"/>
      <c r="ASH56" s="115"/>
      <c r="ASI56" s="115"/>
      <c r="ASJ56" s="115"/>
      <c r="ASK56" s="115"/>
      <c r="ASL56" s="115"/>
      <c r="ASM56" s="115"/>
      <c r="ASN56" s="115"/>
      <c r="ASO56" s="115"/>
      <c r="ASP56" s="115"/>
      <c r="ASQ56" s="115"/>
      <c r="ASR56" s="115"/>
      <c r="ASS56" s="115"/>
      <c r="AST56" s="115"/>
      <c r="ASU56" s="115"/>
      <c r="ASV56" s="115"/>
      <c r="ASW56" s="115"/>
      <c r="ASX56" s="115"/>
      <c r="ASY56" s="115"/>
      <c r="ASZ56" s="115"/>
      <c r="ATA56" s="115"/>
      <c r="ATB56" s="115"/>
      <c r="ATC56" s="115"/>
      <c r="ATD56" s="115"/>
      <c r="ATE56" s="115"/>
      <c r="ATF56" s="115"/>
      <c r="ATG56" s="115"/>
      <c r="ATH56" s="115"/>
      <c r="ATI56" s="115"/>
      <c r="ATJ56" s="115"/>
      <c r="ATK56" s="115"/>
      <c r="ATL56" s="115"/>
      <c r="ATM56" s="115"/>
      <c r="ATN56" s="115"/>
      <c r="ATO56" s="115"/>
      <c r="ATP56" s="115"/>
      <c r="ATQ56" s="115"/>
      <c r="ATR56" s="115"/>
      <c r="ATS56" s="115"/>
      <c r="ATT56" s="115"/>
      <c r="ATU56" s="115"/>
      <c r="ATV56" s="115"/>
      <c r="ATW56" s="115"/>
      <c r="ATX56" s="115"/>
      <c r="ATY56" s="115"/>
      <c r="ATZ56" s="115"/>
      <c r="AUA56" s="115"/>
      <c r="AUB56" s="115"/>
      <c r="AUC56" s="115"/>
      <c r="AUD56" s="115"/>
      <c r="AUE56" s="115"/>
      <c r="AUF56" s="115"/>
      <c r="AUG56" s="115"/>
      <c r="AUH56" s="115"/>
      <c r="AUI56" s="115"/>
      <c r="AUJ56" s="115"/>
      <c r="AUK56" s="115"/>
      <c r="AUL56" s="115"/>
      <c r="AUM56" s="115"/>
      <c r="AUN56" s="115"/>
      <c r="AUO56" s="115"/>
      <c r="AUP56" s="115"/>
      <c r="AUQ56" s="115"/>
      <c r="AUR56" s="115"/>
      <c r="AUS56" s="115"/>
      <c r="AUT56" s="115"/>
      <c r="AUU56" s="115"/>
      <c r="AUV56" s="115"/>
      <c r="AUW56" s="115"/>
      <c r="AUX56" s="115"/>
      <c r="AUY56" s="115"/>
      <c r="AUZ56" s="115"/>
      <c r="AVA56" s="115"/>
      <c r="AVB56" s="115"/>
      <c r="AVC56" s="115"/>
      <c r="AVD56" s="115"/>
      <c r="AVE56" s="115"/>
      <c r="AVF56" s="115"/>
      <c r="AVG56" s="115"/>
      <c r="AVH56" s="115"/>
      <c r="AVI56" s="115"/>
      <c r="AVJ56" s="115"/>
      <c r="AVK56" s="115"/>
      <c r="AVL56" s="115"/>
      <c r="AVM56" s="115"/>
      <c r="AVN56" s="115"/>
      <c r="AVO56" s="115"/>
      <c r="AVP56" s="115"/>
      <c r="AVQ56" s="115"/>
      <c r="AVR56" s="115"/>
      <c r="AVS56" s="115"/>
      <c r="AVT56" s="115"/>
      <c r="AVU56" s="115"/>
      <c r="AVV56" s="115"/>
      <c r="AVW56" s="115"/>
      <c r="AVX56" s="115"/>
      <c r="AVY56" s="115"/>
      <c r="AVZ56" s="115"/>
      <c r="AWA56" s="115"/>
      <c r="AWB56" s="115"/>
      <c r="AWC56" s="115"/>
      <c r="AWD56" s="115"/>
      <c r="AWE56" s="115"/>
      <c r="AWF56" s="115"/>
      <c r="AWG56" s="115"/>
      <c r="AWH56" s="115"/>
      <c r="AWI56" s="115"/>
      <c r="AWJ56" s="115"/>
      <c r="AWK56" s="115"/>
      <c r="AWL56" s="115"/>
      <c r="AWM56" s="115"/>
      <c r="AWN56" s="115"/>
      <c r="AWO56" s="115"/>
      <c r="AWP56" s="115"/>
      <c r="AWQ56" s="115"/>
      <c r="AWR56" s="115"/>
      <c r="AWS56" s="115"/>
      <c r="AWT56" s="115"/>
      <c r="AWU56" s="115"/>
      <c r="AWV56" s="115"/>
      <c r="AWW56" s="115"/>
      <c r="AWX56" s="115"/>
      <c r="AWY56" s="115"/>
      <c r="AWZ56" s="115"/>
      <c r="AXA56" s="115"/>
      <c r="AXB56" s="115"/>
      <c r="AXC56" s="115"/>
      <c r="AXD56" s="115"/>
      <c r="AXE56" s="115"/>
      <c r="AXF56" s="115"/>
      <c r="AXG56" s="115"/>
      <c r="AXH56" s="115"/>
      <c r="AXI56" s="115"/>
      <c r="AXJ56" s="115"/>
      <c r="AXK56" s="115"/>
      <c r="AXL56" s="115"/>
      <c r="AXM56" s="115"/>
      <c r="AXN56" s="115"/>
      <c r="AXO56" s="115"/>
      <c r="AXP56" s="115"/>
      <c r="AXQ56" s="115"/>
      <c r="AXR56" s="115"/>
      <c r="AXS56" s="115"/>
      <c r="AXT56" s="115"/>
      <c r="AXU56" s="115"/>
      <c r="AXV56" s="115"/>
      <c r="AXW56" s="115"/>
      <c r="AXX56" s="115"/>
      <c r="AXY56" s="115"/>
      <c r="AXZ56" s="115"/>
      <c r="AYA56" s="115"/>
      <c r="AYB56" s="115"/>
      <c r="AYC56" s="115"/>
      <c r="AYD56" s="115"/>
      <c r="AYE56" s="115"/>
      <c r="AYF56" s="115"/>
      <c r="AYG56" s="115"/>
      <c r="AYH56" s="115"/>
      <c r="AYI56" s="115"/>
      <c r="AYJ56" s="115"/>
      <c r="AYK56" s="115"/>
      <c r="AYL56" s="115"/>
      <c r="AYM56" s="115"/>
      <c r="AYN56" s="115"/>
      <c r="AYO56" s="115"/>
      <c r="AYP56" s="115"/>
      <c r="AYQ56" s="115"/>
      <c r="AYR56" s="115"/>
      <c r="AYS56" s="115"/>
      <c r="AYT56" s="115"/>
      <c r="AYU56" s="115"/>
      <c r="AYV56" s="115"/>
      <c r="AYW56" s="115"/>
      <c r="AYX56" s="115"/>
      <c r="AYY56" s="115"/>
      <c r="AYZ56" s="115"/>
      <c r="AZA56" s="115"/>
      <c r="AZB56" s="115"/>
      <c r="AZC56" s="115"/>
      <c r="AZD56" s="115"/>
      <c r="AZE56" s="115"/>
      <c r="AZF56" s="115"/>
      <c r="AZG56" s="115"/>
      <c r="AZH56" s="115"/>
      <c r="AZI56" s="115"/>
      <c r="AZJ56" s="115"/>
      <c r="AZK56" s="115"/>
      <c r="AZL56" s="115"/>
      <c r="AZM56" s="115"/>
      <c r="AZN56" s="115"/>
      <c r="AZO56" s="115"/>
      <c r="AZP56" s="115"/>
      <c r="AZQ56" s="115"/>
      <c r="AZR56" s="115"/>
      <c r="AZS56" s="115"/>
      <c r="AZT56" s="115"/>
      <c r="AZU56" s="115"/>
      <c r="AZV56" s="115"/>
      <c r="AZW56" s="115"/>
      <c r="AZX56" s="115"/>
      <c r="AZY56" s="115"/>
      <c r="AZZ56" s="115"/>
      <c r="BAA56" s="115"/>
      <c r="BAB56" s="115"/>
      <c r="BAC56" s="115"/>
      <c r="BAD56" s="115"/>
      <c r="BAE56" s="115"/>
      <c r="BAF56" s="115"/>
      <c r="BAG56" s="115"/>
      <c r="BAH56" s="115"/>
      <c r="BAI56" s="115"/>
      <c r="BAJ56" s="115"/>
      <c r="BAK56" s="115"/>
      <c r="BAL56" s="115"/>
      <c r="BAM56" s="115"/>
      <c r="BAN56" s="115"/>
      <c r="BAO56" s="115"/>
      <c r="BAP56" s="115"/>
      <c r="BAQ56" s="115"/>
      <c r="BAR56" s="115"/>
      <c r="BAS56" s="115"/>
      <c r="BAT56" s="115"/>
      <c r="BAU56" s="115"/>
      <c r="BAV56" s="115"/>
      <c r="BAW56" s="115"/>
      <c r="BAX56" s="115"/>
      <c r="BAY56" s="115"/>
      <c r="BAZ56" s="115"/>
      <c r="BBA56" s="115"/>
      <c r="BBB56" s="115"/>
      <c r="BBC56" s="115"/>
      <c r="BBD56" s="115"/>
      <c r="BBE56" s="115"/>
      <c r="BBF56" s="115"/>
      <c r="BBG56" s="115"/>
      <c r="BBH56" s="115"/>
      <c r="BBI56" s="115"/>
      <c r="BBJ56" s="115"/>
      <c r="BBK56" s="115"/>
      <c r="BBL56" s="115"/>
      <c r="BBM56" s="115"/>
      <c r="BBN56" s="115"/>
      <c r="BBO56" s="115"/>
      <c r="BBP56" s="115"/>
      <c r="BBQ56" s="115"/>
      <c r="BBR56" s="115"/>
      <c r="BBS56" s="115"/>
      <c r="BBT56" s="115"/>
      <c r="BBU56" s="115"/>
      <c r="BBV56" s="115"/>
      <c r="BBW56" s="115"/>
      <c r="BBX56" s="115"/>
      <c r="BBY56" s="115"/>
      <c r="BBZ56" s="115"/>
      <c r="BCA56" s="115"/>
      <c r="BCB56" s="115"/>
      <c r="BCC56" s="115"/>
      <c r="BCD56" s="115"/>
      <c r="BCE56" s="115"/>
      <c r="BCF56" s="115"/>
      <c r="BCG56" s="115"/>
      <c r="BCH56" s="115"/>
      <c r="BCI56" s="115"/>
      <c r="BCJ56" s="115"/>
      <c r="BCK56" s="115"/>
      <c r="BCL56" s="115"/>
      <c r="BCM56" s="115"/>
      <c r="BCN56" s="115"/>
      <c r="BCO56" s="115"/>
      <c r="BCP56" s="115"/>
      <c r="BCQ56" s="115"/>
      <c r="BCR56" s="115"/>
      <c r="BCS56" s="115"/>
      <c r="BCT56" s="115"/>
      <c r="BCU56" s="115"/>
      <c r="BCV56" s="115"/>
      <c r="BCW56" s="115"/>
      <c r="BCX56" s="115"/>
      <c r="BCY56" s="115"/>
      <c r="BCZ56" s="115"/>
      <c r="BDA56" s="115"/>
      <c r="BDB56" s="115"/>
      <c r="BDC56" s="115"/>
      <c r="BDD56" s="115"/>
      <c r="BDE56" s="115"/>
      <c r="BDF56" s="115"/>
      <c r="BDG56" s="115"/>
      <c r="BDH56" s="115"/>
      <c r="BDI56" s="115"/>
      <c r="BDJ56" s="115"/>
      <c r="BDK56" s="115"/>
      <c r="BDL56" s="115"/>
      <c r="BDM56" s="115"/>
      <c r="BDN56" s="115"/>
      <c r="BDO56" s="115"/>
      <c r="BDP56" s="115"/>
      <c r="BDQ56" s="115"/>
      <c r="BDR56" s="115"/>
      <c r="BDS56" s="115"/>
      <c r="BDT56" s="115"/>
      <c r="BDU56" s="115"/>
      <c r="BDV56" s="115"/>
      <c r="BDW56" s="115"/>
      <c r="BDX56" s="115"/>
      <c r="BDY56" s="115"/>
      <c r="BDZ56" s="115"/>
      <c r="BEA56" s="115"/>
      <c r="BEB56" s="115"/>
      <c r="BEC56" s="115"/>
      <c r="BED56" s="115"/>
      <c r="BEE56" s="115"/>
      <c r="BEF56" s="115"/>
      <c r="BEG56" s="115"/>
      <c r="BEH56" s="115"/>
      <c r="BEI56" s="115"/>
      <c r="BEJ56" s="115"/>
      <c r="BEK56" s="115"/>
      <c r="BEL56" s="115"/>
      <c r="BEM56" s="115"/>
      <c r="BEN56" s="115"/>
      <c r="BEO56" s="115"/>
      <c r="BEP56" s="115"/>
      <c r="BEQ56" s="115"/>
      <c r="BER56" s="115"/>
      <c r="BES56" s="115"/>
      <c r="BET56" s="115"/>
      <c r="BEU56" s="115"/>
      <c r="BEV56" s="115"/>
      <c r="BEW56" s="115"/>
      <c r="BEX56" s="115"/>
      <c r="BEY56" s="115"/>
      <c r="BEZ56" s="115"/>
      <c r="BFA56" s="115"/>
      <c r="BFB56" s="115"/>
      <c r="BFC56" s="115"/>
      <c r="BFD56" s="115"/>
      <c r="BFE56" s="115"/>
      <c r="BFF56" s="115"/>
      <c r="BFG56" s="115"/>
      <c r="BFH56" s="115"/>
      <c r="BFI56" s="115"/>
      <c r="BFJ56" s="115"/>
      <c r="BFK56" s="115"/>
      <c r="BFL56" s="115"/>
      <c r="BFM56" s="115"/>
      <c r="BFN56" s="115"/>
      <c r="BFO56" s="115"/>
      <c r="BFP56" s="115"/>
      <c r="BFQ56" s="115"/>
      <c r="BFR56" s="115"/>
      <c r="BFS56" s="115"/>
      <c r="BFT56" s="115"/>
      <c r="BFU56" s="115"/>
      <c r="BFV56" s="115"/>
      <c r="BFW56" s="115"/>
      <c r="BFX56" s="115"/>
      <c r="BFY56" s="115"/>
      <c r="BFZ56" s="115"/>
      <c r="BGA56" s="115"/>
      <c r="BGB56" s="115"/>
      <c r="BGC56" s="115"/>
      <c r="BGD56" s="115"/>
      <c r="BGE56" s="115"/>
      <c r="BGF56" s="115"/>
      <c r="BGG56" s="115"/>
      <c r="BGH56" s="115"/>
      <c r="BGI56" s="115"/>
      <c r="BGJ56" s="115"/>
      <c r="BGK56" s="115"/>
      <c r="BGL56" s="115"/>
      <c r="BGM56" s="115"/>
      <c r="BGN56" s="115"/>
      <c r="BGO56" s="115"/>
      <c r="BGP56" s="115"/>
      <c r="BGQ56" s="115"/>
      <c r="BGR56" s="115"/>
      <c r="BGS56" s="115"/>
      <c r="BGT56" s="115"/>
      <c r="BGU56" s="115"/>
      <c r="BGV56" s="115"/>
      <c r="BGW56" s="115"/>
      <c r="BGX56" s="115"/>
      <c r="BGY56" s="115"/>
      <c r="BGZ56" s="115"/>
      <c r="BHA56" s="115"/>
      <c r="BHB56" s="115"/>
      <c r="BHC56" s="115"/>
      <c r="BHD56" s="115"/>
      <c r="BHE56" s="115"/>
      <c r="BHF56" s="115"/>
      <c r="BHG56" s="115"/>
      <c r="BHH56" s="115"/>
      <c r="BHI56" s="115"/>
      <c r="BHJ56" s="115"/>
      <c r="BHK56" s="115"/>
      <c r="BHL56" s="115"/>
      <c r="BHM56" s="115"/>
      <c r="BHN56" s="115"/>
      <c r="BHO56" s="115"/>
      <c r="BHP56" s="115"/>
      <c r="BHQ56" s="115"/>
      <c r="BHR56" s="115"/>
      <c r="BHS56" s="115"/>
      <c r="BHT56" s="115"/>
      <c r="BHU56" s="115"/>
      <c r="BHV56" s="115"/>
      <c r="BHW56" s="115"/>
      <c r="BHX56" s="115"/>
      <c r="BHY56" s="115"/>
      <c r="BHZ56" s="115"/>
      <c r="BIA56" s="115"/>
      <c r="BIB56" s="115"/>
      <c r="BIC56" s="115"/>
      <c r="BID56" s="115"/>
      <c r="BIE56" s="115"/>
      <c r="BIF56" s="115"/>
      <c r="BIG56" s="115"/>
      <c r="BIH56" s="115"/>
      <c r="BII56" s="115"/>
      <c r="BIJ56" s="115"/>
      <c r="BIK56" s="115"/>
      <c r="BIL56" s="115"/>
      <c r="BIM56" s="115"/>
      <c r="BIN56" s="115"/>
      <c r="BIO56" s="115"/>
      <c r="BIP56" s="115"/>
      <c r="BIQ56" s="115"/>
      <c r="BIR56" s="115"/>
      <c r="BIS56" s="115"/>
      <c r="BIT56" s="115"/>
      <c r="BIU56" s="115"/>
      <c r="BIV56" s="115"/>
      <c r="BIW56" s="115"/>
      <c r="BIX56" s="115"/>
      <c r="BIY56" s="115"/>
      <c r="BIZ56" s="115"/>
      <c r="BJA56" s="115"/>
      <c r="BJB56" s="115"/>
      <c r="BJC56" s="115"/>
      <c r="BJD56" s="115"/>
      <c r="BJE56" s="115"/>
      <c r="BJF56" s="115"/>
      <c r="BJG56" s="115"/>
      <c r="BJH56" s="115"/>
      <c r="BJI56" s="115"/>
      <c r="BJJ56" s="115"/>
      <c r="BJK56" s="115"/>
      <c r="BJL56" s="115"/>
      <c r="BJM56" s="115"/>
      <c r="BJN56" s="115"/>
      <c r="BJO56" s="115"/>
      <c r="BJP56" s="115"/>
      <c r="BJQ56" s="115"/>
      <c r="BJR56" s="115"/>
      <c r="BJS56" s="115"/>
      <c r="BJT56" s="115"/>
      <c r="BJU56" s="115"/>
      <c r="BJV56" s="115"/>
      <c r="BJW56" s="115"/>
      <c r="BJX56" s="115"/>
      <c r="BJY56" s="115"/>
      <c r="BJZ56" s="115"/>
      <c r="BKA56" s="115"/>
      <c r="BKB56" s="115"/>
      <c r="BKC56" s="115"/>
      <c r="BKD56" s="115"/>
      <c r="BKE56" s="115"/>
      <c r="BKF56" s="115"/>
      <c r="BKG56" s="115"/>
      <c r="BKH56" s="115"/>
      <c r="BKI56" s="115"/>
      <c r="BKJ56" s="115"/>
      <c r="BKK56" s="115"/>
      <c r="BKL56" s="115"/>
      <c r="BKM56" s="115"/>
      <c r="BKN56" s="115"/>
      <c r="BKO56" s="115"/>
      <c r="BKP56" s="115"/>
      <c r="BKQ56" s="115"/>
      <c r="BKR56" s="115"/>
      <c r="BKS56" s="115"/>
      <c r="BKT56" s="115"/>
      <c r="BKU56" s="115"/>
      <c r="BKV56" s="115"/>
      <c r="BKW56" s="115"/>
      <c r="BKX56" s="115"/>
      <c r="BKY56" s="115"/>
      <c r="BKZ56" s="115"/>
      <c r="BLA56" s="115"/>
      <c r="BLB56" s="115"/>
      <c r="BLC56" s="115"/>
      <c r="BLD56" s="115"/>
      <c r="BLE56" s="115"/>
      <c r="BLF56" s="115"/>
      <c r="BLG56" s="115"/>
      <c r="BLH56" s="115"/>
      <c r="BLI56" s="115"/>
      <c r="BLJ56" s="115"/>
      <c r="BLK56" s="115"/>
      <c r="BLL56" s="115"/>
      <c r="BLM56" s="115"/>
      <c r="BLN56" s="115"/>
      <c r="BLO56" s="115"/>
      <c r="BLP56" s="115"/>
      <c r="BLQ56" s="115"/>
      <c r="BLR56" s="115"/>
      <c r="BLS56" s="115"/>
      <c r="BLT56" s="115"/>
      <c r="BLU56" s="115"/>
      <c r="BLV56" s="115"/>
      <c r="BLW56" s="115"/>
      <c r="BLX56" s="115"/>
      <c r="BLY56" s="115"/>
      <c r="BLZ56" s="115"/>
      <c r="BMA56" s="115"/>
      <c r="BMB56" s="115"/>
      <c r="BMC56" s="115"/>
      <c r="BMD56" s="115"/>
      <c r="BME56" s="115"/>
      <c r="BMF56" s="115"/>
      <c r="BMG56" s="115"/>
      <c r="BMH56" s="115"/>
      <c r="BMI56" s="115"/>
      <c r="BMJ56" s="115"/>
      <c r="BMK56" s="115"/>
      <c r="BML56" s="115"/>
      <c r="BMM56" s="115"/>
      <c r="BMN56" s="115"/>
      <c r="BMO56" s="115"/>
      <c r="BMP56" s="115"/>
      <c r="BMQ56" s="115"/>
      <c r="BMR56" s="115"/>
      <c r="BMS56" s="115"/>
      <c r="BMT56" s="115"/>
      <c r="BMU56" s="115"/>
      <c r="BMV56" s="115"/>
      <c r="BMW56" s="115"/>
      <c r="BMX56" s="115"/>
      <c r="BMY56" s="115"/>
      <c r="BMZ56" s="115"/>
      <c r="BNA56" s="115"/>
      <c r="BNB56" s="115"/>
      <c r="BNC56" s="115"/>
      <c r="BND56" s="115"/>
      <c r="BNE56" s="115"/>
      <c r="BNF56" s="115"/>
      <c r="BNG56" s="115"/>
      <c r="BNH56" s="115"/>
      <c r="BNI56" s="115"/>
      <c r="BNJ56" s="115"/>
      <c r="BNK56" s="115"/>
      <c r="BNL56" s="115"/>
      <c r="BNM56" s="115"/>
      <c r="BNN56" s="115"/>
      <c r="BNO56" s="115"/>
      <c r="BNP56" s="115"/>
      <c r="BNQ56" s="115"/>
      <c r="BNR56" s="115"/>
      <c r="BNS56" s="115"/>
      <c r="BNT56" s="115"/>
      <c r="BNU56" s="115"/>
      <c r="BNV56" s="115"/>
      <c r="BNW56" s="115"/>
      <c r="BNX56" s="115"/>
      <c r="BNY56" s="115"/>
      <c r="BNZ56" s="115"/>
      <c r="BOA56" s="115"/>
      <c r="BOB56" s="115"/>
      <c r="BOC56" s="115"/>
      <c r="BOD56" s="115"/>
      <c r="BOE56" s="115"/>
      <c r="BOF56" s="115"/>
      <c r="BOG56" s="115"/>
      <c r="BOH56" s="115"/>
      <c r="BOI56" s="115"/>
      <c r="BOJ56" s="115"/>
      <c r="BOK56" s="115"/>
      <c r="BOL56" s="115"/>
      <c r="BOM56" s="115"/>
      <c r="BON56" s="115"/>
      <c r="BOO56" s="115"/>
      <c r="BOP56" s="115"/>
      <c r="BOQ56" s="115"/>
      <c r="BOR56" s="115"/>
      <c r="BOS56" s="115"/>
      <c r="BOT56" s="115"/>
      <c r="BOU56" s="115"/>
      <c r="BOV56" s="115"/>
      <c r="BOW56" s="115"/>
      <c r="BOX56" s="115"/>
      <c r="BOY56" s="115"/>
      <c r="BOZ56" s="115"/>
      <c r="BPA56" s="115"/>
      <c r="BPB56" s="115"/>
      <c r="BPC56" s="115"/>
      <c r="BPD56" s="115"/>
      <c r="BPE56" s="115"/>
      <c r="BPF56" s="115"/>
      <c r="BPG56" s="115"/>
      <c r="BPH56" s="115"/>
      <c r="BPI56" s="115"/>
      <c r="BPJ56" s="115"/>
      <c r="BPK56" s="115"/>
      <c r="BPL56" s="115"/>
      <c r="BPM56" s="115"/>
      <c r="BPN56" s="115"/>
      <c r="BPO56" s="115"/>
      <c r="BPP56" s="115"/>
      <c r="BPQ56" s="115"/>
      <c r="BPR56" s="115"/>
      <c r="BPS56" s="115"/>
      <c r="BPT56" s="115"/>
      <c r="BPU56" s="115"/>
      <c r="BPV56" s="115"/>
      <c r="BPW56" s="115"/>
      <c r="BPX56" s="115"/>
      <c r="BPY56" s="115"/>
      <c r="BPZ56" s="115"/>
      <c r="BQA56" s="115"/>
      <c r="BQB56" s="115"/>
      <c r="BQC56" s="115"/>
      <c r="BQD56" s="115"/>
      <c r="BQE56" s="115"/>
      <c r="BQF56" s="115"/>
      <c r="BQG56" s="115"/>
      <c r="BQH56" s="115"/>
      <c r="BQI56" s="115"/>
      <c r="BQJ56" s="115"/>
      <c r="BQK56" s="115"/>
      <c r="BQL56" s="115"/>
      <c r="BQM56" s="115"/>
      <c r="BQN56" s="115"/>
      <c r="BQO56" s="115"/>
      <c r="BQP56" s="115"/>
      <c r="BQQ56" s="115"/>
      <c r="BQR56" s="115"/>
      <c r="BQS56" s="115"/>
      <c r="BQT56" s="115"/>
      <c r="BQU56" s="115"/>
      <c r="BQV56" s="115"/>
      <c r="BQW56" s="115"/>
      <c r="BQX56" s="115"/>
      <c r="BQY56" s="115"/>
      <c r="BQZ56" s="115"/>
      <c r="BRA56" s="115"/>
      <c r="BRB56" s="115"/>
      <c r="BRC56" s="115"/>
      <c r="BRD56" s="115"/>
      <c r="BRE56" s="115"/>
      <c r="BRF56" s="115"/>
      <c r="BRG56" s="115"/>
      <c r="BRH56" s="115"/>
      <c r="BRI56" s="115"/>
      <c r="BRJ56" s="115"/>
      <c r="BRK56" s="115"/>
      <c r="BRL56" s="115"/>
      <c r="BRM56" s="115"/>
      <c r="BRN56" s="115"/>
      <c r="BRO56" s="115"/>
      <c r="BRP56" s="115"/>
      <c r="BRQ56" s="115"/>
      <c r="BRR56" s="115"/>
      <c r="BRS56" s="115"/>
      <c r="BRT56" s="115"/>
      <c r="BRU56" s="115"/>
      <c r="BRV56" s="115"/>
      <c r="BRW56" s="115"/>
      <c r="BRX56" s="115"/>
      <c r="BRY56" s="115"/>
      <c r="BRZ56" s="115"/>
      <c r="BSA56" s="115"/>
      <c r="BSB56" s="115"/>
      <c r="BSC56" s="115"/>
      <c r="BSD56" s="115"/>
      <c r="BSE56" s="115"/>
      <c r="BSF56" s="115"/>
      <c r="BSG56" s="115"/>
      <c r="BSH56" s="115"/>
      <c r="BSI56" s="115"/>
      <c r="BSJ56" s="115"/>
      <c r="BSK56" s="115"/>
      <c r="BSL56" s="115"/>
      <c r="BSM56" s="115"/>
      <c r="BSN56" s="115"/>
      <c r="BSO56" s="115"/>
      <c r="BSP56" s="115"/>
      <c r="BSQ56" s="115"/>
      <c r="BSR56" s="115"/>
      <c r="BSS56" s="115"/>
      <c r="BST56" s="115"/>
      <c r="BSU56" s="115"/>
      <c r="BSV56" s="115"/>
      <c r="BSW56" s="115"/>
      <c r="BSX56" s="115"/>
      <c r="BSY56" s="115"/>
      <c r="BSZ56" s="115"/>
      <c r="BTA56" s="115"/>
      <c r="BTB56" s="115"/>
      <c r="BTC56" s="115"/>
      <c r="BTD56" s="115"/>
      <c r="BTE56" s="115"/>
      <c r="BTF56" s="115"/>
      <c r="BTG56" s="115"/>
      <c r="BTH56" s="115"/>
      <c r="BTI56" s="115"/>
      <c r="BTJ56" s="115"/>
      <c r="BTK56" s="115"/>
      <c r="BTL56" s="115"/>
      <c r="BTM56" s="115"/>
      <c r="BTN56" s="115"/>
      <c r="BTO56" s="115"/>
      <c r="BTP56" s="115"/>
      <c r="BTQ56" s="115"/>
      <c r="BTR56" s="115"/>
      <c r="BTS56" s="115"/>
      <c r="BTT56" s="115"/>
      <c r="BTU56" s="115"/>
      <c r="BTV56" s="115"/>
      <c r="BTW56" s="115"/>
      <c r="BTX56" s="115"/>
      <c r="BTY56" s="115"/>
      <c r="BTZ56" s="115"/>
      <c r="BUA56" s="115"/>
      <c r="BUB56" s="115"/>
      <c r="BUC56" s="115"/>
      <c r="BUD56" s="115"/>
      <c r="BUE56" s="115"/>
      <c r="BUF56" s="115"/>
      <c r="BUG56" s="115"/>
      <c r="BUH56" s="115"/>
      <c r="BUI56" s="115"/>
      <c r="BUJ56" s="115"/>
      <c r="BUK56" s="115"/>
      <c r="BUL56" s="115"/>
      <c r="BUM56" s="115"/>
      <c r="BUN56" s="115"/>
      <c r="BUO56" s="115"/>
      <c r="BUP56" s="115"/>
      <c r="BUQ56" s="115"/>
      <c r="BUR56" s="115"/>
      <c r="BUS56" s="115"/>
      <c r="BUT56" s="115"/>
      <c r="BUU56" s="115"/>
      <c r="BUV56" s="115"/>
      <c r="BUW56" s="115"/>
      <c r="BUX56" s="115"/>
      <c r="BUY56" s="115"/>
      <c r="BUZ56" s="115"/>
      <c r="BVA56" s="115"/>
      <c r="BVB56" s="115"/>
      <c r="BVC56" s="115"/>
      <c r="BVD56" s="115"/>
      <c r="BVE56" s="115"/>
      <c r="BVF56" s="115"/>
      <c r="BVG56" s="115"/>
      <c r="BVH56" s="115"/>
      <c r="BVI56" s="115"/>
      <c r="BVJ56" s="115"/>
      <c r="BVK56" s="115"/>
      <c r="BVL56" s="115"/>
      <c r="BVM56" s="115"/>
      <c r="BVN56" s="115"/>
      <c r="BVO56" s="115"/>
      <c r="BVP56" s="115"/>
      <c r="BVQ56" s="115"/>
      <c r="BVR56" s="115"/>
      <c r="BVS56" s="115"/>
      <c r="BVT56" s="115"/>
      <c r="BVU56" s="115"/>
      <c r="BVV56" s="115"/>
      <c r="BVW56" s="115"/>
      <c r="BVX56" s="115"/>
      <c r="BVY56" s="115"/>
      <c r="BVZ56" s="115"/>
      <c r="BWA56" s="115"/>
      <c r="BWB56" s="115"/>
      <c r="BWC56" s="115"/>
      <c r="BWD56" s="115"/>
      <c r="BWE56" s="115"/>
      <c r="BWF56" s="115"/>
      <c r="BWG56" s="115"/>
      <c r="BWH56" s="115"/>
      <c r="BWI56" s="115"/>
      <c r="BWJ56" s="115"/>
      <c r="BWK56" s="115"/>
      <c r="BWL56" s="115"/>
      <c r="BWM56" s="115"/>
      <c r="BWN56" s="115"/>
      <c r="BWO56" s="115"/>
      <c r="BWP56" s="115"/>
      <c r="BWQ56" s="115"/>
      <c r="BWR56" s="115"/>
      <c r="BWS56" s="115"/>
      <c r="BWT56" s="115"/>
      <c r="BWU56" s="115"/>
      <c r="BWV56" s="115"/>
      <c r="BWW56" s="115"/>
      <c r="BWX56" s="115"/>
      <c r="BWY56" s="115"/>
      <c r="BWZ56" s="115"/>
      <c r="BXA56" s="115"/>
      <c r="BXB56" s="115"/>
      <c r="BXC56" s="115"/>
      <c r="BXD56" s="115"/>
      <c r="BXE56" s="115"/>
      <c r="BXF56" s="115"/>
      <c r="BXG56" s="115"/>
      <c r="BXH56" s="115"/>
      <c r="BXI56" s="115"/>
      <c r="BXJ56" s="115"/>
      <c r="BXK56" s="115"/>
      <c r="BXL56" s="115"/>
      <c r="BXM56" s="115"/>
      <c r="BXN56" s="115"/>
      <c r="BXO56" s="115"/>
      <c r="BXP56" s="115"/>
      <c r="BXQ56" s="115"/>
      <c r="BXR56" s="115"/>
      <c r="BXS56" s="115"/>
      <c r="BXT56" s="115"/>
      <c r="BXU56" s="115"/>
      <c r="BXV56" s="115"/>
      <c r="BXW56" s="115"/>
      <c r="BXX56" s="115"/>
      <c r="BXY56" s="115"/>
      <c r="BXZ56" s="115"/>
      <c r="BYA56" s="115"/>
      <c r="BYB56" s="115"/>
      <c r="BYC56" s="115"/>
      <c r="BYD56" s="115"/>
      <c r="BYE56" s="115"/>
      <c r="BYF56" s="115"/>
      <c r="BYG56" s="115"/>
      <c r="BYH56" s="115"/>
      <c r="BYI56" s="115"/>
      <c r="BYJ56" s="115"/>
      <c r="BYK56" s="115"/>
      <c r="BYL56" s="115"/>
      <c r="BYM56" s="115"/>
      <c r="BYN56" s="115"/>
      <c r="BYO56" s="115"/>
      <c r="BYP56" s="115"/>
      <c r="BYQ56" s="115"/>
      <c r="BYR56" s="115"/>
      <c r="BYS56" s="115"/>
      <c r="BYT56" s="115"/>
      <c r="BYU56" s="115"/>
      <c r="BYV56" s="115"/>
      <c r="BYW56" s="115"/>
      <c r="BYX56" s="115"/>
      <c r="BYY56" s="115"/>
      <c r="BYZ56" s="115"/>
      <c r="BZA56" s="115"/>
      <c r="BZB56" s="115"/>
      <c r="BZC56" s="115"/>
      <c r="BZD56" s="115"/>
      <c r="BZE56" s="115"/>
      <c r="BZF56" s="115"/>
      <c r="BZG56" s="115"/>
      <c r="BZH56" s="115"/>
      <c r="BZI56" s="115"/>
      <c r="BZJ56" s="115"/>
      <c r="BZK56" s="115"/>
      <c r="BZL56" s="115"/>
      <c r="BZM56" s="115"/>
      <c r="BZN56" s="115"/>
      <c r="BZO56" s="115"/>
      <c r="BZP56" s="115"/>
      <c r="BZQ56" s="115"/>
      <c r="BZR56" s="115"/>
      <c r="BZS56" s="115"/>
      <c r="BZT56" s="115"/>
      <c r="BZU56" s="115"/>
      <c r="BZV56" s="115"/>
      <c r="BZW56" s="115"/>
      <c r="BZX56" s="115"/>
      <c r="BZY56" s="115"/>
      <c r="BZZ56" s="115"/>
      <c r="CAA56" s="115"/>
      <c r="CAB56" s="115"/>
      <c r="CAC56" s="115"/>
      <c r="CAD56" s="115"/>
      <c r="CAE56" s="115"/>
      <c r="CAF56" s="115"/>
      <c r="CAG56" s="115"/>
      <c r="CAH56" s="115"/>
      <c r="CAI56" s="115"/>
      <c r="CAJ56" s="115"/>
      <c r="CAK56" s="115"/>
      <c r="CAL56" s="115"/>
      <c r="CAM56" s="115"/>
      <c r="CAN56" s="115"/>
      <c r="CAO56" s="115"/>
      <c r="CAP56" s="115"/>
      <c r="CAQ56" s="115"/>
      <c r="CAR56" s="115"/>
      <c r="CAS56" s="115"/>
      <c r="CAT56" s="115"/>
      <c r="CAU56" s="115"/>
      <c r="CAV56" s="115"/>
      <c r="CAW56" s="115"/>
      <c r="CAX56" s="115"/>
      <c r="CAY56" s="115"/>
      <c r="CAZ56" s="115"/>
      <c r="CBA56" s="115"/>
      <c r="CBB56" s="115"/>
      <c r="CBC56" s="115"/>
      <c r="CBD56" s="115"/>
      <c r="CBE56" s="115"/>
      <c r="CBF56" s="115"/>
      <c r="CBG56" s="115"/>
      <c r="CBH56" s="115"/>
      <c r="CBI56" s="115"/>
      <c r="CBJ56" s="115"/>
      <c r="CBK56" s="115"/>
      <c r="CBL56" s="115"/>
      <c r="CBM56" s="115"/>
      <c r="CBN56" s="115"/>
      <c r="CBO56" s="115"/>
      <c r="CBP56" s="115"/>
      <c r="CBQ56" s="115"/>
      <c r="CBR56" s="115"/>
      <c r="CBS56" s="115"/>
      <c r="CBT56" s="115"/>
      <c r="CBU56" s="115"/>
      <c r="CBV56" s="115"/>
      <c r="CBW56" s="115"/>
      <c r="CBX56" s="115"/>
      <c r="CBY56" s="115"/>
      <c r="CBZ56" s="115"/>
      <c r="CCA56" s="115"/>
      <c r="CCB56" s="115"/>
      <c r="CCC56" s="115"/>
      <c r="CCD56" s="115"/>
      <c r="CCE56" s="115"/>
      <c r="CCF56" s="115"/>
      <c r="CCG56" s="115"/>
      <c r="CCH56" s="115"/>
      <c r="CCI56" s="115"/>
      <c r="CCJ56" s="115"/>
      <c r="CCK56" s="115"/>
      <c r="CCL56" s="115"/>
      <c r="CCM56" s="115"/>
      <c r="CCN56" s="115"/>
      <c r="CCO56" s="115"/>
      <c r="CCP56" s="115"/>
      <c r="CCQ56" s="115"/>
      <c r="CCR56" s="115"/>
      <c r="CCS56" s="115"/>
      <c r="CCT56" s="115"/>
      <c r="CCU56" s="115"/>
      <c r="CCV56" s="115"/>
      <c r="CCW56" s="115"/>
      <c r="CCX56" s="115"/>
      <c r="CCY56" s="115"/>
      <c r="CCZ56" s="115"/>
      <c r="CDA56" s="115"/>
      <c r="CDB56" s="115"/>
      <c r="CDC56" s="115"/>
      <c r="CDD56" s="115"/>
      <c r="CDE56" s="115"/>
      <c r="CDF56" s="115"/>
      <c r="CDG56" s="115"/>
      <c r="CDH56" s="115"/>
      <c r="CDI56" s="115"/>
      <c r="CDJ56" s="115"/>
      <c r="CDK56" s="115"/>
      <c r="CDL56" s="115"/>
      <c r="CDM56" s="115"/>
      <c r="CDN56" s="115"/>
      <c r="CDO56" s="115"/>
      <c r="CDP56" s="115"/>
      <c r="CDQ56" s="115"/>
      <c r="CDR56" s="115"/>
      <c r="CDS56" s="115"/>
      <c r="CDT56" s="115"/>
      <c r="CDU56" s="115"/>
      <c r="CDV56" s="115"/>
      <c r="CDW56" s="115"/>
      <c r="CDX56" s="115"/>
      <c r="CDY56" s="115"/>
      <c r="CDZ56" s="115"/>
      <c r="CEA56" s="115"/>
      <c r="CEB56" s="115"/>
      <c r="CEC56" s="115"/>
      <c r="CED56" s="115"/>
      <c r="CEE56" s="115"/>
      <c r="CEF56" s="115"/>
      <c r="CEG56" s="115"/>
      <c r="CEH56" s="115"/>
      <c r="CEI56" s="115"/>
      <c r="CEJ56" s="115"/>
      <c r="CEK56" s="115"/>
      <c r="CEL56" s="115"/>
      <c r="CEM56" s="115"/>
      <c r="CEN56" s="115"/>
      <c r="CEO56" s="115"/>
      <c r="CEP56" s="115"/>
      <c r="CEQ56" s="115"/>
      <c r="CER56" s="115"/>
      <c r="CES56" s="115"/>
      <c r="CET56" s="115"/>
      <c r="CEU56" s="115"/>
      <c r="CEV56" s="115"/>
      <c r="CEW56" s="115"/>
      <c r="CEX56" s="115"/>
      <c r="CEY56" s="115"/>
      <c r="CEZ56" s="115"/>
      <c r="CFA56" s="115"/>
      <c r="CFB56" s="115"/>
      <c r="CFC56" s="115"/>
      <c r="CFD56" s="115"/>
      <c r="CFE56" s="115"/>
      <c r="CFF56" s="115"/>
      <c r="CFG56" s="115"/>
      <c r="CFH56" s="115"/>
      <c r="CFI56" s="115"/>
      <c r="CFJ56" s="115"/>
      <c r="CFK56" s="115"/>
      <c r="CFL56" s="115"/>
      <c r="CFM56" s="115"/>
      <c r="CFN56" s="115"/>
      <c r="CFO56" s="115"/>
      <c r="CFP56" s="115"/>
      <c r="CFQ56" s="115"/>
      <c r="CFR56" s="115"/>
      <c r="CFS56" s="115"/>
      <c r="CFT56" s="115"/>
      <c r="CFU56" s="115"/>
      <c r="CFV56" s="115"/>
      <c r="CFW56" s="115"/>
      <c r="CFX56" s="115"/>
      <c r="CFY56" s="115"/>
      <c r="CFZ56" s="115"/>
      <c r="CGA56" s="115"/>
      <c r="CGB56" s="115"/>
      <c r="CGC56" s="115"/>
      <c r="CGD56" s="115"/>
      <c r="CGE56" s="115"/>
      <c r="CGF56" s="115"/>
      <c r="CGG56" s="115"/>
      <c r="CGH56" s="115"/>
      <c r="CGI56" s="115"/>
      <c r="CGJ56" s="115"/>
      <c r="CGK56" s="115"/>
      <c r="CGL56" s="115"/>
      <c r="CGM56" s="115"/>
      <c r="CGN56" s="115"/>
      <c r="CGO56" s="115"/>
      <c r="CGP56" s="115"/>
      <c r="CGQ56" s="115"/>
      <c r="CGR56" s="115"/>
      <c r="CGS56" s="115"/>
      <c r="CGT56" s="115"/>
      <c r="CGU56" s="115"/>
      <c r="CGV56" s="115"/>
      <c r="CGW56" s="115"/>
      <c r="CGX56" s="115"/>
      <c r="CGY56" s="115"/>
      <c r="CGZ56" s="115"/>
      <c r="CHA56" s="115"/>
      <c r="CHB56" s="115"/>
      <c r="CHC56" s="115"/>
      <c r="CHD56" s="115"/>
      <c r="CHE56" s="115"/>
      <c r="CHF56" s="115"/>
      <c r="CHG56" s="115"/>
      <c r="CHH56" s="115"/>
      <c r="CHI56" s="115"/>
      <c r="CHJ56" s="115"/>
      <c r="CHK56" s="115"/>
      <c r="CHL56" s="115"/>
      <c r="CHM56" s="115"/>
      <c r="CHN56" s="115"/>
      <c r="CHO56" s="115"/>
      <c r="CHP56" s="115"/>
      <c r="CHQ56" s="115"/>
      <c r="CHR56" s="115"/>
      <c r="CHS56" s="115"/>
      <c r="CHT56" s="115"/>
      <c r="CHU56" s="115"/>
      <c r="CHV56" s="115"/>
      <c r="CHW56" s="115"/>
      <c r="CHX56" s="115"/>
      <c r="CHY56" s="115"/>
      <c r="CHZ56" s="115"/>
      <c r="CIA56" s="115"/>
      <c r="CIB56" s="115"/>
      <c r="CIC56" s="115"/>
      <c r="CID56" s="115"/>
      <c r="CIE56" s="115"/>
      <c r="CIF56" s="115"/>
      <c r="CIG56" s="115"/>
      <c r="CIH56" s="115"/>
      <c r="CII56" s="115"/>
      <c r="CIJ56" s="115"/>
      <c r="CIK56" s="115"/>
      <c r="CIL56" s="115"/>
      <c r="CIM56" s="115"/>
      <c r="CIN56" s="115"/>
      <c r="CIO56" s="115"/>
      <c r="CIP56" s="115"/>
      <c r="CIQ56" s="115"/>
      <c r="CIR56" s="115"/>
      <c r="CIS56" s="115"/>
      <c r="CIT56" s="115"/>
      <c r="CIU56" s="115"/>
      <c r="CIV56" s="115"/>
      <c r="CIW56" s="115"/>
      <c r="CIX56" s="115"/>
      <c r="CIY56" s="115"/>
      <c r="CIZ56" s="115"/>
      <c r="CJA56" s="115"/>
      <c r="CJB56" s="115"/>
      <c r="CJC56" s="115"/>
      <c r="CJD56" s="115"/>
      <c r="CJE56" s="115"/>
      <c r="CJF56" s="115"/>
      <c r="CJG56" s="115"/>
      <c r="CJH56" s="115"/>
      <c r="CJI56" s="115"/>
      <c r="CJJ56" s="115"/>
      <c r="CJK56" s="115"/>
      <c r="CJL56" s="115"/>
      <c r="CJM56" s="115"/>
      <c r="CJN56" s="115"/>
      <c r="CJO56" s="115"/>
      <c r="CJP56" s="115"/>
      <c r="CJQ56" s="115"/>
      <c r="CJR56" s="115"/>
      <c r="CJS56" s="115"/>
      <c r="CJT56" s="115"/>
      <c r="CJU56" s="115"/>
      <c r="CJV56" s="115"/>
      <c r="CJW56" s="115"/>
      <c r="CJX56" s="115"/>
      <c r="CJY56" s="115"/>
      <c r="CJZ56" s="115"/>
      <c r="CKA56" s="115"/>
      <c r="CKB56" s="115"/>
      <c r="CKC56" s="115"/>
      <c r="CKD56" s="115"/>
      <c r="CKE56" s="115"/>
      <c r="CKF56" s="115"/>
      <c r="CKG56" s="115"/>
      <c r="CKH56" s="115"/>
      <c r="CKI56" s="115"/>
      <c r="CKJ56" s="115"/>
      <c r="CKK56" s="115"/>
      <c r="CKL56" s="115"/>
      <c r="CKM56" s="115"/>
      <c r="CKN56" s="115"/>
      <c r="CKO56" s="115"/>
      <c r="CKP56" s="115"/>
      <c r="CKQ56" s="115"/>
      <c r="CKR56" s="115"/>
      <c r="CKS56" s="115"/>
      <c r="CKT56" s="115"/>
      <c r="CKU56" s="115"/>
      <c r="CKV56" s="115"/>
      <c r="CKW56" s="115"/>
      <c r="CKX56" s="115"/>
      <c r="CKY56" s="115"/>
      <c r="CKZ56" s="115"/>
      <c r="CLA56" s="115"/>
      <c r="CLB56" s="115"/>
      <c r="CLC56" s="115"/>
      <c r="CLD56" s="115"/>
      <c r="CLE56" s="115"/>
      <c r="CLF56" s="115"/>
      <c r="CLG56" s="115"/>
      <c r="CLH56" s="115"/>
      <c r="CLI56" s="115"/>
      <c r="CLJ56" s="115"/>
      <c r="CLK56" s="115"/>
      <c r="CLL56" s="115"/>
      <c r="CLM56" s="115"/>
      <c r="CLN56" s="115"/>
      <c r="CLO56" s="115"/>
      <c r="CLP56" s="115"/>
      <c r="CLQ56" s="115"/>
      <c r="CLR56" s="115"/>
      <c r="CLS56" s="115"/>
      <c r="CLT56" s="115"/>
      <c r="CLU56" s="115"/>
      <c r="CLV56" s="115"/>
      <c r="CLW56" s="115"/>
      <c r="CLX56" s="115"/>
      <c r="CLY56" s="115"/>
      <c r="CLZ56" s="115"/>
      <c r="CMA56" s="115"/>
      <c r="CMB56" s="115"/>
      <c r="CMC56" s="115"/>
      <c r="CMD56" s="115"/>
      <c r="CME56" s="115"/>
      <c r="CMF56" s="115"/>
      <c r="CMG56" s="115"/>
      <c r="CMH56" s="115"/>
      <c r="CMI56" s="115"/>
      <c r="CMJ56" s="115"/>
      <c r="CMK56" s="115"/>
      <c r="CML56" s="115"/>
      <c r="CMM56" s="115"/>
      <c r="CMN56" s="115"/>
      <c r="CMO56" s="115"/>
      <c r="CMP56" s="115"/>
      <c r="CMQ56" s="115"/>
      <c r="CMR56" s="115"/>
      <c r="CMS56" s="115"/>
      <c r="CMT56" s="115"/>
      <c r="CMU56" s="115"/>
      <c r="CMV56" s="115"/>
      <c r="CMW56" s="115"/>
      <c r="CMX56" s="115"/>
      <c r="CMY56" s="115"/>
      <c r="CMZ56" s="115"/>
      <c r="CNA56" s="115"/>
      <c r="CNB56" s="115"/>
      <c r="CNC56" s="115"/>
      <c r="CND56" s="115"/>
      <c r="CNE56" s="115"/>
      <c r="CNF56" s="115"/>
      <c r="CNG56" s="115"/>
      <c r="CNH56" s="115"/>
      <c r="CNI56" s="115"/>
      <c r="CNJ56" s="115"/>
      <c r="CNK56" s="115"/>
      <c r="CNL56" s="115"/>
      <c r="CNM56" s="115"/>
      <c r="CNN56" s="115"/>
      <c r="CNO56" s="115"/>
      <c r="CNP56" s="115"/>
      <c r="CNQ56" s="115"/>
      <c r="CNR56" s="115"/>
      <c r="CNS56" s="115"/>
      <c r="CNT56" s="115"/>
      <c r="CNU56" s="115"/>
      <c r="CNV56" s="115"/>
      <c r="CNW56" s="115"/>
      <c r="CNX56" s="115"/>
      <c r="CNY56" s="115"/>
      <c r="CNZ56" s="115"/>
      <c r="COA56" s="115"/>
      <c r="COB56" s="115"/>
      <c r="COC56" s="115"/>
      <c r="COD56" s="115"/>
      <c r="COE56" s="115"/>
      <c r="COF56" s="115"/>
      <c r="COG56" s="115"/>
      <c r="COH56" s="115"/>
      <c r="COI56" s="115"/>
      <c r="COJ56" s="115"/>
      <c r="COK56" s="115"/>
      <c r="COL56" s="115"/>
      <c r="COM56" s="115"/>
      <c r="CON56" s="115"/>
      <c r="COO56" s="115"/>
      <c r="COP56" s="115"/>
      <c r="COQ56" s="115"/>
      <c r="COR56" s="115"/>
      <c r="COS56" s="115"/>
      <c r="COT56" s="115"/>
      <c r="COU56" s="115"/>
      <c r="COV56" s="115"/>
      <c r="COW56" s="115"/>
      <c r="COX56" s="115"/>
      <c r="COY56" s="115"/>
      <c r="COZ56" s="115"/>
      <c r="CPA56" s="115"/>
      <c r="CPB56" s="115"/>
      <c r="CPC56" s="115"/>
      <c r="CPD56" s="115"/>
      <c r="CPE56" s="115"/>
      <c r="CPF56" s="115"/>
      <c r="CPG56" s="115"/>
      <c r="CPH56" s="115"/>
      <c r="CPI56" s="115"/>
      <c r="CPJ56" s="115"/>
      <c r="CPK56" s="115"/>
      <c r="CPL56" s="115"/>
      <c r="CPM56" s="115"/>
      <c r="CPN56" s="115"/>
      <c r="CPO56" s="115"/>
      <c r="CPP56" s="115"/>
      <c r="CPQ56" s="115"/>
      <c r="CPR56" s="115"/>
      <c r="CPS56" s="115"/>
      <c r="CPT56" s="115"/>
      <c r="CPU56" s="115"/>
      <c r="CPV56" s="115"/>
      <c r="CPW56" s="115"/>
      <c r="CPX56" s="115"/>
      <c r="CPY56" s="115"/>
      <c r="CPZ56" s="115"/>
      <c r="CQA56" s="115"/>
      <c r="CQB56" s="115"/>
      <c r="CQC56" s="115"/>
      <c r="CQD56" s="115"/>
      <c r="CQE56" s="115"/>
      <c r="CQF56" s="115"/>
      <c r="CQG56" s="115"/>
      <c r="CQH56" s="115"/>
      <c r="CQI56" s="115"/>
      <c r="CQJ56" s="115"/>
      <c r="CQK56" s="115"/>
      <c r="CQL56" s="115"/>
      <c r="CQM56" s="115"/>
      <c r="CQN56" s="115"/>
      <c r="CQO56" s="115"/>
      <c r="CQP56" s="115"/>
      <c r="CQQ56" s="115"/>
      <c r="CQR56" s="115"/>
      <c r="CQS56" s="115"/>
      <c r="CQT56" s="115"/>
      <c r="CQU56" s="115"/>
      <c r="CQV56" s="115"/>
      <c r="CQW56" s="115"/>
      <c r="CQX56" s="115"/>
      <c r="CQY56" s="115"/>
      <c r="CQZ56" s="115"/>
      <c r="CRA56" s="115"/>
      <c r="CRB56" s="115"/>
      <c r="CRC56" s="115"/>
      <c r="CRD56" s="115"/>
      <c r="CRE56" s="115"/>
      <c r="CRF56" s="115"/>
      <c r="CRG56" s="115"/>
      <c r="CRH56" s="115"/>
      <c r="CRI56" s="115"/>
      <c r="CRJ56" s="115"/>
      <c r="CRK56" s="115"/>
      <c r="CRL56" s="115"/>
      <c r="CRM56" s="115"/>
      <c r="CRN56" s="115"/>
      <c r="CRO56" s="115"/>
      <c r="CRP56" s="115"/>
      <c r="CRQ56" s="115"/>
      <c r="CRR56" s="115"/>
      <c r="CRS56" s="115"/>
      <c r="CRT56" s="115"/>
      <c r="CRU56" s="115"/>
      <c r="CRV56" s="115"/>
      <c r="CRW56" s="115"/>
      <c r="CRX56" s="115"/>
      <c r="CRY56" s="115"/>
      <c r="CRZ56" s="115"/>
      <c r="CSA56" s="115"/>
      <c r="CSB56" s="115"/>
      <c r="CSC56" s="115"/>
      <c r="CSD56" s="115"/>
      <c r="CSE56" s="115"/>
      <c r="CSF56" s="115"/>
      <c r="CSG56" s="115"/>
      <c r="CSH56" s="115"/>
      <c r="CSI56" s="115"/>
      <c r="CSJ56" s="115"/>
      <c r="CSK56" s="115"/>
      <c r="CSL56" s="115"/>
      <c r="CSM56" s="115"/>
      <c r="CSN56" s="115"/>
      <c r="CSO56" s="115"/>
      <c r="CSP56" s="115"/>
      <c r="CSQ56" s="115"/>
      <c r="CSR56" s="115"/>
      <c r="CSS56" s="115"/>
      <c r="CST56" s="115"/>
      <c r="CSU56" s="115"/>
      <c r="CSV56" s="115"/>
      <c r="CSW56" s="115"/>
      <c r="CSX56" s="115"/>
      <c r="CSY56" s="115"/>
      <c r="CSZ56" s="115"/>
      <c r="CTA56" s="115"/>
      <c r="CTB56" s="115"/>
      <c r="CTC56" s="115"/>
      <c r="CTD56" s="115"/>
      <c r="CTE56" s="115"/>
      <c r="CTF56" s="115"/>
      <c r="CTG56" s="115"/>
      <c r="CTH56" s="115"/>
      <c r="CTI56" s="115"/>
      <c r="CTJ56" s="115"/>
      <c r="CTK56" s="115"/>
      <c r="CTL56" s="115"/>
      <c r="CTM56" s="115"/>
      <c r="CTN56" s="115"/>
      <c r="CTO56" s="115"/>
      <c r="CTP56" s="115"/>
      <c r="CTQ56" s="115"/>
      <c r="CTR56" s="115"/>
      <c r="CTS56" s="115"/>
      <c r="CTT56" s="115"/>
      <c r="CTU56" s="115"/>
      <c r="CTV56" s="115"/>
      <c r="CTW56" s="115"/>
      <c r="CTX56" s="115"/>
      <c r="CTY56" s="115"/>
      <c r="CTZ56" s="115"/>
      <c r="CUA56" s="115"/>
      <c r="CUB56" s="115"/>
      <c r="CUC56" s="115"/>
      <c r="CUD56" s="115"/>
      <c r="CUE56" s="115"/>
      <c r="CUF56" s="115"/>
      <c r="CUG56" s="115"/>
      <c r="CUH56" s="115"/>
      <c r="CUI56" s="115"/>
      <c r="CUJ56" s="115"/>
      <c r="CUK56" s="115"/>
      <c r="CUL56" s="115"/>
      <c r="CUM56" s="115"/>
      <c r="CUN56" s="115"/>
      <c r="CUO56" s="115"/>
      <c r="CUP56" s="115"/>
      <c r="CUQ56" s="115"/>
      <c r="CUR56" s="115"/>
      <c r="CUS56" s="115"/>
      <c r="CUT56" s="115"/>
      <c r="CUU56" s="115"/>
      <c r="CUV56" s="115"/>
      <c r="CUW56" s="115"/>
      <c r="CUX56" s="115"/>
      <c r="CUY56" s="115"/>
      <c r="CUZ56" s="115"/>
      <c r="CVA56" s="115"/>
      <c r="CVB56" s="115"/>
      <c r="CVC56" s="115"/>
      <c r="CVD56" s="115"/>
      <c r="CVE56" s="115"/>
      <c r="CVF56" s="115"/>
      <c r="CVG56" s="115"/>
      <c r="CVH56" s="115"/>
      <c r="CVI56" s="115"/>
      <c r="CVJ56" s="115"/>
      <c r="CVK56" s="115"/>
      <c r="CVL56" s="115"/>
      <c r="CVM56" s="115"/>
      <c r="CVN56" s="115"/>
      <c r="CVO56" s="115"/>
      <c r="CVP56" s="115"/>
      <c r="CVQ56" s="115"/>
      <c r="CVR56" s="115"/>
      <c r="CVS56" s="115"/>
      <c r="CVT56" s="115"/>
      <c r="CVU56" s="115"/>
      <c r="CVV56" s="115"/>
      <c r="CVW56" s="115"/>
      <c r="CVX56" s="115"/>
      <c r="CVY56" s="115"/>
      <c r="CVZ56" s="115"/>
      <c r="CWA56" s="115"/>
      <c r="CWB56" s="115"/>
      <c r="CWC56" s="115"/>
      <c r="CWD56" s="115"/>
      <c r="CWE56" s="115"/>
      <c r="CWF56" s="115"/>
      <c r="CWG56" s="115"/>
      <c r="CWH56" s="115"/>
      <c r="CWI56" s="115"/>
      <c r="CWJ56" s="115"/>
      <c r="CWK56" s="115"/>
      <c r="CWL56" s="115"/>
      <c r="CWM56" s="115"/>
      <c r="CWN56" s="115"/>
      <c r="CWO56" s="115"/>
      <c r="CWP56" s="115"/>
      <c r="CWQ56" s="115"/>
      <c r="CWR56" s="115"/>
      <c r="CWS56" s="115"/>
      <c r="CWT56" s="115"/>
      <c r="CWU56" s="115"/>
      <c r="CWV56" s="115"/>
      <c r="CWW56" s="115"/>
      <c r="CWX56" s="115"/>
      <c r="CWY56" s="115"/>
      <c r="CWZ56" s="115"/>
      <c r="CXA56" s="115"/>
      <c r="CXB56" s="115"/>
      <c r="CXC56" s="115"/>
      <c r="CXD56" s="115"/>
      <c r="CXE56" s="115"/>
      <c r="CXF56" s="115"/>
      <c r="CXG56" s="115"/>
      <c r="CXH56" s="115"/>
      <c r="CXI56" s="115"/>
      <c r="CXJ56" s="115"/>
      <c r="CXK56" s="115"/>
      <c r="CXL56" s="115"/>
      <c r="CXM56" s="115"/>
      <c r="CXN56" s="115"/>
      <c r="CXO56" s="115"/>
      <c r="CXP56" s="115"/>
      <c r="CXQ56" s="115"/>
      <c r="CXR56" s="115"/>
      <c r="CXS56" s="115"/>
      <c r="CXT56" s="115"/>
      <c r="CXU56" s="115"/>
      <c r="CXV56" s="115"/>
      <c r="CXW56" s="115"/>
      <c r="CXX56" s="115"/>
      <c r="CXY56" s="115"/>
      <c r="CXZ56" s="115"/>
      <c r="CYA56" s="115"/>
      <c r="CYB56" s="115"/>
      <c r="CYC56" s="115"/>
      <c r="CYD56" s="115"/>
      <c r="CYE56" s="115"/>
      <c r="CYF56" s="115"/>
      <c r="CYG56" s="115"/>
      <c r="CYH56" s="115"/>
      <c r="CYI56" s="115"/>
      <c r="CYJ56" s="115"/>
      <c r="CYK56" s="115"/>
      <c r="CYL56" s="115"/>
      <c r="CYM56" s="115"/>
      <c r="CYN56" s="115"/>
      <c r="CYO56" s="115"/>
      <c r="CYP56" s="115"/>
      <c r="CYQ56" s="115"/>
      <c r="CYR56" s="115"/>
      <c r="CYS56" s="115"/>
      <c r="CYT56" s="115"/>
      <c r="CYU56" s="115"/>
      <c r="CYV56" s="115"/>
      <c r="CYW56" s="115"/>
      <c r="CYX56" s="115"/>
      <c r="CYY56" s="115"/>
      <c r="CYZ56" s="115"/>
      <c r="CZA56" s="115"/>
      <c r="CZB56" s="115"/>
      <c r="CZC56" s="115"/>
      <c r="CZD56" s="115"/>
      <c r="CZE56" s="115"/>
      <c r="CZF56" s="115"/>
      <c r="CZG56" s="115"/>
      <c r="CZH56" s="115"/>
      <c r="CZI56" s="115"/>
      <c r="CZJ56" s="115"/>
      <c r="CZK56" s="115"/>
      <c r="CZL56" s="115"/>
      <c r="CZM56" s="115"/>
      <c r="CZN56" s="115"/>
      <c r="CZO56" s="115"/>
      <c r="CZP56" s="115"/>
      <c r="CZQ56" s="115"/>
      <c r="CZR56" s="115"/>
      <c r="CZS56" s="115"/>
      <c r="CZT56" s="115"/>
      <c r="CZU56" s="115"/>
      <c r="CZV56" s="115"/>
      <c r="CZW56" s="115"/>
      <c r="CZX56" s="115"/>
      <c r="CZY56" s="115"/>
      <c r="CZZ56" s="115"/>
      <c r="DAA56" s="115"/>
      <c r="DAB56" s="115"/>
      <c r="DAC56" s="115"/>
      <c r="DAD56" s="115"/>
      <c r="DAE56" s="115"/>
      <c r="DAF56" s="115"/>
      <c r="DAG56" s="115"/>
      <c r="DAH56" s="115"/>
      <c r="DAI56" s="115"/>
      <c r="DAJ56" s="115"/>
      <c r="DAK56" s="115"/>
      <c r="DAL56" s="115"/>
      <c r="DAM56" s="115"/>
      <c r="DAN56" s="115"/>
      <c r="DAO56" s="115"/>
      <c r="DAP56" s="115"/>
      <c r="DAQ56" s="115"/>
      <c r="DAR56" s="115"/>
      <c r="DAS56" s="115"/>
      <c r="DAT56" s="115"/>
      <c r="DAU56" s="115"/>
      <c r="DAV56" s="115"/>
      <c r="DAW56" s="115"/>
      <c r="DAX56" s="115"/>
      <c r="DAY56" s="115"/>
      <c r="DAZ56" s="115"/>
      <c r="DBA56" s="115"/>
      <c r="DBB56" s="115"/>
      <c r="DBC56" s="115"/>
      <c r="DBD56" s="115"/>
      <c r="DBE56" s="115"/>
      <c r="DBF56" s="115"/>
      <c r="DBG56" s="115"/>
      <c r="DBH56" s="115"/>
      <c r="DBI56" s="115"/>
      <c r="DBJ56" s="115"/>
      <c r="DBK56" s="115"/>
      <c r="DBL56" s="115"/>
      <c r="DBM56" s="115"/>
      <c r="DBN56" s="115"/>
      <c r="DBO56" s="115"/>
      <c r="DBP56" s="115"/>
      <c r="DBQ56" s="115"/>
      <c r="DBR56" s="115"/>
      <c r="DBS56" s="115"/>
      <c r="DBT56" s="115"/>
      <c r="DBU56" s="115"/>
      <c r="DBV56" s="115"/>
      <c r="DBW56" s="115"/>
      <c r="DBX56" s="115"/>
      <c r="DBY56" s="115"/>
      <c r="DBZ56" s="115"/>
      <c r="DCA56" s="115"/>
      <c r="DCB56" s="115"/>
      <c r="DCC56" s="115"/>
      <c r="DCD56" s="115"/>
      <c r="DCE56" s="115"/>
      <c r="DCF56" s="115"/>
      <c r="DCG56" s="115"/>
      <c r="DCH56" s="115"/>
      <c r="DCI56" s="115"/>
      <c r="DCJ56" s="115"/>
      <c r="DCK56" s="115"/>
      <c r="DCL56" s="115"/>
      <c r="DCM56" s="115"/>
      <c r="DCN56" s="115"/>
      <c r="DCO56" s="115"/>
      <c r="DCP56" s="115"/>
      <c r="DCQ56" s="115"/>
      <c r="DCR56" s="115"/>
      <c r="DCS56" s="115"/>
      <c r="DCT56" s="115"/>
      <c r="DCU56" s="115"/>
      <c r="DCV56" s="115"/>
      <c r="DCW56" s="115"/>
      <c r="DCX56" s="115"/>
      <c r="DCY56" s="115"/>
      <c r="DCZ56" s="115"/>
      <c r="DDA56" s="115"/>
      <c r="DDB56" s="115"/>
      <c r="DDC56" s="115"/>
      <c r="DDD56" s="115"/>
      <c r="DDE56" s="115"/>
      <c r="DDF56" s="115"/>
      <c r="DDG56" s="115"/>
      <c r="DDH56" s="115"/>
      <c r="DDI56" s="115"/>
      <c r="DDJ56" s="115"/>
      <c r="DDK56" s="115"/>
      <c r="DDL56" s="115"/>
      <c r="DDM56" s="115"/>
      <c r="DDN56" s="115"/>
      <c r="DDO56" s="115"/>
      <c r="DDP56" s="115"/>
      <c r="DDQ56" s="115"/>
      <c r="DDR56" s="115"/>
      <c r="DDS56" s="115"/>
      <c r="DDT56" s="115"/>
      <c r="DDU56" s="115"/>
      <c r="DDV56" s="115"/>
      <c r="DDW56" s="115"/>
      <c r="DDX56" s="115"/>
      <c r="DDY56" s="115"/>
      <c r="DDZ56" s="115"/>
      <c r="DEA56" s="115"/>
      <c r="DEB56" s="115"/>
      <c r="DEC56" s="115"/>
      <c r="DED56" s="115"/>
      <c r="DEE56" s="115"/>
      <c r="DEF56" s="115"/>
      <c r="DEG56" s="115"/>
      <c r="DEH56" s="115"/>
      <c r="DEI56" s="115"/>
      <c r="DEJ56" s="115"/>
      <c r="DEK56" s="115"/>
      <c r="DEL56" s="115"/>
      <c r="DEM56" s="115"/>
      <c r="DEN56" s="115"/>
      <c r="DEO56" s="115"/>
      <c r="DEP56" s="115"/>
      <c r="DEQ56" s="115"/>
      <c r="DER56" s="115"/>
      <c r="DES56" s="115"/>
      <c r="DET56" s="115"/>
      <c r="DEU56" s="115"/>
      <c r="DEV56" s="115"/>
      <c r="DEW56" s="115"/>
      <c r="DEX56" s="115"/>
      <c r="DEY56" s="115"/>
      <c r="DEZ56" s="115"/>
      <c r="DFA56" s="115"/>
      <c r="DFB56" s="115"/>
      <c r="DFC56" s="115"/>
      <c r="DFD56" s="115"/>
      <c r="DFE56" s="115"/>
      <c r="DFF56" s="115"/>
      <c r="DFG56" s="115"/>
      <c r="DFH56" s="115"/>
      <c r="DFI56" s="115"/>
      <c r="DFJ56" s="115"/>
      <c r="DFK56" s="115"/>
      <c r="DFL56" s="115"/>
      <c r="DFM56" s="115"/>
      <c r="DFN56" s="115"/>
      <c r="DFO56" s="115"/>
      <c r="DFP56" s="115"/>
      <c r="DFQ56" s="115"/>
      <c r="DFR56" s="115"/>
      <c r="DFS56" s="115"/>
      <c r="DFT56" s="115"/>
      <c r="DFU56" s="115"/>
      <c r="DFV56" s="115"/>
      <c r="DFW56" s="115"/>
      <c r="DFX56" s="115"/>
      <c r="DFY56" s="115"/>
      <c r="DFZ56" s="115"/>
      <c r="DGA56" s="115"/>
      <c r="DGB56" s="115"/>
      <c r="DGC56" s="115"/>
      <c r="DGD56" s="115"/>
      <c r="DGE56" s="115"/>
      <c r="DGF56" s="115"/>
      <c r="DGG56" s="115"/>
      <c r="DGH56" s="115"/>
      <c r="DGI56" s="115"/>
      <c r="DGJ56" s="115"/>
      <c r="DGK56" s="115"/>
      <c r="DGL56" s="115"/>
      <c r="DGM56" s="115"/>
      <c r="DGN56" s="115"/>
      <c r="DGO56" s="115"/>
      <c r="DGP56" s="115"/>
      <c r="DGQ56" s="115"/>
      <c r="DGR56" s="115"/>
      <c r="DGS56" s="115"/>
      <c r="DGT56" s="115"/>
      <c r="DGU56" s="115"/>
      <c r="DGV56" s="115"/>
      <c r="DGW56" s="115"/>
      <c r="DGX56" s="115"/>
      <c r="DGY56" s="115"/>
      <c r="DGZ56" s="115"/>
      <c r="DHA56" s="115"/>
      <c r="DHB56" s="115"/>
      <c r="DHC56" s="115"/>
      <c r="DHD56" s="115"/>
      <c r="DHE56" s="115"/>
      <c r="DHF56" s="115"/>
      <c r="DHG56" s="115"/>
      <c r="DHH56" s="115"/>
      <c r="DHI56" s="115"/>
      <c r="DHJ56" s="115"/>
      <c r="DHK56" s="115"/>
      <c r="DHL56" s="115"/>
      <c r="DHM56" s="115"/>
      <c r="DHN56" s="115"/>
      <c r="DHO56" s="115"/>
      <c r="DHP56" s="115"/>
      <c r="DHQ56" s="115"/>
      <c r="DHR56" s="115"/>
      <c r="DHS56" s="115"/>
      <c r="DHT56" s="115"/>
      <c r="DHU56" s="115"/>
      <c r="DHV56" s="115"/>
      <c r="DHW56" s="115"/>
      <c r="DHX56" s="115"/>
      <c r="DHY56" s="115"/>
      <c r="DHZ56" s="115"/>
      <c r="DIA56" s="115"/>
      <c r="DIB56" s="115"/>
      <c r="DIC56" s="115"/>
      <c r="DID56" s="115"/>
      <c r="DIE56" s="115"/>
      <c r="DIF56" s="115"/>
      <c r="DIG56" s="115"/>
      <c r="DIH56" s="115"/>
      <c r="DII56" s="115"/>
      <c r="DIJ56" s="115"/>
      <c r="DIK56" s="115"/>
      <c r="DIL56" s="115"/>
      <c r="DIM56" s="115"/>
      <c r="DIN56" s="115"/>
      <c r="DIO56" s="115"/>
      <c r="DIP56" s="115"/>
      <c r="DIQ56" s="115"/>
      <c r="DIR56" s="115"/>
      <c r="DIS56" s="115"/>
      <c r="DIT56" s="115"/>
      <c r="DIU56" s="115"/>
      <c r="DIV56" s="115"/>
      <c r="DIW56" s="115"/>
      <c r="DIX56" s="115"/>
      <c r="DIY56" s="115"/>
      <c r="DIZ56" s="115"/>
      <c r="DJA56" s="115"/>
      <c r="DJB56" s="115"/>
      <c r="DJC56" s="115"/>
      <c r="DJD56" s="115"/>
      <c r="DJE56" s="115"/>
      <c r="DJF56" s="115"/>
      <c r="DJG56" s="115"/>
      <c r="DJH56" s="115"/>
      <c r="DJI56" s="115"/>
      <c r="DJJ56" s="115"/>
      <c r="DJK56" s="115"/>
      <c r="DJL56" s="115"/>
      <c r="DJM56" s="115"/>
      <c r="DJN56" s="115"/>
      <c r="DJO56" s="115"/>
      <c r="DJP56" s="115"/>
      <c r="DJQ56" s="115"/>
      <c r="DJR56" s="115"/>
      <c r="DJS56" s="115"/>
      <c r="DJT56" s="115"/>
      <c r="DJU56" s="115"/>
      <c r="DJV56" s="115"/>
      <c r="DJW56" s="115"/>
      <c r="DJX56" s="115"/>
      <c r="DJY56" s="115"/>
      <c r="DJZ56" s="115"/>
      <c r="DKA56" s="115"/>
      <c r="DKB56" s="115"/>
      <c r="DKC56" s="115"/>
      <c r="DKD56" s="115"/>
      <c r="DKE56" s="115"/>
      <c r="DKF56" s="115"/>
      <c r="DKG56" s="115"/>
      <c r="DKH56" s="115"/>
      <c r="DKI56" s="115"/>
      <c r="DKJ56" s="115"/>
      <c r="DKK56" s="115"/>
      <c r="DKL56" s="115"/>
      <c r="DKM56" s="115"/>
      <c r="DKN56" s="115"/>
      <c r="DKO56" s="115"/>
      <c r="DKP56" s="115"/>
      <c r="DKQ56" s="115"/>
      <c r="DKR56" s="115"/>
      <c r="DKS56" s="115"/>
      <c r="DKT56" s="115"/>
      <c r="DKU56" s="115"/>
      <c r="DKV56" s="115"/>
      <c r="DKW56" s="115"/>
      <c r="DKX56" s="115"/>
      <c r="DKY56" s="115"/>
      <c r="DKZ56" s="115"/>
      <c r="DLA56" s="115"/>
      <c r="DLB56" s="115"/>
      <c r="DLC56" s="115"/>
      <c r="DLD56" s="115"/>
      <c r="DLE56" s="115"/>
      <c r="DLF56" s="115"/>
      <c r="DLG56" s="115"/>
      <c r="DLH56" s="115"/>
      <c r="DLI56" s="115"/>
      <c r="DLJ56" s="115"/>
      <c r="DLK56" s="115"/>
      <c r="DLL56" s="115"/>
      <c r="DLM56" s="115"/>
      <c r="DLN56" s="115"/>
      <c r="DLO56" s="115"/>
      <c r="DLP56" s="115"/>
      <c r="DLQ56" s="115"/>
      <c r="DLR56" s="115"/>
      <c r="DLS56" s="115"/>
      <c r="DLT56" s="115"/>
      <c r="DLU56" s="115"/>
      <c r="DLV56" s="115"/>
      <c r="DLW56" s="115"/>
      <c r="DLX56" s="115"/>
      <c r="DLY56" s="115"/>
      <c r="DLZ56" s="115"/>
      <c r="DMA56" s="115"/>
      <c r="DMB56" s="115"/>
      <c r="DMC56" s="115"/>
      <c r="DMD56" s="115"/>
      <c r="DME56" s="115"/>
      <c r="DMF56" s="115"/>
      <c r="DMG56" s="115"/>
      <c r="DMH56" s="115"/>
      <c r="DMI56" s="115"/>
      <c r="DMJ56" s="115"/>
      <c r="DMK56" s="115"/>
      <c r="DML56" s="115"/>
      <c r="DMM56" s="115"/>
      <c r="DMN56" s="115"/>
      <c r="DMO56" s="115"/>
      <c r="DMP56" s="115"/>
      <c r="DMQ56" s="115"/>
      <c r="DMR56" s="115"/>
      <c r="DMS56" s="115"/>
      <c r="DMT56" s="115"/>
      <c r="DMU56" s="115"/>
      <c r="DMV56" s="115"/>
      <c r="DMW56" s="115"/>
      <c r="DMX56" s="115"/>
      <c r="DMY56" s="115"/>
      <c r="DMZ56" s="115"/>
      <c r="DNA56" s="115"/>
      <c r="DNB56" s="115"/>
      <c r="DNC56" s="115"/>
      <c r="DND56" s="115"/>
      <c r="DNE56" s="115"/>
      <c r="DNF56" s="115"/>
      <c r="DNG56" s="115"/>
      <c r="DNH56" s="115"/>
      <c r="DNI56" s="115"/>
      <c r="DNJ56" s="115"/>
      <c r="DNK56" s="115"/>
      <c r="DNL56" s="115"/>
      <c r="DNM56" s="115"/>
      <c r="DNN56" s="115"/>
      <c r="DNO56" s="115"/>
      <c r="DNP56" s="115"/>
      <c r="DNQ56" s="115"/>
      <c r="DNR56" s="115"/>
      <c r="DNS56" s="115"/>
      <c r="DNT56" s="115"/>
      <c r="DNU56" s="115"/>
      <c r="DNV56" s="115"/>
      <c r="DNW56" s="115"/>
      <c r="DNX56" s="115"/>
      <c r="DNY56" s="115"/>
      <c r="DNZ56" s="115"/>
      <c r="DOA56" s="115"/>
      <c r="DOB56" s="115"/>
      <c r="DOC56" s="115"/>
      <c r="DOD56" s="115"/>
      <c r="DOE56" s="115"/>
      <c r="DOF56" s="115"/>
      <c r="DOG56" s="115"/>
      <c r="DOH56" s="115"/>
      <c r="DOI56" s="115"/>
      <c r="DOJ56" s="115"/>
      <c r="DOK56" s="115"/>
      <c r="DOL56" s="115"/>
      <c r="DOM56" s="115"/>
      <c r="DON56" s="115"/>
      <c r="DOO56" s="115"/>
      <c r="DOP56" s="115"/>
      <c r="DOQ56" s="115"/>
      <c r="DOR56" s="115"/>
      <c r="DOS56" s="115"/>
      <c r="DOT56" s="115"/>
      <c r="DOU56" s="115"/>
      <c r="DOV56" s="115"/>
      <c r="DOW56" s="115"/>
      <c r="DOX56" s="115"/>
      <c r="DOY56" s="115"/>
      <c r="DOZ56" s="115"/>
      <c r="DPA56" s="115"/>
      <c r="DPB56" s="115"/>
      <c r="DPC56" s="115"/>
      <c r="DPD56" s="115"/>
      <c r="DPE56" s="115"/>
      <c r="DPF56" s="115"/>
      <c r="DPG56" s="115"/>
      <c r="DPH56" s="115"/>
      <c r="DPI56" s="115"/>
      <c r="DPJ56" s="115"/>
      <c r="DPK56" s="115"/>
      <c r="DPL56" s="115"/>
      <c r="DPM56" s="115"/>
      <c r="DPN56" s="115"/>
      <c r="DPO56" s="115"/>
      <c r="DPP56" s="115"/>
      <c r="DPQ56" s="115"/>
      <c r="DPR56" s="115"/>
      <c r="DPS56" s="115"/>
      <c r="DPT56" s="115"/>
      <c r="DPU56" s="115"/>
      <c r="DPV56" s="115"/>
      <c r="DPW56" s="115"/>
      <c r="DPX56" s="115"/>
      <c r="DPY56" s="115"/>
      <c r="DPZ56" s="115"/>
      <c r="DQA56" s="115"/>
      <c r="DQB56" s="115"/>
      <c r="DQC56" s="115"/>
      <c r="DQD56" s="115"/>
      <c r="DQE56" s="115"/>
      <c r="DQF56" s="115"/>
      <c r="DQG56" s="115"/>
      <c r="DQH56" s="115"/>
      <c r="DQI56" s="115"/>
      <c r="DQJ56" s="115"/>
      <c r="DQK56" s="115"/>
      <c r="DQL56" s="115"/>
      <c r="DQM56" s="115"/>
      <c r="DQN56" s="115"/>
      <c r="DQO56" s="115"/>
      <c r="DQP56" s="115"/>
      <c r="DQQ56" s="115"/>
      <c r="DQR56" s="115"/>
      <c r="DQS56" s="115"/>
      <c r="DQT56" s="115"/>
      <c r="DQU56" s="115"/>
      <c r="DQV56" s="115"/>
      <c r="DQW56" s="115"/>
      <c r="DQX56" s="115"/>
      <c r="DQY56" s="115"/>
      <c r="DQZ56" s="115"/>
      <c r="DRA56" s="115"/>
      <c r="DRB56" s="115"/>
      <c r="DRC56" s="115"/>
      <c r="DRD56" s="115"/>
      <c r="DRE56" s="115"/>
      <c r="DRF56" s="115"/>
      <c r="DRG56" s="115"/>
      <c r="DRH56" s="115"/>
      <c r="DRI56" s="115"/>
      <c r="DRJ56" s="115"/>
      <c r="DRK56" s="115"/>
      <c r="DRL56" s="115"/>
      <c r="DRM56" s="115"/>
      <c r="DRN56" s="115"/>
      <c r="DRO56" s="115"/>
      <c r="DRP56" s="115"/>
      <c r="DRQ56" s="115"/>
      <c r="DRR56" s="115"/>
      <c r="DRS56" s="115"/>
      <c r="DRT56" s="115"/>
      <c r="DRU56" s="115"/>
      <c r="DRV56" s="115"/>
      <c r="DRW56" s="115"/>
      <c r="DRX56" s="115"/>
      <c r="DRY56" s="115"/>
      <c r="DRZ56" s="115"/>
      <c r="DSA56" s="115"/>
      <c r="DSB56" s="115"/>
      <c r="DSC56" s="115"/>
      <c r="DSD56" s="115"/>
      <c r="DSE56" s="115"/>
      <c r="DSF56" s="115"/>
      <c r="DSG56" s="115"/>
      <c r="DSH56" s="115"/>
      <c r="DSI56" s="115"/>
      <c r="DSJ56" s="115"/>
      <c r="DSK56" s="115"/>
      <c r="DSL56" s="115"/>
      <c r="DSM56" s="115"/>
      <c r="DSN56" s="115"/>
      <c r="DSO56" s="115"/>
      <c r="DSP56" s="115"/>
      <c r="DSQ56" s="115"/>
      <c r="DSR56" s="115"/>
      <c r="DSS56" s="115"/>
      <c r="DST56" s="115"/>
      <c r="DSU56" s="115"/>
      <c r="DSV56" s="115"/>
      <c r="DSW56" s="115"/>
      <c r="DSX56" s="115"/>
      <c r="DSY56" s="115"/>
      <c r="DSZ56" s="115"/>
      <c r="DTA56" s="115"/>
      <c r="DTB56" s="115"/>
      <c r="DTC56" s="115"/>
      <c r="DTD56" s="115"/>
      <c r="DTE56" s="115"/>
      <c r="DTF56" s="115"/>
      <c r="DTG56" s="115"/>
      <c r="DTH56" s="115"/>
      <c r="DTI56" s="115"/>
      <c r="DTJ56" s="115"/>
      <c r="DTK56" s="115"/>
      <c r="DTL56" s="115"/>
      <c r="DTM56" s="115"/>
      <c r="DTN56" s="115"/>
      <c r="DTO56" s="115"/>
      <c r="DTP56" s="115"/>
      <c r="DTQ56" s="115"/>
      <c r="DTR56" s="115"/>
      <c r="DTS56" s="115"/>
      <c r="DTT56" s="115"/>
      <c r="DTU56" s="115"/>
      <c r="DTV56" s="115"/>
      <c r="DTW56" s="115"/>
      <c r="DTX56" s="115"/>
      <c r="DTY56" s="115"/>
      <c r="DTZ56" s="115"/>
      <c r="DUA56" s="115"/>
      <c r="DUB56" s="115"/>
      <c r="DUC56" s="115"/>
      <c r="DUD56" s="115"/>
      <c r="DUE56" s="115"/>
      <c r="DUF56" s="115"/>
      <c r="DUG56" s="115"/>
      <c r="DUH56" s="115"/>
      <c r="DUI56" s="115"/>
      <c r="DUJ56" s="115"/>
      <c r="DUK56" s="115"/>
      <c r="DUL56" s="115"/>
      <c r="DUM56" s="115"/>
      <c r="DUN56" s="115"/>
      <c r="DUO56" s="115"/>
      <c r="DUP56" s="115"/>
      <c r="DUQ56" s="115"/>
      <c r="DUR56" s="115"/>
      <c r="DUS56" s="115"/>
      <c r="DUT56" s="115"/>
      <c r="DUU56" s="115"/>
      <c r="DUV56" s="115"/>
      <c r="DUW56" s="115"/>
      <c r="DUX56" s="115"/>
      <c r="DUY56" s="115"/>
      <c r="DUZ56" s="115"/>
      <c r="DVA56" s="115"/>
      <c r="DVB56" s="115"/>
      <c r="DVC56" s="115"/>
      <c r="DVD56" s="115"/>
      <c r="DVE56" s="115"/>
      <c r="DVF56" s="115"/>
      <c r="DVG56" s="115"/>
      <c r="DVH56" s="115"/>
      <c r="DVI56" s="115"/>
      <c r="DVJ56" s="115"/>
      <c r="DVK56" s="115"/>
      <c r="DVL56" s="115"/>
      <c r="DVM56" s="115"/>
      <c r="DVN56" s="115"/>
      <c r="DVO56" s="115"/>
      <c r="DVP56" s="115"/>
      <c r="DVQ56" s="115"/>
      <c r="DVR56" s="115"/>
      <c r="DVS56" s="115"/>
      <c r="DVT56" s="115"/>
      <c r="DVU56" s="115"/>
      <c r="DVV56" s="115"/>
      <c r="DVW56" s="115"/>
      <c r="DVX56" s="115"/>
      <c r="DVY56" s="115"/>
      <c r="DVZ56" s="115"/>
      <c r="DWA56" s="115"/>
      <c r="DWB56" s="115"/>
      <c r="DWC56" s="115"/>
      <c r="DWD56" s="115"/>
      <c r="DWE56" s="115"/>
      <c r="DWF56" s="115"/>
      <c r="DWG56" s="115"/>
      <c r="DWH56" s="115"/>
      <c r="DWI56" s="115"/>
      <c r="DWJ56" s="115"/>
      <c r="DWK56" s="115"/>
      <c r="DWL56" s="115"/>
      <c r="DWM56" s="115"/>
      <c r="DWN56" s="115"/>
      <c r="DWO56" s="115"/>
      <c r="DWP56" s="115"/>
      <c r="DWQ56" s="115"/>
      <c r="DWR56" s="115"/>
      <c r="DWS56" s="115"/>
      <c r="DWT56" s="115"/>
      <c r="DWU56" s="115"/>
      <c r="DWV56" s="115"/>
      <c r="DWW56" s="115"/>
      <c r="DWX56" s="115"/>
      <c r="DWY56" s="115"/>
      <c r="DWZ56" s="115"/>
      <c r="DXA56" s="115"/>
      <c r="DXB56" s="115"/>
      <c r="DXC56" s="115"/>
      <c r="DXD56" s="115"/>
      <c r="DXE56" s="115"/>
      <c r="DXF56" s="115"/>
      <c r="DXG56" s="115"/>
      <c r="DXH56" s="115"/>
      <c r="DXI56" s="115"/>
      <c r="DXJ56" s="115"/>
      <c r="DXK56" s="115"/>
      <c r="DXL56" s="115"/>
      <c r="DXM56" s="115"/>
      <c r="DXN56" s="115"/>
      <c r="DXO56" s="115"/>
      <c r="DXP56" s="115"/>
      <c r="DXQ56" s="115"/>
      <c r="DXR56" s="115"/>
      <c r="DXS56" s="115"/>
      <c r="DXT56" s="115"/>
      <c r="DXU56" s="115"/>
      <c r="DXV56" s="115"/>
      <c r="DXW56" s="115"/>
      <c r="DXX56" s="115"/>
      <c r="DXY56" s="115"/>
      <c r="DXZ56" s="115"/>
      <c r="DYA56" s="115"/>
      <c r="DYB56" s="115"/>
      <c r="DYC56" s="115"/>
      <c r="DYD56" s="115"/>
      <c r="DYE56" s="115"/>
      <c r="DYF56" s="115"/>
      <c r="DYG56" s="115"/>
      <c r="DYH56" s="115"/>
      <c r="DYI56" s="115"/>
      <c r="DYJ56" s="115"/>
      <c r="DYK56" s="115"/>
      <c r="DYL56" s="115"/>
      <c r="DYM56" s="115"/>
      <c r="DYN56" s="115"/>
      <c r="DYO56" s="115"/>
      <c r="DYP56" s="115"/>
      <c r="DYQ56" s="115"/>
      <c r="DYR56" s="115"/>
      <c r="DYS56" s="115"/>
      <c r="DYT56" s="115"/>
      <c r="DYU56" s="115"/>
      <c r="DYV56" s="115"/>
      <c r="DYW56" s="115"/>
      <c r="DYX56" s="115"/>
      <c r="DYY56" s="115"/>
      <c r="DYZ56" s="115"/>
      <c r="DZA56" s="115"/>
      <c r="DZB56" s="115"/>
      <c r="DZC56" s="115"/>
      <c r="DZD56" s="115"/>
      <c r="DZE56" s="115"/>
      <c r="DZF56" s="115"/>
      <c r="DZG56" s="115"/>
      <c r="DZH56" s="115"/>
      <c r="DZI56" s="115"/>
      <c r="DZJ56" s="115"/>
      <c r="DZK56" s="115"/>
      <c r="DZL56" s="115"/>
      <c r="DZM56" s="115"/>
      <c r="DZN56" s="115"/>
      <c r="DZO56" s="115"/>
      <c r="DZP56" s="115"/>
      <c r="DZQ56" s="115"/>
      <c r="DZR56" s="115"/>
      <c r="DZS56" s="115"/>
      <c r="DZT56" s="115"/>
      <c r="DZU56" s="115"/>
      <c r="DZV56" s="115"/>
      <c r="DZW56" s="115"/>
      <c r="DZX56" s="115"/>
      <c r="DZY56" s="115"/>
      <c r="DZZ56" s="115"/>
      <c r="EAA56" s="115"/>
      <c r="EAB56" s="115"/>
      <c r="EAC56" s="115"/>
      <c r="EAD56" s="115"/>
      <c r="EAE56" s="115"/>
      <c r="EAF56" s="115"/>
      <c r="EAG56" s="115"/>
      <c r="EAH56" s="115"/>
      <c r="EAI56" s="115"/>
      <c r="EAJ56" s="115"/>
      <c r="EAK56" s="115"/>
      <c r="EAL56" s="115"/>
      <c r="EAM56" s="115"/>
      <c r="EAN56" s="115"/>
      <c r="EAO56" s="115"/>
      <c r="EAP56" s="115"/>
      <c r="EAQ56" s="115"/>
      <c r="EAR56" s="115"/>
      <c r="EAS56" s="115"/>
      <c r="EAT56" s="115"/>
      <c r="EAU56" s="115"/>
      <c r="EAV56" s="115"/>
      <c r="EAW56" s="115"/>
      <c r="EAX56" s="115"/>
      <c r="EAY56" s="115"/>
      <c r="EAZ56" s="115"/>
      <c r="EBA56" s="115"/>
      <c r="EBB56" s="115"/>
      <c r="EBC56" s="115"/>
      <c r="EBD56" s="115"/>
      <c r="EBE56" s="115"/>
      <c r="EBF56" s="115"/>
      <c r="EBG56" s="115"/>
      <c r="EBH56" s="115"/>
      <c r="EBI56" s="115"/>
      <c r="EBJ56" s="115"/>
      <c r="EBK56" s="115"/>
      <c r="EBL56" s="115"/>
      <c r="EBM56" s="115"/>
      <c r="EBN56" s="115"/>
      <c r="EBO56" s="115"/>
      <c r="EBP56" s="115"/>
      <c r="EBQ56" s="115"/>
      <c r="EBR56" s="115"/>
      <c r="EBS56" s="115"/>
      <c r="EBT56" s="115"/>
      <c r="EBU56" s="115"/>
      <c r="EBV56" s="115"/>
      <c r="EBW56" s="115"/>
      <c r="EBX56" s="115"/>
      <c r="EBY56" s="115"/>
      <c r="EBZ56" s="115"/>
      <c r="ECA56" s="115"/>
      <c r="ECB56" s="115"/>
      <c r="ECC56" s="115"/>
      <c r="ECD56" s="115"/>
      <c r="ECE56" s="115"/>
      <c r="ECF56" s="115"/>
      <c r="ECG56" s="115"/>
      <c r="ECH56" s="115"/>
      <c r="ECI56" s="115"/>
      <c r="ECJ56" s="115"/>
      <c r="ECK56" s="115"/>
      <c r="ECL56" s="115"/>
      <c r="ECM56" s="115"/>
      <c r="ECN56" s="115"/>
      <c r="ECO56" s="115"/>
      <c r="ECP56" s="115"/>
      <c r="ECQ56" s="115"/>
      <c r="ECR56" s="115"/>
      <c r="ECS56" s="115"/>
      <c r="ECT56" s="115"/>
      <c r="ECU56" s="115"/>
      <c r="ECV56" s="115"/>
      <c r="ECW56" s="115"/>
      <c r="ECX56" s="115"/>
      <c r="ECY56" s="115"/>
      <c r="ECZ56" s="115"/>
      <c r="EDA56" s="115"/>
      <c r="EDB56" s="115"/>
      <c r="EDC56" s="115"/>
      <c r="EDD56" s="115"/>
      <c r="EDE56" s="115"/>
      <c r="EDF56" s="115"/>
      <c r="EDG56" s="115"/>
      <c r="EDH56" s="115"/>
      <c r="EDI56" s="115"/>
      <c r="EDJ56" s="115"/>
      <c r="EDK56" s="115"/>
      <c r="EDL56" s="115"/>
      <c r="EDM56" s="115"/>
      <c r="EDN56" s="115"/>
      <c r="EDO56" s="115"/>
      <c r="EDP56" s="115"/>
      <c r="EDQ56" s="115"/>
      <c r="EDR56" s="115"/>
      <c r="EDS56" s="115"/>
      <c r="EDT56" s="115"/>
      <c r="EDU56" s="115"/>
      <c r="EDV56" s="115"/>
      <c r="EDW56" s="115"/>
      <c r="EDX56" s="115"/>
      <c r="EDY56" s="115"/>
      <c r="EDZ56" s="115"/>
      <c r="EEA56" s="115"/>
      <c r="EEB56" s="115"/>
      <c r="EEC56" s="115"/>
      <c r="EED56" s="115"/>
      <c r="EEE56" s="115"/>
      <c r="EEF56" s="115"/>
      <c r="EEG56" s="115"/>
      <c r="EEH56" s="115"/>
      <c r="EEI56" s="115"/>
      <c r="EEJ56" s="115"/>
      <c r="EEK56" s="115"/>
      <c r="EEL56" s="115"/>
      <c r="EEM56" s="115"/>
      <c r="EEN56" s="115"/>
      <c r="EEO56" s="115"/>
      <c r="EEP56" s="115"/>
      <c r="EEQ56" s="115"/>
      <c r="EER56" s="115"/>
      <c r="EES56" s="115"/>
      <c r="EET56" s="115"/>
      <c r="EEU56" s="115"/>
      <c r="EEV56" s="115"/>
      <c r="EEW56" s="115"/>
      <c r="EEX56" s="115"/>
      <c r="EEY56" s="115"/>
      <c r="EEZ56" s="115"/>
      <c r="EFA56" s="115"/>
      <c r="EFB56" s="115"/>
      <c r="EFC56" s="115"/>
      <c r="EFD56" s="115"/>
      <c r="EFE56" s="115"/>
      <c r="EFF56" s="115"/>
      <c r="EFG56" s="115"/>
      <c r="EFH56" s="115"/>
      <c r="EFI56" s="115"/>
      <c r="EFJ56" s="115"/>
      <c r="EFK56" s="115"/>
      <c r="EFL56" s="115"/>
      <c r="EFM56" s="115"/>
      <c r="EFN56" s="115"/>
      <c r="EFO56" s="115"/>
      <c r="EFP56" s="115"/>
      <c r="EFQ56" s="115"/>
      <c r="EFR56" s="115"/>
      <c r="EFS56" s="115"/>
      <c r="EFT56" s="115"/>
      <c r="EFU56" s="115"/>
      <c r="EFV56" s="115"/>
      <c r="EFW56" s="115"/>
      <c r="EFX56" s="115"/>
      <c r="EFY56" s="115"/>
      <c r="EFZ56" s="115"/>
      <c r="EGA56" s="115"/>
      <c r="EGB56" s="115"/>
      <c r="EGC56" s="115"/>
      <c r="EGD56" s="115"/>
      <c r="EGE56" s="115"/>
      <c r="EGF56" s="115"/>
      <c r="EGG56" s="115"/>
      <c r="EGH56" s="115"/>
      <c r="EGI56" s="115"/>
      <c r="EGJ56" s="115"/>
      <c r="EGK56" s="115"/>
      <c r="EGL56" s="115"/>
      <c r="EGM56" s="115"/>
      <c r="EGN56" s="115"/>
      <c r="EGO56" s="115"/>
      <c r="EGP56" s="115"/>
      <c r="EGQ56" s="115"/>
      <c r="EGR56" s="115"/>
      <c r="EGS56" s="115"/>
      <c r="EGT56" s="115"/>
      <c r="EGU56" s="115"/>
      <c r="EGV56" s="115"/>
      <c r="EGW56" s="115"/>
      <c r="EGX56" s="115"/>
      <c r="EGY56" s="115"/>
      <c r="EGZ56" s="115"/>
      <c r="EHA56" s="115"/>
      <c r="EHB56" s="115"/>
      <c r="EHC56" s="115"/>
      <c r="EHD56" s="115"/>
      <c r="EHE56" s="115"/>
      <c r="EHF56" s="115"/>
      <c r="EHG56" s="115"/>
      <c r="EHH56" s="115"/>
      <c r="EHI56" s="115"/>
      <c r="EHJ56" s="115"/>
      <c r="EHK56" s="115"/>
      <c r="EHL56" s="115"/>
      <c r="EHM56" s="115"/>
      <c r="EHN56" s="115"/>
      <c r="EHO56" s="115"/>
      <c r="EHP56" s="115"/>
      <c r="EHQ56" s="115"/>
      <c r="EHR56" s="115"/>
      <c r="EHS56" s="115"/>
      <c r="EHT56" s="115"/>
      <c r="EHU56" s="115"/>
      <c r="EHV56" s="115"/>
      <c r="EHW56" s="115"/>
      <c r="EHX56" s="115"/>
      <c r="EHY56" s="115"/>
      <c r="EHZ56" s="115"/>
      <c r="EIA56" s="115"/>
      <c r="EIB56" s="115"/>
      <c r="EIC56" s="115"/>
      <c r="EID56" s="115"/>
      <c r="EIE56" s="115"/>
      <c r="EIF56" s="115"/>
      <c r="EIG56" s="115"/>
      <c r="EIH56" s="115"/>
      <c r="EII56" s="115"/>
      <c r="EIJ56" s="115"/>
      <c r="EIK56" s="115"/>
      <c r="EIL56" s="115"/>
      <c r="EIM56" s="115"/>
      <c r="EIN56" s="115"/>
      <c r="EIO56" s="115"/>
      <c r="EIP56" s="115"/>
      <c r="EIQ56" s="115"/>
      <c r="EIR56" s="115"/>
      <c r="EIS56" s="115"/>
      <c r="EIT56" s="115"/>
      <c r="EIU56" s="115"/>
      <c r="EIV56" s="115"/>
      <c r="EIW56" s="115"/>
      <c r="EIX56" s="115"/>
      <c r="EIY56" s="115"/>
      <c r="EIZ56" s="115"/>
      <c r="EJA56" s="115"/>
      <c r="EJB56" s="115"/>
      <c r="EJC56" s="115"/>
      <c r="EJD56" s="115"/>
      <c r="EJE56" s="115"/>
      <c r="EJF56" s="115"/>
      <c r="EJG56" s="115"/>
      <c r="EJH56" s="115"/>
      <c r="EJI56" s="115"/>
      <c r="EJJ56" s="115"/>
      <c r="EJK56" s="115"/>
      <c r="EJL56" s="115"/>
      <c r="EJM56" s="115"/>
      <c r="EJN56" s="115"/>
      <c r="EJO56" s="115"/>
      <c r="EJP56" s="115"/>
      <c r="EJQ56" s="115"/>
      <c r="EJR56" s="115"/>
      <c r="EJS56" s="115"/>
      <c r="EJT56" s="115"/>
      <c r="EJU56" s="115"/>
      <c r="EJV56" s="115"/>
      <c r="EJW56" s="115"/>
      <c r="EJX56" s="115"/>
      <c r="EJY56" s="115"/>
      <c r="EJZ56" s="115"/>
      <c r="EKA56" s="115"/>
      <c r="EKB56" s="115"/>
      <c r="EKC56" s="115"/>
      <c r="EKD56" s="115"/>
      <c r="EKE56" s="115"/>
      <c r="EKF56" s="115"/>
      <c r="EKG56" s="115"/>
      <c r="EKH56" s="115"/>
      <c r="EKI56" s="115"/>
      <c r="EKJ56" s="115"/>
      <c r="EKK56" s="115"/>
      <c r="EKL56" s="115"/>
      <c r="EKM56" s="115"/>
      <c r="EKN56" s="115"/>
      <c r="EKO56" s="115"/>
      <c r="EKP56" s="115"/>
      <c r="EKQ56" s="115"/>
      <c r="EKR56" s="115"/>
      <c r="EKS56" s="115"/>
      <c r="EKT56" s="115"/>
      <c r="EKU56" s="115"/>
      <c r="EKV56" s="115"/>
      <c r="EKW56" s="115"/>
      <c r="EKX56" s="115"/>
      <c r="EKY56" s="115"/>
      <c r="EKZ56" s="115"/>
      <c r="ELA56" s="115"/>
      <c r="ELB56" s="115"/>
      <c r="ELC56" s="115"/>
      <c r="ELD56" s="115"/>
      <c r="ELE56" s="115"/>
      <c r="ELF56" s="115"/>
      <c r="ELG56" s="115"/>
      <c r="ELH56" s="115"/>
      <c r="ELI56" s="115"/>
      <c r="ELJ56" s="115"/>
      <c r="ELK56" s="115"/>
      <c r="ELL56" s="115"/>
      <c r="ELM56" s="115"/>
      <c r="ELN56" s="115"/>
      <c r="ELO56" s="115"/>
      <c r="ELP56" s="115"/>
      <c r="ELQ56" s="115"/>
      <c r="ELR56" s="115"/>
      <c r="ELS56" s="115"/>
      <c r="ELT56" s="115"/>
      <c r="ELU56" s="115"/>
      <c r="ELV56" s="115"/>
      <c r="ELW56" s="115"/>
      <c r="ELX56" s="115"/>
      <c r="ELY56" s="115"/>
      <c r="ELZ56" s="115"/>
      <c r="EMA56" s="115"/>
      <c r="EMB56" s="115"/>
      <c r="EMC56" s="115"/>
      <c r="EMD56" s="115"/>
      <c r="EME56" s="115"/>
      <c r="EMF56" s="115"/>
      <c r="EMG56" s="115"/>
      <c r="EMH56" s="115"/>
      <c r="EMI56" s="115"/>
      <c r="EMJ56" s="115"/>
      <c r="EMK56" s="115"/>
      <c r="EML56" s="115"/>
      <c r="EMM56" s="115"/>
      <c r="EMN56" s="115"/>
      <c r="EMO56" s="115"/>
      <c r="EMP56" s="115"/>
      <c r="EMQ56" s="115"/>
      <c r="EMR56" s="115"/>
      <c r="EMS56" s="115"/>
      <c r="EMT56" s="115"/>
      <c r="EMU56" s="115"/>
      <c r="EMV56" s="115"/>
      <c r="EMW56" s="115"/>
      <c r="EMX56" s="115"/>
      <c r="EMY56" s="115"/>
      <c r="EMZ56" s="115"/>
      <c r="ENA56" s="115"/>
      <c r="ENB56" s="115"/>
      <c r="ENC56" s="115"/>
      <c r="END56" s="115"/>
      <c r="ENE56" s="115"/>
      <c r="ENF56" s="115"/>
      <c r="ENG56" s="115"/>
      <c r="ENH56" s="115"/>
      <c r="ENI56" s="115"/>
      <c r="ENJ56" s="115"/>
      <c r="ENK56" s="115"/>
      <c r="ENL56" s="115"/>
      <c r="ENM56" s="115"/>
      <c r="ENN56" s="115"/>
      <c r="ENO56" s="115"/>
      <c r="ENP56" s="115"/>
      <c r="ENQ56" s="115"/>
      <c r="ENR56" s="115"/>
      <c r="ENS56" s="115"/>
      <c r="ENT56" s="115"/>
      <c r="ENU56" s="115"/>
      <c r="ENV56" s="115"/>
      <c r="ENW56" s="115"/>
      <c r="ENX56" s="115"/>
      <c r="ENY56" s="115"/>
      <c r="ENZ56" s="115"/>
      <c r="EOA56" s="115"/>
      <c r="EOB56" s="115"/>
      <c r="EOC56" s="115"/>
      <c r="EOD56" s="115"/>
      <c r="EOE56" s="115"/>
      <c r="EOF56" s="115"/>
      <c r="EOG56" s="115"/>
      <c r="EOH56" s="115"/>
      <c r="EOI56" s="115"/>
      <c r="EOJ56" s="115"/>
      <c r="EOK56" s="115"/>
      <c r="EOL56" s="115"/>
      <c r="EOM56" s="115"/>
      <c r="EON56" s="115"/>
      <c r="EOO56" s="115"/>
      <c r="EOP56" s="115"/>
      <c r="EOQ56" s="115"/>
      <c r="EOR56" s="115"/>
      <c r="EOS56" s="115"/>
      <c r="EOT56" s="115"/>
      <c r="EOU56" s="115"/>
      <c r="EOV56" s="115"/>
      <c r="EOW56" s="115"/>
      <c r="EOX56" s="115"/>
      <c r="EOY56" s="115"/>
      <c r="EOZ56" s="115"/>
      <c r="EPA56" s="115"/>
      <c r="EPB56" s="115"/>
      <c r="EPC56" s="115"/>
      <c r="EPD56" s="115"/>
      <c r="EPE56" s="115"/>
      <c r="EPF56" s="115"/>
      <c r="EPG56" s="115"/>
      <c r="EPH56" s="115"/>
      <c r="EPI56" s="115"/>
      <c r="EPJ56" s="115"/>
      <c r="EPK56" s="115"/>
      <c r="EPL56" s="115"/>
      <c r="EPM56" s="115"/>
      <c r="EPN56" s="115"/>
      <c r="EPO56" s="115"/>
      <c r="EPP56" s="115"/>
      <c r="EPQ56" s="115"/>
      <c r="EPR56" s="115"/>
      <c r="EPS56" s="115"/>
      <c r="EPT56" s="115"/>
      <c r="EPU56" s="115"/>
      <c r="EPV56" s="115"/>
      <c r="EPW56" s="115"/>
      <c r="EPX56" s="115"/>
      <c r="EPY56" s="115"/>
      <c r="EPZ56" s="115"/>
      <c r="EQA56" s="115"/>
      <c r="EQB56" s="115"/>
      <c r="EQC56" s="115"/>
      <c r="EQD56" s="115"/>
      <c r="EQE56" s="115"/>
      <c r="EQF56" s="115"/>
      <c r="EQG56" s="115"/>
      <c r="EQH56" s="115"/>
      <c r="EQI56" s="115"/>
      <c r="EQJ56" s="115"/>
      <c r="EQK56" s="115"/>
      <c r="EQL56" s="115"/>
      <c r="EQM56" s="115"/>
      <c r="EQN56" s="115"/>
      <c r="EQO56" s="115"/>
      <c r="EQP56" s="115"/>
      <c r="EQQ56" s="115"/>
      <c r="EQR56" s="115"/>
      <c r="EQS56" s="115"/>
      <c r="EQT56" s="115"/>
      <c r="EQU56" s="115"/>
      <c r="EQV56" s="115"/>
      <c r="EQW56" s="115"/>
      <c r="EQX56" s="115"/>
      <c r="EQY56" s="115"/>
      <c r="EQZ56" s="115"/>
      <c r="ERA56" s="115"/>
      <c r="ERB56" s="115"/>
      <c r="ERC56" s="115"/>
      <c r="ERD56" s="115"/>
      <c r="ERE56" s="115"/>
      <c r="ERF56" s="115"/>
      <c r="ERG56" s="115"/>
      <c r="ERH56" s="115"/>
      <c r="ERI56" s="115"/>
      <c r="ERJ56" s="115"/>
      <c r="ERK56" s="115"/>
      <c r="ERL56" s="115"/>
      <c r="ERM56" s="115"/>
      <c r="ERN56" s="115"/>
      <c r="ERO56" s="115"/>
      <c r="ERP56" s="115"/>
      <c r="ERQ56" s="115"/>
      <c r="ERR56" s="115"/>
      <c r="ERS56" s="115"/>
      <c r="ERT56" s="115"/>
      <c r="ERU56" s="115"/>
      <c r="ERV56" s="115"/>
      <c r="ERW56" s="115"/>
      <c r="ERX56" s="115"/>
      <c r="ERY56" s="115"/>
      <c r="ERZ56" s="115"/>
      <c r="ESA56" s="115"/>
      <c r="ESB56" s="115"/>
      <c r="ESC56" s="115"/>
      <c r="ESD56" s="115"/>
      <c r="ESE56" s="115"/>
      <c r="ESF56" s="115"/>
      <c r="ESG56" s="115"/>
      <c r="ESH56" s="115"/>
      <c r="ESI56" s="115"/>
      <c r="ESJ56" s="115"/>
      <c r="ESK56" s="115"/>
      <c r="ESL56" s="115"/>
      <c r="ESM56" s="115"/>
      <c r="ESN56" s="115"/>
      <c r="ESO56" s="115"/>
      <c r="ESP56" s="115"/>
      <c r="ESQ56" s="115"/>
      <c r="ESR56" s="115"/>
      <c r="ESS56" s="115"/>
      <c r="EST56" s="115"/>
      <c r="ESU56" s="115"/>
      <c r="ESV56" s="115"/>
      <c r="ESW56" s="115"/>
      <c r="ESX56" s="115"/>
      <c r="ESY56" s="115"/>
      <c r="ESZ56" s="115"/>
      <c r="ETA56" s="115"/>
      <c r="ETB56" s="115"/>
      <c r="ETC56" s="115"/>
      <c r="ETD56" s="115"/>
      <c r="ETE56" s="115"/>
      <c r="ETF56" s="115"/>
      <c r="ETG56" s="115"/>
      <c r="ETH56" s="115"/>
      <c r="ETI56" s="115"/>
      <c r="ETJ56" s="115"/>
      <c r="ETK56" s="115"/>
      <c r="ETL56" s="115"/>
      <c r="ETM56" s="115"/>
      <c r="ETN56" s="115"/>
      <c r="ETO56" s="115"/>
      <c r="ETP56" s="115"/>
      <c r="ETQ56" s="115"/>
      <c r="ETR56" s="115"/>
      <c r="ETS56" s="115"/>
      <c r="ETT56" s="115"/>
      <c r="ETU56" s="115"/>
      <c r="ETV56" s="115"/>
      <c r="ETW56" s="115"/>
      <c r="ETX56" s="115"/>
      <c r="ETY56" s="115"/>
      <c r="ETZ56" s="115"/>
      <c r="EUA56" s="115"/>
      <c r="EUB56" s="115"/>
      <c r="EUC56" s="115"/>
      <c r="EUD56" s="115"/>
      <c r="EUE56" s="115"/>
      <c r="EUF56" s="115"/>
      <c r="EUG56" s="115"/>
      <c r="EUH56" s="115"/>
      <c r="EUI56" s="115"/>
      <c r="EUJ56" s="115"/>
      <c r="EUK56" s="115"/>
      <c r="EUL56" s="115"/>
      <c r="EUM56" s="115"/>
      <c r="EUN56" s="115"/>
      <c r="EUO56" s="115"/>
      <c r="EUP56" s="115"/>
      <c r="EUQ56" s="115"/>
      <c r="EUR56" s="115"/>
      <c r="EUS56" s="115"/>
      <c r="EUT56" s="115"/>
      <c r="EUU56" s="115"/>
      <c r="EUV56" s="115"/>
      <c r="EUW56" s="115"/>
      <c r="EUX56" s="115"/>
      <c r="EUY56" s="115"/>
      <c r="EUZ56" s="115"/>
      <c r="EVA56" s="115"/>
      <c r="EVB56" s="115"/>
      <c r="EVC56" s="115"/>
      <c r="EVD56" s="115"/>
      <c r="EVE56" s="115"/>
      <c r="EVF56" s="115"/>
      <c r="EVG56" s="115"/>
      <c r="EVH56" s="115"/>
      <c r="EVI56" s="115"/>
      <c r="EVJ56" s="115"/>
      <c r="EVK56" s="115"/>
      <c r="EVL56" s="115"/>
      <c r="EVM56" s="115"/>
      <c r="EVN56" s="115"/>
      <c r="EVO56" s="115"/>
      <c r="EVP56" s="115"/>
      <c r="EVQ56" s="115"/>
      <c r="EVR56" s="115"/>
      <c r="EVS56" s="115"/>
      <c r="EVT56" s="115"/>
      <c r="EVU56" s="115"/>
      <c r="EVV56" s="115"/>
      <c r="EVW56" s="115"/>
      <c r="EVX56" s="115"/>
      <c r="EVY56" s="115"/>
      <c r="EVZ56" s="115"/>
      <c r="EWA56" s="115"/>
      <c r="EWB56" s="115"/>
      <c r="EWC56" s="115"/>
      <c r="EWD56" s="115"/>
      <c r="EWE56" s="115"/>
      <c r="EWF56" s="115"/>
      <c r="EWG56" s="115"/>
      <c r="EWH56" s="115"/>
      <c r="EWI56" s="115"/>
      <c r="EWJ56" s="115"/>
      <c r="EWK56" s="115"/>
      <c r="EWL56" s="115"/>
      <c r="EWM56" s="115"/>
      <c r="EWN56" s="115"/>
      <c r="EWO56" s="115"/>
      <c r="EWP56" s="115"/>
      <c r="EWQ56" s="115"/>
      <c r="EWR56" s="115"/>
      <c r="EWS56" s="115"/>
      <c r="EWT56" s="115"/>
      <c r="EWU56" s="115"/>
      <c r="EWV56" s="115"/>
      <c r="EWW56" s="115"/>
      <c r="EWX56" s="115"/>
      <c r="EWY56" s="115"/>
      <c r="EWZ56" s="115"/>
      <c r="EXA56" s="115"/>
      <c r="EXB56" s="115"/>
      <c r="EXC56" s="115"/>
      <c r="EXD56" s="115"/>
      <c r="EXE56" s="115"/>
      <c r="EXF56" s="115"/>
      <c r="EXG56" s="115"/>
      <c r="EXH56" s="115"/>
      <c r="EXI56" s="115"/>
      <c r="EXJ56" s="115"/>
      <c r="EXK56" s="115"/>
      <c r="EXL56" s="115"/>
      <c r="EXM56" s="115"/>
      <c r="EXN56" s="115"/>
      <c r="EXO56" s="115"/>
      <c r="EXP56" s="115"/>
      <c r="EXQ56" s="115"/>
      <c r="EXR56" s="115"/>
      <c r="EXS56" s="115"/>
      <c r="EXT56" s="115"/>
      <c r="EXU56" s="115"/>
      <c r="EXV56" s="115"/>
      <c r="EXW56" s="115"/>
      <c r="EXX56" s="115"/>
      <c r="EXY56" s="115"/>
      <c r="EXZ56" s="115"/>
      <c r="EYA56" s="115"/>
      <c r="EYB56" s="115"/>
      <c r="EYC56" s="115"/>
      <c r="EYD56" s="115"/>
      <c r="EYE56" s="115"/>
      <c r="EYF56" s="115"/>
      <c r="EYG56" s="115"/>
      <c r="EYH56" s="115"/>
      <c r="EYI56" s="115"/>
      <c r="EYJ56" s="115"/>
      <c r="EYK56" s="115"/>
      <c r="EYL56" s="115"/>
      <c r="EYM56" s="115"/>
      <c r="EYN56" s="115"/>
      <c r="EYO56" s="115"/>
      <c r="EYP56" s="115"/>
      <c r="EYQ56" s="115"/>
      <c r="EYR56" s="115"/>
      <c r="EYS56" s="115"/>
      <c r="EYT56" s="115"/>
      <c r="EYU56" s="115"/>
      <c r="EYV56" s="115"/>
      <c r="EYW56" s="115"/>
      <c r="EYX56" s="115"/>
      <c r="EYY56" s="115"/>
      <c r="EYZ56" s="115"/>
      <c r="EZA56" s="115"/>
      <c r="EZB56" s="115"/>
      <c r="EZC56" s="115"/>
      <c r="EZD56" s="115"/>
      <c r="EZE56" s="115"/>
      <c r="EZF56" s="115"/>
      <c r="EZG56" s="115"/>
      <c r="EZH56" s="115"/>
      <c r="EZI56" s="115"/>
      <c r="EZJ56" s="115"/>
      <c r="EZK56" s="115"/>
      <c r="EZL56" s="115"/>
      <c r="EZM56" s="115"/>
      <c r="EZN56" s="115"/>
      <c r="EZO56" s="115"/>
      <c r="EZP56" s="115"/>
      <c r="EZQ56" s="115"/>
      <c r="EZR56" s="115"/>
      <c r="EZS56" s="115"/>
      <c r="EZT56" s="115"/>
      <c r="EZU56" s="115"/>
      <c r="EZV56" s="115"/>
      <c r="EZW56" s="115"/>
      <c r="EZX56" s="115"/>
      <c r="EZY56" s="115"/>
      <c r="EZZ56" s="115"/>
      <c r="FAA56" s="115"/>
      <c r="FAB56" s="115"/>
      <c r="FAC56" s="115"/>
      <c r="FAD56" s="115"/>
      <c r="FAE56" s="115"/>
      <c r="FAF56" s="115"/>
      <c r="FAG56" s="115"/>
      <c r="FAH56" s="115"/>
      <c r="FAI56" s="115"/>
      <c r="FAJ56" s="115"/>
      <c r="FAK56" s="115"/>
      <c r="FAL56" s="115"/>
      <c r="FAM56" s="115"/>
      <c r="FAN56" s="115"/>
      <c r="FAO56" s="115"/>
      <c r="FAP56" s="115"/>
      <c r="FAQ56" s="115"/>
      <c r="FAR56" s="115"/>
      <c r="FAS56" s="115"/>
      <c r="FAT56" s="115"/>
      <c r="FAU56" s="115"/>
      <c r="FAV56" s="115"/>
      <c r="FAW56" s="115"/>
      <c r="FAX56" s="115"/>
      <c r="FAY56" s="115"/>
      <c r="FAZ56" s="115"/>
      <c r="FBA56" s="115"/>
      <c r="FBB56" s="115"/>
      <c r="FBC56" s="115"/>
      <c r="FBD56" s="115"/>
      <c r="FBE56" s="115"/>
      <c r="FBF56" s="115"/>
      <c r="FBG56" s="115"/>
      <c r="FBH56" s="115"/>
      <c r="FBI56" s="115"/>
      <c r="FBJ56" s="115"/>
      <c r="FBK56" s="115"/>
      <c r="FBL56" s="115"/>
      <c r="FBM56" s="115"/>
      <c r="FBN56" s="115"/>
      <c r="FBO56" s="115"/>
      <c r="FBP56" s="115"/>
      <c r="FBQ56" s="115"/>
      <c r="FBR56" s="115"/>
      <c r="FBS56" s="115"/>
      <c r="FBT56" s="115"/>
      <c r="FBU56" s="115"/>
      <c r="FBV56" s="115"/>
      <c r="FBW56" s="115"/>
      <c r="FBX56" s="115"/>
      <c r="FBY56" s="115"/>
      <c r="FBZ56" s="115"/>
      <c r="FCA56" s="115"/>
      <c r="FCB56" s="115"/>
      <c r="FCC56" s="115"/>
      <c r="FCD56" s="115"/>
      <c r="FCE56" s="115"/>
      <c r="FCF56" s="115"/>
      <c r="FCG56" s="115"/>
      <c r="FCH56" s="115"/>
      <c r="FCI56" s="115"/>
      <c r="FCJ56" s="115"/>
      <c r="FCK56" s="115"/>
      <c r="FCL56" s="115"/>
      <c r="FCM56" s="115"/>
      <c r="FCN56" s="115"/>
      <c r="FCO56" s="115"/>
      <c r="FCP56" s="115"/>
      <c r="FCQ56" s="115"/>
      <c r="FCR56" s="115"/>
      <c r="FCS56" s="115"/>
      <c r="FCT56" s="115"/>
      <c r="FCU56" s="115"/>
      <c r="FCV56" s="115"/>
      <c r="FCW56" s="115"/>
      <c r="FCX56" s="115"/>
      <c r="FCY56" s="115"/>
      <c r="FCZ56" s="115"/>
      <c r="FDA56" s="115"/>
      <c r="FDB56" s="115"/>
      <c r="FDC56" s="115"/>
      <c r="FDD56" s="115"/>
      <c r="FDE56" s="115"/>
      <c r="FDF56" s="115"/>
      <c r="FDG56" s="115"/>
      <c r="FDH56" s="115"/>
      <c r="FDI56" s="115"/>
      <c r="FDJ56" s="115"/>
      <c r="FDK56" s="115"/>
      <c r="FDL56" s="115"/>
      <c r="FDM56" s="115"/>
      <c r="FDN56" s="115"/>
      <c r="FDO56" s="115"/>
      <c r="FDP56" s="115"/>
      <c r="FDQ56" s="115"/>
      <c r="FDR56" s="115"/>
      <c r="FDS56" s="115"/>
      <c r="FDT56" s="115"/>
      <c r="FDU56" s="115"/>
      <c r="FDV56" s="115"/>
      <c r="FDW56" s="115"/>
      <c r="FDX56" s="115"/>
      <c r="FDY56" s="115"/>
      <c r="FDZ56" s="115"/>
      <c r="FEA56" s="115"/>
      <c r="FEB56" s="115"/>
      <c r="FEC56" s="115"/>
      <c r="FED56" s="115"/>
      <c r="FEE56" s="115"/>
      <c r="FEF56" s="115"/>
      <c r="FEG56" s="115"/>
      <c r="FEH56" s="115"/>
      <c r="FEI56" s="115"/>
      <c r="FEJ56" s="115"/>
      <c r="FEK56" s="115"/>
      <c r="FEL56" s="115"/>
      <c r="FEM56" s="115"/>
      <c r="FEN56" s="115"/>
      <c r="FEO56" s="115"/>
      <c r="FEP56" s="115"/>
      <c r="FEQ56" s="115"/>
      <c r="FER56" s="115"/>
      <c r="FES56" s="115"/>
      <c r="FET56" s="115"/>
      <c r="FEU56" s="115"/>
      <c r="FEV56" s="115"/>
      <c r="FEW56" s="115"/>
      <c r="FEX56" s="115"/>
      <c r="FEY56" s="115"/>
      <c r="FEZ56" s="115"/>
      <c r="FFA56" s="115"/>
      <c r="FFB56" s="115"/>
      <c r="FFC56" s="115"/>
      <c r="FFD56" s="115"/>
      <c r="FFE56" s="115"/>
      <c r="FFF56" s="115"/>
      <c r="FFG56" s="115"/>
      <c r="FFH56" s="115"/>
      <c r="FFI56" s="115"/>
      <c r="FFJ56" s="115"/>
      <c r="FFK56" s="115"/>
      <c r="FFL56" s="115"/>
      <c r="FFM56" s="115"/>
      <c r="FFN56" s="115"/>
      <c r="FFO56" s="115"/>
      <c r="FFP56" s="115"/>
      <c r="FFQ56" s="115"/>
      <c r="FFR56" s="115"/>
      <c r="FFS56" s="115"/>
      <c r="FFT56" s="115"/>
      <c r="FFU56" s="115"/>
      <c r="FFV56" s="115"/>
      <c r="FFW56" s="115"/>
      <c r="FFX56" s="115"/>
      <c r="FFY56" s="115"/>
      <c r="FFZ56" s="115"/>
      <c r="FGA56" s="115"/>
      <c r="FGB56" s="115"/>
      <c r="FGC56" s="115"/>
      <c r="FGD56" s="115"/>
      <c r="FGE56" s="115"/>
      <c r="FGF56" s="115"/>
      <c r="FGG56" s="115"/>
      <c r="FGH56" s="115"/>
      <c r="FGI56" s="115"/>
      <c r="FGJ56" s="115"/>
      <c r="FGK56" s="115"/>
      <c r="FGL56" s="115"/>
      <c r="FGM56" s="115"/>
      <c r="FGN56" s="115"/>
      <c r="FGO56" s="115"/>
      <c r="FGP56" s="115"/>
      <c r="FGQ56" s="115"/>
      <c r="FGR56" s="115"/>
      <c r="FGS56" s="115"/>
      <c r="FGT56" s="115"/>
      <c r="FGU56" s="115"/>
      <c r="FGV56" s="115"/>
      <c r="FGW56" s="115"/>
      <c r="FGX56" s="115"/>
      <c r="FGY56" s="115"/>
      <c r="FGZ56" s="115"/>
      <c r="FHA56" s="115"/>
      <c r="FHB56" s="115"/>
      <c r="FHC56" s="115"/>
      <c r="FHD56" s="115"/>
      <c r="FHE56" s="115"/>
      <c r="FHF56" s="115"/>
      <c r="FHG56" s="115"/>
      <c r="FHH56" s="115"/>
      <c r="FHI56" s="115"/>
      <c r="FHJ56" s="115"/>
      <c r="FHK56" s="115"/>
      <c r="FHL56" s="115"/>
      <c r="FHM56" s="115"/>
      <c r="FHN56" s="115"/>
      <c r="FHO56" s="115"/>
      <c r="FHP56" s="115"/>
      <c r="FHQ56" s="115"/>
      <c r="FHR56" s="115"/>
      <c r="FHS56" s="115"/>
      <c r="FHT56" s="115"/>
      <c r="FHU56" s="115"/>
      <c r="FHV56" s="115"/>
      <c r="FHW56" s="115"/>
      <c r="FHX56" s="115"/>
      <c r="FHY56" s="115"/>
      <c r="FHZ56" s="115"/>
      <c r="FIA56" s="115"/>
      <c r="FIB56" s="115"/>
      <c r="FIC56" s="115"/>
      <c r="FID56" s="115"/>
      <c r="FIE56" s="115"/>
      <c r="FIF56" s="115"/>
      <c r="FIG56" s="115"/>
      <c r="FIH56" s="115"/>
      <c r="FII56" s="115"/>
      <c r="FIJ56" s="115"/>
      <c r="FIK56" s="115"/>
      <c r="FIL56" s="115"/>
      <c r="FIM56" s="115"/>
      <c r="FIN56" s="115"/>
      <c r="FIO56" s="115"/>
      <c r="FIP56" s="115"/>
      <c r="FIQ56" s="115"/>
      <c r="FIR56" s="115"/>
      <c r="FIS56" s="115"/>
      <c r="FIT56" s="115"/>
      <c r="FIU56" s="115"/>
      <c r="FIV56" s="115"/>
      <c r="FIW56" s="115"/>
      <c r="FIX56" s="115"/>
      <c r="FIY56" s="115"/>
      <c r="FIZ56" s="115"/>
      <c r="FJA56" s="115"/>
      <c r="FJB56" s="115"/>
      <c r="FJC56" s="115"/>
      <c r="FJD56" s="115"/>
      <c r="FJE56" s="115"/>
      <c r="FJF56" s="115"/>
      <c r="FJG56" s="115"/>
      <c r="FJH56" s="115"/>
      <c r="FJI56" s="115"/>
      <c r="FJJ56" s="115"/>
      <c r="FJK56" s="115"/>
      <c r="FJL56" s="115"/>
      <c r="FJM56" s="115"/>
      <c r="FJN56" s="115"/>
      <c r="FJO56" s="115"/>
      <c r="FJP56" s="115"/>
      <c r="FJQ56" s="115"/>
      <c r="FJR56" s="115"/>
      <c r="FJS56" s="115"/>
      <c r="FJT56" s="115"/>
      <c r="FJU56" s="115"/>
      <c r="FJV56" s="115"/>
      <c r="FJW56" s="115"/>
      <c r="FJX56" s="115"/>
      <c r="FJY56" s="115"/>
      <c r="FJZ56" s="115"/>
      <c r="FKA56" s="115"/>
      <c r="FKB56" s="115"/>
      <c r="FKC56" s="115"/>
      <c r="FKD56" s="115"/>
      <c r="FKE56" s="115"/>
      <c r="FKF56" s="115"/>
      <c r="FKG56" s="115"/>
      <c r="FKH56" s="115"/>
      <c r="FKI56" s="115"/>
      <c r="FKJ56" s="115"/>
      <c r="FKK56" s="115"/>
      <c r="FKL56" s="115"/>
      <c r="FKM56" s="115"/>
      <c r="FKN56" s="115"/>
      <c r="FKO56" s="115"/>
      <c r="FKP56" s="115"/>
      <c r="FKQ56" s="115"/>
      <c r="FKR56" s="115"/>
      <c r="FKS56" s="115"/>
      <c r="FKT56" s="115"/>
      <c r="FKU56" s="115"/>
      <c r="FKV56" s="115"/>
      <c r="FKW56" s="115"/>
      <c r="FKX56" s="115"/>
      <c r="FKY56" s="115"/>
      <c r="FKZ56" s="115"/>
      <c r="FLA56" s="115"/>
      <c r="FLB56" s="115"/>
      <c r="FLC56" s="115"/>
      <c r="FLD56" s="115"/>
      <c r="FLE56" s="115"/>
      <c r="FLF56" s="115"/>
      <c r="FLG56" s="115"/>
      <c r="FLH56" s="115"/>
      <c r="FLI56" s="115"/>
      <c r="FLJ56" s="115"/>
      <c r="FLK56" s="115"/>
      <c r="FLL56" s="115"/>
      <c r="FLM56" s="115"/>
      <c r="FLN56" s="115"/>
      <c r="FLO56" s="115"/>
      <c r="FLP56" s="115"/>
      <c r="FLQ56" s="115"/>
      <c r="FLR56" s="115"/>
      <c r="FLS56" s="115"/>
      <c r="FLT56" s="115"/>
      <c r="FLU56" s="115"/>
      <c r="FLV56" s="115"/>
      <c r="FLW56" s="115"/>
      <c r="FLX56" s="115"/>
      <c r="FLY56" s="115"/>
      <c r="FLZ56" s="115"/>
      <c r="FMA56" s="115"/>
      <c r="FMB56" s="115"/>
      <c r="FMC56" s="115"/>
      <c r="FMD56" s="115"/>
      <c r="FME56" s="115"/>
      <c r="FMF56" s="115"/>
      <c r="FMG56" s="115"/>
      <c r="FMH56" s="115"/>
      <c r="FMI56" s="115"/>
      <c r="FMJ56" s="115"/>
      <c r="FMK56" s="115"/>
      <c r="FML56" s="115"/>
      <c r="FMM56" s="115"/>
      <c r="FMN56" s="115"/>
      <c r="FMO56" s="115"/>
      <c r="FMP56" s="115"/>
      <c r="FMQ56" s="115"/>
      <c r="FMR56" s="115"/>
      <c r="FMS56" s="115"/>
      <c r="FMT56" s="115"/>
      <c r="FMU56" s="115"/>
      <c r="FMV56" s="115"/>
      <c r="FMW56" s="115"/>
      <c r="FMX56" s="115"/>
      <c r="FMY56" s="115"/>
      <c r="FMZ56" s="115"/>
      <c r="FNA56" s="115"/>
      <c r="FNB56" s="115"/>
      <c r="FNC56" s="115"/>
      <c r="FND56" s="115"/>
      <c r="FNE56" s="115"/>
      <c r="FNF56" s="115"/>
      <c r="FNG56" s="115"/>
      <c r="FNH56" s="115"/>
      <c r="FNI56" s="115"/>
      <c r="FNJ56" s="115"/>
      <c r="FNK56" s="115"/>
      <c r="FNL56" s="115"/>
      <c r="FNM56" s="115"/>
      <c r="FNN56" s="115"/>
      <c r="FNO56" s="115"/>
      <c r="FNP56" s="115"/>
      <c r="FNQ56" s="115"/>
      <c r="FNR56" s="115"/>
      <c r="FNS56" s="115"/>
      <c r="FNT56" s="115"/>
      <c r="FNU56" s="115"/>
      <c r="FNV56" s="115"/>
      <c r="FNW56" s="115"/>
      <c r="FNX56" s="115"/>
      <c r="FNY56" s="115"/>
      <c r="FNZ56" s="115"/>
      <c r="FOA56" s="115"/>
      <c r="FOB56" s="115"/>
      <c r="FOC56" s="115"/>
      <c r="FOD56" s="115"/>
      <c r="FOE56" s="115"/>
      <c r="FOF56" s="115"/>
      <c r="FOG56" s="115"/>
      <c r="FOH56" s="115"/>
      <c r="FOI56" s="115"/>
      <c r="FOJ56" s="115"/>
      <c r="FOK56" s="115"/>
      <c r="FOL56" s="115"/>
      <c r="FOM56" s="115"/>
      <c r="FON56" s="115"/>
      <c r="FOO56" s="115"/>
      <c r="FOP56" s="115"/>
      <c r="FOQ56" s="115"/>
      <c r="FOR56" s="115"/>
      <c r="FOS56" s="115"/>
      <c r="FOT56" s="115"/>
      <c r="FOU56" s="115"/>
      <c r="FOV56" s="115"/>
      <c r="FOW56" s="115"/>
      <c r="FOX56" s="115"/>
      <c r="FOY56" s="115"/>
      <c r="FOZ56" s="115"/>
      <c r="FPA56" s="115"/>
      <c r="FPB56" s="115"/>
      <c r="FPC56" s="115"/>
      <c r="FPD56" s="115"/>
      <c r="FPE56" s="115"/>
      <c r="FPF56" s="115"/>
      <c r="FPG56" s="115"/>
      <c r="FPH56" s="115"/>
      <c r="FPI56" s="115"/>
      <c r="FPJ56" s="115"/>
      <c r="FPK56" s="115"/>
      <c r="FPL56" s="115"/>
      <c r="FPM56" s="115"/>
      <c r="FPN56" s="115"/>
      <c r="FPO56" s="115"/>
      <c r="FPP56" s="115"/>
      <c r="FPQ56" s="115"/>
      <c r="FPR56" s="115"/>
      <c r="FPS56" s="115"/>
      <c r="FPT56" s="115"/>
      <c r="FPU56" s="115"/>
      <c r="FPV56" s="115"/>
      <c r="FPW56" s="115"/>
      <c r="FPX56" s="115"/>
      <c r="FPY56" s="115"/>
      <c r="FPZ56" s="115"/>
      <c r="FQA56" s="115"/>
      <c r="FQB56" s="115"/>
      <c r="FQC56" s="115"/>
      <c r="FQD56" s="115"/>
      <c r="FQE56" s="115"/>
      <c r="FQF56" s="115"/>
      <c r="FQG56" s="115"/>
      <c r="FQH56" s="115"/>
      <c r="FQI56" s="115"/>
      <c r="FQJ56" s="115"/>
      <c r="FQK56" s="115"/>
      <c r="FQL56" s="115"/>
      <c r="FQM56" s="115"/>
      <c r="FQN56" s="115"/>
      <c r="FQO56" s="115"/>
      <c r="FQP56" s="115"/>
      <c r="FQQ56" s="115"/>
      <c r="FQR56" s="115"/>
      <c r="FQS56" s="115"/>
      <c r="FQT56" s="115"/>
      <c r="FQU56" s="115"/>
      <c r="FQV56" s="115"/>
      <c r="FQW56" s="115"/>
      <c r="FQX56" s="115"/>
      <c r="FQY56" s="115"/>
      <c r="FQZ56" s="115"/>
      <c r="FRA56" s="115"/>
      <c r="FRB56" s="115"/>
      <c r="FRC56" s="115"/>
      <c r="FRD56" s="115"/>
      <c r="FRE56" s="115"/>
      <c r="FRF56" s="115"/>
      <c r="FRG56" s="115"/>
      <c r="FRH56" s="115"/>
      <c r="FRI56" s="115"/>
      <c r="FRJ56" s="115"/>
      <c r="FRK56" s="115"/>
      <c r="FRL56" s="115"/>
      <c r="FRM56" s="115"/>
      <c r="FRN56" s="115"/>
      <c r="FRO56" s="115"/>
      <c r="FRP56" s="115"/>
      <c r="FRQ56" s="115"/>
      <c r="FRR56" s="115"/>
      <c r="FRS56" s="115"/>
      <c r="FRT56" s="115"/>
      <c r="FRU56" s="115"/>
      <c r="FRV56" s="115"/>
      <c r="FRW56" s="115"/>
      <c r="FRX56" s="115"/>
      <c r="FRY56" s="115"/>
      <c r="FRZ56" s="115"/>
      <c r="FSA56" s="115"/>
      <c r="FSB56" s="115"/>
      <c r="FSC56" s="115"/>
      <c r="FSD56" s="115"/>
      <c r="FSE56" s="115"/>
      <c r="FSF56" s="115"/>
      <c r="FSG56" s="115"/>
      <c r="FSH56" s="115"/>
      <c r="FSI56" s="115"/>
      <c r="FSJ56" s="115"/>
      <c r="FSK56" s="115"/>
      <c r="FSL56" s="115"/>
      <c r="FSM56" s="115"/>
      <c r="FSN56" s="115"/>
      <c r="FSO56" s="115"/>
      <c r="FSP56" s="115"/>
      <c r="FSQ56" s="115"/>
      <c r="FSR56" s="115"/>
      <c r="FSS56" s="115"/>
      <c r="FST56" s="115"/>
      <c r="FSU56" s="115"/>
      <c r="FSV56" s="115"/>
      <c r="FSW56" s="115"/>
      <c r="FSX56" s="115"/>
      <c r="FSY56" s="115"/>
      <c r="FSZ56" s="115"/>
      <c r="FTA56" s="115"/>
      <c r="FTB56" s="115"/>
      <c r="FTC56" s="115"/>
      <c r="FTD56" s="115"/>
      <c r="FTE56" s="115"/>
      <c r="FTF56" s="115"/>
      <c r="FTG56" s="115"/>
      <c r="FTH56" s="115"/>
      <c r="FTI56" s="115"/>
      <c r="FTJ56" s="115"/>
      <c r="FTK56" s="115"/>
      <c r="FTL56" s="115"/>
      <c r="FTM56" s="115"/>
      <c r="FTN56" s="115"/>
      <c r="FTO56" s="115"/>
      <c r="FTP56" s="115"/>
      <c r="FTQ56" s="115"/>
      <c r="FTR56" s="115"/>
      <c r="FTS56" s="115"/>
      <c r="FTT56" s="115"/>
      <c r="FTU56" s="115"/>
      <c r="FTV56" s="115"/>
      <c r="FTW56" s="115"/>
      <c r="FTX56" s="115"/>
      <c r="FTY56" s="115"/>
      <c r="FTZ56" s="115"/>
      <c r="FUA56" s="115"/>
      <c r="FUB56" s="115"/>
      <c r="FUC56" s="115"/>
      <c r="FUD56" s="115"/>
      <c r="FUE56" s="115"/>
      <c r="FUF56" s="115"/>
      <c r="FUG56" s="115"/>
      <c r="FUH56" s="115"/>
      <c r="FUI56" s="115"/>
      <c r="FUJ56" s="115"/>
      <c r="FUK56" s="115"/>
      <c r="FUL56" s="115"/>
      <c r="FUM56" s="115"/>
      <c r="FUN56" s="115"/>
      <c r="FUO56" s="115"/>
      <c r="FUP56" s="115"/>
      <c r="FUQ56" s="115"/>
      <c r="FUR56" s="115"/>
      <c r="FUS56" s="115"/>
      <c r="FUT56" s="115"/>
      <c r="FUU56" s="115"/>
      <c r="FUV56" s="115"/>
      <c r="FUW56" s="115"/>
      <c r="FUX56" s="115"/>
      <c r="FUY56" s="115"/>
      <c r="FUZ56" s="115"/>
      <c r="FVA56" s="115"/>
      <c r="FVB56" s="115"/>
      <c r="FVC56" s="115"/>
      <c r="FVD56" s="115"/>
      <c r="FVE56" s="115"/>
      <c r="FVF56" s="115"/>
      <c r="FVG56" s="115"/>
      <c r="FVH56" s="115"/>
      <c r="FVI56" s="115"/>
      <c r="FVJ56" s="115"/>
      <c r="FVK56" s="115"/>
      <c r="FVL56" s="115"/>
      <c r="FVM56" s="115"/>
      <c r="FVN56" s="115"/>
      <c r="FVO56" s="115"/>
      <c r="FVP56" s="115"/>
      <c r="FVQ56" s="115"/>
      <c r="FVR56" s="115"/>
      <c r="FVS56" s="115"/>
      <c r="FVT56" s="115"/>
      <c r="FVU56" s="115"/>
      <c r="FVV56" s="115"/>
      <c r="FVW56" s="115"/>
      <c r="FVX56" s="115"/>
      <c r="FVY56" s="115"/>
      <c r="FVZ56" s="115"/>
      <c r="FWA56" s="115"/>
      <c r="FWB56" s="115"/>
      <c r="FWC56" s="115"/>
      <c r="FWD56" s="115"/>
      <c r="FWE56" s="115"/>
      <c r="FWF56" s="115"/>
      <c r="FWG56" s="115"/>
      <c r="FWH56" s="115"/>
      <c r="FWI56" s="115"/>
      <c r="FWJ56" s="115"/>
      <c r="FWK56" s="115"/>
      <c r="FWL56" s="115"/>
      <c r="FWM56" s="115"/>
      <c r="FWN56" s="115"/>
      <c r="FWO56" s="115"/>
      <c r="FWP56" s="115"/>
      <c r="FWQ56" s="115"/>
      <c r="FWR56" s="115"/>
      <c r="FWS56" s="115"/>
      <c r="FWT56" s="115"/>
      <c r="FWU56" s="115"/>
      <c r="FWV56" s="115"/>
      <c r="FWW56" s="115"/>
      <c r="FWX56" s="115"/>
      <c r="FWY56" s="115"/>
      <c r="FWZ56" s="115"/>
      <c r="FXA56" s="115"/>
      <c r="FXB56" s="115"/>
      <c r="FXC56" s="115"/>
      <c r="FXD56" s="115"/>
      <c r="FXE56" s="115"/>
      <c r="FXF56" s="115"/>
      <c r="FXG56" s="115"/>
      <c r="FXH56" s="115"/>
      <c r="FXI56" s="115"/>
      <c r="FXJ56" s="115"/>
      <c r="FXK56" s="115"/>
      <c r="FXL56" s="115"/>
      <c r="FXM56" s="115"/>
      <c r="FXN56" s="115"/>
      <c r="FXO56" s="115"/>
      <c r="FXP56" s="115"/>
      <c r="FXQ56" s="115"/>
      <c r="FXR56" s="115"/>
      <c r="FXS56" s="115"/>
      <c r="FXT56" s="115"/>
      <c r="FXU56" s="115"/>
      <c r="FXV56" s="115"/>
      <c r="FXW56" s="115"/>
      <c r="FXX56" s="115"/>
      <c r="FXY56" s="115"/>
      <c r="FXZ56" s="115"/>
      <c r="FYA56" s="115"/>
      <c r="FYB56" s="115"/>
      <c r="FYC56" s="115"/>
      <c r="FYD56" s="115"/>
      <c r="FYE56" s="115"/>
      <c r="FYF56" s="115"/>
      <c r="FYG56" s="115"/>
      <c r="FYH56" s="115"/>
      <c r="FYI56" s="115"/>
      <c r="FYJ56" s="115"/>
      <c r="FYK56" s="115"/>
      <c r="FYL56" s="115"/>
      <c r="FYM56" s="115"/>
      <c r="FYN56" s="115"/>
      <c r="FYO56" s="115"/>
      <c r="FYP56" s="115"/>
      <c r="FYQ56" s="115"/>
      <c r="FYR56" s="115"/>
      <c r="FYS56" s="115"/>
      <c r="FYT56" s="115"/>
      <c r="FYU56" s="115"/>
      <c r="FYV56" s="115"/>
      <c r="FYW56" s="115"/>
      <c r="FYX56" s="115"/>
      <c r="FYY56" s="115"/>
      <c r="FYZ56" s="115"/>
      <c r="FZA56" s="115"/>
      <c r="FZB56" s="115"/>
      <c r="FZC56" s="115"/>
      <c r="FZD56" s="115"/>
      <c r="FZE56" s="115"/>
      <c r="FZF56" s="115"/>
      <c r="FZG56" s="115"/>
      <c r="FZH56" s="115"/>
      <c r="FZI56" s="115"/>
      <c r="FZJ56" s="115"/>
      <c r="FZK56" s="115"/>
      <c r="FZL56" s="115"/>
      <c r="FZM56" s="115"/>
      <c r="FZN56" s="115"/>
      <c r="FZO56" s="115"/>
      <c r="FZP56" s="115"/>
      <c r="FZQ56" s="115"/>
      <c r="FZR56" s="115"/>
      <c r="FZS56" s="115"/>
      <c r="FZT56" s="115"/>
      <c r="FZU56" s="115"/>
      <c r="FZV56" s="115"/>
      <c r="FZW56" s="115"/>
      <c r="FZX56" s="115"/>
      <c r="FZY56" s="115"/>
      <c r="FZZ56" s="115"/>
      <c r="GAA56" s="115"/>
      <c r="GAB56" s="115"/>
      <c r="GAC56" s="115"/>
      <c r="GAD56" s="115"/>
      <c r="GAE56" s="115"/>
      <c r="GAF56" s="115"/>
      <c r="GAG56" s="115"/>
      <c r="GAH56" s="115"/>
      <c r="GAI56" s="115"/>
      <c r="GAJ56" s="115"/>
      <c r="GAK56" s="115"/>
      <c r="GAL56" s="115"/>
      <c r="GAM56" s="115"/>
      <c r="GAN56" s="115"/>
      <c r="GAO56" s="115"/>
      <c r="GAP56" s="115"/>
      <c r="GAQ56" s="115"/>
      <c r="GAR56" s="115"/>
      <c r="GAS56" s="115"/>
      <c r="GAT56" s="115"/>
      <c r="GAU56" s="115"/>
      <c r="GAV56" s="115"/>
      <c r="GAW56" s="115"/>
      <c r="GAX56" s="115"/>
      <c r="GAY56" s="115"/>
      <c r="GAZ56" s="115"/>
      <c r="GBA56" s="115"/>
      <c r="GBB56" s="115"/>
      <c r="GBC56" s="115"/>
      <c r="GBD56" s="115"/>
      <c r="GBE56" s="115"/>
      <c r="GBF56" s="115"/>
      <c r="GBG56" s="115"/>
      <c r="GBH56" s="115"/>
      <c r="GBI56" s="115"/>
      <c r="GBJ56" s="115"/>
      <c r="GBK56" s="115"/>
      <c r="GBL56" s="115"/>
      <c r="GBM56" s="115"/>
      <c r="GBN56" s="115"/>
      <c r="GBO56" s="115"/>
      <c r="GBP56" s="115"/>
      <c r="GBQ56" s="115"/>
      <c r="GBR56" s="115"/>
      <c r="GBS56" s="115"/>
      <c r="GBT56" s="115"/>
      <c r="GBU56" s="115"/>
      <c r="GBV56" s="115"/>
      <c r="GBW56" s="115"/>
      <c r="GBX56" s="115"/>
      <c r="GBY56" s="115"/>
      <c r="GBZ56" s="115"/>
      <c r="GCA56" s="115"/>
      <c r="GCB56" s="115"/>
      <c r="GCC56" s="115"/>
      <c r="GCD56" s="115"/>
      <c r="GCE56" s="115"/>
      <c r="GCF56" s="115"/>
      <c r="GCG56" s="115"/>
      <c r="GCH56" s="115"/>
      <c r="GCI56" s="115"/>
      <c r="GCJ56" s="115"/>
      <c r="GCK56" s="115"/>
      <c r="GCL56" s="115"/>
      <c r="GCM56" s="115"/>
      <c r="GCN56" s="115"/>
      <c r="GCO56" s="115"/>
      <c r="GCP56" s="115"/>
      <c r="GCQ56" s="115"/>
      <c r="GCR56" s="115"/>
      <c r="GCS56" s="115"/>
      <c r="GCT56" s="115"/>
      <c r="GCU56" s="115"/>
      <c r="GCV56" s="115"/>
      <c r="GCW56" s="115"/>
      <c r="GCX56" s="115"/>
      <c r="GCY56" s="115"/>
      <c r="GCZ56" s="115"/>
      <c r="GDA56" s="115"/>
      <c r="GDB56" s="115"/>
      <c r="GDC56" s="115"/>
      <c r="GDD56" s="115"/>
      <c r="GDE56" s="115"/>
      <c r="GDF56" s="115"/>
      <c r="GDG56" s="115"/>
      <c r="GDH56" s="115"/>
      <c r="GDI56" s="115"/>
      <c r="GDJ56" s="115"/>
      <c r="GDK56" s="115"/>
      <c r="GDL56" s="115"/>
      <c r="GDM56" s="115"/>
      <c r="GDN56" s="115"/>
      <c r="GDO56" s="115"/>
      <c r="GDP56" s="115"/>
      <c r="GDQ56" s="115"/>
      <c r="GDR56" s="115"/>
      <c r="GDS56" s="115"/>
      <c r="GDT56" s="115"/>
      <c r="GDU56" s="115"/>
      <c r="GDV56" s="115"/>
      <c r="GDW56" s="115"/>
      <c r="GDX56" s="115"/>
      <c r="GDY56" s="115"/>
      <c r="GDZ56" s="115"/>
      <c r="GEA56" s="115"/>
      <c r="GEB56" s="115"/>
      <c r="GEC56" s="115"/>
      <c r="GED56" s="115"/>
      <c r="GEE56" s="115"/>
      <c r="GEF56" s="115"/>
      <c r="GEG56" s="115"/>
      <c r="GEH56" s="115"/>
      <c r="GEI56" s="115"/>
      <c r="GEJ56" s="115"/>
      <c r="GEK56" s="115"/>
      <c r="GEL56" s="115"/>
      <c r="GEM56" s="115"/>
      <c r="GEN56" s="115"/>
      <c r="GEO56" s="115"/>
      <c r="GEP56" s="115"/>
      <c r="GEQ56" s="115"/>
      <c r="GER56" s="115"/>
      <c r="GES56" s="115"/>
      <c r="GET56" s="115"/>
      <c r="GEU56" s="115"/>
      <c r="GEV56" s="115"/>
      <c r="GEW56" s="115"/>
      <c r="GEX56" s="115"/>
      <c r="GEY56" s="115"/>
      <c r="GEZ56" s="115"/>
      <c r="GFA56" s="115"/>
      <c r="GFB56" s="115"/>
      <c r="GFC56" s="115"/>
      <c r="GFD56" s="115"/>
      <c r="GFE56" s="115"/>
      <c r="GFF56" s="115"/>
      <c r="GFG56" s="115"/>
      <c r="GFH56" s="115"/>
      <c r="GFI56" s="115"/>
      <c r="GFJ56" s="115"/>
      <c r="GFK56" s="115"/>
      <c r="GFL56" s="115"/>
      <c r="GFM56" s="115"/>
      <c r="GFN56" s="115"/>
      <c r="GFO56" s="115"/>
      <c r="GFP56" s="115"/>
      <c r="GFQ56" s="115"/>
      <c r="GFR56" s="115"/>
      <c r="GFS56" s="115"/>
      <c r="GFT56" s="115"/>
      <c r="GFU56" s="115"/>
      <c r="GFV56" s="115"/>
      <c r="GFW56" s="115"/>
      <c r="GFX56" s="115"/>
      <c r="GFY56" s="115"/>
      <c r="GFZ56" s="115"/>
      <c r="GGA56" s="115"/>
      <c r="GGB56" s="115"/>
      <c r="GGC56" s="115"/>
      <c r="GGD56" s="115"/>
      <c r="GGE56" s="115"/>
      <c r="GGF56" s="115"/>
      <c r="GGG56" s="115"/>
      <c r="GGH56" s="115"/>
      <c r="GGI56" s="115"/>
      <c r="GGJ56" s="115"/>
      <c r="GGK56" s="115"/>
      <c r="GGL56" s="115"/>
      <c r="GGM56" s="115"/>
      <c r="GGN56" s="115"/>
      <c r="GGO56" s="115"/>
      <c r="GGP56" s="115"/>
      <c r="GGQ56" s="115"/>
      <c r="GGR56" s="115"/>
      <c r="GGS56" s="115"/>
      <c r="GGT56" s="115"/>
      <c r="GGU56" s="115"/>
      <c r="GGV56" s="115"/>
      <c r="GGW56" s="115"/>
      <c r="GGX56" s="115"/>
      <c r="GGY56" s="115"/>
      <c r="GGZ56" s="115"/>
      <c r="GHA56" s="115"/>
      <c r="GHB56" s="115"/>
      <c r="GHC56" s="115"/>
      <c r="GHD56" s="115"/>
      <c r="GHE56" s="115"/>
      <c r="GHF56" s="115"/>
      <c r="GHG56" s="115"/>
      <c r="GHH56" s="115"/>
      <c r="GHI56" s="115"/>
      <c r="GHJ56" s="115"/>
      <c r="GHK56" s="115"/>
      <c r="GHL56" s="115"/>
      <c r="GHM56" s="115"/>
      <c r="GHN56" s="115"/>
      <c r="GHO56" s="115"/>
      <c r="GHP56" s="115"/>
      <c r="GHQ56" s="115"/>
      <c r="GHR56" s="115"/>
      <c r="GHS56" s="115"/>
      <c r="GHT56" s="115"/>
      <c r="GHU56" s="115"/>
      <c r="GHV56" s="115"/>
      <c r="GHW56" s="115"/>
      <c r="GHX56" s="115"/>
      <c r="GHY56" s="115"/>
      <c r="GHZ56" s="115"/>
      <c r="GIA56" s="115"/>
      <c r="GIB56" s="115"/>
      <c r="GIC56" s="115"/>
      <c r="GID56" s="115"/>
      <c r="GIE56" s="115"/>
      <c r="GIF56" s="115"/>
      <c r="GIG56" s="115"/>
      <c r="GIH56" s="115"/>
      <c r="GII56" s="115"/>
      <c r="GIJ56" s="115"/>
      <c r="GIK56" s="115"/>
      <c r="GIL56" s="115"/>
      <c r="GIM56" s="115"/>
      <c r="GIN56" s="115"/>
      <c r="GIO56" s="115"/>
      <c r="GIP56" s="115"/>
      <c r="GIQ56" s="115"/>
      <c r="GIR56" s="115"/>
      <c r="GIS56" s="115"/>
      <c r="GIT56" s="115"/>
      <c r="GIU56" s="115"/>
      <c r="GIV56" s="115"/>
      <c r="GIW56" s="115"/>
      <c r="GIX56" s="115"/>
      <c r="GIY56" s="115"/>
      <c r="GIZ56" s="115"/>
      <c r="GJA56" s="115"/>
      <c r="GJB56" s="115"/>
      <c r="GJC56" s="115"/>
      <c r="GJD56" s="115"/>
      <c r="GJE56" s="115"/>
      <c r="GJF56" s="115"/>
      <c r="GJG56" s="115"/>
      <c r="GJH56" s="115"/>
      <c r="GJI56" s="115"/>
      <c r="GJJ56" s="115"/>
      <c r="GJK56" s="115"/>
      <c r="GJL56" s="115"/>
      <c r="GJM56" s="115"/>
      <c r="GJN56" s="115"/>
      <c r="GJO56" s="115"/>
      <c r="GJP56" s="115"/>
      <c r="GJQ56" s="115"/>
      <c r="GJR56" s="115"/>
      <c r="GJS56" s="115"/>
      <c r="GJT56" s="115"/>
      <c r="GJU56" s="115"/>
      <c r="GJV56" s="115"/>
      <c r="GJW56" s="115"/>
      <c r="GJX56" s="115"/>
      <c r="GJY56" s="115"/>
      <c r="GJZ56" s="115"/>
      <c r="GKA56" s="115"/>
      <c r="GKB56" s="115"/>
      <c r="GKC56" s="115"/>
      <c r="GKD56" s="115"/>
      <c r="GKE56" s="115"/>
      <c r="GKF56" s="115"/>
      <c r="GKG56" s="115"/>
      <c r="GKH56" s="115"/>
      <c r="GKI56" s="115"/>
      <c r="GKJ56" s="115"/>
      <c r="GKK56" s="115"/>
      <c r="GKL56" s="115"/>
      <c r="GKM56" s="115"/>
      <c r="GKN56" s="115"/>
      <c r="GKO56" s="115"/>
      <c r="GKP56" s="115"/>
      <c r="GKQ56" s="115"/>
      <c r="GKR56" s="115"/>
      <c r="GKS56" s="115"/>
      <c r="GKT56" s="115"/>
      <c r="GKU56" s="115"/>
      <c r="GKV56" s="115"/>
      <c r="GKW56" s="115"/>
      <c r="GKX56" s="115"/>
      <c r="GKY56" s="115"/>
      <c r="GKZ56" s="115"/>
      <c r="GLA56" s="115"/>
      <c r="GLB56" s="115"/>
      <c r="GLC56" s="115"/>
      <c r="GLD56" s="115"/>
      <c r="GLE56" s="115"/>
      <c r="GLF56" s="115"/>
      <c r="GLG56" s="115"/>
      <c r="GLH56" s="115"/>
      <c r="GLI56" s="115"/>
      <c r="GLJ56" s="115"/>
      <c r="GLK56" s="115"/>
      <c r="GLL56" s="115"/>
      <c r="GLM56" s="115"/>
      <c r="GLN56" s="115"/>
      <c r="GLO56" s="115"/>
      <c r="GLP56" s="115"/>
      <c r="GLQ56" s="115"/>
      <c r="GLR56" s="115"/>
      <c r="GLS56" s="115"/>
      <c r="GLT56" s="115"/>
      <c r="GLU56" s="115"/>
      <c r="GLV56" s="115"/>
      <c r="GLW56" s="115"/>
      <c r="GLX56" s="115"/>
      <c r="GLY56" s="115"/>
      <c r="GLZ56" s="115"/>
      <c r="GMA56" s="115"/>
      <c r="GMB56" s="115"/>
      <c r="GMC56" s="115"/>
      <c r="GMD56" s="115"/>
      <c r="GME56" s="115"/>
      <c r="GMF56" s="115"/>
      <c r="GMG56" s="115"/>
      <c r="GMH56" s="115"/>
      <c r="GMI56" s="115"/>
      <c r="GMJ56" s="115"/>
      <c r="GMK56" s="115"/>
      <c r="GML56" s="115"/>
      <c r="GMM56" s="115"/>
      <c r="GMN56" s="115"/>
      <c r="GMO56" s="115"/>
      <c r="GMP56" s="115"/>
      <c r="GMQ56" s="115"/>
      <c r="GMR56" s="115"/>
      <c r="GMS56" s="115"/>
      <c r="GMT56" s="115"/>
      <c r="GMU56" s="115"/>
      <c r="GMV56" s="115"/>
      <c r="GMW56" s="115"/>
      <c r="GMX56" s="115"/>
      <c r="GMY56" s="115"/>
      <c r="GMZ56" s="115"/>
      <c r="GNA56" s="115"/>
      <c r="GNB56" s="115"/>
      <c r="GNC56" s="115"/>
      <c r="GND56" s="115"/>
      <c r="GNE56" s="115"/>
      <c r="GNF56" s="115"/>
      <c r="GNG56" s="115"/>
      <c r="GNH56" s="115"/>
      <c r="GNI56" s="115"/>
      <c r="GNJ56" s="115"/>
      <c r="GNK56" s="115"/>
      <c r="GNL56" s="115"/>
      <c r="GNM56" s="115"/>
      <c r="GNN56" s="115"/>
      <c r="GNO56" s="115"/>
      <c r="GNP56" s="115"/>
      <c r="GNQ56" s="115"/>
      <c r="GNR56" s="115"/>
      <c r="GNS56" s="115"/>
      <c r="GNT56" s="115"/>
      <c r="GNU56" s="115"/>
      <c r="GNV56" s="115"/>
      <c r="GNW56" s="115"/>
      <c r="GNX56" s="115"/>
      <c r="GNY56" s="115"/>
      <c r="GNZ56" s="115"/>
      <c r="GOA56" s="115"/>
      <c r="GOB56" s="115"/>
      <c r="GOC56" s="115"/>
      <c r="GOD56" s="115"/>
      <c r="GOE56" s="115"/>
      <c r="GOF56" s="115"/>
      <c r="GOG56" s="115"/>
      <c r="GOH56" s="115"/>
      <c r="GOI56" s="115"/>
      <c r="GOJ56" s="115"/>
      <c r="GOK56" s="115"/>
      <c r="GOL56" s="115"/>
      <c r="GOM56" s="115"/>
      <c r="GON56" s="115"/>
      <c r="GOO56" s="115"/>
      <c r="GOP56" s="115"/>
      <c r="GOQ56" s="115"/>
      <c r="GOR56" s="115"/>
      <c r="GOS56" s="115"/>
      <c r="GOT56" s="115"/>
      <c r="GOU56" s="115"/>
      <c r="GOV56" s="115"/>
      <c r="GOW56" s="115"/>
      <c r="GOX56" s="115"/>
      <c r="GOY56" s="115"/>
      <c r="GOZ56" s="115"/>
      <c r="GPA56" s="115"/>
      <c r="GPB56" s="115"/>
      <c r="GPC56" s="115"/>
      <c r="GPD56" s="115"/>
      <c r="GPE56" s="115"/>
      <c r="GPF56" s="115"/>
      <c r="GPG56" s="115"/>
      <c r="GPH56" s="115"/>
      <c r="GPI56" s="115"/>
      <c r="GPJ56" s="115"/>
      <c r="GPK56" s="115"/>
      <c r="GPL56" s="115"/>
      <c r="GPM56" s="115"/>
      <c r="GPN56" s="115"/>
      <c r="GPO56" s="115"/>
      <c r="GPP56" s="115"/>
      <c r="GPQ56" s="115"/>
      <c r="GPR56" s="115"/>
      <c r="GPS56" s="115"/>
      <c r="GPT56" s="115"/>
      <c r="GPU56" s="115"/>
      <c r="GPV56" s="115"/>
      <c r="GPW56" s="115"/>
      <c r="GPX56" s="115"/>
      <c r="GPY56" s="115"/>
      <c r="GPZ56" s="115"/>
      <c r="GQA56" s="115"/>
      <c r="GQB56" s="115"/>
      <c r="GQC56" s="115"/>
      <c r="GQD56" s="115"/>
      <c r="GQE56" s="115"/>
      <c r="GQF56" s="115"/>
      <c r="GQG56" s="115"/>
      <c r="GQH56" s="115"/>
      <c r="GQI56" s="115"/>
      <c r="GQJ56" s="115"/>
      <c r="GQK56" s="115"/>
      <c r="GQL56" s="115"/>
      <c r="GQM56" s="115"/>
      <c r="GQN56" s="115"/>
      <c r="GQO56" s="115"/>
      <c r="GQP56" s="115"/>
      <c r="GQQ56" s="115"/>
      <c r="GQR56" s="115"/>
      <c r="GQS56" s="115"/>
      <c r="GQT56" s="115"/>
      <c r="GQU56" s="115"/>
      <c r="GQV56" s="115"/>
      <c r="GQW56" s="115"/>
      <c r="GQX56" s="115"/>
      <c r="GQY56" s="115"/>
      <c r="GQZ56" s="115"/>
      <c r="GRA56" s="115"/>
      <c r="GRB56" s="115"/>
      <c r="GRC56" s="115"/>
      <c r="GRD56" s="115"/>
      <c r="GRE56" s="115"/>
      <c r="GRF56" s="115"/>
      <c r="GRG56" s="115"/>
      <c r="GRH56" s="115"/>
      <c r="GRI56" s="115"/>
      <c r="GRJ56" s="115"/>
      <c r="GRK56" s="115"/>
      <c r="GRL56" s="115"/>
      <c r="GRM56" s="115"/>
      <c r="GRN56" s="115"/>
      <c r="GRO56" s="115"/>
      <c r="GRP56" s="115"/>
      <c r="GRQ56" s="115"/>
      <c r="GRR56" s="115"/>
      <c r="GRS56" s="115"/>
      <c r="GRT56" s="115"/>
      <c r="GRU56" s="115"/>
      <c r="GRV56" s="115"/>
      <c r="GRW56" s="115"/>
      <c r="GRX56" s="115"/>
      <c r="GRY56" s="115"/>
      <c r="GRZ56" s="115"/>
      <c r="GSA56" s="115"/>
      <c r="GSB56" s="115"/>
      <c r="GSC56" s="115"/>
      <c r="GSD56" s="115"/>
      <c r="GSE56" s="115"/>
      <c r="GSF56" s="115"/>
      <c r="GSG56" s="115"/>
      <c r="GSH56" s="115"/>
      <c r="GSI56" s="115"/>
      <c r="GSJ56" s="115"/>
      <c r="GSK56" s="115"/>
      <c r="GSL56" s="115"/>
      <c r="GSM56" s="115"/>
      <c r="GSN56" s="115"/>
      <c r="GSO56" s="115"/>
      <c r="GSP56" s="115"/>
      <c r="GSQ56" s="115"/>
      <c r="GSR56" s="115"/>
      <c r="GSS56" s="115"/>
      <c r="GST56" s="115"/>
      <c r="GSU56" s="115"/>
      <c r="GSV56" s="115"/>
      <c r="GSW56" s="115"/>
      <c r="GSX56" s="115"/>
      <c r="GSY56" s="115"/>
      <c r="GSZ56" s="115"/>
      <c r="GTA56" s="115"/>
      <c r="GTB56" s="115"/>
      <c r="GTC56" s="115"/>
      <c r="GTD56" s="115"/>
      <c r="GTE56" s="115"/>
      <c r="GTF56" s="115"/>
      <c r="GTG56" s="115"/>
      <c r="GTH56" s="115"/>
      <c r="GTI56" s="115"/>
      <c r="GTJ56" s="115"/>
      <c r="GTK56" s="115"/>
      <c r="GTL56" s="115"/>
      <c r="GTM56" s="115"/>
      <c r="GTN56" s="115"/>
      <c r="GTO56" s="115"/>
      <c r="GTP56" s="115"/>
      <c r="GTQ56" s="115"/>
      <c r="GTR56" s="115"/>
      <c r="GTS56" s="115"/>
      <c r="GTT56" s="115"/>
      <c r="GTU56" s="115"/>
      <c r="GTV56" s="115"/>
      <c r="GTW56" s="115"/>
      <c r="GTX56" s="115"/>
      <c r="GTY56" s="115"/>
      <c r="GTZ56" s="115"/>
      <c r="GUA56" s="115"/>
      <c r="GUB56" s="115"/>
      <c r="GUC56" s="115"/>
      <c r="GUD56" s="115"/>
      <c r="GUE56" s="115"/>
      <c r="GUF56" s="115"/>
      <c r="GUG56" s="115"/>
      <c r="GUH56" s="115"/>
      <c r="GUI56" s="115"/>
      <c r="GUJ56" s="115"/>
      <c r="GUK56" s="115"/>
      <c r="GUL56" s="115"/>
      <c r="GUM56" s="115"/>
      <c r="GUN56" s="115"/>
      <c r="GUO56" s="115"/>
      <c r="GUP56" s="115"/>
      <c r="GUQ56" s="115"/>
      <c r="GUR56" s="115"/>
      <c r="GUS56" s="115"/>
      <c r="GUT56" s="115"/>
      <c r="GUU56" s="115"/>
      <c r="GUV56" s="115"/>
      <c r="GUW56" s="115"/>
      <c r="GUX56" s="115"/>
      <c r="GUY56" s="115"/>
      <c r="GUZ56" s="115"/>
      <c r="GVA56" s="115"/>
      <c r="GVB56" s="115"/>
      <c r="GVC56" s="115"/>
      <c r="GVD56" s="115"/>
      <c r="GVE56" s="115"/>
      <c r="GVF56" s="115"/>
      <c r="GVG56" s="115"/>
      <c r="GVH56" s="115"/>
      <c r="GVI56" s="115"/>
      <c r="GVJ56" s="115"/>
      <c r="GVK56" s="115"/>
      <c r="GVL56" s="115"/>
      <c r="GVM56" s="115"/>
      <c r="GVN56" s="115"/>
      <c r="GVO56" s="115"/>
      <c r="GVP56" s="115"/>
      <c r="GVQ56" s="115"/>
      <c r="GVR56" s="115"/>
      <c r="GVS56" s="115"/>
      <c r="GVT56" s="115"/>
      <c r="GVU56" s="115"/>
      <c r="GVV56" s="115"/>
      <c r="GVW56" s="115"/>
      <c r="GVX56" s="115"/>
      <c r="GVY56" s="115"/>
      <c r="GVZ56" s="115"/>
      <c r="GWA56" s="115"/>
      <c r="GWB56" s="115"/>
      <c r="GWC56" s="115"/>
      <c r="GWD56" s="115"/>
      <c r="GWE56" s="115"/>
      <c r="GWF56" s="115"/>
      <c r="GWG56" s="115"/>
      <c r="GWH56" s="115"/>
      <c r="GWI56" s="115"/>
      <c r="GWJ56" s="115"/>
      <c r="GWK56" s="115"/>
      <c r="GWL56" s="115"/>
      <c r="GWM56" s="115"/>
      <c r="GWN56" s="115"/>
      <c r="GWO56" s="115"/>
      <c r="GWP56" s="115"/>
      <c r="GWQ56" s="115"/>
      <c r="GWR56" s="115"/>
      <c r="GWS56" s="115"/>
      <c r="GWT56" s="115"/>
      <c r="GWU56" s="115"/>
      <c r="GWV56" s="115"/>
      <c r="GWW56" s="115"/>
      <c r="GWX56" s="115"/>
      <c r="GWY56" s="115"/>
      <c r="GWZ56" s="115"/>
      <c r="GXA56" s="115"/>
      <c r="GXB56" s="115"/>
      <c r="GXC56" s="115"/>
      <c r="GXD56" s="115"/>
      <c r="GXE56" s="115"/>
      <c r="GXF56" s="115"/>
      <c r="GXG56" s="115"/>
      <c r="GXH56" s="115"/>
      <c r="GXI56" s="115"/>
      <c r="GXJ56" s="115"/>
      <c r="GXK56" s="115"/>
      <c r="GXL56" s="115"/>
      <c r="GXM56" s="115"/>
      <c r="GXN56" s="115"/>
      <c r="GXO56" s="115"/>
      <c r="GXP56" s="115"/>
      <c r="GXQ56" s="115"/>
      <c r="GXR56" s="115"/>
      <c r="GXS56" s="115"/>
      <c r="GXT56" s="115"/>
      <c r="GXU56" s="115"/>
      <c r="GXV56" s="115"/>
      <c r="GXW56" s="115"/>
      <c r="GXX56" s="115"/>
      <c r="GXY56" s="115"/>
      <c r="GXZ56" s="115"/>
      <c r="GYA56" s="115"/>
      <c r="GYB56" s="115"/>
      <c r="GYC56" s="115"/>
      <c r="GYD56" s="115"/>
      <c r="GYE56" s="115"/>
      <c r="GYF56" s="115"/>
      <c r="GYG56" s="115"/>
      <c r="GYH56" s="115"/>
      <c r="GYI56" s="115"/>
      <c r="GYJ56" s="115"/>
      <c r="GYK56" s="115"/>
      <c r="GYL56" s="115"/>
      <c r="GYM56" s="115"/>
      <c r="GYN56" s="115"/>
      <c r="GYO56" s="115"/>
      <c r="GYP56" s="115"/>
      <c r="GYQ56" s="115"/>
      <c r="GYR56" s="115"/>
      <c r="GYS56" s="115"/>
      <c r="GYT56" s="115"/>
      <c r="GYU56" s="115"/>
      <c r="GYV56" s="115"/>
      <c r="GYW56" s="115"/>
      <c r="GYX56" s="115"/>
      <c r="GYY56" s="115"/>
      <c r="GYZ56" s="115"/>
      <c r="GZA56" s="115"/>
      <c r="GZB56" s="115"/>
      <c r="GZC56" s="115"/>
      <c r="GZD56" s="115"/>
      <c r="GZE56" s="115"/>
      <c r="GZF56" s="115"/>
      <c r="GZG56" s="115"/>
      <c r="GZH56" s="115"/>
      <c r="GZI56" s="115"/>
      <c r="GZJ56" s="115"/>
      <c r="GZK56" s="115"/>
      <c r="GZL56" s="115"/>
      <c r="GZM56" s="115"/>
      <c r="GZN56" s="115"/>
      <c r="GZO56" s="115"/>
      <c r="GZP56" s="115"/>
      <c r="GZQ56" s="115"/>
      <c r="GZR56" s="115"/>
      <c r="GZS56" s="115"/>
      <c r="GZT56" s="115"/>
      <c r="GZU56" s="115"/>
      <c r="GZV56" s="115"/>
      <c r="GZW56" s="115"/>
      <c r="GZX56" s="115"/>
      <c r="GZY56" s="115"/>
      <c r="GZZ56" s="115"/>
      <c r="HAA56" s="115"/>
      <c r="HAB56" s="115"/>
      <c r="HAC56" s="115"/>
      <c r="HAD56" s="115"/>
      <c r="HAE56" s="115"/>
      <c r="HAF56" s="115"/>
      <c r="HAG56" s="115"/>
      <c r="HAH56" s="115"/>
      <c r="HAI56" s="115"/>
      <c r="HAJ56" s="115"/>
      <c r="HAK56" s="115"/>
      <c r="HAL56" s="115"/>
      <c r="HAM56" s="115"/>
      <c r="HAN56" s="115"/>
      <c r="HAO56" s="115"/>
      <c r="HAP56" s="115"/>
      <c r="HAQ56" s="115"/>
      <c r="HAR56" s="115"/>
      <c r="HAS56" s="115"/>
      <c r="HAT56" s="115"/>
      <c r="HAU56" s="115"/>
      <c r="HAV56" s="115"/>
      <c r="HAW56" s="115"/>
      <c r="HAX56" s="115"/>
      <c r="HAY56" s="115"/>
      <c r="HAZ56" s="115"/>
      <c r="HBA56" s="115"/>
      <c r="HBB56" s="115"/>
      <c r="HBC56" s="115"/>
      <c r="HBD56" s="115"/>
      <c r="HBE56" s="115"/>
      <c r="HBF56" s="115"/>
      <c r="HBG56" s="115"/>
      <c r="HBH56" s="115"/>
      <c r="HBI56" s="115"/>
      <c r="HBJ56" s="115"/>
      <c r="HBK56" s="115"/>
      <c r="HBL56" s="115"/>
      <c r="HBM56" s="115"/>
      <c r="HBN56" s="115"/>
      <c r="HBO56" s="115"/>
      <c r="HBP56" s="115"/>
      <c r="HBQ56" s="115"/>
      <c r="HBR56" s="115"/>
      <c r="HBS56" s="115"/>
      <c r="HBT56" s="115"/>
      <c r="HBU56" s="115"/>
      <c r="HBV56" s="115"/>
      <c r="HBW56" s="115"/>
      <c r="HBX56" s="115"/>
      <c r="HBY56" s="115"/>
      <c r="HBZ56" s="115"/>
      <c r="HCA56" s="115"/>
      <c r="HCB56" s="115"/>
      <c r="HCC56" s="115"/>
      <c r="HCD56" s="115"/>
      <c r="HCE56" s="115"/>
      <c r="HCF56" s="115"/>
      <c r="HCG56" s="115"/>
      <c r="HCH56" s="115"/>
      <c r="HCI56" s="115"/>
      <c r="HCJ56" s="115"/>
      <c r="HCK56" s="115"/>
      <c r="HCL56" s="115"/>
      <c r="HCM56" s="115"/>
      <c r="HCN56" s="115"/>
      <c r="HCO56" s="115"/>
      <c r="HCP56" s="115"/>
      <c r="HCQ56" s="115"/>
      <c r="HCR56" s="115"/>
      <c r="HCS56" s="115"/>
      <c r="HCT56" s="115"/>
      <c r="HCU56" s="115"/>
      <c r="HCV56" s="115"/>
      <c r="HCW56" s="115"/>
      <c r="HCX56" s="115"/>
      <c r="HCY56" s="115"/>
      <c r="HCZ56" s="115"/>
      <c r="HDA56" s="115"/>
      <c r="HDB56" s="115"/>
      <c r="HDC56" s="115"/>
      <c r="HDD56" s="115"/>
      <c r="HDE56" s="115"/>
      <c r="HDF56" s="115"/>
      <c r="HDG56" s="115"/>
      <c r="HDH56" s="115"/>
      <c r="HDI56" s="115"/>
      <c r="HDJ56" s="115"/>
      <c r="HDK56" s="115"/>
      <c r="HDL56" s="115"/>
      <c r="HDM56" s="115"/>
      <c r="HDN56" s="115"/>
      <c r="HDO56" s="115"/>
      <c r="HDP56" s="115"/>
      <c r="HDQ56" s="115"/>
      <c r="HDR56" s="115"/>
      <c r="HDS56" s="115"/>
      <c r="HDT56" s="115"/>
      <c r="HDU56" s="115"/>
      <c r="HDV56" s="115"/>
      <c r="HDW56" s="115"/>
      <c r="HDX56" s="115"/>
      <c r="HDY56" s="115"/>
      <c r="HDZ56" s="115"/>
      <c r="HEA56" s="115"/>
      <c r="HEB56" s="115"/>
      <c r="HEC56" s="115"/>
      <c r="HED56" s="115"/>
      <c r="HEE56" s="115"/>
      <c r="HEF56" s="115"/>
      <c r="HEG56" s="115"/>
      <c r="HEH56" s="115"/>
      <c r="HEI56" s="115"/>
      <c r="HEJ56" s="115"/>
      <c r="HEK56" s="115"/>
      <c r="HEL56" s="115"/>
      <c r="HEM56" s="115"/>
      <c r="HEN56" s="115"/>
      <c r="HEO56" s="115"/>
      <c r="HEP56" s="115"/>
      <c r="HEQ56" s="115"/>
      <c r="HER56" s="115"/>
      <c r="HES56" s="115"/>
      <c r="HET56" s="115"/>
      <c r="HEU56" s="115"/>
      <c r="HEV56" s="115"/>
      <c r="HEW56" s="115"/>
      <c r="HEX56" s="115"/>
      <c r="HEY56" s="115"/>
      <c r="HEZ56" s="115"/>
      <c r="HFA56" s="115"/>
      <c r="HFB56" s="115"/>
      <c r="HFC56" s="115"/>
      <c r="HFD56" s="115"/>
      <c r="HFE56" s="115"/>
      <c r="HFF56" s="115"/>
      <c r="HFG56" s="115"/>
      <c r="HFH56" s="115"/>
      <c r="HFI56" s="115"/>
      <c r="HFJ56" s="115"/>
      <c r="HFK56" s="115"/>
      <c r="HFL56" s="115"/>
      <c r="HFM56" s="115"/>
      <c r="HFN56" s="115"/>
      <c r="HFO56" s="115"/>
      <c r="HFP56" s="115"/>
      <c r="HFQ56" s="115"/>
      <c r="HFR56" s="115"/>
      <c r="HFS56" s="115"/>
      <c r="HFT56" s="115"/>
      <c r="HFU56" s="115"/>
      <c r="HFV56" s="115"/>
      <c r="HFW56" s="115"/>
      <c r="HFX56" s="115"/>
      <c r="HFY56" s="115"/>
      <c r="HFZ56" s="115"/>
      <c r="HGA56" s="115"/>
      <c r="HGB56" s="115"/>
      <c r="HGC56" s="115"/>
      <c r="HGD56" s="115"/>
      <c r="HGE56" s="115"/>
      <c r="HGF56" s="115"/>
      <c r="HGG56" s="115"/>
      <c r="HGH56" s="115"/>
      <c r="HGI56" s="115"/>
      <c r="HGJ56" s="115"/>
      <c r="HGK56" s="115"/>
      <c r="HGL56" s="115"/>
      <c r="HGM56" s="115"/>
      <c r="HGN56" s="115"/>
      <c r="HGO56" s="115"/>
      <c r="HGP56" s="115"/>
      <c r="HGQ56" s="115"/>
      <c r="HGR56" s="115"/>
      <c r="HGS56" s="115"/>
      <c r="HGT56" s="115"/>
      <c r="HGU56" s="115"/>
      <c r="HGV56" s="115"/>
      <c r="HGW56" s="115"/>
      <c r="HGX56" s="115"/>
      <c r="HGY56" s="115"/>
      <c r="HGZ56" s="115"/>
      <c r="HHA56" s="115"/>
      <c r="HHB56" s="115"/>
      <c r="HHC56" s="115"/>
      <c r="HHD56" s="115"/>
      <c r="HHE56" s="115"/>
      <c r="HHF56" s="115"/>
      <c r="HHG56" s="115"/>
      <c r="HHH56" s="115"/>
      <c r="HHI56" s="115"/>
      <c r="HHJ56" s="115"/>
      <c r="HHK56" s="115"/>
      <c r="HHL56" s="115"/>
      <c r="HHM56" s="115"/>
      <c r="HHN56" s="115"/>
      <c r="HHO56" s="115"/>
      <c r="HHP56" s="115"/>
      <c r="HHQ56" s="115"/>
      <c r="HHR56" s="115"/>
      <c r="HHS56" s="115"/>
      <c r="HHT56" s="115"/>
      <c r="HHU56" s="115"/>
      <c r="HHV56" s="115"/>
      <c r="HHW56" s="115"/>
      <c r="HHX56" s="115"/>
      <c r="HHY56" s="115"/>
      <c r="HHZ56" s="115"/>
      <c r="HIA56" s="115"/>
      <c r="HIB56" s="115"/>
      <c r="HIC56" s="115"/>
      <c r="HID56" s="115"/>
      <c r="HIE56" s="115"/>
      <c r="HIF56" s="115"/>
      <c r="HIG56" s="115"/>
      <c r="HIH56" s="115"/>
      <c r="HII56" s="115"/>
      <c r="HIJ56" s="115"/>
      <c r="HIK56" s="115"/>
      <c r="HIL56" s="115"/>
      <c r="HIM56" s="115"/>
      <c r="HIN56" s="115"/>
      <c r="HIO56" s="115"/>
      <c r="HIP56" s="115"/>
      <c r="HIQ56" s="115"/>
      <c r="HIR56" s="115"/>
      <c r="HIS56" s="115"/>
      <c r="HIT56" s="115"/>
      <c r="HIU56" s="115"/>
      <c r="HIV56" s="115"/>
      <c r="HIW56" s="115"/>
      <c r="HIX56" s="115"/>
      <c r="HIY56" s="115"/>
      <c r="HIZ56" s="115"/>
      <c r="HJA56" s="115"/>
      <c r="HJB56" s="115"/>
      <c r="HJC56" s="115"/>
      <c r="HJD56" s="115"/>
      <c r="HJE56" s="115"/>
      <c r="HJF56" s="115"/>
      <c r="HJG56" s="115"/>
      <c r="HJH56" s="115"/>
      <c r="HJI56" s="115"/>
      <c r="HJJ56" s="115"/>
      <c r="HJK56" s="115"/>
      <c r="HJL56" s="115"/>
      <c r="HJM56" s="115"/>
      <c r="HJN56" s="115"/>
      <c r="HJO56" s="115"/>
      <c r="HJP56" s="115"/>
      <c r="HJQ56" s="115"/>
      <c r="HJR56" s="115"/>
      <c r="HJS56" s="115"/>
      <c r="HJT56" s="115"/>
      <c r="HJU56" s="115"/>
      <c r="HJV56" s="115"/>
      <c r="HJW56" s="115"/>
      <c r="HJX56" s="115"/>
      <c r="HJY56" s="115"/>
      <c r="HJZ56" s="115"/>
      <c r="HKA56" s="115"/>
      <c r="HKB56" s="115"/>
      <c r="HKC56" s="115"/>
      <c r="HKD56" s="115"/>
      <c r="HKE56" s="115"/>
      <c r="HKF56" s="115"/>
      <c r="HKG56" s="115"/>
      <c r="HKH56" s="115"/>
      <c r="HKI56" s="115"/>
      <c r="HKJ56" s="115"/>
      <c r="HKK56" s="115"/>
      <c r="HKL56" s="115"/>
      <c r="HKM56" s="115"/>
      <c r="HKN56" s="115"/>
      <c r="HKO56" s="115"/>
      <c r="HKP56" s="115"/>
      <c r="HKQ56" s="115"/>
      <c r="HKR56" s="115"/>
      <c r="HKS56" s="115"/>
      <c r="HKT56" s="115"/>
      <c r="HKU56" s="115"/>
      <c r="HKV56" s="115"/>
      <c r="HKW56" s="115"/>
      <c r="HKX56" s="115"/>
      <c r="HKY56" s="115"/>
      <c r="HKZ56" s="115"/>
      <c r="HLA56" s="115"/>
      <c r="HLB56" s="115"/>
      <c r="HLC56" s="115"/>
      <c r="HLD56" s="115"/>
      <c r="HLE56" s="115"/>
      <c r="HLF56" s="115"/>
      <c r="HLG56" s="115"/>
      <c r="HLH56" s="115"/>
      <c r="HLI56" s="115"/>
      <c r="HLJ56" s="115"/>
      <c r="HLK56" s="115"/>
      <c r="HLL56" s="115"/>
      <c r="HLM56" s="115"/>
      <c r="HLN56" s="115"/>
      <c r="HLO56" s="115"/>
      <c r="HLP56" s="115"/>
      <c r="HLQ56" s="115"/>
      <c r="HLR56" s="115"/>
      <c r="HLS56" s="115"/>
      <c r="HLT56" s="115"/>
      <c r="HLU56" s="115"/>
      <c r="HLV56" s="115"/>
      <c r="HLW56" s="115"/>
      <c r="HLX56" s="115"/>
      <c r="HLY56" s="115"/>
      <c r="HLZ56" s="115"/>
      <c r="HMA56" s="115"/>
      <c r="HMB56" s="115"/>
      <c r="HMC56" s="115"/>
      <c r="HMD56" s="115"/>
      <c r="HME56" s="115"/>
      <c r="HMF56" s="115"/>
      <c r="HMG56" s="115"/>
      <c r="HMH56" s="115"/>
      <c r="HMI56" s="115"/>
      <c r="HMJ56" s="115"/>
      <c r="HMK56" s="115"/>
      <c r="HML56" s="115"/>
      <c r="HMM56" s="115"/>
      <c r="HMN56" s="115"/>
      <c r="HMO56" s="115"/>
      <c r="HMP56" s="115"/>
      <c r="HMQ56" s="115"/>
      <c r="HMR56" s="115"/>
      <c r="HMS56" s="115"/>
      <c r="HMT56" s="115"/>
      <c r="HMU56" s="115"/>
      <c r="HMV56" s="115"/>
      <c r="HMW56" s="115"/>
      <c r="HMX56" s="115"/>
      <c r="HMY56" s="115"/>
      <c r="HMZ56" s="115"/>
      <c r="HNA56" s="115"/>
      <c r="HNB56" s="115"/>
      <c r="HNC56" s="115"/>
      <c r="HND56" s="115"/>
      <c r="HNE56" s="115"/>
      <c r="HNF56" s="115"/>
      <c r="HNG56" s="115"/>
      <c r="HNH56" s="115"/>
      <c r="HNI56" s="115"/>
      <c r="HNJ56" s="115"/>
      <c r="HNK56" s="115"/>
      <c r="HNL56" s="115"/>
      <c r="HNM56" s="115"/>
      <c r="HNN56" s="115"/>
      <c r="HNO56" s="115"/>
      <c r="HNP56" s="115"/>
      <c r="HNQ56" s="115"/>
      <c r="HNR56" s="115"/>
      <c r="HNS56" s="115"/>
      <c r="HNT56" s="115"/>
      <c r="HNU56" s="115"/>
      <c r="HNV56" s="115"/>
      <c r="HNW56" s="115"/>
      <c r="HNX56" s="115"/>
      <c r="HNY56" s="115"/>
      <c r="HNZ56" s="115"/>
      <c r="HOA56" s="115"/>
      <c r="HOB56" s="115"/>
      <c r="HOC56" s="115"/>
      <c r="HOD56" s="115"/>
      <c r="HOE56" s="115"/>
      <c r="HOF56" s="115"/>
      <c r="HOG56" s="115"/>
      <c r="HOH56" s="115"/>
      <c r="HOI56" s="115"/>
      <c r="HOJ56" s="115"/>
      <c r="HOK56" s="115"/>
      <c r="HOL56" s="115"/>
      <c r="HOM56" s="115"/>
      <c r="HON56" s="115"/>
      <c r="HOO56" s="115"/>
      <c r="HOP56" s="115"/>
      <c r="HOQ56" s="115"/>
      <c r="HOR56" s="115"/>
      <c r="HOS56" s="115"/>
      <c r="HOT56" s="115"/>
      <c r="HOU56" s="115"/>
      <c r="HOV56" s="115"/>
      <c r="HOW56" s="115"/>
      <c r="HOX56" s="115"/>
      <c r="HOY56" s="115"/>
      <c r="HOZ56" s="115"/>
      <c r="HPA56" s="115"/>
      <c r="HPB56" s="115"/>
      <c r="HPC56" s="115"/>
      <c r="HPD56" s="115"/>
      <c r="HPE56" s="115"/>
      <c r="HPF56" s="115"/>
      <c r="HPG56" s="115"/>
      <c r="HPH56" s="115"/>
      <c r="HPI56" s="115"/>
      <c r="HPJ56" s="115"/>
      <c r="HPK56" s="115"/>
      <c r="HPL56" s="115"/>
      <c r="HPM56" s="115"/>
      <c r="HPN56" s="115"/>
      <c r="HPO56" s="115"/>
      <c r="HPP56" s="115"/>
      <c r="HPQ56" s="115"/>
      <c r="HPR56" s="115"/>
      <c r="HPS56" s="115"/>
      <c r="HPT56" s="115"/>
      <c r="HPU56" s="115"/>
      <c r="HPV56" s="115"/>
      <c r="HPW56" s="115"/>
      <c r="HPX56" s="115"/>
      <c r="HPY56" s="115"/>
      <c r="HPZ56" s="115"/>
      <c r="HQA56" s="115"/>
      <c r="HQB56" s="115"/>
      <c r="HQC56" s="115"/>
      <c r="HQD56" s="115"/>
      <c r="HQE56" s="115"/>
      <c r="HQF56" s="115"/>
      <c r="HQG56" s="115"/>
      <c r="HQH56" s="115"/>
      <c r="HQI56" s="115"/>
      <c r="HQJ56" s="115"/>
      <c r="HQK56" s="115"/>
      <c r="HQL56" s="115"/>
      <c r="HQM56" s="115"/>
      <c r="HQN56" s="115"/>
      <c r="HQO56" s="115"/>
      <c r="HQP56" s="115"/>
      <c r="HQQ56" s="115"/>
      <c r="HQR56" s="115"/>
      <c r="HQS56" s="115"/>
      <c r="HQT56" s="115"/>
      <c r="HQU56" s="115"/>
      <c r="HQV56" s="115"/>
      <c r="HQW56" s="115"/>
      <c r="HQX56" s="115"/>
      <c r="HQY56" s="115"/>
      <c r="HQZ56" s="115"/>
      <c r="HRA56" s="115"/>
      <c r="HRB56" s="115"/>
      <c r="HRC56" s="115"/>
      <c r="HRD56" s="115"/>
      <c r="HRE56" s="115"/>
      <c r="HRF56" s="115"/>
      <c r="HRG56" s="115"/>
      <c r="HRH56" s="115"/>
      <c r="HRI56" s="115"/>
      <c r="HRJ56" s="115"/>
      <c r="HRK56" s="115"/>
      <c r="HRL56" s="115"/>
      <c r="HRM56" s="115"/>
      <c r="HRN56" s="115"/>
      <c r="HRO56" s="115"/>
      <c r="HRP56" s="115"/>
      <c r="HRQ56" s="115"/>
      <c r="HRR56" s="115"/>
      <c r="HRS56" s="115"/>
      <c r="HRT56" s="115"/>
      <c r="HRU56" s="115"/>
      <c r="HRV56" s="115"/>
      <c r="HRW56" s="115"/>
      <c r="HRX56" s="115"/>
      <c r="HRY56" s="115"/>
      <c r="HRZ56" s="115"/>
      <c r="HSA56" s="115"/>
      <c r="HSB56" s="115"/>
      <c r="HSC56" s="115"/>
      <c r="HSD56" s="115"/>
      <c r="HSE56" s="115"/>
      <c r="HSF56" s="115"/>
      <c r="HSG56" s="115"/>
      <c r="HSH56" s="115"/>
      <c r="HSI56" s="115"/>
      <c r="HSJ56" s="115"/>
      <c r="HSK56" s="115"/>
      <c r="HSL56" s="115"/>
      <c r="HSM56" s="115"/>
      <c r="HSN56" s="115"/>
      <c r="HSO56" s="115"/>
      <c r="HSP56" s="115"/>
      <c r="HSQ56" s="115"/>
      <c r="HSR56" s="115"/>
      <c r="HSS56" s="115"/>
      <c r="HST56" s="115"/>
      <c r="HSU56" s="115"/>
      <c r="HSV56" s="115"/>
      <c r="HSW56" s="115"/>
      <c r="HSX56" s="115"/>
      <c r="HSY56" s="115"/>
      <c r="HSZ56" s="115"/>
      <c r="HTA56" s="115"/>
      <c r="HTB56" s="115"/>
      <c r="HTC56" s="115"/>
      <c r="HTD56" s="115"/>
      <c r="HTE56" s="115"/>
      <c r="HTF56" s="115"/>
      <c r="HTG56" s="115"/>
      <c r="HTH56" s="115"/>
      <c r="HTI56" s="115"/>
      <c r="HTJ56" s="115"/>
      <c r="HTK56" s="115"/>
      <c r="HTL56" s="115"/>
      <c r="HTM56" s="115"/>
      <c r="HTN56" s="115"/>
      <c r="HTO56" s="115"/>
      <c r="HTP56" s="115"/>
      <c r="HTQ56" s="115"/>
      <c r="HTR56" s="115"/>
      <c r="HTS56" s="115"/>
      <c r="HTT56" s="115"/>
      <c r="HTU56" s="115"/>
      <c r="HTV56" s="115"/>
      <c r="HTW56" s="115"/>
      <c r="HTX56" s="115"/>
      <c r="HTY56" s="115"/>
      <c r="HTZ56" s="115"/>
      <c r="HUA56" s="115"/>
      <c r="HUB56" s="115"/>
      <c r="HUC56" s="115"/>
      <c r="HUD56" s="115"/>
      <c r="HUE56" s="115"/>
      <c r="HUF56" s="115"/>
      <c r="HUG56" s="115"/>
      <c r="HUH56" s="115"/>
      <c r="HUI56" s="115"/>
      <c r="HUJ56" s="115"/>
      <c r="HUK56" s="115"/>
      <c r="HUL56" s="115"/>
      <c r="HUM56" s="115"/>
      <c r="HUN56" s="115"/>
      <c r="HUO56" s="115"/>
      <c r="HUP56" s="115"/>
      <c r="HUQ56" s="115"/>
      <c r="HUR56" s="115"/>
      <c r="HUS56" s="115"/>
      <c r="HUT56" s="115"/>
      <c r="HUU56" s="115"/>
      <c r="HUV56" s="115"/>
      <c r="HUW56" s="115"/>
      <c r="HUX56" s="115"/>
      <c r="HUY56" s="115"/>
      <c r="HUZ56" s="115"/>
      <c r="HVA56" s="115"/>
      <c r="HVB56" s="115"/>
      <c r="HVC56" s="115"/>
      <c r="HVD56" s="115"/>
      <c r="HVE56" s="115"/>
      <c r="HVF56" s="115"/>
      <c r="HVG56" s="115"/>
      <c r="HVH56" s="115"/>
      <c r="HVI56" s="115"/>
      <c r="HVJ56" s="115"/>
      <c r="HVK56" s="115"/>
      <c r="HVL56" s="115"/>
      <c r="HVM56" s="115"/>
      <c r="HVN56" s="115"/>
      <c r="HVO56" s="115"/>
      <c r="HVP56" s="115"/>
      <c r="HVQ56" s="115"/>
      <c r="HVR56" s="115"/>
      <c r="HVS56" s="115"/>
      <c r="HVT56" s="115"/>
      <c r="HVU56" s="115"/>
      <c r="HVV56" s="115"/>
      <c r="HVW56" s="115"/>
      <c r="HVX56" s="115"/>
      <c r="HVY56" s="115"/>
      <c r="HVZ56" s="115"/>
      <c r="HWA56" s="115"/>
      <c r="HWB56" s="115"/>
      <c r="HWC56" s="115"/>
      <c r="HWD56" s="115"/>
      <c r="HWE56" s="115"/>
      <c r="HWF56" s="115"/>
      <c r="HWG56" s="115"/>
      <c r="HWH56" s="115"/>
      <c r="HWI56" s="115"/>
      <c r="HWJ56" s="115"/>
      <c r="HWK56" s="115"/>
      <c r="HWL56" s="115"/>
      <c r="HWM56" s="115"/>
      <c r="HWN56" s="115"/>
      <c r="HWO56" s="115"/>
      <c r="HWP56" s="115"/>
      <c r="HWQ56" s="115"/>
      <c r="HWR56" s="115"/>
      <c r="HWS56" s="115"/>
      <c r="HWT56" s="115"/>
      <c r="HWU56" s="115"/>
      <c r="HWV56" s="115"/>
      <c r="HWW56" s="115"/>
      <c r="HWX56" s="115"/>
      <c r="HWY56" s="115"/>
      <c r="HWZ56" s="115"/>
      <c r="HXA56" s="115"/>
      <c r="HXB56" s="115"/>
      <c r="HXC56" s="115"/>
      <c r="HXD56" s="115"/>
      <c r="HXE56" s="115"/>
      <c r="HXF56" s="115"/>
      <c r="HXG56" s="115"/>
      <c r="HXH56" s="115"/>
      <c r="HXI56" s="115"/>
      <c r="HXJ56" s="115"/>
      <c r="HXK56" s="115"/>
      <c r="HXL56" s="115"/>
      <c r="HXM56" s="115"/>
      <c r="HXN56" s="115"/>
      <c r="HXO56" s="115"/>
      <c r="HXP56" s="115"/>
      <c r="HXQ56" s="115"/>
      <c r="HXR56" s="115"/>
      <c r="HXS56" s="115"/>
      <c r="HXT56" s="115"/>
      <c r="HXU56" s="115"/>
      <c r="HXV56" s="115"/>
      <c r="HXW56" s="115"/>
      <c r="HXX56" s="115"/>
      <c r="HXY56" s="115"/>
      <c r="HXZ56" s="115"/>
      <c r="HYA56" s="115"/>
      <c r="HYB56" s="115"/>
      <c r="HYC56" s="115"/>
      <c r="HYD56" s="115"/>
      <c r="HYE56" s="115"/>
      <c r="HYF56" s="115"/>
      <c r="HYG56" s="115"/>
      <c r="HYH56" s="115"/>
      <c r="HYI56" s="115"/>
      <c r="HYJ56" s="115"/>
      <c r="HYK56" s="115"/>
      <c r="HYL56" s="115"/>
      <c r="HYM56" s="115"/>
      <c r="HYN56" s="115"/>
      <c r="HYO56" s="115"/>
      <c r="HYP56" s="115"/>
      <c r="HYQ56" s="115"/>
      <c r="HYR56" s="115"/>
      <c r="HYS56" s="115"/>
      <c r="HYT56" s="115"/>
      <c r="HYU56" s="115"/>
      <c r="HYV56" s="115"/>
      <c r="HYW56" s="115"/>
      <c r="HYX56" s="115"/>
      <c r="HYY56" s="115"/>
      <c r="HYZ56" s="115"/>
      <c r="HZA56" s="115"/>
      <c r="HZB56" s="115"/>
      <c r="HZC56" s="115"/>
      <c r="HZD56" s="115"/>
      <c r="HZE56" s="115"/>
      <c r="HZF56" s="115"/>
      <c r="HZG56" s="115"/>
      <c r="HZH56" s="115"/>
      <c r="HZI56" s="115"/>
      <c r="HZJ56" s="115"/>
      <c r="HZK56" s="115"/>
      <c r="HZL56" s="115"/>
      <c r="HZM56" s="115"/>
      <c r="HZN56" s="115"/>
      <c r="HZO56" s="115"/>
      <c r="HZP56" s="115"/>
      <c r="HZQ56" s="115"/>
      <c r="HZR56" s="115"/>
      <c r="HZS56" s="115"/>
      <c r="HZT56" s="115"/>
      <c r="HZU56" s="115"/>
      <c r="HZV56" s="115"/>
      <c r="HZW56" s="115"/>
      <c r="HZX56" s="115"/>
      <c r="HZY56" s="115"/>
      <c r="HZZ56" s="115"/>
      <c r="IAA56" s="115"/>
      <c r="IAB56" s="115"/>
      <c r="IAC56" s="115"/>
      <c r="IAD56" s="115"/>
      <c r="IAE56" s="115"/>
      <c r="IAF56" s="115"/>
      <c r="IAG56" s="115"/>
      <c r="IAH56" s="115"/>
      <c r="IAI56" s="115"/>
      <c r="IAJ56" s="115"/>
      <c r="IAK56" s="115"/>
      <c r="IAL56" s="115"/>
      <c r="IAM56" s="115"/>
      <c r="IAN56" s="115"/>
      <c r="IAO56" s="115"/>
      <c r="IAP56" s="115"/>
      <c r="IAQ56" s="115"/>
      <c r="IAR56" s="115"/>
      <c r="IAS56" s="115"/>
      <c r="IAT56" s="115"/>
      <c r="IAU56" s="115"/>
      <c r="IAV56" s="115"/>
      <c r="IAW56" s="115"/>
      <c r="IAX56" s="115"/>
      <c r="IAY56" s="115"/>
      <c r="IAZ56" s="115"/>
      <c r="IBA56" s="115"/>
      <c r="IBB56" s="115"/>
      <c r="IBC56" s="115"/>
      <c r="IBD56" s="115"/>
      <c r="IBE56" s="115"/>
      <c r="IBF56" s="115"/>
      <c r="IBG56" s="115"/>
      <c r="IBH56" s="115"/>
      <c r="IBI56" s="115"/>
      <c r="IBJ56" s="115"/>
      <c r="IBK56" s="115"/>
      <c r="IBL56" s="115"/>
      <c r="IBM56" s="115"/>
      <c r="IBN56" s="115"/>
      <c r="IBO56" s="115"/>
      <c r="IBP56" s="115"/>
      <c r="IBQ56" s="115"/>
      <c r="IBR56" s="115"/>
      <c r="IBS56" s="115"/>
      <c r="IBT56" s="115"/>
      <c r="IBU56" s="115"/>
      <c r="IBV56" s="115"/>
      <c r="IBW56" s="115"/>
      <c r="IBX56" s="115"/>
      <c r="IBY56" s="115"/>
      <c r="IBZ56" s="115"/>
      <c r="ICA56" s="115"/>
      <c r="ICB56" s="115"/>
      <c r="ICC56" s="115"/>
      <c r="ICD56" s="115"/>
      <c r="ICE56" s="115"/>
      <c r="ICF56" s="115"/>
      <c r="ICG56" s="115"/>
      <c r="ICH56" s="115"/>
      <c r="ICI56" s="115"/>
      <c r="ICJ56" s="115"/>
      <c r="ICK56" s="115"/>
      <c r="ICL56" s="115"/>
      <c r="ICM56" s="115"/>
      <c r="ICN56" s="115"/>
      <c r="ICO56" s="115"/>
      <c r="ICP56" s="115"/>
      <c r="ICQ56" s="115"/>
      <c r="ICR56" s="115"/>
      <c r="ICS56" s="115"/>
      <c r="ICT56" s="115"/>
      <c r="ICU56" s="115"/>
      <c r="ICV56" s="115"/>
      <c r="ICW56" s="115"/>
      <c r="ICX56" s="115"/>
      <c r="ICY56" s="115"/>
      <c r="ICZ56" s="115"/>
      <c r="IDA56" s="115"/>
      <c r="IDB56" s="115"/>
      <c r="IDC56" s="115"/>
      <c r="IDD56" s="115"/>
      <c r="IDE56" s="115"/>
      <c r="IDF56" s="115"/>
      <c r="IDG56" s="115"/>
      <c r="IDH56" s="115"/>
      <c r="IDI56" s="115"/>
      <c r="IDJ56" s="115"/>
      <c r="IDK56" s="115"/>
      <c r="IDL56" s="115"/>
      <c r="IDM56" s="115"/>
      <c r="IDN56" s="115"/>
      <c r="IDO56" s="115"/>
      <c r="IDP56" s="115"/>
      <c r="IDQ56" s="115"/>
      <c r="IDR56" s="115"/>
      <c r="IDS56" s="115"/>
      <c r="IDT56" s="115"/>
      <c r="IDU56" s="115"/>
      <c r="IDV56" s="115"/>
      <c r="IDW56" s="115"/>
      <c r="IDX56" s="115"/>
      <c r="IDY56" s="115"/>
      <c r="IDZ56" s="115"/>
      <c r="IEA56" s="115"/>
      <c r="IEB56" s="115"/>
      <c r="IEC56" s="115"/>
      <c r="IED56" s="115"/>
      <c r="IEE56" s="115"/>
      <c r="IEF56" s="115"/>
      <c r="IEG56" s="115"/>
      <c r="IEH56" s="115"/>
      <c r="IEI56" s="115"/>
      <c r="IEJ56" s="115"/>
      <c r="IEK56" s="115"/>
      <c r="IEL56" s="115"/>
      <c r="IEM56" s="115"/>
      <c r="IEN56" s="115"/>
      <c r="IEO56" s="115"/>
      <c r="IEP56" s="115"/>
      <c r="IEQ56" s="115"/>
      <c r="IER56" s="115"/>
      <c r="IES56" s="115"/>
      <c r="IET56" s="115"/>
      <c r="IEU56" s="115"/>
      <c r="IEV56" s="115"/>
      <c r="IEW56" s="115"/>
      <c r="IEX56" s="115"/>
      <c r="IEY56" s="115"/>
      <c r="IEZ56" s="115"/>
      <c r="IFA56" s="115"/>
      <c r="IFB56" s="115"/>
      <c r="IFC56" s="115"/>
      <c r="IFD56" s="115"/>
      <c r="IFE56" s="115"/>
      <c r="IFF56" s="115"/>
      <c r="IFG56" s="115"/>
      <c r="IFH56" s="115"/>
      <c r="IFI56" s="115"/>
      <c r="IFJ56" s="115"/>
      <c r="IFK56" s="115"/>
      <c r="IFL56" s="115"/>
      <c r="IFM56" s="115"/>
      <c r="IFN56" s="115"/>
      <c r="IFO56" s="115"/>
      <c r="IFP56" s="115"/>
      <c r="IFQ56" s="115"/>
      <c r="IFR56" s="115"/>
      <c r="IFS56" s="115"/>
      <c r="IFT56" s="115"/>
      <c r="IFU56" s="115"/>
      <c r="IFV56" s="115"/>
      <c r="IFW56" s="115"/>
      <c r="IFX56" s="115"/>
      <c r="IFY56" s="115"/>
      <c r="IFZ56" s="115"/>
      <c r="IGA56" s="115"/>
      <c r="IGB56" s="115"/>
      <c r="IGC56" s="115"/>
      <c r="IGD56" s="115"/>
      <c r="IGE56" s="115"/>
      <c r="IGF56" s="115"/>
      <c r="IGG56" s="115"/>
      <c r="IGH56" s="115"/>
      <c r="IGI56" s="115"/>
      <c r="IGJ56" s="115"/>
      <c r="IGK56" s="115"/>
      <c r="IGL56" s="115"/>
      <c r="IGM56" s="115"/>
      <c r="IGN56" s="115"/>
      <c r="IGO56" s="115"/>
      <c r="IGP56" s="115"/>
      <c r="IGQ56" s="115"/>
      <c r="IGR56" s="115"/>
      <c r="IGS56" s="115"/>
      <c r="IGT56" s="115"/>
      <c r="IGU56" s="115"/>
      <c r="IGV56" s="115"/>
      <c r="IGW56" s="115"/>
      <c r="IGX56" s="115"/>
      <c r="IGY56" s="115"/>
      <c r="IGZ56" s="115"/>
      <c r="IHA56" s="115"/>
      <c r="IHB56" s="115"/>
      <c r="IHC56" s="115"/>
      <c r="IHD56" s="115"/>
      <c r="IHE56" s="115"/>
      <c r="IHF56" s="115"/>
      <c r="IHG56" s="115"/>
      <c r="IHH56" s="115"/>
      <c r="IHI56" s="115"/>
      <c r="IHJ56" s="115"/>
      <c r="IHK56" s="115"/>
      <c r="IHL56" s="115"/>
      <c r="IHM56" s="115"/>
      <c r="IHN56" s="115"/>
      <c r="IHO56" s="115"/>
      <c r="IHP56" s="115"/>
      <c r="IHQ56" s="115"/>
      <c r="IHR56" s="115"/>
      <c r="IHS56" s="115"/>
      <c r="IHT56" s="115"/>
      <c r="IHU56" s="115"/>
      <c r="IHV56" s="115"/>
      <c r="IHW56" s="115"/>
      <c r="IHX56" s="115"/>
      <c r="IHY56" s="115"/>
      <c r="IHZ56" s="115"/>
      <c r="IIA56" s="115"/>
      <c r="IIB56" s="115"/>
      <c r="IIC56" s="115"/>
      <c r="IID56" s="115"/>
      <c r="IIE56" s="115"/>
      <c r="IIF56" s="115"/>
      <c r="IIG56" s="115"/>
      <c r="IIH56" s="115"/>
      <c r="III56" s="115"/>
      <c r="IIJ56" s="115"/>
      <c r="IIK56" s="115"/>
      <c r="IIL56" s="115"/>
      <c r="IIM56" s="115"/>
      <c r="IIN56" s="115"/>
      <c r="IIO56" s="115"/>
      <c r="IIP56" s="115"/>
      <c r="IIQ56" s="115"/>
      <c r="IIR56" s="115"/>
      <c r="IIS56" s="115"/>
      <c r="IIT56" s="115"/>
      <c r="IIU56" s="115"/>
      <c r="IIV56" s="115"/>
      <c r="IIW56" s="115"/>
      <c r="IIX56" s="115"/>
      <c r="IIY56" s="115"/>
      <c r="IIZ56" s="115"/>
      <c r="IJA56" s="115"/>
      <c r="IJB56" s="115"/>
      <c r="IJC56" s="115"/>
      <c r="IJD56" s="115"/>
      <c r="IJE56" s="115"/>
      <c r="IJF56" s="115"/>
      <c r="IJG56" s="115"/>
      <c r="IJH56" s="115"/>
      <c r="IJI56" s="115"/>
      <c r="IJJ56" s="115"/>
      <c r="IJK56" s="115"/>
      <c r="IJL56" s="115"/>
      <c r="IJM56" s="115"/>
      <c r="IJN56" s="115"/>
      <c r="IJO56" s="115"/>
      <c r="IJP56" s="115"/>
      <c r="IJQ56" s="115"/>
      <c r="IJR56" s="115"/>
      <c r="IJS56" s="115"/>
      <c r="IJT56" s="115"/>
      <c r="IJU56" s="115"/>
      <c r="IJV56" s="115"/>
      <c r="IJW56" s="115"/>
      <c r="IJX56" s="115"/>
      <c r="IJY56" s="115"/>
      <c r="IJZ56" s="115"/>
      <c r="IKA56" s="115"/>
      <c r="IKB56" s="115"/>
      <c r="IKC56" s="115"/>
      <c r="IKD56" s="115"/>
      <c r="IKE56" s="115"/>
      <c r="IKF56" s="115"/>
      <c r="IKG56" s="115"/>
      <c r="IKH56" s="115"/>
      <c r="IKI56" s="115"/>
      <c r="IKJ56" s="115"/>
      <c r="IKK56" s="115"/>
      <c r="IKL56" s="115"/>
      <c r="IKM56" s="115"/>
      <c r="IKN56" s="115"/>
      <c r="IKO56" s="115"/>
      <c r="IKP56" s="115"/>
      <c r="IKQ56" s="115"/>
      <c r="IKR56" s="115"/>
      <c r="IKS56" s="115"/>
      <c r="IKT56" s="115"/>
      <c r="IKU56" s="115"/>
      <c r="IKV56" s="115"/>
      <c r="IKW56" s="115"/>
      <c r="IKX56" s="115"/>
      <c r="IKY56" s="115"/>
      <c r="IKZ56" s="115"/>
      <c r="ILA56" s="115"/>
      <c r="ILB56" s="115"/>
      <c r="ILC56" s="115"/>
      <c r="ILD56" s="115"/>
      <c r="ILE56" s="115"/>
      <c r="ILF56" s="115"/>
      <c r="ILG56" s="115"/>
      <c r="ILH56" s="115"/>
      <c r="ILI56" s="115"/>
      <c r="ILJ56" s="115"/>
      <c r="ILK56" s="115"/>
      <c r="ILL56" s="115"/>
      <c r="ILM56" s="115"/>
      <c r="ILN56" s="115"/>
      <c r="ILO56" s="115"/>
      <c r="ILP56" s="115"/>
      <c r="ILQ56" s="115"/>
      <c r="ILR56" s="115"/>
      <c r="ILS56" s="115"/>
      <c r="ILT56" s="115"/>
      <c r="ILU56" s="115"/>
      <c r="ILV56" s="115"/>
      <c r="ILW56" s="115"/>
      <c r="ILX56" s="115"/>
      <c r="ILY56" s="115"/>
      <c r="ILZ56" s="115"/>
      <c r="IMA56" s="115"/>
      <c r="IMB56" s="115"/>
      <c r="IMC56" s="115"/>
      <c r="IMD56" s="115"/>
      <c r="IME56" s="115"/>
      <c r="IMF56" s="115"/>
      <c r="IMG56" s="115"/>
      <c r="IMH56" s="115"/>
      <c r="IMI56" s="115"/>
      <c r="IMJ56" s="115"/>
      <c r="IMK56" s="115"/>
      <c r="IML56" s="115"/>
      <c r="IMM56" s="115"/>
      <c r="IMN56" s="115"/>
      <c r="IMO56" s="115"/>
      <c r="IMP56" s="115"/>
      <c r="IMQ56" s="115"/>
      <c r="IMR56" s="115"/>
      <c r="IMS56" s="115"/>
      <c r="IMT56" s="115"/>
      <c r="IMU56" s="115"/>
      <c r="IMV56" s="115"/>
      <c r="IMW56" s="115"/>
      <c r="IMX56" s="115"/>
      <c r="IMY56" s="115"/>
      <c r="IMZ56" s="115"/>
      <c r="INA56" s="115"/>
      <c r="INB56" s="115"/>
      <c r="INC56" s="115"/>
      <c r="IND56" s="115"/>
      <c r="INE56" s="115"/>
      <c r="INF56" s="115"/>
      <c r="ING56" s="115"/>
      <c r="INH56" s="115"/>
      <c r="INI56" s="115"/>
      <c r="INJ56" s="115"/>
      <c r="INK56" s="115"/>
      <c r="INL56" s="115"/>
      <c r="INM56" s="115"/>
      <c r="INN56" s="115"/>
      <c r="INO56" s="115"/>
      <c r="INP56" s="115"/>
      <c r="INQ56" s="115"/>
      <c r="INR56" s="115"/>
      <c r="INS56" s="115"/>
      <c r="INT56" s="115"/>
      <c r="INU56" s="115"/>
      <c r="INV56" s="115"/>
      <c r="INW56" s="115"/>
      <c r="INX56" s="115"/>
      <c r="INY56" s="115"/>
      <c r="INZ56" s="115"/>
      <c r="IOA56" s="115"/>
      <c r="IOB56" s="115"/>
      <c r="IOC56" s="115"/>
      <c r="IOD56" s="115"/>
      <c r="IOE56" s="115"/>
      <c r="IOF56" s="115"/>
      <c r="IOG56" s="115"/>
      <c r="IOH56" s="115"/>
      <c r="IOI56" s="115"/>
      <c r="IOJ56" s="115"/>
      <c r="IOK56" s="115"/>
      <c r="IOL56" s="115"/>
      <c r="IOM56" s="115"/>
      <c r="ION56" s="115"/>
      <c r="IOO56" s="115"/>
      <c r="IOP56" s="115"/>
      <c r="IOQ56" s="115"/>
      <c r="IOR56" s="115"/>
      <c r="IOS56" s="115"/>
      <c r="IOT56" s="115"/>
      <c r="IOU56" s="115"/>
      <c r="IOV56" s="115"/>
      <c r="IOW56" s="115"/>
      <c r="IOX56" s="115"/>
      <c r="IOY56" s="115"/>
      <c r="IOZ56" s="115"/>
      <c r="IPA56" s="115"/>
      <c r="IPB56" s="115"/>
      <c r="IPC56" s="115"/>
      <c r="IPD56" s="115"/>
      <c r="IPE56" s="115"/>
      <c r="IPF56" s="115"/>
      <c r="IPG56" s="115"/>
      <c r="IPH56" s="115"/>
      <c r="IPI56" s="115"/>
      <c r="IPJ56" s="115"/>
      <c r="IPK56" s="115"/>
      <c r="IPL56" s="115"/>
      <c r="IPM56" s="115"/>
      <c r="IPN56" s="115"/>
      <c r="IPO56" s="115"/>
      <c r="IPP56" s="115"/>
      <c r="IPQ56" s="115"/>
      <c r="IPR56" s="115"/>
      <c r="IPS56" s="115"/>
      <c r="IPT56" s="115"/>
      <c r="IPU56" s="115"/>
      <c r="IPV56" s="115"/>
      <c r="IPW56" s="115"/>
      <c r="IPX56" s="115"/>
      <c r="IPY56" s="115"/>
      <c r="IPZ56" s="115"/>
      <c r="IQA56" s="115"/>
      <c r="IQB56" s="115"/>
      <c r="IQC56" s="115"/>
      <c r="IQD56" s="115"/>
      <c r="IQE56" s="115"/>
      <c r="IQF56" s="115"/>
      <c r="IQG56" s="115"/>
      <c r="IQH56" s="115"/>
      <c r="IQI56" s="115"/>
      <c r="IQJ56" s="115"/>
      <c r="IQK56" s="115"/>
      <c r="IQL56" s="115"/>
      <c r="IQM56" s="115"/>
      <c r="IQN56" s="115"/>
      <c r="IQO56" s="115"/>
      <c r="IQP56" s="115"/>
      <c r="IQQ56" s="115"/>
      <c r="IQR56" s="115"/>
      <c r="IQS56" s="115"/>
      <c r="IQT56" s="115"/>
      <c r="IQU56" s="115"/>
      <c r="IQV56" s="115"/>
      <c r="IQW56" s="115"/>
      <c r="IQX56" s="115"/>
      <c r="IQY56" s="115"/>
      <c r="IQZ56" s="115"/>
      <c r="IRA56" s="115"/>
      <c r="IRB56" s="115"/>
      <c r="IRC56" s="115"/>
      <c r="IRD56" s="115"/>
      <c r="IRE56" s="115"/>
      <c r="IRF56" s="115"/>
      <c r="IRG56" s="115"/>
      <c r="IRH56" s="115"/>
      <c r="IRI56" s="115"/>
      <c r="IRJ56" s="115"/>
      <c r="IRK56" s="115"/>
      <c r="IRL56" s="115"/>
      <c r="IRM56" s="115"/>
      <c r="IRN56" s="115"/>
      <c r="IRO56" s="115"/>
      <c r="IRP56" s="115"/>
      <c r="IRQ56" s="115"/>
      <c r="IRR56" s="115"/>
      <c r="IRS56" s="115"/>
      <c r="IRT56" s="115"/>
      <c r="IRU56" s="115"/>
      <c r="IRV56" s="115"/>
      <c r="IRW56" s="115"/>
      <c r="IRX56" s="115"/>
      <c r="IRY56" s="115"/>
      <c r="IRZ56" s="115"/>
      <c r="ISA56" s="115"/>
      <c r="ISB56" s="115"/>
      <c r="ISC56" s="115"/>
      <c r="ISD56" s="115"/>
      <c r="ISE56" s="115"/>
      <c r="ISF56" s="115"/>
      <c r="ISG56" s="115"/>
      <c r="ISH56" s="115"/>
      <c r="ISI56" s="115"/>
      <c r="ISJ56" s="115"/>
      <c r="ISK56" s="115"/>
      <c r="ISL56" s="115"/>
      <c r="ISM56" s="115"/>
      <c r="ISN56" s="115"/>
      <c r="ISO56" s="115"/>
      <c r="ISP56" s="115"/>
      <c r="ISQ56" s="115"/>
      <c r="ISR56" s="115"/>
      <c r="ISS56" s="115"/>
      <c r="IST56" s="115"/>
      <c r="ISU56" s="115"/>
      <c r="ISV56" s="115"/>
      <c r="ISW56" s="115"/>
      <c r="ISX56" s="115"/>
      <c r="ISY56" s="115"/>
      <c r="ISZ56" s="115"/>
      <c r="ITA56" s="115"/>
      <c r="ITB56" s="115"/>
      <c r="ITC56" s="115"/>
      <c r="ITD56" s="115"/>
      <c r="ITE56" s="115"/>
      <c r="ITF56" s="115"/>
      <c r="ITG56" s="115"/>
      <c r="ITH56" s="115"/>
      <c r="ITI56" s="115"/>
      <c r="ITJ56" s="115"/>
      <c r="ITK56" s="115"/>
      <c r="ITL56" s="115"/>
      <c r="ITM56" s="115"/>
      <c r="ITN56" s="115"/>
      <c r="ITO56" s="115"/>
      <c r="ITP56" s="115"/>
      <c r="ITQ56" s="115"/>
      <c r="ITR56" s="115"/>
      <c r="ITS56" s="115"/>
      <c r="ITT56" s="115"/>
      <c r="ITU56" s="115"/>
      <c r="ITV56" s="115"/>
      <c r="ITW56" s="115"/>
      <c r="ITX56" s="115"/>
      <c r="ITY56" s="115"/>
      <c r="ITZ56" s="115"/>
      <c r="IUA56" s="115"/>
      <c r="IUB56" s="115"/>
      <c r="IUC56" s="115"/>
      <c r="IUD56" s="115"/>
      <c r="IUE56" s="115"/>
      <c r="IUF56" s="115"/>
      <c r="IUG56" s="115"/>
      <c r="IUH56" s="115"/>
      <c r="IUI56" s="115"/>
      <c r="IUJ56" s="115"/>
      <c r="IUK56" s="115"/>
      <c r="IUL56" s="115"/>
      <c r="IUM56" s="115"/>
      <c r="IUN56" s="115"/>
      <c r="IUO56" s="115"/>
      <c r="IUP56" s="115"/>
      <c r="IUQ56" s="115"/>
      <c r="IUR56" s="115"/>
      <c r="IUS56" s="115"/>
      <c r="IUT56" s="115"/>
      <c r="IUU56" s="115"/>
      <c r="IUV56" s="115"/>
      <c r="IUW56" s="115"/>
      <c r="IUX56" s="115"/>
      <c r="IUY56" s="115"/>
      <c r="IUZ56" s="115"/>
      <c r="IVA56" s="115"/>
      <c r="IVB56" s="115"/>
      <c r="IVC56" s="115"/>
      <c r="IVD56" s="115"/>
      <c r="IVE56" s="115"/>
      <c r="IVF56" s="115"/>
      <c r="IVG56" s="115"/>
      <c r="IVH56" s="115"/>
      <c r="IVI56" s="115"/>
      <c r="IVJ56" s="115"/>
      <c r="IVK56" s="115"/>
      <c r="IVL56" s="115"/>
      <c r="IVM56" s="115"/>
      <c r="IVN56" s="115"/>
      <c r="IVO56" s="115"/>
      <c r="IVP56" s="115"/>
      <c r="IVQ56" s="115"/>
      <c r="IVR56" s="115"/>
      <c r="IVS56" s="115"/>
      <c r="IVT56" s="115"/>
      <c r="IVU56" s="115"/>
      <c r="IVV56" s="115"/>
      <c r="IVW56" s="115"/>
      <c r="IVX56" s="115"/>
      <c r="IVY56" s="115"/>
      <c r="IVZ56" s="115"/>
      <c r="IWA56" s="115"/>
      <c r="IWB56" s="115"/>
      <c r="IWC56" s="115"/>
      <c r="IWD56" s="115"/>
      <c r="IWE56" s="115"/>
      <c r="IWF56" s="115"/>
      <c r="IWG56" s="115"/>
      <c r="IWH56" s="115"/>
      <c r="IWI56" s="115"/>
      <c r="IWJ56" s="115"/>
      <c r="IWK56" s="115"/>
      <c r="IWL56" s="115"/>
      <c r="IWM56" s="115"/>
      <c r="IWN56" s="115"/>
      <c r="IWO56" s="115"/>
      <c r="IWP56" s="115"/>
      <c r="IWQ56" s="115"/>
      <c r="IWR56" s="115"/>
      <c r="IWS56" s="115"/>
      <c r="IWT56" s="115"/>
      <c r="IWU56" s="115"/>
      <c r="IWV56" s="115"/>
      <c r="IWW56" s="115"/>
      <c r="IWX56" s="115"/>
      <c r="IWY56" s="115"/>
      <c r="IWZ56" s="115"/>
      <c r="IXA56" s="115"/>
      <c r="IXB56" s="115"/>
      <c r="IXC56" s="115"/>
      <c r="IXD56" s="115"/>
      <c r="IXE56" s="115"/>
      <c r="IXF56" s="115"/>
      <c r="IXG56" s="115"/>
      <c r="IXH56" s="115"/>
      <c r="IXI56" s="115"/>
      <c r="IXJ56" s="115"/>
      <c r="IXK56" s="115"/>
      <c r="IXL56" s="115"/>
      <c r="IXM56" s="115"/>
      <c r="IXN56" s="115"/>
      <c r="IXO56" s="115"/>
      <c r="IXP56" s="115"/>
      <c r="IXQ56" s="115"/>
      <c r="IXR56" s="115"/>
      <c r="IXS56" s="115"/>
      <c r="IXT56" s="115"/>
      <c r="IXU56" s="115"/>
      <c r="IXV56" s="115"/>
      <c r="IXW56" s="115"/>
      <c r="IXX56" s="115"/>
      <c r="IXY56" s="115"/>
      <c r="IXZ56" s="115"/>
      <c r="IYA56" s="115"/>
      <c r="IYB56" s="115"/>
      <c r="IYC56" s="115"/>
      <c r="IYD56" s="115"/>
      <c r="IYE56" s="115"/>
      <c r="IYF56" s="115"/>
      <c r="IYG56" s="115"/>
      <c r="IYH56" s="115"/>
      <c r="IYI56" s="115"/>
      <c r="IYJ56" s="115"/>
      <c r="IYK56" s="115"/>
      <c r="IYL56" s="115"/>
      <c r="IYM56" s="115"/>
      <c r="IYN56" s="115"/>
      <c r="IYO56" s="115"/>
      <c r="IYP56" s="115"/>
      <c r="IYQ56" s="115"/>
      <c r="IYR56" s="115"/>
      <c r="IYS56" s="115"/>
      <c r="IYT56" s="115"/>
      <c r="IYU56" s="115"/>
      <c r="IYV56" s="115"/>
      <c r="IYW56" s="115"/>
      <c r="IYX56" s="115"/>
      <c r="IYY56" s="115"/>
      <c r="IYZ56" s="115"/>
      <c r="IZA56" s="115"/>
      <c r="IZB56" s="115"/>
      <c r="IZC56" s="115"/>
      <c r="IZD56" s="115"/>
      <c r="IZE56" s="115"/>
      <c r="IZF56" s="115"/>
      <c r="IZG56" s="115"/>
      <c r="IZH56" s="115"/>
      <c r="IZI56" s="115"/>
      <c r="IZJ56" s="115"/>
      <c r="IZK56" s="115"/>
      <c r="IZL56" s="115"/>
      <c r="IZM56" s="115"/>
      <c r="IZN56" s="115"/>
      <c r="IZO56" s="115"/>
      <c r="IZP56" s="115"/>
      <c r="IZQ56" s="115"/>
      <c r="IZR56" s="115"/>
      <c r="IZS56" s="115"/>
      <c r="IZT56" s="115"/>
      <c r="IZU56" s="115"/>
      <c r="IZV56" s="115"/>
      <c r="IZW56" s="115"/>
      <c r="IZX56" s="115"/>
      <c r="IZY56" s="115"/>
      <c r="IZZ56" s="115"/>
      <c r="JAA56" s="115"/>
      <c r="JAB56" s="115"/>
      <c r="JAC56" s="115"/>
      <c r="JAD56" s="115"/>
      <c r="JAE56" s="115"/>
      <c r="JAF56" s="115"/>
      <c r="JAG56" s="115"/>
      <c r="JAH56" s="115"/>
      <c r="JAI56" s="115"/>
      <c r="JAJ56" s="115"/>
      <c r="JAK56" s="115"/>
      <c r="JAL56" s="115"/>
      <c r="JAM56" s="115"/>
      <c r="JAN56" s="115"/>
      <c r="JAO56" s="115"/>
      <c r="JAP56" s="115"/>
      <c r="JAQ56" s="115"/>
      <c r="JAR56" s="115"/>
      <c r="JAS56" s="115"/>
      <c r="JAT56" s="115"/>
      <c r="JAU56" s="115"/>
      <c r="JAV56" s="115"/>
      <c r="JAW56" s="115"/>
      <c r="JAX56" s="115"/>
      <c r="JAY56" s="115"/>
      <c r="JAZ56" s="115"/>
      <c r="JBA56" s="115"/>
      <c r="JBB56" s="115"/>
      <c r="JBC56" s="115"/>
      <c r="JBD56" s="115"/>
      <c r="JBE56" s="115"/>
      <c r="JBF56" s="115"/>
      <c r="JBG56" s="115"/>
      <c r="JBH56" s="115"/>
      <c r="JBI56" s="115"/>
      <c r="JBJ56" s="115"/>
      <c r="JBK56" s="115"/>
      <c r="JBL56" s="115"/>
      <c r="JBM56" s="115"/>
      <c r="JBN56" s="115"/>
      <c r="JBO56" s="115"/>
      <c r="JBP56" s="115"/>
      <c r="JBQ56" s="115"/>
      <c r="JBR56" s="115"/>
      <c r="JBS56" s="115"/>
      <c r="JBT56" s="115"/>
      <c r="JBU56" s="115"/>
      <c r="JBV56" s="115"/>
      <c r="JBW56" s="115"/>
      <c r="JBX56" s="115"/>
      <c r="JBY56" s="115"/>
      <c r="JBZ56" s="115"/>
      <c r="JCA56" s="115"/>
      <c r="JCB56" s="115"/>
      <c r="JCC56" s="115"/>
      <c r="JCD56" s="115"/>
      <c r="JCE56" s="115"/>
      <c r="JCF56" s="115"/>
      <c r="JCG56" s="115"/>
      <c r="JCH56" s="115"/>
      <c r="JCI56" s="115"/>
      <c r="JCJ56" s="115"/>
      <c r="JCK56" s="115"/>
      <c r="JCL56" s="115"/>
      <c r="JCM56" s="115"/>
      <c r="JCN56" s="115"/>
      <c r="JCO56" s="115"/>
      <c r="JCP56" s="115"/>
      <c r="JCQ56" s="115"/>
      <c r="JCR56" s="115"/>
      <c r="JCS56" s="115"/>
      <c r="JCT56" s="115"/>
      <c r="JCU56" s="115"/>
      <c r="JCV56" s="115"/>
      <c r="JCW56" s="115"/>
      <c r="JCX56" s="115"/>
      <c r="JCY56" s="115"/>
      <c r="JCZ56" s="115"/>
      <c r="JDA56" s="115"/>
      <c r="JDB56" s="115"/>
      <c r="JDC56" s="115"/>
      <c r="JDD56" s="115"/>
      <c r="JDE56" s="115"/>
      <c r="JDF56" s="115"/>
      <c r="JDG56" s="115"/>
      <c r="JDH56" s="115"/>
      <c r="JDI56" s="115"/>
      <c r="JDJ56" s="115"/>
      <c r="JDK56" s="115"/>
      <c r="JDL56" s="115"/>
      <c r="JDM56" s="115"/>
      <c r="JDN56" s="115"/>
      <c r="JDO56" s="115"/>
      <c r="JDP56" s="115"/>
      <c r="JDQ56" s="115"/>
      <c r="JDR56" s="115"/>
      <c r="JDS56" s="115"/>
      <c r="JDT56" s="115"/>
      <c r="JDU56" s="115"/>
      <c r="JDV56" s="115"/>
      <c r="JDW56" s="115"/>
      <c r="JDX56" s="115"/>
      <c r="JDY56" s="115"/>
      <c r="JDZ56" s="115"/>
      <c r="JEA56" s="115"/>
      <c r="JEB56" s="115"/>
      <c r="JEC56" s="115"/>
      <c r="JED56" s="115"/>
      <c r="JEE56" s="115"/>
      <c r="JEF56" s="115"/>
      <c r="JEG56" s="115"/>
      <c r="JEH56" s="115"/>
      <c r="JEI56" s="115"/>
      <c r="JEJ56" s="115"/>
      <c r="JEK56" s="115"/>
      <c r="JEL56" s="115"/>
      <c r="JEM56" s="115"/>
      <c r="JEN56" s="115"/>
      <c r="JEO56" s="115"/>
      <c r="JEP56" s="115"/>
      <c r="JEQ56" s="115"/>
      <c r="JER56" s="115"/>
      <c r="JES56" s="115"/>
      <c r="JET56" s="115"/>
      <c r="JEU56" s="115"/>
      <c r="JEV56" s="115"/>
      <c r="JEW56" s="115"/>
      <c r="JEX56" s="115"/>
      <c r="JEY56" s="115"/>
      <c r="JEZ56" s="115"/>
      <c r="JFA56" s="115"/>
      <c r="JFB56" s="115"/>
      <c r="JFC56" s="115"/>
      <c r="JFD56" s="115"/>
      <c r="JFE56" s="115"/>
      <c r="JFF56" s="115"/>
      <c r="JFG56" s="115"/>
      <c r="JFH56" s="115"/>
      <c r="JFI56" s="115"/>
      <c r="JFJ56" s="115"/>
      <c r="JFK56" s="115"/>
      <c r="JFL56" s="115"/>
      <c r="JFM56" s="115"/>
      <c r="JFN56" s="115"/>
      <c r="JFO56" s="115"/>
      <c r="JFP56" s="115"/>
      <c r="JFQ56" s="115"/>
      <c r="JFR56" s="115"/>
      <c r="JFS56" s="115"/>
      <c r="JFT56" s="115"/>
      <c r="JFU56" s="115"/>
      <c r="JFV56" s="115"/>
      <c r="JFW56" s="115"/>
      <c r="JFX56" s="115"/>
      <c r="JFY56" s="115"/>
      <c r="JFZ56" s="115"/>
      <c r="JGA56" s="115"/>
      <c r="JGB56" s="115"/>
      <c r="JGC56" s="115"/>
      <c r="JGD56" s="115"/>
      <c r="JGE56" s="115"/>
      <c r="JGF56" s="115"/>
      <c r="JGG56" s="115"/>
      <c r="JGH56" s="115"/>
      <c r="JGI56" s="115"/>
      <c r="JGJ56" s="115"/>
      <c r="JGK56" s="115"/>
      <c r="JGL56" s="115"/>
      <c r="JGM56" s="115"/>
      <c r="JGN56" s="115"/>
      <c r="JGO56" s="115"/>
      <c r="JGP56" s="115"/>
      <c r="JGQ56" s="115"/>
      <c r="JGR56" s="115"/>
      <c r="JGS56" s="115"/>
      <c r="JGT56" s="115"/>
      <c r="JGU56" s="115"/>
      <c r="JGV56" s="115"/>
      <c r="JGW56" s="115"/>
      <c r="JGX56" s="115"/>
      <c r="JGY56" s="115"/>
      <c r="JGZ56" s="115"/>
      <c r="JHA56" s="115"/>
      <c r="JHB56" s="115"/>
      <c r="JHC56" s="115"/>
      <c r="JHD56" s="115"/>
      <c r="JHE56" s="115"/>
      <c r="JHF56" s="115"/>
      <c r="JHG56" s="115"/>
      <c r="JHH56" s="115"/>
      <c r="JHI56" s="115"/>
      <c r="JHJ56" s="115"/>
      <c r="JHK56" s="115"/>
      <c r="JHL56" s="115"/>
      <c r="JHM56" s="115"/>
      <c r="JHN56" s="115"/>
      <c r="JHO56" s="115"/>
      <c r="JHP56" s="115"/>
      <c r="JHQ56" s="115"/>
      <c r="JHR56" s="115"/>
      <c r="JHS56" s="115"/>
      <c r="JHT56" s="115"/>
      <c r="JHU56" s="115"/>
      <c r="JHV56" s="115"/>
      <c r="JHW56" s="115"/>
      <c r="JHX56" s="115"/>
      <c r="JHY56" s="115"/>
      <c r="JHZ56" s="115"/>
      <c r="JIA56" s="115"/>
      <c r="JIB56" s="115"/>
      <c r="JIC56" s="115"/>
      <c r="JID56" s="115"/>
      <c r="JIE56" s="115"/>
      <c r="JIF56" s="115"/>
      <c r="JIG56" s="115"/>
      <c r="JIH56" s="115"/>
      <c r="JII56" s="115"/>
      <c r="JIJ56" s="115"/>
      <c r="JIK56" s="115"/>
      <c r="JIL56" s="115"/>
      <c r="JIM56" s="115"/>
      <c r="JIN56" s="115"/>
      <c r="JIO56" s="115"/>
      <c r="JIP56" s="115"/>
      <c r="JIQ56" s="115"/>
      <c r="JIR56" s="115"/>
      <c r="JIS56" s="115"/>
      <c r="JIT56" s="115"/>
      <c r="JIU56" s="115"/>
      <c r="JIV56" s="115"/>
      <c r="JIW56" s="115"/>
      <c r="JIX56" s="115"/>
      <c r="JIY56" s="115"/>
      <c r="JIZ56" s="115"/>
      <c r="JJA56" s="115"/>
      <c r="JJB56" s="115"/>
      <c r="JJC56" s="115"/>
      <c r="JJD56" s="115"/>
      <c r="JJE56" s="115"/>
      <c r="JJF56" s="115"/>
      <c r="JJG56" s="115"/>
      <c r="JJH56" s="115"/>
      <c r="JJI56" s="115"/>
      <c r="JJJ56" s="115"/>
      <c r="JJK56" s="115"/>
      <c r="JJL56" s="115"/>
      <c r="JJM56" s="115"/>
      <c r="JJN56" s="115"/>
      <c r="JJO56" s="115"/>
      <c r="JJP56" s="115"/>
      <c r="JJQ56" s="115"/>
      <c r="JJR56" s="115"/>
      <c r="JJS56" s="115"/>
      <c r="JJT56" s="115"/>
      <c r="JJU56" s="115"/>
      <c r="JJV56" s="115"/>
      <c r="JJW56" s="115"/>
      <c r="JJX56" s="115"/>
      <c r="JJY56" s="115"/>
      <c r="JJZ56" s="115"/>
      <c r="JKA56" s="115"/>
      <c r="JKB56" s="115"/>
      <c r="JKC56" s="115"/>
      <c r="JKD56" s="115"/>
      <c r="JKE56" s="115"/>
      <c r="JKF56" s="115"/>
      <c r="JKG56" s="115"/>
      <c r="JKH56" s="115"/>
      <c r="JKI56" s="115"/>
      <c r="JKJ56" s="115"/>
      <c r="JKK56" s="115"/>
      <c r="JKL56" s="115"/>
      <c r="JKM56" s="115"/>
      <c r="JKN56" s="115"/>
      <c r="JKO56" s="115"/>
      <c r="JKP56" s="115"/>
      <c r="JKQ56" s="115"/>
      <c r="JKR56" s="115"/>
      <c r="JKS56" s="115"/>
      <c r="JKT56" s="115"/>
      <c r="JKU56" s="115"/>
      <c r="JKV56" s="115"/>
      <c r="JKW56" s="115"/>
      <c r="JKX56" s="115"/>
      <c r="JKY56" s="115"/>
      <c r="JKZ56" s="115"/>
      <c r="JLA56" s="115"/>
      <c r="JLB56" s="115"/>
      <c r="JLC56" s="115"/>
      <c r="JLD56" s="115"/>
      <c r="JLE56" s="115"/>
      <c r="JLF56" s="115"/>
      <c r="JLG56" s="115"/>
      <c r="JLH56" s="115"/>
      <c r="JLI56" s="115"/>
      <c r="JLJ56" s="115"/>
      <c r="JLK56" s="115"/>
      <c r="JLL56" s="115"/>
      <c r="JLM56" s="115"/>
      <c r="JLN56" s="115"/>
      <c r="JLO56" s="115"/>
      <c r="JLP56" s="115"/>
      <c r="JLQ56" s="115"/>
      <c r="JLR56" s="115"/>
      <c r="JLS56" s="115"/>
      <c r="JLT56" s="115"/>
      <c r="JLU56" s="115"/>
      <c r="JLV56" s="115"/>
      <c r="JLW56" s="115"/>
      <c r="JLX56" s="115"/>
      <c r="JLY56" s="115"/>
      <c r="JLZ56" s="115"/>
      <c r="JMA56" s="115"/>
      <c r="JMB56" s="115"/>
      <c r="JMC56" s="115"/>
      <c r="JMD56" s="115"/>
      <c r="JME56" s="115"/>
      <c r="JMF56" s="115"/>
      <c r="JMG56" s="115"/>
      <c r="JMH56" s="115"/>
      <c r="JMI56" s="115"/>
      <c r="JMJ56" s="115"/>
      <c r="JMK56" s="115"/>
      <c r="JML56" s="115"/>
      <c r="JMM56" s="115"/>
      <c r="JMN56" s="115"/>
      <c r="JMO56" s="115"/>
      <c r="JMP56" s="115"/>
      <c r="JMQ56" s="115"/>
      <c r="JMR56" s="115"/>
      <c r="JMS56" s="115"/>
      <c r="JMT56" s="115"/>
      <c r="JMU56" s="115"/>
      <c r="JMV56" s="115"/>
      <c r="JMW56" s="115"/>
      <c r="JMX56" s="115"/>
      <c r="JMY56" s="115"/>
      <c r="JMZ56" s="115"/>
      <c r="JNA56" s="115"/>
      <c r="JNB56" s="115"/>
      <c r="JNC56" s="115"/>
      <c r="JND56" s="115"/>
      <c r="JNE56" s="115"/>
      <c r="JNF56" s="115"/>
      <c r="JNG56" s="115"/>
      <c r="JNH56" s="115"/>
      <c r="JNI56" s="115"/>
      <c r="JNJ56" s="115"/>
      <c r="JNK56" s="115"/>
      <c r="JNL56" s="115"/>
      <c r="JNM56" s="115"/>
      <c r="JNN56" s="115"/>
      <c r="JNO56" s="115"/>
      <c r="JNP56" s="115"/>
      <c r="JNQ56" s="115"/>
      <c r="JNR56" s="115"/>
      <c r="JNS56" s="115"/>
      <c r="JNT56" s="115"/>
      <c r="JNU56" s="115"/>
      <c r="JNV56" s="115"/>
      <c r="JNW56" s="115"/>
      <c r="JNX56" s="115"/>
      <c r="JNY56" s="115"/>
      <c r="JNZ56" s="115"/>
      <c r="JOA56" s="115"/>
      <c r="JOB56" s="115"/>
      <c r="JOC56" s="115"/>
      <c r="JOD56" s="115"/>
      <c r="JOE56" s="115"/>
      <c r="JOF56" s="115"/>
      <c r="JOG56" s="115"/>
      <c r="JOH56" s="115"/>
      <c r="JOI56" s="115"/>
      <c r="JOJ56" s="115"/>
      <c r="JOK56" s="115"/>
      <c r="JOL56" s="115"/>
      <c r="JOM56" s="115"/>
      <c r="JON56" s="115"/>
      <c r="JOO56" s="115"/>
      <c r="JOP56" s="115"/>
      <c r="JOQ56" s="115"/>
      <c r="JOR56" s="115"/>
      <c r="JOS56" s="115"/>
      <c r="JOT56" s="115"/>
      <c r="JOU56" s="115"/>
      <c r="JOV56" s="115"/>
      <c r="JOW56" s="115"/>
      <c r="JOX56" s="115"/>
      <c r="JOY56" s="115"/>
      <c r="JOZ56" s="115"/>
      <c r="JPA56" s="115"/>
      <c r="JPB56" s="115"/>
      <c r="JPC56" s="115"/>
      <c r="JPD56" s="115"/>
      <c r="JPE56" s="115"/>
      <c r="JPF56" s="115"/>
      <c r="JPG56" s="115"/>
      <c r="JPH56" s="115"/>
      <c r="JPI56" s="115"/>
      <c r="JPJ56" s="115"/>
      <c r="JPK56" s="115"/>
      <c r="JPL56" s="115"/>
      <c r="JPM56" s="115"/>
      <c r="JPN56" s="115"/>
      <c r="JPO56" s="115"/>
      <c r="JPP56" s="115"/>
      <c r="JPQ56" s="115"/>
      <c r="JPR56" s="115"/>
      <c r="JPS56" s="115"/>
      <c r="JPT56" s="115"/>
      <c r="JPU56" s="115"/>
      <c r="JPV56" s="115"/>
      <c r="JPW56" s="115"/>
      <c r="JPX56" s="115"/>
      <c r="JPY56" s="115"/>
      <c r="JPZ56" s="115"/>
      <c r="JQA56" s="115"/>
      <c r="JQB56" s="115"/>
      <c r="JQC56" s="115"/>
      <c r="JQD56" s="115"/>
      <c r="JQE56" s="115"/>
      <c r="JQF56" s="115"/>
      <c r="JQG56" s="115"/>
      <c r="JQH56" s="115"/>
      <c r="JQI56" s="115"/>
      <c r="JQJ56" s="115"/>
      <c r="JQK56" s="115"/>
      <c r="JQL56" s="115"/>
      <c r="JQM56" s="115"/>
      <c r="JQN56" s="115"/>
      <c r="JQO56" s="115"/>
      <c r="JQP56" s="115"/>
      <c r="JQQ56" s="115"/>
      <c r="JQR56" s="115"/>
      <c r="JQS56" s="115"/>
      <c r="JQT56" s="115"/>
      <c r="JQU56" s="115"/>
      <c r="JQV56" s="115"/>
      <c r="JQW56" s="115"/>
      <c r="JQX56" s="115"/>
      <c r="JQY56" s="115"/>
      <c r="JQZ56" s="115"/>
      <c r="JRA56" s="115"/>
      <c r="JRB56" s="115"/>
      <c r="JRC56" s="115"/>
      <c r="JRD56" s="115"/>
      <c r="JRE56" s="115"/>
      <c r="JRF56" s="115"/>
      <c r="JRG56" s="115"/>
      <c r="JRH56" s="115"/>
      <c r="JRI56" s="115"/>
      <c r="JRJ56" s="115"/>
      <c r="JRK56" s="115"/>
      <c r="JRL56" s="115"/>
      <c r="JRM56" s="115"/>
      <c r="JRN56" s="115"/>
      <c r="JRO56" s="115"/>
      <c r="JRP56" s="115"/>
      <c r="JRQ56" s="115"/>
      <c r="JRR56" s="115"/>
      <c r="JRS56" s="115"/>
      <c r="JRT56" s="115"/>
      <c r="JRU56" s="115"/>
      <c r="JRV56" s="115"/>
      <c r="JRW56" s="115"/>
      <c r="JRX56" s="115"/>
      <c r="JRY56" s="115"/>
      <c r="JRZ56" s="115"/>
      <c r="JSA56" s="115"/>
      <c r="JSB56" s="115"/>
      <c r="JSC56" s="115"/>
      <c r="JSD56" s="115"/>
      <c r="JSE56" s="115"/>
      <c r="JSF56" s="115"/>
      <c r="JSG56" s="115"/>
      <c r="JSH56" s="115"/>
      <c r="JSI56" s="115"/>
      <c r="JSJ56" s="115"/>
      <c r="JSK56" s="115"/>
      <c r="JSL56" s="115"/>
      <c r="JSM56" s="115"/>
      <c r="JSN56" s="115"/>
      <c r="JSO56" s="115"/>
      <c r="JSP56" s="115"/>
      <c r="JSQ56" s="115"/>
      <c r="JSR56" s="115"/>
      <c r="JSS56" s="115"/>
      <c r="JST56" s="115"/>
      <c r="JSU56" s="115"/>
      <c r="JSV56" s="115"/>
      <c r="JSW56" s="115"/>
      <c r="JSX56" s="115"/>
      <c r="JSY56" s="115"/>
      <c r="JSZ56" s="115"/>
      <c r="JTA56" s="115"/>
      <c r="JTB56" s="115"/>
      <c r="JTC56" s="115"/>
      <c r="JTD56" s="115"/>
      <c r="JTE56" s="115"/>
      <c r="JTF56" s="115"/>
      <c r="JTG56" s="115"/>
      <c r="JTH56" s="115"/>
      <c r="JTI56" s="115"/>
      <c r="JTJ56" s="115"/>
      <c r="JTK56" s="115"/>
      <c r="JTL56" s="115"/>
      <c r="JTM56" s="115"/>
      <c r="JTN56" s="115"/>
      <c r="JTO56" s="115"/>
      <c r="JTP56" s="115"/>
      <c r="JTQ56" s="115"/>
      <c r="JTR56" s="115"/>
      <c r="JTS56" s="115"/>
      <c r="JTT56" s="115"/>
      <c r="JTU56" s="115"/>
      <c r="JTV56" s="115"/>
      <c r="JTW56" s="115"/>
      <c r="JTX56" s="115"/>
      <c r="JTY56" s="115"/>
      <c r="JTZ56" s="115"/>
      <c r="JUA56" s="115"/>
      <c r="JUB56" s="115"/>
      <c r="JUC56" s="115"/>
      <c r="JUD56" s="115"/>
      <c r="JUE56" s="115"/>
      <c r="JUF56" s="115"/>
      <c r="JUG56" s="115"/>
      <c r="JUH56" s="115"/>
      <c r="JUI56" s="115"/>
      <c r="JUJ56" s="115"/>
      <c r="JUK56" s="115"/>
      <c r="JUL56" s="115"/>
      <c r="JUM56" s="115"/>
      <c r="JUN56" s="115"/>
      <c r="JUO56" s="115"/>
      <c r="JUP56" s="115"/>
      <c r="JUQ56" s="115"/>
      <c r="JUR56" s="115"/>
      <c r="JUS56" s="115"/>
      <c r="JUT56" s="115"/>
      <c r="JUU56" s="115"/>
      <c r="JUV56" s="115"/>
      <c r="JUW56" s="115"/>
      <c r="JUX56" s="115"/>
      <c r="JUY56" s="115"/>
      <c r="JUZ56" s="115"/>
      <c r="JVA56" s="115"/>
      <c r="JVB56" s="115"/>
      <c r="JVC56" s="115"/>
      <c r="JVD56" s="115"/>
      <c r="JVE56" s="115"/>
      <c r="JVF56" s="115"/>
      <c r="JVG56" s="115"/>
      <c r="JVH56" s="115"/>
      <c r="JVI56" s="115"/>
      <c r="JVJ56" s="115"/>
      <c r="JVK56" s="115"/>
      <c r="JVL56" s="115"/>
      <c r="JVM56" s="115"/>
      <c r="JVN56" s="115"/>
      <c r="JVO56" s="115"/>
      <c r="JVP56" s="115"/>
      <c r="JVQ56" s="115"/>
      <c r="JVR56" s="115"/>
      <c r="JVS56" s="115"/>
      <c r="JVT56" s="115"/>
      <c r="JVU56" s="115"/>
      <c r="JVV56" s="115"/>
      <c r="JVW56" s="115"/>
      <c r="JVX56" s="115"/>
      <c r="JVY56" s="115"/>
      <c r="JVZ56" s="115"/>
      <c r="JWA56" s="115"/>
      <c r="JWB56" s="115"/>
      <c r="JWC56" s="115"/>
      <c r="JWD56" s="115"/>
      <c r="JWE56" s="115"/>
      <c r="JWF56" s="115"/>
      <c r="JWG56" s="115"/>
      <c r="JWH56" s="115"/>
      <c r="JWI56" s="115"/>
      <c r="JWJ56" s="115"/>
      <c r="JWK56" s="115"/>
      <c r="JWL56" s="115"/>
      <c r="JWM56" s="115"/>
      <c r="JWN56" s="115"/>
      <c r="JWO56" s="115"/>
      <c r="JWP56" s="115"/>
      <c r="JWQ56" s="115"/>
      <c r="JWR56" s="115"/>
      <c r="JWS56" s="115"/>
      <c r="JWT56" s="115"/>
      <c r="JWU56" s="115"/>
      <c r="JWV56" s="115"/>
      <c r="JWW56" s="115"/>
      <c r="JWX56" s="115"/>
      <c r="JWY56" s="115"/>
      <c r="JWZ56" s="115"/>
      <c r="JXA56" s="115"/>
      <c r="JXB56" s="115"/>
      <c r="JXC56" s="115"/>
      <c r="JXD56" s="115"/>
      <c r="JXE56" s="115"/>
      <c r="JXF56" s="115"/>
      <c r="JXG56" s="115"/>
      <c r="JXH56" s="115"/>
      <c r="JXI56" s="115"/>
      <c r="JXJ56" s="115"/>
      <c r="JXK56" s="115"/>
      <c r="JXL56" s="115"/>
      <c r="JXM56" s="115"/>
      <c r="JXN56" s="115"/>
      <c r="JXO56" s="115"/>
      <c r="JXP56" s="115"/>
      <c r="JXQ56" s="115"/>
      <c r="JXR56" s="115"/>
      <c r="JXS56" s="115"/>
      <c r="JXT56" s="115"/>
      <c r="JXU56" s="115"/>
      <c r="JXV56" s="115"/>
      <c r="JXW56" s="115"/>
      <c r="JXX56" s="115"/>
      <c r="JXY56" s="115"/>
      <c r="JXZ56" s="115"/>
      <c r="JYA56" s="115"/>
      <c r="JYB56" s="115"/>
      <c r="JYC56" s="115"/>
      <c r="JYD56" s="115"/>
      <c r="JYE56" s="115"/>
      <c r="JYF56" s="115"/>
      <c r="JYG56" s="115"/>
      <c r="JYH56" s="115"/>
      <c r="JYI56" s="115"/>
      <c r="JYJ56" s="115"/>
      <c r="JYK56" s="115"/>
      <c r="JYL56" s="115"/>
      <c r="JYM56" s="115"/>
      <c r="JYN56" s="115"/>
      <c r="JYO56" s="115"/>
      <c r="JYP56" s="115"/>
      <c r="JYQ56" s="115"/>
      <c r="JYR56" s="115"/>
      <c r="JYS56" s="115"/>
      <c r="JYT56" s="115"/>
      <c r="JYU56" s="115"/>
      <c r="JYV56" s="115"/>
      <c r="JYW56" s="115"/>
      <c r="JYX56" s="115"/>
      <c r="JYY56" s="115"/>
      <c r="JYZ56" s="115"/>
      <c r="JZA56" s="115"/>
      <c r="JZB56" s="115"/>
      <c r="JZC56" s="115"/>
      <c r="JZD56" s="115"/>
      <c r="JZE56" s="115"/>
      <c r="JZF56" s="115"/>
      <c r="JZG56" s="115"/>
      <c r="JZH56" s="115"/>
      <c r="JZI56" s="115"/>
      <c r="JZJ56" s="115"/>
      <c r="JZK56" s="115"/>
      <c r="JZL56" s="115"/>
      <c r="JZM56" s="115"/>
      <c r="JZN56" s="115"/>
      <c r="JZO56" s="115"/>
      <c r="JZP56" s="115"/>
      <c r="JZQ56" s="115"/>
      <c r="JZR56" s="115"/>
      <c r="JZS56" s="115"/>
      <c r="JZT56" s="115"/>
      <c r="JZU56" s="115"/>
      <c r="JZV56" s="115"/>
      <c r="JZW56" s="115"/>
      <c r="JZX56" s="115"/>
      <c r="JZY56" s="115"/>
      <c r="JZZ56" s="115"/>
      <c r="KAA56" s="115"/>
      <c r="KAB56" s="115"/>
      <c r="KAC56" s="115"/>
      <c r="KAD56" s="115"/>
      <c r="KAE56" s="115"/>
      <c r="KAF56" s="115"/>
      <c r="KAG56" s="115"/>
      <c r="KAH56" s="115"/>
      <c r="KAI56" s="115"/>
      <c r="KAJ56" s="115"/>
      <c r="KAK56" s="115"/>
      <c r="KAL56" s="115"/>
      <c r="KAM56" s="115"/>
      <c r="KAN56" s="115"/>
      <c r="KAO56" s="115"/>
      <c r="KAP56" s="115"/>
      <c r="KAQ56" s="115"/>
      <c r="KAR56" s="115"/>
      <c r="KAS56" s="115"/>
      <c r="KAT56" s="115"/>
      <c r="KAU56" s="115"/>
      <c r="KAV56" s="115"/>
      <c r="KAW56" s="115"/>
      <c r="KAX56" s="115"/>
      <c r="KAY56" s="115"/>
      <c r="KAZ56" s="115"/>
      <c r="KBA56" s="115"/>
      <c r="KBB56" s="115"/>
      <c r="KBC56" s="115"/>
      <c r="KBD56" s="115"/>
      <c r="KBE56" s="115"/>
      <c r="KBF56" s="115"/>
      <c r="KBG56" s="115"/>
      <c r="KBH56" s="115"/>
      <c r="KBI56" s="115"/>
      <c r="KBJ56" s="115"/>
      <c r="KBK56" s="115"/>
      <c r="KBL56" s="115"/>
      <c r="KBM56" s="115"/>
      <c r="KBN56" s="115"/>
      <c r="KBO56" s="115"/>
      <c r="KBP56" s="115"/>
      <c r="KBQ56" s="115"/>
      <c r="KBR56" s="115"/>
      <c r="KBS56" s="115"/>
      <c r="KBT56" s="115"/>
      <c r="KBU56" s="115"/>
      <c r="KBV56" s="115"/>
      <c r="KBW56" s="115"/>
      <c r="KBX56" s="115"/>
      <c r="KBY56" s="115"/>
      <c r="KBZ56" s="115"/>
      <c r="KCA56" s="115"/>
      <c r="KCB56" s="115"/>
      <c r="KCC56" s="115"/>
      <c r="KCD56" s="115"/>
      <c r="KCE56" s="115"/>
      <c r="KCF56" s="115"/>
      <c r="KCG56" s="115"/>
      <c r="KCH56" s="115"/>
      <c r="KCI56" s="115"/>
      <c r="KCJ56" s="115"/>
      <c r="KCK56" s="115"/>
      <c r="KCL56" s="115"/>
      <c r="KCM56" s="115"/>
      <c r="KCN56" s="115"/>
      <c r="KCO56" s="115"/>
      <c r="KCP56" s="115"/>
      <c r="KCQ56" s="115"/>
      <c r="KCR56" s="115"/>
      <c r="KCS56" s="115"/>
      <c r="KCT56" s="115"/>
      <c r="KCU56" s="115"/>
      <c r="KCV56" s="115"/>
      <c r="KCW56" s="115"/>
      <c r="KCX56" s="115"/>
      <c r="KCY56" s="115"/>
      <c r="KCZ56" s="115"/>
      <c r="KDA56" s="115"/>
      <c r="KDB56" s="115"/>
      <c r="KDC56" s="115"/>
      <c r="KDD56" s="115"/>
      <c r="KDE56" s="115"/>
      <c r="KDF56" s="115"/>
      <c r="KDG56" s="115"/>
      <c r="KDH56" s="115"/>
      <c r="KDI56" s="115"/>
      <c r="KDJ56" s="115"/>
      <c r="KDK56" s="115"/>
      <c r="KDL56" s="115"/>
      <c r="KDM56" s="115"/>
      <c r="KDN56" s="115"/>
      <c r="KDO56" s="115"/>
      <c r="KDP56" s="115"/>
      <c r="KDQ56" s="115"/>
      <c r="KDR56" s="115"/>
      <c r="KDS56" s="115"/>
      <c r="KDT56" s="115"/>
      <c r="KDU56" s="115"/>
      <c r="KDV56" s="115"/>
      <c r="KDW56" s="115"/>
      <c r="KDX56" s="115"/>
      <c r="KDY56" s="115"/>
      <c r="KDZ56" s="115"/>
      <c r="KEA56" s="115"/>
      <c r="KEB56" s="115"/>
      <c r="KEC56" s="115"/>
      <c r="KED56" s="115"/>
      <c r="KEE56" s="115"/>
      <c r="KEF56" s="115"/>
      <c r="KEG56" s="115"/>
      <c r="KEH56" s="115"/>
      <c r="KEI56" s="115"/>
      <c r="KEJ56" s="115"/>
      <c r="KEK56" s="115"/>
      <c r="KEL56" s="115"/>
      <c r="KEM56" s="115"/>
      <c r="KEN56" s="115"/>
      <c r="KEO56" s="115"/>
      <c r="KEP56" s="115"/>
      <c r="KEQ56" s="115"/>
      <c r="KER56" s="115"/>
      <c r="KES56" s="115"/>
      <c r="KET56" s="115"/>
      <c r="KEU56" s="115"/>
      <c r="KEV56" s="115"/>
      <c r="KEW56" s="115"/>
      <c r="KEX56" s="115"/>
      <c r="KEY56" s="115"/>
      <c r="KEZ56" s="115"/>
      <c r="KFA56" s="115"/>
      <c r="KFB56" s="115"/>
      <c r="KFC56" s="115"/>
      <c r="KFD56" s="115"/>
      <c r="KFE56" s="115"/>
      <c r="KFF56" s="115"/>
      <c r="KFG56" s="115"/>
      <c r="KFH56" s="115"/>
      <c r="KFI56" s="115"/>
      <c r="KFJ56" s="115"/>
      <c r="KFK56" s="115"/>
      <c r="KFL56" s="115"/>
      <c r="KFM56" s="115"/>
      <c r="KFN56" s="115"/>
      <c r="KFO56" s="115"/>
      <c r="KFP56" s="115"/>
      <c r="KFQ56" s="115"/>
      <c r="KFR56" s="115"/>
      <c r="KFS56" s="115"/>
      <c r="KFT56" s="115"/>
      <c r="KFU56" s="115"/>
      <c r="KFV56" s="115"/>
      <c r="KFW56" s="115"/>
      <c r="KFX56" s="115"/>
      <c r="KFY56" s="115"/>
      <c r="KFZ56" s="115"/>
      <c r="KGA56" s="115"/>
      <c r="KGB56" s="115"/>
      <c r="KGC56" s="115"/>
      <c r="KGD56" s="115"/>
      <c r="KGE56" s="115"/>
      <c r="KGF56" s="115"/>
      <c r="KGG56" s="115"/>
      <c r="KGH56" s="115"/>
      <c r="KGI56" s="115"/>
      <c r="KGJ56" s="115"/>
      <c r="KGK56" s="115"/>
      <c r="KGL56" s="115"/>
      <c r="KGM56" s="115"/>
      <c r="KGN56" s="115"/>
      <c r="KGO56" s="115"/>
      <c r="KGP56" s="115"/>
      <c r="KGQ56" s="115"/>
      <c r="KGR56" s="115"/>
      <c r="KGS56" s="115"/>
      <c r="KGT56" s="115"/>
      <c r="KGU56" s="115"/>
      <c r="KGV56" s="115"/>
      <c r="KGW56" s="115"/>
      <c r="KGX56" s="115"/>
      <c r="KGY56" s="115"/>
      <c r="KGZ56" s="115"/>
      <c r="KHA56" s="115"/>
      <c r="KHB56" s="115"/>
      <c r="KHC56" s="115"/>
      <c r="KHD56" s="115"/>
      <c r="KHE56" s="115"/>
      <c r="KHF56" s="115"/>
      <c r="KHG56" s="115"/>
      <c r="KHH56" s="115"/>
      <c r="KHI56" s="115"/>
      <c r="KHJ56" s="115"/>
      <c r="KHK56" s="115"/>
      <c r="KHL56" s="115"/>
      <c r="KHM56" s="115"/>
      <c r="KHN56" s="115"/>
      <c r="KHO56" s="115"/>
      <c r="KHP56" s="115"/>
      <c r="KHQ56" s="115"/>
      <c r="KHR56" s="115"/>
      <c r="KHS56" s="115"/>
      <c r="KHT56" s="115"/>
      <c r="KHU56" s="115"/>
      <c r="KHV56" s="115"/>
      <c r="KHW56" s="115"/>
      <c r="KHX56" s="115"/>
      <c r="KHY56" s="115"/>
      <c r="KHZ56" s="115"/>
      <c r="KIA56" s="115"/>
      <c r="KIB56" s="115"/>
      <c r="KIC56" s="115"/>
      <c r="KID56" s="115"/>
      <c r="KIE56" s="115"/>
      <c r="KIF56" s="115"/>
      <c r="KIG56" s="115"/>
      <c r="KIH56" s="115"/>
      <c r="KII56" s="115"/>
      <c r="KIJ56" s="115"/>
      <c r="KIK56" s="115"/>
      <c r="KIL56" s="115"/>
      <c r="KIM56" s="115"/>
      <c r="KIN56" s="115"/>
      <c r="KIO56" s="115"/>
      <c r="KIP56" s="115"/>
      <c r="KIQ56" s="115"/>
      <c r="KIR56" s="115"/>
      <c r="KIS56" s="115"/>
      <c r="KIT56" s="115"/>
      <c r="KIU56" s="115"/>
      <c r="KIV56" s="115"/>
      <c r="KIW56" s="115"/>
      <c r="KIX56" s="115"/>
      <c r="KIY56" s="115"/>
      <c r="KIZ56" s="115"/>
      <c r="KJA56" s="115"/>
      <c r="KJB56" s="115"/>
      <c r="KJC56" s="115"/>
      <c r="KJD56" s="115"/>
      <c r="KJE56" s="115"/>
      <c r="KJF56" s="115"/>
      <c r="KJG56" s="115"/>
      <c r="KJH56" s="115"/>
      <c r="KJI56" s="115"/>
      <c r="KJJ56" s="115"/>
      <c r="KJK56" s="115"/>
      <c r="KJL56" s="115"/>
      <c r="KJM56" s="115"/>
      <c r="KJN56" s="115"/>
      <c r="KJO56" s="115"/>
      <c r="KJP56" s="115"/>
      <c r="KJQ56" s="115"/>
      <c r="KJR56" s="115"/>
      <c r="KJS56" s="115"/>
      <c r="KJT56" s="115"/>
      <c r="KJU56" s="115"/>
      <c r="KJV56" s="115"/>
      <c r="KJW56" s="115"/>
      <c r="KJX56" s="115"/>
      <c r="KJY56" s="115"/>
      <c r="KJZ56" s="115"/>
      <c r="KKA56" s="115"/>
      <c r="KKB56" s="115"/>
      <c r="KKC56" s="115"/>
      <c r="KKD56" s="115"/>
      <c r="KKE56" s="115"/>
      <c r="KKF56" s="115"/>
      <c r="KKG56" s="115"/>
      <c r="KKH56" s="115"/>
      <c r="KKI56" s="115"/>
      <c r="KKJ56" s="115"/>
      <c r="KKK56" s="115"/>
      <c r="KKL56" s="115"/>
      <c r="KKM56" s="115"/>
      <c r="KKN56" s="115"/>
      <c r="KKO56" s="115"/>
      <c r="KKP56" s="115"/>
      <c r="KKQ56" s="115"/>
      <c r="KKR56" s="115"/>
      <c r="KKS56" s="115"/>
      <c r="KKT56" s="115"/>
      <c r="KKU56" s="115"/>
      <c r="KKV56" s="115"/>
      <c r="KKW56" s="115"/>
      <c r="KKX56" s="115"/>
      <c r="KKY56" s="115"/>
      <c r="KKZ56" s="115"/>
      <c r="KLA56" s="115"/>
      <c r="KLB56" s="115"/>
      <c r="KLC56" s="115"/>
      <c r="KLD56" s="115"/>
      <c r="KLE56" s="115"/>
      <c r="KLF56" s="115"/>
      <c r="KLG56" s="115"/>
      <c r="KLH56" s="115"/>
      <c r="KLI56" s="115"/>
      <c r="KLJ56" s="115"/>
      <c r="KLK56" s="115"/>
      <c r="KLL56" s="115"/>
      <c r="KLM56" s="115"/>
      <c r="KLN56" s="115"/>
      <c r="KLO56" s="115"/>
      <c r="KLP56" s="115"/>
      <c r="KLQ56" s="115"/>
      <c r="KLR56" s="115"/>
      <c r="KLS56" s="115"/>
      <c r="KLT56" s="115"/>
      <c r="KLU56" s="115"/>
      <c r="KLV56" s="115"/>
      <c r="KLW56" s="115"/>
      <c r="KLX56" s="115"/>
      <c r="KLY56" s="115"/>
      <c r="KLZ56" s="115"/>
      <c r="KMA56" s="115"/>
      <c r="KMB56" s="115"/>
      <c r="KMC56" s="115"/>
      <c r="KMD56" s="115"/>
      <c r="KME56" s="115"/>
      <c r="KMF56" s="115"/>
      <c r="KMG56" s="115"/>
      <c r="KMH56" s="115"/>
      <c r="KMI56" s="115"/>
      <c r="KMJ56" s="115"/>
      <c r="KMK56" s="115"/>
      <c r="KML56" s="115"/>
      <c r="KMM56" s="115"/>
      <c r="KMN56" s="115"/>
      <c r="KMO56" s="115"/>
      <c r="KMP56" s="115"/>
      <c r="KMQ56" s="115"/>
      <c r="KMR56" s="115"/>
      <c r="KMS56" s="115"/>
      <c r="KMT56" s="115"/>
      <c r="KMU56" s="115"/>
      <c r="KMV56" s="115"/>
      <c r="KMW56" s="115"/>
      <c r="KMX56" s="115"/>
      <c r="KMY56" s="115"/>
      <c r="KMZ56" s="115"/>
      <c r="KNA56" s="115"/>
      <c r="KNB56" s="115"/>
      <c r="KNC56" s="115"/>
      <c r="KND56" s="115"/>
      <c r="KNE56" s="115"/>
      <c r="KNF56" s="115"/>
      <c r="KNG56" s="115"/>
      <c r="KNH56" s="115"/>
      <c r="KNI56" s="115"/>
      <c r="KNJ56" s="115"/>
      <c r="KNK56" s="115"/>
      <c r="KNL56" s="115"/>
      <c r="KNM56" s="115"/>
      <c r="KNN56" s="115"/>
      <c r="KNO56" s="115"/>
      <c r="KNP56" s="115"/>
      <c r="KNQ56" s="115"/>
      <c r="KNR56" s="115"/>
      <c r="KNS56" s="115"/>
      <c r="KNT56" s="115"/>
      <c r="KNU56" s="115"/>
      <c r="KNV56" s="115"/>
      <c r="KNW56" s="115"/>
      <c r="KNX56" s="115"/>
      <c r="KNY56" s="115"/>
      <c r="KNZ56" s="115"/>
      <c r="KOA56" s="115"/>
      <c r="KOB56" s="115"/>
      <c r="KOC56" s="115"/>
      <c r="KOD56" s="115"/>
      <c r="KOE56" s="115"/>
      <c r="KOF56" s="115"/>
      <c r="KOG56" s="115"/>
      <c r="KOH56" s="115"/>
      <c r="KOI56" s="115"/>
      <c r="KOJ56" s="115"/>
      <c r="KOK56" s="115"/>
      <c r="KOL56" s="115"/>
      <c r="KOM56" s="115"/>
      <c r="KON56" s="115"/>
      <c r="KOO56" s="115"/>
      <c r="KOP56" s="115"/>
      <c r="KOQ56" s="115"/>
      <c r="KOR56" s="115"/>
      <c r="KOS56" s="115"/>
      <c r="KOT56" s="115"/>
      <c r="KOU56" s="115"/>
      <c r="KOV56" s="115"/>
      <c r="KOW56" s="115"/>
      <c r="KOX56" s="115"/>
      <c r="KOY56" s="115"/>
      <c r="KOZ56" s="115"/>
      <c r="KPA56" s="115"/>
      <c r="KPB56" s="115"/>
      <c r="KPC56" s="115"/>
      <c r="KPD56" s="115"/>
      <c r="KPE56" s="115"/>
      <c r="KPF56" s="115"/>
      <c r="KPG56" s="115"/>
      <c r="KPH56" s="115"/>
      <c r="KPI56" s="115"/>
      <c r="KPJ56" s="115"/>
      <c r="KPK56" s="115"/>
      <c r="KPL56" s="115"/>
      <c r="KPM56" s="115"/>
      <c r="KPN56" s="115"/>
      <c r="KPO56" s="115"/>
      <c r="KPP56" s="115"/>
      <c r="KPQ56" s="115"/>
      <c r="KPR56" s="115"/>
      <c r="KPS56" s="115"/>
      <c r="KPT56" s="115"/>
      <c r="KPU56" s="115"/>
      <c r="KPV56" s="115"/>
      <c r="KPW56" s="115"/>
      <c r="KPX56" s="115"/>
      <c r="KPY56" s="115"/>
      <c r="KPZ56" s="115"/>
      <c r="KQA56" s="115"/>
      <c r="KQB56" s="115"/>
      <c r="KQC56" s="115"/>
      <c r="KQD56" s="115"/>
      <c r="KQE56" s="115"/>
      <c r="KQF56" s="115"/>
      <c r="KQG56" s="115"/>
      <c r="KQH56" s="115"/>
      <c r="KQI56" s="115"/>
      <c r="KQJ56" s="115"/>
      <c r="KQK56" s="115"/>
      <c r="KQL56" s="115"/>
      <c r="KQM56" s="115"/>
      <c r="KQN56" s="115"/>
      <c r="KQO56" s="115"/>
      <c r="KQP56" s="115"/>
      <c r="KQQ56" s="115"/>
      <c r="KQR56" s="115"/>
      <c r="KQS56" s="115"/>
      <c r="KQT56" s="115"/>
      <c r="KQU56" s="115"/>
      <c r="KQV56" s="115"/>
      <c r="KQW56" s="115"/>
      <c r="KQX56" s="115"/>
      <c r="KQY56" s="115"/>
      <c r="KQZ56" s="115"/>
      <c r="KRA56" s="115"/>
      <c r="KRB56" s="115"/>
      <c r="KRC56" s="115"/>
      <c r="KRD56" s="115"/>
      <c r="KRE56" s="115"/>
      <c r="KRF56" s="115"/>
      <c r="KRG56" s="115"/>
      <c r="KRH56" s="115"/>
      <c r="KRI56" s="115"/>
      <c r="KRJ56" s="115"/>
      <c r="KRK56" s="115"/>
      <c r="KRL56" s="115"/>
      <c r="KRM56" s="115"/>
      <c r="KRN56" s="115"/>
      <c r="KRO56" s="115"/>
      <c r="KRP56" s="115"/>
      <c r="KRQ56" s="115"/>
      <c r="KRR56" s="115"/>
      <c r="KRS56" s="115"/>
      <c r="KRT56" s="115"/>
      <c r="KRU56" s="115"/>
      <c r="KRV56" s="115"/>
      <c r="KRW56" s="115"/>
      <c r="KRX56" s="115"/>
      <c r="KRY56" s="115"/>
      <c r="KRZ56" s="115"/>
      <c r="KSA56" s="115"/>
      <c r="KSB56" s="115"/>
      <c r="KSC56" s="115"/>
      <c r="KSD56" s="115"/>
      <c r="KSE56" s="115"/>
      <c r="KSF56" s="115"/>
      <c r="KSG56" s="115"/>
      <c r="KSH56" s="115"/>
      <c r="KSI56" s="115"/>
      <c r="KSJ56" s="115"/>
      <c r="KSK56" s="115"/>
      <c r="KSL56" s="115"/>
      <c r="KSM56" s="115"/>
      <c r="KSN56" s="115"/>
      <c r="KSO56" s="115"/>
      <c r="KSP56" s="115"/>
      <c r="KSQ56" s="115"/>
      <c r="KSR56" s="115"/>
      <c r="KSS56" s="115"/>
      <c r="KST56" s="115"/>
      <c r="KSU56" s="115"/>
      <c r="KSV56" s="115"/>
      <c r="KSW56" s="115"/>
      <c r="KSX56" s="115"/>
      <c r="KSY56" s="115"/>
      <c r="KSZ56" s="115"/>
      <c r="KTA56" s="115"/>
      <c r="KTB56" s="115"/>
      <c r="KTC56" s="115"/>
      <c r="KTD56" s="115"/>
      <c r="KTE56" s="115"/>
      <c r="KTF56" s="115"/>
      <c r="KTG56" s="115"/>
      <c r="KTH56" s="115"/>
      <c r="KTI56" s="115"/>
      <c r="KTJ56" s="115"/>
      <c r="KTK56" s="115"/>
      <c r="KTL56" s="115"/>
      <c r="KTM56" s="115"/>
      <c r="KTN56" s="115"/>
      <c r="KTO56" s="115"/>
      <c r="KTP56" s="115"/>
      <c r="KTQ56" s="115"/>
      <c r="KTR56" s="115"/>
      <c r="KTS56" s="115"/>
      <c r="KTT56" s="115"/>
      <c r="KTU56" s="115"/>
      <c r="KTV56" s="115"/>
      <c r="KTW56" s="115"/>
      <c r="KTX56" s="115"/>
      <c r="KTY56" s="115"/>
      <c r="KTZ56" s="115"/>
      <c r="KUA56" s="115"/>
      <c r="KUB56" s="115"/>
      <c r="KUC56" s="115"/>
      <c r="KUD56" s="115"/>
      <c r="KUE56" s="115"/>
      <c r="KUF56" s="115"/>
      <c r="KUG56" s="115"/>
      <c r="KUH56" s="115"/>
      <c r="KUI56" s="115"/>
      <c r="KUJ56" s="115"/>
      <c r="KUK56" s="115"/>
      <c r="KUL56" s="115"/>
      <c r="KUM56" s="115"/>
      <c r="KUN56" s="115"/>
      <c r="KUO56" s="115"/>
      <c r="KUP56" s="115"/>
      <c r="KUQ56" s="115"/>
      <c r="KUR56" s="115"/>
      <c r="KUS56" s="115"/>
      <c r="KUT56" s="115"/>
      <c r="KUU56" s="115"/>
      <c r="KUV56" s="115"/>
      <c r="KUW56" s="115"/>
      <c r="KUX56" s="115"/>
      <c r="KUY56" s="115"/>
      <c r="KUZ56" s="115"/>
      <c r="KVA56" s="115"/>
      <c r="KVB56" s="115"/>
      <c r="KVC56" s="115"/>
      <c r="KVD56" s="115"/>
      <c r="KVE56" s="115"/>
      <c r="KVF56" s="115"/>
      <c r="KVG56" s="115"/>
      <c r="KVH56" s="115"/>
      <c r="KVI56" s="115"/>
      <c r="KVJ56" s="115"/>
      <c r="KVK56" s="115"/>
      <c r="KVL56" s="115"/>
      <c r="KVM56" s="115"/>
      <c r="KVN56" s="115"/>
      <c r="KVO56" s="115"/>
      <c r="KVP56" s="115"/>
      <c r="KVQ56" s="115"/>
      <c r="KVR56" s="115"/>
      <c r="KVS56" s="115"/>
      <c r="KVT56" s="115"/>
      <c r="KVU56" s="115"/>
      <c r="KVV56" s="115"/>
      <c r="KVW56" s="115"/>
      <c r="KVX56" s="115"/>
      <c r="KVY56" s="115"/>
      <c r="KVZ56" s="115"/>
      <c r="KWA56" s="115"/>
      <c r="KWB56" s="115"/>
      <c r="KWC56" s="115"/>
      <c r="KWD56" s="115"/>
      <c r="KWE56" s="115"/>
      <c r="KWF56" s="115"/>
      <c r="KWG56" s="115"/>
      <c r="KWH56" s="115"/>
      <c r="KWI56" s="115"/>
      <c r="KWJ56" s="115"/>
      <c r="KWK56" s="115"/>
      <c r="KWL56" s="115"/>
      <c r="KWM56" s="115"/>
      <c r="KWN56" s="115"/>
      <c r="KWO56" s="115"/>
      <c r="KWP56" s="115"/>
      <c r="KWQ56" s="115"/>
      <c r="KWR56" s="115"/>
      <c r="KWS56" s="115"/>
      <c r="KWT56" s="115"/>
      <c r="KWU56" s="115"/>
      <c r="KWV56" s="115"/>
      <c r="KWW56" s="115"/>
      <c r="KWX56" s="115"/>
      <c r="KWY56" s="115"/>
      <c r="KWZ56" s="115"/>
      <c r="KXA56" s="115"/>
      <c r="KXB56" s="115"/>
      <c r="KXC56" s="115"/>
      <c r="KXD56" s="115"/>
      <c r="KXE56" s="115"/>
      <c r="KXF56" s="115"/>
      <c r="KXG56" s="115"/>
      <c r="KXH56" s="115"/>
      <c r="KXI56" s="115"/>
      <c r="KXJ56" s="115"/>
      <c r="KXK56" s="115"/>
      <c r="KXL56" s="115"/>
      <c r="KXM56" s="115"/>
      <c r="KXN56" s="115"/>
      <c r="KXO56" s="115"/>
      <c r="KXP56" s="115"/>
      <c r="KXQ56" s="115"/>
      <c r="KXR56" s="115"/>
      <c r="KXS56" s="115"/>
      <c r="KXT56" s="115"/>
      <c r="KXU56" s="115"/>
      <c r="KXV56" s="115"/>
      <c r="KXW56" s="115"/>
      <c r="KXX56" s="115"/>
      <c r="KXY56" s="115"/>
      <c r="KXZ56" s="115"/>
      <c r="KYA56" s="115"/>
      <c r="KYB56" s="115"/>
      <c r="KYC56" s="115"/>
      <c r="KYD56" s="115"/>
      <c r="KYE56" s="115"/>
      <c r="KYF56" s="115"/>
      <c r="KYG56" s="115"/>
      <c r="KYH56" s="115"/>
      <c r="KYI56" s="115"/>
      <c r="KYJ56" s="115"/>
      <c r="KYK56" s="115"/>
      <c r="KYL56" s="115"/>
      <c r="KYM56" s="115"/>
      <c r="KYN56" s="115"/>
      <c r="KYO56" s="115"/>
      <c r="KYP56" s="115"/>
      <c r="KYQ56" s="115"/>
      <c r="KYR56" s="115"/>
      <c r="KYS56" s="115"/>
      <c r="KYT56" s="115"/>
      <c r="KYU56" s="115"/>
      <c r="KYV56" s="115"/>
      <c r="KYW56" s="115"/>
      <c r="KYX56" s="115"/>
      <c r="KYY56" s="115"/>
      <c r="KYZ56" s="115"/>
      <c r="KZA56" s="115"/>
      <c r="KZB56" s="115"/>
      <c r="KZC56" s="115"/>
      <c r="KZD56" s="115"/>
      <c r="KZE56" s="115"/>
      <c r="KZF56" s="115"/>
      <c r="KZG56" s="115"/>
      <c r="KZH56" s="115"/>
      <c r="KZI56" s="115"/>
      <c r="KZJ56" s="115"/>
      <c r="KZK56" s="115"/>
      <c r="KZL56" s="115"/>
      <c r="KZM56" s="115"/>
      <c r="KZN56" s="115"/>
      <c r="KZO56" s="115"/>
      <c r="KZP56" s="115"/>
      <c r="KZQ56" s="115"/>
      <c r="KZR56" s="115"/>
      <c r="KZS56" s="115"/>
      <c r="KZT56" s="115"/>
      <c r="KZU56" s="115"/>
      <c r="KZV56" s="115"/>
      <c r="KZW56" s="115"/>
      <c r="KZX56" s="115"/>
      <c r="KZY56" s="115"/>
      <c r="KZZ56" s="115"/>
      <c r="LAA56" s="115"/>
      <c r="LAB56" s="115"/>
      <c r="LAC56" s="115"/>
      <c r="LAD56" s="115"/>
      <c r="LAE56" s="115"/>
      <c r="LAF56" s="115"/>
      <c r="LAG56" s="115"/>
      <c r="LAH56" s="115"/>
      <c r="LAI56" s="115"/>
      <c r="LAJ56" s="115"/>
      <c r="LAK56" s="115"/>
      <c r="LAL56" s="115"/>
      <c r="LAM56" s="115"/>
      <c r="LAN56" s="115"/>
      <c r="LAO56" s="115"/>
      <c r="LAP56" s="115"/>
      <c r="LAQ56" s="115"/>
      <c r="LAR56" s="115"/>
      <c r="LAS56" s="115"/>
      <c r="LAT56" s="115"/>
      <c r="LAU56" s="115"/>
      <c r="LAV56" s="115"/>
      <c r="LAW56" s="115"/>
      <c r="LAX56" s="115"/>
      <c r="LAY56" s="115"/>
      <c r="LAZ56" s="115"/>
      <c r="LBA56" s="115"/>
      <c r="LBB56" s="115"/>
      <c r="LBC56" s="115"/>
      <c r="LBD56" s="115"/>
      <c r="LBE56" s="115"/>
      <c r="LBF56" s="115"/>
      <c r="LBG56" s="115"/>
      <c r="LBH56" s="115"/>
      <c r="LBI56" s="115"/>
      <c r="LBJ56" s="115"/>
      <c r="LBK56" s="115"/>
      <c r="LBL56" s="115"/>
      <c r="LBM56" s="115"/>
      <c r="LBN56" s="115"/>
      <c r="LBO56" s="115"/>
      <c r="LBP56" s="115"/>
      <c r="LBQ56" s="115"/>
      <c r="LBR56" s="115"/>
      <c r="LBS56" s="115"/>
      <c r="LBT56" s="115"/>
      <c r="LBU56" s="115"/>
      <c r="LBV56" s="115"/>
      <c r="LBW56" s="115"/>
      <c r="LBX56" s="115"/>
      <c r="LBY56" s="115"/>
      <c r="LBZ56" s="115"/>
      <c r="LCA56" s="115"/>
      <c r="LCB56" s="115"/>
      <c r="LCC56" s="115"/>
      <c r="LCD56" s="115"/>
      <c r="LCE56" s="115"/>
      <c r="LCF56" s="115"/>
      <c r="LCG56" s="115"/>
      <c r="LCH56" s="115"/>
      <c r="LCI56" s="115"/>
      <c r="LCJ56" s="115"/>
      <c r="LCK56" s="115"/>
      <c r="LCL56" s="115"/>
      <c r="LCM56" s="115"/>
      <c r="LCN56" s="115"/>
      <c r="LCO56" s="115"/>
      <c r="LCP56" s="115"/>
      <c r="LCQ56" s="115"/>
      <c r="LCR56" s="115"/>
      <c r="LCS56" s="115"/>
      <c r="LCT56" s="115"/>
      <c r="LCU56" s="115"/>
      <c r="LCV56" s="115"/>
      <c r="LCW56" s="115"/>
      <c r="LCX56" s="115"/>
      <c r="LCY56" s="115"/>
      <c r="LCZ56" s="115"/>
      <c r="LDA56" s="115"/>
      <c r="LDB56" s="115"/>
      <c r="LDC56" s="115"/>
      <c r="LDD56" s="115"/>
      <c r="LDE56" s="115"/>
      <c r="LDF56" s="115"/>
      <c r="LDG56" s="115"/>
      <c r="LDH56" s="115"/>
      <c r="LDI56" s="115"/>
      <c r="LDJ56" s="115"/>
      <c r="LDK56" s="115"/>
      <c r="LDL56" s="115"/>
      <c r="LDM56" s="115"/>
      <c r="LDN56" s="115"/>
      <c r="LDO56" s="115"/>
      <c r="LDP56" s="115"/>
      <c r="LDQ56" s="115"/>
      <c r="LDR56" s="115"/>
      <c r="LDS56" s="115"/>
      <c r="LDT56" s="115"/>
      <c r="LDU56" s="115"/>
      <c r="LDV56" s="115"/>
      <c r="LDW56" s="115"/>
      <c r="LDX56" s="115"/>
      <c r="LDY56" s="115"/>
      <c r="LDZ56" s="115"/>
      <c r="LEA56" s="115"/>
      <c r="LEB56" s="115"/>
      <c r="LEC56" s="115"/>
      <c r="LED56" s="115"/>
      <c r="LEE56" s="115"/>
      <c r="LEF56" s="115"/>
      <c r="LEG56" s="115"/>
      <c r="LEH56" s="115"/>
      <c r="LEI56" s="115"/>
      <c r="LEJ56" s="115"/>
      <c r="LEK56" s="115"/>
      <c r="LEL56" s="115"/>
      <c r="LEM56" s="115"/>
      <c r="LEN56" s="115"/>
      <c r="LEO56" s="115"/>
      <c r="LEP56" s="115"/>
      <c r="LEQ56" s="115"/>
      <c r="LER56" s="115"/>
      <c r="LES56" s="115"/>
      <c r="LET56" s="115"/>
      <c r="LEU56" s="115"/>
      <c r="LEV56" s="115"/>
      <c r="LEW56" s="115"/>
      <c r="LEX56" s="115"/>
      <c r="LEY56" s="115"/>
      <c r="LEZ56" s="115"/>
      <c r="LFA56" s="115"/>
      <c r="LFB56" s="115"/>
      <c r="LFC56" s="115"/>
      <c r="LFD56" s="115"/>
      <c r="LFE56" s="115"/>
      <c r="LFF56" s="115"/>
      <c r="LFG56" s="115"/>
      <c r="LFH56" s="115"/>
      <c r="LFI56" s="115"/>
      <c r="LFJ56" s="115"/>
      <c r="LFK56" s="115"/>
      <c r="LFL56" s="115"/>
      <c r="LFM56" s="115"/>
      <c r="LFN56" s="115"/>
      <c r="LFO56" s="115"/>
      <c r="LFP56" s="115"/>
      <c r="LFQ56" s="115"/>
      <c r="LFR56" s="115"/>
      <c r="LFS56" s="115"/>
      <c r="LFT56" s="115"/>
      <c r="LFU56" s="115"/>
      <c r="LFV56" s="115"/>
      <c r="LFW56" s="115"/>
      <c r="LFX56" s="115"/>
      <c r="LFY56" s="115"/>
      <c r="LFZ56" s="115"/>
      <c r="LGA56" s="115"/>
      <c r="LGB56" s="115"/>
      <c r="LGC56" s="115"/>
      <c r="LGD56" s="115"/>
      <c r="LGE56" s="115"/>
      <c r="LGF56" s="115"/>
      <c r="LGG56" s="115"/>
      <c r="LGH56" s="115"/>
      <c r="LGI56" s="115"/>
      <c r="LGJ56" s="115"/>
      <c r="LGK56" s="115"/>
      <c r="LGL56" s="115"/>
      <c r="LGM56" s="115"/>
      <c r="LGN56" s="115"/>
      <c r="LGO56" s="115"/>
      <c r="LGP56" s="115"/>
      <c r="LGQ56" s="115"/>
      <c r="LGR56" s="115"/>
      <c r="LGS56" s="115"/>
      <c r="LGT56" s="115"/>
      <c r="LGU56" s="115"/>
      <c r="LGV56" s="115"/>
      <c r="LGW56" s="115"/>
      <c r="LGX56" s="115"/>
      <c r="LGY56" s="115"/>
      <c r="LGZ56" s="115"/>
      <c r="LHA56" s="115"/>
      <c r="LHB56" s="115"/>
      <c r="LHC56" s="115"/>
      <c r="LHD56" s="115"/>
      <c r="LHE56" s="115"/>
      <c r="LHF56" s="115"/>
      <c r="LHG56" s="115"/>
      <c r="LHH56" s="115"/>
      <c r="LHI56" s="115"/>
      <c r="LHJ56" s="115"/>
      <c r="LHK56" s="115"/>
      <c r="LHL56" s="115"/>
      <c r="LHM56" s="115"/>
      <c r="LHN56" s="115"/>
      <c r="LHO56" s="115"/>
      <c r="LHP56" s="115"/>
      <c r="LHQ56" s="115"/>
      <c r="LHR56" s="115"/>
      <c r="LHS56" s="115"/>
      <c r="LHT56" s="115"/>
      <c r="LHU56" s="115"/>
      <c r="LHV56" s="115"/>
      <c r="LHW56" s="115"/>
      <c r="LHX56" s="115"/>
      <c r="LHY56" s="115"/>
      <c r="LHZ56" s="115"/>
      <c r="LIA56" s="115"/>
      <c r="LIB56" s="115"/>
      <c r="LIC56" s="115"/>
      <c r="LID56" s="115"/>
      <c r="LIE56" s="115"/>
      <c r="LIF56" s="115"/>
      <c r="LIG56" s="115"/>
      <c r="LIH56" s="115"/>
      <c r="LII56" s="115"/>
      <c r="LIJ56" s="115"/>
      <c r="LIK56" s="115"/>
      <c r="LIL56" s="115"/>
      <c r="LIM56" s="115"/>
      <c r="LIN56" s="115"/>
      <c r="LIO56" s="115"/>
      <c r="LIP56" s="115"/>
      <c r="LIQ56" s="115"/>
      <c r="LIR56" s="115"/>
      <c r="LIS56" s="115"/>
      <c r="LIT56" s="115"/>
      <c r="LIU56" s="115"/>
      <c r="LIV56" s="115"/>
      <c r="LIW56" s="115"/>
      <c r="LIX56" s="115"/>
      <c r="LIY56" s="115"/>
      <c r="LIZ56" s="115"/>
      <c r="LJA56" s="115"/>
      <c r="LJB56" s="115"/>
      <c r="LJC56" s="115"/>
      <c r="LJD56" s="115"/>
      <c r="LJE56" s="115"/>
      <c r="LJF56" s="115"/>
      <c r="LJG56" s="115"/>
      <c r="LJH56" s="115"/>
      <c r="LJI56" s="115"/>
      <c r="LJJ56" s="115"/>
      <c r="LJK56" s="115"/>
      <c r="LJL56" s="115"/>
      <c r="LJM56" s="115"/>
      <c r="LJN56" s="115"/>
      <c r="LJO56" s="115"/>
      <c r="LJP56" s="115"/>
      <c r="LJQ56" s="115"/>
      <c r="LJR56" s="115"/>
      <c r="LJS56" s="115"/>
      <c r="LJT56" s="115"/>
      <c r="LJU56" s="115"/>
      <c r="LJV56" s="115"/>
      <c r="LJW56" s="115"/>
      <c r="LJX56" s="115"/>
      <c r="LJY56" s="115"/>
      <c r="LJZ56" s="115"/>
      <c r="LKA56" s="115"/>
      <c r="LKB56" s="115"/>
      <c r="LKC56" s="115"/>
      <c r="LKD56" s="115"/>
      <c r="LKE56" s="115"/>
      <c r="LKF56" s="115"/>
      <c r="LKG56" s="115"/>
      <c r="LKH56" s="115"/>
      <c r="LKI56" s="115"/>
      <c r="LKJ56" s="115"/>
      <c r="LKK56" s="115"/>
      <c r="LKL56" s="115"/>
      <c r="LKM56" s="115"/>
      <c r="LKN56" s="115"/>
      <c r="LKO56" s="115"/>
      <c r="LKP56" s="115"/>
      <c r="LKQ56" s="115"/>
      <c r="LKR56" s="115"/>
      <c r="LKS56" s="115"/>
      <c r="LKT56" s="115"/>
      <c r="LKU56" s="115"/>
      <c r="LKV56" s="115"/>
      <c r="LKW56" s="115"/>
      <c r="LKX56" s="115"/>
      <c r="LKY56" s="115"/>
      <c r="LKZ56" s="115"/>
      <c r="LLA56" s="115"/>
      <c r="LLB56" s="115"/>
      <c r="LLC56" s="115"/>
      <c r="LLD56" s="115"/>
      <c r="LLE56" s="115"/>
      <c r="LLF56" s="115"/>
      <c r="LLG56" s="115"/>
      <c r="LLH56" s="115"/>
      <c r="LLI56" s="115"/>
      <c r="LLJ56" s="115"/>
      <c r="LLK56" s="115"/>
      <c r="LLL56" s="115"/>
      <c r="LLM56" s="115"/>
      <c r="LLN56" s="115"/>
      <c r="LLO56" s="115"/>
      <c r="LLP56" s="115"/>
      <c r="LLQ56" s="115"/>
      <c r="LLR56" s="115"/>
      <c r="LLS56" s="115"/>
      <c r="LLT56" s="115"/>
      <c r="LLU56" s="115"/>
      <c r="LLV56" s="115"/>
      <c r="LLW56" s="115"/>
      <c r="LLX56" s="115"/>
      <c r="LLY56" s="115"/>
      <c r="LLZ56" s="115"/>
      <c r="LMA56" s="115"/>
      <c r="LMB56" s="115"/>
      <c r="LMC56" s="115"/>
      <c r="LMD56" s="115"/>
      <c r="LME56" s="115"/>
      <c r="LMF56" s="115"/>
      <c r="LMG56" s="115"/>
      <c r="LMH56" s="115"/>
      <c r="LMI56" s="115"/>
      <c r="LMJ56" s="115"/>
      <c r="LMK56" s="115"/>
      <c r="LML56" s="115"/>
      <c r="LMM56" s="115"/>
      <c r="LMN56" s="115"/>
      <c r="LMO56" s="115"/>
      <c r="LMP56" s="115"/>
      <c r="LMQ56" s="115"/>
      <c r="LMR56" s="115"/>
      <c r="LMS56" s="115"/>
      <c r="LMT56" s="115"/>
      <c r="LMU56" s="115"/>
      <c r="LMV56" s="115"/>
      <c r="LMW56" s="115"/>
      <c r="LMX56" s="115"/>
      <c r="LMY56" s="115"/>
      <c r="LMZ56" s="115"/>
      <c r="LNA56" s="115"/>
      <c r="LNB56" s="115"/>
      <c r="LNC56" s="115"/>
      <c r="LND56" s="115"/>
      <c r="LNE56" s="115"/>
      <c r="LNF56" s="115"/>
      <c r="LNG56" s="115"/>
      <c r="LNH56" s="115"/>
      <c r="LNI56" s="115"/>
      <c r="LNJ56" s="115"/>
      <c r="LNK56" s="115"/>
      <c r="LNL56" s="115"/>
      <c r="LNM56" s="115"/>
      <c r="LNN56" s="115"/>
      <c r="LNO56" s="115"/>
      <c r="LNP56" s="115"/>
      <c r="LNQ56" s="115"/>
      <c r="LNR56" s="115"/>
      <c r="LNS56" s="115"/>
      <c r="LNT56" s="115"/>
      <c r="LNU56" s="115"/>
      <c r="LNV56" s="115"/>
      <c r="LNW56" s="115"/>
      <c r="LNX56" s="115"/>
      <c r="LNY56" s="115"/>
      <c r="LNZ56" s="115"/>
      <c r="LOA56" s="115"/>
      <c r="LOB56" s="115"/>
      <c r="LOC56" s="115"/>
      <c r="LOD56" s="115"/>
      <c r="LOE56" s="115"/>
      <c r="LOF56" s="115"/>
      <c r="LOG56" s="115"/>
      <c r="LOH56" s="115"/>
      <c r="LOI56" s="115"/>
      <c r="LOJ56" s="115"/>
      <c r="LOK56" s="115"/>
      <c r="LOL56" s="115"/>
      <c r="LOM56" s="115"/>
      <c r="LON56" s="115"/>
      <c r="LOO56" s="115"/>
      <c r="LOP56" s="115"/>
      <c r="LOQ56" s="115"/>
      <c r="LOR56" s="115"/>
      <c r="LOS56" s="115"/>
      <c r="LOT56" s="115"/>
      <c r="LOU56" s="115"/>
      <c r="LOV56" s="115"/>
      <c r="LOW56" s="115"/>
      <c r="LOX56" s="115"/>
      <c r="LOY56" s="115"/>
      <c r="LOZ56" s="115"/>
      <c r="LPA56" s="115"/>
      <c r="LPB56" s="115"/>
      <c r="LPC56" s="115"/>
      <c r="LPD56" s="115"/>
      <c r="LPE56" s="115"/>
      <c r="LPF56" s="115"/>
      <c r="LPG56" s="115"/>
      <c r="LPH56" s="115"/>
      <c r="LPI56" s="115"/>
      <c r="LPJ56" s="115"/>
      <c r="LPK56" s="115"/>
      <c r="LPL56" s="115"/>
      <c r="LPM56" s="115"/>
      <c r="LPN56" s="115"/>
      <c r="LPO56" s="115"/>
      <c r="LPP56" s="115"/>
      <c r="LPQ56" s="115"/>
      <c r="LPR56" s="115"/>
      <c r="LPS56" s="115"/>
      <c r="LPT56" s="115"/>
      <c r="LPU56" s="115"/>
      <c r="LPV56" s="115"/>
      <c r="LPW56" s="115"/>
      <c r="LPX56" s="115"/>
      <c r="LPY56" s="115"/>
      <c r="LPZ56" s="115"/>
      <c r="LQA56" s="115"/>
      <c r="LQB56" s="115"/>
      <c r="LQC56" s="115"/>
      <c r="LQD56" s="115"/>
      <c r="LQE56" s="115"/>
      <c r="LQF56" s="115"/>
      <c r="LQG56" s="115"/>
      <c r="LQH56" s="115"/>
      <c r="LQI56" s="115"/>
      <c r="LQJ56" s="115"/>
      <c r="LQK56" s="115"/>
      <c r="LQL56" s="115"/>
      <c r="LQM56" s="115"/>
      <c r="LQN56" s="115"/>
      <c r="LQO56" s="115"/>
      <c r="LQP56" s="115"/>
      <c r="LQQ56" s="115"/>
      <c r="LQR56" s="115"/>
      <c r="LQS56" s="115"/>
      <c r="LQT56" s="115"/>
      <c r="LQU56" s="115"/>
      <c r="LQV56" s="115"/>
      <c r="LQW56" s="115"/>
      <c r="LQX56" s="115"/>
      <c r="LQY56" s="115"/>
      <c r="LQZ56" s="115"/>
      <c r="LRA56" s="115"/>
      <c r="LRB56" s="115"/>
      <c r="LRC56" s="115"/>
      <c r="LRD56" s="115"/>
      <c r="LRE56" s="115"/>
      <c r="LRF56" s="115"/>
      <c r="LRG56" s="115"/>
      <c r="LRH56" s="115"/>
      <c r="LRI56" s="115"/>
      <c r="LRJ56" s="115"/>
      <c r="LRK56" s="115"/>
      <c r="LRL56" s="115"/>
      <c r="LRM56" s="115"/>
      <c r="LRN56" s="115"/>
      <c r="LRO56" s="115"/>
      <c r="LRP56" s="115"/>
      <c r="LRQ56" s="115"/>
      <c r="LRR56" s="115"/>
      <c r="LRS56" s="115"/>
      <c r="LRT56" s="115"/>
      <c r="LRU56" s="115"/>
      <c r="LRV56" s="115"/>
      <c r="LRW56" s="115"/>
      <c r="LRX56" s="115"/>
      <c r="LRY56" s="115"/>
      <c r="LRZ56" s="115"/>
      <c r="LSA56" s="115"/>
      <c r="LSB56" s="115"/>
      <c r="LSC56" s="115"/>
      <c r="LSD56" s="115"/>
      <c r="LSE56" s="115"/>
      <c r="LSF56" s="115"/>
      <c r="LSG56" s="115"/>
      <c r="LSH56" s="115"/>
      <c r="LSI56" s="115"/>
      <c r="LSJ56" s="115"/>
      <c r="LSK56" s="115"/>
      <c r="LSL56" s="115"/>
      <c r="LSM56" s="115"/>
      <c r="LSN56" s="115"/>
      <c r="LSO56" s="115"/>
      <c r="LSP56" s="115"/>
      <c r="LSQ56" s="115"/>
      <c r="LSR56" s="115"/>
      <c r="LSS56" s="115"/>
      <c r="LST56" s="115"/>
      <c r="LSU56" s="115"/>
      <c r="LSV56" s="115"/>
      <c r="LSW56" s="115"/>
      <c r="LSX56" s="115"/>
      <c r="LSY56" s="115"/>
      <c r="LSZ56" s="115"/>
      <c r="LTA56" s="115"/>
      <c r="LTB56" s="115"/>
      <c r="LTC56" s="115"/>
      <c r="LTD56" s="115"/>
      <c r="LTE56" s="115"/>
      <c r="LTF56" s="115"/>
      <c r="LTG56" s="115"/>
      <c r="LTH56" s="115"/>
      <c r="LTI56" s="115"/>
      <c r="LTJ56" s="115"/>
      <c r="LTK56" s="115"/>
      <c r="LTL56" s="115"/>
      <c r="LTM56" s="115"/>
      <c r="LTN56" s="115"/>
      <c r="LTO56" s="115"/>
      <c r="LTP56" s="115"/>
      <c r="LTQ56" s="115"/>
      <c r="LTR56" s="115"/>
      <c r="LTS56" s="115"/>
      <c r="LTT56" s="115"/>
      <c r="LTU56" s="115"/>
      <c r="LTV56" s="115"/>
      <c r="LTW56" s="115"/>
      <c r="LTX56" s="115"/>
      <c r="LTY56" s="115"/>
      <c r="LTZ56" s="115"/>
      <c r="LUA56" s="115"/>
      <c r="LUB56" s="115"/>
      <c r="LUC56" s="115"/>
      <c r="LUD56" s="115"/>
      <c r="LUE56" s="115"/>
      <c r="LUF56" s="115"/>
      <c r="LUG56" s="115"/>
      <c r="LUH56" s="115"/>
      <c r="LUI56" s="115"/>
      <c r="LUJ56" s="115"/>
      <c r="LUK56" s="115"/>
      <c r="LUL56" s="115"/>
      <c r="LUM56" s="115"/>
      <c r="LUN56" s="115"/>
      <c r="LUO56" s="115"/>
      <c r="LUP56" s="115"/>
      <c r="LUQ56" s="115"/>
      <c r="LUR56" s="115"/>
      <c r="LUS56" s="115"/>
      <c r="LUT56" s="115"/>
      <c r="LUU56" s="115"/>
      <c r="LUV56" s="115"/>
      <c r="LUW56" s="115"/>
      <c r="LUX56" s="115"/>
      <c r="LUY56" s="115"/>
      <c r="LUZ56" s="115"/>
      <c r="LVA56" s="115"/>
      <c r="LVB56" s="115"/>
      <c r="LVC56" s="115"/>
      <c r="LVD56" s="115"/>
      <c r="LVE56" s="115"/>
      <c r="LVF56" s="115"/>
      <c r="LVG56" s="115"/>
      <c r="LVH56" s="115"/>
      <c r="LVI56" s="115"/>
      <c r="LVJ56" s="115"/>
      <c r="LVK56" s="115"/>
      <c r="LVL56" s="115"/>
      <c r="LVM56" s="115"/>
      <c r="LVN56" s="115"/>
      <c r="LVO56" s="115"/>
      <c r="LVP56" s="115"/>
      <c r="LVQ56" s="115"/>
      <c r="LVR56" s="115"/>
      <c r="LVS56" s="115"/>
      <c r="LVT56" s="115"/>
      <c r="LVU56" s="115"/>
      <c r="LVV56" s="115"/>
      <c r="LVW56" s="115"/>
      <c r="LVX56" s="115"/>
      <c r="LVY56" s="115"/>
      <c r="LVZ56" s="115"/>
      <c r="LWA56" s="115"/>
      <c r="LWB56" s="115"/>
      <c r="LWC56" s="115"/>
      <c r="LWD56" s="115"/>
      <c r="LWE56" s="115"/>
      <c r="LWF56" s="115"/>
      <c r="LWG56" s="115"/>
      <c r="LWH56" s="115"/>
      <c r="LWI56" s="115"/>
      <c r="LWJ56" s="115"/>
      <c r="LWK56" s="115"/>
      <c r="LWL56" s="115"/>
      <c r="LWM56" s="115"/>
      <c r="LWN56" s="115"/>
      <c r="LWO56" s="115"/>
      <c r="LWP56" s="115"/>
      <c r="LWQ56" s="115"/>
      <c r="LWR56" s="115"/>
      <c r="LWS56" s="115"/>
      <c r="LWT56" s="115"/>
      <c r="LWU56" s="115"/>
      <c r="LWV56" s="115"/>
      <c r="LWW56" s="115"/>
      <c r="LWX56" s="115"/>
      <c r="LWY56" s="115"/>
      <c r="LWZ56" s="115"/>
      <c r="LXA56" s="115"/>
      <c r="LXB56" s="115"/>
      <c r="LXC56" s="115"/>
      <c r="LXD56" s="115"/>
      <c r="LXE56" s="115"/>
      <c r="LXF56" s="115"/>
      <c r="LXG56" s="115"/>
      <c r="LXH56" s="115"/>
      <c r="LXI56" s="115"/>
      <c r="LXJ56" s="115"/>
      <c r="LXK56" s="115"/>
      <c r="LXL56" s="115"/>
      <c r="LXM56" s="115"/>
      <c r="LXN56" s="115"/>
      <c r="LXO56" s="115"/>
      <c r="LXP56" s="115"/>
      <c r="LXQ56" s="115"/>
      <c r="LXR56" s="115"/>
      <c r="LXS56" s="115"/>
      <c r="LXT56" s="115"/>
      <c r="LXU56" s="115"/>
      <c r="LXV56" s="115"/>
      <c r="LXW56" s="115"/>
      <c r="LXX56" s="115"/>
      <c r="LXY56" s="115"/>
      <c r="LXZ56" s="115"/>
      <c r="LYA56" s="115"/>
      <c r="LYB56" s="115"/>
      <c r="LYC56" s="115"/>
      <c r="LYD56" s="115"/>
      <c r="LYE56" s="115"/>
      <c r="LYF56" s="115"/>
      <c r="LYG56" s="115"/>
      <c r="LYH56" s="115"/>
      <c r="LYI56" s="115"/>
      <c r="LYJ56" s="115"/>
      <c r="LYK56" s="115"/>
      <c r="LYL56" s="115"/>
      <c r="LYM56" s="115"/>
      <c r="LYN56" s="115"/>
      <c r="LYO56" s="115"/>
      <c r="LYP56" s="115"/>
      <c r="LYQ56" s="115"/>
      <c r="LYR56" s="115"/>
      <c r="LYS56" s="115"/>
      <c r="LYT56" s="115"/>
      <c r="LYU56" s="115"/>
      <c r="LYV56" s="115"/>
      <c r="LYW56" s="115"/>
      <c r="LYX56" s="115"/>
      <c r="LYY56" s="115"/>
      <c r="LYZ56" s="115"/>
      <c r="LZA56" s="115"/>
      <c r="LZB56" s="115"/>
      <c r="LZC56" s="115"/>
      <c r="LZD56" s="115"/>
      <c r="LZE56" s="115"/>
      <c r="LZF56" s="115"/>
      <c r="LZG56" s="115"/>
      <c r="LZH56" s="115"/>
      <c r="LZI56" s="115"/>
      <c r="LZJ56" s="115"/>
      <c r="LZK56" s="115"/>
      <c r="LZL56" s="115"/>
      <c r="LZM56" s="115"/>
      <c r="LZN56" s="115"/>
      <c r="LZO56" s="115"/>
      <c r="LZP56" s="115"/>
      <c r="LZQ56" s="115"/>
      <c r="LZR56" s="115"/>
      <c r="LZS56" s="115"/>
      <c r="LZT56" s="115"/>
      <c r="LZU56" s="115"/>
      <c r="LZV56" s="115"/>
      <c r="LZW56" s="115"/>
      <c r="LZX56" s="115"/>
      <c r="LZY56" s="115"/>
      <c r="LZZ56" s="115"/>
      <c r="MAA56" s="115"/>
      <c r="MAB56" s="115"/>
      <c r="MAC56" s="115"/>
      <c r="MAD56" s="115"/>
      <c r="MAE56" s="115"/>
      <c r="MAF56" s="115"/>
      <c r="MAG56" s="115"/>
      <c r="MAH56" s="115"/>
      <c r="MAI56" s="115"/>
      <c r="MAJ56" s="115"/>
      <c r="MAK56" s="115"/>
      <c r="MAL56" s="115"/>
      <c r="MAM56" s="115"/>
      <c r="MAN56" s="115"/>
      <c r="MAO56" s="115"/>
      <c r="MAP56" s="115"/>
      <c r="MAQ56" s="115"/>
      <c r="MAR56" s="115"/>
      <c r="MAS56" s="115"/>
      <c r="MAT56" s="115"/>
      <c r="MAU56" s="115"/>
      <c r="MAV56" s="115"/>
      <c r="MAW56" s="115"/>
      <c r="MAX56" s="115"/>
      <c r="MAY56" s="115"/>
      <c r="MAZ56" s="115"/>
      <c r="MBA56" s="115"/>
      <c r="MBB56" s="115"/>
      <c r="MBC56" s="115"/>
      <c r="MBD56" s="115"/>
      <c r="MBE56" s="115"/>
      <c r="MBF56" s="115"/>
      <c r="MBG56" s="115"/>
      <c r="MBH56" s="115"/>
      <c r="MBI56" s="115"/>
      <c r="MBJ56" s="115"/>
      <c r="MBK56" s="115"/>
      <c r="MBL56" s="115"/>
      <c r="MBM56" s="115"/>
      <c r="MBN56" s="115"/>
      <c r="MBO56" s="115"/>
      <c r="MBP56" s="115"/>
      <c r="MBQ56" s="115"/>
      <c r="MBR56" s="115"/>
      <c r="MBS56" s="115"/>
      <c r="MBT56" s="115"/>
      <c r="MBU56" s="115"/>
      <c r="MBV56" s="115"/>
      <c r="MBW56" s="115"/>
      <c r="MBX56" s="115"/>
      <c r="MBY56" s="115"/>
      <c r="MBZ56" s="115"/>
      <c r="MCA56" s="115"/>
      <c r="MCB56" s="115"/>
      <c r="MCC56" s="115"/>
      <c r="MCD56" s="115"/>
      <c r="MCE56" s="115"/>
      <c r="MCF56" s="115"/>
      <c r="MCG56" s="115"/>
      <c r="MCH56" s="115"/>
      <c r="MCI56" s="115"/>
      <c r="MCJ56" s="115"/>
      <c r="MCK56" s="115"/>
      <c r="MCL56" s="115"/>
      <c r="MCM56" s="115"/>
      <c r="MCN56" s="115"/>
      <c r="MCO56" s="115"/>
      <c r="MCP56" s="115"/>
      <c r="MCQ56" s="115"/>
      <c r="MCR56" s="115"/>
      <c r="MCS56" s="115"/>
      <c r="MCT56" s="115"/>
      <c r="MCU56" s="115"/>
      <c r="MCV56" s="115"/>
      <c r="MCW56" s="115"/>
      <c r="MCX56" s="115"/>
      <c r="MCY56" s="115"/>
      <c r="MCZ56" s="115"/>
      <c r="MDA56" s="115"/>
      <c r="MDB56" s="115"/>
      <c r="MDC56" s="115"/>
      <c r="MDD56" s="115"/>
      <c r="MDE56" s="115"/>
      <c r="MDF56" s="115"/>
      <c r="MDG56" s="115"/>
      <c r="MDH56" s="115"/>
      <c r="MDI56" s="115"/>
      <c r="MDJ56" s="115"/>
      <c r="MDK56" s="115"/>
      <c r="MDL56" s="115"/>
      <c r="MDM56" s="115"/>
      <c r="MDN56" s="115"/>
      <c r="MDO56" s="115"/>
      <c r="MDP56" s="115"/>
      <c r="MDQ56" s="115"/>
      <c r="MDR56" s="115"/>
      <c r="MDS56" s="115"/>
      <c r="MDT56" s="115"/>
      <c r="MDU56" s="115"/>
      <c r="MDV56" s="115"/>
      <c r="MDW56" s="115"/>
      <c r="MDX56" s="115"/>
      <c r="MDY56" s="115"/>
      <c r="MDZ56" s="115"/>
      <c r="MEA56" s="115"/>
      <c r="MEB56" s="115"/>
      <c r="MEC56" s="115"/>
      <c r="MED56" s="115"/>
      <c r="MEE56" s="115"/>
      <c r="MEF56" s="115"/>
      <c r="MEG56" s="115"/>
      <c r="MEH56" s="115"/>
      <c r="MEI56" s="115"/>
      <c r="MEJ56" s="115"/>
      <c r="MEK56" s="115"/>
      <c r="MEL56" s="115"/>
      <c r="MEM56" s="115"/>
      <c r="MEN56" s="115"/>
      <c r="MEO56" s="115"/>
      <c r="MEP56" s="115"/>
      <c r="MEQ56" s="115"/>
      <c r="MER56" s="115"/>
      <c r="MES56" s="115"/>
      <c r="MET56" s="115"/>
      <c r="MEU56" s="115"/>
      <c r="MEV56" s="115"/>
      <c r="MEW56" s="115"/>
      <c r="MEX56" s="115"/>
      <c r="MEY56" s="115"/>
      <c r="MEZ56" s="115"/>
      <c r="MFA56" s="115"/>
      <c r="MFB56" s="115"/>
      <c r="MFC56" s="115"/>
      <c r="MFD56" s="115"/>
      <c r="MFE56" s="115"/>
      <c r="MFF56" s="115"/>
      <c r="MFG56" s="115"/>
      <c r="MFH56" s="115"/>
      <c r="MFI56" s="115"/>
      <c r="MFJ56" s="115"/>
      <c r="MFK56" s="115"/>
      <c r="MFL56" s="115"/>
      <c r="MFM56" s="115"/>
      <c r="MFN56" s="115"/>
      <c r="MFO56" s="115"/>
      <c r="MFP56" s="115"/>
      <c r="MFQ56" s="115"/>
      <c r="MFR56" s="115"/>
      <c r="MFS56" s="115"/>
      <c r="MFT56" s="115"/>
      <c r="MFU56" s="115"/>
      <c r="MFV56" s="115"/>
      <c r="MFW56" s="115"/>
      <c r="MFX56" s="115"/>
      <c r="MFY56" s="115"/>
      <c r="MFZ56" s="115"/>
      <c r="MGA56" s="115"/>
      <c r="MGB56" s="115"/>
      <c r="MGC56" s="115"/>
      <c r="MGD56" s="115"/>
      <c r="MGE56" s="115"/>
      <c r="MGF56" s="115"/>
      <c r="MGG56" s="115"/>
      <c r="MGH56" s="115"/>
      <c r="MGI56" s="115"/>
      <c r="MGJ56" s="115"/>
      <c r="MGK56" s="115"/>
      <c r="MGL56" s="115"/>
      <c r="MGM56" s="115"/>
      <c r="MGN56" s="115"/>
      <c r="MGO56" s="115"/>
      <c r="MGP56" s="115"/>
      <c r="MGQ56" s="115"/>
      <c r="MGR56" s="115"/>
      <c r="MGS56" s="115"/>
      <c r="MGT56" s="115"/>
      <c r="MGU56" s="115"/>
      <c r="MGV56" s="115"/>
      <c r="MGW56" s="115"/>
      <c r="MGX56" s="115"/>
      <c r="MGY56" s="115"/>
      <c r="MGZ56" s="115"/>
      <c r="MHA56" s="115"/>
      <c r="MHB56" s="115"/>
      <c r="MHC56" s="115"/>
      <c r="MHD56" s="115"/>
      <c r="MHE56" s="115"/>
      <c r="MHF56" s="115"/>
      <c r="MHG56" s="115"/>
      <c r="MHH56" s="115"/>
      <c r="MHI56" s="115"/>
      <c r="MHJ56" s="115"/>
      <c r="MHK56" s="115"/>
      <c r="MHL56" s="115"/>
      <c r="MHM56" s="115"/>
      <c r="MHN56" s="115"/>
      <c r="MHO56" s="115"/>
      <c r="MHP56" s="115"/>
      <c r="MHQ56" s="115"/>
      <c r="MHR56" s="115"/>
      <c r="MHS56" s="115"/>
      <c r="MHT56" s="115"/>
      <c r="MHU56" s="115"/>
      <c r="MHV56" s="115"/>
      <c r="MHW56" s="115"/>
      <c r="MHX56" s="115"/>
      <c r="MHY56" s="115"/>
      <c r="MHZ56" s="115"/>
      <c r="MIA56" s="115"/>
      <c r="MIB56" s="115"/>
      <c r="MIC56" s="115"/>
      <c r="MID56" s="115"/>
      <c r="MIE56" s="115"/>
      <c r="MIF56" s="115"/>
      <c r="MIG56" s="115"/>
      <c r="MIH56" s="115"/>
      <c r="MII56" s="115"/>
      <c r="MIJ56" s="115"/>
      <c r="MIK56" s="115"/>
      <c r="MIL56" s="115"/>
      <c r="MIM56" s="115"/>
      <c r="MIN56" s="115"/>
      <c r="MIO56" s="115"/>
      <c r="MIP56" s="115"/>
      <c r="MIQ56" s="115"/>
      <c r="MIR56" s="115"/>
      <c r="MIS56" s="115"/>
      <c r="MIT56" s="115"/>
      <c r="MIU56" s="115"/>
      <c r="MIV56" s="115"/>
      <c r="MIW56" s="115"/>
      <c r="MIX56" s="115"/>
      <c r="MIY56" s="115"/>
      <c r="MIZ56" s="115"/>
      <c r="MJA56" s="115"/>
      <c r="MJB56" s="115"/>
      <c r="MJC56" s="115"/>
      <c r="MJD56" s="115"/>
      <c r="MJE56" s="115"/>
      <c r="MJF56" s="115"/>
      <c r="MJG56" s="115"/>
      <c r="MJH56" s="115"/>
      <c r="MJI56" s="115"/>
      <c r="MJJ56" s="115"/>
      <c r="MJK56" s="115"/>
      <c r="MJL56" s="115"/>
      <c r="MJM56" s="115"/>
      <c r="MJN56" s="115"/>
      <c r="MJO56" s="115"/>
      <c r="MJP56" s="115"/>
      <c r="MJQ56" s="115"/>
      <c r="MJR56" s="115"/>
      <c r="MJS56" s="115"/>
      <c r="MJT56" s="115"/>
      <c r="MJU56" s="115"/>
      <c r="MJV56" s="115"/>
      <c r="MJW56" s="115"/>
      <c r="MJX56" s="115"/>
      <c r="MJY56" s="115"/>
      <c r="MJZ56" s="115"/>
      <c r="MKA56" s="115"/>
      <c r="MKB56" s="115"/>
      <c r="MKC56" s="115"/>
      <c r="MKD56" s="115"/>
      <c r="MKE56" s="115"/>
      <c r="MKF56" s="115"/>
      <c r="MKG56" s="115"/>
      <c r="MKH56" s="115"/>
      <c r="MKI56" s="115"/>
      <c r="MKJ56" s="115"/>
      <c r="MKK56" s="115"/>
      <c r="MKL56" s="115"/>
      <c r="MKM56" s="115"/>
      <c r="MKN56" s="115"/>
      <c r="MKO56" s="115"/>
      <c r="MKP56" s="115"/>
      <c r="MKQ56" s="115"/>
      <c r="MKR56" s="115"/>
      <c r="MKS56" s="115"/>
      <c r="MKT56" s="115"/>
      <c r="MKU56" s="115"/>
      <c r="MKV56" s="115"/>
      <c r="MKW56" s="115"/>
      <c r="MKX56" s="115"/>
      <c r="MKY56" s="115"/>
      <c r="MKZ56" s="115"/>
      <c r="MLA56" s="115"/>
      <c r="MLB56" s="115"/>
      <c r="MLC56" s="115"/>
      <c r="MLD56" s="115"/>
      <c r="MLE56" s="115"/>
      <c r="MLF56" s="115"/>
      <c r="MLG56" s="115"/>
      <c r="MLH56" s="115"/>
      <c r="MLI56" s="115"/>
      <c r="MLJ56" s="115"/>
      <c r="MLK56" s="115"/>
      <c r="MLL56" s="115"/>
      <c r="MLM56" s="115"/>
      <c r="MLN56" s="115"/>
      <c r="MLO56" s="115"/>
      <c r="MLP56" s="115"/>
      <c r="MLQ56" s="115"/>
      <c r="MLR56" s="115"/>
      <c r="MLS56" s="115"/>
      <c r="MLT56" s="115"/>
      <c r="MLU56" s="115"/>
      <c r="MLV56" s="115"/>
      <c r="MLW56" s="115"/>
      <c r="MLX56" s="115"/>
      <c r="MLY56" s="115"/>
      <c r="MLZ56" s="115"/>
      <c r="MMA56" s="115"/>
      <c r="MMB56" s="115"/>
      <c r="MMC56" s="115"/>
      <c r="MMD56" s="115"/>
      <c r="MME56" s="115"/>
      <c r="MMF56" s="115"/>
      <c r="MMG56" s="115"/>
      <c r="MMH56" s="115"/>
      <c r="MMI56" s="115"/>
      <c r="MMJ56" s="115"/>
      <c r="MMK56" s="115"/>
      <c r="MML56" s="115"/>
      <c r="MMM56" s="115"/>
      <c r="MMN56" s="115"/>
      <c r="MMO56" s="115"/>
      <c r="MMP56" s="115"/>
      <c r="MMQ56" s="115"/>
      <c r="MMR56" s="115"/>
      <c r="MMS56" s="115"/>
      <c r="MMT56" s="115"/>
      <c r="MMU56" s="115"/>
      <c r="MMV56" s="115"/>
      <c r="MMW56" s="115"/>
      <c r="MMX56" s="115"/>
      <c r="MMY56" s="115"/>
      <c r="MMZ56" s="115"/>
      <c r="MNA56" s="115"/>
      <c r="MNB56" s="115"/>
      <c r="MNC56" s="115"/>
      <c r="MND56" s="115"/>
      <c r="MNE56" s="115"/>
      <c r="MNF56" s="115"/>
      <c r="MNG56" s="115"/>
      <c r="MNH56" s="115"/>
      <c r="MNI56" s="115"/>
      <c r="MNJ56" s="115"/>
      <c r="MNK56" s="115"/>
      <c r="MNL56" s="115"/>
      <c r="MNM56" s="115"/>
      <c r="MNN56" s="115"/>
      <c r="MNO56" s="115"/>
      <c r="MNP56" s="115"/>
      <c r="MNQ56" s="115"/>
      <c r="MNR56" s="115"/>
      <c r="MNS56" s="115"/>
      <c r="MNT56" s="115"/>
      <c r="MNU56" s="115"/>
      <c r="MNV56" s="115"/>
      <c r="MNW56" s="115"/>
      <c r="MNX56" s="115"/>
      <c r="MNY56" s="115"/>
      <c r="MNZ56" s="115"/>
      <c r="MOA56" s="115"/>
      <c r="MOB56" s="115"/>
      <c r="MOC56" s="115"/>
      <c r="MOD56" s="115"/>
      <c r="MOE56" s="115"/>
      <c r="MOF56" s="115"/>
      <c r="MOG56" s="115"/>
      <c r="MOH56" s="115"/>
      <c r="MOI56" s="115"/>
      <c r="MOJ56" s="115"/>
      <c r="MOK56" s="115"/>
      <c r="MOL56" s="115"/>
      <c r="MOM56" s="115"/>
      <c r="MON56" s="115"/>
      <c r="MOO56" s="115"/>
      <c r="MOP56" s="115"/>
      <c r="MOQ56" s="115"/>
      <c r="MOR56" s="115"/>
      <c r="MOS56" s="115"/>
      <c r="MOT56" s="115"/>
      <c r="MOU56" s="115"/>
      <c r="MOV56" s="115"/>
      <c r="MOW56" s="115"/>
      <c r="MOX56" s="115"/>
      <c r="MOY56" s="115"/>
      <c r="MOZ56" s="115"/>
      <c r="MPA56" s="115"/>
      <c r="MPB56" s="115"/>
      <c r="MPC56" s="115"/>
      <c r="MPD56" s="115"/>
      <c r="MPE56" s="115"/>
      <c r="MPF56" s="115"/>
      <c r="MPG56" s="115"/>
      <c r="MPH56" s="115"/>
      <c r="MPI56" s="115"/>
      <c r="MPJ56" s="115"/>
      <c r="MPK56" s="115"/>
      <c r="MPL56" s="115"/>
      <c r="MPM56" s="115"/>
      <c r="MPN56" s="115"/>
      <c r="MPO56" s="115"/>
      <c r="MPP56" s="115"/>
      <c r="MPQ56" s="115"/>
      <c r="MPR56" s="115"/>
      <c r="MPS56" s="115"/>
      <c r="MPT56" s="115"/>
      <c r="MPU56" s="115"/>
      <c r="MPV56" s="115"/>
      <c r="MPW56" s="115"/>
      <c r="MPX56" s="115"/>
      <c r="MPY56" s="115"/>
      <c r="MPZ56" s="115"/>
      <c r="MQA56" s="115"/>
      <c r="MQB56" s="115"/>
      <c r="MQC56" s="115"/>
      <c r="MQD56" s="115"/>
      <c r="MQE56" s="115"/>
      <c r="MQF56" s="115"/>
      <c r="MQG56" s="115"/>
      <c r="MQH56" s="115"/>
      <c r="MQI56" s="115"/>
      <c r="MQJ56" s="115"/>
      <c r="MQK56" s="115"/>
      <c r="MQL56" s="115"/>
      <c r="MQM56" s="115"/>
      <c r="MQN56" s="115"/>
      <c r="MQO56" s="115"/>
      <c r="MQP56" s="115"/>
      <c r="MQQ56" s="115"/>
      <c r="MQR56" s="115"/>
      <c r="MQS56" s="115"/>
      <c r="MQT56" s="115"/>
      <c r="MQU56" s="115"/>
      <c r="MQV56" s="115"/>
      <c r="MQW56" s="115"/>
      <c r="MQX56" s="115"/>
      <c r="MQY56" s="115"/>
      <c r="MQZ56" s="115"/>
      <c r="MRA56" s="115"/>
      <c r="MRB56" s="115"/>
      <c r="MRC56" s="115"/>
      <c r="MRD56" s="115"/>
      <c r="MRE56" s="115"/>
      <c r="MRF56" s="115"/>
      <c r="MRG56" s="115"/>
      <c r="MRH56" s="115"/>
      <c r="MRI56" s="115"/>
      <c r="MRJ56" s="115"/>
      <c r="MRK56" s="115"/>
      <c r="MRL56" s="115"/>
      <c r="MRM56" s="115"/>
      <c r="MRN56" s="115"/>
      <c r="MRO56" s="115"/>
      <c r="MRP56" s="115"/>
      <c r="MRQ56" s="115"/>
      <c r="MRR56" s="115"/>
      <c r="MRS56" s="115"/>
      <c r="MRT56" s="115"/>
      <c r="MRU56" s="115"/>
      <c r="MRV56" s="115"/>
      <c r="MRW56" s="115"/>
      <c r="MRX56" s="115"/>
      <c r="MRY56" s="115"/>
      <c r="MRZ56" s="115"/>
      <c r="MSA56" s="115"/>
      <c r="MSB56" s="115"/>
      <c r="MSC56" s="115"/>
      <c r="MSD56" s="115"/>
      <c r="MSE56" s="115"/>
      <c r="MSF56" s="115"/>
      <c r="MSG56" s="115"/>
      <c r="MSH56" s="115"/>
      <c r="MSI56" s="115"/>
      <c r="MSJ56" s="115"/>
      <c r="MSK56" s="115"/>
      <c r="MSL56" s="115"/>
      <c r="MSM56" s="115"/>
      <c r="MSN56" s="115"/>
      <c r="MSO56" s="115"/>
      <c r="MSP56" s="115"/>
      <c r="MSQ56" s="115"/>
      <c r="MSR56" s="115"/>
      <c r="MSS56" s="115"/>
      <c r="MST56" s="115"/>
      <c r="MSU56" s="115"/>
      <c r="MSV56" s="115"/>
      <c r="MSW56" s="115"/>
      <c r="MSX56" s="115"/>
      <c r="MSY56" s="115"/>
      <c r="MSZ56" s="115"/>
      <c r="MTA56" s="115"/>
      <c r="MTB56" s="115"/>
      <c r="MTC56" s="115"/>
      <c r="MTD56" s="115"/>
      <c r="MTE56" s="115"/>
      <c r="MTF56" s="115"/>
      <c r="MTG56" s="115"/>
      <c r="MTH56" s="115"/>
      <c r="MTI56" s="115"/>
      <c r="MTJ56" s="115"/>
      <c r="MTK56" s="115"/>
      <c r="MTL56" s="115"/>
      <c r="MTM56" s="115"/>
      <c r="MTN56" s="115"/>
      <c r="MTO56" s="115"/>
      <c r="MTP56" s="115"/>
      <c r="MTQ56" s="115"/>
      <c r="MTR56" s="115"/>
      <c r="MTS56" s="115"/>
      <c r="MTT56" s="115"/>
      <c r="MTU56" s="115"/>
      <c r="MTV56" s="115"/>
      <c r="MTW56" s="115"/>
      <c r="MTX56" s="115"/>
      <c r="MTY56" s="115"/>
      <c r="MTZ56" s="115"/>
      <c r="MUA56" s="115"/>
      <c r="MUB56" s="115"/>
      <c r="MUC56" s="115"/>
      <c r="MUD56" s="115"/>
      <c r="MUE56" s="115"/>
      <c r="MUF56" s="115"/>
      <c r="MUG56" s="115"/>
      <c r="MUH56" s="115"/>
      <c r="MUI56" s="115"/>
      <c r="MUJ56" s="115"/>
      <c r="MUK56" s="115"/>
      <c r="MUL56" s="115"/>
      <c r="MUM56" s="115"/>
      <c r="MUN56" s="115"/>
      <c r="MUO56" s="115"/>
      <c r="MUP56" s="115"/>
      <c r="MUQ56" s="115"/>
      <c r="MUR56" s="115"/>
      <c r="MUS56" s="115"/>
      <c r="MUT56" s="115"/>
      <c r="MUU56" s="115"/>
      <c r="MUV56" s="115"/>
      <c r="MUW56" s="115"/>
      <c r="MUX56" s="115"/>
      <c r="MUY56" s="115"/>
      <c r="MUZ56" s="115"/>
      <c r="MVA56" s="115"/>
      <c r="MVB56" s="115"/>
      <c r="MVC56" s="115"/>
      <c r="MVD56" s="115"/>
      <c r="MVE56" s="115"/>
      <c r="MVF56" s="115"/>
      <c r="MVG56" s="115"/>
      <c r="MVH56" s="115"/>
      <c r="MVI56" s="115"/>
      <c r="MVJ56" s="115"/>
      <c r="MVK56" s="115"/>
      <c r="MVL56" s="115"/>
      <c r="MVM56" s="115"/>
      <c r="MVN56" s="115"/>
      <c r="MVO56" s="115"/>
      <c r="MVP56" s="115"/>
      <c r="MVQ56" s="115"/>
      <c r="MVR56" s="115"/>
      <c r="MVS56" s="115"/>
      <c r="MVT56" s="115"/>
      <c r="MVU56" s="115"/>
      <c r="MVV56" s="115"/>
      <c r="MVW56" s="115"/>
      <c r="MVX56" s="115"/>
      <c r="MVY56" s="115"/>
      <c r="MVZ56" s="115"/>
      <c r="MWA56" s="115"/>
      <c r="MWB56" s="115"/>
      <c r="MWC56" s="115"/>
      <c r="MWD56" s="115"/>
      <c r="MWE56" s="115"/>
      <c r="MWF56" s="115"/>
      <c r="MWG56" s="115"/>
      <c r="MWH56" s="115"/>
      <c r="MWI56" s="115"/>
      <c r="MWJ56" s="115"/>
      <c r="MWK56" s="115"/>
      <c r="MWL56" s="115"/>
      <c r="MWM56" s="115"/>
      <c r="MWN56" s="115"/>
      <c r="MWO56" s="115"/>
      <c r="MWP56" s="115"/>
      <c r="MWQ56" s="115"/>
      <c r="MWR56" s="115"/>
      <c r="MWS56" s="115"/>
      <c r="MWT56" s="115"/>
      <c r="MWU56" s="115"/>
      <c r="MWV56" s="115"/>
      <c r="MWW56" s="115"/>
      <c r="MWX56" s="115"/>
      <c r="MWY56" s="115"/>
      <c r="MWZ56" s="115"/>
      <c r="MXA56" s="115"/>
      <c r="MXB56" s="115"/>
      <c r="MXC56" s="115"/>
      <c r="MXD56" s="115"/>
      <c r="MXE56" s="115"/>
      <c r="MXF56" s="115"/>
      <c r="MXG56" s="115"/>
      <c r="MXH56" s="115"/>
      <c r="MXI56" s="115"/>
      <c r="MXJ56" s="115"/>
      <c r="MXK56" s="115"/>
      <c r="MXL56" s="115"/>
      <c r="MXM56" s="115"/>
      <c r="MXN56" s="115"/>
      <c r="MXO56" s="115"/>
      <c r="MXP56" s="115"/>
      <c r="MXQ56" s="115"/>
      <c r="MXR56" s="115"/>
      <c r="MXS56" s="115"/>
      <c r="MXT56" s="115"/>
      <c r="MXU56" s="115"/>
      <c r="MXV56" s="115"/>
      <c r="MXW56" s="115"/>
      <c r="MXX56" s="115"/>
      <c r="MXY56" s="115"/>
      <c r="MXZ56" s="115"/>
      <c r="MYA56" s="115"/>
      <c r="MYB56" s="115"/>
      <c r="MYC56" s="115"/>
      <c r="MYD56" s="115"/>
      <c r="MYE56" s="115"/>
      <c r="MYF56" s="115"/>
      <c r="MYG56" s="115"/>
      <c r="MYH56" s="115"/>
      <c r="MYI56" s="115"/>
      <c r="MYJ56" s="115"/>
      <c r="MYK56" s="115"/>
      <c r="MYL56" s="115"/>
      <c r="MYM56" s="115"/>
      <c r="MYN56" s="115"/>
      <c r="MYO56" s="115"/>
      <c r="MYP56" s="115"/>
      <c r="MYQ56" s="115"/>
      <c r="MYR56" s="115"/>
      <c r="MYS56" s="115"/>
      <c r="MYT56" s="115"/>
      <c r="MYU56" s="115"/>
      <c r="MYV56" s="115"/>
      <c r="MYW56" s="115"/>
      <c r="MYX56" s="115"/>
      <c r="MYY56" s="115"/>
      <c r="MYZ56" s="115"/>
      <c r="MZA56" s="115"/>
      <c r="MZB56" s="115"/>
      <c r="MZC56" s="115"/>
      <c r="MZD56" s="115"/>
      <c r="MZE56" s="115"/>
      <c r="MZF56" s="115"/>
      <c r="MZG56" s="115"/>
      <c r="MZH56" s="115"/>
      <c r="MZI56" s="115"/>
      <c r="MZJ56" s="115"/>
      <c r="MZK56" s="115"/>
      <c r="MZL56" s="115"/>
      <c r="MZM56" s="115"/>
      <c r="MZN56" s="115"/>
      <c r="MZO56" s="115"/>
      <c r="MZP56" s="115"/>
      <c r="MZQ56" s="115"/>
      <c r="MZR56" s="115"/>
      <c r="MZS56" s="115"/>
      <c r="MZT56" s="115"/>
      <c r="MZU56" s="115"/>
      <c r="MZV56" s="115"/>
      <c r="MZW56" s="115"/>
      <c r="MZX56" s="115"/>
      <c r="MZY56" s="115"/>
      <c r="MZZ56" s="115"/>
      <c r="NAA56" s="115"/>
      <c r="NAB56" s="115"/>
      <c r="NAC56" s="115"/>
      <c r="NAD56" s="115"/>
      <c r="NAE56" s="115"/>
      <c r="NAF56" s="115"/>
      <c r="NAG56" s="115"/>
      <c r="NAH56" s="115"/>
      <c r="NAI56" s="115"/>
      <c r="NAJ56" s="115"/>
      <c r="NAK56" s="115"/>
      <c r="NAL56" s="115"/>
      <c r="NAM56" s="115"/>
      <c r="NAN56" s="115"/>
      <c r="NAO56" s="115"/>
      <c r="NAP56" s="115"/>
      <c r="NAQ56" s="115"/>
      <c r="NAR56" s="115"/>
      <c r="NAS56" s="115"/>
      <c r="NAT56" s="115"/>
      <c r="NAU56" s="115"/>
      <c r="NAV56" s="115"/>
      <c r="NAW56" s="115"/>
      <c r="NAX56" s="115"/>
      <c r="NAY56" s="115"/>
      <c r="NAZ56" s="115"/>
      <c r="NBA56" s="115"/>
      <c r="NBB56" s="115"/>
      <c r="NBC56" s="115"/>
      <c r="NBD56" s="115"/>
      <c r="NBE56" s="115"/>
      <c r="NBF56" s="115"/>
      <c r="NBG56" s="115"/>
      <c r="NBH56" s="115"/>
      <c r="NBI56" s="115"/>
      <c r="NBJ56" s="115"/>
      <c r="NBK56" s="115"/>
      <c r="NBL56" s="115"/>
      <c r="NBM56" s="115"/>
      <c r="NBN56" s="115"/>
      <c r="NBO56" s="115"/>
      <c r="NBP56" s="115"/>
      <c r="NBQ56" s="115"/>
      <c r="NBR56" s="115"/>
      <c r="NBS56" s="115"/>
      <c r="NBT56" s="115"/>
      <c r="NBU56" s="115"/>
      <c r="NBV56" s="115"/>
      <c r="NBW56" s="115"/>
      <c r="NBX56" s="115"/>
      <c r="NBY56" s="115"/>
      <c r="NBZ56" s="115"/>
      <c r="NCA56" s="115"/>
      <c r="NCB56" s="115"/>
      <c r="NCC56" s="115"/>
      <c r="NCD56" s="115"/>
      <c r="NCE56" s="115"/>
      <c r="NCF56" s="115"/>
      <c r="NCG56" s="115"/>
      <c r="NCH56" s="115"/>
      <c r="NCI56" s="115"/>
      <c r="NCJ56" s="115"/>
      <c r="NCK56" s="115"/>
      <c r="NCL56" s="115"/>
      <c r="NCM56" s="115"/>
      <c r="NCN56" s="115"/>
      <c r="NCO56" s="115"/>
      <c r="NCP56" s="115"/>
      <c r="NCQ56" s="115"/>
      <c r="NCR56" s="115"/>
      <c r="NCS56" s="115"/>
      <c r="NCT56" s="115"/>
      <c r="NCU56" s="115"/>
      <c r="NCV56" s="115"/>
      <c r="NCW56" s="115"/>
      <c r="NCX56" s="115"/>
      <c r="NCY56" s="115"/>
      <c r="NCZ56" s="115"/>
      <c r="NDA56" s="115"/>
      <c r="NDB56" s="115"/>
      <c r="NDC56" s="115"/>
      <c r="NDD56" s="115"/>
      <c r="NDE56" s="115"/>
      <c r="NDF56" s="115"/>
      <c r="NDG56" s="115"/>
      <c r="NDH56" s="115"/>
      <c r="NDI56" s="115"/>
      <c r="NDJ56" s="115"/>
      <c r="NDK56" s="115"/>
      <c r="NDL56" s="115"/>
      <c r="NDM56" s="115"/>
      <c r="NDN56" s="115"/>
      <c r="NDO56" s="115"/>
      <c r="NDP56" s="115"/>
      <c r="NDQ56" s="115"/>
      <c r="NDR56" s="115"/>
      <c r="NDS56" s="115"/>
      <c r="NDT56" s="115"/>
      <c r="NDU56" s="115"/>
      <c r="NDV56" s="115"/>
      <c r="NDW56" s="115"/>
      <c r="NDX56" s="115"/>
      <c r="NDY56" s="115"/>
      <c r="NDZ56" s="115"/>
      <c r="NEA56" s="115"/>
      <c r="NEB56" s="115"/>
      <c r="NEC56" s="115"/>
      <c r="NED56" s="115"/>
      <c r="NEE56" s="115"/>
      <c r="NEF56" s="115"/>
      <c r="NEG56" s="115"/>
      <c r="NEH56" s="115"/>
      <c r="NEI56" s="115"/>
      <c r="NEJ56" s="115"/>
      <c r="NEK56" s="115"/>
      <c r="NEL56" s="115"/>
      <c r="NEM56" s="115"/>
      <c r="NEN56" s="115"/>
      <c r="NEO56" s="115"/>
      <c r="NEP56" s="115"/>
      <c r="NEQ56" s="115"/>
      <c r="NER56" s="115"/>
      <c r="NES56" s="115"/>
      <c r="NET56" s="115"/>
      <c r="NEU56" s="115"/>
      <c r="NEV56" s="115"/>
      <c r="NEW56" s="115"/>
      <c r="NEX56" s="115"/>
      <c r="NEY56" s="115"/>
      <c r="NEZ56" s="115"/>
      <c r="NFA56" s="115"/>
      <c r="NFB56" s="115"/>
      <c r="NFC56" s="115"/>
      <c r="NFD56" s="115"/>
      <c r="NFE56" s="115"/>
      <c r="NFF56" s="115"/>
      <c r="NFG56" s="115"/>
      <c r="NFH56" s="115"/>
      <c r="NFI56" s="115"/>
      <c r="NFJ56" s="115"/>
      <c r="NFK56" s="115"/>
      <c r="NFL56" s="115"/>
      <c r="NFM56" s="115"/>
      <c r="NFN56" s="115"/>
      <c r="NFO56" s="115"/>
      <c r="NFP56" s="115"/>
      <c r="NFQ56" s="115"/>
      <c r="NFR56" s="115"/>
      <c r="NFS56" s="115"/>
      <c r="NFT56" s="115"/>
      <c r="NFU56" s="115"/>
      <c r="NFV56" s="115"/>
      <c r="NFW56" s="115"/>
      <c r="NFX56" s="115"/>
      <c r="NFY56" s="115"/>
      <c r="NFZ56" s="115"/>
      <c r="NGA56" s="115"/>
      <c r="NGB56" s="115"/>
      <c r="NGC56" s="115"/>
      <c r="NGD56" s="115"/>
      <c r="NGE56" s="115"/>
      <c r="NGF56" s="115"/>
      <c r="NGG56" s="115"/>
      <c r="NGH56" s="115"/>
      <c r="NGI56" s="115"/>
      <c r="NGJ56" s="115"/>
      <c r="NGK56" s="115"/>
      <c r="NGL56" s="115"/>
      <c r="NGM56" s="115"/>
      <c r="NGN56" s="115"/>
      <c r="NGO56" s="115"/>
      <c r="NGP56" s="115"/>
      <c r="NGQ56" s="115"/>
      <c r="NGR56" s="115"/>
      <c r="NGS56" s="115"/>
      <c r="NGT56" s="115"/>
      <c r="NGU56" s="115"/>
      <c r="NGV56" s="115"/>
      <c r="NGW56" s="115"/>
      <c r="NGX56" s="115"/>
      <c r="NGY56" s="115"/>
      <c r="NGZ56" s="115"/>
      <c r="NHA56" s="115"/>
      <c r="NHB56" s="115"/>
      <c r="NHC56" s="115"/>
      <c r="NHD56" s="115"/>
      <c r="NHE56" s="115"/>
      <c r="NHF56" s="115"/>
      <c r="NHG56" s="115"/>
      <c r="NHH56" s="115"/>
      <c r="NHI56" s="115"/>
      <c r="NHJ56" s="115"/>
      <c r="NHK56" s="115"/>
      <c r="NHL56" s="115"/>
      <c r="NHM56" s="115"/>
      <c r="NHN56" s="115"/>
      <c r="NHO56" s="115"/>
      <c r="NHP56" s="115"/>
      <c r="NHQ56" s="115"/>
      <c r="NHR56" s="115"/>
      <c r="NHS56" s="115"/>
      <c r="NHT56" s="115"/>
      <c r="NHU56" s="115"/>
      <c r="NHV56" s="115"/>
      <c r="NHW56" s="115"/>
      <c r="NHX56" s="115"/>
      <c r="NHY56" s="115"/>
      <c r="NHZ56" s="115"/>
      <c r="NIA56" s="115"/>
      <c r="NIB56" s="115"/>
      <c r="NIC56" s="115"/>
      <c r="NID56" s="115"/>
      <c r="NIE56" s="115"/>
      <c r="NIF56" s="115"/>
      <c r="NIG56" s="115"/>
      <c r="NIH56" s="115"/>
      <c r="NII56" s="115"/>
      <c r="NIJ56" s="115"/>
      <c r="NIK56" s="115"/>
      <c r="NIL56" s="115"/>
      <c r="NIM56" s="115"/>
      <c r="NIN56" s="115"/>
      <c r="NIO56" s="115"/>
      <c r="NIP56" s="115"/>
      <c r="NIQ56" s="115"/>
      <c r="NIR56" s="115"/>
      <c r="NIS56" s="115"/>
      <c r="NIT56" s="115"/>
      <c r="NIU56" s="115"/>
      <c r="NIV56" s="115"/>
      <c r="NIW56" s="115"/>
      <c r="NIX56" s="115"/>
      <c r="NIY56" s="115"/>
      <c r="NIZ56" s="115"/>
      <c r="NJA56" s="115"/>
      <c r="NJB56" s="115"/>
      <c r="NJC56" s="115"/>
      <c r="NJD56" s="115"/>
      <c r="NJE56" s="115"/>
      <c r="NJF56" s="115"/>
      <c r="NJG56" s="115"/>
      <c r="NJH56" s="115"/>
      <c r="NJI56" s="115"/>
      <c r="NJJ56" s="115"/>
      <c r="NJK56" s="115"/>
      <c r="NJL56" s="115"/>
      <c r="NJM56" s="115"/>
      <c r="NJN56" s="115"/>
      <c r="NJO56" s="115"/>
      <c r="NJP56" s="115"/>
      <c r="NJQ56" s="115"/>
      <c r="NJR56" s="115"/>
      <c r="NJS56" s="115"/>
      <c r="NJT56" s="115"/>
      <c r="NJU56" s="115"/>
      <c r="NJV56" s="115"/>
      <c r="NJW56" s="115"/>
      <c r="NJX56" s="115"/>
      <c r="NJY56" s="115"/>
      <c r="NJZ56" s="115"/>
      <c r="NKA56" s="115"/>
      <c r="NKB56" s="115"/>
      <c r="NKC56" s="115"/>
      <c r="NKD56" s="115"/>
      <c r="NKE56" s="115"/>
      <c r="NKF56" s="115"/>
      <c r="NKG56" s="115"/>
      <c r="NKH56" s="115"/>
      <c r="NKI56" s="115"/>
      <c r="NKJ56" s="115"/>
      <c r="NKK56" s="115"/>
      <c r="NKL56" s="115"/>
      <c r="NKM56" s="115"/>
      <c r="NKN56" s="115"/>
      <c r="NKO56" s="115"/>
      <c r="NKP56" s="115"/>
      <c r="NKQ56" s="115"/>
      <c r="NKR56" s="115"/>
      <c r="NKS56" s="115"/>
      <c r="NKT56" s="115"/>
      <c r="NKU56" s="115"/>
      <c r="NKV56" s="115"/>
      <c r="NKW56" s="115"/>
      <c r="NKX56" s="115"/>
      <c r="NKY56" s="115"/>
      <c r="NKZ56" s="115"/>
      <c r="NLA56" s="115"/>
      <c r="NLB56" s="115"/>
      <c r="NLC56" s="115"/>
      <c r="NLD56" s="115"/>
      <c r="NLE56" s="115"/>
      <c r="NLF56" s="115"/>
      <c r="NLG56" s="115"/>
      <c r="NLH56" s="115"/>
      <c r="NLI56" s="115"/>
      <c r="NLJ56" s="115"/>
      <c r="NLK56" s="115"/>
      <c r="NLL56" s="115"/>
      <c r="NLM56" s="115"/>
      <c r="NLN56" s="115"/>
      <c r="NLO56" s="115"/>
      <c r="NLP56" s="115"/>
      <c r="NLQ56" s="115"/>
      <c r="NLR56" s="115"/>
      <c r="NLS56" s="115"/>
      <c r="NLT56" s="115"/>
      <c r="NLU56" s="115"/>
      <c r="NLV56" s="115"/>
      <c r="NLW56" s="115"/>
      <c r="NLX56" s="115"/>
      <c r="NLY56" s="115"/>
      <c r="NLZ56" s="115"/>
      <c r="NMA56" s="115"/>
      <c r="NMB56" s="115"/>
      <c r="NMC56" s="115"/>
      <c r="NMD56" s="115"/>
      <c r="NME56" s="115"/>
      <c r="NMF56" s="115"/>
      <c r="NMG56" s="115"/>
      <c r="NMH56" s="115"/>
      <c r="NMI56" s="115"/>
      <c r="NMJ56" s="115"/>
      <c r="NMK56" s="115"/>
      <c r="NML56" s="115"/>
      <c r="NMM56" s="115"/>
      <c r="NMN56" s="115"/>
      <c r="NMO56" s="115"/>
      <c r="NMP56" s="115"/>
      <c r="NMQ56" s="115"/>
      <c r="NMR56" s="115"/>
      <c r="NMS56" s="115"/>
      <c r="NMT56" s="115"/>
      <c r="NMU56" s="115"/>
      <c r="NMV56" s="115"/>
      <c r="NMW56" s="115"/>
      <c r="NMX56" s="115"/>
      <c r="NMY56" s="115"/>
      <c r="NMZ56" s="115"/>
      <c r="NNA56" s="115"/>
      <c r="NNB56" s="115"/>
      <c r="NNC56" s="115"/>
      <c r="NND56" s="115"/>
      <c r="NNE56" s="115"/>
      <c r="NNF56" s="115"/>
      <c r="NNG56" s="115"/>
      <c r="NNH56" s="115"/>
      <c r="NNI56" s="115"/>
      <c r="NNJ56" s="115"/>
      <c r="NNK56" s="115"/>
      <c r="NNL56" s="115"/>
      <c r="NNM56" s="115"/>
      <c r="NNN56" s="115"/>
      <c r="NNO56" s="115"/>
      <c r="NNP56" s="115"/>
      <c r="NNQ56" s="115"/>
      <c r="NNR56" s="115"/>
      <c r="NNS56" s="115"/>
      <c r="NNT56" s="115"/>
      <c r="NNU56" s="115"/>
      <c r="NNV56" s="115"/>
      <c r="NNW56" s="115"/>
      <c r="NNX56" s="115"/>
      <c r="NNY56" s="115"/>
      <c r="NNZ56" s="115"/>
      <c r="NOA56" s="115"/>
      <c r="NOB56" s="115"/>
      <c r="NOC56" s="115"/>
      <c r="NOD56" s="115"/>
      <c r="NOE56" s="115"/>
      <c r="NOF56" s="115"/>
      <c r="NOG56" s="115"/>
      <c r="NOH56" s="115"/>
      <c r="NOI56" s="115"/>
      <c r="NOJ56" s="115"/>
      <c r="NOK56" s="115"/>
      <c r="NOL56" s="115"/>
      <c r="NOM56" s="115"/>
      <c r="NON56" s="115"/>
      <c r="NOO56" s="115"/>
      <c r="NOP56" s="115"/>
      <c r="NOQ56" s="115"/>
      <c r="NOR56" s="115"/>
      <c r="NOS56" s="115"/>
      <c r="NOT56" s="115"/>
      <c r="NOU56" s="115"/>
      <c r="NOV56" s="115"/>
      <c r="NOW56" s="115"/>
      <c r="NOX56" s="115"/>
      <c r="NOY56" s="115"/>
      <c r="NOZ56" s="115"/>
      <c r="NPA56" s="115"/>
      <c r="NPB56" s="115"/>
      <c r="NPC56" s="115"/>
      <c r="NPD56" s="115"/>
      <c r="NPE56" s="115"/>
      <c r="NPF56" s="115"/>
      <c r="NPG56" s="115"/>
      <c r="NPH56" s="115"/>
      <c r="NPI56" s="115"/>
      <c r="NPJ56" s="115"/>
      <c r="NPK56" s="115"/>
      <c r="NPL56" s="115"/>
      <c r="NPM56" s="115"/>
      <c r="NPN56" s="115"/>
      <c r="NPO56" s="115"/>
      <c r="NPP56" s="115"/>
      <c r="NPQ56" s="115"/>
      <c r="NPR56" s="115"/>
      <c r="NPS56" s="115"/>
      <c r="NPT56" s="115"/>
      <c r="NPU56" s="115"/>
      <c r="NPV56" s="115"/>
      <c r="NPW56" s="115"/>
      <c r="NPX56" s="115"/>
      <c r="NPY56" s="115"/>
      <c r="NPZ56" s="115"/>
      <c r="NQA56" s="115"/>
      <c r="NQB56" s="115"/>
      <c r="NQC56" s="115"/>
      <c r="NQD56" s="115"/>
      <c r="NQE56" s="115"/>
      <c r="NQF56" s="115"/>
      <c r="NQG56" s="115"/>
      <c r="NQH56" s="115"/>
      <c r="NQI56" s="115"/>
      <c r="NQJ56" s="115"/>
      <c r="NQK56" s="115"/>
      <c r="NQL56" s="115"/>
      <c r="NQM56" s="115"/>
      <c r="NQN56" s="115"/>
      <c r="NQO56" s="115"/>
      <c r="NQP56" s="115"/>
      <c r="NQQ56" s="115"/>
      <c r="NQR56" s="115"/>
      <c r="NQS56" s="115"/>
      <c r="NQT56" s="115"/>
      <c r="NQU56" s="115"/>
      <c r="NQV56" s="115"/>
      <c r="NQW56" s="115"/>
      <c r="NQX56" s="115"/>
      <c r="NQY56" s="115"/>
      <c r="NQZ56" s="115"/>
      <c r="NRA56" s="115"/>
      <c r="NRB56" s="115"/>
      <c r="NRC56" s="115"/>
      <c r="NRD56" s="115"/>
      <c r="NRE56" s="115"/>
      <c r="NRF56" s="115"/>
      <c r="NRG56" s="115"/>
      <c r="NRH56" s="115"/>
      <c r="NRI56" s="115"/>
      <c r="NRJ56" s="115"/>
      <c r="NRK56" s="115"/>
      <c r="NRL56" s="115"/>
      <c r="NRM56" s="115"/>
      <c r="NRN56" s="115"/>
      <c r="NRO56" s="115"/>
      <c r="NRP56" s="115"/>
      <c r="NRQ56" s="115"/>
      <c r="NRR56" s="115"/>
      <c r="NRS56" s="115"/>
      <c r="NRT56" s="115"/>
      <c r="NRU56" s="115"/>
      <c r="NRV56" s="115"/>
      <c r="NRW56" s="115"/>
      <c r="NRX56" s="115"/>
      <c r="NRY56" s="115"/>
      <c r="NRZ56" s="115"/>
      <c r="NSA56" s="115"/>
      <c r="NSB56" s="115"/>
      <c r="NSC56" s="115"/>
      <c r="NSD56" s="115"/>
      <c r="NSE56" s="115"/>
      <c r="NSF56" s="115"/>
      <c r="NSG56" s="115"/>
      <c r="NSH56" s="115"/>
      <c r="NSI56" s="115"/>
      <c r="NSJ56" s="115"/>
      <c r="NSK56" s="115"/>
      <c r="NSL56" s="115"/>
      <c r="NSM56" s="115"/>
      <c r="NSN56" s="115"/>
      <c r="NSO56" s="115"/>
      <c r="NSP56" s="115"/>
      <c r="NSQ56" s="115"/>
      <c r="NSR56" s="115"/>
      <c r="NSS56" s="115"/>
      <c r="NST56" s="115"/>
      <c r="NSU56" s="115"/>
      <c r="NSV56" s="115"/>
      <c r="NSW56" s="115"/>
      <c r="NSX56" s="115"/>
      <c r="NSY56" s="115"/>
      <c r="NSZ56" s="115"/>
      <c r="NTA56" s="115"/>
      <c r="NTB56" s="115"/>
      <c r="NTC56" s="115"/>
      <c r="NTD56" s="115"/>
      <c r="NTE56" s="115"/>
      <c r="NTF56" s="115"/>
      <c r="NTG56" s="115"/>
      <c r="NTH56" s="115"/>
      <c r="NTI56" s="115"/>
      <c r="NTJ56" s="115"/>
      <c r="NTK56" s="115"/>
      <c r="NTL56" s="115"/>
      <c r="NTM56" s="115"/>
      <c r="NTN56" s="115"/>
      <c r="NTO56" s="115"/>
      <c r="NTP56" s="115"/>
      <c r="NTQ56" s="115"/>
      <c r="NTR56" s="115"/>
      <c r="NTS56" s="115"/>
      <c r="NTT56" s="115"/>
      <c r="NTU56" s="115"/>
      <c r="NTV56" s="115"/>
      <c r="NTW56" s="115"/>
      <c r="NTX56" s="115"/>
      <c r="NTY56" s="115"/>
      <c r="NTZ56" s="115"/>
      <c r="NUA56" s="115"/>
      <c r="NUB56" s="115"/>
      <c r="NUC56" s="115"/>
      <c r="NUD56" s="115"/>
      <c r="NUE56" s="115"/>
      <c r="NUF56" s="115"/>
      <c r="NUG56" s="115"/>
      <c r="NUH56" s="115"/>
      <c r="NUI56" s="115"/>
      <c r="NUJ56" s="115"/>
      <c r="NUK56" s="115"/>
      <c r="NUL56" s="115"/>
      <c r="NUM56" s="115"/>
      <c r="NUN56" s="115"/>
      <c r="NUO56" s="115"/>
      <c r="NUP56" s="115"/>
      <c r="NUQ56" s="115"/>
      <c r="NUR56" s="115"/>
      <c r="NUS56" s="115"/>
      <c r="NUT56" s="115"/>
      <c r="NUU56" s="115"/>
      <c r="NUV56" s="115"/>
      <c r="NUW56" s="115"/>
      <c r="NUX56" s="115"/>
      <c r="NUY56" s="115"/>
      <c r="NUZ56" s="115"/>
      <c r="NVA56" s="115"/>
      <c r="NVB56" s="115"/>
      <c r="NVC56" s="115"/>
      <c r="NVD56" s="115"/>
      <c r="NVE56" s="115"/>
      <c r="NVF56" s="115"/>
      <c r="NVG56" s="115"/>
      <c r="NVH56" s="115"/>
      <c r="NVI56" s="115"/>
      <c r="NVJ56" s="115"/>
      <c r="NVK56" s="115"/>
      <c r="NVL56" s="115"/>
      <c r="NVM56" s="115"/>
      <c r="NVN56" s="115"/>
      <c r="NVO56" s="115"/>
      <c r="NVP56" s="115"/>
      <c r="NVQ56" s="115"/>
      <c r="NVR56" s="115"/>
      <c r="NVS56" s="115"/>
      <c r="NVT56" s="115"/>
      <c r="NVU56" s="115"/>
      <c r="NVV56" s="115"/>
      <c r="NVW56" s="115"/>
      <c r="NVX56" s="115"/>
      <c r="NVY56" s="115"/>
      <c r="NVZ56" s="115"/>
      <c r="NWA56" s="115"/>
      <c r="NWB56" s="115"/>
      <c r="NWC56" s="115"/>
      <c r="NWD56" s="115"/>
      <c r="NWE56" s="115"/>
      <c r="NWF56" s="115"/>
      <c r="NWG56" s="115"/>
      <c r="NWH56" s="115"/>
      <c r="NWI56" s="115"/>
      <c r="NWJ56" s="115"/>
      <c r="NWK56" s="115"/>
      <c r="NWL56" s="115"/>
      <c r="NWM56" s="115"/>
      <c r="NWN56" s="115"/>
      <c r="NWO56" s="115"/>
      <c r="NWP56" s="115"/>
      <c r="NWQ56" s="115"/>
      <c r="NWR56" s="115"/>
      <c r="NWS56" s="115"/>
      <c r="NWT56" s="115"/>
      <c r="NWU56" s="115"/>
      <c r="NWV56" s="115"/>
      <c r="NWW56" s="115"/>
      <c r="NWX56" s="115"/>
      <c r="NWY56" s="115"/>
      <c r="NWZ56" s="115"/>
      <c r="NXA56" s="115"/>
      <c r="NXB56" s="115"/>
      <c r="NXC56" s="115"/>
      <c r="NXD56" s="115"/>
      <c r="NXE56" s="115"/>
      <c r="NXF56" s="115"/>
      <c r="NXG56" s="115"/>
      <c r="NXH56" s="115"/>
      <c r="NXI56" s="115"/>
      <c r="NXJ56" s="115"/>
      <c r="NXK56" s="115"/>
      <c r="NXL56" s="115"/>
      <c r="NXM56" s="115"/>
      <c r="NXN56" s="115"/>
      <c r="NXO56" s="115"/>
      <c r="NXP56" s="115"/>
      <c r="NXQ56" s="115"/>
      <c r="NXR56" s="115"/>
      <c r="NXS56" s="115"/>
      <c r="NXT56" s="115"/>
      <c r="NXU56" s="115"/>
      <c r="NXV56" s="115"/>
      <c r="NXW56" s="115"/>
      <c r="NXX56" s="115"/>
      <c r="NXY56" s="115"/>
      <c r="NXZ56" s="115"/>
      <c r="NYA56" s="115"/>
      <c r="NYB56" s="115"/>
      <c r="NYC56" s="115"/>
      <c r="NYD56" s="115"/>
      <c r="NYE56" s="115"/>
      <c r="NYF56" s="115"/>
      <c r="NYG56" s="115"/>
      <c r="NYH56" s="115"/>
      <c r="NYI56" s="115"/>
      <c r="NYJ56" s="115"/>
      <c r="NYK56" s="115"/>
      <c r="NYL56" s="115"/>
      <c r="NYM56" s="115"/>
      <c r="NYN56" s="115"/>
      <c r="NYO56" s="115"/>
      <c r="NYP56" s="115"/>
      <c r="NYQ56" s="115"/>
      <c r="NYR56" s="115"/>
      <c r="NYS56" s="115"/>
      <c r="NYT56" s="115"/>
      <c r="NYU56" s="115"/>
      <c r="NYV56" s="115"/>
      <c r="NYW56" s="115"/>
      <c r="NYX56" s="115"/>
      <c r="NYY56" s="115"/>
      <c r="NYZ56" s="115"/>
      <c r="NZA56" s="115"/>
      <c r="NZB56" s="115"/>
      <c r="NZC56" s="115"/>
      <c r="NZD56" s="115"/>
      <c r="NZE56" s="115"/>
      <c r="NZF56" s="115"/>
      <c r="NZG56" s="115"/>
      <c r="NZH56" s="115"/>
      <c r="NZI56" s="115"/>
      <c r="NZJ56" s="115"/>
      <c r="NZK56" s="115"/>
      <c r="NZL56" s="115"/>
      <c r="NZM56" s="115"/>
      <c r="NZN56" s="115"/>
      <c r="NZO56" s="115"/>
      <c r="NZP56" s="115"/>
      <c r="NZQ56" s="115"/>
      <c r="NZR56" s="115"/>
      <c r="NZS56" s="115"/>
      <c r="NZT56" s="115"/>
      <c r="NZU56" s="115"/>
      <c r="NZV56" s="115"/>
      <c r="NZW56" s="115"/>
      <c r="NZX56" s="115"/>
      <c r="NZY56" s="115"/>
      <c r="NZZ56" s="115"/>
      <c r="OAA56" s="115"/>
      <c r="OAB56" s="115"/>
      <c r="OAC56" s="115"/>
      <c r="OAD56" s="115"/>
      <c r="OAE56" s="115"/>
      <c r="OAF56" s="115"/>
      <c r="OAG56" s="115"/>
      <c r="OAH56" s="115"/>
      <c r="OAI56" s="115"/>
      <c r="OAJ56" s="115"/>
      <c r="OAK56" s="115"/>
      <c r="OAL56" s="115"/>
      <c r="OAM56" s="115"/>
      <c r="OAN56" s="115"/>
      <c r="OAO56" s="115"/>
      <c r="OAP56" s="115"/>
      <c r="OAQ56" s="115"/>
      <c r="OAR56" s="115"/>
      <c r="OAS56" s="115"/>
      <c r="OAT56" s="115"/>
      <c r="OAU56" s="115"/>
      <c r="OAV56" s="115"/>
      <c r="OAW56" s="115"/>
      <c r="OAX56" s="115"/>
      <c r="OAY56" s="115"/>
      <c r="OAZ56" s="115"/>
      <c r="OBA56" s="115"/>
      <c r="OBB56" s="115"/>
      <c r="OBC56" s="115"/>
      <c r="OBD56" s="115"/>
      <c r="OBE56" s="115"/>
      <c r="OBF56" s="115"/>
      <c r="OBG56" s="115"/>
      <c r="OBH56" s="115"/>
      <c r="OBI56" s="115"/>
      <c r="OBJ56" s="115"/>
      <c r="OBK56" s="115"/>
      <c r="OBL56" s="115"/>
      <c r="OBM56" s="115"/>
      <c r="OBN56" s="115"/>
      <c r="OBO56" s="115"/>
      <c r="OBP56" s="115"/>
      <c r="OBQ56" s="115"/>
      <c r="OBR56" s="115"/>
      <c r="OBS56" s="115"/>
      <c r="OBT56" s="115"/>
      <c r="OBU56" s="115"/>
      <c r="OBV56" s="115"/>
      <c r="OBW56" s="115"/>
      <c r="OBX56" s="115"/>
      <c r="OBY56" s="115"/>
      <c r="OBZ56" s="115"/>
      <c r="OCA56" s="115"/>
      <c r="OCB56" s="115"/>
      <c r="OCC56" s="115"/>
      <c r="OCD56" s="115"/>
      <c r="OCE56" s="115"/>
      <c r="OCF56" s="115"/>
      <c r="OCG56" s="115"/>
      <c r="OCH56" s="115"/>
      <c r="OCI56" s="115"/>
      <c r="OCJ56" s="115"/>
      <c r="OCK56" s="115"/>
      <c r="OCL56" s="115"/>
      <c r="OCM56" s="115"/>
      <c r="OCN56" s="115"/>
      <c r="OCO56" s="115"/>
      <c r="OCP56" s="115"/>
      <c r="OCQ56" s="115"/>
      <c r="OCR56" s="115"/>
      <c r="OCS56" s="115"/>
      <c r="OCT56" s="115"/>
      <c r="OCU56" s="115"/>
      <c r="OCV56" s="115"/>
      <c r="OCW56" s="115"/>
      <c r="OCX56" s="115"/>
      <c r="OCY56" s="115"/>
      <c r="OCZ56" s="115"/>
      <c r="ODA56" s="115"/>
      <c r="ODB56" s="115"/>
      <c r="ODC56" s="115"/>
      <c r="ODD56" s="115"/>
      <c r="ODE56" s="115"/>
      <c r="ODF56" s="115"/>
      <c r="ODG56" s="115"/>
      <c r="ODH56" s="115"/>
      <c r="ODI56" s="115"/>
      <c r="ODJ56" s="115"/>
      <c r="ODK56" s="115"/>
      <c r="ODL56" s="115"/>
      <c r="ODM56" s="115"/>
      <c r="ODN56" s="115"/>
      <c r="ODO56" s="115"/>
      <c r="ODP56" s="115"/>
      <c r="ODQ56" s="115"/>
      <c r="ODR56" s="115"/>
      <c r="ODS56" s="115"/>
      <c r="ODT56" s="115"/>
      <c r="ODU56" s="115"/>
      <c r="ODV56" s="115"/>
      <c r="ODW56" s="115"/>
      <c r="ODX56" s="115"/>
      <c r="ODY56" s="115"/>
      <c r="ODZ56" s="115"/>
      <c r="OEA56" s="115"/>
      <c r="OEB56" s="115"/>
      <c r="OEC56" s="115"/>
      <c r="OED56" s="115"/>
      <c r="OEE56" s="115"/>
      <c r="OEF56" s="115"/>
      <c r="OEG56" s="115"/>
      <c r="OEH56" s="115"/>
      <c r="OEI56" s="115"/>
      <c r="OEJ56" s="115"/>
      <c r="OEK56" s="115"/>
      <c r="OEL56" s="115"/>
      <c r="OEM56" s="115"/>
      <c r="OEN56" s="115"/>
      <c r="OEO56" s="115"/>
      <c r="OEP56" s="115"/>
      <c r="OEQ56" s="115"/>
      <c r="OER56" s="115"/>
      <c r="OES56" s="115"/>
      <c r="OET56" s="115"/>
      <c r="OEU56" s="115"/>
      <c r="OEV56" s="115"/>
      <c r="OEW56" s="115"/>
      <c r="OEX56" s="115"/>
      <c r="OEY56" s="115"/>
      <c r="OEZ56" s="115"/>
      <c r="OFA56" s="115"/>
      <c r="OFB56" s="115"/>
      <c r="OFC56" s="115"/>
      <c r="OFD56" s="115"/>
      <c r="OFE56" s="115"/>
      <c r="OFF56" s="115"/>
      <c r="OFG56" s="115"/>
      <c r="OFH56" s="115"/>
      <c r="OFI56" s="115"/>
      <c r="OFJ56" s="115"/>
      <c r="OFK56" s="115"/>
      <c r="OFL56" s="115"/>
      <c r="OFM56" s="115"/>
      <c r="OFN56" s="115"/>
      <c r="OFO56" s="115"/>
      <c r="OFP56" s="115"/>
      <c r="OFQ56" s="115"/>
      <c r="OFR56" s="115"/>
      <c r="OFS56" s="115"/>
      <c r="OFT56" s="115"/>
      <c r="OFU56" s="115"/>
      <c r="OFV56" s="115"/>
      <c r="OFW56" s="115"/>
      <c r="OFX56" s="115"/>
      <c r="OFY56" s="115"/>
      <c r="OFZ56" s="115"/>
      <c r="OGA56" s="115"/>
      <c r="OGB56" s="115"/>
      <c r="OGC56" s="115"/>
      <c r="OGD56" s="115"/>
      <c r="OGE56" s="115"/>
      <c r="OGF56" s="115"/>
      <c r="OGG56" s="115"/>
      <c r="OGH56" s="115"/>
      <c r="OGI56" s="115"/>
      <c r="OGJ56" s="115"/>
      <c r="OGK56" s="115"/>
      <c r="OGL56" s="115"/>
      <c r="OGM56" s="115"/>
      <c r="OGN56" s="115"/>
      <c r="OGO56" s="115"/>
      <c r="OGP56" s="115"/>
      <c r="OGQ56" s="115"/>
      <c r="OGR56" s="115"/>
      <c r="OGS56" s="115"/>
      <c r="OGT56" s="115"/>
      <c r="OGU56" s="115"/>
      <c r="OGV56" s="115"/>
      <c r="OGW56" s="115"/>
      <c r="OGX56" s="115"/>
      <c r="OGY56" s="115"/>
      <c r="OGZ56" s="115"/>
      <c r="OHA56" s="115"/>
      <c r="OHB56" s="115"/>
      <c r="OHC56" s="115"/>
      <c r="OHD56" s="115"/>
      <c r="OHE56" s="115"/>
      <c r="OHF56" s="115"/>
      <c r="OHG56" s="115"/>
      <c r="OHH56" s="115"/>
      <c r="OHI56" s="115"/>
      <c r="OHJ56" s="115"/>
      <c r="OHK56" s="115"/>
      <c r="OHL56" s="115"/>
      <c r="OHM56" s="115"/>
      <c r="OHN56" s="115"/>
      <c r="OHO56" s="115"/>
      <c r="OHP56" s="115"/>
      <c r="OHQ56" s="115"/>
      <c r="OHR56" s="115"/>
      <c r="OHS56" s="115"/>
      <c r="OHT56" s="115"/>
      <c r="OHU56" s="115"/>
      <c r="OHV56" s="115"/>
      <c r="OHW56" s="115"/>
      <c r="OHX56" s="115"/>
      <c r="OHY56" s="115"/>
      <c r="OHZ56" s="115"/>
      <c r="OIA56" s="115"/>
      <c r="OIB56" s="115"/>
      <c r="OIC56" s="115"/>
      <c r="OID56" s="115"/>
      <c r="OIE56" s="115"/>
      <c r="OIF56" s="115"/>
      <c r="OIG56" s="115"/>
      <c r="OIH56" s="115"/>
      <c r="OII56" s="115"/>
      <c r="OIJ56" s="115"/>
      <c r="OIK56" s="115"/>
      <c r="OIL56" s="115"/>
      <c r="OIM56" s="115"/>
      <c r="OIN56" s="115"/>
      <c r="OIO56" s="115"/>
      <c r="OIP56" s="115"/>
      <c r="OIQ56" s="115"/>
      <c r="OIR56" s="115"/>
      <c r="OIS56" s="115"/>
      <c r="OIT56" s="115"/>
      <c r="OIU56" s="115"/>
      <c r="OIV56" s="115"/>
      <c r="OIW56" s="115"/>
      <c r="OIX56" s="115"/>
      <c r="OIY56" s="115"/>
      <c r="OIZ56" s="115"/>
      <c r="OJA56" s="115"/>
      <c r="OJB56" s="115"/>
      <c r="OJC56" s="115"/>
      <c r="OJD56" s="115"/>
      <c r="OJE56" s="115"/>
      <c r="OJF56" s="115"/>
      <c r="OJG56" s="115"/>
      <c r="OJH56" s="115"/>
      <c r="OJI56" s="115"/>
      <c r="OJJ56" s="115"/>
      <c r="OJK56" s="115"/>
      <c r="OJL56" s="115"/>
      <c r="OJM56" s="115"/>
      <c r="OJN56" s="115"/>
      <c r="OJO56" s="115"/>
      <c r="OJP56" s="115"/>
      <c r="OJQ56" s="115"/>
      <c r="OJR56" s="115"/>
      <c r="OJS56" s="115"/>
      <c r="OJT56" s="115"/>
      <c r="OJU56" s="115"/>
      <c r="OJV56" s="115"/>
      <c r="OJW56" s="115"/>
      <c r="OJX56" s="115"/>
      <c r="OJY56" s="115"/>
      <c r="OJZ56" s="115"/>
      <c r="OKA56" s="115"/>
      <c r="OKB56" s="115"/>
      <c r="OKC56" s="115"/>
      <c r="OKD56" s="115"/>
      <c r="OKE56" s="115"/>
      <c r="OKF56" s="115"/>
      <c r="OKG56" s="115"/>
      <c r="OKH56" s="115"/>
      <c r="OKI56" s="115"/>
      <c r="OKJ56" s="115"/>
      <c r="OKK56" s="115"/>
      <c r="OKL56" s="115"/>
      <c r="OKM56" s="115"/>
      <c r="OKN56" s="115"/>
      <c r="OKO56" s="115"/>
      <c r="OKP56" s="115"/>
      <c r="OKQ56" s="115"/>
      <c r="OKR56" s="115"/>
      <c r="OKS56" s="115"/>
      <c r="OKT56" s="115"/>
      <c r="OKU56" s="115"/>
      <c r="OKV56" s="115"/>
      <c r="OKW56" s="115"/>
      <c r="OKX56" s="115"/>
      <c r="OKY56" s="115"/>
      <c r="OKZ56" s="115"/>
      <c r="OLA56" s="115"/>
      <c r="OLB56" s="115"/>
      <c r="OLC56" s="115"/>
      <c r="OLD56" s="115"/>
      <c r="OLE56" s="115"/>
      <c r="OLF56" s="115"/>
      <c r="OLG56" s="115"/>
      <c r="OLH56" s="115"/>
      <c r="OLI56" s="115"/>
      <c r="OLJ56" s="115"/>
      <c r="OLK56" s="115"/>
      <c r="OLL56" s="115"/>
      <c r="OLM56" s="115"/>
      <c r="OLN56" s="115"/>
      <c r="OLO56" s="115"/>
      <c r="OLP56" s="115"/>
      <c r="OLQ56" s="115"/>
      <c r="OLR56" s="115"/>
      <c r="OLS56" s="115"/>
      <c r="OLT56" s="115"/>
      <c r="OLU56" s="115"/>
      <c r="OLV56" s="115"/>
      <c r="OLW56" s="115"/>
      <c r="OLX56" s="115"/>
      <c r="OLY56" s="115"/>
      <c r="OLZ56" s="115"/>
      <c r="OMA56" s="115"/>
      <c r="OMB56" s="115"/>
      <c r="OMC56" s="115"/>
      <c r="OMD56" s="115"/>
      <c r="OME56" s="115"/>
      <c r="OMF56" s="115"/>
      <c r="OMG56" s="115"/>
      <c r="OMH56" s="115"/>
      <c r="OMI56" s="115"/>
      <c r="OMJ56" s="115"/>
      <c r="OMK56" s="115"/>
      <c r="OML56" s="115"/>
      <c r="OMM56" s="115"/>
      <c r="OMN56" s="115"/>
      <c r="OMO56" s="115"/>
      <c r="OMP56" s="115"/>
      <c r="OMQ56" s="115"/>
      <c r="OMR56" s="115"/>
      <c r="OMS56" s="115"/>
      <c r="OMT56" s="115"/>
      <c r="OMU56" s="115"/>
      <c r="OMV56" s="115"/>
      <c r="OMW56" s="115"/>
      <c r="OMX56" s="115"/>
      <c r="OMY56" s="115"/>
      <c r="OMZ56" s="115"/>
      <c r="ONA56" s="115"/>
      <c r="ONB56" s="115"/>
      <c r="ONC56" s="115"/>
      <c r="OND56" s="115"/>
      <c r="ONE56" s="115"/>
      <c r="ONF56" s="115"/>
      <c r="ONG56" s="115"/>
      <c r="ONH56" s="115"/>
      <c r="ONI56" s="115"/>
      <c r="ONJ56" s="115"/>
      <c r="ONK56" s="115"/>
      <c r="ONL56" s="115"/>
      <c r="ONM56" s="115"/>
      <c r="ONN56" s="115"/>
      <c r="ONO56" s="115"/>
      <c r="ONP56" s="115"/>
      <c r="ONQ56" s="115"/>
      <c r="ONR56" s="115"/>
      <c r="ONS56" s="115"/>
      <c r="ONT56" s="115"/>
      <c r="ONU56" s="115"/>
      <c r="ONV56" s="115"/>
      <c r="ONW56" s="115"/>
      <c r="ONX56" s="115"/>
      <c r="ONY56" s="115"/>
      <c r="ONZ56" s="115"/>
      <c r="OOA56" s="115"/>
      <c r="OOB56" s="115"/>
      <c r="OOC56" s="115"/>
      <c r="OOD56" s="115"/>
      <c r="OOE56" s="115"/>
      <c r="OOF56" s="115"/>
      <c r="OOG56" s="115"/>
      <c r="OOH56" s="115"/>
      <c r="OOI56" s="115"/>
      <c r="OOJ56" s="115"/>
      <c r="OOK56" s="115"/>
      <c r="OOL56" s="115"/>
      <c r="OOM56" s="115"/>
      <c r="OON56" s="115"/>
      <c r="OOO56" s="115"/>
      <c r="OOP56" s="115"/>
      <c r="OOQ56" s="115"/>
      <c r="OOR56" s="115"/>
      <c r="OOS56" s="115"/>
      <c r="OOT56" s="115"/>
      <c r="OOU56" s="115"/>
      <c r="OOV56" s="115"/>
      <c r="OOW56" s="115"/>
      <c r="OOX56" s="115"/>
      <c r="OOY56" s="115"/>
      <c r="OOZ56" s="115"/>
      <c r="OPA56" s="115"/>
      <c r="OPB56" s="115"/>
      <c r="OPC56" s="115"/>
      <c r="OPD56" s="115"/>
      <c r="OPE56" s="115"/>
      <c r="OPF56" s="115"/>
      <c r="OPG56" s="115"/>
      <c r="OPH56" s="115"/>
      <c r="OPI56" s="115"/>
      <c r="OPJ56" s="115"/>
      <c r="OPK56" s="115"/>
      <c r="OPL56" s="115"/>
      <c r="OPM56" s="115"/>
      <c r="OPN56" s="115"/>
      <c r="OPO56" s="115"/>
      <c r="OPP56" s="115"/>
      <c r="OPQ56" s="115"/>
      <c r="OPR56" s="115"/>
      <c r="OPS56" s="115"/>
      <c r="OPT56" s="115"/>
      <c r="OPU56" s="115"/>
      <c r="OPV56" s="115"/>
      <c r="OPW56" s="115"/>
      <c r="OPX56" s="115"/>
      <c r="OPY56" s="115"/>
      <c r="OPZ56" s="115"/>
      <c r="OQA56" s="115"/>
      <c r="OQB56" s="115"/>
      <c r="OQC56" s="115"/>
      <c r="OQD56" s="115"/>
      <c r="OQE56" s="115"/>
      <c r="OQF56" s="115"/>
      <c r="OQG56" s="115"/>
      <c r="OQH56" s="115"/>
      <c r="OQI56" s="115"/>
      <c r="OQJ56" s="115"/>
      <c r="OQK56" s="115"/>
      <c r="OQL56" s="115"/>
      <c r="OQM56" s="115"/>
      <c r="OQN56" s="115"/>
      <c r="OQO56" s="115"/>
      <c r="OQP56" s="115"/>
      <c r="OQQ56" s="115"/>
      <c r="OQR56" s="115"/>
      <c r="OQS56" s="115"/>
      <c r="OQT56" s="115"/>
      <c r="OQU56" s="115"/>
      <c r="OQV56" s="115"/>
      <c r="OQW56" s="115"/>
      <c r="OQX56" s="115"/>
      <c r="OQY56" s="115"/>
      <c r="OQZ56" s="115"/>
      <c r="ORA56" s="115"/>
      <c r="ORB56" s="115"/>
      <c r="ORC56" s="115"/>
      <c r="ORD56" s="115"/>
      <c r="ORE56" s="115"/>
      <c r="ORF56" s="115"/>
      <c r="ORG56" s="115"/>
      <c r="ORH56" s="115"/>
      <c r="ORI56" s="115"/>
      <c r="ORJ56" s="115"/>
      <c r="ORK56" s="115"/>
      <c r="ORL56" s="115"/>
      <c r="ORM56" s="115"/>
      <c r="ORN56" s="115"/>
      <c r="ORO56" s="115"/>
      <c r="ORP56" s="115"/>
      <c r="ORQ56" s="115"/>
      <c r="ORR56" s="115"/>
      <c r="ORS56" s="115"/>
      <c r="ORT56" s="115"/>
      <c r="ORU56" s="115"/>
      <c r="ORV56" s="115"/>
      <c r="ORW56" s="115"/>
      <c r="ORX56" s="115"/>
      <c r="ORY56" s="115"/>
      <c r="ORZ56" s="115"/>
      <c r="OSA56" s="115"/>
      <c r="OSB56" s="115"/>
      <c r="OSC56" s="115"/>
      <c r="OSD56" s="115"/>
      <c r="OSE56" s="115"/>
      <c r="OSF56" s="115"/>
      <c r="OSG56" s="115"/>
      <c r="OSH56" s="115"/>
      <c r="OSI56" s="115"/>
      <c r="OSJ56" s="115"/>
      <c r="OSK56" s="115"/>
      <c r="OSL56" s="115"/>
      <c r="OSM56" s="115"/>
      <c r="OSN56" s="115"/>
      <c r="OSO56" s="115"/>
      <c r="OSP56" s="115"/>
      <c r="OSQ56" s="115"/>
      <c r="OSR56" s="115"/>
      <c r="OSS56" s="115"/>
      <c r="OST56" s="115"/>
      <c r="OSU56" s="115"/>
      <c r="OSV56" s="115"/>
      <c r="OSW56" s="115"/>
      <c r="OSX56" s="115"/>
      <c r="OSY56" s="115"/>
      <c r="OSZ56" s="115"/>
      <c r="OTA56" s="115"/>
      <c r="OTB56" s="115"/>
      <c r="OTC56" s="115"/>
      <c r="OTD56" s="115"/>
      <c r="OTE56" s="115"/>
      <c r="OTF56" s="115"/>
      <c r="OTG56" s="115"/>
      <c r="OTH56" s="115"/>
      <c r="OTI56" s="115"/>
      <c r="OTJ56" s="115"/>
      <c r="OTK56" s="115"/>
      <c r="OTL56" s="115"/>
      <c r="OTM56" s="115"/>
      <c r="OTN56" s="115"/>
      <c r="OTO56" s="115"/>
      <c r="OTP56" s="115"/>
      <c r="OTQ56" s="115"/>
      <c r="OTR56" s="115"/>
      <c r="OTS56" s="115"/>
      <c r="OTT56" s="115"/>
      <c r="OTU56" s="115"/>
      <c r="OTV56" s="115"/>
      <c r="OTW56" s="115"/>
      <c r="OTX56" s="115"/>
      <c r="OTY56" s="115"/>
      <c r="OTZ56" s="115"/>
      <c r="OUA56" s="115"/>
      <c r="OUB56" s="115"/>
      <c r="OUC56" s="115"/>
      <c r="OUD56" s="115"/>
      <c r="OUE56" s="115"/>
      <c r="OUF56" s="115"/>
      <c r="OUG56" s="115"/>
      <c r="OUH56" s="115"/>
      <c r="OUI56" s="115"/>
      <c r="OUJ56" s="115"/>
      <c r="OUK56" s="115"/>
      <c r="OUL56" s="115"/>
      <c r="OUM56" s="115"/>
      <c r="OUN56" s="115"/>
      <c r="OUO56" s="115"/>
      <c r="OUP56" s="115"/>
      <c r="OUQ56" s="115"/>
      <c r="OUR56" s="115"/>
      <c r="OUS56" s="115"/>
      <c r="OUT56" s="115"/>
      <c r="OUU56" s="115"/>
      <c r="OUV56" s="115"/>
      <c r="OUW56" s="115"/>
      <c r="OUX56" s="115"/>
      <c r="OUY56" s="115"/>
      <c r="OUZ56" s="115"/>
      <c r="OVA56" s="115"/>
      <c r="OVB56" s="115"/>
      <c r="OVC56" s="115"/>
      <c r="OVD56" s="115"/>
      <c r="OVE56" s="115"/>
      <c r="OVF56" s="115"/>
      <c r="OVG56" s="115"/>
      <c r="OVH56" s="115"/>
      <c r="OVI56" s="115"/>
      <c r="OVJ56" s="115"/>
      <c r="OVK56" s="115"/>
      <c r="OVL56" s="115"/>
      <c r="OVM56" s="115"/>
      <c r="OVN56" s="115"/>
      <c r="OVO56" s="115"/>
      <c r="OVP56" s="115"/>
      <c r="OVQ56" s="115"/>
      <c r="OVR56" s="115"/>
      <c r="OVS56" s="115"/>
      <c r="OVT56" s="115"/>
      <c r="OVU56" s="115"/>
      <c r="OVV56" s="115"/>
      <c r="OVW56" s="115"/>
      <c r="OVX56" s="115"/>
      <c r="OVY56" s="115"/>
      <c r="OVZ56" s="115"/>
      <c r="OWA56" s="115"/>
      <c r="OWB56" s="115"/>
      <c r="OWC56" s="115"/>
      <c r="OWD56" s="115"/>
      <c r="OWE56" s="115"/>
      <c r="OWF56" s="115"/>
      <c r="OWG56" s="115"/>
      <c r="OWH56" s="115"/>
      <c r="OWI56" s="115"/>
      <c r="OWJ56" s="115"/>
      <c r="OWK56" s="115"/>
      <c r="OWL56" s="115"/>
      <c r="OWM56" s="115"/>
      <c r="OWN56" s="115"/>
      <c r="OWO56" s="115"/>
      <c r="OWP56" s="115"/>
      <c r="OWQ56" s="115"/>
      <c r="OWR56" s="115"/>
      <c r="OWS56" s="115"/>
      <c r="OWT56" s="115"/>
      <c r="OWU56" s="115"/>
      <c r="OWV56" s="115"/>
      <c r="OWW56" s="115"/>
      <c r="OWX56" s="115"/>
      <c r="OWY56" s="115"/>
      <c r="OWZ56" s="115"/>
      <c r="OXA56" s="115"/>
      <c r="OXB56" s="115"/>
      <c r="OXC56" s="115"/>
      <c r="OXD56" s="115"/>
      <c r="OXE56" s="115"/>
      <c r="OXF56" s="115"/>
      <c r="OXG56" s="115"/>
      <c r="OXH56" s="115"/>
      <c r="OXI56" s="115"/>
      <c r="OXJ56" s="115"/>
      <c r="OXK56" s="115"/>
      <c r="OXL56" s="115"/>
      <c r="OXM56" s="115"/>
      <c r="OXN56" s="115"/>
      <c r="OXO56" s="115"/>
      <c r="OXP56" s="115"/>
      <c r="OXQ56" s="115"/>
      <c r="OXR56" s="115"/>
      <c r="OXS56" s="115"/>
      <c r="OXT56" s="115"/>
      <c r="OXU56" s="115"/>
      <c r="OXV56" s="115"/>
      <c r="OXW56" s="115"/>
      <c r="OXX56" s="115"/>
      <c r="OXY56" s="115"/>
      <c r="OXZ56" s="115"/>
      <c r="OYA56" s="115"/>
      <c r="OYB56" s="115"/>
      <c r="OYC56" s="115"/>
      <c r="OYD56" s="115"/>
      <c r="OYE56" s="115"/>
      <c r="OYF56" s="115"/>
      <c r="OYG56" s="115"/>
      <c r="OYH56" s="115"/>
      <c r="OYI56" s="115"/>
      <c r="OYJ56" s="115"/>
      <c r="OYK56" s="115"/>
      <c r="OYL56" s="115"/>
      <c r="OYM56" s="115"/>
      <c r="OYN56" s="115"/>
      <c r="OYO56" s="115"/>
      <c r="OYP56" s="115"/>
      <c r="OYQ56" s="115"/>
      <c r="OYR56" s="115"/>
      <c r="OYS56" s="115"/>
      <c r="OYT56" s="115"/>
      <c r="OYU56" s="115"/>
      <c r="OYV56" s="115"/>
      <c r="OYW56" s="115"/>
      <c r="OYX56" s="115"/>
      <c r="OYY56" s="115"/>
      <c r="OYZ56" s="115"/>
      <c r="OZA56" s="115"/>
      <c r="OZB56" s="115"/>
      <c r="OZC56" s="115"/>
      <c r="OZD56" s="115"/>
      <c r="OZE56" s="115"/>
      <c r="OZF56" s="115"/>
      <c r="OZG56" s="115"/>
      <c r="OZH56" s="115"/>
      <c r="OZI56" s="115"/>
      <c r="OZJ56" s="115"/>
      <c r="OZK56" s="115"/>
      <c r="OZL56" s="115"/>
      <c r="OZM56" s="115"/>
      <c r="OZN56" s="115"/>
      <c r="OZO56" s="115"/>
      <c r="OZP56" s="115"/>
      <c r="OZQ56" s="115"/>
      <c r="OZR56" s="115"/>
      <c r="OZS56" s="115"/>
      <c r="OZT56" s="115"/>
      <c r="OZU56" s="115"/>
      <c r="OZV56" s="115"/>
      <c r="OZW56" s="115"/>
      <c r="OZX56" s="115"/>
      <c r="OZY56" s="115"/>
      <c r="OZZ56" s="115"/>
      <c r="PAA56" s="115"/>
      <c r="PAB56" s="115"/>
      <c r="PAC56" s="115"/>
      <c r="PAD56" s="115"/>
      <c r="PAE56" s="115"/>
      <c r="PAF56" s="115"/>
      <c r="PAG56" s="115"/>
      <c r="PAH56" s="115"/>
      <c r="PAI56" s="115"/>
      <c r="PAJ56" s="115"/>
      <c r="PAK56" s="115"/>
      <c r="PAL56" s="115"/>
      <c r="PAM56" s="115"/>
      <c r="PAN56" s="115"/>
      <c r="PAO56" s="115"/>
      <c r="PAP56" s="115"/>
      <c r="PAQ56" s="115"/>
      <c r="PAR56" s="115"/>
      <c r="PAS56" s="115"/>
      <c r="PAT56" s="115"/>
      <c r="PAU56" s="115"/>
      <c r="PAV56" s="115"/>
      <c r="PAW56" s="115"/>
      <c r="PAX56" s="115"/>
      <c r="PAY56" s="115"/>
      <c r="PAZ56" s="115"/>
      <c r="PBA56" s="115"/>
      <c r="PBB56" s="115"/>
      <c r="PBC56" s="115"/>
      <c r="PBD56" s="115"/>
      <c r="PBE56" s="115"/>
      <c r="PBF56" s="115"/>
      <c r="PBG56" s="115"/>
      <c r="PBH56" s="115"/>
      <c r="PBI56" s="115"/>
      <c r="PBJ56" s="115"/>
      <c r="PBK56" s="115"/>
      <c r="PBL56" s="115"/>
      <c r="PBM56" s="115"/>
      <c r="PBN56" s="115"/>
      <c r="PBO56" s="115"/>
      <c r="PBP56" s="115"/>
      <c r="PBQ56" s="115"/>
      <c r="PBR56" s="115"/>
      <c r="PBS56" s="115"/>
      <c r="PBT56" s="115"/>
      <c r="PBU56" s="115"/>
      <c r="PBV56" s="115"/>
      <c r="PBW56" s="115"/>
      <c r="PBX56" s="115"/>
      <c r="PBY56" s="115"/>
      <c r="PBZ56" s="115"/>
      <c r="PCA56" s="115"/>
      <c r="PCB56" s="115"/>
      <c r="PCC56" s="115"/>
      <c r="PCD56" s="115"/>
      <c r="PCE56" s="115"/>
      <c r="PCF56" s="115"/>
      <c r="PCG56" s="115"/>
      <c r="PCH56" s="115"/>
      <c r="PCI56" s="115"/>
      <c r="PCJ56" s="115"/>
      <c r="PCK56" s="115"/>
      <c r="PCL56" s="115"/>
      <c r="PCM56" s="115"/>
      <c r="PCN56" s="115"/>
      <c r="PCO56" s="115"/>
      <c r="PCP56" s="115"/>
      <c r="PCQ56" s="115"/>
      <c r="PCR56" s="115"/>
      <c r="PCS56" s="115"/>
      <c r="PCT56" s="115"/>
      <c r="PCU56" s="115"/>
      <c r="PCV56" s="115"/>
      <c r="PCW56" s="115"/>
      <c r="PCX56" s="115"/>
      <c r="PCY56" s="115"/>
      <c r="PCZ56" s="115"/>
      <c r="PDA56" s="115"/>
      <c r="PDB56" s="115"/>
      <c r="PDC56" s="115"/>
      <c r="PDD56" s="115"/>
      <c r="PDE56" s="115"/>
      <c r="PDF56" s="115"/>
      <c r="PDG56" s="115"/>
      <c r="PDH56" s="115"/>
      <c r="PDI56" s="115"/>
      <c r="PDJ56" s="115"/>
      <c r="PDK56" s="115"/>
      <c r="PDL56" s="115"/>
      <c r="PDM56" s="115"/>
      <c r="PDN56" s="115"/>
      <c r="PDO56" s="115"/>
      <c r="PDP56" s="115"/>
      <c r="PDQ56" s="115"/>
      <c r="PDR56" s="115"/>
      <c r="PDS56" s="115"/>
      <c r="PDT56" s="115"/>
      <c r="PDU56" s="115"/>
      <c r="PDV56" s="115"/>
      <c r="PDW56" s="115"/>
      <c r="PDX56" s="115"/>
      <c r="PDY56" s="115"/>
      <c r="PDZ56" s="115"/>
      <c r="PEA56" s="115"/>
      <c r="PEB56" s="115"/>
      <c r="PEC56" s="115"/>
      <c r="PED56" s="115"/>
      <c r="PEE56" s="115"/>
      <c r="PEF56" s="115"/>
      <c r="PEG56" s="115"/>
      <c r="PEH56" s="115"/>
      <c r="PEI56" s="115"/>
      <c r="PEJ56" s="115"/>
      <c r="PEK56" s="115"/>
      <c r="PEL56" s="115"/>
      <c r="PEM56" s="115"/>
      <c r="PEN56" s="115"/>
      <c r="PEO56" s="115"/>
      <c r="PEP56" s="115"/>
      <c r="PEQ56" s="115"/>
      <c r="PER56" s="115"/>
      <c r="PES56" s="115"/>
      <c r="PET56" s="115"/>
      <c r="PEU56" s="115"/>
      <c r="PEV56" s="115"/>
      <c r="PEW56" s="115"/>
      <c r="PEX56" s="115"/>
      <c r="PEY56" s="115"/>
      <c r="PEZ56" s="115"/>
      <c r="PFA56" s="115"/>
      <c r="PFB56" s="115"/>
      <c r="PFC56" s="115"/>
      <c r="PFD56" s="115"/>
      <c r="PFE56" s="115"/>
      <c r="PFF56" s="115"/>
      <c r="PFG56" s="115"/>
      <c r="PFH56" s="115"/>
      <c r="PFI56" s="115"/>
      <c r="PFJ56" s="115"/>
      <c r="PFK56" s="115"/>
      <c r="PFL56" s="115"/>
      <c r="PFM56" s="115"/>
      <c r="PFN56" s="115"/>
      <c r="PFO56" s="115"/>
      <c r="PFP56" s="115"/>
      <c r="PFQ56" s="115"/>
      <c r="PFR56" s="115"/>
      <c r="PFS56" s="115"/>
      <c r="PFT56" s="115"/>
      <c r="PFU56" s="115"/>
      <c r="PFV56" s="115"/>
      <c r="PFW56" s="115"/>
      <c r="PFX56" s="115"/>
      <c r="PFY56" s="115"/>
      <c r="PFZ56" s="115"/>
      <c r="PGA56" s="115"/>
      <c r="PGB56" s="115"/>
      <c r="PGC56" s="115"/>
      <c r="PGD56" s="115"/>
      <c r="PGE56" s="115"/>
      <c r="PGF56" s="115"/>
      <c r="PGG56" s="115"/>
      <c r="PGH56" s="115"/>
      <c r="PGI56" s="115"/>
      <c r="PGJ56" s="115"/>
      <c r="PGK56" s="115"/>
      <c r="PGL56" s="115"/>
      <c r="PGM56" s="115"/>
      <c r="PGN56" s="115"/>
      <c r="PGO56" s="115"/>
      <c r="PGP56" s="115"/>
      <c r="PGQ56" s="115"/>
      <c r="PGR56" s="115"/>
      <c r="PGS56" s="115"/>
      <c r="PGT56" s="115"/>
      <c r="PGU56" s="115"/>
      <c r="PGV56" s="115"/>
      <c r="PGW56" s="115"/>
      <c r="PGX56" s="115"/>
      <c r="PGY56" s="115"/>
      <c r="PGZ56" s="115"/>
      <c r="PHA56" s="115"/>
      <c r="PHB56" s="115"/>
      <c r="PHC56" s="115"/>
      <c r="PHD56" s="115"/>
      <c r="PHE56" s="115"/>
      <c r="PHF56" s="115"/>
      <c r="PHG56" s="115"/>
      <c r="PHH56" s="115"/>
      <c r="PHI56" s="115"/>
      <c r="PHJ56" s="115"/>
      <c r="PHK56" s="115"/>
      <c r="PHL56" s="115"/>
      <c r="PHM56" s="115"/>
      <c r="PHN56" s="115"/>
      <c r="PHO56" s="115"/>
      <c r="PHP56" s="115"/>
      <c r="PHQ56" s="115"/>
      <c r="PHR56" s="115"/>
      <c r="PHS56" s="115"/>
      <c r="PHT56" s="115"/>
      <c r="PHU56" s="115"/>
      <c r="PHV56" s="115"/>
      <c r="PHW56" s="115"/>
      <c r="PHX56" s="115"/>
      <c r="PHY56" s="115"/>
      <c r="PHZ56" s="115"/>
      <c r="PIA56" s="115"/>
      <c r="PIB56" s="115"/>
      <c r="PIC56" s="115"/>
      <c r="PID56" s="115"/>
      <c r="PIE56" s="115"/>
      <c r="PIF56" s="115"/>
      <c r="PIG56" s="115"/>
      <c r="PIH56" s="115"/>
      <c r="PII56" s="115"/>
      <c r="PIJ56" s="115"/>
      <c r="PIK56" s="115"/>
      <c r="PIL56" s="115"/>
      <c r="PIM56" s="115"/>
      <c r="PIN56" s="115"/>
      <c r="PIO56" s="115"/>
      <c r="PIP56" s="115"/>
      <c r="PIQ56" s="115"/>
      <c r="PIR56" s="115"/>
      <c r="PIS56" s="115"/>
      <c r="PIT56" s="115"/>
      <c r="PIU56" s="115"/>
      <c r="PIV56" s="115"/>
      <c r="PIW56" s="115"/>
      <c r="PIX56" s="115"/>
      <c r="PIY56" s="115"/>
      <c r="PIZ56" s="115"/>
      <c r="PJA56" s="115"/>
      <c r="PJB56" s="115"/>
      <c r="PJC56" s="115"/>
      <c r="PJD56" s="115"/>
      <c r="PJE56" s="115"/>
      <c r="PJF56" s="115"/>
      <c r="PJG56" s="115"/>
      <c r="PJH56" s="115"/>
      <c r="PJI56" s="115"/>
      <c r="PJJ56" s="115"/>
      <c r="PJK56" s="115"/>
      <c r="PJL56" s="115"/>
      <c r="PJM56" s="115"/>
      <c r="PJN56" s="115"/>
      <c r="PJO56" s="115"/>
      <c r="PJP56" s="115"/>
      <c r="PJQ56" s="115"/>
      <c r="PJR56" s="115"/>
      <c r="PJS56" s="115"/>
      <c r="PJT56" s="115"/>
      <c r="PJU56" s="115"/>
      <c r="PJV56" s="115"/>
      <c r="PJW56" s="115"/>
      <c r="PJX56" s="115"/>
      <c r="PJY56" s="115"/>
      <c r="PJZ56" s="115"/>
      <c r="PKA56" s="115"/>
      <c r="PKB56" s="115"/>
      <c r="PKC56" s="115"/>
      <c r="PKD56" s="115"/>
      <c r="PKE56" s="115"/>
      <c r="PKF56" s="115"/>
      <c r="PKG56" s="115"/>
      <c r="PKH56" s="115"/>
      <c r="PKI56" s="115"/>
      <c r="PKJ56" s="115"/>
      <c r="PKK56" s="115"/>
      <c r="PKL56" s="115"/>
      <c r="PKM56" s="115"/>
      <c r="PKN56" s="115"/>
      <c r="PKO56" s="115"/>
      <c r="PKP56" s="115"/>
      <c r="PKQ56" s="115"/>
      <c r="PKR56" s="115"/>
      <c r="PKS56" s="115"/>
      <c r="PKT56" s="115"/>
      <c r="PKU56" s="115"/>
      <c r="PKV56" s="115"/>
      <c r="PKW56" s="115"/>
      <c r="PKX56" s="115"/>
      <c r="PKY56" s="115"/>
      <c r="PKZ56" s="115"/>
      <c r="PLA56" s="115"/>
      <c r="PLB56" s="115"/>
      <c r="PLC56" s="115"/>
      <c r="PLD56" s="115"/>
      <c r="PLE56" s="115"/>
      <c r="PLF56" s="115"/>
      <c r="PLG56" s="115"/>
      <c r="PLH56" s="115"/>
      <c r="PLI56" s="115"/>
      <c r="PLJ56" s="115"/>
      <c r="PLK56" s="115"/>
      <c r="PLL56" s="115"/>
      <c r="PLM56" s="115"/>
      <c r="PLN56" s="115"/>
      <c r="PLO56" s="115"/>
      <c r="PLP56" s="115"/>
      <c r="PLQ56" s="115"/>
      <c r="PLR56" s="115"/>
      <c r="PLS56" s="115"/>
      <c r="PLT56" s="115"/>
      <c r="PLU56" s="115"/>
      <c r="PLV56" s="115"/>
      <c r="PLW56" s="115"/>
      <c r="PLX56" s="115"/>
      <c r="PLY56" s="115"/>
      <c r="PLZ56" s="115"/>
      <c r="PMA56" s="115"/>
      <c r="PMB56" s="115"/>
      <c r="PMC56" s="115"/>
      <c r="PMD56" s="115"/>
      <c r="PME56" s="115"/>
      <c r="PMF56" s="115"/>
      <c r="PMG56" s="115"/>
      <c r="PMH56" s="115"/>
      <c r="PMI56" s="115"/>
      <c r="PMJ56" s="115"/>
      <c r="PMK56" s="115"/>
      <c r="PML56" s="115"/>
      <c r="PMM56" s="115"/>
      <c r="PMN56" s="115"/>
      <c r="PMO56" s="115"/>
      <c r="PMP56" s="115"/>
      <c r="PMQ56" s="115"/>
      <c r="PMR56" s="115"/>
      <c r="PMS56" s="115"/>
      <c r="PMT56" s="115"/>
      <c r="PMU56" s="115"/>
      <c r="PMV56" s="115"/>
      <c r="PMW56" s="115"/>
      <c r="PMX56" s="115"/>
      <c r="PMY56" s="115"/>
      <c r="PMZ56" s="115"/>
      <c r="PNA56" s="115"/>
      <c r="PNB56" s="115"/>
      <c r="PNC56" s="115"/>
      <c r="PND56" s="115"/>
      <c r="PNE56" s="115"/>
      <c r="PNF56" s="115"/>
      <c r="PNG56" s="115"/>
      <c r="PNH56" s="115"/>
      <c r="PNI56" s="115"/>
      <c r="PNJ56" s="115"/>
      <c r="PNK56" s="115"/>
      <c r="PNL56" s="115"/>
      <c r="PNM56" s="115"/>
      <c r="PNN56" s="115"/>
      <c r="PNO56" s="115"/>
      <c r="PNP56" s="115"/>
      <c r="PNQ56" s="115"/>
      <c r="PNR56" s="115"/>
      <c r="PNS56" s="115"/>
      <c r="PNT56" s="115"/>
      <c r="PNU56" s="115"/>
      <c r="PNV56" s="115"/>
      <c r="PNW56" s="115"/>
      <c r="PNX56" s="115"/>
      <c r="PNY56" s="115"/>
      <c r="PNZ56" s="115"/>
      <c r="POA56" s="115"/>
      <c r="POB56" s="115"/>
      <c r="POC56" s="115"/>
      <c r="POD56" s="115"/>
      <c r="POE56" s="115"/>
      <c r="POF56" s="115"/>
      <c r="POG56" s="115"/>
      <c r="POH56" s="115"/>
      <c r="POI56" s="115"/>
      <c r="POJ56" s="115"/>
      <c r="POK56" s="115"/>
      <c r="POL56" s="115"/>
      <c r="POM56" s="115"/>
      <c r="PON56" s="115"/>
      <c r="POO56" s="115"/>
      <c r="POP56" s="115"/>
      <c r="POQ56" s="115"/>
      <c r="POR56" s="115"/>
      <c r="POS56" s="115"/>
      <c r="POT56" s="115"/>
      <c r="POU56" s="115"/>
      <c r="POV56" s="115"/>
      <c r="POW56" s="115"/>
      <c r="POX56" s="115"/>
      <c r="POY56" s="115"/>
      <c r="POZ56" s="115"/>
      <c r="PPA56" s="115"/>
      <c r="PPB56" s="115"/>
      <c r="PPC56" s="115"/>
      <c r="PPD56" s="115"/>
      <c r="PPE56" s="115"/>
      <c r="PPF56" s="115"/>
      <c r="PPG56" s="115"/>
      <c r="PPH56" s="115"/>
      <c r="PPI56" s="115"/>
      <c r="PPJ56" s="115"/>
      <c r="PPK56" s="115"/>
      <c r="PPL56" s="115"/>
      <c r="PPM56" s="115"/>
      <c r="PPN56" s="115"/>
      <c r="PPO56" s="115"/>
      <c r="PPP56" s="115"/>
      <c r="PPQ56" s="115"/>
      <c r="PPR56" s="115"/>
      <c r="PPS56" s="115"/>
      <c r="PPT56" s="115"/>
      <c r="PPU56" s="115"/>
      <c r="PPV56" s="115"/>
      <c r="PPW56" s="115"/>
      <c r="PPX56" s="115"/>
      <c r="PPY56" s="115"/>
      <c r="PPZ56" s="115"/>
      <c r="PQA56" s="115"/>
      <c r="PQB56" s="115"/>
      <c r="PQC56" s="115"/>
      <c r="PQD56" s="115"/>
      <c r="PQE56" s="115"/>
      <c r="PQF56" s="115"/>
      <c r="PQG56" s="115"/>
      <c r="PQH56" s="115"/>
      <c r="PQI56" s="115"/>
      <c r="PQJ56" s="115"/>
      <c r="PQK56" s="115"/>
      <c r="PQL56" s="115"/>
      <c r="PQM56" s="115"/>
      <c r="PQN56" s="115"/>
      <c r="PQO56" s="115"/>
      <c r="PQP56" s="115"/>
      <c r="PQQ56" s="115"/>
      <c r="PQR56" s="115"/>
      <c r="PQS56" s="115"/>
      <c r="PQT56" s="115"/>
      <c r="PQU56" s="115"/>
      <c r="PQV56" s="115"/>
      <c r="PQW56" s="115"/>
      <c r="PQX56" s="115"/>
      <c r="PQY56" s="115"/>
      <c r="PQZ56" s="115"/>
      <c r="PRA56" s="115"/>
      <c r="PRB56" s="115"/>
      <c r="PRC56" s="115"/>
      <c r="PRD56" s="115"/>
      <c r="PRE56" s="115"/>
      <c r="PRF56" s="115"/>
      <c r="PRG56" s="115"/>
      <c r="PRH56" s="115"/>
      <c r="PRI56" s="115"/>
      <c r="PRJ56" s="115"/>
      <c r="PRK56" s="115"/>
      <c r="PRL56" s="115"/>
      <c r="PRM56" s="115"/>
      <c r="PRN56" s="115"/>
      <c r="PRO56" s="115"/>
      <c r="PRP56" s="115"/>
      <c r="PRQ56" s="115"/>
      <c r="PRR56" s="115"/>
      <c r="PRS56" s="115"/>
      <c r="PRT56" s="115"/>
      <c r="PRU56" s="115"/>
      <c r="PRV56" s="115"/>
      <c r="PRW56" s="115"/>
      <c r="PRX56" s="115"/>
      <c r="PRY56" s="115"/>
      <c r="PRZ56" s="115"/>
      <c r="PSA56" s="115"/>
      <c r="PSB56" s="115"/>
      <c r="PSC56" s="115"/>
      <c r="PSD56" s="115"/>
      <c r="PSE56" s="115"/>
      <c r="PSF56" s="115"/>
      <c r="PSG56" s="115"/>
      <c r="PSH56" s="115"/>
      <c r="PSI56" s="115"/>
      <c r="PSJ56" s="115"/>
      <c r="PSK56" s="115"/>
      <c r="PSL56" s="115"/>
      <c r="PSM56" s="115"/>
      <c r="PSN56" s="115"/>
      <c r="PSO56" s="115"/>
      <c r="PSP56" s="115"/>
      <c r="PSQ56" s="115"/>
      <c r="PSR56" s="115"/>
      <c r="PSS56" s="115"/>
      <c r="PST56" s="115"/>
      <c r="PSU56" s="115"/>
      <c r="PSV56" s="115"/>
      <c r="PSW56" s="115"/>
      <c r="PSX56" s="115"/>
      <c r="PSY56" s="115"/>
      <c r="PSZ56" s="115"/>
      <c r="PTA56" s="115"/>
      <c r="PTB56" s="115"/>
      <c r="PTC56" s="115"/>
      <c r="PTD56" s="115"/>
      <c r="PTE56" s="115"/>
      <c r="PTF56" s="115"/>
      <c r="PTG56" s="115"/>
      <c r="PTH56" s="115"/>
      <c r="PTI56" s="115"/>
      <c r="PTJ56" s="115"/>
      <c r="PTK56" s="115"/>
      <c r="PTL56" s="115"/>
      <c r="PTM56" s="115"/>
      <c r="PTN56" s="115"/>
      <c r="PTO56" s="115"/>
      <c r="PTP56" s="115"/>
      <c r="PTQ56" s="115"/>
      <c r="PTR56" s="115"/>
      <c r="PTS56" s="115"/>
      <c r="PTT56" s="115"/>
      <c r="PTU56" s="115"/>
      <c r="PTV56" s="115"/>
      <c r="PTW56" s="115"/>
      <c r="PTX56" s="115"/>
      <c r="PTY56" s="115"/>
      <c r="PTZ56" s="115"/>
      <c r="PUA56" s="115"/>
      <c r="PUB56" s="115"/>
      <c r="PUC56" s="115"/>
      <c r="PUD56" s="115"/>
      <c r="PUE56" s="115"/>
      <c r="PUF56" s="115"/>
      <c r="PUG56" s="115"/>
      <c r="PUH56" s="115"/>
      <c r="PUI56" s="115"/>
      <c r="PUJ56" s="115"/>
      <c r="PUK56" s="115"/>
      <c r="PUL56" s="115"/>
      <c r="PUM56" s="115"/>
      <c r="PUN56" s="115"/>
      <c r="PUO56" s="115"/>
      <c r="PUP56" s="115"/>
      <c r="PUQ56" s="115"/>
      <c r="PUR56" s="115"/>
      <c r="PUS56" s="115"/>
      <c r="PUT56" s="115"/>
      <c r="PUU56" s="115"/>
      <c r="PUV56" s="115"/>
      <c r="PUW56" s="115"/>
      <c r="PUX56" s="115"/>
      <c r="PUY56" s="115"/>
      <c r="PUZ56" s="115"/>
      <c r="PVA56" s="115"/>
      <c r="PVB56" s="115"/>
      <c r="PVC56" s="115"/>
      <c r="PVD56" s="115"/>
      <c r="PVE56" s="115"/>
      <c r="PVF56" s="115"/>
      <c r="PVG56" s="115"/>
      <c r="PVH56" s="115"/>
      <c r="PVI56" s="115"/>
      <c r="PVJ56" s="115"/>
      <c r="PVK56" s="115"/>
      <c r="PVL56" s="115"/>
      <c r="PVM56" s="115"/>
      <c r="PVN56" s="115"/>
      <c r="PVO56" s="115"/>
      <c r="PVP56" s="115"/>
      <c r="PVQ56" s="115"/>
      <c r="PVR56" s="115"/>
      <c r="PVS56" s="115"/>
      <c r="PVT56" s="115"/>
      <c r="PVU56" s="115"/>
      <c r="PVV56" s="115"/>
      <c r="PVW56" s="115"/>
      <c r="PVX56" s="115"/>
      <c r="PVY56" s="115"/>
      <c r="PVZ56" s="115"/>
      <c r="PWA56" s="115"/>
      <c r="PWB56" s="115"/>
      <c r="PWC56" s="115"/>
      <c r="PWD56" s="115"/>
      <c r="PWE56" s="115"/>
      <c r="PWF56" s="115"/>
      <c r="PWG56" s="115"/>
      <c r="PWH56" s="115"/>
      <c r="PWI56" s="115"/>
      <c r="PWJ56" s="115"/>
      <c r="PWK56" s="115"/>
      <c r="PWL56" s="115"/>
      <c r="PWM56" s="115"/>
      <c r="PWN56" s="115"/>
      <c r="PWO56" s="115"/>
      <c r="PWP56" s="115"/>
      <c r="PWQ56" s="115"/>
      <c r="PWR56" s="115"/>
      <c r="PWS56" s="115"/>
      <c r="PWT56" s="115"/>
      <c r="PWU56" s="115"/>
      <c r="PWV56" s="115"/>
      <c r="PWW56" s="115"/>
      <c r="PWX56" s="115"/>
      <c r="PWY56" s="115"/>
      <c r="PWZ56" s="115"/>
      <c r="PXA56" s="115"/>
      <c r="PXB56" s="115"/>
      <c r="PXC56" s="115"/>
      <c r="PXD56" s="115"/>
      <c r="PXE56" s="115"/>
      <c r="PXF56" s="115"/>
      <c r="PXG56" s="115"/>
      <c r="PXH56" s="115"/>
      <c r="PXI56" s="115"/>
      <c r="PXJ56" s="115"/>
      <c r="PXK56" s="115"/>
      <c r="PXL56" s="115"/>
      <c r="PXM56" s="115"/>
      <c r="PXN56" s="115"/>
      <c r="PXO56" s="115"/>
      <c r="PXP56" s="115"/>
      <c r="PXQ56" s="115"/>
      <c r="PXR56" s="115"/>
      <c r="PXS56" s="115"/>
      <c r="PXT56" s="115"/>
      <c r="PXU56" s="115"/>
      <c r="PXV56" s="115"/>
      <c r="PXW56" s="115"/>
      <c r="PXX56" s="115"/>
      <c r="PXY56" s="115"/>
      <c r="PXZ56" s="115"/>
      <c r="PYA56" s="115"/>
      <c r="PYB56" s="115"/>
      <c r="PYC56" s="115"/>
      <c r="PYD56" s="115"/>
      <c r="PYE56" s="115"/>
      <c r="PYF56" s="115"/>
      <c r="PYG56" s="115"/>
      <c r="PYH56" s="115"/>
      <c r="PYI56" s="115"/>
      <c r="PYJ56" s="115"/>
      <c r="PYK56" s="115"/>
      <c r="PYL56" s="115"/>
      <c r="PYM56" s="115"/>
      <c r="PYN56" s="115"/>
      <c r="PYO56" s="115"/>
      <c r="PYP56" s="115"/>
      <c r="PYQ56" s="115"/>
      <c r="PYR56" s="115"/>
      <c r="PYS56" s="115"/>
      <c r="PYT56" s="115"/>
      <c r="PYU56" s="115"/>
      <c r="PYV56" s="115"/>
      <c r="PYW56" s="115"/>
      <c r="PYX56" s="115"/>
      <c r="PYY56" s="115"/>
      <c r="PYZ56" s="115"/>
      <c r="PZA56" s="115"/>
      <c r="PZB56" s="115"/>
      <c r="PZC56" s="115"/>
      <c r="PZD56" s="115"/>
      <c r="PZE56" s="115"/>
      <c r="PZF56" s="115"/>
      <c r="PZG56" s="115"/>
      <c r="PZH56" s="115"/>
      <c r="PZI56" s="115"/>
      <c r="PZJ56" s="115"/>
      <c r="PZK56" s="115"/>
      <c r="PZL56" s="115"/>
      <c r="PZM56" s="115"/>
      <c r="PZN56" s="115"/>
      <c r="PZO56" s="115"/>
      <c r="PZP56" s="115"/>
      <c r="PZQ56" s="115"/>
      <c r="PZR56" s="115"/>
      <c r="PZS56" s="115"/>
      <c r="PZT56" s="115"/>
      <c r="PZU56" s="115"/>
      <c r="PZV56" s="115"/>
      <c r="PZW56" s="115"/>
      <c r="PZX56" s="115"/>
      <c r="PZY56" s="115"/>
      <c r="PZZ56" s="115"/>
      <c r="QAA56" s="115"/>
      <c r="QAB56" s="115"/>
      <c r="QAC56" s="115"/>
      <c r="QAD56" s="115"/>
      <c r="QAE56" s="115"/>
      <c r="QAF56" s="115"/>
      <c r="QAG56" s="115"/>
      <c r="QAH56" s="115"/>
      <c r="QAI56" s="115"/>
      <c r="QAJ56" s="115"/>
      <c r="QAK56" s="115"/>
      <c r="QAL56" s="115"/>
      <c r="QAM56" s="115"/>
      <c r="QAN56" s="115"/>
      <c r="QAO56" s="115"/>
      <c r="QAP56" s="115"/>
      <c r="QAQ56" s="115"/>
      <c r="QAR56" s="115"/>
      <c r="QAS56" s="115"/>
      <c r="QAT56" s="115"/>
      <c r="QAU56" s="115"/>
      <c r="QAV56" s="115"/>
      <c r="QAW56" s="115"/>
      <c r="QAX56" s="115"/>
      <c r="QAY56" s="115"/>
      <c r="QAZ56" s="115"/>
      <c r="QBA56" s="115"/>
      <c r="QBB56" s="115"/>
      <c r="QBC56" s="115"/>
      <c r="QBD56" s="115"/>
      <c r="QBE56" s="115"/>
      <c r="QBF56" s="115"/>
      <c r="QBG56" s="115"/>
      <c r="QBH56" s="115"/>
      <c r="QBI56" s="115"/>
      <c r="QBJ56" s="115"/>
      <c r="QBK56" s="115"/>
      <c r="QBL56" s="115"/>
      <c r="QBM56" s="115"/>
      <c r="QBN56" s="115"/>
      <c r="QBO56" s="115"/>
      <c r="QBP56" s="115"/>
      <c r="QBQ56" s="115"/>
      <c r="QBR56" s="115"/>
      <c r="QBS56" s="115"/>
      <c r="QBT56" s="115"/>
      <c r="QBU56" s="115"/>
      <c r="QBV56" s="115"/>
      <c r="QBW56" s="115"/>
      <c r="QBX56" s="115"/>
      <c r="QBY56" s="115"/>
      <c r="QBZ56" s="115"/>
      <c r="QCA56" s="115"/>
      <c r="QCB56" s="115"/>
      <c r="QCC56" s="115"/>
      <c r="QCD56" s="115"/>
      <c r="QCE56" s="115"/>
      <c r="QCF56" s="115"/>
      <c r="QCG56" s="115"/>
      <c r="QCH56" s="115"/>
      <c r="QCI56" s="115"/>
      <c r="QCJ56" s="115"/>
      <c r="QCK56" s="115"/>
      <c r="QCL56" s="115"/>
      <c r="QCM56" s="115"/>
      <c r="QCN56" s="115"/>
      <c r="QCO56" s="115"/>
      <c r="QCP56" s="115"/>
      <c r="QCQ56" s="115"/>
      <c r="QCR56" s="115"/>
      <c r="QCS56" s="115"/>
      <c r="QCT56" s="115"/>
      <c r="QCU56" s="115"/>
      <c r="QCV56" s="115"/>
      <c r="QCW56" s="115"/>
      <c r="QCX56" s="115"/>
      <c r="QCY56" s="115"/>
      <c r="QCZ56" s="115"/>
      <c r="QDA56" s="115"/>
      <c r="QDB56" s="115"/>
      <c r="QDC56" s="115"/>
      <c r="QDD56" s="115"/>
      <c r="QDE56" s="115"/>
      <c r="QDF56" s="115"/>
      <c r="QDG56" s="115"/>
      <c r="QDH56" s="115"/>
      <c r="QDI56" s="115"/>
      <c r="QDJ56" s="115"/>
      <c r="QDK56" s="115"/>
      <c r="QDL56" s="115"/>
      <c r="QDM56" s="115"/>
      <c r="QDN56" s="115"/>
      <c r="QDO56" s="115"/>
      <c r="QDP56" s="115"/>
      <c r="QDQ56" s="115"/>
      <c r="QDR56" s="115"/>
      <c r="QDS56" s="115"/>
      <c r="QDT56" s="115"/>
      <c r="QDU56" s="115"/>
      <c r="QDV56" s="115"/>
      <c r="QDW56" s="115"/>
      <c r="QDX56" s="115"/>
      <c r="QDY56" s="115"/>
      <c r="QDZ56" s="115"/>
      <c r="QEA56" s="115"/>
      <c r="QEB56" s="115"/>
      <c r="QEC56" s="115"/>
      <c r="QED56" s="115"/>
      <c r="QEE56" s="115"/>
      <c r="QEF56" s="115"/>
      <c r="QEG56" s="115"/>
      <c r="QEH56" s="115"/>
      <c r="QEI56" s="115"/>
      <c r="QEJ56" s="115"/>
      <c r="QEK56" s="115"/>
      <c r="QEL56" s="115"/>
      <c r="QEM56" s="115"/>
      <c r="QEN56" s="115"/>
      <c r="QEO56" s="115"/>
      <c r="QEP56" s="115"/>
      <c r="QEQ56" s="115"/>
      <c r="QER56" s="115"/>
      <c r="QES56" s="115"/>
      <c r="QET56" s="115"/>
      <c r="QEU56" s="115"/>
      <c r="QEV56" s="115"/>
      <c r="QEW56" s="115"/>
      <c r="QEX56" s="115"/>
      <c r="QEY56" s="115"/>
      <c r="QEZ56" s="115"/>
      <c r="QFA56" s="115"/>
      <c r="QFB56" s="115"/>
      <c r="QFC56" s="115"/>
      <c r="QFD56" s="115"/>
      <c r="QFE56" s="115"/>
      <c r="QFF56" s="115"/>
      <c r="QFG56" s="115"/>
      <c r="QFH56" s="115"/>
      <c r="QFI56" s="115"/>
      <c r="QFJ56" s="115"/>
      <c r="QFK56" s="115"/>
      <c r="QFL56" s="115"/>
      <c r="QFM56" s="115"/>
      <c r="QFN56" s="115"/>
      <c r="QFO56" s="115"/>
      <c r="QFP56" s="115"/>
      <c r="QFQ56" s="115"/>
      <c r="QFR56" s="115"/>
      <c r="QFS56" s="115"/>
      <c r="QFT56" s="115"/>
      <c r="QFU56" s="115"/>
      <c r="QFV56" s="115"/>
      <c r="QFW56" s="115"/>
      <c r="QFX56" s="115"/>
      <c r="QFY56" s="115"/>
      <c r="QFZ56" s="115"/>
      <c r="QGA56" s="115"/>
      <c r="QGB56" s="115"/>
      <c r="QGC56" s="115"/>
      <c r="QGD56" s="115"/>
      <c r="QGE56" s="115"/>
      <c r="QGF56" s="115"/>
      <c r="QGG56" s="115"/>
      <c r="QGH56" s="115"/>
      <c r="QGI56" s="115"/>
      <c r="QGJ56" s="115"/>
      <c r="QGK56" s="115"/>
      <c r="QGL56" s="115"/>
      <c r="QGM56" s="115"/>
      <c r="QGN56" s="115"/>
      <c r="QGO56" s="115"/>
      <c r="QGP56" s="115"/>
      <c r="QGQ56" s="115"/>
      <c r="QGR56" s="115"/>
      <c r="QGS56" s="115"/>
      <c r="QGT56" s="115"/>
      <c r="QGU56" s="115"/>
      <c r="QGV56" s="115"/>
      <c r="QGW56" s="115"/>
      <c r="QGX56" s="115"/>
      <c r="QGY56" s="115"/>
      <c r="QGZ56" s="115"/>
      <c r="QHA56" s="115"/>
      <c r="QHB56" s="115"/>
      <c r="QHC56" s="115"/>
      <c r="QHD56" s="115"/>
      <c r="QHE56" s="115"/>
      <c r="QHF56" s="115"/>
      <c r="QHG56" s="115"/>
      <c r="QHH56" s="115"/>
      <c r="QHI56" s="115"/>
      <c r="QHJ56" s="115"/>
      <c r="QHK56" s="115"/>
      <c r="QHL56" s="115"/>
      <c r="QHM56" s="115"/>
      <c r="QHN56" s="115"/>
      <c r="QHO56" s="115"/>
      <c r="QHP56" s="115"/>
      <c r="QHQ56" s="115"/>
      <c r="QHR56" s="115"/>
      <c r="QHS56" s="115"/>
      <c r="QHT56" s="115"/>
      <c r="QHU56" s="115"/>
      <c r="QHV56" s="115"/>
      <c r="QHW56" s="115"/>
      <c r="QHX56" s="115"/>
      <c r="QHY56" s="115"/>
      <c r="QHZ56" s="115"/>
      <c r="QIA56" s="115"/>
      <c r="QIB56" s="115"/>
      <c r="QIC56" s="115"/>
      <c r="QID56" s="115"/>
      <c r="QIE56" s="115"/>
      <c r="QIF56" s="115"/>
      <c r="QIG56" s="115"/>
      <c r="QIH56" s="115"/>
      <c r="QII56" s="115"/>
      <c r="QIJ56" s="115"/>
      <c r="QIK56" s="115"/>
      <c r="QIL56" s="115"/>
      <c r="QIM56" s="115"/>
      <c r="QIN56" s="115"/>
      <c r="QIO56" s="115"/>
      <c r="QIP56" s="115"/>
      <c r="QIQ56" s="115"/>
      <c r="QIR56" s="115"/>
      <c r="QIS56" s="115"/>
      <c r="QIT56" s="115"/>
      <c r="QIU56" s="115"/>
      <c r="QIV56" s="115"/>
      <c r="QIW56" s="115"/>
      <c r="QIX56" s="115"/>
      <c r="QIY56" s="115"/>
      <c r="QIZ56" s="115"/>
      <c r="QJA56" s="115"/>
      <c r="QJB56" s="115"/>
      <c r="QJC56" s="115"/>
      <c r="QJD56" s="115"/>
      <c r="QJE56" s="115"/>
      <c r="QJF56" s="115"/>
      <c r="QJG56" s="115"/>
      <c r="QJH56" s="115"/>
      <c r="QJI56" s="115"/>
      <c r="QJJ56" s="115"/>
      <c r="QJK56" s="115"/>
      <c r="QJL56" s="115"/>
      <c r="QJM56" s="115"/>
      <c r="QJN56" s="115"/>
      <c r="QJO56" s="115"/>
      <c r="QJP56" s="115"/>
      <c r="QJQ56" s="115"/>
      <c r="QJR56" s="115"/>
      <c r="QJS56" s="115"/>
      <c r="QJT56" s="115"/>
      <c r="QJU56" s="115"/>
      <c r="QJV56" s="115"/>
      <c r="QJW56" s="115"/>
      <c r="QJX56" s="115"/>
      <c r="QJY56" s="115"/>
      <c r="QJZ56" s="115"/>
      <c r="QKA56" s="115"/>
      <c r="QKB56" s="115"/>
      <c r="QKC56" s="115"/>
      <c r="QKD56" s="115"/>
      <c r="QKE56" s="115"/>
      <c r="QKF56" s="115"/>
      <c r="QKG56" s="115"/>
      <c r="QKH56" s="115"/>
      <c r="QKI56" s="115"/>
      <c r="QKJ56" s="115"/>
      <c r="QKK56" s="115"/>
      <c r="QKL56" s="115"/>
      <c r="QKM56" s="115"/>
      <c r="QKN56" s="115"/>
      <c r="QKO56" s="115"/>
      <c r="QKP56" s="115"/>
      <c r="QKQ56" s="115"/>
      <c r="QKR56" s="115"/>
      <c r="QKS56" s="115"/>
      <c r="QKT56" s="115"/>
      <c r="QKU56" s="115"/>
      <c r="QKV56" s="115"/>
      <c r="QKW56" s="115"/>
      <c r="QKX56" s="115"/>
      <c r="QKY56" s="115"/>
      <c r="QKZ56" s="115"/>
      <c r="QLA56" s="115"/>
      <c r="QLB56" s="115"/>
      <c r="QLC56" s="115"/>
      <c r="QLD56" s="115"/>
      <c r="QLE56" s="115"/>
      <c r="QLF56" s="115"/>
      <c r="QLG56" s="115"/>
      <c r="QLH56" s="115"/>
      <c r="QLI56" s="115"/>
      <c r="QLJ56" s="115"/>
      <c r="QLK56" s="115"/>
      <c r="QLL56" s="115"/>
      <c r="QLM56" s="115"/>
      <c r="QLN56" s="115"/>
      <c r="QLO56" s="115"/>
      <c r="QLP56" s="115"/>
      <c r="QLQ56" s="115"/>
      <c r="QLR56" s="115"/>
      <c r="QLS56" s="115"/>
      <c r="QLT56" s="115"/>
      <c r="QLU56" s="115"/>
      <c r="QLV56" s="115"/>
      <c r="QLW56" s="115"/>
      <c r="QLX56" s="115"/>
      <c r="QLY56" s="115"/>
      <c r="QLZ56" s="115"/>
      <c r="QMA56" s="115"/>
      <c r="QMB56" s="115"/>
      <c r="QMC56" s="115"/>
      <c r="QMD56" s="115"/>
      <c r="QME56" s="115"/>
      <c r="QMF56" s="115"/>
      <c r="QMG56" s="115"/>
      <c r="QMH56" s="115"/>
      <c r="QMI56" s="115"/>
      <c r="QMJ56" s="115"/>
      <c r="QMK56" s="115"/>
      <c r="QML56" s="115"/>
      <c r="QMM56" s="115"/>
      <c r="QMN56" s="115"/>
      <c r="QMO56" s="115"/>
      <c r="QMP56" s="115"/>
      <c r="QMQ56" s="115"/>
      <c r="QMR56" s="115"/>
      <c r="QMS56" s="115"/>
      <c r="QMT56" s="115"/>
      <c r="QMU56" s="115"/>
      <c r="QMV56" s="115"/>
      <c r="QMW56" s="115"/>
      <c r="QMX56" s="115"/>
      <c r="QMY56" s="115"/>
      <c r="QMZ56" s="115"/>
      <c r="QNA56" s="115"/>
      <c r="QNB56" s="115"/>
      <c r="QNC56" s="115"/>
      <c r="QND56" s="115"/>
      <c r="QNE56" s="115"/>
      <c r="QNF56" s="115"/>
      <c r="QNG56" s="115"/>
      <c r="QNH56" s="115"/>
      <c r="QNI56" s="115"/>
      <c r="QNJ56" s="115"/>
      <c r="QNK56" s="115"/>
      <c r="QNL56" s="115"/>
      <c r="QNM56" s="115"/>
      <c r="QNN56" s="115"/>
      <c r="QNO56" s="115"/>
      <c r="QNP56" s="115"/>
      <c r="QNQ56" s="115"/>
      <c r="QNR56" s="115"/>
      <c r="QNS56" s="115"/>
      <c r="QNT56" s="115"/>
      <c r="QNU56" s="115"/>
      <c r="QNV56" s="115"/>
      <c r="QNW56" s="115"/>
      <c r="QNX56" s="115"/>
      <c r="QNY56" s="115"/>
      <c r="QNZ56" s="115"/>
      <c r="QOA56" s="115"/>
      <c r="QOB56" s="115"/>
      <c r="QOC56" s="115"/>
      <c r="QOD56" s="115"/>
      <c r="QOE56" s="115"/>
      <c r="QOF56" s="115"/>
      <c r="QOG56" s="115"/>
      <c r="QOH56" s="115"/>
      <c r="QOI56" s="115"/>
      <c r="QOJ56" s="115"/>
      <c r="QOK56" s="115"/>
      <c r="QOL56" s="115"/>
      <c r="QOM56" s="115"/>
      <c r="QON56" s="115"/>
      <c r="QOO56" s="115"/>
      <c r="QOP56" s="115"/>
      <c r="QOQ56" s="115"/>
      <c r="QOR56" s="115"/>
      <c r="QOS56" s="115"/>
      <c r="QOT56" s="115"/>
      <c r="QOU56" s="115"/>
      <c r="QOV56" s="115"/>
      <c r="QOW56" s="115"/>
      <c r="QOX56" s="115"/>
      <c r="QOY56" s="115"/>
      <c r="QOZ56" s="115"/>
      <c r="QPA56" s="115"/>
      <c r="QPB56" s="115"/>
      <c r="QPC56" s="115"/>
      <c r="QPD56" s="115"/>
      <c r="QPE56" s="115"/>
      <c r="QPF56" s="115"/>
      <c r="QPG56" s="115"/>
      <c r="QPH56" s="115"/>
      <c r="QPI56" s="115"/>
      <c r="QPJ56" s="115"/>
      <c r="QPK56" s="115"/>
      <c r="QPL56" s="115"/>
      <c r="QPM56" s="115"/>
      <c r="QPN56" s="115"/>
      <c r="QPO56" s="115"/>
      <c r="QPP56" s="115"/>
      <c r="QPQ56" s="115"/>
      <c r="QPR56" s="115"/>
      <c r="QPS56" s="115"/>
      <c r="QPT56" s="115"/>
      <c r="QPU56" s="115"/>
      <c r="QPV56" s="115"/>
      <c r="QPW56" s="115"/>
      <c r="QPX56" s="115"/>
      <c r="QPY56" s="115"/>
      <c r="QPZ56" s="115"/>
      <c r="QQA56" s="115"/>
      <c r="QQB56" s="115"/>
      <c r="QQC56" s="115"/>
      <c r="QQD56" s="115"/>
      <c r="QQE56" s="115"/>
      <c r="QQF56" s="115"/>
      <c r="QQG56" s="115"/>
      <c r="QQH56" s="115"/>
      <c r="QQI56" s="115"/>
      <c r="QQJ56" s="115"/>
      <c r="QQK56" s="115"/>
      <c r="QQL56" s="115"/>
      <c r="QQM56" s="115"/>
      <c r="QQN56" s="115"/>
      <c r="QQO56" s="115"/>
      <c r="QQP56" s="115"/>
      <c r="QQQ56" s="115"/>
      <c r="QQR56" s="115"/>
      <c r="QQS56" s="115"/>
      <c r="QQT56" s="115"/>
      <c r="QQU56" s="115"/>
      <c r="QQV56" s="115"/>
      <c r="QQW56" s="115"/>
      <c r="QQX56" s="115"/>
      <c r="QQY56" s="115"/>
      <c r="QQZ56" s="115"/>
      <c r="QRA56" s="115"/>
      <c r="QRB56" s="115"/>
      <c r="QRC56" s="115"/>
      <c r="QRD56" s="115"/>
      <c r="QRE56" s="115"/>
      <c r="QRF56" s="115"/>
      <c r="QRG56" s="115"/>
      <c r="QRH56" s="115"/>
      <c r="QRI56" s="115"/>
      <c r="QRJ56" s="115"/>
      <c r="QRK56" s="115"/>
      <c r="QRL56" s="115"/>
      <c r="QRM56" s="115"/>
      <c r="QRN56" s="115"/>
      <c r="QRO56" s="115"/>
      <c r="QRP56" s="115"/>
      <c r="QRQ56" s="115"/>
      <c r="QRR56" s="115"/>
      <c r="QRS56" s="115"/>
      <c r="QRT56" s="115"/>
      <c r="QRU56" s="115"/>
      <c r="QRV56" s="115"/>
      <c r="QRW56" s="115"/>
      <c r="QRX56" s="115"/>
      <c r="QRY56" s="115"/>
      <c r="QRZ56" s="115"/>
      <c r="QSA56" s="115"/>
      <c r="QSB56" s="115"/>
      <c r="QSC56" s="115"/>
      <c r="QSD56" s="115"/>
      <c r="QSE56" s="115"/>
      <c r="QSF56" s="115"/>
      <c r="QSG56" s="115"/>
      <c r="QSH56" s="115"/>
      <c r="QSI56" s="115"/>
      <c r="QSJ56" s="115"/>
      <c r="QSK56" s="115"/>
      <c r="QSL56" s="115"/>
      <c r="QSM56" s="115"/>
      <c r="QSN56" s="115"/>
      <c r="QSO56" s="115"/>
      <c r="QSP56" s="115"/>
      <c r="QSQ56" s="115"/>
      <c r="QSR56" s="115"/>
      <c r="QSS56" s="115"/>
      <c r="QST56" s="115"/>
      <c r="QSU56" s="115"/>
      <c r="QSV56" s="115"/>
      <c r="QSW56" s="115"/>
      <c r="QSX56" s="115"/>
      <c r="QSY56" s="115"/>
      <c r="QSZ56" s="115"/>
      <c r="QTA56" s="115"/>
      <c r="QTB56" s="115"/>
      <c r="QTC56" s="115"/>
      <c r="QTD56" s="115"/>
      <c r="QTE56" s="115"/>
      <c r="QTF56" s="115"/>
      <c r="QTG56" s="115"/>
      <c r="QTH56" s="115"/>
      <c r="QTI56" s="115"/>
      <c r="QTJ56" s="115"/>
      <c r="QTK56" s="115"/>
      <c r="QTL56" s="115"/>
      <c r="QTM56" s="115"/>
      <c r="QTN56" s="115"/>
      <c r="QTO56" s="115"/>
      <c r="QTP56" s="115"/>
      <c r="QTQ56" s="115"/>
      <c r="QTR56" s="115"/>
      <c r="QTS56" s="115"/>
      <c r="QTT56" s="115"/>
      <c r="QTU56" s="115"/>
      <c r="QTV56" s="115"/>
      <c r="QTW56" s="115"/>
      <c r="QTX56" s="115"/>
      <c r="QTY56" s="115"/>
      <c r="QTZ56" s="115"/>
      <c r="QUA56" s="115"/>
      <c r="QUB56" s="115"/>
      <c r="QUC56" s="115"/>
      <c r="QUD56" s="115"/>
      <c r="QUE56" s="115"/>
      <c r="QUF56" s="115"/>
      <c r="QUG56" s="115"/>
      <c r="QUH56" s="115"/>
      <c r="QUI56" s="115"/>
      <c r="QUJ56" s="115"/>
      <c r="QUK56" s="115"/>
      <c r="QUL56" s="115"/>
      <c r="QUM56" s="115"/>
      <c r="QUN56" s="115"/>
      <c r="QUO56" s="115"/>
      <c r="QUP56" s="115"/>
      <c r="QUQ56" s="115"/>
      <c r="QUR56" s="115"/>
      <c r="QUS56" s="115"/>
      <c r="QUT56" s="115"/>
      <c r="QUU56" s="115"/>
      <c r="QUV56" s="115"/>
      <c r="QUW56" s="115"/>
      <c r="QUX56" s="115"/>
      <c r="QUY56" s="115"/>
      <c r="QUZ56" s="115"/>
      <c r="QVA56" s="115"/>
      <c r="QVB56" s="115"/>
      <c r="QVC56" s="115"/>
      <c r="QVD56" s="115"/>
      <c r="QVE56" s="115"/>
      <c r="QVF56" s="115"/>
      <c r="QVG56" s="115"/>
      <c r="QVH56" s="115"/>
      <c r="QVI56" s="115"/>
      <c r="QVJ56" s="115"/>
      <c r="QVK56" s="115"/>
      <c r="QVL56" s="115"/>
      <c r="QVM56" s="115"/>
      <c r="QVN56" s="115"/>
      <c r="QVO56" s="115"/>
      <c r="QVP56" s="115"/>
      <c r="QVQ56" s="115"/>
      <c r="QVR56" s="115"/>
      <c r="QVS56" s="115"/>
      <c r="QVT56" s="115"/>
      <c r="QVU56" s="115"/>
      <c r="QVV56" s="115"/>
      <c r="QVW56" s="115"/>
      <c r="QVX56" s="115"/>
      <c r="QVY56" s="115"/>
      <c r="QVZ56" s="115"/>
      <c r="QWA56" s="115"/>
      <c r="QWB56" s="115"/>
      <c r="QWC56" s="115"/>
      <c r="QWD56" s="115"/>
      <c r="QWE56" s="115"/>
      <c r="QWF56" s="115"/>
      <c r="QWG56" s="115"/>
      <c r="QWH56" s="115"/>
      <c r="QWI56" s="115"/>
      <c r="QWJ56" s="115"/>
      <c r="QWK56" s="115"/>
      <c r="QWL56" s="115"/>
      <c r="QWM56" s="115"/>
      <c r="QWN56" s="115"/>
      <c r="QWO56" s="115"/>
      <c r="QWP56" s="115"/>
      <c r="QWQ56" s="115"/>
      <c r="QWR56" s="115"/>
      <c r="QWS56" s="115"/>
      <c r="QWT56" s="115"/>
      <c r="QWU56" s="115"/>
      <c r="QWV56" s="115"/>
      <c r="QWW56" s="115"/>
      <c r="QWX56" s="115"/>
      <c r="QWY56" s="115"/>
      <c r="QWZ56" s="115"/>
      <c r="QXA56" s="115"/>
      <c r="QXB56" s="115"/>
      <c r="QXC56" s="115"/>
      <c r="QXD56" s="115"/>
      <c r="QXE56" s="115"/>
      <c r="QXF56" s="115"/>
      <c r="QXG56" s="115"/>
      <c r="QXH56" s="115"/>
      <c r="QXI56" s="115"/>
      <c r="QXJ56" s="115"/>
      <c r="QXK56" s="115"/>
      <c r="QXL56" s="115"/>
      <c r="QXM56" s="115"/>
      <c r="QXN56" s="115"/>
      <c r="QXO56" s="115"/>
      <c r="QXP56" s="115"/>
      <c r="QXQ56" s="115"/>
      <c r="QXR56" s="115"/>
      <c r="QXS56" s="115"/>
      <c r="QXT56" s="115"/>
      <c r="QXU56" s="115"/>
      <c r="QXV56" s="115"/>
      <c r="QXW56" s="115"/>
      <c r="QXX56" s="115"/>
      <c r="QXY56" s="115"/>
      <c r="QXZ56" s="115"/>
      <c r="QYA56" s="115"/>
      <c r="QYB56" s="115"/>
      <c r="QYC56" s="115"/>
      <c r="QYD56" s="115"/>
      <c r="QYE56" s="115"/>
      <c r="QYF56" s="115"/>
      <c r="QYG56" s="115"/>
      <c r="QYH56" s="115"/>
      <c r="QYI56" s="115"/>
      <c r="QYJ56" s="115"/>
      <c r="QYK56" s="115"/>
      <c r="QYL56" s="115"/>
      <c r="QYM56" s="115"/>
      <c r="QYN56" s="115"/>
      <c r="QYO56" s="115"/>
      <c r="QYP56" s="115"/>
      <c r="QYQ56" s="115"/>
      <c r="QYR56" s="115"/>
      <c r="QYS56" s="115"/>
      <c r="QYT56" s="115"/>
      <c r="QYU56" s="115"/>
      <c r="QYV56" s="115"/>
      <c r="QYW56" s="115"/>
      <c r="QYX56" s="115"/>
      <c r="QYY56" s="115"/>
      <c r="QYZ56" s="115"/>
      <c r="QZA56" s="115"/>
      <c r="QZB56" s="115"/>
      <c r="QZC56" s="115"/>
      <c r="QZD56" s="115"/>
      <c r="QZE56" s="115"/>
      <c r="QZF56" s="115"/>
      <c r="QZG56" s="115"/>
      <c r="QZH56" s="115"/>
      <c r="QZI56" s="115"/>
      <c r="QZJ56" s="115"/>
      <c r="QZK56" s="115"/>
      <c r="QZL56" s="115"/>
      <c r="QZM56" s="115"/>
      <c r="QZN56" s="115"/>
      <c r="QZO56" s="115"/>
      <c r="QZP56" s="115"/>
      <c r="QZQ56" s="115"/>
      <c r="QZR56" s="115"/>
      <c r="QZS56" s="115"/>
      <c r="QZT56" s="115"/>
      <c r="QZU56" s="115"/>
      <c r="QZV56" s="115"/>
      <c r="QZW56" s="115"/>
      <c r="QZX56" s="115"/>
      <c r="QZY56" s="115"/>
      <c r="QZZ56" s="115"/>
      <c r="RAA56" s="115"/>
      <c r="RAB56" s="115"/>
      <c r="RAC56" s="115"/>
      <c r="RAD56" s="115"/>
      <c r="RAE56" s="115"/>
      <c r="RAF56" s="115"/>
      <c r="RAG56" s="115"/>
      <c r="RAH56" s="115"/>
      <c r="RAI56" s="115"/>
      <c r="RAJ56" s="115"/>
      <c r="RAK56" s="115"/>
      <c r="RAL56" s="115"/>
      <c r="RAM56" s="115"/>
      <c r="RAN56" s="115"/>
      <c r="RAO56" s="115"/>
      <c r="RAP56" s="115"/>
      <c r="RAQ56" s="115"/>
      <c r="RAR56" s="115"/>
      <c r="RAS56" s="115"/>
      <c r="RAT56" s="115"/>
      <c r="RAU56" s="115"/>
      <c r="RAV56" s="115"/>
      <c r="RAW56" s="115"/>
      <c r="RAX56" s="115"/>
      <c r="RAY56" s="115"/>
      <c r="RAZ56" s="115"/>
      <c r="RBA56" s="115"/>
      <c r="RBB56" s="115"/>
      <c r="RBC56" s="115"/>
      <c r="RBD56" s="115"/>
      <c r="RBE56" s="115"/>
      <c r="RBF56" s="115"/>
      <c r="RBG56" s="115"/>
      <c r="RBH56" s="115"/>
      <c r="RBI56" s="115"/>
      <c r="RBJ56" s="115"/>
      <c r="RBK56" s="115"/>
      <c r="RBL56" s="115"/>
      <c r="RBM56" s="115"/>
      <c r="RBN56" s="115"/>
      <c r="RBO56" s="115"/>
      <c r="RBP56" s="115"/>
      <c r="RBQ56" s="115"/>
      <c r="RBR56" s="115"/>
      <c r="RBS56" s="115"/>
      <c r="RBT56" s="115"/>
      <c r="RBU56" s="115"/>
      <c r="RBV56" s="115"/>
      <c r="RBW56" s="115"/>
      <c r="RBX56" s="115"/>
      <c r="RBY56" s="115"/>
      <c r="RBZ56" s="115"/>
      <c r="RCA56" s="115"/>
      <c r="RCB56" s="115"/>
      <c r="RCC56" s="115"/>
      <c r="RCD56" s="115"/>
      <c r="RCE56" s="115"/>
      <c r="RCF56" s="115"/>
      <c r="RCG56" s="115"/>
      <c r="RCH56" s="115"/>
      <c r="RCI56" s="115"/>
      <c r="RCJ56" s="115"/>
      <c r="RCK56" s="115"/>
      <c r="RCL56" s="115"/>
      <c r="RCM56" s="115"/>
      <c r="RCN56" s="115"/>
      <c r="RCO56" s="115"/>
      <c r="RCP56" s="115"/>
      <c r="RCQ56" s="115"/>
      <c r="RCR56" s="115"/>
      <c r="RCS56" s="115"/>
      <c r="RCT56" s="115"/>
      <c r="RCU56" s="115"/>
      <c r="RCV56" s="115"/>
      <c r="RCW56" s="115"/>
      <c r="RCX56" s="115"/>
      <c r="RCY56" s="115"/>
      <c r="RCZ56" s="115"/>
      <c r="RDA56" s="115"/>
      <c r="RDB56" s="115"/>
      <c r="RDC56" s="115"/>
      <c r="RDD56" s="115"/>
      <c r="RDE56" s="115"/>
      <c r="RDF56" s="115"/>
      <c r="RDG56" s="115"/>
      <c r="RDH56" s="115"/>
      <c r="RDI56" s="115"/>
      <c r="RDJ56" s="115"/>
      <c r="RDK56" s="115"/>
      <c r="RDL56" s="115"/>
      <c r="RDM56" s="115"/>
      <c r="RDN56" s="115"/>
      <c r="RDO56" s="115"/>
      <c r="RDP56" s="115"/>
      <c r="RDQ56" s="115"/>
      <c r="RDR56" s="115"/>
      <c r="RDS56" s="115"/>
      <c r="RDT56" s="115"/>
      <c r="RDU56" s="115"/>
      <c r="RDV56" s="115"/>
      <c r="RDW56" s="115"/>
      <c r="RDX56" s="115"/>
      <c r="RDY56" s="115"/>
      <c r="RDZ56" s="115"/>
      <c r="REA56" s="115"/>
      <c r="REB56" s="115"/>
      <c r="REC56" s="115"/>
      <c r="RED56" s="115"/>
      <c r="REE56" s="115"/>
      <c r="REF56" s="115"/>
      <c r="REG56" s="115"/>
      <c r="REH56" s="115"/>
      <c r="REI56" s="115"/>
      <c r="REJ56" s="115"/>
      <c r="REK56" s="115"/>
      <c r="REL56" s="115"/>
      <c r="REM56" s="115"/>
      <c r="REN56" s="115"/>
      <c r="REO56" s="115"/>
      <c r="REP56" s="115"/>
      <c r="REQ56" s="115"/>
      <c r="RER56" s="115"/>
      <c r="RES56" s="115"/>
      <c r="RET56" s="115"/>
      <c r="REU56" s="115"/>
      <c r="REV56" s="115"/>
      <c r="REW56" s="115"/>
      <c r="REX56" s="115"/>
      <c r="REY56" s="115"/>
      <c r="REZ56" s="115"/>
      <c r="RFA56" s="115"/>
      <c r="RFB56" s="115"/>
      <c r="RFC56" s="115"/>
      <c r="RFD56" s="115"/>
      <c r="RFE56" s="115"/>
      <c r="RFF56" s="115"/>
      <c r="RFG56" s="115"/>
      <c r="RFH56" s="115"/>
      <c r="RFI56" s="115"/>
      <c r="RFJ56" s="115"/>
      <c r="RFK56" s="115"/>
      <c r="RFL56" s="115"/>
      <c r="RFM56" s="115"/>
      <c r="RFN56" s="115"/>
      <c r="RFO56" s="115"/>
      <c r="RFP56" s="115"/>
      <c r="RFQ56" s="115"/>
      <c r="RFR56" s="115"/>
      <c r="RFS56" s="115"/>
      <c r="RFT56" s="115"/>
      <c r="RFU56" s="115"/>
      <c r="RFV56" s="115"/>
      <c r="RFW56" s="115"/>
      <c r="RFX56" s="115"/>
      <c r="RFY56" s="115"/>
      <c r="RFZ56" s="115"/>
      <c r="RGA56" s="115"/>
      <c r="RGB56" s="115"/>
      <c r="RGC56" s="115"/>
      <c r="RGD56" s="115"/>
      <c r="RGE56" s="115"/>
      <c r="RGF56" s="115"/>
      <c r="RGG56" s="115"/>
      <c r="RGH56" s="115"/>
      <c r="RGI56" s="115"/>
      <c r="RGJ56" s="115"/>
      <c r="RGK56" s="115"/>
      <c r="RGL56" s="115"/>
      <c r="RGM56" s="115"/>
      <c r="RGN56" s="115"/>
      <c r="RGO56" s="115"/>
      <c r="RGP56" s="115"/>
      <c r="RGQ56" s="115"/>
      <c r="RGR56" s="115"/>
      <c r="RGS56" s="115"/>
      <c r="RGT56" s="115"/>
      <c r="RGU56" s="115"/>
      <c r="RGV56" s="115"/>
      <c r="RGW56" s="115"/>
      <c r="RGX56" s="115"/>
      <c r="RGY56" s="115"/>
      <c r="RGZ56" s="115"/>
      <c r="RHA56" s="115"/>
      <c r="RHB56" s="115"/>
      <c r="RHC56" s="115"/>
      <c r="RHD56" s="115"/>
      <c r="RHE56" s="115"/>
      <c r="RHF56" s="115"/>
      <c r="RHG56" s="115"/>
      <c r="RHH56" s="115"/>
      <c r="RHI56" s="115"/>
      <c r="RHJ56" s="115"/>
      <c r="RHK56" s="115"/>
      <c r="RHL56" s="115"/>
      <c r="RHM56" s="115"/>
      <c r="RHN56" s="115"/>
      <c r="RHO56" s="115"/>
      <c r="RHP56" s="115"/>
      <c r="RHQ56" s="115"/>
      <c r="RHR56" s="115"/>
      <c r="RHS56" s="115"/>
      <c r="RHT56" s="115"/>
      <c r="RHU56" s="115"/>
      <c r="RHV56" s="115"/>
      <c r="RHW56" s="115"/>
      <c r="RHX56" s="115"/>
      <c r="RHY56" s="115"/>
      <c r="RHZ56" s="115"/>
      <c r="RIA56" s="115"/>
      <c r="RIB56" s="115"/>
      <c r="RIC56" s="115"/>
      <c r="RID56" s="115"/>
      <c r="RIE56" s="115"/>
      <c r="RIF56" s="115"/>
      <c r="RIG56" s="115"/>
      <c r="RIH56" s="115"/>
      <c r="RII56" s="115"/>
      <c r="RIJ56" s="115"/>
      <c r="RIK56" s="115"/>
      <c r="RIL56" s="115"/>
      <c r="RIM56" s="115"/>
      <c r="RIN56" s="115"/>
      <c r="RIO56" s="115"/>
      <c r="RIP56" s="115"/>
      <c r="RIQ56" s="115"/>
      <c r="RIR56" s="115"/>
      <c r="RIS56" s="115"/>
      <c r="RIT56" s="115"/>
      <c r="RIU56" s="115"/>
      <c r="RIV56" s="115"/>
      <c r="RIW56" s="115"/>
      <c r="RIX56" s="115"/>
      <c r="RIY56" s="115"/>
      <c r="RIZ56" s="115"/>
      <c r="RJA56" s="115"/>
      <c r="RJB56" s="115"/>
      <c r="RJC56" s="115"/>
      <c r="RJD56" s="115"/>
      <c r="RJE56" s="115"/>
      <c r="RJF56" s="115"/>
      <c r="RJG56" s="115"/>
      <c r="RJH56" s="115"/>
      <c r="RJI56" s="115"/>
      <c r="RJJ56" s="115"/>
      <c r="RJK56" s="115"/>
      <c r="RJL56" s="115"/>
      <c r="RJM56" s="115"/>
      <c r="RJN56" s="115"/>
      <c r="RJO56" s="115"/>
      <c r="RJP56" s="115"/>
      <c r="RJQ56" s="115"/>
      <c r="RJR56" s="115"/>
      <c r="RJS56" s="115"/>
      <c r="RJT56" s="115"/>
      <c r="RJU56" s="115"/>
      <c r="RJV56" s="115"/>
      <c r="RJW56" s="115"/>
      <c r="RJX56" s="115"/>
      <c r="RJY56" s="115"/>
      <c r="RJZ56" s="115"/>
      <c r="RKA56" s="115"/>
      <c r="RKB56" s="115"/>
      <c r="RKC56" s="115"/>
      <c r="RKD56" s="115"/>
      <c r="RKE56" s="115"/>
      <c r="RKF56" s="115"/>
      <c r="RKG56" s="115"/>
      <c r="RKH56" s="115"/>
      <c r="RKI56" s="115"/>
      <c r="RKJ56" s="115"/>
      <c r="RKK56" s="115"/>
      <c r="RKL56" s="115"/>
      <c r="RKM56" s="115"/>
      <c r="RKN56" s="115"/>
      <c r="RKO56" s="115"/>
      <c r="RKP56" s="115"/>
      <c r="RKQ56" s="115"/>
      <c r="RKR56" s="115"/>
      <c r="RKS56" s="115"/>
      <c r="RKT56" s="115"/>
      <c r="RKU56" s="115"/>
      <c r="RKV56" s="115"/>
      <c r="RKW56" s="115"/>
      <c r="RKX56" s="115"/>
      <c r="RKY56" s="115"/>
      <c r="RKZ56" s="115"/>
      <c r="RLA56" s="115"/>
      <c r="RLB56" s="115"/>
      <c r="RLC56" s="115"/>
      <c r="RLD56" s="115"/>
      <c r="RLE56" s="115"/>
      <c r="RLF56" s="115"/>
      <c r="RLG56" s="115"/>
      <c r="RLH56" s="115"/>
      <c r="RLI56" s="115"/>
      <c r="RLJ56" s="115"/>
      <c r="RLK56" s="115"/>
      <c r="RLL56" s="115"/>
      <c r="RLM56" s="115"/>
      <c r="RLN56" s="115"/>
      <c r="RLO56" s="115"/>
      <c r="RLP56" s="115"/>
      <c r="RLQ56" s="115"/>
      <c r="RLR56" s="115"/>
      <c r="RLS56" s="115"/>
      <c r="RLT56" s="115"/>
      <c r="RLU56" s="115"/>
      <c r="RLV56" s="115"/>
      <c r="RLW56" s="115"/>
      <c r="RLX56" s="115"/>
      <c r="RLY56" s="115"/>
      <c r="RLZ56" s="115"/>
      <c r="RMA56" s="115"/>
      <c r="RMB56" s="115"/>
      <c r="RMC56" s="115"/>
      <c r="RMD56" s="115"/>
      <c r="RME56" s="115"/>
      <c r="RMF56" s="115"/>
      <c r="RMG56" s="115"/>
      <c r="RMH56" s="115"/>
      <c r="RMI56" s="115"/>
      <c r="RMJ56" s="115"/>
      <c r="RMK56" s="115"/>
      <c r="RML56" s="115"/>
      <c r="RMM56" s="115"/>
      <c r="RMN56" s="115"/>
      <c r="RMO56" s="115"/>
      <c r="RMP56" s="115"/>
      <c r="RMQ56" s="115"/>
      <c r="RMR56" s="115"/>
      <c r="RMS56" s="115"/>
      <c r="RMT56" s="115"/>
      <c r="RMU56" s="115"/>
      <c r="RMV56" s="115"/>
      <c r="RMW56" s="115"/>
      <c r="RMX56" s="115"/>
      <c r="RMY56" s="115"/>
      <c r="RMZ56" s="115"/>
      <c r="RNA56" s="115"/>
      <c r="RNB56" s="115"/>
      <c r="RNC56" s="115"/>
      <c r="RND56" s="115"/>
      <c r="RNE56" s="115"/>
      <c r="RNF56" s="115"/>
      <c r="RNG56" s="115"/>
      <c r="RNH56" s="115"/>
      <c r="RNI56" s="115"/>
      <c r="RNJ56" s="115"/>
      <c r="RNK56" s="115"/>
      <c r="RNL56" s="115"/>
      <c r="RNM56" s="115"/>
      <c r="RNN56" s="115"/>
      <c r="RNO56" s="115"/>
      <c r="RNP56" s="115"/>
      <c r="RNQ56" s="115"/>
      <c r="RNR56" s="115"/>
      <c r="RNS56" s="115"/>
      <c r="RNT56" s="115"/>
      <c r="RNU56" s="115"/>
      <c r="RNV56" s="115"/>
      <c r="RNW56" s="115"/>
      <c r="RNX56" s="115"/>
      <c r="RNY56" s="115"/>
      <c r="RNZ56" s="115"/>
      <c r="ROA56" s="115"/>
      <c r="ROB56" s="115"/>
      <c r="ROC56" s="115"/>
      <c r="ROD56" s="115"/>
      <c r="ROE56" s="115"/>
      <c r="ROF56" s="115"/>
      <c r="ROG56" s="115"/>
      <c r="ROH56" s="115"/>
      <c r="ROI56" s="115"/>
      <c r="ROJ56" s="115"/>
      <c r="ROK56" s="115"/>
      <c r="ROL56" s="115"/>
      <c r="ROM56" s="115"/>
      <c r="RON56" s="115"/>
      <c r="ROO56" s="115"/>
      <c r="ROP56" s="115"/>
      <c r="ROQ56" s="115"/>
      <c r="ROR56" s="115"/>
      <c r="ROS56" s="115"/>
      <c r="ROT56" s="115"/>
      <c r="ROU56" s="115"/>
      <c r="ROV56" s="115"/>
      <c r="ROW56" s="115"/>
      <c r="ROX56" s="115"/>
      <c r="ROY56" s="115"/>
      <c r="ROZ56" s="115"/>
      <c r="RPA56" s="115"/>
      <c r="RPB56" s="115"/>
      <c r="RPC56" s="115"/>
      <c r="RPD56" s="115"/>
      <c r="RPE56" s="115"/>
      <c r="RPF56" s="115"/>
      <c r="RPG56" s="115"/>
      <c r="RPH56" s="115"/>
      <c r="RPI56" s="115"/>
      <c r="RPJ56" s="115"/>
      <c r="RPK56" s="115"/>
      <c r="RPL56" s="115"/>
      <c r="RPM56" s="115"/>
      <c r="RPN56" s="115"/>
      <c r="RPO56" s="115"/>
      <c r="RPP56" s="115"/>
      <c r="RPQ56" s="115"/>
      <c r="RPR56" s="115"/>
      <c r="RPS56" s="115"/>
      <c r="RPT56" s="115"/>
      <c r="RPU56" s="115"/>
      <c r="RPV56" s="115"/>
      <c r="RPW56" s="115"/>
      <c r="RPX56" s="115"/>
      <c r="RPY56" s="115"/>
      <c r="RPZ56" s="115"/>
      <c r="RQA56" s="115"/>
      <c r="RQB56" s="115"/>
      <c r="RQC56" s="115"/>
      <c r="RQD56" s="115"/>
      <c r="RQE56" s="115"/>
      <c r="RQF56" s="115"/>
      <c r="RQG56" s="115"/>
      <c r="RQH56" s="115"/>
      <c r="RQI56" s="115"/>
      <c r="RQJ56" s="115"/>
      <c r="RQK56" s="115"/>
      <c r="RQL56" s="115"/>
      <c r="RQM56" s="115"/>
      <c r="RQN56" s="115"/>
      <c r="RQO56" s="115"/>
      <c r="RQP56" s="115"/>
      <c r="RQQ56" s="115"/>
      <c r="RQR56" s="115"/>
      <c r="RQS56" s="115"/>
      <c r="RQT56" s="115"/>
      <c r="RQU56" s="115"/>
      <c r="RQV56" s="115"/>
      <c r="RQW56" s="115"/>
      <c r="RQX56" s="115"/>
      <c r="RQY56" s="115"/>
      <c r="RQZ56" s="115"/>
      <c r="RRA56" s="115"/>
      <c r="RRB56" s="115"/>
      <c r="RRC56" s="115"/>
      <c r="RRD56" s="115"/>
      <c r="RRE56" s="115"/>
      <c r="RRF56" s="115"/>
      <c r="RRG56" s="115"/>
      <c r="RRH56" s="115"/>
      <c r="RRI56" s="115"/>
      <c r="RRJ56" s="115"/>
      <c r="RRK56" s="115"/>
      <c r="RRL56" s="115"/>
      <c r="RRM56" s="115"/>
      <c r="RRN56" s="115"/>
      <c r="RRO56" s="115"/>
      <c r="RRP56" s="115"/>
      <c r="RRQ56" s="115"/>
      <c r="RRR56" s="115"/>
      <c r="RRS56" s="115"/>
      <c r="RRT56" s="115"/>
      <c r="RRU56" s="115"/>
      <c r="RRV56" s="115"/>
      <c r="RRW56" s="115"/>
      <c r="RRX56" s="115"/>
      <c r="RRY56" s="115"/>
      <c r="RRZ56" s="115"/>
      <c r="RSA56" s="115"/>
      <c r="RSB56" s="115"/>
      <c r="RSC56" s="115"/>
      <c r="RSD56" s="115"/>
      <c r="RSE56" s="115"/>
      <c r="RSF56" s="115"/>
      <c r="RSG56" s="115"/>
      <c r="RSH56" s="115"/>
      <c r="RSI56" s="115"/>
      <c r="RSJ56" s="115"/>
      <c r="RSK56" s="115"/>
      <c r="RSL56" s="115"/>
      <c r="RSM56" s="115"/>
      <c r="RSN56" s="115"/>
      <c r="RSO56" s="115"/>
      <c r="RSP56" s="115"/>
      <c r="RSQ56" s="115"/>
      <c r="RSR56" s="115"/>
      <c r="RSS56" s="115"/>
      <c r="RST56" s="115"/>
      <c r="RSU56" s="115"/>
      <c r="RSV56" s="115"/>
      <c r="RSW56" s="115"/>
      <c r="RSX56" s="115"/>
      <c r="RSY56" s="115"/>
      <c r="RSZ56" s="115"/>
      <c r="RTA56" s="115"/>
      <c r="RTB56" s="115"/>
      <c r="RTC56" s="115"/>
      <c r="RTD56" s="115"/>
      <c r="RTE56" s="115"/>
      <c r="RTF56" s="115"/>
      <c r="RTG56" s="115"/>
      <c r="RTH56" s="115"/>
      <c r="RTI56" s="115"/>
      <c r="RTJ56" s="115"/>
      <c r="RTK56" s="115"/>
      <c r="RTL56" s="115"/>
      <c r="RTM56" s="115"/>
      <c r="RTN56" s="115"/>
      <c r="RTO56" s="115"/>
      <c r="RTP56" s="115"/>
      <c r="RTQ56" s="115"/>
      <c r="RTR56" s="115"/>
      <c r="RTS56" s="115"/>
      <c r="RTT56" s="115"/>
      <c r="RTU56" s="115"/>
      <c r="RTV56" s="115"/>
      <c r="RTW56" s="115"/>
      <c r="RTX56" s="115"/>
      <c r="RTY56" s="115"/>
      <c r="RTZ56" s="115"/>
      <c r="RUA56" s="115"/>
      <c r="RUB56" s="115"/>
      <c r="RUC56" s="115"/>
      <c r="RUD56" s="115"/>
      <c r="RUE56" s="115"/>
      <c r="RUF56" s="115"/>
      <c r="RUG56" s="115"/>
      <c r="RUH56" s="115"/>
      <c r="RUI56" s="115"/>
      <c r="RUJ56" s="115"/>
      <c r="RUK56" s="115"/>
      <c r="RUL56" s="115"/>
      <c r="RUM56" s="115"/>
      <c r="RUN56" s="115"/>
      <c r="RUO56" s="115"/>
      <c r="RUP56" s="115"/>
      <c r="RUQ56" s="115"/>
      <c r="RUR56" s="115"/>
      <c r="RUS56" s="115"/>
      <c r="RUT56" s="115"/>
      <c r="RUU56" s="115"/>
      <c r="RUV56" s="115"/>
      <c r="RUW56" s="115"/>
      <c r="RUX56" s="115"/>
      <c r="RUY56" s="115"/>
      <c r="RUZ56" s="115"/>
      <c r="RVA56" s="115"/>
      <c r="RVB56" s="115"/>
      <c r="RVC56" s="115"/>
      <c r="RVD56" s="115"/>
      <c r="RVE56" s="115"/>
      <c r="RVF56" s="115"/>
      <c r="RVG56" s="115"/>
      <c r="RVH56" s="115"/>
      <c r="RVI56" s="115"/>
      <c r="RVJ56" s="115"/>
      <c r="RVK56" s="115"/>
      <c r="RVL56" s="115"/>
      <c r="RVM56" s="115"/>
      <c r="RVN56" s="115"/>
      <c r="RVO56" s="115"/>
      <c r="RVP56" s="115"/>
      <c r="RVQ56" s="115"/>
      <c r="RVR56" s="115"/>
      <c r="RVS56" s="115"/>
      <c r="RVT56" s="115"/>
      <c r="RVU56" s="115"/>
      <c r="RVV56" s="115"/>
      <c r="RVW56" s="115"/>
      <c r="RVX56" s="115"/>
      <c r="RVY56" s="115"/>
      <c r="RVZ56" s="115"/>
      <c r="RWA56" s="115"/>
      <c r="RWB56" s="115"/>
      <c r="RWC56" s="115"/>
      <c r="RWD56" s="115"/>
      <c r="RWE56" s="115"/>
      <c r="RWF56" s="115"/>
      <c r="RWG56" s="115"/>
      <c r="RWH56" s="115"/>
      <c r="RWI56" s="115"/>
      <c r="RWJ56" s="115"/>
      <c r="RWK56" s="115"/>
      <c r="RWL56" s="115"/>
      <c r="RWM56" s="115"/>
      <c r="RWN56" s="115"/>
      <c r="RWO56" s="115"/>
      <c r="RWP56" s="115"/>
      <c r="RWQ56" s="115"/>
      <c r="RWR56" s="115"/>
      <c r="RWS56" s="115"/>
      <c r="RWT56" s="115"/>
      <c r="RWU56" s="115"/>
      <c r="RWV56" s="115"/>
      <c r="RWW56" s="115"/>
      <c r="RWX56" s="115"/>
      <c r="RWY56" s="115"/>
      <c r="RWZ56" s="115"/>
      <c r="RXA56" s="115"/>
      <c r="RXB56" s="115"/>
      <c r="RXC56" s="115"/>
      <c r="RXD56" s="115"/>
      <c r="RXE56" s="115"/>
      <c r="RXF56" s="115"/>
      <c r="RXG56" s="115"/>
      <c r="RXH56" s="115"/>
      <c r="RXI56" s="115"/>
      <c r="RXJ56" s="115"/>
      <c r="RXK56" s="115"/>
      <c r="RXL56" s="115"/>
      <c r="RXM56" s="115"/>
      <c r="RXN56" s="115"/>
      <c r="RXO56" s="115"/>
      <c r="RXP56" s="115"/>
      <c r="RXQ56" s="115"/>
      <c r="RXR56" s="115"/>
      <c r="RXS56" s="115"/>
      <c r="RXT56" s="115"/>
      <c r="RXU56" s="115"/>
      <c r="RXV56" s="115"/>
      <c r="RXW56" s="115"/>
      <c r="RXX56" s="115"/>
      <c r="RXY56" s="115"/>
      <c r="RXZ56" s="115"/>
      <c r="RYA56" s="115"/>
      <c r="RYB56" s="115"/>
      <c r="RYC56" s="115"/>
      <c r="RYD56" s="115"/>
      <c r="RYE56" s="115"/>
      <c r="RYF56" s="115"/>
      <c r="RYG56" s="115"/>
      <c r="RYH56" s="115"/>
      <c r="RYI56" s="115"/>
      <c r="RYJ56" s="115"/>
      <c r="RYK56" s="115"/>
      <c r="RYL56" s="115"/>
      <c r="RYM56" s="115"/>
      <c r="RYN56" s="115"/>
      <c r="RYO56" s="115"/>
      <c r="RYP56" s="115"/>
      <c r="RYQ56" s="115"/>
      <c r="RYR56" s="115"/>
      <c r="RYS56" s="115"/>
      <c r="RYT56" s="115"/>
      <c r="RYU56" s="115"/>
      <c r="RYV56" s="115"/>
      <c r="RYW56" s="115"/>
      <c r="RYX56" s="115"/>
      <c r="RYY56" s="115"/>
      <c r="RYZ56" s="115"/>
      <c r="RZA56" s="115"/>
      <c r="RZB56" s="115"/>
      <c r="RZC56" s="115"/>
      <c r="RZD56" s="115"/>
      <c r="RZE56" s="115"/>
      <c r="RZF56" s="115"/>
      <c r="RZG56" s="115"/>
      <c r="RZH56" s="115"/>
      <c r="RZI56" s="115"/>
      <c r="RZJ56" s="115"/>
      <c r="RZK56" s="115"/>
      <c r="RZL56" s="115"/>
      <c r="RZM56" s="115"/>
      <c r="RZN56" s="115"/>
      <c r="RZO56" s="115"/>
      <c r="RZP56" s="115"/>
      <c r="RZQ56" s="115"/>
      <c r="RZR56" s="115"/>
      <c r="RZS56" s="115"/>
      <c r="RZT56" s="115"/>
      <c r="RZU56" s="115"/>
      <c r="RZV56" s="115"/>
      <c r="RZW56" s="115"/>
      <c r="RZX56" s="115"/>
      <c r="RZY56" s="115"/>
      <c r="RZZ56" s="115"/>
      <c r="SAA56" s="115"/>
      <c r="SAB56" s="115"/>
      <c r="SAC56" s="115"/>
      <c r="SAD56" s="115"/>
      <c r="SAE56" s="115"/>
      <c r="SAF56" s="115"/>
      <c r="SAG56" s="115"/>
      <c r="SAH56" s="115"/>
      <c r="SAI56" s="115"/>
      <c r="SAJ56" s="115"/>
      <c r="SAK56" s="115"/>
      <c r="SAL56" s="115"/>
      <c r="SAM56" s="115"/>
      <c r="SAN56" s="115"/>
      <c r="SAO56" s="115"/>
      <c r="SAP56" s="115"/>
      <c r="SAQ56" s="115"/>
      <c r="SAR56" s="115"/>
      <c r="SAS56" s="115"/>
      <c r="SAT56" s="115"/>
      <c r="SAU56" s="115"/>
      <c r="SAV56" s="115"/>
      <c r="SAW56" s="115"/>
      <c r="SAX56" s="115"/>
      <c r="SAY56" s="115"/>
      <c r="SAZ56" s="115"/>
      <c r="SBA56" s="115"/>
      <c r="SBB56" s="115"/>
      <c r="SBC56" s="115"/>
      <c r="SBD56" s="115"/>
      <c r="SBE56" s="115"/>
      <c r="SBF56" s="115"/>
      <c r="SBG56" s="115"/>
      <c r="SBH56" s="115"/>
      <c r="SBI56" s="115"/>
      <c r="SBJ56" s="115"/>
      <c r="SBK56" s="115"/>
      <c r="SBL56" s="115"/>
      <c r="SBM56" s="115"/>
      <c r="SBN56" s="115"/>
      <c r="SBO56" s="115"/>
      <c r="SBP56" s="115"/>
      <c r="SBQ56" s="115"/>
      <c r="SBR56" s="115"/>
      <c r="SBS56" s="115"/>
      <c r="SBT56" s="115"/>
      <c r="SBU56" s="115"/>
      <c r="SBV56" s="115"/>
      <c r="SBW56" s="115"/>
      <c r="SBX56" s="115"/>
      <c r="SBY56" s="115"/>
      <c r="SBZ56" s="115"/>
      <c r="SCA56" s="115"/>
      <c r="SCB56" s="115"/>
      <c r="SCC56" s="115"/>
      <c r="SCD56" s="115"/>
      <c r="SCE56" s="115"/>
      <c r="SCF56" s="115"/>
      <c r="SCG56" s="115"/>
      <c r="SCH56" s="115"/>
      <c r="SCI56" s="115"/>
      <c r="SCJ56" s="115"/>
      <c r="SCK56" s="115"/>
      <c r="SCL56" s="115"/>
      <c r="SCM56" s="115"/>
      <c r="SCN56" s="115"/>
      <c r="SCO56" s="115"/>
      <c r="SCP56" s="115"/>
      <c r="SCQ56" s="115"/>
      <c r="SCR56" s="115"/>
      <c r="SCS56" s="115"/>
      <c r="SCT56" s="115"/>
      <c r="SCU56" s="115"/>
      <c r="SCV56" s="115"/>
      <c r="SCW56" s="115"/>
      <c r="SCX56" s="115"/>
      <c r="SCY56" s="115"/>
      <c r="SCZ56" s="115"/>
      <c r="SDA56" s="115"/>
      <c r="SDB56" s="115"/>
      <c r="SDC56" s="115"/>
      <c r="SDD56" s="115"/>
      <c r="SDE56" s="115"/>
      <c r="SDF56" s="115"/>
      <c r="SDG56" s="115"/>
      <c r="SDH56" s="115"/>
      <c r="SDI56" s="115"/>
      <c r="SDJ56" s="115"/>
      <c r="SDK56" s="115"/>
      <c r="SDL56" s="115"/>
      <c r="SDM56" s="115"/>
      <c r="SDN56" s="115"/>
      <c r="SDO56" s="115"/>
      <c r="SDP56" s="115"/>
      <c r="SDQ56" s="115"/>
      <c r="SDR56" s="115"/>
      <c r="SDS56" s="115"/>
      <c r="SDT56" s="115"/>
      <c r="SDU56" s="115"/>
      <c r="SDV56" s="115"/>
      <c r="SDW56" s="115"/>
      <c r="SDX56" s="115"/>
      <c r="SDY56" s="115"/>
      <c r="SDZ56" s="115"/>
      <c r="SEA56" s="115"/>
      <c r="SEB56" s="115"/>
      <c r="SEC56" s="115"/>
      <c r="SED56" s="115"/>
      <c r="SEE56" s="115"/>
      <c r="SEF56" s="115"/>
      <c r="SEG56" s="115"/>
      <c r="SEH56" s="115"/>
      <c r="SEI56" s="115"/>
      <c r="SEJ56" s="115"/>
      <c r="SEK56" s="115"/>
      <c r="SEL56" s="115"/>
      <c r="SEM56" s="115"/>
      <c r="SEN56" s="115"/>
      <c r="SEO56" s="115"/>
      <c r="SEP56" s="115"/>
      <c r="SEQ56" s="115"/>
      <c r="SER56" s="115"/>
      <c r="SES56" s="115"/>
      <c r="SET56" s="115"/>
      <c r="SEU56" s="115"/>
      <c r="SEV56" s="115"/>
      <c r="SEW56" s="115"/>
      <c r="SEX56" s="115"/>
      <c r="SEY56" s="115"/>
      <c r="SEZ56" s="115"/>
      <c r="SFA56" s="115"/>
      <c r="SFB56" s="115"/>
      <c r="SFC56" s="115"/>
      <c r="SFD56" s="115"/>
      <c r="SFE56" s="115"/>
      <c r="SFF56" s="115"/>
      <c r="SFG56" s="115"/>
      <c r="SFH56" s="115"/>
      <c r="SFI56" s="115"/>
      <c r="SFJ56" s="115"/>
      <c r="SFK56" s="115"/>
      <c r="SFL56" s="115"/>
      <c r="SFM56" s="115"/>
      <c r="SFN56" s="115"/>
      <c r="SFO56" s="115"/>
      <c r="SFP56" s="115"/>
      <c r="SFQ56" s="115"/>
      <c r="SFR56" s="115"/>
      <c r="SFS56" s="115"/>
      <c r="SFT56" s="115"/>
      <c r="SFU56" s="115"/>
      <c r="SFV56" s="115"/>
      <c r="SFW56" s="115"/>
      <c r="SFX56" s="115"/>
      <c r="SFY56" s="115"/>
      <c r="SFZ56" s="115"/>
      <c r="SGA56" s="115"/>
      <c r="SGB56" s="115"/>
      <c r="SGC56" s="115"/>
      <c r="SGD56" s="115"/>
      <c r="SGE56" s="115"/>
      <c r="SGF56" s="115"/>
      <c r="SGG56" s="115"/>
      <c r="SGH56" s="115"/>
      <c r="SGI56" s="115"/>
      <c r="SGJ56" s="115"/>
      <c r="SGK56" s="115"/>
      <c r="SGL56" s="115"/>
      <c r="SGM56" s="115"/>
      <c r="SGN56" s="115"/>
      <c r="SGO56" s="115"/>
      <c r="SGP56" s="115"/>
      <c r="SGQ56" s="115"/>
      <c r="SGR56" s="115"/>
      <c r="SGS56" s="115"/>
      <c r="SGT56" s="115"/>
      <c r="SGU56" s="115"/>
      <c r="SGV56" s="115"/>
      <c r="SGW56" s="115"/>
      <c r="SGX56" s="115"/>
      <c r="SGY56" s="115"/>
      <c r="SGZ56" s="115"/>
      <c r="SHA56" s="115"/>
      <c r="SHB56" s="115"/>
      <c r="SHC56" s="115"/>
      <c r="SHD56" s="115"/>
      <c r="SHE56" s="115"/>
      <c r="SHF56" s="115"/>
      <c r="SHG56" s="115"/>
      <c r="SHH56" s="115"/>
      <c r="SHI56" s="115"/>
      <c r="SHJ56" s="115"/>
      <c r="SHK56" s="115"/>
      <c r="SHL56" s="115"/>
      <c r="SHM56" s="115"/>
      <c r="SHN56" s="115"/>
      <c r="SHO56" s="115"/>
      <c r="SHP56" s="115"/>
      <c r="SHQ56" s="115"/>
      <c r="SHR56" s="115"/>
      <c r="SHS56" s="115"/>
      <c r="SHT56" s="115"/>
      <c r="SHU56" s="115"/>
      <c r="SHV56" s="115"/>
      <c r="SHW56" s="115"/>
      <c r="SHX56" s="115"/>
      <c r="SHY56" s="115"/>
      <c r="SHZ56" s="115"/>
      <c r="SIA56" s="115"/>
      <c r="SIB56" s="115"/>
      <c r="SIC56" s="115"/>
      <c r="SID56" s="115"/>
      <c r="SIE56" s="115"/>
      <c r="SIF56" s="115"/>
      <c r="SIG56" s="115"/>
      <c r="SIH56" s="115"/>
      <c r="SII56" s="115"/>
      <c r="SIJ56" s="115"/>
      <c r="SIK56" s="115"/>
      <c r="SIL56" s="115"/>
      <c r="SIM56" s="115"/>
      <c r="SIN56" s="115"/>
      <c r="SIO56" s="115"/>
      <c r="SIP56" s="115"/>
      <c r="SIQ56" s="115"/>
      <c r="SIR56" s="115"/>
      <c r="SIS56" s="115"/>
      <c r="SIT56" s="115"/>
      <c r="SIU56" s="115"/>
      <c r="SIV56" s="115"/>
      <c r="SIW56" s="115"/>
      <c r="SIX56" s="115"/>
      <c r="SIY56" s="115"/>
      <c r="SIZ56" s="115"/>
      <c r="SJA56" s="115"/>
      <c r="SJB56" s="115"/>
      <c r="SJC56" s="115"/>
      <c r="SJD56" s="115"/>
      <c r="SJE56" s="115"/>
      <c r="SJF56" s="115"/>
      <c r="SJG56" s="115"/>
      <c r="SJH56" s="115"/>
      <c r="SJI56" s="115"/>
      <c r="SJJ56" s="115"/>
      <c r="SJK56" s="115"/>
      <c r="SJL56" s="115"/>
      <c r="SJM56" s="115"/>
      <c r="SJN56" s="115"/>
      <c r="SJO56" s="115"/>
      <c r="SJP56" s="115"/>
      <c r="SJQ56" s="115"/>
      <c r="SJR56" s="115"/>
      <c r="SJS56" s="115"/>
      <c r="SJT56" s="115"/>
      <c r="SJU56" s="115"/>
      <c r="SJV56" s="115"/>
      <c r="SJW56" s="115"/>
      <c r="SJX56" s="115"/>
      <c r="SJY56" s="115"/>
      <c r="SJZ56" s="115"/>
      <c r="SKA56" s="115"/>
      <c r="SKB56" s="115"/>
      <c r="SKC56" s="115"/>
      <c r="SKD56" s="115"/>
      <c r="SKE56" s="115"/>
      <c r="SKF56" s="115"/>
      <c r="SKG56" s="115"/>
      <c r="SKH56" s="115"/>
      <c r="SKI56" s="115"/>
      <c r="SKJ56" s="115"/>
      <c r="SKK56" s="115"/>
      <c r="SKL56" s="115"/>
      <c r="SKM56" s="115"/>
      <c r="SKN56" s="115"/>
      <c r="SKO56" s="115"/>
      <c r="SKP56" s="115"/>
      <c r="SKQ56" s="115"/>
      <c r="SKR56" s="115"/>
      <c r="SKS56" s="115"/>
      <c r="SKT56" s="115"/>
      <c r="SKU56" s="115"/>
      <c r="SKV56" s="115"/>
      <c r="SKW56" s="115"/>
      <c r="SKX56" s="115"/>
      <c r="SKY56" s="115"/>
      <c r="SKZ56" s="115"/>
      <c r="SLA56" s="115"/>
      <c r="SLB56" s="115"/>
      <c r="SLC56" s="115"/>
      <c r="SLD56" s="115"/>
      <c r="SLE56" s="115"/>
      <c r="SLF56" s="115"/>
      <c r="SLG56" s="115"/>
      <c r="SLH56" s="115"/>
      <c r="SLI56" s="115"/>
      <c r="SLJ56" s="115"/>
      <c r="SLK56" s="115"/>
      <c r="SLL56" s="115"/>
      <c r="SLM56" s="115"/>
      <c r="SLN56" s="115"/>
      <c r="SLO56" s="115"/>
      <c r="SLP56" s="115"/>
      <c r="SLQ56" s="115"/>
      <c r="SLR56" s="115"/>
      <c r="SLS56" s="115"/>
      <c r="SLT56" s="115"/>
      <c r="SLU56" s="115"/>
      <c r="SLV56" s="115"/>
      <c r="SLW56" s="115"/>
      <c r="SLX56" s="115"/>
      <c r="SLY56" s="115"/>
      <c r="SLZ56" s="115"/>
      <c r="SMA56" s="115"/>
      <c r="SMB56" s="115"/>
      <c r="SMC56" s="115"/>
      <c r="SMD56" s="115"/>
      <c r="SME56" s="115"/>
      <c r="SMF56" s="115"/>
      <c r="SMG56" s="115"/>
      <c r="SMH56" s="115"/>
      <c r="SMI56" s="115"/>
      <c r="SMJ56" s="115"/>
      <c r="SMK56" s="115"/>
      <c r="SML56" s="115"/>
      <c r="SMM56" s="115"/>
      <c r="SMN56" s="115"/>
      <c r="SMO56" s="115"/>
      <c r="SMP56" s="115"/>
      <c r="SMQ56" s="115"/>
      <c r="SMR56" s="115"/>
      <c r="SMS56" s="115"/>
      <c r="SMT56" s="115"/>
      <c r="SMU56" s="115"/>
      <c r="SMV56" s="115"/>
      <c r="SMW56" s="115"/>
      <c r="SMX56" s="115"/>
      <c r="SMY56" s="115"/>
      <c r="SMZ56" s="115"/>
      <c r="SNA56" s="115"/>
      <c r="SNB56" s="115"/>
      <c r="SNC56" s="115"/>
      <c r="SND56" s="115"/>
      <c r="SNE56" s="115"/>
      <c r="SNF56" s="115"/>
      <c r="SNG56" s="115"/>
      <c r="SNH56" s="115"/>
      <c r="SNI56" s="115"/>
      <c r="SNJ56" s="115"/>
      <c r="SNK56" s="115"/>
      <c r="SNL56" s="115"/>
      <c r="SNM56" s="115"/>
      <c r="SNN56" s="115"/>
      <c r="SNO56" s="115"/>
      <c r="SNP56" s="115"/>
      <c r="SNQ56" s="115"/>
      <c r="SNR56" s="115"/>
      <c r="SNS56" s="115"/>
      <c r="SNT56" s="115"/>
      <c r="SNU56" s="115"/>
      <c r="SNV56" s="115"/>
      <c r="SNW56" s="115"/>
      <c r="SNX56" s="115"/>
      <c r="SNY56" s="115"/>
      <c r="SNZ56" s="115"/>
      <c r="SOA56" s="115"/>
      <c r="SOB56" s="115"/>
      <c r="SOC56" s="115"/>
      <c r="SOD56" s="115"/>
      <c r="SOE56" s="115"/>
      <c r="SOF56" s="115"/>
      <c r="SOG56" s="115"/>
      <c r="SOH56" s="115"/>
      <c r="SOI56" s="115"/>
      <c r="SOJ56" s="115"/>
      <c r="SOK56" s="115"/>
      <c r="SOL56" s="115"/>
      <c r="SOM56" s="115"/>
      <c r="SON56" s="115"/>
      <c r="SOO56" s="115"/>
      <c r="SOP56" s="115"/>
      <c r="SOQ56" s="115"/>
      <c r="SOR56" s="115"/>
      <c r="SOS56" s="115"/>
      <c r="SOT56" s="115"/>
      <c r="SOU56" s="115"/>
      <c r="SOV56" s="115"/>
      <c r="SOW56" s="115"/>
      <c r="SOX56" s="115"/>
      <c r="SOY56" s="115"/>
      <c r="SOZ56" s="115"/>
      <c r="SPA56" s="115"/>
      <c r="SPB56" s="115"/>
      <c r="SPC56" s="115"/>
      <c r="SPD56" s="115"/>
      <c r="SPE56" s="115"/>
      <c r="SPF56" s="115"/>
      <c r="SPG56" s="115"/>
      <c r="SPH56" s="115"/>
      <c r="SPI56" s="115"/>
      <c r="SPJ56" s="115"/>
      <c r="SPK56" s="115"/>
      <c r="SPL56" s="115"/>
      <c r="SPM56" s="115"/>
      <c r="SPN56" s="115"/>
      <c r="SPO56" s="115"/>
      <c r="SPP56" s="115"/>
      <c r="SPQ56" s="115"/>
      <c r="SPR56" s="115"/>
      <c r="SPS56" s="115"/>
      <c r="SPT56" s="115"/>
      <c r="SPU56" s="115"/>
      <c r="SPV56" s="115"/>
      <c r="SPW56" s="115"/>
      <c r="SPX56" s="115"/>
      <c r="SPY56" s="115"/>
      <c r="SPZ56" s="115"/>
      <c r="SQA56" s="115"/>
      <c r="SQB56" s="115"/>
      <c r="SQC56" s="115"/>
      <c r="SQD56" s="115"/>
      <c r="SQE56" s="115"/>
      <c r="SQF56" s="115"/>
      <c r="SQG56" s="115"/>
      <c r="SQH56" s="115"/>
      <c r="SQI56" s="115"/>
      <c r="SQJ56" s="115"/>
      <c r="SQK56" s="115"/>
      <c r="SQL56" s="115"/>
      <c r="SQM56" s="115"/>
      <c r="SQN56" s="115"/>
      <c r="SQO56" s="115"/>
      <c r="SQP56" s="115"/>
      <c r="SQQ56" s="115"/>
      <c r="SQR56" s="115"/>
      <c r="SQS56" s="115"/>
      <c r="SQT56" s="115"/>
      <c r="SQU56" s="115"/>
      <c r="SQV56" s="115"/>
      <c r="SQW56" s="115"/>
      <c r="SQX56" s="115"/>
      <c r="SQY56" s="115"/>
      <c r="SQZ56" s="115"/>
      <c r="SRA56" s="115"/>
      <c r="SRB56" s="115"/>
      <c r="SRC56" s="115"/>
      <c r="SRD56" s="115"/>
      <c r="SRE56" s="115"/>
      <c r="SRF56" s="115"/>
      <c r="SRG56" s="115"/>
      <c r="SRH56" s="115"/>
      <c r="SRI56" s="115"/>
      <c r="SRJ56" s="115"/>
      <c r="SRK56" s="115"/>
      <c r="SRL56" s="115"/>
      <c r="SRM56" s="115"/>
      <c r="SRN56" s="115"/>
      <c r="SRO56" s="115"/>
      <c r="SRP56" s="115"/>
      <c r="SRQ56" s="115"/>
      <c r="SRR56" s="115"/>
      <c r="SRS56" s="115"/>
      <c r="SRT56" s="115"/>
      <c r="SRU56" s="115"/>
      <c r="SRV56" s="115"/>
      <c r="SRW56" s="115"/>
      <c r="SRX56" s="115"/>
      <c r="SRY56" s="115"/>
      <c r="SRZ56" s="115"/>
      <c r="SSA56" s="115"/>
      <c r="SSB56" s="115"/>
      <c r="SSC56" s="115"/>
      <c r="SSD56" s="115"/>
      <c r="SSE56" s="115"/>
      <c r="SSF56" s="115"/>
      <c r="SSG56" s="115"/>
      <c r="SSH56" s="115"/>
      <c r="SSI56" s="115"/>
      <c r="SSJ56" s="115"/>
      <c r="SSK56" s="115"/>
      <c r="SSL56" s="115"/>
      <c r="SSM56" s="115"/>
      <c r="SSN56" s="115"/>
      <c r="SSO56" s="115"/>
      <c r="SSP56" s="115"/>
      <c r="SSQ56" s="115"/>
      <c r="SSR56" s="115"/>
      <c r="SSS56" s="115"/>
      <c r="SST56" s="115"/>
      <c r="SSU56" s="115"/>
      <c r="SSV56" s="115"/>
      <c r="SSW56" s="115"/>
      <c r="SSX56" s="115"/>
      <c r="SSY56" s="115"/>
      <c r="SSZ56" s="115"/>
      <c r="STA56" s="115"/>
      <c r="STB56" s="115"/>
      <c r="STC56" s="115"/>
      <c r="STD56" s="115"/>
      <c r="STE56" s="115"/>
      <c r="STF56" s="115"/>
      <c r="STG56" s="115"/>
      <c r="STH56" s="115"/>
      <c r="STI56" s="115"/>
      <c r="STJ56" s="115"/>
      <c r="STK56" s="115"/>
      <c r="STL56" s="115"/>
      <c r="STM56" s="115"/>
      <c r="STN56" s="115"/>
      <c r="STO56" s="115"/>
      <c r="STP56" s="115"/>
      <c r="STQ56" s="115"/>
      <c r="STR56" s="115"/>
      <c r="STS56" s="115"/>
      <c r="STT56" s="115"/>
      <c r="STU56" s="115"/>
      <c r="STV56" s="115"/>
      <c r="STW56" s="115"/>
      <c r="STX56" s="115"/>
      <c r="STY56" s="115"/>
      <c r="STZ56" s="115"/>
      <c r="SUA56" s="115"/>
      <c r="SUB56" s="115"/>
      <c r="SUC56" s="115"/>
      <c r="SUD56" s="115"/>
      <c r="SUE56" s="115"/>
      <c r="SUF56" s="115"/>
      <c r="SUG56" s="115"/>
      <c r="SUH56" s="115"/>
      <c r="SUI56" s="115"/>
      <c r="SUJ56" s="115"/>
      <c r="SUK56" s="115"/>
      <c r="SUL56" s="115"/>
      <c r="SUM56" s="115"/>
      <c r="SUN56" s="115"/>
      <c r="SUO56" s="115"/>
      <c r="SUP56" s="115"/>
      <c r="SUQ56" s="115"/>
      <c r="SUR56" s="115"/>
      <c r="SUS56" s="115"/>
      <c r="SUT56" s="115"/>
      <c r="SUU56" s="115"/>
      <c r="SUV56" s="115"/>
      <c r="SUW56" s="115"/>
      <c r="SUX56" s="115"/>
      <c r="SUY56" s="115"/>
      <c r="SUZ56" s="115"/>
      <c r="SVA56" s="115"/>
      <c r="SVB56" s="115"/>
      <c r="SVC56" s="115"/>
      <c r="SVD56" s="115"/>
      <c r="SVE56" s="115"/>
      <c r="SVF56" s="115"/>
      <c r="SVG56" s="115"/>
      <c r="SVH56" s="115"/>
      <c r="SVI56" s="115"/>
      <c r="SVJ56" s="115"/>
      <c r="SVK56" s="115"/>
      <c r="SVL56" s="115"/>
      <c r="SVM56" s="115"/>
      <c r="SVN56" s="115"/>
      <c r="SVO56" s="115"/>
      <c r="SVP56" s="115"/>
      <c r="SVQ56" s="115"/>
      <c r="SVR56" s="115"/>
      <c r="SVS56" s="115"/>
      <c r="SVT56" s="115"/>
      <c r="SVU56" s="115"/>
      <c r="SVV56" s="115"/>
      <c r="SVW56" s="115"/>
      <c r="SVX56" s="115"/>
      <c r="SVY56" s="115"/>
      <c r="SVZ56" s="115"/>
      <c r="SWA56" s="115"/>
      <c r="SWB56" s="115"/>
      <c r="SWC56" s="115"/>
      <c r="SWD56" s="115"/>
      <c r="SWE56" s="115"/>
      <c r="SWF56" s="115"/>
      <c r="SWG56" s="115"/>
      <c r="SWH56" s="115"/>
      <c r="SWI56" s="115"/>
      <c r="SWJ56" s="115"/>
      <c r="SWK56" s="115"/>
      <c r="SWL56" s="115"/>
      <c r="SWM56" s="115"/>
      <c r="SWN56" s="115"/>
      <c r="SWO56" s="115"/>
      <c r="SWP56" s="115"/>
      <c r="SWQ56" s="115"/>
      <c r="SWR56" s="115"/>
      <c r="SWS56" s="115"/>
      <c r="SWT56" s="115"/>
      <c r="SWU56" s="115"/>
      <c r="SWV56" s="115"/>
      <c r="SWW56" s="115"/>
      <c r="SWX56" s="115"/>
      <c r="SWY56" s="115"/>
      <c r="SWZ56" s="115"/>
      <c r="SXA56" s="115"/>
      <c r="SXB56" s="115"/>
      <c r="SXC56" s="115"/>
      <c r="SXD56" s="115"/>
      <c r="SXE56" s="115"/>
      <c r="SXF56" s="115"/>
      <c r="SXG56" s="115"/>
      <c r="SXH56" s="115"/>
      <c r="SXI56" s="115"/>
      <c r="SXJ56" s="115"/>
      <c r="SXK56" s="115"/>
      <c r="SXL56" s="115"/>
      <c r="SXM56" s="115"/>
      <c r="SXN56" s="115"/>
      <c r="SXO56" s="115"/>
      <c r="SXP56" s="115"/>
      <c r="SXQ56" s="115"/>
      <c r="SXR56" s="115"/>
      <c r="SXS56" s="115"/>
      <c r="SXT56" s="115"/>
      <c r="SXU56" s="115"/>
      <c r="SXV56" s="115"/>
      <c r="SXW56" s="115"/>
      <c r="SXX56" s="115"/>
      <c r="SXY56" s="115"/>
      <c r="SXZ56" s="115"/>
      <c r="SYA56" s="115"/>
      <c r="SYB56" s="115"/>
      <c r="SYC56" s="115"/>
      <c r="SYD56" s="115"/>
      <c r="SYE56" s="115"/>
      <c r="SYF56" s="115"/>
      <c r="SYG56" s="115"/>
      <c r="SYH56" s="115"/>
      <c r="SYI56" s="115"/>
      <c r="SYJ56" s="115"/>
      <c r="SYK56" s="115"/>
      <c r="SYL56" s="115"/>
      <c r="SYM56" s="115"/>
      <c r="SYN56" s="115"/>
      <c r="SYO56" s="115"/>
      <c r="SYP56" s="115"/>
      <c r="SYQ56" s="115"/>
      <c r="SYR56" s="115"/>
      <c r="SYS56" s="115"/>
      <c r="SYT56" s="115"/>
      <c r="SYU56" s="115"/>
      <c r="SYV56" s="115"/>
      <c r="SYW56" s="115"/>
      <c r="SYX56" s="115"/>
      <c r="SYY56" s="115"/>
      <c r="SYZ56" s="115"/>
      <c r="SZA56" s="115"/>
      <c r="SZB56" s="115"/>
      <c r="SZC56" s="115"/>
      <c r="SZD56" s="115"/>
      <c r="SZE56" s="115"/>
      <c r="SZF56" s="115"/>
      <c r="SZG56" s="115"/>
      <c r="SZH56" s="115"/>
      <c r="SZI56" s="115"/>
      <c r="SZJ56" s="115"/>
      <c r="SZK56" s="115"/>
      <c r="SZL56" s="115"/>
      <c r="SZM56" s="115"/>
      <c r="SZN56" s="115"/>
      <c r="SZO56" s="115"/>
      <c r="SZP56" s="115"/>
      <c r="SZQ56" s="115"/>
      <c r="SZR56" s="115"/>
      <c r="SZS56" s="115"/>
      <c r="SZT56" s="115"/>
      <c r="SZU56" s="115"/>
      <c r="SZV56" s="115"/>
      <c r="SZW56" s="115"/>
      <c r="SZX56" s="115"/>
      <c r="SZY56" s="115"/>
      <c r="SZZ56" s="115"/>
      <c r="TAA56" s="115"/>
      <c r="TAB56" s="115"/>
      <c r="TAC56" s="115"/>
      <c r="TAD56" s="115"/>
      <c r="TAE56" s="115"/>
      <c r="TAF56" s="115"/>
      <c r="TAG56" s="115"/>
      <c r="TAH56" s="115"/>
      <c r="TAI56" s="115"/>
      <c r="TAJ56" s="115"/>
      <c r="TAK56" s="115"/>
      <c r="TAL56" s="115"/>
      <c r="TAM56" s="115"/>
      <c r="TAN56" s="115"/>
      <c r="TAO56" s="115"/>
      <c r="TAP56" s="115"/>
      <c r="TAQ56" s="115"/>
      <c r="TAR56" s="115"/>
      <c r="TAS56" s="115"/>
      <c r="TAT56" s="115"/>
      <c r="TAU56" s="115"/>
      <c r="TAV56" s="115"/>
      <c r="TAW56" s="115"/>
      <c r="TAX56" s="115"/>
      <c r="TAY56" s="115"/>
      <c r="TAZ56" s="115"/>
      <c r="TBA56" s="115"/>
      <c r="TBB56" s="115"/>
      <c r="TBC56" s="115"/>
      <c r="TBD56" s="115"/>
      <c r="TBE56" s="115"/>
      <c r="TBF56" s="115"/>
      <c r="TBG56" s="115"/>
      <c r="TBH56" s="115"/>
      <c r="TBI56" s="115"/>
      <c r="TBJ56" s="115"/>
      <c r="TBK56" s="115"/>
      <c r="TBL56" s="115"/>
      <c r="TBM56" s="115"/>
      <c r="TBN56" s="115"/>
      <c r="TBO56" s="115"/>
      <c r="TBP56" s="115"/>
      <c r="TBQ56" s="115"/>
      <c r="TBR56" s="115"/>
      <c r="TBS56" s="115"/>
      <c r="TBT56" s="115"/>
      <c r="TBU56" s="115"/>
      <c r="TBV56" s="115"/>
      <c r="TBW56" s="115"/>
      <c r="TBX56" s="115"/>
      <c r="TBY56" s="115"/>
      <c r="TBZ56" s="115"/>
      <c r="TCA56" s="115"/>
      <c r="TCB56" s="115"/>
      <c r="TCC56" s="115"/>
      <c r="TCD56" s="115"/>
      <c r="TCE56" s="115"/>
      <c r="TCF56" s="115"/>
      <c r="TCG56" s="115"/>
      <c r="TCH56" s="115"/>
      <c r="TCI56" s="115"/>
      <c r="TCJ56" s="115"/>
      <c r="TCK56" s="115"/>
      <c r="TCL56" s="115"/>
      <c r="TCM56" s="115"/>
      <c r="TCN56" s="115"/>
      <c r="TCO56" s="115"/>
      <c r="TCP56" s="115"/>
      <c r="TCQ56" s="115"/>
      <c r="TCR56" s="115"/>
      <c r="TCS56" s="115"/>
      <c r="TCT56" s="115"/>
      <c r="TCU56" s="115"/>
      <c r="TCV56" s="115"/>
      <c r="TCW56" s="115"/>
      <c r="TCX56" s="115"/>
      <c r="TCY56" s="115"/>
      <c r="TCZ56" s="115"/>
      <c r="TDA56" s="115"/>
      <c r="TDB56" s="115"/>
      <c r="TDC56" s="115"/>
      <c r="TDD56" s="115"/>
      <c r="TDE56" s="115"/>
      <c r="TDF56" s="115"/>
      <c r="TDG56" s="115"/>
      <c r="TDH56" s="115"/>
      <c r="TDI56" s="115"/>
      <c r="TDJ56" s="115"/>
      <c r="TDK56" s="115"/>
      <c r="TDL56" s="115"/>
      <c r="TDM56" s="115"/>
      <c r="TDN56" s="115"/>
      <c r="TDO56" s="115"/>
      <c r="TDP56" s="115"/>
      <c r="TDQ56" s="115"/>
      <c r="TDR56" s="115"/>
      <c r="TDS56" s="115"/>
      <c r="TDT56" s="115"/>
      <c r="TDU56" s="115"/>
      <c r="TDV56" s="115"/>
      <c r="TDW56" s="115"/>
      <c r="TDX56" s="115"/>
      <c r="TDY56" s="115"/>
      <c r="TDZ56" s="115"/>
      <c r="TEA56" s="115"/>
      <c r="TEB56" s="115"/>
      <c r="TEC56" s="115"/>
      <c r="TED56" s="115"/>
      <c r="TEE56" s="115"/>
      <c r="TEF56" s="115"/>
      <c r="TEG56" s="115"/>
      <c r="TEH56" s="115"/>
      <c r="TEI56" s="115"/>
      <c r="TEJ56" s="115"/>
      <c r="TEK56" s="115"/>
      <c r="TEL56" s="115"/>
      <c r="TEM56" s="115"/>
      <c r="TEN56" s="115"/>
      <c r="TEO56" s="115"/>
      <c r="TEP56" s="115"/>
      <c r="TEQ56" s="115"/>
      <c r="TER56" s="115"/>
      <c r="TES56" s="115"/>
      <c r="TET56" s="115"/>
      <c r="TEU56" s="115"/>
      <c r="TEV56" s="115"/>
      <c r="TEW56" s="115"/>
      <c r="TEX56" s="115"/>
      <c r="TEY56" s="115"/>
      <c r="TEZ56" s="115"/>
      <c r="TFA56" s="115"/>
      <c r="TFB56" s="115"/>
      <c r="TFC56" s="115"/>
      <c r="TFD56" s="115"/>
      <c r="TFE56" s="115"/>
      <c r="TFF56" s="115"/>
      <c r="TFG56" s="115"/>
      <c r="TFH56" s="115"/>
      <c r="TFI56" s="115"/>
      <c r="TFJ56" s="115"/>
      <c r="TFK56" s="115"/>
      <c r="TFL56" s="115"/>
      <c r="TFM56" s="115"/>
      <c r="TFN56" s="115"/>
      <c r="TFO56" s="115"/>
      <c r="TFP56" s="115"/>
      <c r="TFQ56" s="115"/>
      <c r="TFR56" s="115"/>
      <c r="TFS56" s="115"/>
      <c r="TFT56" s="115"/>
      <c r="TFU56" s="115"/>
      <c r="TFV56" s="115"/>
      <c r="TFW56" s="115"/>
      <c r="TFX56" s="115"/>
      <c r="TFY56" s="115"/>
      <c r="TFZ56" s="115"/>
      <c r="TGA56" s="115"/>
      <c r="TGB56" s="115"/>
      <c r="TGC56" s="115"/>
      <c r="TGD56" s="115"/>
      <c r="TGE56" s="115"/>
      <c r="TGF56" s="115"/>
      <c r="TGG56" s="115"/>
      <c r="TGH56" s="115"/>
      <c r="TGI56" s="115"/>
      <c r="TGJ56" s="115"/>
      <c r="TGK56" s="115"/>
      <c r="TGL56" s="115"/>
      <c r="TGM56" s="115"/>
      <c r="TGN56" s="115"/>
      <c r="TGO56" s="115"/>
      <c r="TGP56" s="115"/>
      <c r="TGQ56" s="115"/>
      <c r="TGR56" s="115"/>
      <c r="TGS56" s="115"/>
      <c r="TGT56" s="115"/>
      <c r="TGU56" s="115"/>
      <c r="TGV56" s="115"/>
      <c r="TGW56" s="115"/>
      <c r="TGX56" s="115"/>
      <c r="TGY56" s="115"/>
      <c r="TGZ56" s="115"/>
      <c r="THA56" s="115"/>
      <c r="THB56" s="115"/>
      <c r="THC56" s="115"/>
      <c r="THD56" s="115"/>
      <c r="THE56" s="115"/>
      <c r="THF56" s="115"/>
      <c r="THG56" s="115"/>
      <c r="THH56" s="115"/>
      <c r="THI56" s="115"/>
      <c r="THJ56" s="115"/>
      <c r="THK56" s="115"/>
      <c r="THL56" s="115"/>
      <c r="THM56" s="115"/>
      <c r="THN56" s="115"/>
      <c r="THO56" s="115"/>
      <c r="THP56" s="115"/>
      <c r="THQ56" s="115"/>
      <c r="THR56" s="115"/>
      <c r="THS56" s="115"/>
      <c r="THT56" s="115"/>
      <c r="THU56" s="115"/>
      <c r="THV56" s="115"/>
      <c r="THW56" s="115"/>
      <c r="THX56" s="115"/>
      <c r="THY56" s="115"/>
      <c r="THZ56" s="115"/>
      <c r="TIA56" s="115"/>
      <c r="TIB56" s="115"/>
      <c r="TIC56" s="115"/>
      <c r="TID56" s="115"/>
      <c r="TIE56" s="115"/>
      <c r="TIF56" s="115"/>
      <c r="TIG56" s="115"/>
      <c r="TIH56" s="115"/>
      <c r="TII56" s="115"/>
      <c r="TIJ56" s="115"/>
      <c r="TIK56" s="115"/>
      <c r="TIL56" s="115"/>
      <c r="TIM56" s="115"/>
      <c r="TIN56" s="115"/>
      <c r="TIO56" s="115"/>
      <c r="TIP56" s="115"/>
      <c r="TIQ56" s="115"/>
      <c r="TIR56" s="115"/>
      <c r="TIS56" s="115"/>
      <c r="TIT56" s="115"/>
      <c r="TIU56" s="115"/>
      <c r="TIV56" s="115"/>
      <c r="TIW56" s="115"/>
      <c r="TIX56" s="115"/>
      <c r="TIY56" s="115"/>
      <c r="TIZ56" s="115"/>
      <c r="TJA56" s="115"/>
      <c r="TJB56" s="115"/>
      <c r="TJC56" s="115"/>
      <c r="TJD56" s="115"/>
      <c r="TJE56" s="115"/>
      <c r="TJF56" s="115"/>
      <c r="TJG56" s="115"/>
      <c r="TJH56" s="115"/>
      <c r="TJI56" s="115"/>
      <c r="TJJ56" s="115"/>
      <c r="TJK56" s="115"/>
      <c r="TJL56" s="115"/>
      <c r="TJM56" s="115"/>
      <c r="TJN56" s="115"/>
      <c r="TJO56" s="115"/>
      <c r="TJP56" s="115"/>
      <c r="TJQ56" s="115"/>
      <c r="TJR56" s="115"/>
      <c r="TJS56" s="115"/>
      <c r="TJT56" s="115"/>
      <c r="TJU56" s="115"/>
      <c r="TJV56" s="115"/>
      <c r="TJW56" s="115"/>
      <c r="TJX56" s="115"/>
      <c r="TJY56" s="115"/>
      <c r="TJZ56" s="115"/>
      <c r="TKA56" s="115"/>
      <c r="TKB56" s="115"/>
      <c r="TKC56" s="115"/>
      <c r="TKD56" s="115"/>
      <c r="TKE56" s="115"/>
      <c r="TKF56" s="115"/>
      <c r="TKG56" s="115"/>
      <c r="TKH56" s="115"/>
      <c r="TKI56" s="115"/>
      <c r="TKJ56" s="115"/>
      <c r="TKK56" s="115"/>
      <c r="TKL56" s="115"/>
      <c r="TKM56" s="115"/>
      <c r="TKN56" s="115"/>
      <c r="TKO56" s="115"/>
      <c r="TKP56" s="115"/>
      <c r="TKQ56" s="115"/>
      <c r="TKR56" s="115"/>
      <c r="TKS56" s="115"/>
      <c r="TKT56" s="115"/>
      <c r="TKU56" s="115"/>
      <c r="TKV56" s="115"/>
      <c r="TKW56" s="115"/>
      <c r="TKX56" s="115"/>
      <c r="TKY56" s="115"/>
      <c r="TKZ56" s="115"/>
      <c r="TLA56" s="115"/>
      <c r="TLB56" s="115"/>
      <c r="TLC56" s="115"/>
      <c r="TLD56" s="115"/>
      <c r="TLE56" s="115"/>
      <c r="TLF56" s="115"/>
      <c r="TLG56" s="115"/>
      <c r="TLH56" s="115"/>
      <c r="TLI56" s="115"/>
      <c r="TLJ56" s="115"/>
      <c r="TLK56" s="115"/>
      <c r="TLL56" s="115"/>
      <c r="TLM56" s="115"/>
      <c r="TLN56" s="115"/>
      <c r="TLO56" s="115"/>
      <c r="TLP56" s="115"/>
      <c r="TLQ56" s="115"/>
      <c r="TLR56" s="115"/>
      <c r="TLS56" s="115"/>
      <c r="TLT56" s="115"/>
      <c r="TLU56" s="115"/>
      <c r="TLV56" s="115"/>
      <c r="TLW56" s="115"/>
      <c r="TLX56" s="115"/>
      <c r="TLY56" s="115"/>
      <c r="TLZ56" s="115"/>
      <c r="TMA56" s="115"/>
      <c r="TMB56" s="115"/>
      <c r="TMC56" s="115"/>
      <c r="TMD56" s="115"/>
      <c r="TME56" s="115"/>
      <c r="TMF56" s="115"/>
      <c r="TMG56" s="115"/>
      <c r="TMH56" s="115"/>
      <c r="TMI56" s="115"/>
      <c r="TMJ56" s="115"/>
      <c r="TMK56" s="115"/>
      <c r="TML56" s="115"/>
      <c r="TMM56" s="115"/>
      <c r="TMN56" s="115"/>
      <c r="TMO56" s="115"/>
      <c r="TMP56" s="115"/>
      <c r="TMQ56" s="115"/>
      <c r="TMR56" s="115"/>
      <c r="TMS56" s="115"/>
      <c r="TMT56" s="115"/>
      <c r="TMU56" s="115"/>
      <c r="TMV56" s="115"/>
      <c r="TMW56" s="115"/>
      <c r="TMX56" s="115"/>
      <c r="TMY56" s="115"/>
      <c r="TMZ56" s="115"/>
      <c r="TNA56" s="115"/>
      <c r="TNB56" s="115"/>
      <c r="TNC56" s="115"/>
      <c r="TND56" s="115"/>
      <c r="TNE56" s="115"/>
      <c r="TNF56" s="115"/>
      <c r="TNG56" s="115"/>
      <c r="TNH56" s="115"/>
      <c r="TNI56" s="115"/>
      <c r="TNJ56" s="115"/>
      <c r="TNK56" s="115"/>
      <c r="TNL56" s="115"/>
      <c r="TNM56" s="115"/>
      <c r="TNN56" s="115"/>
      <c r="TNO56" s="115"/>
      <c r="TNP56" s="115"/>
      <c r="TNQ56" s="115"/>
      <c r="TNR56" s="115"/>
      <c r="TNS56" s="115"/>
      <c r="TNT56" s="115"/>
      <c r="TNU56" s="115"/>
      <c r="TNV56" s="115"/>
      <c r="TNW56" s="115"/>
      <c r="TNX56" s="115"/>
      <c r="TNY56" s="115"/>
      <c r="TNZ56" s="115"/>
      <c r="TOA56" s="115"/>
      <c r="TOB56" s="115"/>
      <c r="TOC56" s="115"/>
      <c r="TOD56" s="115"/>
      <c r="TOE56" s="115"/>
      <c r="TOF56" s="115"/>
      <c r="TOG56" s="115"/>
      <c r="TOH56" s="115"/>
      <c r="TOI56" s="115"/>
      <c r="TOJ56" s="115"/>
      <c r="TOK56" s="115"/>
      <c r="TOL56" s="115"/>
      <c r="TOM56" s="115"/>
      <c r="TON56" s="115"/>
      <c r="TOO56" s="115"/>
      <c r="TOP56" s="115"/>
      <c r="TOQ56" s="115"/>
      <c r="TOR56" s="115"/>
      <c r="TOS56" s="115"/>
      <c r="TOT56" s="115"/>
      <c r="TOU56" s="115"/>
      <c r="TOV56" s="115"/>
      <c r="TOW56" s="115"/>
      <c r="TOX56" s="115"/>
      <c r="TOY56" s="115"/>
      <c r="TOZ56" s="115"/>
      <c r="TPA56" s="115"/>
      <c r="TPB56" s="115"/>
      <c r="TPC56" s="115"/>
      <c r="TPD56" s="115"/>
      <c r="TPE56" s="115"/>
      <c r="TPF56" s="115"/>
      <c r="TPG56" s="115"/>
      <c r="TPH56" s="115"/>
      <c r="TPI56" s="115"/>
      <c r="TPJ56" s="115"/>
      <c r="TPK56" s="115"/>
      <c r="TPL56" s="115"/>
      <c r="TPM56" s="115"/>
      <c r="TPN56" s="115"/>
      <c r="TPO56" s="115"/>
      <c r="TPP56" s="115"/>
      <c r="TPQ56" s="115"/>
      <c r="TPR56" s="115"/>
      <c r="TPS56" s="115"/>
      <c r="TPT56" s="115"/>
      <c r="TPU56" s="115"/>
      <c r="TPV56" s="115"/>
      <c r="TPW56" s="115"/>
      <c r="TPX56" s="115"/>
      <c r="TPY56" s="115"/>
      <c r="TPZ56" s="115"/>
      <c r="TQA56" s="115"/>
      <c r="TQB56" s="115"/>
      <c r="TQC56" s="115"/>
      <c r="TQD56" s="115"/>
      <c r="TQE56" s="115"/>
      <c r="TQF56" s="115"/>
      <c r="TQG56" s="115"/>
      <c r="TQH56" s="115"/>
      <c r="TQI56" s="115"/>
      <c r="TQJ56" s="115"/>
      <c r="TQK56" s="115"/>
      <c r="TQL56" s="115"/>
      <c r="TQM56" s="115"/>
      <c r="TQN56" s="115"/>
      <c r="TQO56" s="115"/>
      <c r="TQP56" s="115"/>
      <c r="TQQ56" s="115"/>
      <c r="TQR56" s="115"/>
      <c r="TQS56" s="115"/>
      <c r="TQT56" s="115"/>
      <c r="TQU56" s="115"/>
      <c r="TQV56" s="115"/>
      <c r="TQW56" s="115"/>
      <c r="TQX56" s="115"/>
      <c r="TQY56" s="115"/>
      <c r="TQZ56" s="115"/>
      <c r="TRA56" s="115"/>
      <c r="TRB56" s="115"/>
      <c r="TRC56" s="115"/>
      <c r="TRD56" s="115"/>
      <c r="TRE56" s="115"/>
      <c r="TRF56" s="115"/>
      <c r="TRG56" s="115"/>
      <c r="TRH56" s="115"/>
      <c r="TRI56" s="115"/>
      <c r="TRJ56" s="115"/>
      <c r="TRK56" s="115"/>
      <c r="TRL56" s="115"/>
      <c r="TRM56" s="115"/>
      <c r="TRN56" s="115"/>
      <c r="TRO56" s="115"/>
      <c r="TRP56" s="115"/>
      <c r="TRQ56" s="115"/>
      <c r="TRR56" s="115"/>
      <c r="TRS56" s="115"/>
      <c r="TRT56" s="115"/>
      <c r="TRU56" s="115"/>
      <c r="TRV56" s="115"/>
      <c r="TRW56" s="115"/>
      <c r="TRX56" s="115"/>
      <c r="TRY56" s="115"/>
      <c r="TRZ56" s="115"/>
      <c r="TSA56" s="115"/>
      <c r="TSB56" s="115"/>
      <c r="TSC56" s="115"/>
      <c r="TSD56" s="115"/>
      <c r="TSE56" s="115"/>
      <c r="TSF56" s="115"/>
      <c r="TSG56" s="115"/>
      <c r="TSH56" s="115"/>
      <c r="TSI56" s="115"/>
      <c r="TSJ56" s="115"/>
      <c r="TSK56" s="115"/>
      <c r="TSL56" s="115"/>
      <c r="TSM56" s="115"/>
      <c r="TSN56" s="115"/>
      <c r="TSO56" s="115"/>
      <c r="TSP56" s="115"/>
      <c r="TSQ56" s="115"/>
      <c r="TSR56" s="115"/>
      <c r="TSS56" s="115"/>
      <c r="TST56" s="115"/>
      <c r="TSU56" s="115"/>
      <c r="TSV56" s="115"/>
      <c r="TSW56" s="115"/>
      <c r="TSX56" s="115"/>
      <c r="TSY56" s="115"/>
      <c r="TSZ56" s="115"/>
      <c r="TTA56" s="115"/>
      <c r="TTB56" s="115"/>
      <c r="TTC56" s="115"/>
      <c r="TTD56" s="115"/>
      <c r="TTE56" s="115"/>
      <c r="TTF56" s="115"/>
      <c r="TTG56" s="115"/>
      <c r="TTH56" s="115"/>
      <c r="TTI56" s="115"/>
      <c r="TTJ56" s="115"/>
      <c r="TTK56" s="115"/>
      <c r="TTL56" s="115"/>
      <c r="TTM56" s="115"/>
      <c r="TTN56" s="115"/>
      <c r="TTO56" s="115"/>
      <c r="TTP56" s="115"/>
      <c r="TTQ56" s="115"/>
      <c r="TTR56" s="115"/>
      <c r="TTS56" s="115"/>
      <c r="TTT56" s="115"/>
      <c r="TTU56" s="115"/>
      <c r="TTV56" s="115"/>
      <c r="TTW56" s="115"/>
      <c r="TTX56" s="115"/>
      <c r="TTY56" s="115"/>
      <c r="TTZ56" s="115"/>
      <c r="TUA56" s="115"/>
      <c r="TUB56" s="115"/>
      <c r="TUC56" s="115"/>
      <c r="TUD56" s="115"/>
      <c r="TUE56" s="115"/>
      <c r="TUF56" s="115"/>
      <c r="TUG56" s="115"/>
      <c r="TUH56" s="115"/>
      <c r="TUI56" s="115"/>
      <c r="TUJ56" s="115"/>
      <c r="TUK56" s="115"/>
      <c r="TUL56" s="115"/>
      <c r="TUM56" s="115"/>
      <c r="TUN56" s="115"/>
      <c r="TUO56" s="115"/>
      <c r="TUP56" s="115"/>
      <c r="TUQ56" s="115"/>
      <c r="TUR56" s="115"/>
      <c r="TUS56" s="115"/>
      <c r="TUT56" s="115"/>
      <c r="TUU56" s="115"/>
      <c r="TUV56" s="115"/>
      <c r="TUW56" s="115"/>
      <c r="TUX56" s="115"/>
      <c r="TUY56" s="115"/>
      <c r="TUZ56" s="115"/>
      <c r="TVA56" s="115"/>
      <c r="TVB56" s="115"/>
      <c r="TVC56" s="115"/>
      <c r="TVD56" s="115"/>
      <c r="TVE56" s="115"/>
      <c r="TVF56" s="115"/>
      <c r="TVG56" s="115"/>
      <c r="TVH56" s="115"/>
      <c r="TVI56" s="115"/>
      <c r="TVJ56" s="115"/>
      <c r="TVK56" s="115"/>
      <c r="TVL56" s="115"/>
      <c r="TVM56" s="115"/>
      <c r="TVN56" s="115"/>
      <c r="TVO56" s="115"/>
      <c r="TVP56" s="115"/>
      <c r="TVQ56" s="115"/>
      <c r="TVR56" s="115"/>
      <c r="TVS56" s="115"/>
      <c r="TVT56" s="115"/>
      <c r="TVU56" s="115"/>
      <c r="TVV56" s="115"/>
      <c r="TVW56" s="115"/>
      <c r="TVX56" s="115"/>
      <c r="TVY56" s="115"/>
      <c r="TVZ56" s="115"/>
      <c r="TWA56" s="115"/>
      <c r="TWB56" s="115"/>
      <c r="TWC56" s="115"/>
      <c r="TWD56" s="115"/>
      <c r="TWE56" s="115"/>
      <c r="TWF56" s="115"/>
      <c r="TWG56" s="115"/>
      <c r="TWH56" s="115"/>
      <c r="TWI56" s="115"/>
      <c r="TWJ56" s="115"/>
      <c r="TWK56" s="115"/>
      <c r="TWL56" s="115"/>
      <c r="TWM56" s="115"/>
      <c r="TWN56" s="115"/>
      <c r="TWO56" s="115"/>
      <c r="TWP56" s="115"/>
      <c r="TWQ56" s="115"/>
      <c r="TWR56" s="115"/>
      <c r="TWS56" s="115"/>
      <c r="TWT56" s="115"/>
      <c r="TWU56" s="115"/>
      <c r="TWV56" s="115"/>
      <c r="TWW56" s="115"/>
      <c r="TWX56" s="115"/>
      <c r="TWY56" s="115"/>
      <c r="TWZ56" s="115"/>
      <c r="TXA56" s="115"/>
      <c r="TXB56" s="115"/>
      <c r="TXC56" s="115"/>
      <c r="TXD56" s="115"/>
      <c r="TXE56" s="115"/>
      <c r="TXF56" s="115"/>
      <c r="TXG56" s="115"/>
      <c r="TXH56" s="115"/>
      <c r="TXI56" s="115"/>
      <c r="TXJ56" s="115"/>
      <c r="TXK56" s="115"/>
      <c r="TXL56" s="115"/>
      <c r="TXM56" s="115"/>
      <c r="TXN56" s="115"/>
      <c r="TXO56" s="115"/>
      <c r="TXP56" s="115"/>
      <c r="TXQ56" s="115"/>
      <c r="TXR56" s="115"/>
      <c r="TXS56" s="115"/>
      <c r="TXT56" s="115"/>
      <c r="TXU56" s="115"/>
      <c r="TXV56" s="115"/>
      <c r="TXW56" s="115"/>
      <c r="TXX56" s="115"/>
      <c r="TXY56" s="115"/>
      <c r="TXZ56" s="115"/>
      <c r="TYA56" s="115"/>
      <c r="TYB56" s="115"/>
      <c r="TYC56" s="115"/>
      <c r="TYD56" s="115"/>
      <c r="TYE56" s="115"/>
      <c r="TYF56" s="115"/>
      <c r="TYG56" s="115"/>
      <c r="TYH56" s="115"/>
      <c r="TYI56" s="115"/>
      <c r="TYJ56" s="115"/>
      <c r="TYK56" s="115"/>
      <c r="TYL56" s="115"/>
      <c r="TYM56" s="115"/>
      <c r="TYN56" s="115"/>
      <c r="TYO56" s="115"/>
      <c r="TYP56" s="115"/>
      <c r="TYQ56" s="115"/>
      <c r="TYR56" s="115"/>
      <c r="TYS56" s="115"/>
      <c r="TYT56" s="115"/>
      <c r="TYU56" s="115"/>
      <c r="TYV56" s="115"/>
      <c r="TYW56" s="115"/>
      <c r="TYX56" s="115"/>
      <c r="TYY56" s="115"/>
      <c r="TYZ56" s="115"/>
      <c r="TZA56" s="115"/>
      <c r="TZB56" s="115"/>
      <c r="TZC56" s="115"/>
      <c r="TZD56" s="115"/>
      <c r="TZE56" s="115"/>
      <c r="TZF56" s="115"/>
      <c r="TZG56" s="115"/>
      <c r="TZH56" s="115"/>
      <c r="TZI56" s="115"/>
      <c r="TZJ56" s="115"/>
      <c r="TZK56" s="115"/>
      <c r="TZL56" s="115"/>
      <c r="TZM56" s="115"/>
      <c r="TZN56" s="115"/>
      <c r="TZO56" s="115"/>
      <c r="TZP56" s="115"/>
      <c r="TZQ56" s="115"/>
      <c r="TZR56" s="115"/>
      <c r="TZS56" s="115"/>
      <c r="TZT56" s="115"/>
      <c r="TZU56" s="115"/>
      <c r="TZV56" s="115"/>
      <c r="TZW56" s="115"/>
      <c r="TZX56" s="115"/>
      <c r="TZY56" s="115"/>
      <c r="TZZ56" s="115"/>
      <c r="UAA56" s="115"/>
      <c r="UAB56" s="115"/>
      <c r="UAC56" s="115"/>
      <c r="UAD56" s="115"/>
      <c r="UAE56" s="115"/>
      <c r="UAF56" s="115"/>
      <c r="UAG56" s="115"/>
      <c r="UAH56" s="115"/>
      <c r="UAI56" s="115"/>
      <c r="UAJ56" s="115"/>
      <c r="UAK56" s="115"/>
      <c r="UAL56" s="115"/>
      <c r="UAM56" s="115"/>
      <c r="UAN56" s="115"/>
      <c r="UAO56" s="115"/>
      <c r="UAP56" s="115"/>
      <c r="UAQ56" s="115"/>
      <c r="UAR56" s="115"/>
      <c r="UAS56" s="115"/>
      <c r="UAT56" s="115"/>
      <c r="UAU56" s="115"/>
      <c r="UAV56" s="115"/>
      <c r="UAW56" s="115"/>
      <c r="UAX56" s="115"/>
      <c r="UAY56" s="115"/>
      <c r="UAZ56" s="115"/>
      <c r="UBA56" s="115"/>
      <c r="UBB56" s="115"/>
      <c r="UBC56" s="115"/>
      <c r="UBD56" s="115"/>
      <c r="UBE56" s="115"/>
      <c r="UBF56" s="115"/>
      <c r="UBG56" s="115"/>
      <c r="UBH56" s="115"/>
      <c r="UBI56" s="115"/>
      <c r="UBJ56" s="115"/>
      <c r="UBK56" s="115"/>
      <c r="UBL56" s="115"/>
      <c r="UBM56" s="115"/>
      <c r="UBN56" s="115"/>
      <c r="UBO56" s="115"/>
      <c r="UBP56" s="115"/>
      <c r="UBQ56" s="115"/>
      <c r="UBR56" s="115"/>
      <c r="UBS56" s="115"/>
      <c r="UBT56" s="115"/>
      <c r="UBU56" s="115"/>
      <c r="UBV56" s="115"/>
      <c r="UBW56" s="115"/>
      <c r="UBX56" s="115"/>
      <c r="UBY56" s="115"/>
      <c r="UBZ56" s="115"/>
      <c r="UCA56" s="115"/>
      <c r="UCB56" s="115"/>
      <c r="UCC56" s="115"/>
      <c r="UCD56" s="115"/>
      <c r="UCE56" s="115"/>
      <c r="UCF56" s="115"/>
      <c r="UCG56" s="115"/>
      <c r="UCH56" s="115"/>
      <c r="UCI56" s="115"/>
      <c r="UCJ56" s="115"/>
      <c r="UCK56" s="115"/>
      <c r="UCL56" s="115"/>
      <c r="UCM56" s="115"/>
      <c r="UCN56" s="115"/>
      <c r="UCO56" s="115"/>
      <c r="UCP56" s="115"/>
      <c r="UCQ56" s="115"/>
      <c r="UCR56" s="115"/>
      <c r="UCS56" s="115"/>
      <c r="UCT56" s="115"/>
      <c r="UCU56" s="115"/>
      <c r="UCV56" s="115"/>
      <c r="UCW56" s="115"/>
      <c r="UCX56" s="115"/>
      <c r="UCY56" s="115"/>
      <c r="UCZ56" s="115"/>
      <c r="UDA56" s="115"/>
      <c r="UDB56" s="115"/>
      <c r="UDC56" s="115"/>
      <c r="UDD56" s="115"/>
      <c r="UDE56" s="115"/>
      <c r="UDF56" s="115"/>
      <c r="UDG56" s="115"/>
      <c r="UDH56" s="115"/>
      <c r="UDI56" s="115"/>
      <c r="UDJ56" s="115"/>
      <c r="UDK56" s="115"/>
      <c r="UDL56" s="115"/>
      <c r="UDM56" s="115"/>
      <c r="UDN56" s="115"/>
      <c r="UDO56" s="115"/>
      <c r="UDP56" s="115"/>
      <c r="UDQ56" s="115"/>
      <c r="UDR56" s="115"/>
      <c r="UDS56" s="115"/>
      <c r="UDT56" s="115"/>
      <c r="UDU56" s="115"/>
      <c r="UDV56" s="115"/>
      <c r="UDW56" s="115"/>
      <c r="UDX56" s="115"/>
      <c r="UDY56" s="115"/>
      <c r="UDZ56" s="115"/>
      <c r="UEA56" s="115"/>
      <c r="UEB56" s="115"/>
      <c r="UEC56" s="115"/>
      <c r="UED56" s="115"/>
      <c r="UEE56" s="115"/>
      <c r="UEF56" s="115"/>
      <c r="UEG56" s="115"/>
      <c r="UEH56" s="115"/>
      <c r="UEI56" s="115"/>
      <c r="UEJ56" s="115"/>
      <c r="UEK56" s="115"/>
      <c r="UEL56" s="115"/>
      <c r="UEM56" s="115"/>
      <c r="UEN56" s="115"/>
      <c r="UEO56" s="115"/>
      <c r="UEP56" s="115"/>
      <c r="UEQ56" s="115"/>
      <c r="UER56" s="115"/>
      <c r="UES56" s="115"/>
      <c r="UET56" s="115"/>
      <c r="UEU56" s="115"/>
      <c r="UEV56" s="115"/>
      <c r="UEW56" s="115"/>
      <c r="UEX56" s="115"/>
      <c r="UEY56" s="115"/>
      <c r="UEZ56" s="115"/>
      <c r="UFA56" s="115"/>
      <c r="UFB56" s="115"/>
      <c r="UFC56" s="115"/>
      <c r="UFD56" s="115"/>
      <c r="UFE56" s="115"/>
      <c r="UFF56" s="115"/>
      <c r="UFG56" s="115"/>
      <c r="UFH56" s="115"/>
      <c r="UFI56" s="115"/>
      <c r="UFJ56" s="115"/>
      <c r="UFK56" s="115"/>
      <c r="UFL56" s="115"/>
      <c r="UFM56" s="115"/>
      <c r="UFN56" s="115"/>
      <c r="UFO56" s="115"/>
      <c r="UFP56" s="115"/>
      <c r="UFQ56" s="115"/>
      <c r="UFR56" s="115"/>
      <c r="UFS56" s="115"/>
      <c r="UFT56" s="115"/>
      <c r="UFU56" s="115"/>
      <c r="UFV56" s="115"/>
      <c r="UFW56" s="115"/>
      <c r="UFX56" s="115"/>
      <c r="UFY56" s="115"/>
      <c r="UFZ56" s="115"/>
      <c r="UGA56" s="115"/>
      <c r="UGB56" s="115"/>
      <c r="UGC56" s="115"/>
      <c r="UGD56" s="115"/>
      <c r="UGE56" s="115"/>
      <c r="UGF56" s="115"/>
      <c r="UGG56" s="115"/>
      <c r="UGH56" s="115"/>
      <c r="UGI56" s="115"/>
      <c r="UGJ56" s="115"/>
      <c r="UGK56" s="115"/>
      <c r="UGL56" s="115"/>
      <c r="UGM56" s="115"/>
      <c r="UGN56" s="115"/>
      <c r="UGO56" s="115"/>
      <c r="UGP56" s="115"/>
      <c r="UGQ56" s="115"/>
      <c r="UGR56" s="115"/>
      <c r="UGS56" s="115"/>
      <c r="UGT56" s="115"/>
      <c r="UGU56" s="115"/>
      <c r="UGV56" s="115"/>
      <c r="UGW56" s="115"/>
      <c r="UGX56" s="115"/>
      <c r="UGY56" s="115"/>
      <c r="UGZ56" s="115"/>
      <c r="UHA56" s="115"/>
      <c r="UHB56" s="115"/>
      <c r="UHC56" s="115"/>
      <c r="UHD56" s="115"/>
      <c r="UHE56" s="115"/>
      <c r="UHF56" s="115"/>
      <c r="UHG56" s="115"/>
      <c r="UHH56" s="115"/>
      <c r="UHI56" s="115"/>
      <c r="UHJ56" s="115"/>
      <c r="UHK56" s="115"/>
      <c r="UHL56" s="115"/>
      <c r="UHM56" s="115"/>
      <c r="UHN56" s="115"/>
      <c r="UHO56" s="115"/>
      <c r="UHP56" s="115"/>
      <c r="UHQ56" s="115"/>
      <c r="UHR56" s="115"/>
      <c r="UHS56" s="115"/>
      <c r="UHT56" s="115"/>
      <c r="UHU56" s="115"/>
      <c r="UHV56" s="115"/>
      <c r="UHW56" s="115"/>
      <c r="UHX56" s="115"/>
      <c r="UHY56" s="115"/>
      <c r="UHZ56" s="115"/>
      <c r="UIA56" s="115"/>
      <c r="UIB56" s="115"/>
      <c r="UIC56" s="115"/>
      <c r="UID56" s="115"/>
      <c r="UIE56" s="115"/>
      <c r="UIF56" s="115"/>
      <c r="UIG56" s="115"/>
      <c r="UIH56" s="115"/>
      <c r="UII56" s="115"/>
      <c r="UIJ56" s="115"/>
      <c r="UIK56" s="115"/>
      <c r="UIL56" s="115"/>
      <c r="UIM56" s="115"/>
      <c r="UIN56" s="115"/>
      <c r="UIO56" s="115"/>
      <c r="UIP56" s="115"/>
      <c r="UIQ56" s="115"/>
      <c r="UIR56" s="115"/>
      <c r="UIS56" s="115"/>
      <c r="UIT56" s="115"/>
      <c r="UIU56" s="115"/>
      <c r="UIV56" s="115"/>
      <c r="UIW56" s="115"/>
      <c r="UIX56" s="115"/>
      <c r="UIY56" s="115"/>
      <c r="UIZ56" s="115"/>
      <c r="UJA56" s="115"/>
      <c r="UJB56" s="115"/>
      <c r="UJC56" s="115"/>
      <c r="UJD56" s="115"/>
      <c r="UJE56" s="115"/>
      <c r="UJF56" s="115"/>
      <c r="UJG56" s="115"/>
      <c r="UJH56" s="115"/>
      <c r="UJI56" s="115"/>
      <c r="UJJ56" s="115"/>
      <c r="UJK56" s="115"/>
      <c r="UJL56" s="115"/>
      <c r="UJM56" s="115"/>
      <c r="UJN56" s="115"/>
      <c r="UJO56" s="115"/>
      <c r="UJP56" s="115"/>
      <c r="UJQ56" s="115"/>
      <c r="UJR56" s="115"/>
      <c r="UJS56" s="115"/>
      <c r="UJT56" s="115"/>
      <c r="UJU56" s="115"/>
      <c r="UJV56" s="115"/>
      <c r="UJW56" s="115"/>
      <c r="UJX56" s="115"/>
      <c r="UJY56" s="115"/>
      <c r="UJZ56" s="115"/>
      <c r="UKA56" s="115"/>
      <c r="UKB56" s="115"/>
      <c r="UKC56" s="115"/>
      <c r="UKD56" s="115"/>
      <c r="UKE56" s="115"/>
      <c r="UKF56" s="115"/>
      <c r="UKG56" s="115"/>
      <c r="UKH56" s="115"/>
      <c r="UKI56" s="115"/>
      <c r="UKJ56" s="115"/>
      <c r="UKK56" s="115"/>
      <c r="UKL56" s="115"/>
      <c r="UKM56" s="115"/>
      <c r="UKN56" s="115"/>
      <c r="UKO56" s="115"/>
      <c r="UKP56" s="115"/>
      <c r="UKQ56" s="115"/>
      <c r="UKR56" s="115"/>
      <c r="UKS56" s="115"/>
      <c r="UKT56" s="115"/>
      <c r="UKU56" s="115"/>
      <c r="UKV56" s="115"/>
      <c r="UKW56" s="115"/>
      <c r="UKX56" s="115"/>
      <c r="UKY56" s="115"/>
      <c r="UKZ56" s="115"/>
      <c r="ULA56" s="115"/>
      <c r="ULB56" s="115"/>
      <c r="ULC56" s="115"/>
      <c r="ULD56" s="115"/>
      <c r="ULE56" s="115"/>
      <c r="ULF56" s="115"/>
      <c r="ULG56" s="115"/>
      <c r="ULH56" s="115"/>
      <c r="ULI56" s="115"/>
      <c r="ULJ56" s="115"/>
      <c r="ULK56" s="115"/>
      <c r="ULL56" s="115"/>
      <c r="ULM56" s="115"/>
      <c r="ULN56" s="115"/>
      <c r="ULO56" s="115"/>
      <c r="ULP56" s="115"/>
      <c r="ULQ56" s="115"/>
      <c r="ULR56" s="115"/>
      <c r="ULS56" s="115"/>
      <c r="ULT56" s="115"/>
      <c r="ULU56" s="115"/>
      <c r="ULV56" s="115"/>
      <c r="ULW56" s="115"/>
      <c r="ULX56" s="115"/>
      <c r="ULY56" s="115"/>
      <c r="ULZ56" s="115"/>
      <c r="UMA56" s="115"/>
      <c r="UMB56" s="115"/>
      <c r="UMC56" s="115"/>
      <c r="UMD56" s="115"/>
      <c r="UME56" s="115"/>
      <c r="UMF56" s="115"/>
      <c r="UMG56" s="115"/>
      <c r="UMH56" s="115"/>
      <c r="UMI56" s="115"/>
      <c r="UMJ56" s="115"/>
      <c r="UMK56" s="115"/>
      <c r="UML56" s="115"/>
      <c r="UMM56" s="115"/>
      <c r="UMN56" s="115"/>
      <c r="UMO56" s="115"/>
      <c r="UMP56" s="115"/>
      <c r="UMQ56" s="115"/>
      <c r="UMR56" s="115"/>
      <c r="UMS56" s="115"/>
      <c r="UMT56" s="115"/>
      <c r="UMU56" s="115"/>
      <c r="UMV56" s="115"/>
      <c r="UMW56" s="115"/>
      <c r="UMX56" s="115"/>
      <c r="UMY56" s="115"/>
      <c r="UMZ56" s="115"/>
      <c r="UNA56" s="115"/>
      <c r="UNB56" s="115"/>
      <c r="UNC56" s="115"/>
      <c r="UND56" s="115"/>
      <c r="UNE56" s="115"/>
      <c r="UNF56" s="115"/>
      <c r="UNG56" s="115"/>
      <c r="UNH56" s="115"/>
      <c r="UNI56" s="115"/>
      <c r="UNJ56" s="115"/>
      <c r="UNK56" s="115"/>
      <c r="UNL56" s="115"/>
      <c r="UNM56" s="115"/>
      <c r="UNN56" s="115"/>
      <c r="UNO56" s="115"/>
      <c r="UNP56" s="115"/>
      <c r="UNQ56" s="115"/>
      <c r="UNR56" s="115"/>
      <c r="UNS56" s="115"/>
      <c r="UNT56" s="115"/>
      <c r="UNU56" s="115"/>
      <c r="UNV56" s="115"/>
      <c r="UNW56" s="115"/>
      <c r="UNX56" s="115"/>
      <c r="UNY56" s="115"/>
      <c r="UNZ56" s="115"/>
      <c r="UOA56" s="115"/>
      <c r="UOB56" s="115"/>
      <c r="UOC56" s="115"/>
      <c r="UOD56" s="115"/>
      <c r="UOE56" s="115"/>
      <c r="UOF56" s="115"/>
      <c r="UOG56" s="115"/>
      <c r="UOH56" s="115"/>
      <c r="UOI56" s="115"/>
      <c r="UOJ56" s="115"/>
      <c r="UOK56" s="115"/>
      <c r="UOL56" s="115"/>
      <c r="UOM56" s="115"/>
      <c r="UON56" s="115"/>
      <c r="UOO56" s="115"/>
      <c r="UOP56" s="115"/>
      <c r="UOQ56" s="115"/>
      <c r="UOR56" s="115"/>
      <c r="UOS56" s="115"/>
      <c r="UOT56" s="115"/>
      <c r="UOU56" s="115"/>
      <c r="UOV56" s="115"/>
      <c r="UOW56" s="115"/>
      <c r="UOX56" s="115"/>
      <c r="UOY56" s="115"/>
      <c r="UOZ56" s="115"/>
      <c r="UPA56" s="115"/>
      <c r="UPB56" s="115"/>
      <c r="UPC56" s="115"/>
      <c r="UPD56" s="115"/>
      <c r="UPE56" s="115"/>
      <c r="UPF56" s="115"/>
      <c r="UPG56" s="115"/>
      <c r="UPH56" s="115"/>
      <c r="UPI56" s="115"/>
      <c r="UPJ56" s="115"/>
      <c r="UPK56" s="115"/>
      <c r="UPL56" s="115"/>
      <c r="UPM56" s="115"/>
      <c r="UPN56" s="115"/>
      <c r="UPO56" s="115"/>
      <c r="UPP56" s="115"/>
      <c r="UPQ56" s="115"/>
      <c r="UPR56" s="115"/>
      <c r="UPS56" s="115"/>
      <c r="UPT56" s="115"/>
      <c r="UPU56" s="115"/>
      <c r="UPV56" s="115"/>
      <c r="UPW56" s="115"/>
      <c r="UPX56" s="115"/>
      <c r="UPY56" s="115"/>
      <c r="UPZ56" s="115"/>
      <c r="UQA56" s="115"/>
      <c r="UQB56" s="115"/>
      <c r="UQC56" s="115"/>
      <c r="UQD56" s="115"/>
      <c r="UQE56" s="115"/>
      <c r="UQF56" s="115"/>
      <c r="UQG56" s="115"/>
      <c r="UQH56" s="115"/>
      <c r="UQI56" s="115"/>
      <c r="UQJ56" s="115"/>
      <c r="UQK56" s="115"/>
      <c r="UQL56" s="115"/>
      <c r="UQM56" s="115"/>
      <c r="UQN56" s="115"/>
      <c r="UQO56" s="115"/>
      <c r="UQP56" s="115"/>
      <c r="UQQ56" s="115"/>
      <c r="UQR56" s="115"/>
      <c r="UQS56" s="115"/>
      <c r="UQT56" s="115"/>
      <c r="UQU56" s="115"/>
      <c r="UQV56" s="115"/>
      <c r="UQW56" s="115"/>
      <c r="UQX56" s="115"/>
      <c r="UQY56" s="115"/>
      <c r="UQZ56" s="115"/>
      <c r="URA56" s="115"/>
      <c r="URB56" s="115"/>
      <c r="URC56" s="115"/>
      <c r="URD56" s="115"/>
      <c r="URE56" s="115"/>
      <c r="URF56" s="115"/>
      <c r="URG56" s="115"/>
      <c r="URH56" s="115"/>
      <c r="URI56" s="115"/>
      <c r="URJ56" s="115"/>
      <c r="URK56" s="115"/>
      <c r="URL56" s="115"/>
      <c r="URM56" s="115"/>
      <c r="URN56" s="115"/>
      <c r="URO56" s="115"/>
      <c r="URP56" s="115"/>
      <c r="URQ56" s="115"/>
      <c r="URR56" s="115"/>
      <c r="URS56" s="115"/>
      <c r="URT56" s="115"/>
      <c r="URU56" s="115"/>
      <c r="URV56" s="115"/>
      <c r="URW56" s="115"/>
      <c r="URX56" s="115"/>
      <c r="URY56" s="115"/>
      <c r="URZ56" s="115"/>
      <c r="USA56" s="115"/>
      <c r="USB56" s="115"/>
      <c r="USC56" s="115"/>
      <c r="USD56" s="115"/>
      <c r="USE56" s="115"/>
      <c r="USF56" s="115"/>
      <c r="USG56" s="115"/>
      <c r="USH56" s="115"/>
      <c r="USI56" s="115"/>
      <c r="USJ56" s="115"/>
      <c r="USK56" s="115"/>
      <c r="USL56" s="115"/>
      <c r="USM56" s="115"/>
      <c r="USN56" s="115"/>
      <c r="USO56" s="115"/>
      <c r="USP56" s="115"/>
      <c r="USQ56" s="115"/>
      <c r="USR56" s="115"/>
      <c r="USS56" s="115"/>
      <c r="UST56" s="115"/>
      <c r="USU56" s="115"/>
      <c r="USV56" s="115"/>
      <c r="USW56" s="115"/>
      <c r="USX56" s="115"/>
      <c r="USY56" s="115"/>
      <c r="USZ56" s="115"/>
      <c r="UTA56" s="115"/>
      <c r="UTB56" s="115"/>
      <c r="UTC56" s="115"/>
      <c r="UTD56" s="115"/>
      <c r="UTE56" s="115"/>
      <c r="UTF56" s="115"/>
      <c r="UTG56" s="115"/>
      <c r="UTH56" s="115"/>
      <c r="UTI56" s="115"/>
      <c r="UTJ56" s="115"/>
      <c r="UTK56" s="115"/>
      <c r="UTL56" s="115"/>
      <c r="UTM56" s="115"/>
      <c r="UTN56" s="115"/>
      <c r="UTO56" s="115"/>
      <c r="UTP56" s="115"/>
      <c r="UTQ56" s="115"/>
      <c r="UTR56" s="115"/>
      <c r="UTS56" s="115"/>
      <c r="UTT56" s="115"/>
      <c r="UTU56" s="115"/>
      <c r="UTV56" s="115"/>
      <c r="UTW56" s="115"/>
      <c r="UTX56" s="115"/>
      <c r="UTY56" s="115"/>
      <c r="UTZ56" s="115"/>
      <c r="UUA56" s="115"/>
      <c r="UUB56" s="115"/>
      <c r="UUC56" s="115"/>
      <c r="UUD56" s="115"/>
      <c r="UUE56" s="115"/>
      <c r="UUF56" s="115"/>
      <c r="UUG56" s="115"/>
      <c r="UUH56" s="115"/>
      <c r="UUI56" s="115"/>
      <c r="UUJ56" s="115"/>
      <c r="UUK56" s="115"/>
      <c r="UUL56" s="115"/>
      <c r="UUM56" s="115"/>
      <c r="UUN56" s="115"/>
      <c r="UUO56" s="115"/>
      <c r="UUP56" s="115"/>
      <c r="UUQ56" s="115"/>
      <c r="UUR56" s="115"/>
      <c r="UUS56" s="115"/>
      <c r="UUT56" s="115"/>
      <c r="UUU56" s="115"/>
      <c r="UUV56" s="115"/>
      <c r="UUW56" s="115"/>
      <c r="UUX56" s="115"/>
      <c r="UUY56" s="115"/>
      <c r="UUZ56" s="115"/>
      <c r="UVA56" s="115"/>
      <c r="UVB56" s="115"/>
      <c r="UVC56" s="115"/>
      <c r="UVD56" s="115"/>
      <c r="UVE56" s="115"/>
      <c r="UVF56" s="115"/>
      <c r="UVG56" s="115"/>
      <c r="UVH56" s="115"/>
      <c r="UVI56" s="115"/>
      <c r="UVJ56" s="115"/>
      <c r="UVK56" s="115"/>
      <c r="UVL56" s="115"/>
      <c r="UVM56" s="115"/>
      <c r="UVN56" s="115"/>
      <c r="UVO56" s="115"/>
      <c r="UVP56" s="115"/>
      <c r="UVQ56" s="115"/>
      <c r="UVR56" s="115"/>
      <c r="UVS56" s="115"/>
      <c r="UVT56" s="115"/>
      <c r="UVU56" s="115"/>
      <c r="UVV56" s="115"/>
      <c r="UVW56" s="115"/>
      <c r="UVX56" s="115"/>
      <c r="UVY56" s="115"/>
      <c r="UVZ56" s="115"/>
      <c r="UWA56" s="115"/>
      <c r="UWB56" s="115"/>
      <c r="UWC56" s="115"/>
      <c r="UWD56" s="115"/>
      <c r="UWE56" s="115"/>
      <c r="UWF56" s="115"/>
      <c r="UWG56" s="115"/>
      <c r="UWH56" s="115"/>
      <c r="UWI56" s="115"/>
      <c r="UWJ56" s="115"/>
      <c r="UWK56" s="115"/>
      <c r="UWL56" s="115"/>
      <c r="UWM56" s="115"/>
      <c r="UWN56" s="115"/>
      <c r="UWO56" s="115"/>
      <c r="UWP56" s="115"/>
      <c r="UWQ56" s="115"/>
      <c r="UWR56" s="115"/>
      <c r="UWS56" s="115"/>
      <c r="UWT56" s="115"/>
      <c r="UWU56" s="115"/>
      <c r="UWV56" s="115"/>
      <c r="UWW56" s="115"/>
      <c r="UWX56" s="115"/>
      <c r="UWY56" s="115"/>
      <c r="UWZ56" s="115"/>
      <c r="UXA56" s="115"/>
      <c r="UXB56" s="115"/>
      <c r="UXC56" s="115"/>
      <c r="UXD56" s="115"/>
      <c r="UXE56" s="115"/>
      <c r="UXF56" s="115"/>
      <c r="UXG56" s="115"/>
      <c r="UXH56" s="115"/>
      <c r="UXI56" s="115"/>
      <c r="UXJ56" s="115"/>
      <c r="UXK56" s="115"/>
      <c r="UXL56" s="115"/>
      <c r="UXM56" s="115"/>
      <c r="UXN56" s="115"/>
      <c r="UXO56" s="115"/>
      <c r="UXP56" s="115"/>
      <c r="UXQ56" s="115"/>
      <c r="UXR56" s="115"/>
      <c r="UXS56" s="115"/>
      <c r="UXT56" s="115"/>
      <c r="UXU56" s="115"/>
      <c r="UXV56" s="115"/>
      <c r="UXW56" s="115"/>
      <c r="UXX56" s="115"/>
      <c r="UXY56" s="115"/>
      <c r="UXZ56" s="115"/>
      <c r="UYA56" s="115"/>
      <c r="UYB56" s="115"/>
      <c r="UYC56" s="115"/>
      <c r="UYD56" s="115"/>
      <c r="UYE56" s="115"/>
      <c r="UYF56" s="115"/>
      <c r="UYG56" s="115"/>
      <c r="UYH56" s="115"/>
      <c r="UYI56" s="115"/>
      <c r="UYJ56" s="115"/>
      <c r="UYK56" s="115"/>
      <c r="UYL56" s="115"/>
      <c r="UYM56" s="115"/>
      <c r="UYN56" s="115"/>
      <c r="UYO56" s="115"/>
      <c r="UYP56" s="115"/>
      <c r="UYQ56" s="115"/>
      <c r="UYR56" s="115"/>
      <c r="UYS56" s="115"/>
      <c r="UYT56" s="115"/>
      <c r="UYU56" s="115"/>
      <c r="UYV56" s="115"/>
      <c r="UYW56" s="115"/>
      <c r="UYX56" s="115"/>
      <c r="UYY56" s="115"/>
      <c r="UYZ56" s="115"/>
      <c r="UZA56" s="115"/>
      <c r="UZB56" s="115"/>
      <c r="UZC56" s="115"/>
      <c r="UZD56" s="115"/>
      <c r="UZE56" s="115"/>
      <c r="UZF56" s="115"/>
      <c r="UZG56" s="115"/>
      <c r="UZH56" s="115"/>
      <c r="UZI56" s="115"/>
      <c r="UZJ56" s="115"/>
      <c r="UZK56" s="115"/>
      <c r="UZL56" s="115"/>
      <c r="UZM56" s="115"/>
      <c r="UZN56" s="115"/>
      <c r="UZO56" s="115"/>
      <c r="UZP56" s="115"/>
      <c r="UZQ56" s="115"/>
      <c r="UZR56" s="115"/>
      <c r="UZS56" s="115"/>
      <c r="UZT56" s="115"/>
      <c r="UZU56" s="115"/>
      <c r="UZV56" s="115"/>
      <c r="UZW56" s="115"/>
      <c r="UZX56" s="115"/>
      <c r="UZY56" s="115"/>
      <c r="UZZ56" s="115"/>
      <c r="VAA56" s="115"/>
      <c r="VAB56" s="115"/>
      <c r="VAC56" s="115"/>
      <c r="VAD56" s="115"/>
      <c r="VAE56" s="115"/>
      <c r="VAF56" s="115"/>
      <c r="VAG56" s="115"/>
      <c r="VAH56" s="115"/>
      <c r="VAI56" s="115"/>
      <c r="VAJ56" s="115"/>
      <c r="VAK56" s="115"/>
      <c r="VAL56" s="115"/>
      <c r="VAM56" s="115"/>
      <c r="VAN56" s="115"/>
      <c r="VAO56" s="115"/>
      <c r="VAP56" s="115"/>
      <c r="VAQ56" s="115"/>
      <c r="VAR56" s="115"/>
      <c r="VAS56" s="115"/>
      <c r="VAT56" s="115"/>
      <c r="VAU56" s="115"/>
      <c r="VAV56" s="115"/>
      <c r="VAW56" s="115"/>
      <c r="VAX56" s="115"/>
      <c r="VAY56" s="115"/>
      <c r="VAZ56" s="115"/>
      <c r="VBA56" s="115"/>
      <c r="VBB56" s="115"/>
      <c r="VBC56" s="115"/>
      <c r="VBD56" s="115"/>
      <c r="VBE56" s="115"/>
      <c r="VBF56" s="115"/>
      <c r="VBG56" s="115"/>
      <c r="VBH56" s="115"/>
      <c r="VBI56" s="115"/>
      <c r="VBJ56" s="115"/>
      <c r="VBK56" s="115"/>
      <c r="VBL56" s="115"/>
      <c r="VBM56" s="115"/>
      <c r="VBN56" s="115"/>
      <c r="VBO56" s="115"/>
      <c r="VBP56" s="115"/>
      <c r="VBQ56" s="115"/>
      <c r="VBR56" s="115"/>
      <c r="VBS56" s="115"/>
      <c r="VBT56" s="115"/>
      <c r="VBU56" s="115"/>
      <c r="VBV56" s="115"/>
      <c r="VBW56" s="115"/>
      <c r="VBX56" s="115"/>
      <c r="VBY56" s="115"/>
      <c r="VBZ56" s="115"/>
      <c r="VCA56" s="115"/>
      <c r="VCB56" s="115"/>
      <c r="VCC56" s="115"/>
      <c r="VCD56" s="115"/>
      <c r="VCE56" s="115"/>
      <c r="VCF56" s="115"/>
      <c r="VCG56" s="115"/>
      <c r="VCH56" s="115"/>
      <c r="VCI56" s="115"/>
      <c r="VCJ56" s="115"/>
      <c r="VCK56" s="115"/>
      <c r="VCL56" s="115"/>
      <c r="VCM56" s="115"/>
      <c r="VCN56" s="115"/>
      <c r="VCO56" s="115"/>
      <c r="VCP56" s="115"/>
      <c r="VCQ56" s="115"/>
      <c r="VCR56" s="115"/>
      <c r="VCS56" s="115"/>
      <c r="VCT56" s="115"/>
      <c r="VCU56" s="115"/>
      <c r="VCV56" s="115"/>
      <c r="VCW56" s="115"/>
      <c r="VCX56" s="115"/>
      <c r="VCY56" s="115"/>
      <c r="VCZ56" s="115"/>
      <c r="VDA56" s="115"/>
      <c r="VDB56" s="115"/>
      <c r="VDC56" s="115"/>
      <c r="VDD56" s="115"/>
      <c r="VDE56" s="115"/>
      <c r="VDF56" s="115"/>
      <c r="VDG56" s="115"/>
      <c r="VDH56" s="115"/>
      <c r="VDI56" s="115"/>
      <c r="VDJ56" s="115"/>
      <c r="VDK56" s="115"/>
      <c r="VDL56" s="115"/>
      <c r="VDM56" s="115"/>
      <c r="VDN56" s="115"/>
      <c r="VDO56" s="115"/>
      <c r="VDP56" s="115"/>
      <c r="VDQ56" s="115"/>
      <c r="VDR56" s="115"/>
      <c r="VDS56" s="115"/>
      <c r="VDT56" s="115"/>
      <c r="VDU56" s="115"/>
      <c r="VDV56" s="115"/>
      <c r="VDW56" s="115"/>
      <c r="VDX56" s="115"/>
      <c r="VDY56" s="115"/>
      <c r="VDZ56" s="115"/>
      <c r="VEA56" s="115"/>
      <c r="VEB56" s="115"/>
      <c r="VEC56" s="115"/>
      <c r="VED56" s="115"/>
      <c r="VEE56" s="115"/>
      <c r="VEF56" s="115"/>
      <c r="VEG56" s="115"/>
      <c r="VEH56" s="115"/>
      <c r="VEI56" s="115"/>
      <c r="VEJ56" s="115"/>
      <c r="VEK56" s="115"/>
      <c r="VEL56" s="115"/>
      <c r="VEM56" s="115"/>
      <c r="VEN56" s="115"/>
      <c r="VEO56" s="115"/>
      <c r="VEP56" s="115"/>
      <c r="VEQ56" s="115"/>
      <c r="VER56" s="115"/>
      <c r="VES56" s="115"/>
      <c r="VET56" s="115"/>
      <c r="VEU56" s="115"/>
      <c r="VEV56" s="115"/>
      <c r="VEW56" s="115"/>
      <c r="VEX56" s="115"/>
      <c r="VEY56" s="115"/>
      <c r="VEZ56" s="115"/>
      <c r="VFA56" s="115"/>
      <c r="VFB56" s="115"/>
      <c r="VFC56" s="115"/>
      <c r="VFD56" s="115"/>
      <c r="VFE56" s="115"/>
      <c r="VFF56" s="115"/>
      <c r="VFG56" s="115"/>
      <c r="VFH56" s="115"/>
      <c r="VFI56" s="115"/>
      <c r="VFJ56" s="115"/>
      <c r="VFK56" s="115"/>
      <c r="VFL56" s="115"/>
      <c r="VFM56" s="115"/>
      <c r="VFN56" s="115"/>
      <c r="VFO56" s="115"/>
      <c r="VFP56" s="115"/>
      <c r="VFQ56" s="115"/>
      <c r="VFR56" s="115"/>
      <c r="VFS56" s="115"/>
      <c r="VFT56" s="115"/>
      <c r="VFU56" s="115"/>
      <c r="VFV56" s="115"/>
      <c r="VFW56" s="115"/>
      <c r="VFX56" s="115"/>
      <c r="VFY56" s="115"/>
      <c r="VFZ56" s="115"/>
      <c r="VGA56" s="115"/>
      <c r="VGB56" s="115"/>
      <c r="VGC56" s="115"/>
      <c r="VGD56" s="115"/>
      <c r="VGE56" s="115"/>
      <c r="VGF56" s="115"/>
      <c r="VGG56" s="115"/>
      <c r="VGH56" s="115"/>
      <c r="VGI56" s="115"/>
      <c r="VGJ56" s="115"/>
      <c r="VGK56" s="115"/>
      <c r="VGL56" s="115"/>
      <c r="VGM56" s="115"/>
      <c r="VGN56" s="115"/>
      <c r="VGO56" s="115"/>
      <c r="VGP56" s="115"/>
      <c r="VGQ56" s="115"/>
      <c r="VGR56" s="115"/>
      <c r="VGS56" s="115"/>
      <c r="VGT56" s="115"/>
      <c r="VGU56" s="115"/>
      <c r="VGV56" s="115"/>
      <c r="VGW56" s="115"/>
      <c r="VGX56" s="115"/>
      <c r="VGY56" s="115"/>
      <c r="VGZ56" s="115"/>
      <c r="VHA56" s="115"/>
      <c r="VHB56" s="115"/>
      <c r="VHC56" s="115"/>
      <c r="VHD56" s="115"/>
      <c r="VHE56" s="115"/>
      <c r="VHF56" s="115"/>
      <c r="VHG56" s="115"/>
      <c r="VHH56" s="115"/>
      <c r="VHI56" s="115"/>
      <c r="VHJ56" s="115"/>
      <c r="VHK56" s="115"/>
      <c r="VHL56" s="115"/>
      <c r="VHM56" s="115"/>
      <c r="VHN56" s="115"/>
      <c r="VHO56" s="115"/>
      <c r="VHP56" s="115"/>
      <c r="VHQ56" s="115"/>
      <c r="VHR56" s="115"/>
      <c r="VHS56" s="115"/>
      <c r="VHT56" s="115"/>
      <c r="VHU56" s="115"/>
      <c r="VHV56" s="115"/>
      <c r="VHW56" s="115"/>
      <c r="VHX56" s="115"/>
      <c r="VHY56" s="115"/>
      <c r="VHZ56" s="115"/>
      <c r="VIA56" s="115"/>
      <c r="VIB56" s="115"/>
      <c r="VIC56" s="115"/>
      <c r="VID56" s="115"/>
      <c r="VIE56" s="115"/>
      <c r="VIF56" s="115"/>
      <c r="VIG56" s="115"/>
      <c r="VIH56" s="115"/>
      <c r="VII56" s="115"/>
      <c r="VIJ56" s="115"/>
      <c r="VIK56" s="115"/>
      <c r="VIL56" s="115"/>
      <c r="VIM56" s="115"/>
      <c r="VIN56" s="115"/>
      <c r="VIO56" s="115"/>
      <c r="VIP56" s="115"/>
      <c r="VIQ56" s="115"/>
      <c r="VIR56" s="115"/>
      <c r="VIS56" s="115"/>
      <c r="VIT56" s="115"/>
      <c r="VIU56" s="115"/>
      <c r="VIV56" s="115"/>
      <c r="VIW56" s="115"/>
      <c r="VIX56" s="115"/>
      <c r="VIY56" s="115"/>
      <c r="VIZ56" s="115"/>
      <c r="VJA56" s="115"/>
      <c r="VJB56" s="115"/>
      <c r="VJC56" s="115"/>
      <c r="VJD56" s="115"/>
      <c r="VJE56" s="115"/>
      <c r="VJF56" s="115"/>
      <c r="VJG56" s="115"/>
      <c r="VJH56" s="115"/>
      <c r="VJI56" s="115"/>
      <c r="VJJ56" s="115"/>
      <c r="VJK56" s="115"/>
      <c r="VJL56" s="115"/>
      <c r="VJM56" s="115"/>
      <c r="VJN56" s="115"/>
      <c r="VJO56" s="115"/>
      <c r="VJP56" s="115"/>
      <c r="VJQ56" s="115"/>
      <c r="VJR56" s="115"/>
      <c r="VJS56" s="115"/>
      <c r="VJT56" s="115"/>
      <c r="VJU56" s="115"/>
      <c r="VJV56" s="115"/>
      <c r="VJW56" s="115"/>
      <c r="VJX56" s="115"/>
      <c r="VJY56" s="115"/>
      <c r="VJZ56" s="115"/>
      <c r="VKA56" s="115"/>
      <c r="VKB56" s="115"/>
      <c r="VKC56" s="115"/>
      <c r="VKD56" s="115"/>
      <c r="VKE56" s="115"/>
      <c r="VKF56" s="115"/>
      <c r="VKG56" s="115"/>
      <c r="VKH56" s="115"/>
      <c r="VKI56" s="115"/>
      <c r="VKJ56" s="115"/>
      <c r="VKK56" s="115"/>
      <c r="VKL56" s="115"/>
      <c r="VKM56" s="115"/>
      <c r="VKN56" s="115"/>
      <c r="VKO56" s="115"/>
      <c r="VKP56" s="115"/>
      <c r="VKQ56" s="115"/>
      <c r="VKR56" s="115"/>
      <c r="VKS56" s="115"/>
      <c r="VKT56" s="115"/>
      <c r="VKU56" s="115"/>
      <c r="VKV56" s="115"/>
      <c r="VKW56" s="115"/>
      <c r="VKX56" s="115"/>
      <c r="VKY56" s="115"/>
      <c r="VKZ56" s="115"/>
      <c r="VLA56" s="115"/>
      <c r="VLB56" s="115"/>
      <c r="VLC56" s="115"/>
      <c r="VLD56" s="115"/>
      <c r="VLE56" s="115"/>
      <c r="VLF56" s="115"/>
      <c r="VLG56" s="115"/>
      <c r="VLH56" s="115"/>
      <c r="VLI56" s="115"/>
      <c r="VLJ56" s="115"/>
      <c r="VLK56" s="115"/>
      <c r="VLL56" s="115"/>
      <c r="VLM56" s="115"/>
      <c r="VLN56" s="115"/>
      <c r="VLO56" s="115"/>
      <c r="VLP56" s="115"/>
      <c r="VLQ56" s="115"/>
      <c r="VLR56" s="115"/>
      <c r="VLS56" s="115"/>
      <c r="VLT56" s="115"/>
      <c r="VLU56" s="115"/>
      <c r="VLV56" s="115"/>
      <c r="VLW56" s="115"/>
      <c r="VLX56" s="115"/>
      <c r="VLY56" s="115"/>
      <c r="VLZ56" s="115"/>
      <c r="VMA56" s="115"/>
      <c r="VMB56" s="115"/>
      <c r="VMC56" s="115"/>
      <c r="VMD56" s="115"/>
      <c r="VME56" s="115"/>
      <c r="VMF56" s="115"/>
      <c r="VMG56" s="115"/>
      <c r="VMH56" s="115"/>
      <c r="VMI56" s="115"/>
      <c r="VMJ56" s="115"/>
      <c r="VMK56" s="115"/>
      <c r="VML56" s="115"/>
      <c r="VMM56" s="115"/>
      <c r="VMN56" s="115"/>
      <c r="VMO56" s="115"/>
      <c r="VMP56" s="115"/>
      <c r="VMQ56" s="115"/>
      <c r="VMR56" s="115"/>
      <c r="VMS56" s="115"/>
      <c r="VMT56" s="115"/>
      <c r="VMU56" s="115"/>
      <c r="VMV56" s="115"/>
      <c r="VMW56" s="115"/>
      <c r="VMX56" s="115"/>
      <c r="VMY56" s="115"/>
      <c r="VMZ56" s="115"/>
      <c r="VNA56" s="115"/>
      <c r="VNB56" s="115"/>
      <c r="VNC56" s="115"/>
      <c r="VND56" s="115"/>
      <c r="VNE56" s="115"/>
      <c r="VNF56" s="115"/>
      <c r="VNG56" s="115"/>
      <c r="VNH56" s="115"/>
      <c r="VNI56" s="115"/>
      <c r="VNJ56" s="115"/>
      <c r="VNK56" s="115"/>
      <c r="VNL56" s="115"/>
      <c r="VNM56" s="115"/>
      <c r="VNN56" s="115"/>
      <c r="VNO56" s="115"/>
      <c r="VNP56" s="115"/>
      <c r="VNQ56" s="115"/>
      <c r="VNR56" s="115"/>
      <c r="VNS56" s="115"/>
      <c r="VNT56" s="115"/>
      <c r="VNU56" s="115"/>
      <c r="VNV56" s="115"/>
      <c r="VNW56" s="115"/>
      <c r="VNX56" s="115"/>
      <c r="VNY56" s="115"/>
      <c r="VNZ56" s="115"/>
      <c r="VOA56" s="115"/>
      <c r="VOB56" s="115"/>
      <c r="VOC56" s="115"/>
      <c r="VOD56" s="115"/>
      <c r="VOE56" s="115"/>
      <c r="VOF56" s="115"/>
      <c r="VOG56" s="115"/>
      <c r="VOH56" s="115"/>
      <c r="VOI56" s="115"/>
      <c r="VOJ56" s="115"/>
      <c r="VOK56" s="115"/>
      <c r="VOL56" s="115"/>
      <c r="VOM56" s="115"/>
      <c r="VON56" s="115"/>
      <c r="VOO56" s="115"/>
      <c r="VOP56" s="115"/>
      <c r="VOQ56" s="115"/>
      <c r="VOR56" s="115"/>
      <c r="VOS56" s="115"/>
      <c r="VOT56" s="115"/>
      <c r="VOU56" s="115"/>
      <c r="VOV56" s="115"/>
      <c r="VOW56" s="115"/>
      <c r="VOX56" s="115"/>
      <c r="VOY56" s="115"/>
      <c r="VOZ56" s="115"/>
      <c r="VPA56" s="115"/>
      <c r="VPB56" s="115"/>
      <c r="VPC56" s="115"/>
      <c r="VPD56" s="115"/>
      <c r="VPE56" s="115"/>
      <c r="VPF56" s="115"/>
      <c r="VPG56" s="115"/>
      <c r="VPH56" s="115"/>
      <c r="VPI56" s="115"/>
      <c r="VPJ56" s="115"/>
      <c r="VPK56" s="115"/>
      <c r="VPL56" s="115"/>
      <c r="VPM56" s="115"/>
      <c r="VPN56" s="115"/>
      <c r="VPO56" s="115"/>
      <c r="VPP56" s="115"/>
      <c r="VPQ56" s="115"/>
      <c r="VPR56" s="115"/>
      <c r="VPS56" s="115"/>
      <c r="VPT56" s="115"/>
      <c r="VPU56" s="115"/>
      <c r="VPV56" s="115"/>
      <c r="VPW56" s="115"/>
      <c r="VPX56" s="115"/>
      <c r="VPY56" s="115"/>
      <c r="VPZ56" s="115"/>
      <c r="VQA56" s="115"/>
      <c r="VQB56" s="115"/>
      <c r="VQC56" s="115"/>
      <c r="VQD56" s="115"/>
      <c r="VQE56" s="115"/>
      <c r="VQF56" s="115"/>
      <c r="VQG56" s="115"/>
      <c r="VQH56" s="115"/>
      <c r="VQI56" s="115"/>
      <c r="VQJ56" s="115"/>
      <c r="VQK56" s="115"/>
      <c r="VQL56" s="115"/>
      <c r="VQM56" s="115"/>
      <c r="VQN56" s="115"/>
      <c r="VQO56" s="115"/>
      <c r="VQP56" s="115"/>
      <c r="VQQ56" s="115"/>
      <c r="VQR56" s="115"/>
      <c r="VQS56" s="115"/>
      <c r="VQT56" s="115"/>
      <c r="VQU56" s="115"/>
      <c r="VQV56" s="115"/>
      <c r="VQW56" s="115"/>
      <c r="VQX56" s="115"/>
      <c r="VQY56" s="115"/>
      <c r="VQZ56" s="115"/>
      <c r="VRA56" s="115"/>
      <c r="VRB56" s="115"/>
      <c r="VRC56" s="115"/>
      <c r="VRD56" s="115"/>
      <c r="VRE56" s="115"/>
      <c r="VRF56" s="115"/>
      <c r="VRG56" s="115"/>
      <c r="VRH56" s="115"/>
      <c r="VRI56" s="115"/>
      <c r="VRJ56" s="115"/>
      <c r="VRK56" s="115"/>
      <c r="VRL56" s="115"/>
      <c r="VRM56" s="115"/>
      <c r="VRN56" s="115"/>
      <c r="VRO56" s="115"/>
      <c r="VRP56" s="115"/>
      <c r="VRQ56" s="115"/>
      <c r="VRR56" s="115"/>
      <c r="VRS56" s="115"/>
      <c r="VRT56" s="115"/>
      <c r="VRU56" s="115"/>
      <c r="VRV56" s="115"/>
      <c r="VRW56" s="115"/>
      <c r="VRX56" s="115"/>
      <c r="VRY56" s="115"/>
      <c r="VRZ56" s="115"/>
      <c r="VSA56" s="115"/>
      <c r="VSB56" s="115"/>
      <c r="VSC56" s="115"/>
      <c r="VSD56" s="115"/>
      <c r="VSE56" s="115"/>
      <c r="VSF56" s="115"/>
      <c r="VSG56" s="115"/>
      <c r="VSH56" s="115"/>
      <c r="VSI56" s="115"/>
      <c r="VSJ56" s="115"/>
      <c r="VSK56" s="115"/>
      <c r="VSL56" s="115"/>
      <c r="VSM56" s="115"/>
      <c r="VSN56" s="115"/>
      <c r="VSO56" s="115"/>
      <c r="VSP56" s="115"/>
      <c r="VSQ56" s="115"/>
      <c r="VSR56" s="115"/>
      <c r="VSS56" s="115"/>
      <c r="VST56" s="115"/>
      <c r="VSU56" s="115"/>
      <c r="VSV56" s="115"/>
      <c r="VSW56" s="115"/>
      <c r="VSX56" s="115"/>
      <c r="VSY56" s="115"/>
      <c r="VSZ56" s="115"/>
      <c r="VTA56" s="115"/>
      <c r="VTB56" s="115"/>
      <c r="VTC56" s="115"/>
      <c r="VTD56" s="115"/>
      <c r="VTE56" s="115"/>
      <c r="VTF56" s="115"/>
      <c r="VTG56" s="115"/>
      <c r="VTH56" s="115"/>
      <c r="VTI56" s="115"/>
      <c r="VTJ56" s="115"/>
      <c r="VTK56" s="115"/>
      <c r="VTL56" s="115"/>
      <c r="VTM56" s="115"/>
      <c r="VTN56" s="115"/>
      <c r="VTO56" s="115"/>
      <c r="VTP56" s="115"/>
      <c r="VTQ56" s="115"/>
      <c r="VTR56" s="115"/>
      <c r="VTS56" s="115"/>
      <c r="VTT56" s="115"/>
      <c r="VTU56" s="115"/>
      <c r="VTV56" s="115"/>
      <c r="VTW56" s="115"/>
      <c r="VTX56" s="115"/>
      <c r="VTY56" s="115"/>
      <c r="VTZ56" s="115"/>
      <c r="VUA56" s="115"/>
      <c r="VUB56" s="115"/>
      <c r="VUC56" s="115"/>
      <c r="VUD56" s="115"/>
      <c r="VUE56" s="115"/>
      <c r="VUF56" s="115"/>
      <c r="VUG56" s="115"/>
      <c r="VUH56" s="115"/>
      <c r="VUI56" s="115"/>
      <c r="VUJ56" s="115"/>
      <c r="VUK56" s="115"/>
      <c r="VUL56" s="115"/>
      <c r="VUM56" s="115"/>
      <c r="VUN56" s="115"/>
      <c r="VUO56" s="115"/>
      <c r="VUP56" s="115"/>
      <c r="VUQ56" s="115"/>
      <c r="VUR56" s="115"/>
      <c r="VUS56" s="115"/>
      <c r="VUT56" s="115"/>
      <c r="VUU56" s="115"/>
      <c r="VUV56" s="115"/>
      <c r="VUW56" s="115"/>
      <c r="VUX56" s="115"/>
      <c r="VUY56" s="115"/>
      <c r="VUZ56" s="115"/>
      <c r="VVA56" s="115"/>
      <c r="VVB56" s="115"/>
      <c r="VVC56" s="115"/>
      <c r="VVD56" s="115"/>
      <c r="VVE56" s="115"/>
      <c r="VVF56" s="115"/>
      <c r="VVG56" s="115"/>
      <c r="VVH56" s="115"/>
      <c r="VVI56" s="115"/>
      <c r="VVJ56" s="115"/>
      <c r="VVK56" s="115"/>
      <c r="VVL56" s="115"/>
      <c r="VVM56" s="115"/>
      <c r="VVN56" s="115"/>
      <c r="VVO56" s="115"/>
      <c r="VVP56" s="115"/>
      <c r="VVQ56" s="115"/>
      <c r="VVR56" s="115"/>
      <c r="VVS56" s="115"/>
      <c r="VVT56" s="115"/>
      <c r="VVU56" s="115"/>
      <c r="VVV56" s="115"/>
      <c r="VVW56" s="115"/>
      <c r="VVX56" s="115"/>
      <c r="VVY56" s="115"/>
      <c r="VVZ56" s="115"/>
      <c r="VWA56" s="115"/>
      <c r="VWB56" s="115"/>
      <c r="VWC56" s="115"/>
      <c r="VWD56" s="115"/>
      <c r="VWE56" s="115"/>
      <c r="VWF56" s="115"/>
      <c r="VWG56" s="115"/>
      <c r="VWH56" s="115"/>
      <c r="VWI56" s="115"/>
      <c r="VWJ56" s="115"/>
      <c r="VWK56" s="115"/>
      <c r="VWL56" s="115"/>
      <c r="VWM56" s="115"/>
      <c r="VWN56" s="115"/>
      <c r="VWO56" s="115"/>
      <c r="VWP56" s="115"/>
      <c r="VWQ56" s="115"/>
      <c r="VWR56" s="115"/>
      <c r="VWS56" s="115"/>
      <c r="VWT56" s="115"/>
      <c r="VWU56" s="115"/>
      <c r="VWV56" s="115"/>
      <c r="VWW56" s="115"/>
      <c r="VWX56" s="115"/>
      <c r="VWY56" s="115"/>
      <c r="VWZ56" s="115"/>
      <c r="VXA56" s="115"/>
      <c r="VXB56" s="115"/>
      <c r="VXC56" s="115"/>
      <c r="VXD56" s="115"/>
      <c r="VXE56" s="115"/>
      <c r="VXF56" s="115"/>
      <c r="VXG56" s="115"/>
      <c r="VXH56" s="115"/>
      <c r="VXI56" s="115"/>
      <c r="VXJ56" s="115"/>
      <c r="VXK56" s="115"/>
      <c r="VXL56" s="115"/>
      <c r="VXM56" s="115"/>
      <c r="VXN56" s="115"/>
      <c r="VXO56" s="115"/>
      <c r="VXP56" s="115"/>
      <c r="VXQ56" s="115"/>
      <c r="VXR56" s="115"/>
      <c r="VXS56" s="115"/>
      <c r="VXT56" s="115"/>
      <c r="VXU56" s="115"/>
      <c r="VXV56" s="115"/>
      <c r="VXW56" s="115"/>
      <c r="VXX56" s="115"/>
      <c r="VXY56" s="115"/>
      <c r="VXZ56" s="115"/>
      <c r="VYA56" s="115"/>
      <c r="VYB56" s="115"/>
      <c r="VYC56" s="115"/>
      <c r="VYD56" s="115"/>
      <c r="VYE56" s="115"/>
      <c r="VYF56" s="115"/>
      <c r="VYG56" s="115"/>
      <c r="VYH56" s="115"/>
      <c r="VYI56" s="115"/>
      <c r="VYJ56" s="115"/>
      <c r="VYK56" s="115"/>
      <c r="VYL56" s="115"/>
      <c r="VYM56" s="115"/>
      <c r="VYN56" s="115"/>
      <c r="VYO56" s="115"/>
      <c r="VYP56" s="115"/>
      <c r="VYQ56" s="115"/>
      <c r="VYR56" s="115"/>
      <c r="VYS56" s="115"/>
      <c r="VYT56" s="115"/>
      <c r="VYU56" s="115"/>
      <c r="VYV56" s="115"/>
      <c r="VYW56" s="115"/>
      <c r="VYX56" s="115"/>
      <c r="VYY56" s="115"/>
      <c r="VYZ56" s="115"/>
      <c r="VZA56" s="115"/>
      <c r="VZB56" s="115"/>
      <c r="VZC56" s="115"/>
      <c r="VZD56" s="115"/>
      <c r="VZE56" s="115"/>
      <c r="VZF56" s="115"/>
      <c r="VZG56" s="115"/>
      <c r="VZH56" s="115"/>
      <c r="VZI56" s="115"/>
      <c r="VZJ56" s="115"/>
      <c r="VZK56" s="115"/>
      <c r="VZL56" s="115"/>
      <c r="VZM56" s="115"/>
      <c r="VZN56" s="115"/>
      <c r="VZO56" s="115"/>
      <c r="VZP56" s="115"/>
      <c r="VZQ56" s="115"/>
      <c r="VZR56" s="115"/>
      <c r="VZS56" s="115"/>
      <c r="VZT56" s="115"/>
      <c r="VZU56" s="115"/>
      <c r="VZV56" s="115"/>
      <c r="VZW56" s="115"/>
      <c r="VZX56" s="115"/>
      <c r="VZY56" s="115"/>
      <c r="VZZ56" s="115"/>
      <c r="WAA56" s="115"/>
      <c r="WAB56" s="115"/>
      <c r="WAC56" s="115"/>
      <c r="WAD56" s="115"/>
      <c r="WAE56" s="115"/>
      <c r="WAF56" s="115"/>
      <c r="WAG56" s="115"/>
      <c r="WAH56" s="115"/>
      <c r="WAI56" s="115"/>
      <c r="WAJ56" s="115"/>
      <c r="WAK56" s="115"/>
      <c r="WAL56" s="115"/>
      <c r="WAM56" s="115"/>
      <c r="WAN56" s="115"/>
      <c r="WAO56" s="115"/>
      <c r="WAP56" s="115"/>
      <c r="WAQ56" s="115"/>
      <c r="WAR56" s="115"/>
      <c r="WAS56" s="115"/>
      <c r="WAT56" s="115"/>
      <c r="WAU56" s="115"/>
      <c r="WAV56" s="115"/>
      <c r="WAW56" s="115"/>
      <c r="WAX56" s="115"/>
      <c r="WAY56" s="115"/>
      <c r="WAZ56" s="115"/>
      <c r="WBA56" s="115"/>
      <c r="WBB56" s="115"/>
      <c r="WBC56" s="115"/>
      <c r="WBD56" s="115"/>
      <c r="WBE56" s="115"/>
      <c r="WBF56" s="115"/>
      <c r="WBG56" s="115"/>
      <c r="WBH56" s="115"/>
      <c r="WBI56" s="115"/>
      <c r="WBJ56" s="115"/>
      <c r="WBK56" s="115"/>
      <c r="WBL56" s="115"/>
      <c r="WBM56" s="115"/>
      <c r="WBN56" s="115"/>
      <c r="WBO56" s="115"/>
      <c r="WBP56" s="115"/>
      <c r="WBQ56" s="115"/>
      <c r="WBR56" s="115"/>
      <c r="WBS56" s="115"/>
      <c r="WBT56" s="115"/>
      <c r="WBU56" s="115"/>
      <c r="WBV56" s="115"/>
      <c r="WBW56" s="115"/>
      <c r="WBX56" s="115"/>
      <c r="WBY56" s="115"/>
      <c r="WBZ56" s="115"/>
      <c r="WCA56" s="115"/>
      <c r="WCB56" s="115"/>
      <c r="WCC56" s="115"/>
      <c r="WCD56" s="115"/>
      <c r="WCE56" s="115"/>
      <c r="WCF56" s="115"/>
      <c r="WCG56" s="115"/>
      <c r="WCH56" s="115"/>
      <c r="WCI56" s="115"/>
      <c r="WCJ56" s="115"/>
      <c r="WCK56" s="115"/>
      <c r="WCL56" s="115"/>
      <c r="WCM56" s="115"/>
      <c r="WCN56" s="115"/>
      <c r="WCO56" s="115"/>
      <c r="WCP56" s="115"/>
      <c r="WCQ56" s="115"/>
      <c r="WCR56" s="115"/>
      <c r="WCS56" s="115"/>
      <c r="WCT56" s="115"/>
      <c r="WCU56" s="115"/>
      <c r="WCV56" s="115"/>
      <c r="WCW56" s="115"/>
      <c r="WCX56" s="115"/>
      <c r="WCY56" s="115"/>
      <c r="WCZ56" s="115"/>
      <c r="WDA56" s="115"/>
      <c r="WDB56" s="115"/>
      <c r="WDC56" s="115"/>
      <c r="WDD56" s="115"/>
      <c r="WDE56" s="115"/>
      <c r="WDF56" s="115"/>
      <c r="WDG56" s="115"/>
      <c r="WDH56" s="115"/>
      <c r="WDI56" s="115"/>
      <c r="WDJ56" s="115"/>
      <c r="WDK56" s="115"/>
      <c r="WDL56" s="115"/>
      <c r="WDM56" s="115"/>
      <c r="WDN56" s="115"/>
      <c r="WDO56" s="115"/>
      <c r="WDP56" s="115"/>
      <c r="WDQ56" s="115"/>
      <c r="WDR56" s="115"/>
      <c r="WDS56" s="115"/>
      <c r="WDT56" s="115"/>
      <c r="WDU56" s="115"/>
      <c r="WDV56" s="115"/>
      <c r="WDW56" s="115"/>
      <c r="WDX56" s="115"/>
      <c r="WDY56" s="115"/>
      <c r="WDZ56" s="115"/>
      <c r="WEA56" s="115"/>
      <c r="WEB56" s="115"/>
      <c r="WEC56" s="115"/>
      <c r="WED56" s="115"/>
      <c r="WEE56" s="115"/>
      <c r="WEF56" s="115"/>
      <c r="WEG56" s="115"/>
      <c r="WEH56" s="115"/>
      <c r="WEI56" s="115"/>
      <c r="WEJ56" s="115"/>
      <c r="WEK56" s="115"/>
      <c r="WEL56" s="115"/>
      <c r="WEM56" s="115"/>
      <c r="WEN56" s="115"/>
      <c r="WEO56" s="115"/>
      <c r="WEP56" s="115"/>
      <c r="WEQ56" s="115"/>
      <c r="WER56" s="115"/>
      <c r="WES56" s="115"/>
      <c r="WET56" s="115"/>
      <c r="WEU56" s="115"/>
      <c r="WEV56" s="115"/>
      <c r="WEW56" s="115"/>
      <c r="WEX56" s="115"/>
      <c r="WEY56" s="115"/>
      <c r="WEZ56" s="115"/>
      <c r="WFA56" s="115"/>
      <c r="WFB56" s="115"/>
      <c r="WFC56" s="115"/>
      <c r="WFD56" s="115"/>
      <c r="WFE56" s="115"/>
      <c r="WFF56" s="115"/>
      <c r="WFG56" s="115"/>
      <c r="WFH56" s="115"/>
      <c r="WFI56" s="115"/>
      <c r="WFJ56" s="115"/>
      <c r="WFK56" s="115"/>
      <c r="WFL56" s="115"/>
      <c r="WFM56" s="115"/>
      <c r="WFN56" s="115"/>
      <c r="WFO56" s="115"/>
      <c r="WFP56" s="115"/>
      <c r="WFQ56" s="115"/>
      <c r="WFR56" s="115"/>
      <c r="WFS56" s="115"/>
      <c r="WFT56" s="115"/>
      <c r="WFU56" s="115"/>
      <c r="WFV56" s="115"/>
      <c r="WFW56" s="115"/>
      <c r="WFX56" s="115"/>
      <c r="WFY56" s="115"/>
      <c r="WFZ56" s="115"/>
      <c r="WGA56" s="115"/>
      <c r="WGB56" s="115"/>
      <c r="WGC56" s="115"/>
      <c r="WGD56" s="115"/>
      <c r="WGE56" s="115"/>
      <c r="WGF56" s="115"/>
      <c r="WGG56" s="115"/>
      <c r="WGH56" s="115"/>
      <c r="WGI56" s="115"/>
      <c r="WGJ56" s="115"/>
      <c r="WGK56" s="115"/>
      <c r="WGL56" s="115"/>
      <c r="WGM56" s="115"/>
      <c r="WGN56" s="115"/>
      <c r="WGO56" s="115"/>
      <c r="WGP56" s="115"/>
      <c r="WGQ56" s="115"/>
      <c r="WGR56" s="115"/>
      <c r="WGS56" s="115"/>
      <c r="WGT56" s="115"/>
      <c r="WGU56" s="115"/>
      <c r="WGV56" s="115"/>
      <c r="WGW56" s="115"/>
      <c r="WGX56" s="115"/>
      <c r="WGY56" s="115"/>
      <c r="WGZ56" s="115"/>
      <c r="WHA56" s="115"/>
      <c r="WHB56" s="115"/>
      <c r="WHC56" s="115"/>
      <c r="WHD56" s="115"/>
      <c r="WHE56" s="115"/>
      <c r="WHF56" s="115"/>
      <c r="WHG56" s="115"/>
      <c r="WHH56" s="115"/>
      <c r="WHI56" s="115"/>
      <c r="WHJ56" s="115"/>
      <c r="WHK56" s="115"/>
      <c r="WHL56" s="115"/>
      <c r="WHM56" s="115"/>
      <c r="WHN56" s="115"/>
      <c r="WHO56" s="115"/>
      <c r="WHP56" s="115"/>
      <c r="WHQ56" s="115"/>
      <c r="WHR56" s="115"/>
      <c r="WHS56" s="115"/>
      <c r="WHT56" s="115"/>
      <c r="WHU56" s="115"/>
      <c r="WHV56" s="115"/>
      <c r="WHW56" s="115"/>
      <c r="WHX56" s="115"/>
      <c r="WHY56" s="115"/>
      <c r="WHZ56" s="115"/>
      <c r="WIA56" s="115"/>
      <c r="WIB56" s="115"/>
      <c r="WIC56" s="115"/>
      <c r="WID56" s="115"/>
      <c r="WIE56" s="115"/>
      <c r="WIF56" s="115"/>
      <c r="WIG56" s="115"/>
      <c r="WIH56" s="115"/>
      <c r="WII56" s="115"/>
      <c r="WIJ56" s="115"/>
      <c r="WIK56" s="115"/>
      <c r="WIL56" s="115"/>
      <c r="WIM56" s="115"/>
      <c r="WIN56" s="115"/>
      <c r="WIO56" s="115"/>
      <c r="WIP56" s="115"/>
      <c r="WIQ56" s="115"/>
      <c r="WIR56" s="115"/>
      <c r="WIS56" s="115"/>
      <c r="WIT56" s="115"/>
      <c r="WIU56" s="115"/>
      <c r="WIV56" s="115"/>
      <c r="WIW56" s="115"/>
      <c r="WIX56" s="115"/>
      <c r="WIY56" s="115"/>
      <c r="WIZ56" s="115"/>
      <c r="WJA56" s="115"/>
      <c r="WJB56" s="115"/>
      <c r="WJC56" s="115"/>
      <c r="WJD56" s="115"/>
      <c r="WJE56" s="115"/>
      <c r="WJF56" s="115"/>
      <c r="WJG56" s="115"/>
      <c r="WJH56" s="115"/>
      <c r="WJI56" s="115"/>
      <c r="WJJ56" s="115"/>
      <c r="WJK56" s="115"/>
      <c r="WJL56" s="115"/>
      <c r="WJM56" s="115"/>
      <c r="WJN56" s="115"/>
      <c r="WJO56" s="115"/>
      <c r="WJP56" s="115"/>
      <c r="WJQ56" s="115"/>
      <c r="WJR56" s="115"/>
      <c r="WJS56" s="115"/>
      <c r="WJT56" s="115"/>
      <c r="WJU56" s="115"/>
      <c r="WJV56" s="115"/>
      <c r="WJW56" s="115"/>
      <c r="WJX56" s="115"/>
      <c r="WJY56" s="115"/>
      <c r="WJZ56" s="115"/>
      <c r="WKA56" s="115"/>
      <c r="WKB56" s="115"/>
      <c r="WKC56" s="115"/>
      <c r="WKD56" s="115"/>
      <c r="WKE56" s="115"/>
      <c r="WKF56" s="115"/>
      <c r="WKG56" s="115"/>
      <c r="WKH56" s="115"/>
      <c r="WKI56" s="115"/>
      <c r="WKJ56" s="115"/>
      <c r="WKK56" s="115"/>
      <c r="WKL56" s="115"/>
      <c r="WKM56" s="115"/>
      <c r="WKN56" s="115"/>
      <c r="WKO56" s="115"/>
      <c r="WKP56" s="115"/>
      <c r="WKQ56" s="115"/>
      <c r="WKR56" s="115"/>
      <c r="WKS56" s="115"/>
      <c r="WKT56" s="115"/>
      <c r="WKU56" s="115"/>
      <c r="WKV56" s="115"/>
      <c r="WKW56" s="115"/>
      <c r="WKX56" s="115"/>
      <c r="WKY56" s="115"/>
      <c r="WKZ56" s="115"/>
      <c r="WLA56" s="115"/>
      <c r="WLB56" s="115"/>
      <c r="WLC56" s="115"/>
      <c r="WLD56" s="115"/>
      <c r="WLE56" s="115"/>
      <c r="WLF56" s="115"/>
      <c r="WLG56" s="115"/>
      <c r="WLH56" s="115"/>
      <c r="WLI56" s="115"/>
      <c r="WLJ56" s="115"/>
      <c r="WLK56" s="115"/>
      <c r="WLL56" s="115"/>
      <c r="WLM56" s="115"/>
      <c r="WLN56" s="115"/>
      <c r="WLO56" s="115"/>
      <c r="WLP56" s="115"/>
      <c r="WLQ56" s="115"/>
      <c r="WLR56" s="115"/>
      <c r="WLS56" s="115"/>
      <c r="WLT56" s="115"/>
      <c r="WLU56" s="115"/>
      <c r="WLV56" s="115"/>
      <c r="WLW56" s="115"/>
      <c r="WLX56" s="115"/>
      <c r="WLY56" s="115"/>
      <c r="WLZ56" s="115"/>
      <c r="WMA56" s="115"/>
      <c r="WMB56" s="115"/>
      <c r="WMC56" s="115"/>
      <c r="WMD56" s="115"/>
      <c r="WME56" s="115"/>
      <c r="WMF56" s="115"/>
      <c r="WMG56" s="115"/>
      <c r="WMH56" s="115"/>
      <c r="WMI56" s="115"/>
      <c r="WMJ56" s="115"/>
      <c r="WMK56" s="115"/>
      <c r="WML56" s="115"/>
      <c r="WMM56" s="115"/>
      <c r="WMN56" s="115"/>
      <c r="WMO56" s="115"/>
      <c r="WMP56" s="115"/>
      <c r="WMQ56" s="115"/>
      <c r="WMR56" s="115"/>
      <c r="WMS56" s="115"/>
      <c r="WMT56" s="115"/>
      <c r="WMU56" s="115"/>
      <c r="WMV56" s="115"/>
      <c r="WMW56" s="115"/>
      <c r="WMX56" s="115"/>
      <c r="WMY56" s="115"/>
      <c r="WMZ56" s="115"/>
      <c r="WNA56" s="115"/>
      <c r="WNB56" s="115"/>
      <c r="WNC56" s="115"/>
      <c r="WND56" s="115"/>
      <c r="WNE56" s="115"/>
      <c r="WNF56" s="115"/>
      <c r="WNG56" s="115"/>
      <c r="WNH56" s="115"/>
      <c r="WNI56" s="115"/>
      <c r="WNJ56" s="115"/>
      <c r="WNK56" s="115"/>
      <c r="WNL56" s="115"/>
      <c r="WNM56" s="115"/>
      <c r="WNN56" s="115"/>
      <c r="WNO56" s="115"/>
      <c r="WNP56" s="115"/>
      <c r="WNQ56" s="115"/>
      <c r="WNR56" s="115"/>
      <c r="WNS56" s="115"/>
      <c r="WNT56" s="115"/>
      <c r="WNU56" s="115"/>
      <c r="WNV56" s="115"/>
      <c r="WNW56" s="115"/>
      <c r="WNX56" s="115"/>
      <c r="WNY56" s="115"/>
      <c r="WNZ56" s="115"/>
      <c r="WOA56" s="115"/>
      <c r="WOB56" s="115"/>
      <c r="WOC56" s="115"/>
      <c r="WOD56" s="115"/>
      <c r="WOE56" s="115"/>
      <c r="WOF56" s="115"/>
      <c r="WOG56" s="115"/>
      <c r="WOH56" s="115"/>
      <c r="WOI56" s="115"/>
      <c r="WOJ56" s="115"/>
      <c r="WOK56" s="115"/>
      <c r="WOL56" s="115"/>
      <c r="WOM56" s="115"/>
      <c r="WON56" s="115"/>
      <c r="WOO56" s="115"/>
      <c r="WOP56" s="115"/>
      <c r="WOQ56" s="115"/>
      <c r="WOR56" s="115"/>
      <c r="WOS56" s="115"/>
      <c r="WOT56" s="115"/>
      <c r="WOU56" s="115"/>
      <c r="WOV56" s="115"/>
      <c r="WOW56" s="115"/>
      <c r="WOX56" s="115"/>
      <c r="WOY56" s="115"/>
      <c r="WOZ56" s="115"/>
      <c r="WPA56" s="115"/>
      <c r="WPB56" s="115"/>
      <c r="WPC56" s="115"/>
      <c r="WPD56" s="115"/>
      <c r="WPE56" s="115"/>
      <c r="WPF56" s="115"/>
      <c r="WPG56" s="115"/>
      <c r="WPH56" s="115"/>
      <c r="WPI56" s="115"/>
      <c r="WPJ56" s="115"/>
      <c r="WPK56" s="115"/>
      <c r="WPL56" s="115"/>
      <c r="WPM56" s="115"/>
      <c r="WPN56" s="115"/>
      <c r="WPO56" s="115"/>
      <c r="WPP56" s="115"/>
      <c r="WPQ56" s="115"/>
      <c r="WPR56" s="115"/>
      <c r="WPS56" s="115"/>
      <c r="WPT56" s="115"/>
      <c r="WPU56" s="115"/>
      <c r="WPV56" s="115"/>
      <c r="WPW56" s="115"/>
      <c r="WPX56" s="115"/>
      <c r="WPY56" s="115"/>
      <c r="WPZ56" s="115"/>
      <c r="WQA56" s="115"/>
      <c r="WQB56" s="115"/>
      <c r="WQC56" s="115"/>
      <c r="WQD56" s="115"/>
      <c r="WQE56" s="115"/>
      <c r="WQF56" s="115"/>
      <c r="WQG56" s="115"/>
      <c r="WQH56" s="115"/>
      <c r="WQI56" s="115"/>
      <c r="WQJ56" s="115"/>
      <c r="WQK56" s="115"/>
      <c r="WQL56" s="115"/>
      <c r="WQM56" s="115"/>
      <c r="WQN56" s="115"/>
      <c r="WQO56" s="115"/>
      <c r="WQP56" s="115"/>
      <c r="WQQ56" s="115"/>
      <c r="WQR56" s="115"/>
      <c r="WQS56" s="115"/>
      <c r="WQT56" s="115"/>
      <c r="WQU56" s="115"/>
      <c r="WQV56" s="115"/>
      <c r="WQW56" s="115"/>
      <c r="WQX56" s="115"/>
      <c r="WQY56" s="115"/>
      <c r="WQZ56" s="115"/>
      <c r="WRA56" s="115"/>
      <c r="WRB56" s="115"/>
      <c r="WRC56" s="115"/>
      <c r="WRD56" s="115"/>
      <c r="WRE56" s="115"/>
      <c r="WRF56" s="115"/>
      <c r="WRG56" s="115"/>
      <c r="WRH56" s="115"/>
      <c r="WRI56" s="115"/>
      <c r="WRJ56" s="115"/>
      <c r="WRK56" s="115"/>
      <c r="WRL56" s="115"/>
      <c r="WRM56" s="115"/>
      <c r="WRN56" s="115"/>
      <c r="WRO56" s="115"/>
      <c r="WRP56" s="115"/>
      <c r="WRQ56" s="115"/>
      <c r="WRR56" s="115"/>
      <c r="WRS56" s="115"/>
      <c r="WRT56" s="115"/>
      <c r="WRU56" s="115"/>
      <c r="WRV56" s="115"/>
      <c r="WRW56" s="115"/>
      <c r="WRX56" s="115"/>
      <c r="WRY56" s="115"/>
      <c r="WRZ56" s="115"/>
      <c r="WSA56" s="115"/>
      <c r="WSB56" s="115"/>
      <c r="WSC56" s="115"/>
      <c r="WSD56" s="115"/>
      <c r="WSE56" s="115"/>
      <c r="WSF56" s="115"/>
      <c r="WSG56" s="115"/>
      <c r="WSH56" s="115"/>
      <c r="WSI56" s="115"/>
      <c r="WSJ56" s="115"/>
      <c r="WSK56" s="115"/>
      <c r="WSL56" s="115"/>
      <c r="WSM56" s="115"/>
      <c r="WSN56" s="115"/>
      <c r="WSO56" s="115"/>
      <c r="WSP56" s="115"/>
      <c r="WSQ56" s="115"/>
      <c r="WSR56" s="115"/>
      <c r="WSS56" s="115"/>
      <c r="WST56" s="115"/>
      <c r="WSU56" s="115"/>
      <c r="WSV56" s="115"/>
      <c r="WSW56" s="115"/>
      <c r="WSX56" s="115"/>
      <c r="WSY56" s="115"/>
      <c r="WSZ56" s="115"/>
      <c r="WTA56" s="115"/>
      <c r="WTB56" s="115"/>
      <c r="WTC56" s="115"/>
      <c r="WTD56" s="115"/>
      <c r="WTE56" s="115"/>
      <c r="WTF56" s="115"/>
      <c r="WTG56" s="115"/>
      <c r="WTH56" s="115"/>
      <c r="WTI56" s="115"/>
      <c r="WTJ56" s="115"/>
      <c r="WTK56" s="115"/>
      <c r="WTL56" s="115"/>
      <c r="WTM56" s="115"/>
      <c r="WTN56" s="115"/>
      <c r="WTO56" s="115"/>
      <c r="WTP56" s="115"/>
      <c r="WTQ56" s="115"/>
      <c r="WTR56" s="115"/>
      <c r="WTS56" s="115"/>
      <c r="WTT56" s="115"/>
      <c r="WTU56" s="115"/>
      <c r="WTV56" s="115"/>
      <c r="WTW56" s="115"/>
      <c r="WTX56" s="115"/>
      <c r="WTY56" s="115"/>
      <c r="WTZ56" s="115"/>
      <c r="WUA56" s="115"/>
      <c r="WUB56" s="115"/>
      <c r="WUC56" s="115"/>
      <c r="WUD56" s="115"/>
      <c r="WUE56" s="115"/>
      <c r="WUF56" s="115"/>
      <c r="WUG56" s="115"/>
      <c r="WUH56" s="115"/>
      <c r="WUI56" s="115"/>
      <c r="WUJ56" s="115"/>
      <c r="WUK56" s="115"/>
      <c r="WUL56" s="115"/>
      <c r="WUM56" s="115"/>
      <c r="WUN56" s="115"/>
      <c r="WUO56" s="115"/>
      <c r="WUP56" s="115"/>
      <c r="WUQ56" s="115"/>
      <c r="WUR56" s="115"/>
      <c r="WUS56" s="115"/>
      <c r="WUT56" s="115"/>
      <c r="WUU56" s="115"/>
      <c r="WUV56" s="115"/>
      <c r="WUW56" s="115"/>
      <c r="WUX56" s="115"/>
      <c r="WUY56" s="115"/>
      <c r="WUZ56" s="115"/>
      <c r="WVA56" s="115"/>
      <c r="WVB56" s="115"/>
      <c r="WVC56" s="115"/>
      <c r="WVD56" s="115"/>
      <c r="WVE56" s="115"/>
      <c r="WVF56" s="115"/>
      <c r="WVG56" s="115"/>
      <c r="WVH56" s="115"/>
      <c r="WVI56" s="115"/>
      <c r="WVJ56" s="115"/>
      <c r="WVK56" s="115"/>
      <c r="WVL56" s="115"/>
      <c r="WVM56" s="115"/>
      <c r="WVN56" s="115"/>
      <c r="WVO56" s="115"/>
      <c r="WVP56" s="115"/>
      <c r="WVQ56" s="115"/>
      <c r="WVR56" s="115"/>
      <c r="WVS56" s="115"/>
      <c r="WVT56" s="115"/>
      <c r="WVU56" s="115"/>
      <c r="WVV56" s="115"/>
      <c r="WVW56" s="115"/>
      <c r="WVX56" s="115"/>
      <c r="WVY56" s="115"/>
      <c r="WVZ56" s="115"/>
      <c r="WWA56" s="115"/>
      <c r="WWB56" s="115"/>
      <c r="WWC56" s="115"/>
      <c r="WWD56" s="115"/>
      <c r="WWE56" s="115"/>
      <c r="WWF56" s="115"/>
      <c r="WWG56" s="115"/>
      <c r="WWH56" s="115"/>
      <c r="WWI56" s="115"/>
      <c r="WWJ56" s="115"/>
      <c r="WWK56" s="115"/>
      <c r="WWL56" s="115"/>
      <c r="WWM56" s="115"/>
      <c r="WWN56" s="115"/>
      <c r="WWO56" s="115"/>
      <c r="WWP56" s="115"/>
      <c r="WWQ56" s="115"/>
      <c r="WWR56" s="115"/>
      <c r="WWS56" s="115"/>
      <c r="WWT56" s="115"/>
      <c r="WWU56" s="115"/>
      <c r="WWV56" s="115"/>
      <c r="WWW56" s="115"/>
      <c r="WWX56" s="115"/>
      <c r="WWY56" s="115"/>
      <c r="WWZ56" s="115"/>
      <c r="WXA56" s="115"/>
      <c r="WXB56" s="115"/>
      <c r="WXC56" s="115"/>
      <c r="WXD56" s="115"/>
      <c r="WXE56" s="115"/>
      <c r="WXF56" s="115"/>
      <c r="WXG56" s="115"/>
      <c r="WXH56" s="115"/>
      <c r="WXI56" s="115"/>
      <c r="WXJ56" s="115"/>
      <c r="WXK56" s="115"/>
      <c r="WXL56" s="115"/>
      <c r="WXM56" s="115"/>
      <c r="WXN56" s="115"/>
      <c r="WXO56" s="115"/>
      <c r="WXP56" s="115"/>
      <c r="WXQ56" s="115"/>
      <c r="WXR56" s="115"/>
      <c r="WXS56" s="115"/>
      <c r="WXT56" s="115"/>
      <c r="WXU56" s="115"/>
      <c r="WXV56" s="115"/>
      <c r="WXW56" s="115"/>
      <c r="WXX56" s="115"/>
      <c r="WXY56" s="115"/>
      <c r="WXZ56" s="115"/>
      <c r="WYA56" s="115"/>
      <c r="WYB56" s="115"/>
      <c r="WYC56" s="115"/>
      <c r="WYD56" s="115"/>
      <c r="WYE56" s="115"/>
      <c r="WYF56" s="115"/>
      <c r="WYG56" s="115"/>
      <c r="WYH56" s="115"/>
      <c r="WYI56" s="115"/>
      <c r="WYJ56" s="115"/>
      <c r="WYK56" s="115"/>
      <c r="WYL56" s="115"/>
      <c r="WYM56" s="115"/>
      <c r="WYN56" s="115"/>
      <c r="WYO56" s="115"/>
      <c r="WYP56" s="115"/>
      <c r="WYQ56" s="115"/>
      <c r="WYR56" s="115"/>
      <c r="WYS56" s="115"/>
      <c r="WYT56" s="115"/>
      <c r="WYU56" s="115"/>
      <c r="WYV56" s="115"/>
      <c r="WYW56" s="115"/>
      <c r="WYX56" s="115"/>
      <c r="WYY56" s="115"/>
      <c r="WYZ56" s="115"/>
      <c r="WZA56" s="115"/>
      <c r="WZB56" s="115"/>
      <c r="WZC56" s="115"/>
      <c r="WZD56" s="115"/>
      <c r="WZE56" s="115"/>
      <c r="WZF56" s="115"/>
      <c r="WZG56" s="115"/>
      <c r="WZH56" s="115"/>
      <c r="WZI56" s="115"/>
      <c r="WZJ56" s="115"/>
      <c r="WZK56" s="115"/>
      <c r="WZL56" s="115"/>
      <c r="WZM56" s="115"/>
      <c r="WZN56" s="115"/>
      <c r="WZO56" s="115"/>
      <c r="WZP56" s="115"/>
      <c r="WZQ56" s="115"/>
      <c r="WZR56" s="115"/>
      <c r="WZS56" s="115"/>
      <c r="WZT56" s="115"/>
      <c r="WZU56" s="115"/>
      <c r="WZV56" s="115"/>
      <c r="WZW56" s="115"/>
      <c r="WZX56" s="115"/>
      <c r="WZY56" s="115"/>
      <c r="WZZ56" s="115"/>
      <c r="XAA56" s="115"/>
      <c r="XAB56" s="115"/>
      <c r="XAC56" s="115"/>
      <c r="XAD56" s="115"/>
      <c r="XAE56" s="115"/>
      <c r="XAF56" s="115"/>
      <c r="XAG56" s="115"/>
      <c r="XAH56" s="115"/>
      <c r="XAI56" s="115"/>
      <c r="XAJ56" s="115"/>
      <c r="XAK56" s="115"/>
      <c r="XAL56" s="115"/>
      <c r="XAM56" s="115"/>
      <c r="XAN56" s="115"/>
      <c r="XAO56" s="115"/>
      <c r="XAP56" s="115"/>
      <c r="XAQ56" s="115"/>
      <c r="XAR56" s="115"/>
      <c r="XAS56" s="115"/>
      <c r="XAT56" s="115"/>
      <c r="XAU56" s="115"/>
      <c r="XAV56" s="115"/>
      <c r="XAW56" s="115"/>
      <c r="XAX56" s="115"/>
      <c r="XAY56" s="115"/>
      <c r="XAZ56" s="115"/>
      <c r="XBA56" s="115"/>
      <c r="XBB56" s="115"/>
      <c r="XBC56" s="115"/>
      <c r="XBD56" s="115"/>
      <c r="XBE56" s="115"/>
      <c r="XBF56" s="115"/>
      <c r="XBG56" s="115"/>
      <c r="XBH56" s="115"/>
      <c r="XBI56" s="115"/>
      <c r="XBJ56" s="115"/>
      <c r="XBK56" s="115"/>
      <c r="XBL56" s="115"/>
      <c r="XBM56" s="115"/>
      <c r="XBN56" s="115"/>
      <c r="XBO56" s="115"/>
      <c r="XBP56" s="115"/>
      <c r="XBQ56" s="115"/>
      <c r="XBR56" s="115"/>
      <c r="XBS56" s="115"/>
      <c r="XBT56" s="115"/>
      <c r="XBU56" s="115"/>
      <c r="XBV56" s="115"/>
      <c r="XBW56" s="115"/>
      <c r="XBX56" s="115"/>
      <c r="XBY56" s="115"/>
      <c r="XBZ56" s="115"/>
      <c r="XCA56" s="115"/>
      <c r="XCB56" s="115"/>
      <c r="XCC56" s="115"/>
      <c r="XCD56" s="115"/>
      <c r="XCE56" s="115"/>
      <c r="XCF56" s="115"/>
      <c r="XCG56" s="115"/>
      <c r="XCH56" s="115"/>
      <c r="XCI56" s="115"/>
      <c r="XCJ56" s="115"/>
      <c r="XCK56" s="115"/>
      <c r="XCL56" s="115"/>
      <c r="XCM56" s="115"/>
      <c r="XCN56" s="115"/>
      <c r="XCO56" s="115"/>
      <c r="XCP56" s="115"/>
      <c r="XCQ56" s="115"/>
      <c r="XCR56" s="115"/>
      <c r="XCS56" s="115"/>
      <c r="XCT56" s="115"/>
      <c r="XCU56" s="115"/>
      <c r="XCV56" s="115"/>
      <c r="XCW56" s="115"/>
      <c r="XCX56" s="115"/>
      <c r="XCY56" s="115"/>
      <c r="XCZ56" s="115"/>
    </row>
    <row r="57" spans="2:16328" x14ac:dyDescent="0.35">
      <c r="B57" s="29" t="s">
        <v>329</v>
      </c>
      <c r="C57" s="64">
        <f t="shared" ref="C57:K57" ca="1" si="40">+C54</f>
        <v>15.80005456053857</v>
      </c>
      <c r="D57" s="64">
        <f t="shared" ca="1" si="40"/>
        <v>58.449602160014663</v>
      </c>
      <c r="E57" s="64">
        <f t="shared" ca="1" si="40"/>
        <v>69.641825029757712</v>
      </c>
      <c r="F57" s="64">
        <f t="shared" ca="1" si="40"/>
        <v>77.663099658800007</v>
      </c>
      <c r="G57" s="64">
        <f t="shared" ca="1" si="40"/>
        <v>59.438119582055052</v>
      </c>
      <c r="H57" s="64">
        <f t="shared" ca="1" si="40"/>
        <v>22.586932754700754</v>
      </c>
      <c r="I57" s="64">
        <f t="shared" ca="1" si="40"/>
        <v>132.99252925916889</v>
      </c>
      <c r="J57" s="64">
        <f t="shared" ca="1" si="40"/>
        <v>152.54785011543495</v>
      </c>
      <c r="K57" s="64">
        <f t="shared" ca="1" si="40"/>
        <v>175.14906993737424</v>
      </c>
      <c r="L57" s="64">
        <f ca="1">+L54+L63</f>
        <v>6391.3874493245094</v>
      </c>
      <c r="M57" s="64"/>
      <c r="N57" s="13"/>
      <c r="O57" s="115"/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5"/>
      <c r="AA57" s="115"/>
      <c r="AB57" s="115"/>
      <c r="AC57" s="115"/>
      <c r="AD57" s="115"/>
      <c r="AE57" s="115"/>
      <c r="AF57" s="115"/>
      <c r="AG57" s="115"/>
      <c r="AH57" s="115"/>
      <c r="AI57" s="115"/>
      <c r="AJ57" s="115"/>
      <c r="AK57" s="115"/>
      <c r="AL57" s="115"/>
      <c r="AM57" s="115"/>
      <c r="AN57" s="115"/>
      <c r="AO57" s="115"/>
      <c r="AP57" s="115"/>
      <c r="AQ57" s="115"/>
      <c r="AR57" s="115"/>
      <c r="AS57" s="115"/>
      <c r="AT57" s="115"/>
      <c r="AU57" s="115"/>
      <c r="AV57" s="115"/>
      <c r="AW57" s="115"/>
      <c r="AX57" s="115"/>
      <c r="AY57" s="115"/>
      <c r="AZ57" s="115"/>
      <c r="BA57" s="115"/>
      <c r="BB57" s="115"/>
      <c r="BC57" s="115"/>
      <c r="BD57" s="115"/>
      <c r="BE57" s="115"/>
      <c r="BF57" s="115"/>
      <c r="BG57" s="115"/>
      <c r="BH57" s="115"/>
      <c r="BI57" s="115"/>
      <c r="BJ57" s="115"/>
      <c r="BK57" s="115"/>
      <c r="BL57" s="115"/>
      <c r="BM57" s="115"/>
      <c r="BN57" s="115"/>
      <c r="BO57" s="115"/>
      <c r="BP57" s="115"/>
      <c r="BQ57" s="115"/>
      <c r="BR57" s="115"/>
      <c r="BS57" s="115"/>
      <c r="BT57" s="115"/>
      <c r="BU57" s="115"/>
      <c r="BV57" s="115"/>
      <c r="BW57" s="115"/>
      <c r="BX57" s="115"/>
      <c r="BY57" s="115"/>
      <c r="BZ57" s="115"/>
      <c r="CA57" s="115"/>
      <c r="CB57" s="115"/>
      <c r="CC57" s="115"/>
      <c r="CD57" s="115"/>
      <c r="CE57" s="115"/>
      <c r="CF57" s="115"/>
      <c r="CG57" s="115"/>
      <c r="CH57" s="115"/>
      <c r="CI57" s="115"/>
      <c r="CJ57" s="115"/>
      <c r="CK57" s="115"/>
      <c r="CL57" s="115"/>
      <c r="CM57" s="115"/>
      <c r="CN57" s="115"/>
      <c r="CO57" s="115"/>
      <c r="CP57" s="115"/>
      <c r="CQ57" s="115"/>
      <c r="CR57" s="115"/>
      <c r="CS57" s="115"/>
      <c r="CT57" s="115"/>
      <c r="CU57" s="115"/>
      <c r="CV57" s="115"/>
      <c r="CW57" s="115"/>
      <c r="CX57" s="115"/>
      <c r="CY57" s="115"/>
      <c r="CZ57" s="115"/>
      <c r="DA57" s="115"/>
      <c r="DB57" s="115"/>
      <c r="DC57" s="115"/>
      <c r="DD57" s="115"/>
      <c r="DE57" s="115"/>
      <c r="DF57" s="115"/>
      <c r="DG57" s="115"/>
      <c r="DH57" s="115"/>
      <c r="DI57" s="115"/>
      <c r="DJ57" s="115"/>
      <c r="DK57" s="115"/>
      <c r="DL57" s="115"/>
      <c r="DM57" s="115"/>
      <c r="DN57" s="115"/>
      <c r="DO57" s="115"/>
      <c r="DP57" s="115"/>
      <c r="DQ57" s="115"/>
      <c r="DR57" s="115"/>
      <c r="DS57" s="115"/>
      <c r="DT57" s="115"/>
      <c r="DU57" s="115"/>
      <c r="DV57" s="115"/>
      <c r="DW57" s="115"/>
      <c r="DX57" s="115"/>
      <c r="DY57" s="115"/>
      <c r="DZ57" s="115"/>
      <c r="EA57" s="115"/>
      <c r="EB57" s="115"/>
      <c r="EC57" s="115"/>
      <c r="ED57" s="115"/>
      <c r="EE57" s="115"/>
      <c r="EF57" s="115"/>
      <c r="EG57" s="115"/>
      <c r="EH57" s="115"/>
      <c r="EI57" s="115"/>
      <c r="EJ57" s="115"/>
      <c r="EK57" s="115"/>
      <c r="EL57" s="115"/>
      <c r="EM57" s="115"/>
      <c r="EN57" s="115"/>
      <c r="EO57" s="115"/>
      <c r="EP57" s="115"/>
      <c r="EQ57" s="115"/>
      <c r="ER57" s="115"/>
      <c r="ES57" s="115"/>
      <c r="ET57" s="115"/>
      <c r="EU57" s="115"/>
      <c r="EV57" s="115"/>
      <c r="EW57" s="115"/>
      <c r="EX57" s="115"/>
      <c r="EY57" s="115"/>
      <c r="EZ57" s="115"/>
      <c r="FA57" s="115"/>
      <c r="FB57" s="115"/>
      <c r="FC57" s="115"/>
      <c r="FD57" s="115"/>
      <c r="FE57" s="115"/>
      <c r="FF57" s="115"/>
      <c r="FG57" s="115"/>
      <c r="FH57" s="115"/>
      <c r="FI57" s="115"/>
      <c r="FJ57" s="115"/>
      <c r="FK57" s="115"/>
      <c r="FL57" s="115"/>
      <c r="FM57" s="115"/>
      <c r="FN57" s="115"/>
      <c r="FO57" s="115"/>
      <c r="FP57" s="115"/>
      <c r="FQ57" s="115"/>
      <c r="FR57" s="115"/>
      <c r="FS57" s="115"/>
      <c r="FT57" s="115"/>
      <c r="FU57" s="115"/>
      <c r="FV57" s="115"/>
      <c r="FW57" s="115"/>
      <c r="FX57" s="115"/>
      <c r="FY57" s="115"/>
      <c r="FZ57" s="115"/>
      <c r="GA57" s="115"/>
      <c r="GB57" s="115"/>
      <c r="GC57" s="115"/>
      <c r="GD57" s="115"/>
      <c r="GE57" s="115"/>
      <c r="GF57" s="115"/>
      <c r="GG57" s="115"/>
      <c r="GH57" s="115"/>
      <c r="GI57" s="115"/>
      <c r="GJ57" s="115"/>
      <c r="GK57" s="115"/>
      <c r="GL57" s="115"/>
      <c r="GM57" s="115"/>
      <c r="GN57" s="115"/>
      <c r="GO57" s="115"/>
      <c r="GP57" s="115"/>
      <c r="GQ57" s="115"/>
      <c r="GR57" s="115"/>
      <c r="GS57" s="115"/>
      <c r="GT57" s="115"/>
      <c r="GU57" s="115"/>
      <c r="GV57" s="115"/>
      <c r="GW57" s="115"/>
      <c r="GX57" s="115"/>
      <c r="GY57" s="115"/>
      <c r="GZ57" s="115"/>
      <c r="HA57" s="115"/>
      <c r="HB57" s="115"/>
      <c r="HC57" s="115"/>
      <c r="HD57" s="115"/>
      <c r="HE57" s="115"/>
      <c r="HF57" s="115"/>
      <c r="HG57" s="115"/>
      <c r="HH57" s="115"/>
      <c r="HI57" s="115"/>
      <c r="HJ57" s="115"/>
      <c r="HK57" s="115"/>
      <c r="HL57" s="115"/>
      <c r="HM57" s="115"/>
      <c r="HN57" s="115"/>
      <c r="HO57" s="115"/>
      <c r="HP57" s="115"/>
      <c r="HQ57" s="115"/>
      <c r="HR57" s="115"/>
      <c r="HS57" s="115"/>
      <c r="HT57" s="115"/>
      <c r="HU57" s="115"/>
      <c r="HV57" s="115"/>
      <c r="HW57" s="115"/>
      <c r="HX57" s="115"/>
      <c r="HY57" s="115"/>
      <c r="HZ57" s="115"/>
      <c r="IA57" s="115"/>
      <c r="IB57" s="115"/>
      <c r="IC57" s="115"/>
      <c r="ID57" s="115"/>
      <c r="IE57" s="115"/>
      <c r="IF57" s="115"/>
      <c r="IG57" s="115"/>
      <c r="IH57" s="115"/>
      <c r="II57" s="115"/>
      <c r="IJ57" s="115"/>
      <c r="IK57" s="115"/>
      <c r="IL57" s="115"/>
      <c r="IM57" s="115"/>
      <c r="IN57" s="115"/>
      <c r="IO57" s="115"/>
      <c r="IP57" s="115"/>
      <c r="IQ57" s="115"/>
      <c r="IR57" s="115"/>
      <c r="IS57" s="115"/>
      <c r="IT57" s="115"/>
      <c r="IU57" s="115"/>
      <c r="IV57" s="115"/>
      <c r="IW57" s="115"/>
      <c r="IX57" s="115"/>
      <c r="IY57" s="115"/>
      <c r="IZ57" s="115"/>
      <c r="JA57" s="115"/>
      <c r="JB57" s="115"/>
      <c r="JC57" s="115"/>
      <c r="JD57" s="115"/>
      <c r="JE57" s="115"/>
      <c r="JF57" s="115"/>
      <c r="JG57" s="115"/>
      <c r="JH57" s="115"/>
      <c r="JI57" s="115"/>
      <c r="JJ57" s="115"/>
      <c r="JK57" s="115"/>
      <c r="JL57" s="115"/>
      <c r="JM57" s="115"/>
      <c r="JN57" s="115"/>
      <c r="JO57" s="115"/>
      <c r="JP57" s="115"/>
      <c r="JQ57" s="115"/>
      <c r="JR57" s="115"/>
      <c r="JS57" s="115"/>
      <c r="JT57" s="115"/>
      <c r="JU57" s="115"/>
      <c r="JV57" s="115"/>
      <c r="JW57" s="115"/>
      <c r="JX57" s="115"/>
      <c r="JY57" s="115"/>
      <c r="JZ57" s="115"/>
      <c r="KA57" s="115"/>
      <c r="KB57" s="115"/>
      <c r="KC57" s="115"/>
      <c r="KD57" s="115"/>
      <c r="KE57" s="115"/>
      <c r="KF57" s="115"/>
      <c r="KG57" s="115"/>
      <c r="KH57" s="115"/>
      <c r="KI57" s="115"/>
      <c r="KJ57" s="115"/>
      <c r="KK57" s="115"/>
      <c r="KL57" s="115"/>
      <c r="KM57" s="115"/>
      <c r="KN57" s="115"/>
      <c r="KO57" s="115"/>
      <c r="KP57" s="115"/>
      <c r="KQ57" s="115"/>
      <c r="KR57" s="115"/>
      <c r="KS57" s="115"/>
      <c r="KT57" s="115"/>
      <c r="KU57" s="115"/>
      <c r="KV57" s="115"/>
      <c r="KW57" s="115"/>
      <c r="KX57" s="115"/>
      <c r="KY57" s="115"/>
      <c r="KZ57" s="115"/>
      <c r="LA57" s="115"/>
      <c r="LB57" s="115"/>
      <c r="LC57" s="115"/>
      <c r="LD57" s="115"/>
      <c r="LE57" s="115"/>
      <c r="LF57" s="115"/>
      <c r="LG57" s="115"/>
      <c r="LH57" s="115"/>
      <c r="LI57" s="115"/>
      <c r="LJ57" s="115"/>
      <c r="LK57" s="115"/>
      <c r="LL57" s="115"/>
      <c r="LM57" s="115"/>
      <c r="LN57" s="115"/>
      <c r="LO57" s="115"/>
      <c r="LP57" s="115"/>
      <c r="LQ57" s="115"/>
      <c r="LR57" s="115"/>
      <c r="LS57" s="115"/>
      <c r="LT57" s="115"/>
      <c r="LU57" s="115"/>
      <c r="LV57" s="115"/>
      <c r="LW57" s="115"/>
      <c r="LX57" s="115"/>
      <c r="LY57" s="115"/>
      <c r="LZ57" s="115"/>
      <c r="MA57" s="115"/>
      <c r="MB57" s="115"/>
      <c r="MC57" s="115"/>
      <c r="MD57" s="115"/>
      <c r="ME57" s="115"/>
      <c r="MF57" s="115"/>
      <c r="MG57" s="115"/>
      <c r="MH57" s="115"/>
      <c r="MI57" s="115"/>
      <c r="MJ57" s="115"/>
      <c r="MK57" s="115"/>
      <c r="ML57" s="115"/>
      <c r="MM57" s="115"/>
      <c r="MN57" s="115"/>
      <c r="MO57" s="115"/>
      <c r="MP57" s="115"/>
      <c r="MQ57" s="115"/>
      <c r="MR57" s="115"/>
      <c r="MS57" s="115"/>
      <c r="MT57" s="115"/>
      <c r="MU57" s="115"/>
      <c r="MV57" s="115"/>
      <c r="MW57" s="115"/>
      <c r="MX57" s="115"/>
      <c r="MY57" s="115"/>
      <c r="MZ57" s="115"/>
      <c r="NA57" s="115"/>
      <c r="NB57" s="115"/>
      <c r="NC57" s="115"/>
      <c r="ND57" s="115"/>
      <c r="NE57" s="115"/>
      <c r="NF57" s="115"/>
      <c r="NG57" s="115"/>
      <c r="NH57" s="115"/>
      <c r="NI57" s="115"/>
      <c r="NJ57" s="115"/>
      <c r="NK57" s="115"/>
      <c r="NL57" s="115"/>
      <c r="NM57" s="115"/>
      <c r="NN57" s="115"/>
      <c r="NO57" s="115"/>
      <c r="NP57" s="115"/>
      <c r="NQ57" s="115"/>
      <c r="NR57" s="115"/>
      <c r="NS57" s="115"/>
      <c r="NT57" s="115"/>
      <c r="NU57" s="115"/>
      <c r="NV57" s="115"/>
      <c r="NW57" s="115"/>
      <c r="NX57" s="115"/>
      <c r="NY57" s="115"/>
      <c r="NZ57" s="115"/>
      <c r="OA57" s="115"/>
      <c r="OB57" s="115"/>
      <c r="OC57" s="115"/>
      <c r="OD57" s="115"/>
      <c r="OE57" s="115"/>
      <c r="OF57" s="115"/>
      <c r="OG57" s="115"/>
      <c r="OH57" s="115"/>
      <c r="OI57" s="115"/>
      <c r="OJ57" s="115"/>
      <c r="OK57" s="115"/>
      <c r="OL57" s="115"/>
      <c r="OM57" s="115"/>
      <c r="ON57" s="115"/>
      <c r="OO57" s="115"/>
      <c r="OP57" s="115"/>
      <c r="OQ57" s="115"/>
      <c r="OR57" s="115"/>
      <c r="OS57" s="115"/>
      <c r="OT57" s="115"/>
      <c r="OU57" s="115"/>
      <c r="OV57" s="115"/>
      <c r="OW57" s="115"/>
      <c r="OX57" s="115"/>
      <c r="OY57" s="115"/>
      <c r="OZ57" s="115"/>
      <c r="PA57" s="115"/>
      <c r="PB57" s="115"/>
      <c r="PC57" s="115"/>
      <c r="PD57" s="115"/>
      <c r="PE57" s="115"/>
      <c r="PF57" s="115"/>
      <c r="PG57" s="115"/>
      <c r="PH57" s="115"/>
      <c r="PI57" s="115"/>
      <c r="PJ57" s="115"/>
      <c r="PK57" s="115"/>
      <c r="PL57" s="115"/>
      <c r="PM57" s="115"/>
      <c r="PN57" s="115"/>
      <c r="PO57" s="115"/>
      <c r="PP57" s="115"/>
      <c r="PQ57" s="115"/>
      <c r="PR57" s="115"/>
      <c r="PS57" s="115"/>
      <c r="PT57" s="115"/>
      <c r="PU57" s="115"/>
      <c r="PV57" s="115"/>
      <c r="PW57" s="115"/>
      <c r="PX57" s="115"/>
      <c r="PY57" s="115"/>
      <c r="PZ57" s="115"/>
      <c r="QA57" s="115"/>
      <c r="QB57" s="115"/>
      <c r="QC57" s="115"/>
      <c r="QD57" s="115"/>
      <c r="QE57" s="115"/>
      <c r="QF57" s="115"/>
      <c r="QG57" s="115"/>
      <c r="QH57" s="115"/>
      <c r="QI57" s="115"/>
      <c r="QJ57" s="115"/>
      <c r="QK57" s="115"/>
      <c r="QL57" s="115"/>
      <c r="QM57" s="115"/>
      <c r="QN57" s="115"/>
      <c r="QO57" s="115"/>
      <c r="QP57" s="115"/>
      <c r="QQ57" s="115"/>
      <c r="QR57" s="115"/>
      <c r="QS57" s="115"/>
      <c r="QT57" s="115"/>
      <c r="QU57" s="115"/>
      <c r="QV57" s="115"/>
      <c r="QW57" s="115"/>
      <c r="QX57" s="115"/>
      <c r="QY57" s="115"/>
      <c r="QZ57" s="115"/>
      <c r="RA57" s="115"/>
      <c r="RB57" s="115"/>
      <c r="RC57" s="115"/>
      <c r="RD57" s="115"/>
      <c r="RE57" s="115"/>
      <c r="RF57" s="115"/>
      <c r="RG57" s="115"/>
      <c r="RH57" s="115"/>
      <c r="RI57" s="115"/>
      <c r="RJ57" s="115"/>
      <c r="RK57" s="115"/>
      <c r="RL57" s="115"/>
      <c r="RM57" s="115"/>
      <c r="RN57" s="115"/>
      <c r="RO57" s="115"/>
      <c r="RP57" s="115"/>
      <c r="RQ57" s="115"/>
      <c r="RR57" s="115"/>
      <c r="RS57" s="115"/>
      <c r="RT57" s="115"/>
      <c r="RU57" s="115"/>
      <c r="RV57" s="115"/>
      <c r="RW57" s="115"/>
      <c r="RX57" s="115"/>
      <c r="RY57" s="115"/>
      <c r="RZ57" s="115"/>
      <c r="SA57" s="115"/>
      <c r="SB57" s="115"/>
      <c r="SC57" s="115"/>
      <c r="SD57" s="115"/>
      <c r="SE57" s="115"/>
      <c r="SF57" s="115"/>
      <c r="SG57" s="115"/>
      <c r="SH57" s="115"/>
      <c r="SI57" s="115"/>
      <c r="SJ57" s="115"/>
      <c r="SK57" s="115"/>
      <c r="SL57" s="115"/>
      <c r="SM57" s="115"/>
      <c r="SN57" s="115"/>
      <c r="SO57" s="115"/>
      <c r="SP57" s="115"/>
      <c r="SQ57" s="115"/>
      <c r="SR57" s="115"/>
      <c r="SS57" s="115"/>
      <c r="ST57" s="115"/>
      <c r="SU57" s="115"/>
      <c r="SV57" s="115"/>
      <c r="SW57" s="115"/>
      <c r="SX57" s="115"/>
      <c r="SY57" s="115"/>
      <c r="SZ57" s="115"/>
      <c r="TA57" s="115"/>
      <c r="TB57" s="115"/>
      <c r="TC57" s="115"/>
      <c r="TD57" s="115"/>
      <c r="TE57" s="115"/>
      <c r="TF57" s="115"/>
      <c r="TG57" s="115"/>
      <c r="TH57" s="115"/>
      <c r="TI57" s="115"/>
      <c r="TJ57" s="115"/>
      <c r="TK57" s="115"/>
      <c r="TL57" s="115"/>
      <c r="TM57" s="115"/>
      <c r="TN57" s="115"/>
      <c r="TO57" s="115"/>
      <c r="TP57" s="115"/>
      <c r="TQ57" s="115"/>
      <c r="TR57" s="115"/>
      <c r="TS57" s="115"/>
      <c r="TT57" s="115"/>
      <c r="TU57" s="115"/>
      <c r="TV57" s="115"/>
      <c r="TW57" s="115"/>
      <c r="TX57" s="115"/>
      <c r="TY57" s="115"/>
      <c r="TZ57" s="115"/>
      <c r="UA57" s="115"/>
      <c r="UB57" s="115"/>
      <c r="UC57" s="115"/>
      <c r="UD57" s="115"/>
      <c r="UE57" s="115"/>
      <c r="UF57" s="115"/>
      <c r="UG57" s="115"/>
      <c r="UH57" s="115"/>
      <c r="UI57" s="115"/>
      <c r="UJ57" s="115"/>
      <c r="UK57" s="115"/>
      <c r="UL57" s="115"/>
      <c r="UM57" s="115"/>
      <c r="UN57" s="115"/>
      <c r="UO57" s="115"/>
      <c r="UP57" s="115"/>
      <c r="UQ57" s="115"/>
      <c r="UR57" s="115"/>
      <c r="US57" s="115"/>
      <c r="UT57" s="115"/>
      <c r="UU57" s="115"/>
      <c r="UV57" s="115"/>
      <c r="UW57" s="115"/>
      <c r="UX57" s="115"/>
      <c r="UY57" s="115"/>
      <c r="UZ57" s="115"/>
      <c r="VA57" s="115"/>
      <c r="VB57" s="115"/>
      <c r="VC57" s="115"/>
      <c r="VD57" s="115"/>
      <c r="VE57" s="115"/>
      <c r="VF57" s="115"/>
      <c r="VG57" s="115"/>
      <c r="VH57" s="115"/>
      <c r="VI57" s="115"/>
      <c r="VJ57" s="115"/>
      <c r="VK57" s="115"/>
      <c r="VL57" s="115"/>
      <c r="VM57" s="115"/>
      <c r="VN57" s="115"/>
      <c r="VO57" s="115"/>
      <c r="VP57" s="115"/>
      <c r="VQ57" s="115"/>
      <c r="VR57" s="115"/>
      <c r="VS57" s="115"/>
      <c r="VT57" s="115"/>
      <c r="VU57" s="115"/>
      <c r="VV57" s="115"/>
      <c r="VW57" s="115"/>
      <c r="VX57" s="115"/>
      <c r="VY57" s="115"/>
      <c r="VZ57" s="115"/>
      <c r="WA57" s="115"/>
      <c r="WB57" s="115"/>
      <c r="WC57" s="115"/>
      <c r="WD57" s="115"/>
      <c r="WE57" s="115"/>
      <c r="WF57" s="115"/>
      <c r="WG57" s="115"/>
      <c r="WH57" s="115"/>
      <c r="WI57" s="115"/>
      <c r="WJ57" s="115"/>
      <c r="WK57" s="115"/>
      <c r="WL57" s="115"/>
      <c r="WM57" s="115"/>
      <c r="WN57" s="115"/>
      <c r="WO57" s="115"/>
      <c r="WP57" s="115"/>
      <c r="WQ57" s="115"/>
      <c r="WR57" s="115"/>
      <c r="WS57" s="115"/>
      <c r="WT57" s="115"/>
      <c r="WU57" s="115"/>
      <c r="WV57" s="115"/>
      <c r="WW57" s="115"/>
      <c r="WX57" s="115"/>
      <c r="WY57" s="115"/>
      <c r="WZ57" s="115"/>
      <c r="XA57" s="115"/>
      <c r="XB57" s="115"/>
      <c r="XC57" s="115"/>
      <c r="XD57" s="115"/>
      <c r="XE57" s="115"/>
      <c r="XF57" s="115"/>
      <c r="XG57" s="115"/>
      <c r="XH57" s="115"/>
      <c r="XI57" s="115"/>
      <c r="XJ57" s="115"/>
      <c r="XK57" s="115"/>
      <c r="XL57" s="115"/>
      <c r="XM57" s="115"/>
      <c r="XN57" s="115"/>
      <c r="XO57" s="115"/>
      <c r="XP57" s="115"/>
      <c r="XQ57" s="115"/>
      <c r="XR57" s="115"/>
      <c r="XS57" s="115"/>
      <c r="XT57" s="115"/>
      <c r="XU57" s="115"/>
      <c r="XV57" s="115"/>
      <c r="XW57" s="115"/>
      <c r="XX57" s="115"/>
      <c r="XY57" s="115"/>
      <c r="XZ57" s="115"/>
      <c r="YA57" s="115"/>
      <c r="YB57" s="115"/>
      <c r="YC57" s="115"/>
      <c r="YD57" s="115"/>
      <c r="YE57" s="115"/>
      <c r="YF57" s="115"/>
      <c r="YG57" s="115"/>
      <c r="YH57" s="115"/>
      <c r="YI57" s="115"/>
      <c r="YJ57" s="115"/>
      <c r="YK57" s="115"/>
      <c r="YL57" s="115"/>
      <c r="YM57" s="115"/>
      <c r="YN57" s="115"/>
      <c r="YO57" s="115"/>
      <c r="YP57" s="115"/>
      <c r="YQ57" s="115"/>
      <c r="YR57" s="115"/>
      <c r="YS57" s="115"/>
      <c r="YT57" s="115"/>
      <c r="YU57" s="115"/>
      <c r="YV57" s="115"/>
      <c r="YW57" s="115"/>
      <c r="YX57" s="115"/>
      <c r="YY57" s="115"/>
      <c r="YZ57" s="115"/>
      <c r="ZA57" s="115"/>
      <c r="ZB57" s="115"/>
      <c r="ZC57" s="115"/>
      <c r="ZD57" s="115"/>
      <c r="ZE57" s="115"/>
      <c r="ZF57" s="115"/>
      <c r="ZG57" s="115"/>
      <c r="ZH57" s="115"/>
      <c r="ZI57" s="115"/>
      <c r="ZJ57" s="115"/>
      <c r="ZK57" s="115"/>
      <c r="ZL57" s="115"/>
      <c r="ZM57" s="115"/>
      <c r="ZN57" s="115"/>
      <c r="ZO57" s="115"/>
      <c r="ZP57" s="115"/>
      <c r="ZQ57" s="115"/>
      <c r="ZR57" s="115"/>
      <c r="ZS57" s="115"/>
      <c r="ZT57" s="115"/>
      <c r="ZU57" s="115"/>
      <c r="ZV57" s="115"/>
      <c r="ZW57" s="115"/>
      <c r="ZX57" s="115"/>
      <c r="ZY57" s="115"/>
      <c r="ZZ57" s="115"/>
      <c r="AAA57" s="115"/>
      <c r="AAB57" s="115"/>
      <c r="AAC57" s="115"/>
      <c r="AAD57" s="115"/>
      <c r="AAE57" s="115"/>
      <c r="AAF57" s="115"/>
      <c r="AAG57" s="115"/>
      <c r="AAH57" s="115"/>
      <c r="AAI57" s="115"/>
      <c r="AAJ57" s="115"/>
      <c r="AAK57" s="115"/>
      <c r="AAL57" s="115"/>
      <c r="AAM57" s="115"/>
      <c r="AAN57" s="115"/>
      <c r="AAO57" s="115"/>
      <c r="AAP57" s="115"/>
      <c r="AAQ57" s="115"/>
      <c r="AAR57" s="115"/>
      <c r="AAS57" s="115"/>
      <c r="AAT57" s="115"/>
      <c r="AAU57" s="115"/>
      <c r="AAV57" s="115"/>
      <c r="AAW57" s="115"/>
      <c r="AAX57" s="115"/>
      <c r="AAY57" s="115"/>
      <c r="AAZ57" s="115"/>
      <c r="ABA57" s="115"/>
      <c r="ABB57" s="115"/>
      <c r="ABC57" s="115"/>
      <c r="ABD57" s="115"/>
      <c r="ABE57" s="115"/>
      <c r="ABF57" s="115"/>
      <c r="ABG57" s="115"/>
      <c r="ABH57" s="115"/>
      <c r="ABI57" s="115"/>
      <c r="ABJ57" s="115"/>
      <c r="ABK57" s="115"/>
      <c r="ABL57" s="115"/>
      <c r="ABM57" s="115"/>
      <c r="ABN57" s="115"/>
      <c r="ABO57" s="115"/>
      <c r="ABP57" s="115"/>
      <c r="ABQ57" s="115"/>
      <c r="ABR57" s="115"/>
      <c r="ABS57" s="115"/>
      <c r="ABT57" s="115"/>
      <c r="ABU57" s="115"/>
      <c r="ABV57" s="115"/>
      <c r="ABW57" s="115"/>
      <c r="ABX57" s="115"/>
      <c r="ABY57" s="115"/>
      <c r="ABZ57" s="115"/>
      <c r="ACA57" s="115"/>
      <c r="ACB57" s="115"/>
      <c r="ACC57" s="115"/>
      <c r="ACD57" s="115"/>
      <c r="ACE57" s="115"/>
      <c r="ACF57" s="115"/>
      <c r="ACG57" s="115"/>
      <c r="ACH57" s="115"/>
      <c r="ACI57" s="115"/>
      <c r="ACJ57" s="115"/>
      <c r="ACK57" s="115"/>
      <c r="ACL57" s="115"/>
      <c r="ACM57" s="115"/>
      <c r="ACN57" s="115"/>
      <c r="ACO57" s="115"/>
      <c r="ACP57" s="115"/>
      <c r="ACQ57" s="115"/>
      <c r="ACR57" s="115"/>
      <c r="ACS57" s="115"/>
      <c r="ACT57" s="115"/>
      <c r="ACU57" s="115"/>
      <c r="ACV57" s="115"/>
      <c r="ACW57" s="115"/>
      <c r="ACX57" s="115"/>
      <c r="ACY57" s="115"/>
      <c r="ACZ57" s="115"/>
      <c r="ADA57" s="115"/>
      <c r="ADB57" s="115"/>
      <c r="ADC57" s="115"/>
      <c r="ADD57" s="115"/>
      <c r="ADE57" s="115"/>
      <c r="ADF57" s="115"/>
      <c r="ADG57" s="115"/>
      <c r="ADH57" s="115"/>
      <c r="ADI57" s="115"/>
      <c r="ADJ57" s="115"/>
      <c r="ADK57" s="115"/>
      <c r="ADL57" s="115"/>
      <c r="ADM57" s="115"/>
      <c r="ADN57" s="115"/>
      <c r="ADO57" s="115"/>
      <c r="ADP57" s="115"/>
      <c r="ADQ57" s="115"/>
      <c r="ADR57" s="115"/>
      <c r="ADS57" s="115"/>
      <c r="ADT57" s="115"/>
      <c r="ADU57" s="115"/>
      <c r="ADV57" s="115"/>
      <c r="ADW57" s="115"/>
      <c r="ADX57" s="115"/>
      <c r="ADY57" s="115"/>
      <c r="ADZ57" s="115"/>
      <c r="AEA57" s="115"/>
      <c r="AEB57" s="115"/>
      <c r="AEC57" s="115"/>
      <c r="AED57" s="115"/>
      <c r="AEE57" s="115"/>
      <c r="AEF57" s="115"/>
      <c r="AEG57" s="115"/>
      <c r="AEH57" s="115"/>
      <c r="AEI57" s="115"/>
      <c r="AEJ57" s="115"/>
      <c r="AEK57" s="115"/>
      <c r="AEL57" s="115"/>
      <c r="AEM57" s="115"/>
      <c r="AEN57" s="115"/>
      <c r="AEO57" s="115"/>
      <c r="AEP57" s="115"/>
      <c r="AEQ57" s="115"/>
      <c r="AER57" s="115"/>
      <c r="AES57" s="115"/>
      <c r="AET57" s="115"/>
      <c r="AEU57" s="115"/>
      <c r="AEV57" s="115"/>
      <c r="AEW57" s="115"/>
      <c r="AEX57" s="115"/>
      <c r="AEY57" s="115"/>
      <c r="AEZ57" s="115"/>
      <c r="AFA57" s="115"/>
      <c r="AFB57" s="115"/>
      <c r="AFC57" s="115"/>
      <c r="AFD57" s="115"/>
      <c r="AFE57" s="115"/>
      <c r="AFF57" s="115"/>
      <c r="AFG57" s="115"/>
      <c r="AFH57" s="115"/>
      <c r="AFI57" s="115"/>
      <c r="AFJ57" s="115"/>
      <c r="AFK57" s="115"/>
      <c r="AFL57" s="115"/>
      <c r="AFM57" s="115"/>
      <c r="AFN57" s="115"/>
      <c r="AFO57" s="115"/>
      <c r="AFP57" s="115"/>
      <c r="AFQ57" s="115"/>
      <c r="AFR57" s="115"/>
      <c r="AFS57" s="115"/>
      <c r="AFT57" s="115"/>
      <c r="AFU57" s="115"/>
      <c r="AFV57" s="115"/>
      <c r="AFW57" s="115"/>
      <c r="AFX57" s="115"/>
      <c r="AFY57" s="115"/>
      <c r="AFZ57" s="115"/>
      <c r="AGA57" s="115"/>
      <c r="AGB57" s="115"/>
      <c r="AGC57" s="115"/>
      <c r="AGD57" s="115"/>
      <c r="AGE57" s="115"/>
      <c r="AGF57" s="115"/>
      <c r="AGG57" s="115"/>
      <c r="AGH57" s="115"/>
      <c r="AGI57" s="115"/>
      <c r="AGJ57" s="115"/>
      <c r="AGK57" s="115"/>
      <c r="AGL57" s="115"/>
      <c r="AGM57" s="115"/>
      <c r="AGN57" s="115"/>
      <c r="AGO57" s="115"/>
      <c r="AGP57" s="115"/>
      <c r="AGQ57" s="115"/>
      <c r="AGR57" s="115"/>
      <c r="AGS57" s="115"/>
      <c r="AGT57" s="115"/>
      <c r="AGU57" s="115"/>
      <c r="AGV57" s="115"/>
      <c r="AGW57" s="115"/>
      <c r="AGX57" s="115"/>
      <c r="AGY57" s="115"/>
      <c r="AGZ57" s="115"/>
      <c r="AHA57" s="115"/>
      <c r="AHB57" s="115"/>
      <c r="AHC57" s="115"/>
      <c r="AHD57" s="115"/>
      <c r="AHE57" s="115"/>
      <c r="AHF57" s="115"/>
      <c r="AHG57" s="115"/>
      <c r="AHH57" s="115"/>
      <c r="AHI57" s="115"/>
      <c r="AHJ57" s="115"/>
      <c r="AHK57" s="115"/>
      <c r="AHL57" s="115"/>
      <c r="AHM57" s="115"/>
      <c r="AHN57" s="115"/>
      <c r="AHO57" s="115"/>
      <c r="AHP57" s="115"/>
      <c r="AHQ57" s="115"/>
      <c r="AHR57" s="115"/>
      <c r="AHS57" s="115"/>
      <c r="AHT57" s="115"/>
      <c r="AHU57" s="115"/>
      <c r="AHV57" s="115"/>
      <c r="AHW57" s="115"/>
      <c r="AHX57" s="115"/>
      <c r="AHY57" s="115"/>
      <c r="AHZ57" s="115"/>
      <c r="AIA57" s="115"/>
      <c r="AIB57" s="115"/>
      <c r="AIC57" s="115"/>
      <c r="AID57" s="115"/>
      <c r="AIE57" s="115"/>
      <c r="AIF57" s="115"/>
      <c r="AIG57" s="115"/>
      <c r="AIH57" s="115"/>
      <c r="AII57" s="115"/>
      <c r="AIJ57" s="115"/>
      <c r="AIK57" s="115"/>
      <c r="AIL57" s="115"/>
      <c r="AIM57" s="115"/>
      <c r="AIN57" s="115"/>
      <c r="AIO57" s="115"/>
      <c r="AIP57" s="115"/>
      <c r="AIQ57" s="115"/>
      <c r="AIR57" s="115"/>
      <c r="AIS57" s="115"/>
      <c r="AIT57" s="115"/>
      <c r="AIU57" s="115"/>
      <c r="AIV57" s="115"/>
      <c r="AIW57" s="115"/>
      <c r="AIX57" s="115"/>
      <c r="AIY57" s="115"/>
      <c r="AIZ57" s="115"/>
      <c r="AJA57" s="115"/>
      <c r="AJB57" s="115"/>
      <c r="AJC57" s="115"/>
      <c r="AJD57" s="115"/>
      <c r="AJE57" s="115"/>
      <c r="AJF57" s="115"/>
      <c r="AJG57" s="115"/>
      <c r="AJH57" s="115"/>
      <c r="AJI57" s="115"/>
      <c r="AJJ57" s="115"/>
      <c r="AJK57" s="115"/>
      <c r="AJL57" s="115"/>
      <c r="AJM57" s="115"/>
      <c r="AJN57" s="115"/>
      <c r="AJO57" s="115"/>
      <c r="AJP57" s="115"/>
      <c r="AJQ57" s="115"/>
      <c r="AJR57" s="115"/>
      <c r="AJS57" s="115"/>
      <c r="AJT57" s="115"/>
      <c r="AJU57" s="115"/>
      <c r="AJV57" s="115"/>
      <c r="AJW57" s="115"/>
      <c r="AJX57" s="115"/>
      <c r="AJY57" s="115"/>
      <c r="AJZ57" s="115"/>
      <c r="AKA57" s="115"/>
      <c r="AKB57" s="115"/>
      <c r="AKC57" s="115"/>
      <c r="AKD57" s="115"/>
      <c r="AKE57" s="115"/>
      <c r="AKF57" s="115"/>
      <c r="AKG57" s="115"/>
      <c r="AKH57" s="115"/>
      <c r="AKI57" s="115"/>
      <c r="AKJ57" s="115"/>
      <c r="AKK57" s="115"/>
      <c r="AKL57" s="115"/>
      <c r="AKM57" s="115"/>
      <c r="AKN57" s="115"/>
      <c r="AKO57" s="115"/>
      <c r="AKP57" s="115"/>
      <c r="AKQ57" s="115"/>
      <c r="AKR57" s="115"/>
      <c r="AKS57" s="115"/>
      <c r="AKT57" s="115"/>
      <c r="AKU57" s="115"/>
      <c r="AKV57" s="115"/>
      <c r="AKW57" s="115"/>
      <c r="AKX57" s="115"/>
      <c r="AKY57" s="115"/>
      <c r="AKZ57" s="115"/>
      <c r="ALA57" s="115"/>
      <c r="ALB57" s="115"/>
      <c r="ALC57" s="115"/>
      <c r="ALD57" s="115"/>
      <c r="ALE57" s="115"/>
      <c r="ALF57" s="115"/>
      <c r="ALG57" s="115"/>
      <c r="ALH57" s="115"/>
      <c r="ALI57" s="115"/>
      <c r="ALJ57" s="115"/>
      <c r="ALK57" s="115"/>
      <c r="ALL57" s="115"/>
      <c r="ALM57" s="115"/>
      <c r="ALN57" s="115"/>
      <c r="ALO57" s="115"/>
      <c r="ALP57" s="115"/>
      <c r="ALQ57" s="115"/>
      <c r="ALR57" s="115"/>
      <c r="ALS57" s="115"/>
      <c r="ALT57" s="115"/>
      <c r="ALU57" s="115"/>
      <c r="ALV57" s="115"/>
      <c r="ALW57" s="115"/>
      <c r="ALX57" s="115"/>
      <c r="ALY57" s="115"/>
      <c r="ALZ57" s="115"/>
      <c r="AMA57" s="115"/>
      <c r="AMB57" s="115"/>
      <c r="AMC57" s="115"/>
      <c r="AMD57" s="115"/>
      <c r="AME57" s="115"/>
      <c r="AMF57" s="115"/>
      <c r="AMG57" s="115"/>
      <c r="AMH57" s="115"/>
      <c r="AMI57" s="115"/>
      <c r="AMJ57" s="115"/>
      <c r="AMK57" s="115"/>
      <c r="AML57" s="115"/>
      <c r="AMM57" s="115"/>
      <c r="AMN57" s="115"/>
      <c r="AMO57" s="115"/>
      <c r="AMP57" s="115"/>
      <c r="AMQ57" s="115"/>
      <c r="AMR57" s="115"/>
      <c r="AMS57" s="115"/>
      <c r="AMT57" s="115"/>
      <c r="AMU57" s="115"/>
      <c r="AMV57" s="115"/>
      <c r="AMW57" s="115"/>
      <c r="AMX57" s="115"/>
      <c r="AMY57" s="115"/>
      <c r="AMZ57" s="115"/>
      <c r="ANA57" s="115"/>
      <c r="ANB57" s="115"/>
      <c r="ANC57" s="115"/>
      <c r="AND57" s="115"/>
      <c r="ANE57" s="115"/>
      <c r="ANF57" s="115"/>
      <c r="ANG57" s="115"/>
      <c r="ANH57" s="115"/>
      <c r="ANI57" s="115"/>
      <c r="ANJ57" s="115"/>
      <c r="ANK57" s="115"/>
      <c r="ANL57" s="115"/>
      <c r="ANM57" s="115"/>
      <c r="ANN57" s="115"/>
      <c r="ANO57" s="115"/>
      <c r="ANP57" s="115"/>
      <c r="ANQ57" s="115"/>
      <c r="ANR57" s="115"/>
      <c r="ANS57" s="115"/>
      <c r="ANT57" s="115"/>
      <c r="ANU57" s="115"/>
      <c r="ANV57" s="115"/>
      <c r="ANW57" s="115"/>
      <c r="ANX57" s="115"/>
      <c r="ANY57" s="115"/>
      <c r="ANZ57" s="115"/>
      <c r="AOA57" s="115"/>
      <c r="AOB57" s="115"/>
      <c r="AOC57" s="115"/>
      <c r="AOD57" s="115"/>
      <c r="AOE57" s="115"/>
      <c r="AOF57" s="115"/>
      <c r="AOG57" s="115"/>
      <c r="AOH57" s="115"/>
      <c r="AOI57" s="115"/>
      <c r="AOJ57" s="115"/>
      <c r="AOK57" s="115"/>
      <c r="AOL57" s="115"/>
      <c r="AOM57" s="115"/>
      <c r="AON57" s="115"/>
      <c r="AOO57" s="115"/>
      <c r="AOP57" s="115"/>
      <c r="AOQ57" s="115"/>
      <c r="AOR57" s="115"/>
      <c r="AOS57" s="115"/>
      <c r="AOT57" s="115"/>
      <c r="AOU57" s="115"/>
      <c r="AOV57" s="115"/>
      <c r="AOW57" s="115"/>
      <c r="AOX57" s="115"/>
      <c r="AOY57" s="115"/>
      <c r="AOZ57" s="115"/>
      <c r="APA57" s="115"/>
      <c r="APB57" s="115"/>
      <c r="APC57" s="115"/>
      <c r="APD57" s="115"/>
      <c r="APE57" s="115"/>
      <c r="APF57" s="115"/>
      <c r="APG57" s="115"/>
      <c r="APH57" s="115"/>
      <c r="API57" s="115"/>
      <c r="APJ57" s="115"/>
      <c r="APK57" s="115"/>
      <c r="APL57" s="115"/>
      <c r="APM57" s="115"/>
      <c r="APN57" s="115"/>
      <c r="APO57" s="115"/>
      <c r="APP57" s="115"/>
      <c r="APQ57" s="115"/>
      <c r="APR57" s="115"/>
      <c r="APS57" s="115"/>
      <c r="APT57" s="115"/>
      <c r="APU57" s="115"/>
      <c r="APV57" s="115"/>
      <c r="APW57" s="115"/>
      <c r="APX57" s="115"/>
      <c r="APY57" s="115"/>
      <c r="APZ57" s="115"/>
      <c r="AQA57" s="115"/>
      <c r="AQB57" s="115"/>
      <c r="AQC57" s="115"/>
      <c r="AQD57" s="115"/>
      <c r="AQE57" s="115"/>
      <c r="AQF57" s="115"/>
      <c r="AQG57" s="115"/>
      <c r="AQH57" s="115"/>
      <c r="AQI57" s="115"/>
      <c r="AQJ57" s="115"/>
      <c r="AQK57" s="115"/>
      <c r="AQL57" s="115"/>
      <c r="AQM57" s="115"/>
      <c r="AQN57" s="115"/>
      <c r="AQO57" s="115"/>
      <c r="AQP57" s="115"/>
      <c r="AQQ57" s="115"/>
      <c r="AQR57" s="115"/>
      <c r="AQS57" s="115"/>
      <c r="AQT57" s="115"/>
      <c r="AQU57" s="115"/>
      <c r="AQV57" s="115"/>
      <c r="AQW57" s="115"/>
      <c r="AQX57" s="115"/>
      <c r="AQY57" s="115"/>
      <c r="AQZ57" s="115"/>
      <c r="ARA57" s="115"/>
      <c r="ARB57" s="115"/>
      <c r="ARC57" s="115"/>
      <c r="ARD57" s="115"/>
      <c r="ARE57" s="115"/>
      <c r="ARF57" s="115"/>
      <c r="ARG57" s="115"/>
      <c r="ARH57" s="115"/>
      <c r="ARI57" s="115"/>
      <c r="ARJ57" s="115"/>
      <c r="ARK57" s="115"/>
      <c r="ARL57" s="115"/>
      <c r="ARM57" s="115"/>
      <c r="ARN57" s="115"/>
      <c r="ARO57" s="115"/>
      <c r="ARP57" s="115"/>
      <c r="ARQ57" s="115"/>
      <c r="ARR57" s="115"/>
      <c r="ARS57" s="115"/>
      <c r="ART57" s="115"/>
      <c r="ARU57" s="115"/>
      <c r="ARV57" s="115"/>
      <c r="ARW57" s="115"/>
      <c r="ARX57" s="115"/>
      <c r="ARY57" s="115"/>
      <c r="ARZ57" s="115"/>
      <c r="ASA57" s="115"/>
      <c r="ASB57" s="115"/>
      <c r="ASC57" s="115"/>
      <c r="ASD57" s="115"/>
      <c r="ASE57" s="115"/>
      <c r="ASF57" s="115"/>
      <c r="ASG57" s="115"/>
      <c r="ASH57" s="115"/>
      <c r="ASI57" s="115"/>
      <c r="ASJ57" s="115"/>
      <c r="ASK57" s="115"/>
      <c r="ASL57" s="115"/>
      <c r="ASM57" s="115"/>
      <c r="ASN57" s="115"/>
      <c r="ASO57" s="115"/>
      <c r="ASP57" s="115"/>
      <c r="ASQ57" s="115"/>
      <c r="ASR57" s="115"/>
      <c r="ASS57" s="115"/>
      <c r="AST57" s="115"/>
      <c r="ASU57" s="115"/>
      <c r="ASV57" s="115"/>
      <c r="ASW57" s="115"/>
      <c r="ASX57" s="115"/>
      <c r="ASY57" s="115"/>
      <c r="ASZ57" s="115"/>
      <c r="ATA57" s="115"/>
      <c r="ATB57" s="115"/>
      <c r="ATC57" s="115"/>
      <c r="ATD57" s="115"/>
      <c r="ATE57" s="115"/>
      <c r="ATF57" s="115"/>
      <c r="ATG57" s="115"/>
      <c r="ATH57" s="115"/>
      <c r="ATI57" s="115"/>
      <c r="ATJ57" s="115"/>
      <c r="ATK57" s="115"/>
      <c r="ATL57" s="115"/>
      <c r="ATM57" s="115"/>
      <c r="ATN57" s="115"/>
      <c r="ATO57" s="115"/>
      <c r="ATP57" s="115"/>
      <c r="ATQ57" s="115"/>
      <c r="ATR57" s="115"/>
      <c r="ATS57" s="115"/>
      <c r="ATT57" s="115"/>
      <c r="ATU57" s="115"/>
      <c r="ATV57" s="115"/>
      <c r="ATW57" s="115"/>
      <c r="ATX57" s="115"/>
      <c r="ATY57" s="115"/>
      <c r="ATZ57" s="115"/>
      <c r="AUA57" s="115"/>
      <c r="AUB57" s="115"/>
      <c r="AUC57" s="115"/>
      <c r="AUD57" s="115"/>
      <c r="AUE57" s="115"/>
      <c r="AUF57" s="115"/>
      <c r="AUG57" s="115"/>
      <c r="AUH57" s="115"/>
      <c r="AUI57" s="115"/>
      <c r="AUJ57" s="115"/>
      <c r="AUK57" s="115"/>
      <c r="AUL57" s="115"/>
      <c r="AUM57" s="115"/>
      <c r="AUN57" s="115"/>
      <c r="AUO57" s="115"/>
      <c r="AUP57" s="115"/>
      <c r="AUQ57" s="115"/>
      <c r="AUR57" s="115"/>
      <c r="AUS57" s="115"/>
      <c r="AUT57" s="115"/>
      <c r="AUU57" s="115"/>
      <c r="AUV57" s="115"/>
      <c r="AUW57" s="115"/>
      <c r="AUX57" s="115"/>
      <c r="AUY57" s="115"/>
      <c r="AUZ57" s="115"/>
      <c r="AVA57" s="115"/>
      <c r="AVB57" s="115"/>
      <c r="AVC57" s="115"/>
      <c r="AVD57" s="115"/>
      <c r="AVE57" s="115"/>
      <c r="AVF57" s="115"/>
      <c r="AVG57" s="115"/>
      <c r="AVH57" s="115"/>
      <c r="AVI57" s="115"/>
      <c r="AVJ57" s="115"/>
      <c r="AVK57" s="115"/>
      <c r="AVL57" s="115"/>
      <c r="AVM57" s="115"/>
      <c r="AVN57" s="115"/>
      <c r="AVO57" s="115"/>
      <c r="AVP57" s="115"/>
      <c r="AVQ57" s="115"/>
      <c r="AVR57" s="115"/>
      <c r="AVS57" s="115"/>
      <c r="AVT57" s="115"/>
      <c r="AVU57" s="115"/>
      <c r="AVV57" s="115"/>
      <c r="AVW57" s="115"/>
      <c r="AVX57" s="115"/>
      <c r="AVY57" s="115"/>
      <c r="AVZ57" s="115"/>
      <c r="AWA57" s="115"/>
      <c r="AWB57" s="115"/>
      <c r="AWC57" s="115"/>
      <c r="AWD57" s="115"/>
      <c r="AWE57" s="115"/>
      <c r="AWF57" s="115"/>
      <c r="AWG57" s="115"/>
      <c r="AWH57" s="115"/>
      <c r="AWI57" s="115"/>
      <c r="AWJ57" s="115"/>
      <c r="AWK57" s="115"/>
      <c r="AWL57" s="115"/>
      <c r="AWM57" s="115"/>
      <c r="AWN57" s="115"/>
      <c r="AWO57" s="115"/>
      <c r="AWP57" s="115"/>
      <c r="AWQ57" s="115"/>
      <c r="AWR57" s="115"/>
      <c r="AWS57" s="115"/>
      <c r="AWT57" s="115"/>
      <c r="AWU57" s="115"/>
      <c r="AWV57" s="115"/>
      <c r="AWW57" s="115"/>
      <c r="AWX57" s="115"/>
      <c r="AWY57" s="115"/>
      <c r="AWZ57" s="115"/>
      <c r="AXA57" s="115"/>
      <c r="AXB57" s="115"/>
      <c r="AXC57" s="115"/>
      <c r="AXD57" s="115"/>
      <c r="AXE57" s="115"/>
      <c r="AXF57" s="115"/>
      <c r="AXG57" s="115"/>
      <c r="AXH57" s="115"/>
      <c r="AXI57" s="115"/>
      <c r="AXJ57" s="115"/>
      <c r="AXK57" s="115"/>
      <c r="AXL57" s="115"/>
      <c r="AXM57" s="115"/>
      <c r="AXN57" s="115"/>
      <c r="AXO57" s="115"/>
      <c r="AXP57" s="115"/>
      <c r="AXQ57" s="115"/>
      <c r="AXR57" s="115"/>
      <c r="AXS57" s="115"/>
      <c r="AXT57" s="115"/>
      <c r="AXU57" s="115"/>
      <c r="AXV57" s="115"/>
      <c r="AXW57" s="115"/>
      <c r="AXX57" s="115"/>
      <c r="AXY57" s="115"/>
      <c r="AXZ57" s="115"/>
      <c r="AYA57" s="115"/>
      <c r="AYB57" s="115"/>
      <c r="AYC57" s="115"/>
      <c r="AYD57" s="115"/>
      <c r="AYE57" s="115"/>
      <c r="AYF57" s="115"/>
      <c r="AYG57" s="115"/>
      <c r="AYH57" s="115"/>
      <c r="AYI57" s="115"/>
      <c r="AYJ57" s="115"/>
      <c r="AYK57" s="115"/>
      <c r="AYL57" s="115"/>
      <c r="AYM57" s="115"/>
      <c r="AYN57" s="115"/>
      <c r="AYO57" s="115"/>
      <c r="AYP57" s="115"/>
      <c r="AYQ57" s="115"/>
      <c r="AYR57" s="115"/>
      <c r="AYS57" s="115"/>
      <c r="AYT57" s="115"/>
      <c r="AYU57" s="115"/>
      <c r="AYV57" s="115"/>
      <c r="AYW57" s="115"/>
      <c r="AYX57" s="115"/>
      <c r="AYY57" s="115"/>
      <c r="AYZ57" s="115"/>
      <c r="AZA57" s="115"/>
      <c r="AZB57" s="115"/>
      <c r="AZC57" s="115"/>
      <c r="AZD57" s="115"/>
      <c r="AZE57" s="115"/>
      <c r="AZF57" s="115"/>
      <c r="AZG57" s="115"/>
      <c r="AZH57" s="115"/>
      <c r="AZI57" s="115"/>
      <c r="AZJ57" s="115"/>
      <c r="AZK57" s="115"/>
      <c r="AZL57" s="115"/>
      <c r="AZM57" s="115"/>
      <c r="AZN57" s="115"/>
      <c r="AZO57" s="115"/>
      <c r="AZP57" s="115"/>
      <c r="AZQ57" s="115"/>
      <c r="AZR57" s="115"/>
      <c r="AZS57" s="115"/>
      <c r="AZT57" s="115"/>
      <c r="AZU57" s="115"/>
      <c r="AZV57" s="115"/>
      <c r="AZW57" s="115"/>
      <c r="AZX57" s="115"/>
      <c r="AZY57" s="115"/>
      <c r="AZZ57" s="115"/>
      <c r="BAA57" s="115"/>
      <c r="BAB57" s="115"/>
      <c r="BAC57" s="115"/>
      <c r="BAD57" s="115"/>
      <c r="BAE57" s="115"/>
      <c r="BAF57" s="115"/>
      <c r="BAG57" s="115"/>
      <c r="BAH57" s="115"/>
      <c r="BAI57" s="115"/>
      <c r="BAJ57" s="115"/>
      <c r="BAK57" s="115"/>
      <c r="BAL57" s="115"/>
      <c r="BAM57" s="115"/>
      <c r="BAN57" s="115"/>
      <c r="BAO57" s="115"/>
      <c r="BAP57" s="115"/>
      <c r="BAQ57" s="115"/>
      <c r="BAR57" s="115"/>
      <c r="BAS57" s="115"/>
      <c r="BAT57" s="115"/>
      <c r="BAU57" s="115"/>
      <c r="BAV57" s="115"/>
      <c r="BAW57" s="115"/>
      <c r="BAX57" s="115"/>
      <c r="BAY57" s="115"/>
      <c r="BAZ57" s="115"/>
      <c r="BBA57" s="115"/>
      <c r="BBB57" s="115"/>
      <c r="BBC57" s="115"/>
      <c r="BBD57" s="115"/>
      <c r="BBE57" s="115"/>
      <c r="BBF57" s="115"/>
      <c r="BBG57" s="115"/>
      <c r="BBH57" s="115"/>
      <c r="BBI57" s="115"/>
      <c r="BBJ57" s="115"/>
      <c r="BBK57" s="115"/>
      <c r="BBL57" s="115"/>
      <c r="BBM57" s="115"/>
      <c r="BBN57" s="115"/>
      <c r="BBO57" s="115"/>
      <c r="BBP57" s="115"/>
      <c r="BBQ57" s="115"/>
      <c r="BBR57" s="115"/>
      <c r="BBS57" s="115"/>
      <c r="BBT57" s="115"/>
      <c r="BBU57" s="115"/>
      <c r="BBV57" s="115"/>
      <c r="BBW57" s="115"/>
      <c r="BBX57" s="115"/>
      <c r="BBY57" s="115"/>
      <c r="BBZ57" s="115"/>
      <c r="BCA57" s="115"/>
      <c r="BCB57" s="115"/>
      <c r="BCC57" s="115"/>
      <c r="BCD57" s="115"/>
      <c r="BCE57" s="115"/>
      <c r="BCF57" s="115"/>
      <c r="BCG57" s="115"/>
      <c r="BCH57" s="115"/>
      <c r="BCI57" s="115"/>
      <c r="BCJ57" s="115"/>
      <c r="BCK57" s="115"/>
      <c r="BCL57" s="115"/>
      <c r="BCM57" s="115"/>
      <c r="BCN57" s="115"/>
      <c r="BCO57" s="115"/>
      <c r="BCP57" s="115"/>
      <c r="BCQ57" s="115"/>
      <c r="BCR57" s="115"/>
      <c r="BCS57" s="115"/>
      <c r="BCT57" s="115"/>
      <c r="BCU57" s="115"/>
      <c r="BCV57" s="115"/>
      <c r="BCW57" s="115"/>
      <c r="BCX57" s="115"/>
      <c r="BCY57" s="115"/>
      <c r="BCZ57" s="115"/>
      <c r="BDA57" s="115"/>
      <c r="BDB57" s="115"/>
      <c r="BDC57" s="115"/>
      <c r="BDD57" s="115"/>
      <c r="BDE57" s="115"/>
      <c r="BDF57" s="115"/>
      <c r="BDG57" s="115"/>
      <c r="BDH57" s="115"/>
      <c r="BDI57" s="115"/>
      <c r="BDJ57" s="115"/>
      <c r="BDK57" s="115"/>
      <c r="BDL57" s="115"/>
      <c r="BDM57" s="115"/>
      <c r="BDN57" s="115"/>
      <c r="BDO57" s="115"/>
      <c r="BDP57" s="115"/>
      <c r="BDQ57" s="115"/>
      <c r="BDR57" s="115"/>
      <c r="BDS57" s="115"/>
      <c r="BDT57" s="115"/>
      <c r="BDU57" s="115"/>
      <c r="BDV57" s="115"/>
      <c r="BDW57" s="115"/>
      <c r="BDX57" s="115"/>
      <c r="BDY57" s="115"/>
      <c r="BDZ57" s="115"/>
      <c r="BEA57" s="115"/>
      <c r="BEB57" s="115"/>
      <c r="BEC57" s="115"/>
      <c r="BED57" s="115"/>
      <c r="BEE57" s="115"/>
      <c r="BEF57" s="115"/>
      <c r="BEG57" s="115"/>
      <c r="BEH57" s="115"/>
      <c r="BEI57" s="115"/>
      <c r="BEJ57" s="115"/>
      <c r="BEK57" s="115"/>
      <c r="BEL57" s="115"/>
      <c r="BEM57" s="115"/>
      <c r="BEN57" s="115"/>
      <c r="BEO57" s="115"/>
      <c r="BEP57" s="115"/>
      <c r="BEQ57" s="115"/>
      <c r="BER57" s="115"/>
      <c r="BES57" s="115"/>
      <c r="BET57" s="115"/>
      <c r="BEU57" s="115"/>
      <c r="BEV57" s="115"/>
      <c r="BEW57" s="115"/>
      <c r="BEX57" s="115"/>
      <c r="BEY57" s="115"/>
      <c r="BEZ57" s="115"/>
      <c r="BFA57" s="115"/>
      <c r="BFB57" s="115"/>
      <c r="BFC57" s="115"/>
      <c r="BFD57" s="115"/>
      <c r="BFE57" s="115"/>
      <c r="BFF57" s="115"/>
      <c r="BFG57" s="115"/>
      <c r="BFH57" s="115"/>
      <c r="BFI57" s="115"/>
      <c r="BFJ57" s="115"/>
      <c r="BFK57" s="115"/>
      <c r="BFL57" s="115"/>
      <c r="BFM57" s="115"/>
      <c r="BFN57" s="115"/>
      <c r="BFO57" s="115"/>
      <c r="BFP57" s="115"/>
      <c r="BFQ57" s="115"/>
      <c r="BFR57" s="115"/>
      <c r="BFS57" s="115"/>
      <c r="BFT57" s="115"/>
      <c r="BFU57" s="115"/>
      <c r="BFV57" s="115"/>
      <c r="BFW57" s="115"/>
      <c r="BFX57" s="115"/>
      <c r="BFY57" s="115"/>
      <c r="BFZ57" s="115"/>
      <c r="BGA57" s="115"/>
      <c r="BGB57" s="115"/>
      <c r="BGC57" s="115"/>
      <c r="BGD57" s="115"/>
      <c r="BGE57" s="115"/>
      <c r="BGF57" s="115"/>
      <c r="BGG57" s="115"/>
      <c r="BGH57" s="115"/>
      <c r="BGI57" s="115"/>
      <c r="BGJ57" s="115"/>
      <c r="BGK57" s="115"/>
      <c r="BGL57" s="115"/>
      <c r="BGM57" s="115"/>
      <c r="BGN57" s="115"/>
      <c r="BGO57" s="115"/>
      <c r="BGP57" s="115"/>
      <c r="BGQ57" s="115"/>
      <c r="BGR57" s="115"/>
      <c r="BGS57" s="115"/>
      <c r="BGT57" s="115"/>
      <c r="BGU57" s="115"/>
      <c r="BGV57" s="115"/>
      <c r="BGW57" s="115"/>
      <c r="BGX57" s="115"/>
      <c r="BGY57" s="115"/>
      <c r="BGZ57" s="115"/>
      <c r="BHA57" s="115"/>
      <c r="BHB57" s="115"/>
      <c r="BHC57" s="115"/>
      <c r="BHD57" s="115"/>
      <c r="BHE57" s="115"/>
      <c r="BHF57" s="115"/>
      <c r="BHG57" s="115"/>
      <c r="BHH57" s="115"/>
      <c r="BHI57" s="115"/>
      <c r="BHJ57" s="115"/>
      <c r="BHK57" s="115"/>
      <c r="BHL57" s="115"/>
      <c r="BHM57" s="115"/>
      <c r="BHN57" s="115"/>
      <c r="BHO57" s="115"/>
      <c r="BHP57" s="115"/>
      <c r="BHQ57" s="115"/>
      <c r="BHR57" s="115"/>
      <c r="BHS57" s="115"/>
      <c r="BHT57" s="115"/>
      <c r="BHU57" s="115"/>
      <c r="BHV57" s="115"/>
      <c r="BHW57" s="115"/>
      <c r="BHX57" s="115"/>
      <c r="BHY57" s="115"/>
      <c r="BHZ57" s="115"/>
      <c r="BIA57" s="115"/>
      <c r="BIB57" s="115"/>
      <c r="BIC57" s="115"/>
      <c r="BID57" s="115"/>
      <c r="BIE57" s="115"/>
      <c r="BIF57" s="115"/>
      <c r="BIG57" s="115"/>
      <c r="BIH57" s="115"/>
      <c r="BII57" s="115"/>
      <c r="BIJ57" s="115"/>
      <c r="BIK57" s="115"/>
      <c r="BIL57" s="115"/>
      <c r="BIM57" s="115"/>
      <c r="BIN57" s="115"/>
      <c r="BIO57" s="115"/>
      <c r="BIP57" s="115"/>
      <c r="BIQ57" s="115"/>
      <c r="BIR57" s="115"/>
      <c r="BIS57" s="115"/>
      <c r="BIT57" s="115"/>
      <c r="BIU57" s="115"/>
      <c r="BIV57" s="115"/>
      <c r="BIW57" s="115"/>
      <c r="BIX57" s="115"/>
      <c r="BIY57" s="115"/>
      <c r="BIZ57" s="115"/>
      <c r="BJA57" s="115"/>
      <c r="BJB57" s="115"/>
      <c r="BJC57" s="115"/>
      <c r="BJD57" s="115"/>
      <c r="BJE57" s="115"/>
      <c r="BJF57" s="115"/>
      <c r="BJG57" s="115"/>
      <c r="BJH57" s="115"/>
      <c r="BJI57" s="115"/>
      <c r="BJJ57" s="115"/>
      <c r="BJK57" s="115"/>
      <c r="BJL57" s="115"/>
      <c r="BJM57" s="115"/>
      <c r="BJN57" s="115"/>
      <c r="BJO57" s="115"/>
      <c r="BJP57" s="115"/>
      <c r="BJQ57" s="115"/>
      <c r="BJR57" s="115"/>
      <c r="BJS57" s="115"/>
      <c r="BJT57" s="115"/>
      <c r="BJU57" s="115"/>
      <c r="BJV57" s="115"/>
      <c r="BJW57" s="115"/>
      <c r="BJX57" s="115"/>
      <c r="BJY57" s="115"/>
      <c r="BJZ57" s="115"/>
      <c r="BKA57" s="115"/>
      <c r="BKB57" s="115"/>
      <c r="BKC57" s="115"/>
      <c r="BKD57" s="115"/>
      <c r="BKE57" s="115"/>
      <c r="BKF57" s="115"/>
      <c r="BKG57" s="115"/>
      <c r="BKH57" s="115"/>
      <c r="BKI57" s="115"/>
      <c r="BKJ57" s="115"/>
      <c r="BKK57" s="115"/>
      <c r="BKL57" s="115"/>
      <c r="BKM57" s="115"/>
      <c r="BKN57" s="115"/>
      <c r="BKO57" s="115"/>
      <c r="BKP57" s="115"/>
      <c r="BKQ57" s="115"/>
      <c r="BKR57" s="115"/>
      <c r="BKS57" s="115"/>
      <c r="BKT57" s="115"/>
      <c r="BKU57" s="115"/>
      <c r="BKV57" s="115"/>
      <c r="BKW57" s="115"/>
      <c r="BKX57" s="115"/>
      <c r="BKY57" s="115"/>
      <c r="BKZ57" s="115"/>
      <c r="BLA57" s="115"/>
      <c r="BLB57" s="115"/>
      <c r="BLC57" s="115"/>
      <c r="BLD57" s="115"/>
      <c r="BLE57" s="115"/>
      <c r="BLF57" s="115"/>
      <c r="BLG57" s="115"/>
      <c r="BLH57" s="115"/>
      <c r="BLI57" s="115"/>
      <c r="BLJ57" s="115"/>
      <c r="BLK57" s="115"/>
      <c r="BLL57" s="115"/>
      <c r="BLM57" s="115"/>
      <c r="BLN57" s="115"/>
      <c r="BLO57" s="115"/>
      <c r="BLP57" s="115"/>
      <c r="BLQ57" s="115"/>
      <c r="BLR57" s="115"/>
      <c r="BLS57" s="115"/>
      <c r="BLT57" s="115"/>
      <c r="BLU57" s="115"/>
      <c r="BLV57" s="115"/>
      <c r="BLW57" s="115"/>
      <c r="BLX57" s="115"/>
      <c r="BLY57" s="115"/>
      <c r="BLZ57" s="115"/>
      <c r="BMA57" s="115"/>
      <c r="BMB57" s="115"/>
      <c r="BMC57" s="115"/>
      <c r="BMD57" s="115"/>
      <c r="BME57" s="115"/>
      <c r="BMF57" s="115"/>
      <c r="BMG57" s="115"/>
      <c r="BMH57" s="115"/>
      <c r="BMI57" s="115"/>
      <c r="BMJ57" s="115"/>
      <c r="BMK57" s="115"/>
      <c r="BML57" s="115"/>
      <c r="BMM57" s="115"/>
      <c r="BMN57" s="115"/>
      <c r="BMO57" s="115"/>
      <c r="BMP57" s="115"/>
      <c r="BMQ57" s="115"/>
      <c r="BMR57" s="115"/>
      <c r="BMS57" s="115"/>
      <c r="BMT57" s="115"/>
      <c r="BMU57" s="115"/>
      <c r="BMV57" s="115"/>
      <c r="BMW57" s="115"/>
      <c r="BMX57" s="115"/>
      <c r="BMY57" s="115"/>
      <c r="BMZ57" s="115"/>
      <c r="BNA57" s="115"/>
      <c r="BNB57" s="115"/>
      <c r="BNC57" s="115"/>
      <c r="BND57" s="115"/>
      <c r="BNE57" s="115"/>
      <c r="BNF57" s="115"/>
      <c r="BNG57" s="115"/>
      <c r="BNH57" s="115"/>
      <c r="BNI57" s="115"/>
      <c r="BNJ57" s="115"/>
      <c r="BNK57" s="115"/>
      <c r="BNL57" s="115"/>
      <c r="BNM57" s="115"/>
      <c r="BNN57" s="115"/>
      <c r="BNO57" s="115"/>
      <c r="BNP57" s="115"/>
      <c r="BNQ57" s="115"/>
      <c r="BNR57" s="115"/>
      <c r="BNS57" s="115"/>
      <c r="BNT57" s="115"/>
      <c r="BNU57" s="115"/>
      <c r="BNV57" s="115"/>
      <c r="BNW57" s="115"/>
      <c r="BNX57" s="115"/>
      <c r="BNY57" s="115"/>
      <c r="BNZ57" s="115"/>
      <c r="BOA57" s="115"/>
      <c r="BOB57" s="115"/>
      <c r="BOC57" s="115"/>
      <c r="BOD57" s="115"/>
      <c r="BOE57" s="115"/>
      <c r="BOF57" s="115"/>
      <c r="BOG57" s="115"/>
      <c r="BOH57" s="115"/>
      <c r="BOI57" s="115"/>
      <c r="BOJ57" s="115"/>
      <c r="BOK57" s="115"/>
      <c r="BOL57" s="115"/>
      <c r="BOM57" s="115"/>
      <c r="BON57" s="115"/>
      <c r="BOO57" s="115"/>
      <c r="BOP57" s="115"/>
      <c r="BOQ57" s="115"/>
      <c r="BOR57" s="115"/>
      <c r="BOS57" s="115"/>
      <c r="BOT57" s="115"/>
      <c r="BOU57" s="115"/>
      <c r="BOV57" s="115"/>
      <c r="BOW57" s="115"/>
      <c r="BOX57" s="115"/>
      <c r="BOY57" s="115"/>
      <c r="BOZ57" s="115"/>
      <c r="BPA57" s="115"/>
      <c r="BPB57" s="115"/>
      <c r="BPC57" s="115"/>
      <c r="BPD57" s="115"/>
      <c r="BPE57" s="115"/>
      <c r="BPF57" s="115"/>
      <c r="BPG57" s="115"/>
      <c r="BPH57" s="115"/>
      <c r="BPI57" s="115"/>
      <c r="BPJ57" s="115"/>
      <c r="BPK57" s="115"/>
      <c r="BPL57" s="115"/>
      <c r="BPM57" s="115"/>
      <c r="BPN57" s="115"/>
      <c r="BPO57" s="115"/>
      <c r="BPP57" s="115"/>
      <c r="BPQ57" s="115"/>
      <c r="BPR57" s="115"/>
      <c r="BPS57" s="115"/>
      <c r="BPT57" s="115"/>
      <c r="BPU57" s="115"/>
      <c r="BPV57" s="115"/>
      <c r="BPW57" s="115"/>
      <c r="BPX57" s="115"/>
      <c r="BPY57" s="115"/>
      <c r="BPZ57" s="115"/>
      <c r="BQA57" s="115"/>
      <c r="BQB57" s="115"/>
      <c r="BQC57" s="115"/>
      <c r="BQD57" s="115"/>
      <c r="BQE57" s="115"/>
      <c r="BQF57" s="115"/>
      <c r="BQG57" s="115"/>
      <c r="BQH57" s="115"/>
      <c r="BQI57" s="115"/>
      <c r="BQJ57" s="115"/>
      <c r="BQK57" s="115"/>
      <c r="BQL57" s="115"/>
      <c r="BQM57" s="115"/>
      <c r="BQN57" s="115"/>
      <c r="BQO57" s="115"/>
      <c r="BQP57" s="115"/>
      <c r="BQQ57" s="115"/>
      <c r="BQR57" s="115"/>
      <c r="BQS57" s="115"/>
      <c r="BQT57" s="115"/>
      <c r="BQU57" s="115"/>
      <c r="BQV57" s="115"/>
      <c r="BQW57" s="115"/>
      <c r="BQX57" s="115"/>
      <c r="BQY57" s="115"/>
      <c r="BQZ57" s="115"/>
      <c r="BRA57" s="115"/>
      <c r="BRB57" s="115"/>
      <c r="BRC57" s="115"/>
      <c r="BRD57" s="115"/>
      <c r="BRE57" s="115"/>
      <c r="BRF57" s="115"/>
      <c r="BRG57" s="115"/>
      <c r="BRH57" s="115"/>
      <c r="BRI57" s="115"/>
      <c r="BRJ57" s="115"/>
      <c r="BRK57" s="115"/>
      <c r="BRL57" s="115"/>
      <c r="BRM57" s="115"/>
      <c r="BRN57" s="115"/>
      <c r="BRO57" s="115"/>
      <c r="BRP57" s="115"/>
      <c r="BRQ57" s="115"/>
      <c r="BRR57" s="115"/>
      <c r="BRS57" s="115"/>
      <c r="BRT57" s="115"/>
      <c r="BRU57" s="115"/>
      <c r="BRV57" s="115"/>
      <c r="BRW57" s="115"/>
      <c r="BRX57" s="115"/>
      <c r="BRY57" s="115"/>
      <c r="BRZ57" s="115"/>
      <c r="BSA57" s="115"/>
      <c r="BSB57" s="115"/>
      <c r="BSC57" s="115"/>
      <c r="BSD57" s="115"/>
      <c r="BSE57" s="115"/>
      <c r="BSF57" s="115"/>
      <c r="BSG57" s="115"/>
      <c r="BSH57" s="115"/>
      <c r="BSI57" s="115"/>
      <c r="BSJ57" s="115"/>
      <c r="BSK57" s="115"/>
      <c r="BSL57" s="115"/>
      <c r="BSM57" s="115"/>
      <c r="BSN57" s="115"/>
      <c r="BSO57" s="115"/>
      <c r="BSP57" s="115"/>
      <c r="BSQ57" s="115"/>
      <c r="BSR57" s="115"/>
      <c r="BSS57" s="115"/>
      <c r="BST57" s="115"/>
      <c r="BSU57" s="115"/>
      <c r="BSV57" s="115"/>
      <c r="BSW57" s="115"/>
      <c r="BSX57" s="115"/>
      <c r="BSY57" s="115"/>
      <c r="BSZ57" s="115"/>
      <c r="BTA57" s="115"/>
      <c r="BTB57" s="115"/>
      <c r="BTC57" s="115"/>
      <c r="BTD57" s="115"/>
      <c r="BTE57" s="115"/>
      <c r="BTF57" s="115"/>
      <c r="BTG57" s="115"/>
      <c r="BTH57" s="115"/>
      <c r="BTI57" s="115"/>
      <c r="BTJ57" s="115"/>
      <c r="BTK57" s="115"/>
      <c r="BTL57" s="115"/>
      <c r="BTM57" s="115"/>
      <c r="BTN57" s="115"/>
      <c r="BTO57" s="115"/>
      <c r="BTP57" s="115"/>
      <c r="BTQ57" s="115"/>
      <c r="BTR57" s="115"/>
      <c r="BTS57" s="115"/>
      <c r="BTT57" s="115"/>
      <c r="BTU57" s="115"/>
      <c r="BTV57" s="115"/>
      <c r="BTW57" s="115"/>
      <c r="BTX57" s="115"/>
      <c r="BTY57" s="115"/>
      <c r="BTZ57" s="115"/>
      <c r="BUA57" s="115"/>
      <c r="BUB57" s="115"/>
      <c r="BUC57" s="115"/>
      <c r="BUD57" s="115"/>
      <c r="BUE57" s="115"/>
      <c r="BUF57" s="115"/>
      <c r="BUG57" s="115"/>
      <c r="BUH57" s="115"/>
      <c r="BUI57" s="115"/>
      <c r="BUJ57" s="115"/>
      <c r="BUK57" s="115"/>
      <c r="BUL57" s="115"/>
      <c r="BUM57" s="115"/>
      <c r="BUN57" s="115"/>
      <c r="BUO57" s="115"/>
      <c r="BUP57" s="115"/>
      <c r="BUQ57" s="115"/>
      <c r="BUR57" s="115"/>
      <c r="BUS57" s="115"/>
      <c r="BUT57" s="115"/>
      <c r="BUU57" s="115"/>
      <c r="BUV57" s="115"/>
      <c r="BUW57" s="115"/>
      <c r="BUX57" s="115"/>
      <c r="BUY57" s="115"/>
      <c r="BUZ57" s="115"/>
      <c r="BVA57" s="115"/>
      <c r="BVB57" s="115"/>
      <c r="BVC57" s="115"/>
      <c r="BVD57" s="115"/>
      <c r="BVE57" s="115"/>
      <c r="BVF57" s="115"/>
      <c r="BVG57" s="115"/>
      <c r="BVH57" s="115"/>
      <c r="BVI57" s="115"/>
      <c r="BVJ57" s="115"/>
      <c r="BVK57" s="115"/>
      <c r="BVL57" s="115"/>
      <c r="BVM57" s="115"/>
      <c r="BVN57" s="115"/>
      <c r="BVO57" s="115"/>
      <c r="BVP57" s="115"/>
      <c r="BVQ57" s="115"/>
      <c r="BVR57" s="115"/>
      <c r="BVS57" s="115"/>
      <c r="BVT57" s="115"/>
      <c r="BVU57" s="115"/>
      <c r="BVV57" s="115"/>
      <c r="BVW57" s="115"/>
      <c r="BVX57" s="115"/>
      <c r="BVY57" s="115"/>
      <c r="BVZ57" s="115"/>
      <c r="BWA57" s="115"/>
      <c r="BWB57" s="115"/>
      <c r="BWC57" s="115"/>
      <c r="BWD57" s="115"/>
      <c r="BWE57" s="115"/>
      <c r="BWF57" s="115"/>
      <c r="BWG57" s="115"/>
      <c r="BWH57" s="115"/>
      <c r="BWI57" s="115"/>
      <c r="BWJ57" s="115"/>
      <c r="BWK57" s="115"/>
      <c r="BWL57" s="115"/>
      <c r="BWM57" s="115"/>
      <c r="BWN57" s="115"/>
      <c r="BWO57" s="115"/>
      <c r="BWP57" s="115"/>
      <c r="BWQ57" s="115"/>
      <c r="BWR57" s="115"/>
      <c r="BWS57" s="115"/>
      <c r="BWT57" s="115"/>
      <c r="BWU57" s="115"/>
      <c r="BWV57" s="115"/>
      <c r="BWW57" s="115"/>
      <c r="BWX57" s="115"/>
      <c r="BWY57" s="115"/>
      <c r="BWZ57" s="115"/>
      <c r="BXA57" s="115"/>
      <c r="BXB57" s="115"/>
      <c r="BXC57" s="115"/>
      <c r="BXD57" s="115"/>
      <c r="BXE57" s="115"/>
      <c r="BXF57" s="115"/>
      <c r="BXG57" s="115"/>
      <c r="BXH57" s="115"/>
      <c r="BXI57" s="115"/>
      <c r="BXJ57" s="115"/>
      <c r="BXK57" s="115"/>
      <c r="BXL57" s="115"/>
      <c r="BXM57" s="115"/>
      <c r="BXN57" s="115"/>
      <c r="BXO57" s="115"/>
      <c r="BXP57" s="115"/>
      <c r="BXQ57" s="115"/>
      <c r="BXR57" s="115"/>
      <c r="BXS57" s="115"/>
      <c r="BXT57" s="115"/>
      <c r="BXU57" s="115"/>
      <c r="BXV57" s="115"/>
      <c r="BXW57" s="115"/>
      <c r="BXX57" s="115"/>
      <c r="BXY57" s="115"/>
      <c r="BXZ57" s="115"/>
      <c r="BYA57" s="115"/>
      <c r="BYB57" s="115"/>
      <c r="BYC57" s="115"/>
      <c r="BYD57" s="115"/>
      <c r="BYE57" s="115"/>
      <c r="BYF57" s="115"/>
      <c r="BYG57" s="115"/>
      <c r="BYH57" s="115"/>
      <c r="BYI57" s="115"/>
      <c r="BYJ57" s="115"/>
      <c r="BYK57" s="115"/>
      <c r="BYL57" s="115"/>
      <c r="BYM57" s="115"/>
      <c r="BYN57" s="115"/>
      <c r="BYO57" s="115"/>
      <c r="BYP57" s="115"/>
      <c r="BYQ57" s="115"/>
      <c r="BYR57" s="115"/>
      <c r="BYS57" s="115"/>
      <c r="BYT57" s="115"/>
      <c r="BYU57" s="115"/>
      <c r="BYV57" s="115"/>
      <c r="BYW57" s="115"/>
      <c r="BYX57" s="115"/>
      <c r="BYY57" s="115"/>
      <c r="BYZ57" s="115"/>
      <c r="BZA57" s="115"/>
      <c r="BZB57" s="115"/>
      <c r="BZC57" s="115"/>
      <c r="BZD57" s="115"/>
      <c r="BZE57" s="115"/>
      <c r="BZF57" s="115"/>
      <c r="BZG57" s="115"/>
      <c r="BZH57" s="115"/>
      <c r="BZI57" s="115"/>
      <c r="BZJ57" s="115"/>
      <c r="BZK57" s="115"/>
      <c r="BZL57" s="115"/>
      <c r="BZM57" s="115"/>
      <c r="BZN57" s="115"/>
      <c r="BZO57" s="115"/>
      <c r="BZP57" s="115"/>
      <c r="BZQ57" s="115"/>
      <c r="BZR57" s="115"/>
      <c r="BZS57" s="115"/>
      <c r="BZT57" s="115"/>
      <c r="BZU57" s="115"/>
      <c r="BZV57" s="115"/>
      <c r="BZW57" s="115"/>
      <c r="BZX57" s="115"/>
      <c r="BZY57" s="115"/>
      <c r="BZZ57" s="115"/>
      <c r="CAA57" s="115"/>
      <c r="CAB57" s="115"/>
      <c r="CAC57" s="115"/>
      <c r="CAD57" s="115"/>
      <c r="CAE57" s="115"/>
      <c r="CAF57" s="115"/>
      <c r="CAG57" s="115"/>
      <c r="CAH57" s="115"/>
      <c r="CAI57" s="115"/>
      <c r="CAJ57" s="115"/>
      <c r="CAK57" s="115"/>
      <c r="CAL57" s="115"/>
      <c r="CAM57" s="115"/>
      <c r="CAN57" s="115"/>
      <c r="CAO57" s="115"/>
      <c r="CAP57" s="115"/>
      <c r="CAQ57" s="115"/>
      <c r="CAR57" s="115"/>
      <c r="CAS57" s="115"/>
      <c r="CAT57" s="115"/>
      <c r="CAU57" s="115"/>
      <c r="CAV57" s="115"/>
      <c r="CAW57" s="115"/>
      <c r="CAX57" s="115"/>
      <c r="CAY57" s="115"/>
      <c r="CAZ57" s="115"/>
      <c r="CBA57" s="115"/>
      <c r="CBB57" s="115"/>
      <c r="CBC57" s="115"/>
      <c r="CBD57" s="115"/>
      <c r="CBE57" s="115"/>
      <c r="CBF57" s="115"/>
      <c r="CBG57" s="115"/>
      <c r="CBH57" s="115"/>
      <c r="CBI57" s="115"/>
      <c r="CBJ57" s="115"/>
      <c r="CBK57" s="115"/>
      <c r="CBL57" s="115"/>
      <c r="CBM57" s="115"/>
      <c r="CBN57" s="115"/>
      <c r="CBO57" s="115"/>
      <c r="CBP57" s="115"/>
      <c r="CBQ57" s="115"/>
      <c r="CBR57" s="115"/>
      <c r="CBS57" s="115"/>
      <c r="CBT57" s="115"/>
      <c r="CBU57" s="115"/>
      <c r="CBV57" s="115"/>
      <c r="CBW57" s="115"/>
      <c r="CBX57" s="115"/>
      <c r="CBY57" s="115"/>
      <c r="CBZ57" s="115"/>
      <c r="CCA57" s="115"/>
      <c r="CCB57" s="115"/>
      <c r="CCC57" s="115"/>
      <c r="CCD57" s="115"/>
      <c r="CCE57" s="115"/>
      <c r="CCF57" s="115"/>
      <c r="CCG57" s="115"/>
      <c r="CCH57" s="115"/>
      <c r="CCI57" s="115"/>
      <c r="CCJ57" s="115"/>
      <c r="CCK57" s="115"/>
      <c r="CCL57" s="115"/>
      <c r="CCM57" s="115"/>
      <c r="CCN57" s="115"/>
      <c r="CCO57" s="115"/>
      <c r="CCP57" s="115"/>
      <c r="CCQ57" s="115"/>
      <c r="CCR57" s="115"/>
      <c r="CCS57" s="115"/>
      <c r="CCT57" s="115"/>
      <c r="CCU57" s="115"/>
      <c r="CCV57" s="115"/>
      <c r="CCW57" s="115"/>
      <c r="CCX57" s="115"/>
      <c r="CCY57" s="115"/>
      <c r="CCZ57" s="115"/>
      <c r="CDA57" s="115"/>
      <c r="CDB57" s="115"/>
      <c r="CDC57" s="115"/>
      <c r="CDD57" s="115"/>
      <c r="CDE57" s="115"/>
      <c r="CDF57" s="115"/>
      <c r="CDG57" s="115"/>
      <c r="CDH57" s="115"/>
      <c r="CDI57" s="115"/>
      <c r="CDJ57" s="115"/>
      <c r="CDK57" s="115"/>
      <c r="CDL57" s="115"/>
      <c r="CDM57" s="115"/>
      <c r="CDN57" s="115"/>
      <c r="CDO57" s="115"/>
      <c r="CDP57" s="115"/>
      <c r="CDQ57" s="115"/>
      <c r="CDR57" s="115"/>
      <c r="CDS57" s="115"/>
      <c r="CDT57" s="115"/>
      <c r="CDU57" s="115"/>
      <c r="CDV57" s="115"/>
      <c r="CDW57" s="115"/>
      <c r="CDX57" s="115"/>
      <c r="CDY57" s="115"/>
      <c r="CDZ57" s="115"/>
      <c r="CEA57" s="115"/>
      <c r="CEB57" s="115"/>
      <c r="CEC57" s="115"/>
      <c r="CED57" s="115"/>
      <c r="CEE57" s="115"/>
      <c r="CEF57" s="115"/>
      <c r="CEG57" s="115"/>
      <c r="CEH57" s="115"/>
      <c r="CEI57" s="115"/>
      <c r="CEJ57" s="115"/>
      <c r="CEK57" s="115"/>
      <c r="CEL57" s="115"/>
      <c r="CEM57" s="115"/>
      <c r="CEN57" s="115"/>
      <c r="CEO57" s="115"/>
      <c r="CEP57" s="115"/>
      <c r="CEQ57" s="115"/>
      <c r="CER57" s="115"/>
      <c r="CES57" s="115"/>
      <c r="CET57" s="115"/>
      <c r="CEU57" s="115"/>
      <c r="CEV57" s="115"/>
      <c r="CEW57" s="115"/>
      <c r="CEX57" s="115"/>
      <c r="CEY57" s="115"/>
      <c r="CEZ57" s="115"/>
      <c r="CFA57" s="115"/>
      <c r="CFB57" s="115"/>
      <c r="CFC57" s="115"/>
      <c r="CFD57" s="115"/>
      <c r="CFE57" s="115"/>
      <c r="CFF57" s="115"/>
      <c r="CFG57" s="115"/>
      <c r="CFH57" s="115"/>
      <c r="CFI57" s="115"/>
      <c r="CFJ57" s="115"/>
      <c r="CFK57" s="115"/>
      <c r="CFL57" s="115"/>
      <c r="CFM57" s="115"/>
      <c r="CFN57" s="115"/>
      <c r="CFO57" s="115"/>
      <c r="CFP57" s="115"/>
      <c r="CFQ57" s="115"/>
      <c r="CFR57" s="115"/>
      <c r="CFS57" s="115"/>
      <c r="CFT57" s="115"/>
      <c r="CFU57" s="115"/>
      <c r="CFV57" s="115"/>
      <c r="CFW57" s="115"/>
      <c r="CFX57" s="115"/>
      <c r="CFY57" s="115"/>
      <c r="CFZ57" s="115"/>
      <c r="CGA57" s="115"/>
      <c r="CGB57" s="115"/>
      <c r="CGC57" s="115"/>
      <c r="CGD57" s="115"/>
      <c r="CGE57" s="115"/>
      <c r="CGF57" s="115"/>
      <c r="CGG57" s="115"/>
      <c r="CGH57" s="115"/>
      <c r="CGI57" s="115"/>
      <c r="CGJ57" s="115"/>
      <c r="CGK57" s="115"/>
      <c r="CGL57" s="115"/>
      <c r="CGM57" s="115"/>
      <c r="CGN57" s="115"/>
      <c r="CGO57" s="115"/>
      <c r="CGP57" s="115"/>
      <c r="CGQ57" s="115"/>
      <c r="CGR57" s="115"/>
      <c r="CGS57" s="115"/>
      <c r="CGT57" s="115"/>
      <c r="CGU57" s="115"/>
      <c r="CGV57" s="115"/>
      <c r="CGW57" s="115"/>
      <c r="CGX57" s="115"/>
      <c r="CGY57" s="115"/>
      <c r="CGZ57" s="115"/>
      <c r="CHA57" s="115"/>
      <c r="CHB57" s="115"/>
      <c r="CHC57" s="115"/>
      <c r="CHD57" s="115"/>
      <c r="CHE57" s="115"/>
      <c r="CHF57" s="115"/>
      <c r="CHG57" s="115"/>
      <c r="CHH57" s="115"/>
      <c r="CHI57" s="115"/>
      <c r="CHJ57" s="115"/>
      <c r="CHK57" s="115"/>
      <c r="CHL57" s="115"/>
      <c r="CHM57" s="115"/>
      <c r="CHN57" s="115"/>
      <c r="CHO57" s="115"/>
      <c r="CHP57" s="115"/>
      <c r="CHQ57" s="115"/>
      <c r="CHR57" s="115"/>
      <c r="CHS57" s="115"/>
      <c r="CHT57" s="115"/>
      <c r="CHU57" s="115"/>
      <c r="CHV57" s="115"/>
      <c r="CHW57" s="115"/>
      <c r="CHX57" s="115"/>
      <c r="CHY57" s="115"/>
      <c r="CHZ57" s="115"/>
      <c r="CIA57" s="115"/>
      <c r="CIB57" s="115"/>
      <c r="CIC57" s="115"/>
      <c r="CID57" s="115"/>
      <c r="CIE57" s="115"/>
      <c r="CIF57" s="115"/>
      <c r="CIG57" s="115"/>
      <c r="CIH57" s="115"/>
      <c r="CII57" s="115"/>
      <c r="CIJ57" s="115"/>
      <c r="CIK57" s="115"/>
      <c r="CIL57" s="115"/>
      <c r="CIM57" s="115"/>
      <c r="CIN57" s="115"/>
      <c r="CIO57" s="115"/>
      <c r="CIP57" s="115"/>
      <c r="CIQ57" s="115"/>
      <c r="CIR57" s="115"/>
      <c r="CIS57" s="115"/>
      <c r="CIT57" s="115"/>
      <c r="CIU57" s="115"/>
      <c r="CIV57" s="115"/>
      <c r="CIW57" s="115"/>
      <c r="CIX57" s="115"/>
      <c r="CIY57" s="115"/>
      <c r="CIZ57" s="115"/>
      <c r="CJA57" s="115"/>
      <c r="CJB57" s="115"/>
      <c r="CJC57" s="115"/>
      <c r="CJD57" s="115"/>
      <c r="CJE57" s="115"/>
      <c r="CJF57" s="115"/>
      <c r="CJG57" s="115"/>
      <c r="CJH57" s="115"/>
      <c r="CJI57" s="115"/>
      <c r="CJJ57" s="115"/>
      <c r="CJK57" s="115"/>
      <c r="CJL57" s="115"/>
      <c r="CJM57" s="115"/>
      <c r="CJN57" s="115"/>
      <c r="CJO57" s="115"/>
      <c r="CJP57" s="115"/>
      <c r="CJQ57" s="115"/>
      <c r="CJR57" s="115"/>
      <c r="CJS57" s="115"/>
      <c r="CJT57" s="115"/>
      <c r="CJU57" s="115"/>
      <c r="CJV57" s="115"/>
      <c r="CJW57" s="115"/>
      <c r="CJX57" s="115"/>
      <c r="CJY57" s="115"/>
      <c r="CJZ57" s="115"/>
      <c r="CKA57" s="115"/>
      <c r="CKB57" s="115"/>
      <c r="CKC57" s="115"/>
      <c r="CKD57" s="115"/>
      <c r="CKE57" s="115"/>
      <c r="CKF57" s="115"/>
      <c r="CKG57" s="115"/>
      <c r="CKH57" s="115"/>
      <c r="CKI57" s="115"/>
      <c r="CKJ57" s="115"/>
      <c r="CKK57" s="115"/>
      <c r="CKL57" s="115"/>
      <c r="CKM57" s="115"/>
      <c r="CKN57" s="115"/>
      <c r="CKO57" s="115"/>
      <c r="CKP57" s="115"/>
      <c r="CKQ57" s="115"/>
      <c r="CKR57" s="115"/>
      <c r="CKS57" s="115"/>
      <c r="CKT57" s="115"/>
      <c r="CKU57" s="115"/>
      <c r="CKV57" s="115"/>
      <c r="CKW57" s="115"/>
      <c r="CKX57" s="115"/>
      <c r="CKY57" s="115"/>
      <c r="CKZ57" s="115"/>
      <c r="CLA57" s="115"/>
      <c r="CLB57" s="115"/>
      <c r="CLC57" s="115"/>
      <c r="CLD57" s="115"/>
      <c r="CLE57" s="115"/>
      <c r="CLF57" s="115"/>
      <c r="CLG57" s="115"/>
      <c r="CLH57" s="115"/>
      <c r="CLI57" s="115"/>
      <c r="CLJ57" s="115"/>
      <c r="CLK57" s="115"/>
      <c r="CLL57" s="115"/>
      <c r="CLM57" s="115"/>
      <c r="CLN57" s="115"/>
      <c r="CLO57" s="115"/>
      <c r="CLP57" s="115"/>
      <c r="CLQ57" s="115"/>
      <c r="CLR57" s="115"/>
      <c r="CLS57" s="115"/>
      <c r="CLT57" s="115"/>
      <c r="CLU57" s="115"/>
      <c r="CLV57" s="115"/>
      <c r="CLW57" s="115"/>
      <c r="CLX57" s="115"/>
      <c r="CLY57" s="115"/>
      <c r="CLZ57" s="115"/>
      <c r="CMA57" s="115"/>
      <c r="CMB57" s="115"/>
      <c r="CMC57" s="115"/>
      <c r="CMD57" s="115"/>
      <c r="CME57" s="115"/>
      <c r="CMF57" s="115"/>
      <c r="CMG57" s="115"/>
      <c r="CMH57" s="115"/>
      <c r="CMI57" s="115"/>
      <c r="CMJ57" s="115"/>
      <c r="CMK57" s="115"/>
      <c r="CML57" s="115"/>
      <c r="CMM57" s="115"/>
      <c r="CMN57" s="115"/>
      <c r="CMO57" s="115"/>
      <c r="CMP57" s="115"/>
      <c r="CMQ57" s="115"/>
      <c r="CMR57" s="115"/>
      <c r="CMS57" s="115"/>
      <c r="CMT57" s="115"/>
      <c r="CMU57" s="115"/>
      <c r="CMV57" s="115"/>
      <c r="CMW57" s="115"/>
      <c r="CMX57" s="115"/>
      <c r="CMY57" s="115"/>
      <c r="CMZ57" s="115"/>
      <c r="CNA57" s="115"/>
      <c r="CNB57" s="115"/>
      <c r="CNC57" s="115"/>
      <c r="CND57" s="115"/>
      <c r="CNE57" s="115"/>
      <c r="CNF57" s="115"/>
      <c r="CNG57" s="115"/>
      <c r="CNH57" s="115"/>
      <c r="CNI57" s="115"/>
      <c r="CNJ57" s="115"/>
      <c r="CNK57" s="115"/>
      <c r="CNL57" s="115"/>
      <c r="CNM57" s="115"/>
      <c r="CNN57" s="115"/>
      <c r="CNO57" s="115"/>
      <c r="CNP57" s="115"/>
      <c r="CNQ57" s="115"/>
      <c r="CNR57" s="115"/>
      <c r="CNS57" s="115"/>
      <c r="CNT57" s="115"/>
      <c r="CNU57" s="115"/>
      <c r="CNV57" s="115"/>
      <c r="CNW57" s="115"/>
      <c r="CNX57" s="115"/>
      <c r="CNY57" s="115"/>
      <c r="CNZ57" s="115"/>
      <c r="COA57" s="115"/>
      <c r="COB57" s="115"/>
      <c r="COC57" s="115"/>
      <c r="COD57" s="115"/>
      <c r="COE57" s="115"/>
      <c r="COF57" s="115"/>
      <c r="COG57" s="115"/>
      <c r="COH57" s="115"/>
      <c r="COI57" s="115"/>
      <c r="COJ57" s="115"/>
      <c r="COK57" s="115"/>
      <c r="COL57" s="115"/>
      <c r="COM57" s="115"/>
      <c r="CON57" s="115"/>
      <c r="COO57" s="115"/>
      <c r="COP57" s="115"/>
      <c r="COQ57" s="115"/>
      <c r="COR57" s="115"/>
      <c r="COS57" s="115"/>
      <c r="COT57" s="115"/>
      <c r="COU57" s="115"/>
      <c r="COV57" s="115"/>
      <c r="COW57" s="115"/>
      <c r="COX57" s="115"/>
      <c r="COY57" s="115"/>
      <c r="COZ57" s="115"/>
      <c r="CPA57" s="115"/>
      <c r="CPB57" s="115"/>
      <c r="CPC57" s="115"/>
      <c r="CPD57" s="115"/>
      <c r="CPE57" s="115"/>
      <c r="CPF57" s="115"/>
      <c r="CPG57" s="115"/>
      <c r="CPH57" s="115"/>
      <c r="CPI57" s="115"/>
      <c r="CPJ57" s="115"/>
      <c r="CPK57" s="115"/>
      <c r="CPL57" s="115"/>
      <c r="CPM57" s="115"/>
      <c r="CPN57" s="115"/>
      <c r="CPO57" s="115"/>
      <c r="CPP57" s="115"/>
      <c r="CPQ57" s="115"/>
      <c r="CPR57" s="115"/>
      <c r="CPS57" s="115"/>
      <c r="CPT57" s="115"/>
      <c r="CPU57" s="115"/>
      <c r="CPV57" s="115"/>
      <c r="CPW57" s="115"/>
      <c r="CPX57" s="115"/>
      <c r="CPY57" s="115"/>
      <c r="CPZ57" s="115"/>
      <c r="CQA57" s="115"/>
      <c r="CQB57" s="115"/>
      <c r="CQC57" s="115"/>
      <c r="CQD57" s="115"/>
      <c r="CQE57" s="115"/>
      <c r="CQF57" s="115"/>
      <c r="CQG57" s="115"/>
      <c r="CQH57" s="115"/>
      <c r="CQI57" s="115"/>
      <c r="CQJ57" s="115"/>
      <c r="CQK57" s="115"/>
      <c r="CQL57" s="115"/>
      <c r="CQM57" s="115"/>
      <c r="CQN57" s="115"/>
      <c r="CQO57" s="115"/>
      <c r="CQP57" s="115"/>
      <c r="CQQ57" s="115"/>
      <c r="CQR57" s="115"/>
      <c r="CQS57" s="115"/>
      <c r="CQT57" s="115"/>
      <c r="CQU57" s="115"/>
      <c r="CQV57" s="115"/>
      <c r="CQW57" s="115"/>
      <c r="CQX57" s="115"/>
      <c r="CQY57" s="115"/>
      <c r="CQZ57" s="115"/>
      <c r="CRA57" s="115"/>
      <c r="CRB57" s="115"/>
      <c r="CRC57" s="115"/>
      <c r="CRD57" s="115"/>
      <c r="CRE57" s="115"/>
      <c r="CRF57" s="115"/>
      <c r="CRG57" s="115"/>
      <c r="CRH57" s="115"/>
      <c r="CRI57" s="115"/>
      <c r="CRJ57" s="115"/>
      <c r="CRK57" s="115"/>
      <c r="CRL57" s="115"/>
      <c r="CRM57" s="115"/>
      <c r="CRN57" s="115"/>
      <c r="CRO57" s="115"/>
      <c r="CRP57" s="115"/>
      <c r="CRQ57" s="115"/>
      <c r="CRR57" s="115"/>
      <c r="CRS57" s="115"/>
      <c r="CRT57" s="115"/>
      <c r="CRU57" s="115"/>
      <c r="CRV57" s="115"/>
      <c r="CRW57" s="115"/>
      <c r="CRX57" s="115"/>
      <c r="CRY57" s="115"/>
      <c r="CRZ57" s="115"/>
      <c r="CSA57" s="115"/>
      <c r="CSB57" s="115"/>
      <c r="CSC57" s="115"/>
      <c r="CSD57" s="115"/>
      <c r="CSE57" s="115"/>
      <c r="CSF57" s="115"/>
      <c r="CSG57" s="115"/>
      <c r="CSH57" s="115"/>
      <c r="CSI57" s="115"/>
      <c r="CSJ57" s="115"/>
      <c r="CSK57" s="115"/>
      <c r="CSL57" s="115"/>
      <c r="CSM57" s="115"/>
      <c r="CSN57" s="115"/>
      <c r="CSO57" s="115"/>
      <c r="CSP57" s="115"/>
      <c r="CSQ57" s="115"/>
      <c r="CSR57" s="115"/>
      <c r="CSS57" s="115"/>
      <c r="CST57" s="115"/>
      <c r="CSU57" s="115"/>
      <c r="CSV57" s="115"/>
      <c r="CSW57" s="115"/>
      <c r="CSX57" s="115"/>
      <c r="CSY57" s="115"/>
      <c r="CSZ57" s="115"/>
      <c r="CTA57" s="115"/>
      <c r="CTB57" s="115"/>
      <c r="CTC57" s="115"/>
      <c r="CTD57" s="115"/>
      <c r="CTE57" s="115"/>
      <c r="CTF57" s="115"/>
      <c r="CTG57" s="115"/>
      <c r="CTH57" s="115"/>
      <c r="CTI57" s="115"/>
      <c r="CTJ57" s="115"/>
      <c r="CTK57" s="115"/>
      <c r="CTL57" s="115"/>
      <c r="CTM57" s="115"/>
      <c r="CTN57" s="115"/>
      <c r="CTO57" s="115"/>
      <c r="CTP57" s="115"/>
      <c r="CTQ57" s="115"/>
      <c r="CTR57" s="115"/>
      <c r="CTS57" s="115"/>
      <c r="CTT57" s="115"/>
      <c r="CTU57" s="115"/>
      <c r="CTV57" s="115"/>
      <c r="CTW57" s="115"/>
      <c r="CTX57" s="115"/>
      <c r="CTY57" s="115"/>
      <c r="CTZ57" s="115"/>
      <c r="CUA57" s="115"/>
      <c r="CUB57" s="115"/>
      <c r="CUC57" s="115"/>
      <c r="CUD57" s="115"/>
      <c r="CUE57" s="115"/>
      <c r="CUF57" s="115"/>
      <c r="CUG57" s="115"/>
      <c r="CUH57" s="115"/>
      <c r="CUI57" s="115"/>
      <c r="CUJ57" s="115"/>
      <c r="CUK57" s="115"/>
      <c r="CUL57" s="115"/>
      <c r="CUM57" s="115"/>
      <c r="CUN57" s="115"/>
      <c r="CUO57" s="115"/>
      <c r="CUP57" s="115"/>
      <c r="CUQ57" s="115"/>
      <c r="CUR57" s="115"/>
      <c r="CUS57" s="115"/>
      <c r="CUT57" s="115"/>
      <c r="CUU57" s="115"/>
      <c r="CUV57" s="115"/>
      <c r="CUW57" s="115"/>
      <c r="CUX57" s="115"/>
      <c r="CUY57" s="115"/>
      <c r="CUZ57" s="115"/>
      <c r="CVA57" s="115"/>
      <c r="CVB57" s="115"/>
      <c r="CVC57" s="115"/>
      <c r="CVD57" s="115"/>
      <c r="CVE57" s="115"/>
      <c r="CVF57" s="115"/>
      <c r="CVG57" s="115"/>
      <c r="CVH57" s="115"/>
      <c r="CVI57" s="115"/>
      <c r="CVJ57" s="115"/>
      <c r="CVK57" s="115"/>
      <c r="CVL57" s="115"/>
      <c r="CVM57" s="115"/>
      <c r="CVN57" s="115"/>
      <c r="CVO57" s="115"/>
      <c r="CVP57" s="115"/>
      <c r="CVQ57" s="115"/>
      <c r="CVR57" s="115"/>
      <c r="CVS57" s="115"/>
      <c r="CVT57" s="115"/>
      <c r="CVU57" s="115"/>
      <c r="CVV57" s="115"/>
      <c r="CVW57" s="115"/>
      <c r="CVX57" s="115"/>
      <c r="CVY57" s="115"/>
      <c r="CVZ57" s="115"/>
      <c r="CWA57" s="115"/>
      <c r="CWB57" s="115"/>
      <c r="CWC57" s="115"/>
      <c r="CWD57" s="115"/>
      <c r="CWE57" s="115"/>
      <c r="CWF57" s="115"/>
      <c r="CWG57" s="115"/>
      <c r="CWH57" s="115"/>
      <c r="CWI57" s="115"/>
      <c r="CWJ57" s="115"/>
      <c r="CWK57" s="115"/>
      <c r="CWL57" s="115"/>
      <c r="CWM57" s="115"/>
      <c r="CWN57" s="115"/>
      <c r="CWO57" s="115"/>
      <c r="CWP57" s="115"/>
      <c r="CWQ57" s="115"/>
      <c r="CWR57" s="115"/>
      <c r="CWS57" s="115"/>
      <c r="CWT57" s="115"/>
      <c r="CWU57" s="115"/>
      <c r="CWV57" s="115"/>
      <c r="CWW57" s="115"/>
      <c r="CWX57" s="115"/>
      <c r="CWY57" s="115"/>
      <c r="CWZ57" s="115"/>
      <c r="CXA57" s="115"/>
      <c r="CXB57" s="115"/>
      <c r="CXC57" s="115"/>
      <c r="CXD57" s="115"/>
      <c r="CXE57" s="115"/>
      <c r="CXF57" s="115"/>
      <c r="CXG57" s="115"/>
      <c r="CXH57" s="115"/>
      <c r="CXI57" s="115"/>
      <c r="CXJ57" s="115"/>
      <c r="CXK57" s="115"/>
      <c r="CXL57" s="115"/>
      <c r="CXM57" s="115"/>
      <c r="CXN57" s="115"/>
      <c r="CXO57" s="115"/>
      <c r="CXP57" s="115"/>
      <c r="CXQ57" s="115"/>
      <c r="CXR57" s="115"/>
      <c r="CXS57" s="115"/>
      <c r="CXT57" s="115"/>
      <c r="CXU57" s="115"/>
      <c r="CXV57" s="115"/>
      <c r="CXW57" s="115"/>
      <c r="CXX57" s="115"/>
      <c r="CXY57" s="115"/>
      <c r="CXZ57" s="115"/>
      <c r="CYA57" s="115"/>
      <c r="CYB57" s="115"/>
      <c r="CYC57" s="115"/>
      <c r="CYD57" s="115"/>
      <c r="CYE57" s="115"/>
      <c r="CYF57" s="115"/>
      <c r="CYG57" s="115"/>
      <c r="CYH57" s="115"/>
      <c r="CYI57" s="115"/>
      <c r="CYJ57" s="115"/>
      <c r="CYK57" s="115"/>
      <c r="CYL57" s="115"/>
      <c r="CYM57" s="115"/>
      <c r="CYN57" s="115"/>
      <c r="CYO57" s="115"/>
      <c r="CYP57" s="115"/>
      <c r="CYQ57" s="115"/>
      <c r="CYR57" s="115"/>
      <c r="CYS57" s="115"/>
      <c r="CYT57" s="115"/>
      <c r="CYU57" s="115"/>
      <c r="CYV57" s="115"/>
      <c r="CYW57" s="115"/>
      <c r="CYX57" s="115"/>
      <c r="CYY57" s="115"/>
      <c r="CYZ57" s="115"/>
      <c r="CZA57" s="115"/>
      <c r="CZB57" s="115"/>
      <c r="CZC57" s="115"/>
      <c r="CZD57" s="115"/>
      <c r="CZE57" s="115"/>
      <c r="CZF57" s="115"/>
      <c r="CZG57" s="115"/>
      <c r="CZH57" s="115"/>
      <c r="CZI57" s="115"/>
      <c r="CZJ57" s="115"/>
      <c r="CZK57" s="115"/>
      <c r="CZL57" s="115"/>
      <c r="CZM57" s="115"/>
      <c r="CZN57" s="115"/>
      <c r="CZO57" s="115"/>
      <c r="CZP57" s="115"/>
      <c r="CZQ57" s="115"/>
      <c r="CZR57" s="115"/>
      <c r="CZS57" s="115"/>
      <c r="CZT57" s="115"/>
      <c r="CZU57" s="115"/>
      <c r="CZV57" s="115"/>
      <c r="CZW57" s="115"/>
      <c r="CZX57" s="115"/>
      <c r="CZY57" s="115"/>
      <c r="CZZ57" s="115"/>
      <c r="DAA57" s="115"/>
      <c r="DAB57" s="115"/>
      <c r="DAC57" s="115"/>
      <c r="DAD57" s="115"/>
      <c r="DAE57" s="115"/>
      <c r="DAF57" s="115"/>
      <c r="DAG57" s="115"/>
      <c r="DAH57" s="115"/>
      <c r="DAI57" s="115"/>
      <c r="DAJ57" s="115"/>
      <c r="DAK57" s="115"/>
      <c r="DAL57" s="115"/>
      <c r="DAM57" s="115"/>
      <c r="DAN57" s="115"/>
      <c r="DAO57" s="115"/>
      <c r="DAP57" s="115"/>
      <c r="DAQ57" s="115"/>
      <c r="DAR57" s="115"/>
      <c r="DAS57" s="115"/>
      <c r="DAT57" s="115"/>
      <c r="DAU57" s="115"/>
      <c r="DAV57" s="115"/>
      <c r="DAW57" s="115"/>
      <c r="DAX57" s="115"/>
      <c r="DAY57" s="115"/>
      <c r="DAZ57" s="115"/>
      <c r="DBA57" s="115"/>
      <c r="DBB57" s="115"/>
      <c r="DBC57" s="115"/>
      <c r="DBD57" s="115"/>
      <c r="DBE57" s="115"/>
      <c r="DBF57" s="115"/>
      <c r="DBG57" s="115"/>
      <c r="DBH57" s="115"/>
      <c r="DBI57" s="115"/>
      <c r="DBJ57" s="115"/>
      <c r="DBK57" s="115"/>
      <c r="DBL57" s="115"/>
      <c r="DBM57" s="115"/>
      <c r="DBN57" s="115"/>
      <c r="DBO57" s="115"/>
      <c r="DBP57" s="115"/>
      <c r="DBQ57" s="115"/>
      <c r="DBR57" s="115"/>
      <c r="DBS57" s="115"/>
      <c r="DBT57" s="115"/>
      <c r="DBU57" s="115"/>
      <c r="DBV57" s="115"/>
      <c r="DBW57" s="115"/>
      <c r="DBX57" s="115"/>
      <c r="DBY57" s="115"/>
      <c r="DBZ57" s="115"/>
      <c r="DCA57" s="115"/>
      <c r="DCB57" s="115"/>
      <c r="DCC57" s="115"/>
      <c r="DCD57" s="115"/>
      <c r="DCE57" s="115"/>
      <c r="DCF57" s="115"/>
      <c r="DCG57" s="115"/>
      <c r="DCH57" s="115"/>
      <c r="DCI57" s="115"/>
      <c r="DCJ57" s="115"/>
      <c r="DCK57" s="115"/>
      <c r="DCL57" s="115"/>
      <c r="DCM57" s="115"/>
      <c r="DCN57" s="115"/>
      <c r="DCO57" s="115"/>
      <c r="DCP57" s="115"/>
      <c r="DCQ57" s="115"/>
      <c r="DCR57" s="115"/>
      <c r="DCS57" s="115"/>
      <c r="DCT57" s="115"/>
      <c r="DCU57" s="115"/>
      <c r="DCV57" s="115"/>
      <c r="DCW57" s="115"/>
      <c r="DCX57" s="115"/>
      <c r="DCY57" s="115"/>
      <c r="DCZ57" s="115"/>
      <c r="DDA57" s="115"/>
      <c r="DDB57" s="115"/>
      <c r="DDC57" s="115"/>
      <c r="DDD57" s="115"/>
      <c r="DDE57" s="115"/>
      <c r="DDF57" s="115"/>
      <c r="DDG57" s="115"/>
      <c r="DDH57" s="115"/>
      <c r="DDI57" s="115"/>
      <c r="DDJ57" s="115"/>
      <c r="DDK57" s="115"/>
      <c r="DDL57" s="115"/>
      <c r="DDM57" s="115"/>
      <c r="DDN57" s="115"/>
      <c r="DDO57" s="115"/>
      <c r="DDP57" s="115"/>
      <c r="DDQ57" s="115"/>
      <c r="DDR57" s="115"/>
      <c r="DDS57" s="115"/>
      <c r="DDT57" s="115"/>
      <c r="DDU57" s="115"/>
      <c r="DDV57" s="115"/>
      <c r="DDW57" s="115"/>
      <c r="DDX57" s="115"/>
      <c r="DDY57" s="115"/>
      <c r="DDZ57" s="115"/>
      <c r="DEA57" s="115"/>
      <c r="DEB57" s="115"/>
      <c r="DEC57" s="115"/>
      <c r="DED57" s="115"/>
      <c r="DEE57" s="115"/>
      <c r="DEF57" s="115"/>
      <c r="DEG57" s="115"/>
      <c r="DEH57" s="115"/>
      <c r="DEI57" s="115"/>
      <c r="DEJ57" s="115"/>
      <c r="DEK57" s="115"/>
      <c r="DEL57" s="115"/>
      <c r="DEM57" s="115"/>
      <c r="DEN57" s="115"/>
      <c r="DEO57" s="115"/>
      <c r="DEP57" s="115"/>
      <c r="DEQ57" s="115"/>
      <c r="DER57" s="115"/>
      <c r="DES57" s="115"/>
      <c r="DET57" s="115"/>
      <c r="DEU57" s="115"/>
      <c r="DEV57" s="115"/>
      <c r="DEW57" s="115"/>
      <c r="DEX57" s="115"/>
      <c r="DEY57" s="115"/>
      <c r="DEZ57" s="115"/>
      <c r="DFA57" s="115"/>
      <c r="DFB57" s="115"/>
      <c r="DFC57" s="115"/>
      <c r="DFD57" s="115"/>
      <c r="DFE57" s="115"/>
      <c r="DFF57" s="115"/>
      <c r="DFG57" s="115"/>
      <c r="DFH57" s="115"/>
      <c r="DFI57" s="115"/>
      <c r="DFJ57" s="115"/>
      <c r="DFK57" s="115"/>
      <c r="DFL57" s="115"/>
      <c r="DFM57" s="115"/>
      <c r="DFN57" s="115"/>
      <c r="DFO57" s="115"/>
      <c r="DFP57" s="115"/>
      <c r="DFQ57" s="115"/>
      <c r="DFR57" s="115"/>
      <c r="DFS57" s="115"/>
      <c r="DFT57" s="115"/>
      <c r="DFU57" s="115"/>
      <c r="DFV57" s="115"/>
      <c r="DFW57" s="115"/>
      <c r="DFX57" s="115"/>
      <c r="DFY57" s="115"/>
      <c r="DFZ57" s="115"/>
      <c r="DGA57" s="115"/>
      <c r="DGB57" s="115"/>
      <c r="DGC57" s="115"/>
      <c r="DGD57" s="115"/>
      <c r="DGE57" s="115"/>
      <c r="DGF57" s="115"/>
      <c r="DGG57" s="115"/>
      <c r="DGH57" s="115"/>
      <c r="DGI57" s="115"/>
      <c r="DGJ57" s="115"/>
      <c r="DGK57" s="115"/>
      <c r="DGL57" s="115"/>
      <c r="DGM57" s="115"/>
      <c r="DGN57" s="115"/>
      <c r="DGO57" s="115"/>
      <c r="DGP57" s="115"/>
      <c r="DGQ57" s="115"/>
      <c r="DGR57" s="115"/>
      <c r="DGS57" s="115"/>
      <c r="DGT57" s="115"/>
      <c r="DGU57" s="115"/>
      <c r="DGV57" s="115"/>
      <c r="DGW57" s="115"/>
      <c r="DGX57" s="115"/>
      <c r="DGY57" s="115"/>
      <c r="DGZ57" s="115"/>
      <c r="DHA57" s="115"/>
      <c r="DHB57" s="115"/>
      <c r="DHC57" s="115"/>
      <c r="DHD57" s="115"/>
      <c r="DHE57" s="115"/>
      <c r="DHF57" s="115"/>
      <c r="DHG57" s="115"/>
      <c r="DHH57" s="115"/>
      <c r="DHI57" s="115"/>
      <c r="DHJ57" s="115"/>
      <c r="DHK57" s="115"/>
      <c r="DHL57" s="115"/>
      <c r="DHM57" s="115"/>
      <c r="DHN57" s="115"/>
      <c r="DHO57" s="115"/>
      <c r="DHP57" s="115"/>
      <c r="DHQ57" s="115"/>
      <c r="DHR57" s="115"/>
      <c r="DHS57" s="115"/>
      <c r="DHT57" s="115"/>
      <c r="DHU57" s="115"/>
      <c r="DHV57" s="115"/>
      <c r="DHW57" s="115"/>
      <c r="DHX57" s="115"/>
      <c r="DHY57" s="115"/>
      <c r="DHZ57" s="115"/>
      <c r="DIA57" s="115"/>
      <c r="DIB57" s="115"/>
      <c r="DIC57" s="115"/>
      <c r="DID57" s="115"/>
      <c r="DIE57" s="115"/>
      <c r="DIF57" s="115"/>
      <c r="DIG57" s="115"/>
      <c r="DIH57" s="115"/>
      <c r="DII57" s="115"/>
      <c r="DIJ57" s="115"/>
      <c r="DIK57" s="115"/>
      <c r="DIL57" s="115"/>
      <c r="DIM57" s="115"/>
      <c r="DIN57" s="115"/>
      <c r="DIO57" s="115"/>
      <c r="DIP57" s="115"/>
      <c r="DIQ57" s="115"/>
      <c r="DIR57" s="115"/>
      <c r="DIS57" s="115"/>
      <c r="DIT57" s="115"/>
      <c r="DIU57" s="115"/>
      <c r="DIV57" s="115"/>
      <c r="DIW57" s="115"/>
      <c r="DIX57" s="115"/>
      <c r="DIY57" s="115"/>
      <c r="DIZ57" s="115"/>
      <c r="DJA57" s="115"/>
      <c r="DJB57" s="115"/>
      <c r="DJC57" s="115"/>
      <c r="DJD57" s="115"/>
      <c r="DJE57" s="115"/>
      <c r="DJF57" s="115"/>
      <c r="DJG57" s="115"/>
      <c r="DJH57" s="115"/>
      <c r="DJI57" s="115"/>
      <c r="DJJ57" s="115"/>
      <c r="DJK57" s="115"/>
      <c r="DJL57" s="115"/>
      <c r="DJM57" s="115"/>
      <c r="DJN57" s="115"/>
      <c r="DJO57" s="115"/>
      <c r="DJP57" s="115"/>
      <c r="DJQ57" s="115"/>
      <c r="DJR57" s="115"/>
      <c r="DJS57" s="115"/>
      <c r="DJT57" s="115"/>
      <c r="DJU57" s="115"/>
      <c r="DJV57" s="115"/>
      <c r="DJW57" s="115"/>
      <c r="DJX57" s="115"/>
      <c r="DJY57" s="115"/>
      <c r="DJZ57" s="115"/>
      <c r="DKA57" s="115"/>
      <c r="DKB57" s="115"/>
      <c r="DKC57" s="115"/>
      <c r="DKD57" s="115"/>
      <c r="DKE57" s="115"/>
      <c r="DKF57" s="115"/>
      <c r="DKG57" s="115"/>
      <c r="DKH57" s="115"/>
      <c r="DKI57" s="115"/>
      <c r="DKJ57" s="115"/>
      <c r="DKK57" s="115"/>
      <c r="DKL57" s="115"/>
      <c r="DKM57" s="115"/>
      <c r="DKN57" s="115"/>
      <c r="DKO57" s="115"/>
      <c r="DKP57" s="115"/>
      <c r="DKQ57" s="115"/>
      <c r="DKR57" s="115"/>
      <c r="DKS57" s="115"/>
      <c r="DKT57" s="115"/>
      <c r="DKU57" s="115"/>
      <c r="DKV57" s="115"/>
      <c r="DKW57" s="115"/>
      <c r="DKX57" s="115"/>
      <c r="DKY57" s="115"/>
      <c r="DKZ57" s="115"/>
      <c r="DLA57" s="115"/>
      <c r="DLB57" s="115"/>
      <c r="DLC57" s="115"/>
      <c r="DLD57" s="115"/>
      <c r="DLE57" s="115"/>
      <c r="DLF57" s="115"/>
      <c r="DLG57" s="115"/>
      <c r="DLH57" s="115"/>
      <c r="DLI57" s="115"/>
      <c r="DLJ57" s="115"/>
      <c r="DLK57" s="115"/>
      <c r="DLL57" s="115"/>
      <c r="DLM57" s="115"/>
      <c r="DLN57" s="115"/>
      <c r="DLO57" s="115"/>
      <c r="DLP57" s="115"/>
      <c r="DLQ57" s="115"/>
      <c r="DLR57" s="115"/>
      <c r="DLS57" s="115"/>
      <c r="DLT57" s="115"/>
      <c r="DLU57" s="115"/>
      <c r="DLV57" s="115"/>
      <c r="DLW57" s="115"/>
      <c r="DLX57" s="115"/>
      <c r="DLY57" s="115"/>
      <c r="DLZ57" s="115"/>
      <c r="DMA57" s="115"/>
      <c r="DMB57" s="115"/>
      <c r="DMC57" s="115"/>
      <c r="DMD57" s="115"/>
      <c r="DME57" s="115"/>
      <c r="DMF57" s="115"/>
      <c r="DMG57" s="115"/>
      <c r="DMH57" s="115"/>
      <c r="DMI57" s="115"/>
      <c r="DMJ57" s="115"/>
      <c r="DMK57" s="115"/>
      <c r="DML57" s="115"/>
      <c r="DMM57" s="115"/>
      <c r="DMN57" s="115"/>
      <c r="DMO57" s="115"/>
      <c r="DMP57" s="115"/>
      <c r="DMQ57" s="115"/>
      <c r="DMR57" s="115"/>
      <c r="DMS57" s="115"/>
      <c r="DMT57" s="115"/>
      <c r="DMU57" s="115"/>
      <c r="DMV57" s="115"/>
      <c r="DMW57" s="115"/>
      <c r="DMX57" s="115"/>
      <c r="DMY57" s="115"/>
      <c r="DMZ57" s="115"/>
      <c r="DNA57" s="115"/>
      <c r="DNB57" s="115"/>
      <c r="DNC57" s="115"/>
      <c r="DND57" s="115"/>
      <c r="DNE57" s="115"/>
      <c r="DNF57" s="115"/>
      <c r="DNG57" s="115"/>
      <c r="DNH57" s="115"/>
      <c r="DNI57" s="115"/>
      <c r="DNJ57" s="115"/>
      <c r="DNK57" s="115"/>
      <c r="DNL57" s="115"/>
      <c r="DNM57" s="115"/>
      <c r="DNN57" s="115"/>
      <c r="DNO57" s="115"/>
      <c r="DNP57" s="115"/>
      <c r="DNQ57" s="115"/>
      <c r="DNR57" s="115"/>
      <c r="DNS57" s="115"/>
      <c r="DNT57" s="115"/>
      <c r="DNU57" s="115"/>
      <c r="DNV57" s="115"/>
      <c r="DNW57" s="115"/>
      <c r="DNX57" s="115"/>
      <c r="DNY57" s="115"/>
      <c r="DNZ57" s="115"/>
      <c r="DOA57" s="115"/>
      <c r="DOB57" s="115"/>
      <c r="DOC57" s="115"/>
      <c r="DOD57" s="115"/>
      <c r="DOE57" s="115"/>
      <c r="DOF57" s="115"/>
      <c r="DOG57" s="115"/>
      <c r="DOH57" s="115"/>
      <c r="DOI57" s="115"/>
      <c r="DOJ57" s="115"/>
      <c r="DOK57" s="115"/>
      <c r="DOL57" s="115"/>
      <c r="DOM57" s="115"/>
      <c r="DON57" s="115"/>
      <c r="DOO57" s="115"/>
      <c r="DOP57" s="115"/>
      <c r="DOQ57" s="115"/>
      <c r="DOR57" s="115"/>
      <c r="DOS57" s="115"/>
      <c r="DOT57" s="115"/>
      <c r="DOU57" s="115"/>
      <c r="DOV57" s="115"/>
      <c r="DOW57" s="115"/>
      <c r="DOX57" s="115"/>
      <c r="DOY57" s="115"/>
      <c r="DOZ57" s="115"/>
      <c r="DPA57" s="115"/>
      <c r="DPB57" s="115"/>
      <c r="DPC57" s="115"/>
      <c r="DPD57" s="115"/>
      <c r="DPE57" s="115"/>
      <c r="DPF57" s="115"/>
      <c r="DPG57" s="115"/>
      <c r="DPH57" s="115"/>
      <c r="DPI57" s="115"/>
      <c r="DPJ57" s="115"/>
      <c r="DPK57" s="115"/>
      <c r="DPL57" s="115"/>
      <c r="DPM57" s="115"/>
      <c r="DPN57" s="115"/>
      <c r="DPO57" s="115"/>
      <c r="DPP57" s="115"/>
      <c r="DPQ57" s="115"/>
      <c r="DPR57" s="115"/>
      <c r="DPS57" s="115"/>
      <c r="DPT57" s="115"/>
      <c r="DPU57" s="115"/>
      <c r="DPV57" s="115"/>
      <c r="DPW57" s="115"/>
      <c r="DPX57" s="115"/>
      <c r="DPY57" s="115"/>
      <c r="DPZ57" s="115"/>
      <c r="DQA57" s="115"/>
      <c r="DQB57" s="115"/>
      <c r="DQC57" s="115"/>
      <c r="DQD57" s="115"/>
      <c r="DQE57" s="115"/>
      <c r="DQF57" s="115"/>
      <c r="DQG57" s="115"/>
      <c r="DQH57" s="115"/>
      <c r="DQI57" s="115"/>
      <c r="DQJ57" s="115"/>
      <c r="DQK57" s="115"/>
      <c r="DQL57" s="115"/>
      <c r="DQM57" s="115"/>
      <c r="DQN57" s="115"/>
      <c r="DQO57" s="115"/>
      <c r="DQP57" s="115"/>
      <c r="DQQ57" s="115"/>
      <c r="DQR57" s="115"/>
      <c r="DQS57" s="115"/>
      <c r="DQT57" s="115"/>
      <c r="DQU57" s="115"/>
      <c r="DQV57" s="115"/>
      <c r="DQW57" s="115"/>
      <c r="DQX57" s="115"/>
      <c r="DQY57" s="115"/>
      <c r="DQZ57" s="115"/>
      <c r="DRA57" s="115"/>
      <c r="DRB57" s="115"/>
      <c r="DRC57" s="115"/>
      <c r="DRD57" s="115"/>
      <c r="DRE57" s="115"/>
      <c r="DRF57" s="115"/>
      <c r="DRG57" s="115"/>
      <c r="DRH57" s="115"/>
      <c r="DRI57" s="115"/>
      <c r="DRJ57" s="115"/>
      <c r="DRK57" s="115"/>
      <c r="DRL57" s="115"/>
      <c r="DRM57" s="115"/>
      <c r="DRN57" s="115"/>
      <c r="DRO57" s="115"/>
      <c r="DRP57" s="115"/>
      <c r="DRQ57" s="115"/>
      <c r="DRR57" s="115"/>
      <c r="DRS57" s="115"/>
      <c r="DRT57" s="115"/>
      <c r="DRU57" s="115"/>
      <c r="DRV57" s="115"/>
      <c r="DRW57" s="115"/>
      <c r="DRX57" s="115"/>
      <c r="DRY57" s="115"/>
      <c r="DRZ57" s="115"/>
      <c r="DSA57" s="115"/>
      <c r="DSB57" s="115"/>
      <c r="DSC57" s="115"/>
      <c r="DSD57" s="115"/>
      <c r="DSE57" s="115"/>
      <c r="DSF57" s="115"/>
      <c r="DSG57" s="115"/>
      <c r="DSH57" s="115"/>
      <c r="DSI57" s="115"/>
      <c r="DSJ57" s="115"/>
      <c r="DSK57" s="115"/>
      <c r="DSL57" s="115"/>
      <c r="DSM57" s="115"/>
      <c r="DSN57" s="115"/>
      <c r="DSO57" s="115"/>
      <c r="DSP57" s="115"/>
      <c r="DSQ57" s="115"/>
      <c r="DSR57" s="115"/>
      <c r="DSS57" s="115"/>
      <c r="DST57" s="115"/>
      <c r="DSU57" s="115"/>
      <c r="DSV57" s="115"/>
      <c r="DSW57" s="115"/>
      <c r="DSX57" s="115"/>
      <c r="DSY57" s="115"/>
      <c r="DSZ57" s="115"/>
      <c r="DTA57" s="115"/>
      <c r="DTB57" s="115"/>
      <c r="DTC57" s="115"/>
      <c r="DTD57" s="115"/>
      <c r="DTE57" s="115"/>
      <c r="DTF57" s="115"/>
      <c r="DTG57" s="115"/>
      <c r="DTH57" s="115"/>
      <c r="DTI57" s="115"/>
      <c r="DTJ57" s="115"/>
      <c r="DTK57" s="115"/>
      <c r="DTL57" s="115"/>
      <c r="DTM57" s="115"/>
      <c r="DTN57" s="115"/>
      <c r="DTO57" s="115"/>
      <c r="DTP57" s="115"/>
      <c r="DTQ57" s="115"/>
      <c r="DTR57" s="115"/>
      <c r="DTS57" s="115"/>
      <c r="DTT57" s="115"/>
      <c r="DTU57" s="115"/>
      <c r="DTV57" s="115"/>
      <c r="DTW57" s="115"/>
      <c r="DTX57" s="115"/>
      <c r="DTY57" s="115"/>
      <c r="DTZ57" s="115"/>
      <c r="DUA57" s="115"/>
      <c r="DUB57" s="115"/>
      <c r="DUC57" s="115"/>
      <c r="DUD57" s="115"/>
      <c r="DUE57" s="115"/>
      <c r="DUF57" s="115"/>
      <c r="DUG57" s="115"/>
      <c r="DUH57" s="115"/>
      <c r="DUI57" s="115"/>
      <c r="DUJ57" s="115"/>
      <c r="DUK57" s="115"/>
      <c r="DUL57" s="115"/>
      <c r="DUM57" s="115"/>
      <c r="DUN57" s="115"/>
      <c r="DUO57" s="115"/>
      <c r="DUP57" s="115"/>
      <c r="DUQ57" s="115"/>
      <c r="DUR57" s="115"/>
      <c r="DUS57" s="115"/>
      <c r="DUT57" s="115"/>
      <c r="DUU57" s="115"/>
      <c r="DUV57" s="115"/>
      <c r="DUW57" s="115"/>
      <c r="DUX57" s="115"/>
      <c r="DUY57" s="115"/>
      <c r="DUZ57" s="115"/>
      <c r="DVA57" s="115"/>
      <c r="DVB57" s="115"/>
      <c r="DVC57" s="115"/>
      <c r="DVD57" s="115"/>
      <c r="DVE57" s="115"/>
      <c r="DVF57" s="115"/>
      <c r="DVG57" s="115"/>
      <c r="DVH57" s="115"/>
      <c r="DVI57" s="115"/>
      <c r="DVJ57" s="115"/>
      <c r="DVK57" s="115"/>
      <c r="DVL57" s="115"/>
      <c r="DVM57" s="115"/>
      <c r="DVN57" s="115"/>
      <c r="DVO57" s="115"/>
      <c r="DVP57" s="115"/>
      <c r="DVQ57" s="115"/>
      <c r="DVR57" s="115"/>
      <c r="DVS57" s="115"/>
      <c r="DVT57" s="115"/>
      <c r="DVU57" s="115"/>
      <c r="DVV57" s="115"/>
      <c r="DVW57" s="115"/>
      <c r="DVX57" s="115"/>
      <c r="DVY57" s="115"/>
      <c r="DVZ57" s="115"/>
      <c r="DWA57" s="115"/>
      <c r="DWB57" s="115"/>
      <c r="DWC57" s="115"/>
      <c r="DWD57" s="115"/>
      <c r="DWE57" s="115"/>
      <c r="DWF57" s="115"/>
      <c r="DWG57" s="115"/>
      <c r="DWH57" s="115"/>
      <c r="DWI57" s="115"/>
      <c r="DWJ57" s="115"/>
      <c r="DWK57" s="115"/>
      <c r="DWL57" s="115"/>
      <c r="DWM57" s="115"/>
      <c r="DWN57" s="115"/>
      <c r="DWO57" s="115"/>
      <c r="DWP57" s="115"/>
      <c r="DWQ57" s="115"/>
      <c r="DWR57" s="115"/>
      <c r="DWS57" s="115"/>
      <c r="DWT57" s="115"/>
      <c r="DWU57" s="115"/>
      <c r="DWV57" s="115"/>
      <c r="DWW57" s="115"/>
      <c r="DWX57" s="115"/>
      <c r="DWY57" s="115"/>
      <c r="DWZ57" s="115"/>
      <c r="DXA57" s="115"/>
      <c r="DXB57" s="115"/>
      <c r="DXC57" s="115"/>
      <c r="DXD57" s="115"/>
      <c r="DXE57" s="115"/>
      <c r="DXF57" s="115"/>
      <c r="DXG57" s="115"/>
      <c r="DXH57" s="115"/>
      <c r="DXI57" s="115"/>
      <c r="DXJ57" s="115"/>
      <c r="DXK57" s="115"/>
      <c r="DXL57" s="115"/>
      <c r="DXM57" s="115"/>
      <c r="DXN57" s="115"/>
      <c r="DXO57" s="115"/>
      <c r="DXP57" s="115"/>
      <c r="DXQ57" s="115"/>
      <c r="DXR57" s="115"/>
      <c r="DXS57" s="115"/>
      <c r="DXT57" s="115"/>
      <c r="DXU57" s="115"/>
      <c r="DXV57" s="115"/>
      <c r="DXW57" s="115"/>
      <c r="DXX57" s="115"/>
      <c r="DXY57" s="115"/>
      <c r="DXZ57" s="115"/>
      <c r="DYA57" s="115"/>
      <c r="DYB57" s="115"/>
      <c r="DYC57" s="115"/>
      <c r="DYD57" s="115"/>
      <c r="DYE57" s="115"/>
      <c r="DYF57" s="115"/>
      <c r="DYG57" s="115"/>
      <c r="DYH57" s="115"/>
      <c r="DYI57" s="115"/>
      <c r="DYJ57" s="115"/>
      <c r="DYK57" s="115"/>
      <c r="DYL57" s="115"/>
      <c r="DYM57" s="115"/>
      <c r="DYN57" s="115"/>
      <c r="DYO57" s="115"/>
      <c r="DYP57" s="115"/>
      <c r="DYQ57" s="115"/>
      <c r="DYR57" s="115"/>
      <c r="DYS57" s="115"/>
      <c r="DYT57" s="115"/>
      <c r="DYU57" s="115"/>
      <c r="DYV57" s="115"/>
      <c r="DYW57" s="115"/>
      <c r="DYX57" s="115"/>
      <c r="DYY57" s="115"/>
      <c r="DYZ57" s="115"/>
      <c r="DZA57" s="115"/>
      <c r="DZB57" s="115"/>
      <c r="DZC57" s="115"/>
      <c r="DZD57" s="115"/>
      <c r="DZE57" s="115"/>
      <c r="DZF57" s="115"/>
      <c r="DZG57" s="115"/>
      <c r="DZH57" s="115"/>
      <c r="DZI57" s="115"/>
      <c r="DZJ57" s="115"/>
      <c r="DZK57" s="115"/>
      <c r="DZL57" s="115"/>
      <c r="DZM57" s="115"/>
      <c r="DZN57" s="115"/>
      <c r="DZO57" s="115"/>
      <c r="DZP57" s="115"/>
      <c r="DZQ57" s="115"/>
      <c r="DZR57" s="115"/>
      <c r="DZS57" s="115"/>
      <c r="DZT57" s="115"/>
      <c r="DZU57" s="115"/>
      <c r="DZV57" s="115"/>
      <c r="DZW57" s="115"/>
      <c r="DZX57" s="115"/>
      <c r="DZY57" s="115"/>
      <c r="DZZ57" s="115"/>
      <c r="EAA57" s="115"/>
      <c r="EAB57" s="115"/>
      <c r="EAC57" s="115"/>
      <c r="EAD57" s="115"/>
      <c r="EAE57" s="115"/>
      <c r="EAF57" s="115"/>
      <c r="EAG57" s="115"/>
      <c r="EAH57" s="115"/>
      <c r="EAI57" s="115"/>
      <c r="EAJ57" s="115"/>
      <c r="EAK57" s="115"/>
      <c r="EAL57" s="115"/>
      <c r="EAM57" s="115"/>
      <c r="EAN57" s="115"/>
      <c r="EAO57" s="115"/>
      <c r="EAP57" s="115"/>
      <c r="EAQ57" s="115"/>
      <c r="EAR57" s="115"/>
      <c r="EAS57" s="115"/>
      <c r="EAT57" s="115"/>
      <c r="EAU57" s="115"/>
      <c r="EAV57" s="115"/>
      <c r="EAW57" s="115"/>
      <c r="EAX57" s="115"/>
      <c r="EAY57" s="115"/>
      <c r="EAZ57" s="115"/>
      <c r="EBA57" s="115"/>
      <c r="EBB57" s="115"/>
      <c r="EBC57" s="115"/>
      <c r="EBD57" s="115"/>
      <c r="EBE57" s="115"/>
      <c r="EBF57" s="115"/>
      <c r="EBG57" s="115"/>
      <c r="EBH57" s="115"/>
      <c r="EBI57" s="115"/>
      <c r="EBJ57" s="115"/>
      <c r="EBK57" s="115"/>
      <c r="EBL57" s="115"/>
      <c r="EBM57" s="115"/>
      <c r="EBN57" s="115"/>
      <c r="EBO57" s="115"/>
      <c r="EBP57" s="115"/>
      <c r="EBQ57" s="115"/>
      <c r="EBR57" s="115"/>
      <c r="EBS57" s="115"/>
      <c r="EBT57" s="115"/>
      <c r="EBU57" s="115"/>
      <c r="EBV57" s="115"/>
      <c r="EBW57" s="115"/>
      <c r="EBX57" s="115"/>
      <c r="EBY57" s="115"/>
      <c r="EBZ57" s="115"/>
      <c r="ECA57" s="115"/>
      <c r="ECB57" s="115"/>
      <c r="ECC57" s="115"/>
      <c r="ECD57" s="115"/>
      <c r="ECE57" s="115"/>
      <c r="ECF57" s="115"/>
      <c r="ECG57" s="115"/>
      <c r="ECH57" s="115"/>
      <c r="ECI57" s="115"/>
      <c r="ECJ57" s="115"/>
      <c r="ECK57" s="115"/>
      <c r="ECL57" s="115"/>
      <c r="ECM57" s="115"/>
      <c r="ECN57" s="115"/>
      <c r="ECO57" s="115"/>
      <c r="ECP57" s="115"/>
      <c r="ECQ57" s="115"/>
      <c r="ECR57" s="115"/>
      <c r="ECS57" s="115"/>
      <c r="ECT57" s="115"/>
      <c r="ECU57" s="115"/>
      <c r="ECV57" s="115"/>
      <c r="ECW57" s="115"/>
      <c r="ECX57" s="115"/>
      <c r="ECY57" s="115"/>
      <c r="ECZ57" s="115"/>
      <c r="EDA57" s="115"/>
      <c r="EDB57" s="115"/>
      <c r="EDC57" s="115"/>
      <c r="EDD57" s="115"/>
      <c r="EDE57" s="115"/>
      <c r="EDF57" s="115"/>
      <c r="EDG57" s="115"/>
      <c r="EDH57" s="115"/>
      <c r="EDI57" s="115"/>
      <c r="EDJ57" s="115"/>
      <c r="EDK57" s="115"/>
      <c r="EDL57" s="115"/>
      <c r="EDM57" s="115"/>
      <c r="EDN57" s="115"/>
      <c r="EDO57" s="115"/>
      <c r="EDP57" s="115"/>
      <c r="EDQ57" s="115"/>
      <c r="EDR57" s="115"/>
      <c r="EDS57" s="115"/>
      <c r="EDT57" s="115"/>
      <c r="EDU57" s="115"/>
      <c r="EDV57" s="115"/>
      <c r="EDW57" s="115"/>
      <c r="EDX57" s="115"/>
      <c r="EDY57" s="115"/>
      <c r="EDZ57" s="115"/>
      <c r="EEA57" s="115"/>
      <c r="EEB57" s="115"/>
      <c r="EEC57" s="115"/>
      <c r="EED57" s="115"/>
      <c r="EEE57" s="115"/>
      <c r="EEF57" s="115"/>
      <c r="EEG57" s="115"/>
      <c r="EEH57" s="115"/>
      <c r="EEI57" s="115"/>
      <c r="EEJ57" s="115"/>
      <c r="EEK57" s="115"/>
      <c r="EEL57" s="115"/>
      <c r="EEM57" s="115"/>
      <c r="EEN57" s="115"/>
      <c r="EEO57" s="115"/>
      <c r="EEP57" s="115"/>
      <c r="EEQ57" s="115"/>
      <c r="EER57" s="115"/>
      <c r="EES57" s="115"/>
      <c r="EET57" s="115"/>
      <c r="EEU57" s="115"/>
      <c r="EEV57" s="115"/>
      <c r="EEW57" s="115"/>
      <c r="EEX57" s="115"/>
      <c r="EEY57" s="115"/>
      <c r="EEZ57" s="115"/>
      <c r="EFA57" s="115"/>
      <c r="EFB57" s="115"/>
      <c r="EFC57" s="115"/>
      <c r="EFD57" s="115"/>
      <c r="EFE57" s="115"/>
      <c r="EFF57" s="115"/>
      <c r="EFG57" s="115"/>
      <c r="EFH57" s="115"/>
      <c r="EFI57" s="115"/>
      <c r="EFJ57" s="115"/>
      <c r="EFK57" s="115"/>
      <c r="EFL57" s="115"/>
      <c r="EFM57" s="115"/>
      <c r="EFN57" s="115"/>
      <c r="EFO57" s="115"/>
      <c r="EFP57" s="115"/>
      <c r="EFQ57" s="115"/>
      <c r="EFR57" s="115"/>
      <c r="EFS57" s="115"/>
      <c r="EFT57" s="115"/>
      <c r="EFU57" s="115"/>
      <c r="EFV57" s="115"/>
      <c r="EFW57" s="115"/>
      <c r="EFX57" s="115"/>
      <c r="EFY57" s="115"/>
      <c r="EFZ57" s="115"/>
      <c r="EGA57" s="115"/>
      <c r="EGB57" s="115"/>
      <c r="EGC57" s="115"/>
      <c r="EGD57" s="115"/>
      <c r="EGE57" s="115"/>
      <c r="EGF57" s="115"/>
      <c r="EGG57" s="115"/>
      <c r="EGH57" s="115"/>
      <c r="EGI57" s="115"/>
      <c r="EGJ57" s="115"/>
      <c r="EGK57" s="115"/>
      <c r="EGL57" s="115"/>
      <c r="EGM57" s="115"/>
      <c r="EGN57" s="115"/>
      <c r="EGO57" s="115"/>
      <c r="EGP57" s="115"/>
      <c r="EGQ57" s="115"/>
      <c r="EGR57" s="115"/>
      <c r="EGS57" s="115"/>
      <c r="EGT57" s="115"/>
      <c r="EGU57" s="115"/>
      <c r="EGV57" s="115"/>
      <c r="EGW57" s="115"/>
      <c r="EGX57" s="115"/>
      <c r="EGY57" s="115"/>
      <c r="EGZ57" s="115"/>
      <c r="EHA57" s="115"/>
      <c r="EHB57" s="115"/>
      <c r="EHC57" s="115"/>
      <c r="EHD57" s="115"/>
      <c r="EHE57" s="115"/>
      <c r="EHF57" s="115"/>
      <c r="EHG57" s="115"/>
      <c r="EHH57" s="115"/>
      <c r="EHI57" s="115"/>
      <c r="EHJ57" s="115"/>
      <c r="EHK57" s="115"/>
      <c r="EHL57" s="115"/>
      <c r="EHM57" s="115"/>
      <c r="EHN57" s="115"/>
      <c r="EHO57" s="115"/>
      <c r="EHP57" s="115"/>
      <c r="EHQ57" s="115"/>
      <c r="EHR57" s="115"/>
      <c r="EHS57" s="115"/>
      <c r="EHT57" s="115"/>
      <c r="EHU57" s="115"/>
      <c r="EHV57" s="115"/>
      <c r="EHW57" s="115"/>
      <c r="EHX57" s="115"/>
      <c r="EHY57" s="115"/>
      <c r="EHZ57" s="115"/>
      <c r="EIA57" s="115"/>
      <c r="EIB57" s="115"/>
      <c r="EIC57" s="115"/>
      <c r="EID57" s="115"/>
      <c r="EIE57" s="115"/>
      <c r="EIF57" s="115"/>
      <c r="EIG57" s="115"/>
      <c r="EIH57" s="115"/>
      <c r="EII57" s="115"/>
      <c r="EIJ57" s="115"/>
      <c r="EIK57" s="115"/>
      <c r="EIL57" s="115"/>
      <c r="EIM57" s="115"/>
      <c r="EIN57" s="115"/>
      <c r="EIO57" s="115"/>
      <c r="EIP57" s="115"/>
      <c r="EIQ57" s="115"/>
      <c r="EIR57" s="115"/>
      <c r="EIS57" s="115"/>
      <c r="EIT57" s="115"/>
      <c r="EIU57" s="115"/>
      <c r="EIV57" s="115"/>
      <c r="EIW57" s="115"/>
      <c r="EIX57" s="115"/>
      <c r="EIY57" s="115"/>
      <c r="EIZ57" s="115"/>
      <c r="EJA57" s="115"/>
      <c r="EJB57" s="115"/>
      <c r="EJC57" s="115"/>
      <c r="EJD57" s="115"/>
      <c r="EJE57" s="115"/>
      <c r="EJF57" s="115"/>
      <c r="EJG57" s="115"/>
      <c r="EJH57" s="115"/>
      <c r="EJI57" s="115"/>
      <c r="EJJ57" s="115"/>
      <c r="EJK57" s="115"/>
      <c r="EJL57" s="115"/>
      <c r="EJM57" s="115"/>
      <c r="EJN57" s="115"/>
      <c r="EJO57" s="115"/>
      <c r="EJP57" s="115"/>
      <c r="EJQ57" s="115"/>
      <c r="EJR57" s="115"/>
      <c r="EJS57" s="115"/>
      <c r="EJT57" s="115"/>
      <c r="EJU57" s="115"/>
      <c r="EJV57" s="115"/>
      <c r="EJW57" s="115"/>
      <c r="EJX57" s="115"/>
      <c r="EJY57" s="115"/>
      <c r="EJZ57" s="115"/>
      <c r="EKA57" s="115"/>
      <c r="EKB57" s="115"/>
      <c r="EKC57" s="115"/>
      <c r="EKD57" s="115"/>
      <c r="EKE57" s="115"/>
      <c r="EKF57" s="115"/>
      <c r="EKG57" s="115"/>
      <c r="EKH57" s="115"/>
      <c r="EKI57" s="115"/>
      <c r="EKJ57" s="115"/>
      <c r="EKK57" s="115"/>
      <c r="EKL57" s="115"/>
      <c r="EKM57" s="115"/>
      <c r="EKN57" s="115"/>
      <c r="EKO57" s="115"/>
      <c r="EKP57" s="115"/>
      <c r="EKQ57" s="115"/>
      <c r="EKR57" s="115"/>
      <c r="EKS57" s="115"/>
      <c r="EKT57" s="115"/>
      <c r="EKU57" s="115"/>
      <c r="EKV57" s="115"/>
      <c r="EKW57" s="115"/>
      <c r="EKX57" s="115"/>
      <c r="EKY57" s="115"/>
      <c r="EKZ57" s="115"/>
      <c r="ELA57" s="115"/>
      <c r="ELB57" s="115"/>
      <c r="ELC57" s="115"/>
      <c r="ELD57" s="115"/>
      <c r="ELE57" s="115"/>
      <c r="ELF57" s="115"/>
      <c r="ELG57" s="115"/>
      <c r="ELH57" s="115"/>
      <c r="ELI57" s="115"/>
      <c r="ELJ57" s="115"/>
      <c r="ELK57" s="115"/>
      <c r="ELL57" s="115"/>
      <c r="ELM57" s="115"/>
      <c r="ELN57" s="115"/>
      <c r="ELO57" s="115"/>
      <c r="ELP57" s="115"/>
      <c r="ELQ57" s="115"/>
      <c r="ELR57" s="115"/>
      <c r="ELS57" s="115"/>
      <c r="ELT57" s="115"/>
      <c r="ELU57" s="115"/>
      <c r="ELV57" s="115"/>
      <c r="ELW57" s="115"/>
      <c r="ELX57" s="115"/>
      <c r="ELY57" s="115"/>
      <c r="ELZ57" s="115"/>
      <c r="EMA57" s="115"/>
      <c r="EMB57" s="115"/>
      <c r="EMC57" s="115"/>
      <c r="EMD57" s="115"/>
      <c r="EME57" s="115"/>
      <c r="EMF57" s="115"/>
      <c r="EMG57" s="115"/>
      <c r="EMH57" s="115"/>
      <c r="EMI57" s="115"/>
      <c r="EMJ57" s="115"/>
      <c r="EMK57" s="115"/>
      <c r="EML57" s="115"/>
      <c r="EMM57" s="115"/>
      <c r="EMN57" s="115"/>
      <c r="EMO57" s="115"/>
      <c r="EMP57" s="115"/>
      <c r="EMQ57" s="115"/>
      <c r="EMR57" s="115"/>
      <c r="EMS57" s="115"/>
      <c r="EMT57" s="115"/>
      <c r="EMU57" s="115"/>
      <c r="EMV57" s="115"/>
      <c r="EMW57" s="115"/>
      <c r="EMX57" s="115"/>
      <c r="EMY57" s="115"/>
      <c r="EMZ57" s="115"/>
      <c r="ENA57" s="115"/>
      <c r="ENB57" s="115"/>
      <c r="ENC57" s="115"/>
      <c r="END57" s="115"/>
      <c r="ENE57" s="115"/>
      <c r="ENF57" s="115"/>
      <c r="ENG57" s="115"/>
      <c r="ENH57" s="115"/>
      <c r="ENI57" s="115"/>
      <c r="ENJ57" s="115"/>
      <c r="ENK57" s="115"/>
      <c r="ENL57" s="115"/>
      <c r="ENM57" s="115"/>
      <c r="ENN57" s="115"/>
      <c r="ENO57" s="115"/>
      <c r="ENP57" s="115"/>
      <c r="ENQ57" s="115"/>
      <c r="ENR57" s="115"/>
      <c r="ENS57" s="115"/>
      <c r="ENT57" s="115"/>
      <c r="ENU57" s="115"/>
      <c r="ENV57" s="115"/>
      <c r="ENW57" s="115"/>
      <c r="ENX57" s="115"/>
      <c r="ENY57" s="115"/>
      <c r="ENZ57" s="115"/>
      <c r="EOA57" s="115"/>
      <c r="EOB57" s="115"/>
      <c r="EOC57" s="115"/>
      <c r="EOD57" s="115"/>
      <c r="EOE57" s="115"/>
      <c r="EOF57" s="115"/>
      <c r="EOG57" s="115"/>
      <c r="EOH57" s="115"/>
      <c r="EOI57" s="115"/>
      <c r="EOJ57" s="115"/>
      <c r="EOK57" s="115"/>
      <c r="EOL57" s="115"/>
      <c r="EOM57" s="115"/>
      <c r="EON57" s="115"/>
      <c r="EOO57" s="115"/>
      <c r="EOP57" s="115"/>
      <c r="EOQ57" s="115"/>
      <c r="EOR57" s="115"/>
      <c r="EOS57" s="115"/>
      <c r="EOT57" s="115"/>
      <c r="EOU57" s="115"/>
      <c r="EOV57" s="115"/>
      <c r="EOW57" s="115"/>
      <c r="EOX57" s="115"/>
      <c r="EOY57" s="115"/>
      <c r="EOZ57" s="115"/>
      <c r="EPA57" s="115"/>
      <c r="EPB57" s="115"/>
      <c r="EPC57" s="115"/>
      <c r="EPD57" s="115"/>
      <c r="EPE57" s="115"/>
      <c r="EPF57" s="115"/>
      <c r="EPG57" s="115"/>
      <c r="EPH57" s="115"/>
      <c r="EPI57" s="115"/>
      <c r="EPJ57" s="115"/>
      <c r="EPK57" s="115"/>
      <c r="EPL57" s="115"/>
      <c r="EPM57" s="115"/>
      <c r="EPN57" s="115"/>
      <c r="EPO57" s="115"/>
      <c r="EPP57" s="115"/>
      <c r="EPQ57" s="115"/>
      <c r="EPR57" s="115"/>
      <c r="EPS57" s="115"/>
      <c r="EPT57" s="115"/>
      <c r="EPU57" s="115"/>
      <c r="EPV57" s="115"/>
      <c r="EPW57" s="115"/>
      <c r="EPX57" s="115"/>
      <c r="EPY57" s="115"/>
      <c r="EPZ57" s="115"/>
      <c r="EQA57" s="115"/>
      <c r="EQB57" s="115"/>
      <c r="EQC57" s="115"/>
      <c r="EQD57" s="115"/>
      <c r="EQE57" s="115"/>
      <c r="EQF57" s="115"/>
      <c r="EQG57" s="115"/>
      <c r="EQH57" s="115"/>
      <c r="EQI57" s="115"/>
      <c r="EQJ57" s="115"/>
      <c r="EQK57" s="115"/>
      <c r="EQL57" s="115"/>
      <c r="EQM57" s="115"/>
      <c r="EQN57" s="115"/>
      <c r="EQO57" s="115"/>
      <c r="EQP57" s="115"/>
      <c r="EQQ57" s="115"/>
      <c r="EQR57" s="115"/>
      <c r="EQS57" s="115"/>
      <c r="EQT57" s="115"/>
      <c r="EQU57" s="115"/>
      <c r="EQV57" s="115"/>
      <c r="EQW57" s="115"/>
      <c r="EQX57" s="115"/>
      <c r="EQY57" s="115"/>
      <c r="EQZ57" s="115"/>
      <c r="ERA57" s="115"/>
      <c r="ERB57" s="115"/>
      <c r="ERC57" s="115"/>
      <c r="ERD57" s="115"/>
      <c r="ERE57" s="115"/>
      <c r="ERF57" s="115"/>
      <c r="ERG57" s="115"/>
      <c r="ERH57" s="115"/>
      <c r="ERI57" s="115"/>
      <c r="ERJ57" s="115"/>
      <c r="ERK57" s="115"/>
      <c r="ERL57" s="115"/>
      <c r="ERM57" s="115"/>
      <c r="ERN57" s="115"/>
      <c r="ERO57" s="115"/>
      <c r="ERP57" s="115"/>
      <c r="ERQ57" s="115"/>
      <c r="ERR57" s="115"/>
      <c r="ERS57" s="115"/>
      <c r="ERT57" s="115"/>
      <c r="ERU57" s="115"/>
      <c r="ERV57" s="115"/>
      <c r="ERW57" s="115"/>
      <c r="ERX57" s="115"/>
      <c r="ERY57" s="115"/>
      <c r="ERZ57" s="115"/>
      <c r="ESA57" s="115"/>
      <c r="ESB57" s="115"/>
      <c r="ESC57" s="115"/>
      <c r="ESD57" s="115"/>
      <c r="ESE57" s="115"/>
      <c r="ESF57" s="115"/>
      <c r="ESG57" s="115"/>
      <c r="ESH57" s="115"/>
      <c r="ESI57" s="115"/>
      <c r="ESJ57" s="115"/>
      <c r="ESK57" s="115"/>
      <c r="ESL57" s="115"/>
      <c r="ESM57" s="115"/>
      <c r="ESN57" s="115"/>
      <c r="ESO57" s="115"/>
      <c r="ESP57" s="115"/>
      <c r="ESQ57" s="115"/>
      <c r="ESR57" s="115"/>
      <c r="ESS57" s="115"/>
      <c r="EST57" s="115"/>
      <c r="ESU57" s="115"/>
      <c r="ESV57" s="115"/>
      <c r="ESW57" s="115"/>
      <c r="ESX57" s="115"/>
      <c r="ESY57" s="115"/>
      <c r="ESZ57" s="115"/>
      <c r="ETA57" s="115"/>
      <c r="ETB57" s="115"/>
      <c r="ETC57" s="115"/>
      <c r="ETD57" s="115"/>
      <c r="ETE57" s="115"/>
      <c r="ETF57" s="115"/>
      <c r="ETG57" s="115"/>
      <c r="ETH57" s="115"/>
      <c r="ETI57" s="115"/>
      <c r="ETJ57" s="115"/>
      <c r="ETK57" s="115"/>
      <c r="ETL57" s="115"/>
      <c r="ETM57" s="115"/>
      <c r="ETN57" s="115"/>
      <c r="ETO57" s="115"/>
      <c r="ETP57" s="115"/>
      <c r="ETQ57" s="115"/>
      <c r="ETR57" s="115"/>
      <c r="ETS57" s="115"/>
      <c r="ETT57" s="115"/>
      <c r="ETU57" s="115"/>
      <c r="ETV57" s="115"/>
      <c r="ETW57" s="115"/>
      <c r="ETX57" s="115"/>
      <c r="ETY57" s="115"/>
      <c r="ETZ57" s="115"/>
      <c r="EUA57" s="115"/>
      <c r="EUB57" s="115"/>
      <c r="EUC57" s="115"/>
      <c r="EUD57" s="115"/>
      <c r="EUE57" s="115"/>
      <c r="EUF57" s="115"/>
      <c r="EUG57" s="115"/>
      <c r="EUH57" s="115"/>
      <c r="EUI57" s="115"/>
      <c r="EUJ57" s="115"/>
      <c r="EUK57" s="115"/>
      <c r="EUL57" s="115"/>
      <c r="EUM57" s="115"/>
      <c r="EUN57" s="115"/>
      <c r="EUO57" s="115"/>
      <c r="EUP57" s="115"/>
      <c r="EUQ57" s="115"/>
      <c r="EUR57" s="115"/>
      <c r="EUS57" s="115"/>
      <c r="EUT57" s="115"/>
      <c r="EUU57" s="115"/>
      <c r="EUV57" s="115"/>
      <c r="EUW57" s="115"/>
      <c r="EUX57" s="115"/>
      <c r="EUY57" s="115"/>
      <c r="EUZ57" s="115"/>
      <c r="EVA57" s="115"/>
      <c r="EVB57" s="115"/>
      <c r="EVC57" s="115"/>
      <c r="EVD57" s="115"/>
      <c r="EVE57" s="115"/>
      <c r="EVF57" s="115"/>
      <c r="EVG57" s="115"/>
      <c r="EVH57" s="115"/>
      <c r="EVI57" s="115"/>
      <c r="EVJ57" s="115"/>
      <c r="EVK57" s="115"/>
      <c r="EVL57" s="115"/>
      <c r="EVM57" s="115"/>
      <c r="EVN57" s="115"/>
      <c r="EVO57" s="115"/>
      <c r="EVP57" s="115"/>
      <c r="EVQ57" s="115"/>
      <c r="EVR57" s="115"/>
      <c r="EVS57" s="115"/>
      <c r="EVT57" s="115"/>
      <c r="EVU57" s="115"/>
      <c r="EVV57" s="115"/>
      <c r="EVW57" s="115"/>
      <c r="EVX57" s="115"/>
      <c r="EVY57" s="115"/>
      <c r="EVZ57" s="115"/>
      <c r="EWA57" s="115"/>
      <c r="EWB57" s="115"/>
      <c r="EWC57" s="115"/>
      <c r="EWD57" s="115"/>
      <c r="EWE57" s="115"/>
      <c r="EWF57" s="115"/>
      <c r="EWG57" s="115"/>
      <c r="EWH57" s="115"/>
      <c r="EWI57" s="115"/>
      <c r="EWJ57" s="115"/>
      <c r="EWK57" s="115"/>
      <c r="EWL57" s="115"/>
      <c r="EWM57" s="115"/>
      <c r="EWN57" s="115"/>
      <c r="EWO57" s="115"/>
      <c r="EWP57" s="115"/>
      <c r="EWQ57" s="115"/>
      <c r="EWR57" s="115"/>
      <c r="EWS57" s="115"/>
      <c r="EWT57" s="115"/>
      <c r="EWU57" s="115"/>
      <c r="EWV57" s="115"/>
      <c r="EWW57" s="115"/>
      <c r="EWX57" s="115"/>
      <c r="EWY57" s="115"/>
      <c r="EWZ57" s="115"/>
      <c r="EXA57" s="115"/>
      <c r="EXB57" s="115"/>
      <c r="EXC57" s="115"/>
      <c r="EXD57" s="115"/>
      <c r="EXE57" s="115"/>
      <c r="EXF57" s="115"/>
      <c r="EXG57" s="115"/>
      <c r="EXH57" s="115"/>
      <c r="EXI57" s="115"/>
      <c r="EXJ57" s="115"/>
      <c r="EXK57" s="115"/>
      <c r="EXL57" s="115"/>
      <c r="EXM57" s="115"/>
      <c r="EXN57" s="115"/>
      <c r="EXO57" s="115"/>
      <c r="EXP57" s="115"/>
      <c r="EXQ57" s="115"/>
      <c r="EXR57" s="115"/>
      <c r="EXS57" s="115"/>
      <c r="EXT57" s="115"/>
      <c r="EXU57" s="115"/>
      <c r="EXV57" s="115"/>
      <c r="EXW57" s="115"/>
      <c r="EXX57" s="115"/>
      <c r="EXY57" s="115"/>
      <c r="EXZ57" s="115"/>
      <c r="EYA57" s="115"/>
      <c r="EYB57" s="115"/>
      <c r="EYC57" s="115"/>
      <c r="EYD57" s="115"/>
      <c r="EYE57" s="115"/>
      <c r="EYF57" s="115"/>
      <c r="EYG57" s="115"/>
      <c r="EYH57" s="115"/>
      <c r="EYI57" s="115"/>
      <c r="EYJ57" s="115"/>
      <c r="EYK57" s="115"/>
      <c r="EYL57" s="115"/>
      <c r="EYM57" s="115"/>
      <c r="EYN57" s="115"/>
      <c r="EYO57" s="115"/>
      <c r="EYP57" s="115"/>
      <c r="EYQ57" s="115"/>
      <c r="EYR57" s="115"/>
      <c r="EYS57" s="115"/>
      <c r="EYT57" s="115"/>
      <c r="EYU57" s="115"/>
      <c r="EYV57" s="115"/>
      <c r="EYW57" s="115"/>
      <c r="EYX57" s="115"/>
      <c r="EYY57" s="115"/>
      <c r="EYZ57" s="115"/>
      <c r="EZA57" s="115"/>
      <c r="EZB57" s="115"/>
      <c r="EZC57" s="115"/>
      <c r="EZD57" s="115"/>
      <c r="EZE57" s="115"/>
      <c r="EZF57" s="115"/>
      <c r="EZG57" s="115"/>
      <c r="EZH57" s="115"/>
      <c r="EZI57" s="115"/>
      <c r="EZJ57" s="115"/>
      <c r="EZK57" s="115"/>
      <c r="EZL57" s="115"/>
      <c r="EZM57" s="115"/>
      <c r="EZN57" s="115"/>
      <c r="EZO57" s="115"/>
      <c r="EZP57" s="115"/>
      <c r="EZQ57" s="115"/>
      <c r="EZR57" s="115"/>
      <c r="EZS57" s="115"/>
      <c r="EZT57" s="115"/>
      <c r="EZU57" s="115"/>
      <c r="EZV57" s="115"/>
      <c r="EZW57" s="115"/>
      <c r="EZX57" s="115"/>
      <c r="EZY57" s="115"/>
      <c r="EZZ57" s="115"/>
      <c r="FAA57" s="115"/>
      <c r="FAB57" s="115"/>
      <c r="FAC57" s="115"/>
      <c r="FAD57" s="115"/>
      <c r="FAE57" s="115"/>
      <c r="FAF57" s="115"/>
      <c r="FAG57" s="115"/>
      <c r="FAH57" s="115"/>
      <c r="FAI57" s="115"/>
      <c r="FAJ57" s="115"/>
      <c r="FAK57" s="115"/>
      <c r="FAL57" s="115"/>
      <c r="FAM57" s="115"/>
      <c r="FAN57" s="115"/>
      <c r="FAO57" s="115"/>
      <c r="FAP57" s="115"/>
      <c r="FAQ57" s="115"/>
      <c r="FAR57" s="115"/>
      <c r="FAS57" s="115"/>
      <c r="FAT57" s="115"/>
      <c r="FAU57" s="115"/>
      <c r="FAV57" s="115"/>
      <c r="FAW57" s="115"/>
      <c r="FAX57" s="115"/>
      <c r="FAY57" s="115"/>
      <c r="FAZ57" s="115"/>
      <c r="FBA57" s="115"/>
      <c r="FBB57" s="115"/>
      <c r="FBC57" s="115"/>
      <c r="FBD57" s="115"/>
      <c r="FBE57" s="115"/>
      <c r="FBF57" s="115"/>
      <c r="FBG57" s="115"/>
      <c r="FBH57" s="115"/>
      <c r="FBI57" s="115"/>
      <c r="FBJ57" s="115"/>
      <c r="FBK57" s="115"/>
      <c r="FBL57" s="115"/>
      <c r="FBM57" s="115"/>
      <c r="FBN57" s="115"/>
      <c r="FBO57" s="115"/>
      <c r="FBP57" s="115"/>
      <c r="FBQ57" s="115"/>
      <c r="FBR57" s="115"/>
      <c r="FBS57" s="115"/>
      <c r="FBT57" s="115"/>
      <c r="FBU57" s="115"/>
      <c r="FBV57" s="115"/>
      <c r="FBW57" s="115"/>
      <c r="FBX57" s="115"/>
      <c r="FBY57" s="115"/>
      <c r="FBZ57" s="115"/>
      <c r="FCA57" s="115"/>
      <c r="FCB57" s="115"/>
      <c r="FCC57" s="115"/>
      <c r="FCD57" s="115"/>
      <c r="FCE57" s="115"/>
      <c r="FCF57" s="115"/>
      <c r="FCG57" s="115"/>
      <c r="FCH57" s="115"/>
      <c r="FCI57" s="115"/>
      <c r="FCJ57" s="115"/>
      <c r="FCK57" s="115"/>
      <c r="FCL57" s="115"/>
      <c r="FCM57" s="115"/>
      <c r="FCN57" s="115"/>
      <c r="FCO57" s="115"/>
      <c r="FCP57" s="115"/>
      <c r="FCQ57" s="115"/>
      <c r="FCR57" s="115"/>
      <c r="FCS57" s="115"/>
      <c r="FCT57" s="115"/>
      <c r="FCU57" s="115"/>
      <c r="FCV57" s="115"/>
      <c r="FCW57" s="115"/>
      <c r="FCX57" s="115"/>
      <c r="FCY57" s="115"/>
      <c r="FCZ57" s="115"/>
      <c r="FDA57" s="115"/>
      <c r="FDB57" s="115"/>
      <c r="FDC57" s="115"/>
      <c r="FDD57" s="115"/>
      <c r="FDE57" s="115"/>
      <c r="FDF57" s="115"/>
      <c r="FDG57" s="115"/>
      <c r="FDH57" s="115"/>
      <c r="FDI57" s="115"/>
      <c r="FDJ57" s="115"/>
      <c r="FDK57" s="115"/>
      <c r="FDL57" s="115"/>
      <c r="FDM57" s="115"/>
      <c r="FDN57" s="115"/>
      <c r="FDO57" s="115"/>
      <c r="FDP57" s="115"/>
      <c r="FDQ57" s="115"/>
      <c r="FDR57" s="115"/>
      <c r="FDS57" s="115"/>
      <c r="FDT57" s="115"/>
      <c r="FDU57" s="115"/>
      <c r="FDV57" s="115"/>
      <c r="FDW57" s="115"/>
      <c r="FDX57" s="115"/>
      <c r="FDY57" s="115"/>
      <c r="FDZ57" s="115"/>
      <c r="FEA57" s="115"/>
      <c r="FEB57" s="115"/>
      <c r="FEC57" s="115"/>
      <c r="FED57" s="115"/>
      <c r="FEE57" s="115"/>
      <c r="FEF57" s="115"/>
      <c r="FEG57" s="115"/>
      <c r="FEH57" s="115"/>
      <c r="FEI57" s="115"/>
      <c r="FEJ57" s="115"/>
      <c r="FEK57" s="115"/>
      <c r="FEL57" s="115"/>
      <c r="FEM57" s="115"/>
      <c r="FEN57" s="115"/>
      <c r="FEO57" s="115"/>
      <c r="FEP57" s="115"/>
      <c r="FEQ57" s="115"/>
      <c r="FER57" s="115"/>
      <c r="FES57" s="115"/>
      <c r="FET57" s="115"/>
      <c r="FEU57" s="115"/>
      <c r="FEV57" s="115"/>
      <c r="FEW57" s="115"/>
      <c r="FEX57" s="115"/>
      <c r="FEY57" s="115"/>
      <c r="FEZ57" s="115"/>
      <c r="FFA57" s="115"/>
      <c r="FFB57" s="115"/>
      <c r="FFC57" s="115"/>
      <c r="FFD57" s="115"/>
      <c r="FFE57" s="115"/>
      <c r="FFF57" s="115"/>
      <c r="FFG57" s="115"/>
      <c r="FFH57" s="115"/>
      <c r="FFI57" s="115"/>
      <c r="FFJ57" s="115"/>
      <c r="FFK57" s="115"/>
      <c r="FFL57" s="115"/>
      <c r="FFM57" s="115"/>
      <c r="FFN57" s="115"/>
      <c r="FFO57" s="115"/>
      <c r="FFP57" s="115"/>
      <c r="FFQ57" s="115"/>
      <c r="FFR57" s="115"/>
      <c r="FFS57" s="115"/>
      <c r="FFT57" s="115"/>
      <c r="FFU57" s="115"/>
      <c r="FFV57" s="115"/>
      <c r="FFW57" s="115"/>
      <c r="FFX57" s="115"/>
      <c r="FFY57" s="115"/>
      <c r="FFZ57" s="115"/>
      <c r="FGA57" s="115"/>
      <c r="FGB57" s="115"/>
      <c r="FGC57" s="115"/>
      <c r="FGD57" s="115"/>
      <c r="FGE57" s="115"/>
      <c r="FGF57" s="115"/>
      <c r="FGG57" s="115"/>
      <c r="FGH57" s="115"/>
      <c r="FGI57" s="115"/>
      <c r="FGJ57" s="115"/>
      <c r="FGK57" s="115"/>
      <c r="FGL57" s="115"/>
      <c r="FGM57" s="115"/>
      <c r="FGN57" s="115"/>
      <c r="FGO57" s="115"/>
      <c r="FGP57" s="115"/>
      <c r="FGQ57" s="115"/>
      <c r="FGR57" s="115"/>
      <c r="FGS57" s="115"/>
      <c r="FGT57" s="115"/>
      <c r="FGU57" s="115"/>
      <c r="FGV57" s="115"/>
      <c r="FGW57" s="115"/>
      <c r="FGX57" s="115"/>
      <c r="FGY57" s="115"/>
      <c r="FGZ57" s="115"/>
      <c r="FHA57" s="115"/>
      <c r="FHB57" s="115"/>
      <c r="FHC57" s="115"/>
      <c r="FHD57" s="115"/>
      <c r="FHE57" s="115"/>
      <c r="FHF57" s="115"/>
      <c r="FHG57" s="115"/>
      <c r="FHH57" s="115"/>
      <c r="FHI57" s="115"/>
      <c r="FHJ57" s="115"/>
      <c r="FHK57" s="115"/>
      <c r="FHL57" s="115"/>
      <c r="FHM57" s="115"/>
      <c r="FHN57" s="115"/>
      <c r="FHO57" s="115"/>
      <c r="FHP57" s="115"/>
      <c r="FHQ57" s="115"/>
      <c r="FHR57" s="115"/>
      <c r="FHS57" s="115"/>
      <c r="FHT57" s="115"/>
      <c r="FHU57" s="115"/>
      <c r="FHV57" s="115"/>
      <c r="FHW57" s="115"/>
      <c r="FHX57" s="115"/>
      <c r="FHY57" s="115"/>
      <c r="FHZ57" s="115"/>
      <c r="FIA57" s="115"/>
      <c r="FIB57" s="115"/>
      <c r="FIC57" s="115"/>
      <c r="FID57" s="115"/>
      <c r="FIE57" s="115"/>
      <c r="FIF57" s="115"/>
      <c r="FIG57" s="115"/>
      <c r="FIH57" s="115"/>
      <c r="FII57" s="115"/>
      <c r="FIJ57" s="115"/>
      <c r="FIK57" s="115"/>
      <c r="FIL57" s="115"/>
      <c r="FIM57" s="115"/>
      <c r="FIN57" s="115"/>
      <c r="FIO57" s="115"/>
      <c r="FIP57" s="115"/>
      <c r="FIQ57" s="115"/>
      <c r="FIR57" s="115"/>
      <c r="FIS57" s="115"/>
      <c r="FIT57" s="115"/>
      <c r="FIU57" s="115"/>
      <c r="FIV57" s="115"/>
      <c r="FIW57" s="115"/>
      <c r="FIX57" s="115"/>
      <c r="FIY57" s="115"/>
      <c r="FIZ57" s="115"/>
      <c r="FJA57" s="115"/>
      <c r="FJB57" s="115"/>
      <c r="FJC57" s="115"/>
      <c r="FJD57" s="115"/>
      <c r="FJE57" s="115"/>
      <c r="FJF57" s="115"/>
      <c r="FJG57" s="115"/>
      <c r="FJH57" s="115"/>
      <c r="FJI57" s="115"/>
      <c r="FJJ57" s="115"/>
      <c r="FJK57" s="115"/>
      <c r="FJL57" s="115"/>
      <c r="FJM57" s="115"/>
      <c r="FJN57" s="115"/>
      <c r="FJO57" s="115"/>
      <c r="FJP57" s="115"/>
      <c r="FJQ57" s="115"/>
      <c r="FJR57" s="115"/>
      <c r="FJS57" s="115"/>
      <c r="FJT57" s="115"/>
      <c r="FJU57" s="115"/>
      <c r="FJV57" s="115"/>
      <c r="FJW57" s="115"/>
      <c r="FJX57" s="115"/>
      <c r="FJY57" s="115"/>
      <c r="FJZ57" s="115"/>
      <c r="FKA57" s="115"/>
      <c r="FKB57" s="115"/>
      <c r="FKC57" s="115"/>
      <c r="FKD57" s="115"/>
      <c r="FKE57" s="115"/>
      <c r="FKF57" s="115"/>
      <c r="FKG57" s="115"/>
      <c r="FKH57" s="115"/>
      <c r="FKI57" s="115"/>
      <c r="FKJ57" s="115"/>
      <c r="FKK57" s="115"/>
      <c r="FKL57" s="115"/>
      <c r="FKM57" s="115"/>
      <c r="FKN57" s="115"/>
      <c r="FKO57" s="115"/>
      <c r="FKP57" s="115"/>
      <c r="FKQ57" s="115"/>
      <c r="FKR57" s="115"/>
      <c r="FKS57" s="115"/>
      <c r="FKT57" s="115"/>
      <c r="FKU57" s="115"/>
      <c r="FKV57" s="115"/>
      <c r="FKW57" s="115"/>
      <c r="FKX57" s="115"/>
      <c r="FKY57" s="115"/>
      <c r="FKZ57" s="115"/>
      <c r="FLA57" s="115"/>
      <c r="FLB57" s="115"/>
      <c r="FLC57" s="115"/>
      <c r="FLD57" s="115"/>
      <c r="FLE57" s="115"/>
      <c r="FLF57" s="115"/>
      <c r="FLG57" s="115"/>
      <c r="FLH57" s="115"/>
      <c r="FLI57" s="115"/>
      <c r="FLJ57" s="115"/>
      <c r="FLK57" s="115"/>
      <c r="FLL57" s="115"/>
      <c r="FLM57" s="115"/>
      <c r="FLN57" s="115"/>
      <c r="FLO57" s="115"/>
      <c r="FLP57" s="115"/>
      <c r="FLQ57" s="115"/>
      <c r="FLR57" s="115"/>
      <c r="FLS57" s="115"/>
      <c r="FLT57" s="115"/>
      <c r="FLU57" s="115"/>
      <c r="FLV57" s="115"/>
      <c r="FLW57" s="115"/>
      <c r="FLX57" s="115"/>
      <c r="FLY57" s="115"/>
      <c r="FLZ57" s="115"/>
      <c r="FMA57" s="115"/>
      <c r="FMB57" s="115"/>
      <c r="FMC57" s="115"/>
      <c r="FMD57" s="115"/>
      <c r="FME57" s="115"/>
      <c r="FMF57" s="115"/>
      <c r="FMG57" s="115"/>
      <c r="FMH57" s="115"/>
      <c r="FMI57" s="115"/>
      <c r="FMJ57" s="115"/>
      <c r="FMK57" s="115"/>
      <c r="FML57" s="115"/>
      <c r="FMM57" s="115"/>
      <c r="FMN57" s="115"/>
      <c r="FMO57" s="115"/>
      <c r="FMP57" s="115"/>
      <c r="FMQ57" s="115"/>
      <c r="FMR57" s="115"/>
      <c r="FMS57" s="115"/>
      <c r="FMT57" s="115"/>
      <c r="FMU57" s="115"/>
      <c r="FMV57" s="115"/>
      <c r="FMW57" s="115"/>
      <c r="FMX57" s="115"/>
      <c r="FMY57" s="115"/>
      <c r="FMZ57" s="115"/>
      <c r="FNA57" s="115"/>
      <c r="FNB57" s="115"/>
      <c r="FNC57" s="115"/>
      <c r="FND57" s="115"/>
      <c r="FNE57" s="115"/>
      <c r="FNF57" s="115"/>
      <c r="FNG57" s="115"/>
      <c r="FNH57" s="115"/>
      <c r="FNI57" s="115"/>
      <c r="FNJ57" s="115"/>
      <c r="FNK57" s="115"/>
      <c r="FNL57" s="115"/>
      <c r="FNM57" s="115"/>
      <c r="FNN57" s="115"/>
      <c r="FNO57" s="115"/>
      <c r="FNP57" s="115"/>
      <c r="FNQ57" s="115"/>
      <c r="FNR57" s="115"/>
      <c r="FNS57" s="115"/>
      <c r="FNT57" s="115"/>
      <c r="FNU57" s="115"/>
      <c r="FNV57" s="115"/>
      <c r="FNW57" s="115"/>
      <c r="FNX57" s="115"/>
      <c r="FNY57" s="115"/>
      <c r="FNZ57" s="115"/>
      <c r="FOA57" s="115"/>
      <c r="FOB57" s="115"/>
      <c r="FOC57" s="115"/>
      <c r="FOD57" s="115"/>
      <c r="FOE57" s="115"/>
      <c r="FOF57" s="115"/>
      <c r="FOG57" s="115"/>
      <c r="FOH57" s="115"/>
      <c r="FOI57" s="115"/>
      <c r="FOJ57" s="115"/>
      <c r="FOK57" s="115"/>
      <c r="FOL57" s="115"/>
      <c r="FOM57" s="115"/>
      <c r="FON57" s="115"/>
      <c r="FOO57" s="115"/>
      <c r="FOP57" s="115"/>
      <c r="FOQ57" s="115"/>
      <c r="FOR57" s="115"/>
      <c r="FOS57" s="115"/>
      <c r="FOT57" s="115"/>
      <c r="FOU57" s="115"/>
      <c r="FOV57" s="115"/>
      <c r="FOW57" s="115"/>
      <c r="FOX57" s="115"/>
      <c r="FOY57" s="115"/>
      <c r="FOZ57" s="115"/>
      <c r="FPA57" s="115"/>
      <c r="FPB57" s="115"/>
      <c r="FPC57" s="115"/>
      <c r="FPD57" s="115"/>
      <c r="FPE57" s="115"/>
      <c r="FPF57" s="115"/>
      <c r="FPG57" s="115"/>
      <c r="FPH57" s="115"/>
      <c r="FPI57" s="115"/>
      <c r="FPJ57" s="115"/>
      <c r="FPK57" s="115"/>
      <c r="FPL57" s="115"/>
      <c r="FPM57" s="115"/>
      <c r="FPN57" s="115"/>
      <c r="FPO57" s="115"/>
      <c r="FPP57" s="115"/>
      <c r="FPQ57" s="115"/>
      <c r="FPR57" s="115"/>
      <c r="FPS57" s="115"/>
      <c r="FPT57" s="115"/>
      <c r="FPU57" s="115"/>
      <c r="FPV57" s="115"/>
      <c r="FPW57" s="115"/>
      <c r="FPX57" s="115"/>
      <c r="FPY57" s="115"/>
      <c r="FPZ57" s="115"/>
      <c r="FQA57" s="115"/>
      <c r="FQB57" s="115"/>
      <c r="FQC57" s="115"/>
      <c r="FQD57" s="115"/>
      <c r="FQE57" s="115"/>
      <c r="FQF57" s="115"/>
      <c r="FQG57" s="115"/>
      <c r="FQH57" s="115"/>
      <c r="FQI57" s="115"/>
      <c r="FQJ57" s="115"/>
      <c r="FQK57" s="115"/>
      <c r="FQL57" s="115"/>
      <c r="FQM57" s="115"/>
      <c r="FQN57" s="115"/>
      <c r="FQO57" s="115"/>
      <c r="FQP57" s="115"/>
      <c r="FQQ57" s="115"/>
      <c r="FQR57" s="115"/>
      <c r="FQS57" s="115"/>
      <c r="FQT57" s="115"/>
      <c r="FQU57" s="115"/>
      <c r="FQV57" s="115"/>
      <c r="FQW57" s="115"/>
      <c r="FQX57" s="115"/>
      <c r="FQY57" s="115"/>
      <c r="FQZ57" s="115"/>
      <c r="FRA57" s="115"/>
      <c r="FRB57" s="115"/>
      <c r="FRC57" s="115"/>
      <c r="FRD57" s="115"/>
      <c r="FRE57" s="115"/>
      <c r="FRF57" s="115"/>
      <c r="FRG57" s="115"/>
      <c r="FRH57" s="115"/>
      <c r="FRI57" s="115"/>
      <c r="FRJ57" s="115"/>
      <c r="FRK57" s="115"/>
      <c r="FRL57" s="115"/>
      <c r="FRM57" s="115"/>
      <c r="FRN57" s="115"/>
      <c r="FRO57" s="115"/>
      <c r="FRP57" s="115"/>
      <c r="FRQ57" s="115"/>
      <c r="FRR57" s="115"/>
      <c r="FRS57" s="115"/>
      <c r="FRT57" s="115"/>
      <c r="FRU57" s="115"/>
      <c r="FRV57" s="115"/>
      <c r="FRW57" s="115"/>
      <c r="FRX57" s="115"/>
      <c r="FRY57" s="115"/>
      <c r="FRZ57" s="115"/>
      <c r="FSA57" s="115"/>
      <c r="FSB57" s="115"/>
      <c r="FSC57" s="115"/>
      <c r="FSD57" s="115"/>
      <c r="FSE57" s="115"/>
      <c r="FSF57" s="115"/>
      <c r="FSG57" s="115"/>
      <c r="FSH57" s="115"/>
      <c r="FSI57" s="115"/>
      <c r="FSJ57" s="115"/>
      <c r="FSK57" s="115"/>
      <c r="FSL57" s="115"/>
      <c r="FSM57" s="115"/>
      <c r="FSN57" s="115"/>
      <c r="FSO57" s="115"/>
      <c r="FSP57" s="115"/>
      <c r="FSQ57" s="115"/>
      <c r="FSR57" s="115"/>
      <c r="FSS57" s="115"/>
      <c r="FST57" s="115"/>
      <c r="FSU57" s="115"/>
      <c r="FSV57" s="115"/>
      <c r="FSW57" s="115"/>
      <c r="FSX57" s="115"/>
      <c r="FSY57" s="115"/>
      <c r="FSZ57" s="115"/>
      <c r="FTA57" s="115"/>
      <c r="FTB57" s="115"/>
      <c r="FTC57" s="115"/>
      <c r="FTD57" s="115"/>
      <c r="FTE57" s="115"/>
      <c r="FTF57" s="115"/>
      <c r="FTG57" s="115"/>
      <c r="FTH57" s="115"/>
      <c r="FTI57" s="115"/>
      <c r="FTJ57" s="115"/>
      <c r="FTK57" s="115"/>
      <c r="FTL57" s="115"/>
      <c r="FTM57" s="115"/>
      <c r="FTN57" s="115"/>
      <c r="FTO57" s="115"/>
      <c r="FTP57" s="115"/>
      <c r="FTQ57" s="115"/>
      <c r="FTR57" s="115"/>
      <c r="FTS57" s="115"/>
      <c r="FTT57" s="115"/>
      <c r="FTU57" s="115"/>
      <c r="FTV57" s="115"/>
      <c r="FTW57" s="115"/>
      <c r="FTX57" s="115"/>
      <c r="FTY57" s="115"/>
      <c r="FTZ57" s="115"/>
      <c r="FUA57" s="115"/>
      <c r="FUB57" s="115"/>
      <c r="FUC57" s="115"/>
      <c r="FUD57" s="115"/>
      <c r="FUE57" s="115"/>
      <c r="FUF57" s="115"/>
      <c r="FUG57" s="115"/>
      <c r="FUH57" s="115"/>
      <c r="FUI57" s="115"/>
      <c r="FUJ57" s="115"/>
      <c r="FUK57" s="115"/>
      <c r="FUL57" s="115"/>
      <c r="FUM57" s="115"/>
      <c r="FUN57" s="115"/>
      <c r="FUO57" s="115"/>
      <c r="FUP57" s="115"/>
      <c r="FUQ57" s="115"/>
      <c r="FUR57" s="115"/>
      <c r="FUS57" s="115"/>
      <c r="FUT57" s="115"/>
      <c r="FUU57" s="115"/>
      <c r="FUV57" s="115"/>
      <c r="FUW57" s="115"/>
      <c r="FUX57" s="115"/>
      <c r="FUY57" s="115"/>
      <c r="FUZ57" s="115"/>
      <c r="FVA57" s="115"/>
      <c r="FVB57" s="115"/>
      <c r="FVC57" s="115"/>
      <c r="FVD57" s="115"/>
      <c r="FVE57" s="115"/>
      <c r="FVF57" s="115"/>
      <c r="FVG57" s="115"/>
      <c r="FVH57" s="115"/>
      <c r="FVI57" s="115"/>
      <c r="FVJ57" s="115"/>
      <c r="FVK57" s="115"/>
      <c r="FVL57" s="115"/>
      <c r="FVM57" s="115"/>
      <c r="FVN57" s="115"/>
      <c r="FVO57" s="115"/>
      <c r="FVP57" s="115"/>
      <c r="FVQ57" s="115"/>
      <c r="FVR57" s="115"/>
      <c r="FVS57" s="115"/>
      <c r="FVT57" s="115"/>
      <c r="FVU57" s="115"/>
      <c r="FVV57" s="115"/>
      <c r="FVW57" s="115"/>
      <c r="FVX57" s="115"/>
      <c r="FVY57" s="115"/>
      <c r="FVZ57" s="115"/>
      <c r="FWA57" s="115"/>
      <c r="FWB57" s="115"/>
      <c r="FWC57" s="115"/>
      <c r="FWD57" s="115"/>
      <c r="FWE57" s="115"/>
      <c r="FWF57" s="115"/>
      <c r="FWG57" s="115"/>
      <c r="FWH57" s="115"/>
      <c r="FWI57" s="115"/>
      <c r="FWJ57" s="115"/>
      <c r="FWK57" s="115"/>
      <c r="FWL57" s="115"/>
      <c r="FWM57" s="115"/>
      <c r="FWN57" s="115"/>
      <c r="FWO57" s="115"/>
      <c r="FWP57" s="115"/>
      <c r="FWQ57" s="115"/>
      <c r="FWR57" s="115"/>
      <c r="FWS57" s="115"/>
      <c r="FWT57" s="115"/>
      <c r="FWU57" s="115"/>
      <c r="FWV57" s="115"/>
      <c r="FWW57" s="115"/>
      <c r="FWX57" s="115"/>
      <c r="FWY57" s="115"/>
      <c r="FWZ57" s="115"/>
      <c r="FXA57" s="115"/>
      <c r="FXB57" s="115"/>
      <c r="FXC57" s="115"/>
      <c r="FXD57" s="115"/>
      <c r="FXE57" s="115"/>
      <c r="FXF57" s="115"/>
      <c r="FXG57" s="115"/>
      <c r="FXH57" s="115"/>
      <c r="FXI57" s="115"/>
      <c r="FXJ57" s="115"/>
      <c r="FXK57" s="115"/>
      <c r="FXL57" s="115"/>
      <c r="FXM57" s="115"/>
      <c r="FXN57" s="115"/>
      <c r="FXO57" s="115"/>
      <c r="FXP57" s="115"/>
      <c r="FXQ57" s="115"/>
      <c r="FXR57" s="115"/>
      <c r="FXS57" s="115"/>
      <c r="FXT57" s="115"/>
      <c r="FXU57" s="115"/>
      <c r="FXV57" s="115"/>
      <c r="FXW57" s="115"/>
      <c r="FXX57" s="115"/>
      <c r="FXY57" s="115"/>
      <c r="FXZ57" s="115"/>
      <c r="FYA57" s="115"/>
      <c r="FYB57" s="115"/>
      <c r="FYC57" s="115"/>
      <c r="FYD57" s="115"/>
      <c r="FYE57" s="115"/>
      <c r="FYF57" s="115"/>
      <c r="FYG57" s="115"/>
      <c r="FYH57" s="115"/>
      <c r="FYI57" s="115"/>
      <c r="FYJ57" s="115"/>
      <c r="FYK57" s="115"/>
      <c r="FYL57" s="115"/>
      <c r="FYM57" s="115"/>
      <c r="FYN57" s="115"/>
      <c r="FYO57" s="115"/>
      <c r="FYP57" s="115"/>
      <c r="FYQ57" s="115"/>
      <c r="FYR57" s="115"/>
      <c r="FYS57" s="115"/>
      <c r="FYT57" s="115"/>
      <c r="FYU57" s="115"/>
      <c r="FYV57" s="115"/>
      <c r="FYW57" s="115"/>
      <c r="FYX57" s="115"/>
      <c r="FYY57" s="115"/>
      <c r="FYZ57" s="115"/>
      <c r="FZA57" s="115"/>
      <c r="FZB57" s="115"/>
      <c r="FZC57" s="115"/>
      <c r="FZD57" s="115"/>
      <c r="FZE57" s="115"/>
      <c r="FZF57" s="115"/>
      <c r="FZG57" s="115"/>
      <c r="FZH57" s="115"/>
      <c r="FZI57" s="115"/>
      <c r="FZJ57" s="115"/>
      <c r="FZK57" s="115"/>
      <c r="FZL57" s="115"/>
      <c r="FZM57" s="115"/>
      <c r="FZN57" s="115"/>
      <c r="FZO57" s="115"/>
      <c r="FZP57" s="115"/>
      <c r="FZQ57" s="115"/>
      <c r="FZR57" s="115"/>
      <c r="FZS57" s="115"/>
      <c r="FZT57" s="115"/>
      <c r="FZU57" s="115"/>
      <c r="FZV57" s="115"/>
      <c r="FZW57" s="115"/>
      <c r="FZX57" s="115"/>
      <c r="FZY57" s="115"/>
      <c r="FZZ57" s="115"/>
      <c r="GAA57" s="115"/>
      <c r="GAB57" s="115"/>
      <c r="GAC57" s="115"/>
      <c r="GAD57" s="115"/>
      <c r="GAE57" s="115"/>
      <c r="GAF57" s="115"/>
      <c r="GAG57" s="115"/>
      <c r="GAH57" s="115"/>
      <c r="GAI57" s="115"/>
      <c r="GAJ57" s="115"/>
      <c r="GAK57" s="115"/>
      <c r="GAL57" s="115"/>
      <c r="GAM57" s="115"/>
      <c r="GAN57" s="115"/>
      <c r="GAO57" s="115"/>
      <c r="GAP57" s="115"/>
      <c r="GAQ57" s="115"/>
      <c r="GAR57" s="115"/>
      <c r="GAS57" s="115"/>
      <c r="GAT57" s="115"/>
      <c r="GAU57" s="115"/>
      <c r="GAV57" s="115"/>
      <c r="GAW57" s="115"/>
      <c r="GAX57" s="115"/>
      <c r="GAY57" s="115"/>
      <c r="GAZ57" s="115"/>
      <c r="GBA57" s="115"/>
      <c r="GBB57" s="115"/>
      <c r="GBC57" s="115"/>
      <c r="GBD57" s="115"/>
      <c r="GBE57" s="115"/>
      <c r="GBF57" s="115"/>
      <c r="GBG57" s="115"/>
      <c r="GBH57" s="115"/>
      <c r="GBI57" s="115"/>
      <c r="GBJ57" s="115"/>
      <c r="GBK57" s="115"/>
      <c r="GBL57" s="115"/>
      <c r="GBM57" s="115"/>
      <c r="GBN57" s="115"/>
      <c r="GBO57" s="115"/>
      <c r="GBP57" s="115"/>
      <c r="GBQ57" s="115"/>
      <c r="GBR57" s="115"/>
      <c r="GBS57" s="115"/>
      <c r="GBT57" s="115"/>
      <c r="GBU57" s="115"/>
      <c r="GBV57" s="115"/>
      <c r="GBW57" s="115"/>
      <c r="GBX57" s="115"/>
      <c r="GBY57" s="115"/>
      <c r="GBZ57" s="115"/>
      <c r="GCA57" s="115"/>
      <c r="GCB57" s="115"/>
      <c r="GCC57" s="115"/>
      <c r="GCD57" s="115"/>
      <c r="GCE57" s="115"/>
      <c r="GCF57" s="115"/>
      <c r="GCG57" s="115"/>
      <c r="GCH57" s="115"/>
      <c r="GCI57" s="115"/>
      <c r="GCJ57" s="115"/>
      <c r="GCK57" s="115"/>
      <c r="GCL57" s="115"/>
      <c r="GCM57" s="115"/>
      <c r="GCN57" s="115"/>
      <c r="GCO57" s="115"/>
      <c r="GCP57" s="115"/>
      <c r="GCQ57" s="115"/>
      <c r="GCR57" s="115"/>
      <c r="GCS57" s="115"/>
      <c r="GCT57" s="115"/>
      <c r="GCU57" s="115"/>
      <c r="GCV57" s="115"/>
      <c r="GCW57" s="115"/>
      <c r="GCX57" s="115"/>
      <c r="GCY57" s="115"/>
      <c r="GCZ57" s="115"/>
      <c r="GDA57" s="115"/>
      <c r="GDB57" s="115"/>
      <c r="GDC57" s="115"/>
      <c r="GDD57" s="115"/>
      <c r="GDE57" s="115"/>
      <c r="GDF57" s="115"/>
      <c r="GDG57" s="115"/>
      <c r="GDH57" s="115"/>
      <c r="GDI57" s="115"/>
      <c r="GDJ57" s="115"/>
      <c r="GDK57" s="115"/>
      <c r="GDL57" s="115"/>
      <c r="GDM57" s="115"/>
      <c r="GDN57" s="115"/>
      <c r="GDO57" s="115"/>
      <c r="GDP57" s="115"/>
      <c r="GDQ57" s="115"/>
      <c r="GDR57" s="115"/>
      <c r="GDS57" s="115"/>
      <c r="GDT57" s="115"/>
      <c r="GDU57" s="115"/>
      <c r="GDV57" s="115"/>
      <c r="GDW57" s="115"/>
      <c r="GDX57" s="115"/>
      <c r="GDY57" s="115"/>
      <c r="GDZ57" s="115"/>
      <c r="GEA57" s="115"/>
      <c r="GEB57" s="115"/>
      <c r="GEC57" s="115"/>
      <c r="GED57" s="115"/>
      <c r="GEE57" s="115"/>
      <c r="GEF57" s="115"/>
      <c r="GEG57" s="115"/>
      <c r="GEH57" s="115"/>
      <c r="GEI57" s="115"/>
      <c r="GEJ57" s="115"/>
      <c r="GEK57" s="115"/>
      <c r="GEL57" s="115"/>
      <c r="GEM57" s="115"/>
      <c r="GEN57" s="115"/>
      <c r="GEO57" s="115"/>
      <c r="GEP57" s="115"/>
      <c r="GEQ57" s="115"/>
      <c r="GER57" s="115"/>
      <c r="GES57" s="115"/>
      <c r="GET57" s="115"/>
      <c r="GEU57" s="115"/>
      <c r="GEV57" s="115"/>
      <c r="GEW57" s="115"/>
      <c r="GEX57" s="115"/>
      <c r="GEY57" s="115"/>
      <c r="GEZ57" s="115"/>
      <c r="GFA57" s="115"/>
      <c r="GFB57" s="115"/>
      <c r="GFC57" s="115"/>
      <c r="GFD57" s="115"/>
      <c r="GFE57" s="115"/>
      <c r="GFF57" s="115"/>
      <c r="GFG57" s="115"/>
      <c r="GFH57" s="115"/>
      <c r="GFI57" s="115"/>
      <c r="GFJ57" s="115"/>
      <c r="GFK57" s="115"/>
      <c r="GFL57" s="115"/>
      <c r="GFM57" s="115"/>
      <c r="GFN57" s="115"/>
      <c r="GFO57" s="115"/>
      <c r="GFP57" s="115"/>
      <c r="GFQ57" s="115"/>
      <c r="GFR57" s="115"/>
      <c r="GFS57" s="115"/>
      <c r="GFT57" s="115"/>
      <c r="GFU57" s="115"/>
      <c r="GFV57" s="115"/>
      <c r="GFW57" s="115"/>
      <c r="GFX57" s="115"/>
      <c r="GFY57" s="115"/>
      <c r="GFZ57" s="115"/>
      <c r="GGA57" s="115"/>
      <c r="GGB57" s="115"/>
      <c r="GGC57" s="115"/>
      <c r="GGD57" s="115"/>
      <c r="GGE57" s="115"/>
      <c r="GGF57" s="115"/>
      <c r="GGG57" s="115"/>
      <c r="GGH57" s="115"/>
      <c r="GGI57" s="115"/>
      <c r="GGJ57" s="115"/>
      <c r="GGK57" s="115"/>
      <c r="GGL57" s="115"/>
      <c r="GGM57" s="115"/>
      <c r="GGN57" s="115"/>
      <c r="GGO57" s="115"/>
      <c r="GGP57" s="115"/>
      <c r="GGQ57" s="115"/>
      <c r="GGR57" s="115"/>
      <c r="GGS57" s="115"/>
      <c r="GGT57" s="115"/>
      <c r="GGU57" s="115"/>
      <c r="GGV57" s="115"/>
      <c r="GGW57" s="115"/>
      <c r="GGX57" s="115"/>
      <c r="GGY57" s="115"/>
      <c r="GGZ57" s="115"/>
      <c r="GHA57" s="115"/>
      <c r="GHB57" s="115"/>
      <c r="GHC57" s="115"/>
      <c r="GHD57" s="115"/>
      <c r="GHE57" s="115"/>
      <c r="GHF57" s="115"/>
      <c r="GHG57" s="115"/>
      <c r="GHH57" s="115"/>
      <c r="GHI57" s="115"/>
      <c r="GHJ57" s="115"/>
      <c r="GHK57" s="115"/>
      <c r="GHL57" s="115"/>
      <c r="GHM57" s="115"/>
      <c r="GHN57" s="115"/>
      <c r="GHO57" s="115"/>
      <c r="GHP57" s="115"/>
      <c r="GHQ57" s="115"/>
      <c r="GHR57" s="115"/>
      <c r="GHS57" s="115"/>
      <c r="GHT57" s="115"/>
      <c r="GHU57" s="115"/>
      <c r="GHV57" s="115"/>
      <c r="GHW57" s="115"/>
      <c r="GHX57" s="115"/>
      <c r="GHY57" s="115"/>
      <c r="GHZ57" s="115"/>
      <c r="GIA57" s="115"/>
      <c r="GIB57" s="115"/>
      <c r="GIC57" s="115"/>
      <c r="GID57" s="115"/>
      <c r="GIE57" s="115"/>
      <c r="GIF57" s="115"/>
      <c r="GIG57" s="115"/>
      <c r="GIH57" s="115"/>
      <c r="GII57" s="115"/>
      <c r="GIJ57" s="115"/>
      <c r="GIK57" s="115"/>
      <c r="GIL57" s="115"/>
      <c r="GIM57" s="115"/>
      <c r="GIN57" s="115"/>
      <c r="GIO57" s="115"/>
      <c r="GIP57" s="115"/>
      <c r="GIQ57" s="115"/>
      <c r="GIR57" s="115"/>
      <c r="GIS57" s="115"/>
      <c r="GIT57" s="115"/>
      <c r="GIU57" s="115"/>
      <c r="GIV57" s="115"/>
      <c r="GIW57" s="115"/>
      <c r="GIX57" s="115"/>
      <c r="GIY57" s="115"/>
      <c r="GIZ57" s="115"/>
      <c r="GJA57" s="115"/>
      <c r="GJB57" s="115"/>
      <c r="GJC57" s="115"/>
      <c r="GJD57" s="115"/>
      <c r="GJE57" s="115"/>
      <c r="GJF57" s="115"/>
      <c r="GJG57" s="115"/>
      <c r="GJH57" s="115"/>
      <c r="GJI57" s="115"/>
      <c r="GJJ57" s="115"/>
      <c r="GJK57" s="115"/>
      <c r="GJL57" s="115"/>
      <c r="GJM57" s="115"/>
      <c r="GJN57" s="115"/>
      <c r="GJO57" s="115"/>
      <c r="GJP57" s="115"/>
      <c r="GJQ57" s="115"/>
      <c r="GJR57" s="115"/>
      <c r="GJS57" s="115"/>
      <c r="GJT57" s="115"/>
      <c r="GJU57" s="115"/>
      <c r="GJV57" s="115"/>
      <c r="GJW57" s="115"/>
      <c r="GJX57" s="115"/>
      <c r="GJY57" s="115"/>
      <c r="GJZ57" s="115"/>
      <c r="GKA57" s="115"/>
      <c r="GKB57" s="115"/>
      <c r="GKC57" s="115"/>
      <c r="GKD57" s="115"/>
      <c r="GKE57" s="115"/>
      <c r="GKF57" s="115"/>
      <c r="GKG57" s="115"/>
      <c r="GKH57" s="115"/>
      <c r="GKI57" s="115"/>
      <c r="GKJ57" s="115"/>
      <c r="GKK57" s="115"/>
      <c r="GKL57" s="115"/>
      <c r="GKM57" s="115"/>
      <c r="GKN57" s="115"/>
      <c r="GKO57" s="115"/>
      <c r="GKP57" s="115"/>
      <c r="GKQ57" s="115"/>
      <c r="GKR57" s="115"/>
      <c r="GKS57" s="115"/>
      <c r="GKT57" s="115"/>
      <c r="GKU57" s="115"/>
      <c r="GKV57" s="115"/>
      <c r="GKW57" s="115"/>
      <c r="GKX57" s="115"/>
      <c r="GKY57" s="115"/>
      <c r="GKZ57" s="115"/>
      <c r="GLA57" s="115"/>
      <c r="GLB57" s="115"/>
      <c r="GLC57" s="115"/>
      <c r="GLD57" s="115"/>
      <c r="GLE57" s="115"/>
      <c r="GLF57" s="115"/>
      <c r="GLG57" s="115"/>
      <c r="GLH57" s="115"/>
      <c r="GLI57" s="115"/>
      <c r="GLJ57" s="115"/>
      <c r="GLK57" s="115"/>
      <c r="GLL57" s="115"/>
      <c r="GLM57" s="115"/>
      <c r="GLN57" s="115"/>
      <c r="GLO57" s="115"/>
      <c r="GLP57" s="115"/>
      <c r="GLQ57" s="115"/>
      <c r="GLR57" s="115"/>
      <c r="GLS57" s="115"/>
      <c r="GLT57" s="115"/>
      <c r="GLU57" s="115"/>
      <c r="GLV57" s="115"/>
      <c r="GLW57" s="115"/>
      <c r="GLX57" s="115"/>
      <c r="GLY57" s="115"/>
      <c r="GLZ57" s="115"/>
      <c r="GMA57" s="115"/>
      <c r="GMB57" s="115"/>
      <c r="GMC57" s="115"/>
      <c r="GMD57" s="115"/>
      <c r="GME57" s="115"/>
      <c r="GMF57" s="115"/>
      <c r="GMG57" s="115"/>
      <c r="GMH57" s="115"/>
      <c r="GMI57" s="115"/>
      <c r="GMJ57" s="115"/>
      <c r="GMK57" s="115"/>
      <c r="GML57" s="115"/>
      <c r="GMM57" s="115"/>
      <c r="GMN57" s="115"/>
      <c r="GMO57" s="115"/>
      <c r="GMP57" s="115"/>
      <c r="GMQ57" s="115"/>
      <c r="GMR57" s="115"/>
      <c r="GMS57" s="115"/>
      <c r="GMT57" s="115"/>
      <c r="GMU57" s="115"/>
      <c r="GMV57" s="115"/>
      <c r="GMW57" s="115"/>
      <c r="GMX57" s="115"/>
      <c r="GMY57" s="115"/>
      <c r="GMZ57" s="115"/>
      <c r="GNA57" s="115"/>
      <c r="GNB57" s="115"/>
      <c r="GNC57" s="115"/>
      <c r="GND57" s="115"/>
      <c r="GNE57" s="115"/>
      <c r="GNF57" s="115"/>
      <c r="GNG57" s="115"/>
      <c r="GNH57" s="115"/>
      <c r="GNI57" s="115"/>
      <c r="GNJ57" s="115"/>
      <c r="GNK57" s="115"/>
      <c r="GNL57" s="115"/>
      <c r="GNM57" s="115"/>
      <c r="GNN57" s="115"/>
      <c r="GNO57" s="115"/>
      <c r="GNP57" s="115"/>
      <c r="GNQ57" s="115"/>
      <c r="GNR57" s="115"/>
      <c r="GNS57" s="115"/>
      <c r="GNT57" s="115"/>
      <c r="GNU57" s="115"/>
      <c r="GNV57" s="115"/>
      <c r="GNW57" s="115"/>
      <c r="GNX57" s="115"/>
      <c r="GNY57" s="115"/>
      <c r="GNZ57" s="115"/>
      <c r="GOA57" s="115"/>
      <c r="GOB57" s="115"/>
      <c r="GOC57" s="115"/>
      <c r="GOD57" s="115"/>
      <c r="GOE57" s="115"/>
      <c r="GOF57" s="115"/>
      <c r="GOG57" s="115"/>
      <c r="GOH57" s="115"/>
      <c r="GOI57" s="115"/>
      <c r="GOJ57" s="115"/>
      <c r="GOK57" s="115"/>
      <c r="GOL57" s="115"/>
      <c r="GOM57" s="115"/>
      <c r="GON57" s="115"/>
      <c r="GOO57" s="115"/>
      <c r="GOP57" s="115"/>
      <c r="GOQ57" s="115"/>
      <c r="GOR57" s="115"/>
      <c r="GOS57" s="115"/>
      <c r="GOT57" s="115"/>
      <c r="GOU57" s="115"/>
      <c r="GOV57" s="115"/>
      <c r="GOW57" s="115"/>
      <c r="GOX57" s="115"/>
      <c r="GOY57" s="115"/>
      <c r="GOZ57" s="115"/>
      <c r="GPA57" s="115"/>
      <c r="GPB57" s="115"/>
      <c r="GPC57" s="115"/>
      <c r="GPD57" s="115"/>
      <c r="GPE57" s="115"/>
      <c r="GPF57" s="115"/>
      <c r="GPG57" s="115"/>
      <c r="GPH57" s="115"/>
      <c r="GPI57" s="115"/>
      <c r="GPJ57" s="115"/>
      <c r="GPK57" s="115"/>
      <c r="GPL57" s="115"/>
      <c r="GPM57" s="115"/>
      <c r="GPN57" s="115"/>
      <c r="GPO57" s="115"/>
      <c r="GPP57" s="115"/>
      <c r="GPQ57" s="115"/>
      <c r="GPR57" s="115"/>
      <c r="GPS57" s="115"/>
      <c r="GPT57" s="115"/>
      <c r="GPU57" s="115"/>
      <c r="GPV57" s="115"/>
      <c r="GPW57" s="115"/>
      <c r="GPX57" s="115"/>
      <c r="GPY57" s="115"/>
      <c r="GPZ57" s="115"/>
      <c r="GQA57" s="115"/>
      <c r="GQB57" s="115"/>
      <c r="GQC57" s="115"/>
      <c r="GQD57" s="115"/>
      <c r="GQE57" s="115"/>
      <c r="GQF57" s="115"/>
      <c r="GQG57" s="115"/>
      <c r="GQH57" s="115"/>
      <c r="GQI57" s="115"/>
      <c r="GQJ57" s="115"/>
      <c r="GQK57" s="115"/>
      <c r="GQL57" s="115"/>
      <c r="GQM57" s="115"/>
      <c r="GQN57" s="115"/>
      <c r="GQO57" s="115"/>
      <c r="GQP57" s="115"/>
      <c r="GQQ57" s="115"/>
      <c r="GQR57" s="115"/>
      <c r="GQS57" s="115"/>
      <c r="GQT57" s="115"/>
      <c r="GQU57" s="115"/>
      <c r="GQV57" s="115"/>
      <c r="GQW57" s="115"/>
      <c r="GQX57" s="115"/>
      <c r="GQY57" s="115"/>
      <c r="GQZ57" s="115"/>
      <c r="GRA57" s="115"/>
      <c r="GRB57" s="115"/>
      <c r="GRC57" s="115"/>
      <c r="GRD57" s="115"/>
      <c r="GRE57" s="115"/>
      <c r="GRF57" s="115"/>
      <c r="GRG57" s="115"/>
      <c r="GRH57" s="115"/>
      <c r="GRI57" s="115"/>
      <c r="GRJ57" s="115"/>
      <c r="GRK57" s="115"/>
      <c r="GRL57" s="115"/>
      <c r="GRM57" s="115"/>
      <c r="GRN57" s="115"/>
      <c r="GRO57" s="115"/>
      <c r="GRP57" s="115"/>
      <c r="GRQ57" s="115"/>
      <c r="GRR57" s="115"/>
      <c r="GRS57" s="115"/>
      <c r="GRT57" s="115"/>
      <c r="GRU57" s="115"/>
      <c r="GRV57" s="115"/>
      <c r="GRW57" s="115"/>
      <c r="GRX57" s="115"/>
      <c r="GRY57" s="115"/>
      <c r="GRZ57" s="115"/>
      <c r="GSA57" s="115"/>
      <c r="GSB57" s="115"/>
      <c r="GSC57" s="115"/>
      <c r="GSD57" s="115"/>
      <c r="GSE57" s="115"/>
      <c r="GSF57" s="115"/>
      <c r="GSG57" s="115"/>
      <c r="GSH57" s="115"/>
      <c r="GSI57" s="115"/>
      <c r="GSJ57" s="115"/>
      <c r="GSK57" s="115"/>
      <c r="GSL57" s="115"/>
      <c r="GSM57" s="115"/>
      <c r="GSN57" s="115"/>
      <c r="GSO57" s="115"/>
      <c r="GSP57" s="115"/>
      <c r="GSQ57" s="115"/>
      <c r="GSR57" s="115"/>
      <c r="GSS57" s="115"/>
      <c r="GST57" s="115"/>
      <c r="GSU57" s="115"/>
      <c r="GSV57" s="115"/>
      <c r="GSW57" s="115"/>
      <c r="GSX57" s="115"/>
      <c r="GSY57" s="115"/>
      <c r="GSZ57" s="115"/>
      <c r="GTA57" s="115"/>
      <c r="GTB57" s="115"/>
      <c r="GTC57" s="115"/>
      <c r="GTD57" s="115"/>
      <c r="GTE57" s="115"/>
      <c r="GTF57" s="115"/>
      <c r="GTG57" s="115"/>
      <c r="GTH57" s="115"/>
      <c r="GTI57" s="115"/>
      <c r="GTJ57" s="115"/>
      <c r="GTK57" s="115"/>
      <c r="GTL57" s="115"/>
      <c r="GTM57" s="115"/>
      <c r="GTN57" s="115"/>
      <c r="GTO57" s="115"/>
      <c r="GTP57" s="115"/>
      <c r="GTQ57" s="115"/>
      <c r="GTR57" s="115"/>
      <c r="GTS57" s="115"/>
      <c r="GTT57" s="115"/>
      <c r="GTU57" s="115"/>
      <c r="GTV57" s="115"/>
      <c r="GTW57" s="115"/>
      <c r="GTX57" s="115"/>
      <c r="GTY57" s="115"/>
      <c r="GTZ57" s="115"/>
      <c r="GUA57" s="115"/>
      <c r="GUB57" s="115"/>
      <c r="GUC57" s="115"/>
      <c r="GUD57" s="115"/>
      <c r="GUE57" s="115"/>
      <c r="GUF57" s="115"/>
      <c r="GUG57" s="115"/>
      <c r="GUH57" s="115"/>
      <c r="GUI57" s="115"/>
      <c r="GUJ57" s="115"/>
      <c r="GUK57" s="115"/>
      <c r="GUL57" s="115"/>
      <c r="GUM57" s="115"/>
      <c r="GUN57" s="115"/>
      <c r="GUO57" s="115"/>
      <c r="GUP57" s="115"/>
      <c r="GUQ57" s="115"/>
      <c r="GUR57" s="115"/>
      <c r="GUS57" s="115"/>
      <c r="GUT57" s="115"/>
      <c r="GUU57" s="115"/>
      <c r="GUV57" s="115"/>
      <c r="GUW57" s="115"/>
      <c r="GUX57" s="115"/>
      <c r="GUY57" s="115"/>
      <c r="GUZ57" s="115"/>
      <c r="GVA57" s="115"/>
      <c r="GVB57" s="115"/>
      <c r="GVC57" s="115"/>
      <c r="GVD57" s="115"/>
      <c r="GVE57" s="115"/>
      <c r="GVF57" s="115"/>
      <c r="GVG57" s="115"/>
      <c r="GVH57" s="115"/>
      <c r="GVI57" s="115"/>
      <c r="GVJ57" s="115"/>
      <c r="GVK57" s="115"/>
      <c r="GVL57" s="115"/>
      <c r="GVM57" s="115"/>
      <c r="GVN57" s="115"/>
      <c r="GVO57" s="115"/>
      <c r="GVP57" s="115"/>
      <c r="GVQ57" s="115"/>
      <c r="GVR57" s="115"/>
      <c r="GVS57" s="115"/>
      <c r="GVT57" s="115"/>
      <c r="GVU57" s="115"/>
      <c r="GVV57" s="115"/>
      <c r="GVW57" s="115"/>
      <c r="GVX57" s="115"/>
      <c r="GVY57" s="115"/>
      <c r="GVZ57" s="115"/>
      <c r="GWA57" s="115"/>
      <c r="GWB57" s="115"/>
      <c r="GWC57" s="115"/>
      <c r="GWD57" s="115"/>
      <c r="GWE57" s="115"/>
      <c r="GWF57" s="115"/>
      <c r="GWG57" s="115"/>
      <c r="GWH57" s="115"/>
      <c r="GWI57" s="115"/>
      <c r="GWJ57" s="115"/>
      <c r="GWK57" s="115"/>
      <c r="GWL57" s="115"/>
      <c r="GWM57" s="115"/>
      <c r="GWN57" s="115"/>
      <c r="GWO57" s="115"/>
      <c r="GWP57" s="115"/>
      <c r="GWQ57" s="115"/>
      <c r="GWR57" s="115"/>
      <c r="GWS57" s="115"/>
      <c r="GWT57" s="115"/>
      <c r="GWU57" s="115"/>
      <c r="GWV57" s="115"/>
      <c r="GWW57" s="115"/>
      <c r="GWX57" s="115"/>
      <c r="GWY57" s="115"/>
      <c r="GWZ57" s="115"/>
      <c r="GXA57" s="115"/>
      <c r="GXB57" s="115"/>
      <c r="GXC57" s="115"/>
      <c r="GXD57" s="115"/>
      <c r="GXE57" s="115"/>
      <c r="GXF57" s="115"/>
      <c r="GXG57" s="115"/>
      <c r="GXH57" s="115"/>
      <c r="GXI57" s="115"/>
      <c r="GXJ57" s="115"/>
      <c r="GXK57" s="115"/>
      <c r="GXL57" s="115"/>
      <c r="GXM57" s="115"/>
      <c r="GXN57" s="115"/>
      <c r="GXO57" s="115"/>
      <c r="GXP57" s="115"/>
      <c r="GXQ57" s="115"/>
      <c r="GXR57" s="115"/>
      <c r="GXS57" s="115"/>
      <c r="GXT57" s="115"/>
      <c r="GXU57" s="115"/>
      <c r="GXV57" s="115"/>
      <c r="GXW57" s="115"/>
      <c r="GXX57" s="115"/>
      <c r="GXY57" s="115"/>
      <c r="GXZ57" s="115"/>
      <c r="GYA57" s="115"/>
      <c r="GYB57" s="115"/>
      <c r="GYC57" s="115"/>
      <c r="GYD57" s="115"/>
      <c r="GYE57" s="115"/>
      <c r="GYF57" s="115"/>
      <c r="GYG57" s="115"/>
      <c r="GYH57" s="115"/>
      <c r="GYI57" s="115"/>
      <c r="GYJ57" s="115"/>
      <c r="GYK57" s="115"/>
      <c r="GYL57" s="115"/>
      <c r="GYM57" s="115"/>
      <c r="GYN57" s="115"/>
      <c r="GYO57" s="115"/>
      <c r="GYP57" s="115"/>
      <c r="GYQ57" s="115"/>
      <c r="GYR57" s="115"/>
      <c r="GYS57" s="115"/>
      <c r="GYT57" s="115"/>
      <c r="GYU57" s="115"/>
      <c r="GYV57" s="115"/>
      <c r="GYW57" s="115"/>
      <c r="GYX57" s="115"/>
      <c r="GYY57" s="115"/>
      <c r="GYZ57" s="115"/>
      <c r="GZA57" s="115"/>
      <c r="GZB57" s="115"/>
      <c r="GZC57" s="115"/>
      <c r="GZD57" s="115"/>
      <c r="GZE57" s="115"/>
      <c r="GZF57" s="115"/>
      <c r="GZG57" s="115"/>
      <c r="GZH57" s="115"/>
      <c r="GZI57" s="115"/>
      <c r="GZJ57" s="115"/>
      <c r="GZK57" s="115"/>
      <c r="GZL57" s="115"/>
      <c r="GZM57" s="115"/>
      <c r="GZN57" s="115"/>
      <c r="GZO57" s="115"/>
      <c r="GZP57" s="115"/>
      <c r="GZQ57" s="115"/>
      <c r="GZR57" s="115"/>
      <c r="GZS57" s="115"/>
      <c r="GZT57" s="115"/>
      <c r="GZU57" s="115"/>
      <c r="GZV57" s="115"/>
      <c r="GZW57" s="115"/>
      <c r="GZX57" s="115"/>
      <c r="GZY57" s="115"/>
      <c r="GZZ57" s="115"/>
      <c r="HAA57" s="115"/>
      <c r="HAB57" s="115"/>
      <c r="HAC57" s="115"/>
      <c r="HAD57" s="115"/>
      <c r="HAE57" s="115"/>
      <c r="HAF57" s="115"/>
      <c r="HAG57" s="115"/>
      <c r="HAH57" s="115"/>
      <c r="HAI57" s="115"/>
      <c r="HAJ57" s="115"/>
      <c r="HAK57" s="115"/>
      <c r="HAL57" s="115"/>
      <c r="HAM57" s="115"/>
      <c r="HAN57" s="115"/>
      <c r="HAO57" s="115"/>
      <c r="HAP57" s="115"/>
      <c r="HAQ57" s="115"/>
      <c r="HAR57" s="115"/>
      <c r="HAS57" s="115"/>
      <c r="HAT57" s="115"/>
      <c r="HAU57" s="115"/>
      <c r="HAV57" s="115"/>
      <c r="HAW57" s="115"/>
      <c r="HAX57" s="115"/>
      <c r="HAY57" s="115"/>
      <c r="HAZ57" s="115"/>
      <c r="HBA57" s="115"/>
      <c r="HBB57" s="115"/>
      <c r="HBC57" s="115"/>
      <c r="HBD57" s="115"/>
      <c r="HBE57" s="115"/>
      <c r="HBF57" s="115"/>
      <c r="HBG57" s="115"/>
      <c r="HBH57" s="115"/>
      <c r="HBI57" s="115"/>
      <c r="HBJ57" s="115"/>
      <c r="HBK57" s="115"/>
      <c r="HBL57" s="115"/>
      <c r="HBM57" s="115"/>
      <c r="HBN57" s="115"/>
      <c r="HBO57" s="115"/>
      <c r="HBP57" s="115"/>
      <c r="HBQ57" s="115"/>
      <c r="HBR57" s="115"/>
      <c r="HBS57" s="115"/>
      <c r="HBT57" s="115"/>
      <c r="HBU57" s="115"/>
      <c r="HBV57" s="115"/>
      <c r="HBW57" s="115"/>
      <c r="HBX57" s="115"/>
      <c r="HBY57" s="115"/>
      <c r="HBZ57" s="115"/>
      <c r="HCA57" s="115"/>
      <c r="HCB57" s="115"/>
      <c r="HCC57" s="115"/>
      <c r="HCD57" s="115"/>
      <c r="HCE57" s="115"/>
      <c r="HCF57" s="115"/>
      <c r="HCG57" s="115"/>
      <c r="HCH57" s="115"/>
      <c r="HCI57" s="115"/>
      <c r="HCJ57" s="115"/>
      <c r="HCK57" s="115"/>
      <c r="HCL57" s="115"/>
      <c r="HCM57" s="115"/>
      <c r="HCN57" s="115"/>
      <c r="HCO57" s="115"/>
      <c r="HCP57" s="115"/>
      <c r="HCQ57" s="115"/>
      <c r="HCR57" s="115"/>
      <c r="HCS57" s="115"/>
      <c r="HCT57" s="115"/>
      <c r="HCU57" s="115"/>
      <c r="HCV57" s="115"/>
      <c r="HCW57" s="115"/>
      <c r="HCX57" s="115"/>
      <c r="HCY57" s="115"/>
      <c r="HCZ57" s="115"/>
      <c r="HDA57" s="115"/>
      <c r="HDB57" s="115"/>
      <c r="HDC57" s="115"/>
      <c r="HDD57" s="115"/>
      <c r="HDE57" s="115"/>
      <c r="HDF57" s="115"/>
      <c r="HDG57" s="115"/>
      <c r="HDH57" s="115"/>
      <c r="HDI57" s="115"/>
      <c r="HDJ57" s="115"/>
      <c r="HDK57" s="115"/>
      <c r="HDL57" s="115"/>
      <c r="HDM57" s="115"/>
      <c r="HDN57" s="115"/>
      <c r="HDO57" s="115"/>
      <c r="HDP57" s="115"/>
      <c r="HDQ57" s="115"/>
      <c r="HDR57" s="115"/>
      <c r="HDS57" s="115"/>
      <c r="HDT57" s="115"/>
      <c r="HDU57" s="115"/>
      <c r="HDV57" s="115"/>
      <c r="HDW57" s="115"/>
      <c r="HDX57" s="115"/>
      <c r="HDY57" s="115"/>
      <c r="HDZ57" s="115"/>
      <c r="HEA57" s="115"/>
      <c r="HEB57" s="115"/>
      <c r="HEC57" s="115"/>
      <c r="HED57" s="115"/>
      <c r="HEE57" s="115"/>
      <c r="HEF57" s="115"/>
      <c r="HEG57" s="115"/>
      <c r="HEH57" s="115"/>
      <c r="HEI57" s="115"/>
      <c r="HEJ57" s="115"/>
      <c r="HEK57" s="115"/>
      <c r="HEL57" s="115"/>
      <c r="HEM57" s="115"/>
      <c r="HEN57" s="115"/>
      <c r="HEO57" s="115"/>
      <c r="HEP57" s="115"/>
      <c r="HEQ57" s="115"/>
      <c r="HER57" s="115"/>
      <c r="HES57" s="115"/>
      <c r="HET57" s="115"/>
      <c r="HEU57" s="115"/>
      <c r="HEV57" s="115"/>
      <c r="HEW57" s="115"/>
      <c r="HEX57" s="115"/>
      <c r="HEY57" s="115"/>
      <c r="HEZ57" s="115"/>
      <c r="HFA57" s="115"/>
      <c r="HFB57" s="115"/>
      <c r="HFC57" s="115"/>
      <c r="HFD57" s="115"/>
      <c r="HFE57" s="115"/>
      <c r="HFF57" s="115"/>
      <c r="HFG57" s="115"/>
      <c r="HFH57" s="115"/>
      <c r="HFI57" s="115"/>
      <c r="HFJ57" s="115"/>
      <c r="HFK57" s="115"/>
      <c r="HFL57" s="115"/>
      <c r="HFM57" s="115"/>
      <c r="HFN57" s="115"/>
      <c r="HFO57" s="115"/>
      <c r="HFP57" s="115"/>
      <c r="HFQ57" s="115"/>
      <c r="HFR57" s="115"/>
      <c r="HFS57" s="115"/>
      <c r="HFT57" s="115"/>
      <c r="HFU57" s="115"/>
      <c r="HFV57" s="115"/>
      <c r="HFW57" s="115"/>
      <c r="HFX57" s="115"/>
      <c r="HFY57" s="115"/>
      <c r="HFZ57" s="115"/>
      <c r="HGA57" s="115"/>
      <c r="HGB57" s="115"/>
      <c r="HGC57" s="115"/>
      <c r="HGD57" s="115"/>
      <c r="HGE57" s="115"/>
      <c r="HGF57" s="115"/>
      <c r="HGG57" s="115"/>
      <c r="HGH57" s="115"/>
      <c r="HGI57" s="115"/>
      <c r="HGJ57" s="115"/>
      <c r="HGK57" s="115"/>
      <c r="HGL57" s="115"/>
      <c r="HGM57" s="115"/>
      <c r="HGN57" s="115"/>
      <c r="HGO57" s="115"/>
      <c r="HGP57" s="115"/>
      <c r="HGQ57" s="115"/>
      <c r="HGR57" s="115"/>
      <c r="HGS57" s="115"/>
      <c r="HGT57" s="115"/>
      <c r="HGU57" s="115"/>
      <c r="HGV57" s="115"/>
      <c r="HGW57" s="115"/>
      <c r="HGX57" s="115"/>
      <c r="HGY57" s="115"/>
      <c r="HGZ57" s="115"/>
      <c r="HHA57" s="115"/>
      <c r="HHB57" s="115"/>
      <c r="HHC57" s="115"/>
      <c r="HHD57" s="115"/>
      <c r="HHE57" s="115"/>
      <c r="HHF57" s="115"/>
      <c r="HHG57" s="115"/>
      <c r="HHH57" s="115"/>
      <c r="HHI57" s="115"/>
      <c r="HHJ57" s="115"/>
      <c r="HHK57" s="115"/>
      <c r="HHL57" s="115"/>
      <c r="HHM57" s="115"/>
      <c r="HHN57" s="115"/>
      <c r="HHO57" s="115"/>
      <c r="HHP57" s="115"/>
      <c r="HHQ57" s="115"/>
      <c r="HHR57" s="115"/>
      <c r="HHS57" s="115"/>
      <c r="HHT57" s="115"/>
      <c r="HHU57" s="115"/>
      <c r="HHV57" s="115"/>
      <c r="HHW57" s="115"/>
      <c r="HHX57" s="115"/>
      <c r="HHY57" s="115"/>
      <c r="HHZ57" s="115"/>
      <c r="HIA57" s="115"/>
      <c r="HIB57" s="115"/>
      <c r="HIC57" s="115"/>
      <c r="HID57" s="115"/>
      <c r="HIE57" s="115"/>
      <c r="HIF57" s="115"/>
      <c r="HIG57" s="115"/>
      <c r="HIH57" s="115"/>
      <c r="HII57" s="115"/>
      <c r="HIJ57" s="115"/>
      <c r="HIK57" s="115"/>
      <c r="HIL57" s="115"/>
      <c r="HIM57" s="115"/>
      <c r="HIN57" s="115"/>
      <c r="HIO57" s="115"/>
      <c r="HIP57" s="115"/>
      <c r="HIQ57" s="115"/>
      <c r="HIR57" s="115"/>
      <c r="HIS57" s="115"/>
      <c r="HIT57" s="115"/>
      <c r="HIU57" s="115"/>
      <c r="HIV57" s="115"/>
      <c r="HIW57" s="115"/>
      <c r="HIX57" s="115"/>
      <c r="HIY57" s="115"/>
      <c r="HIZ57" s="115"/>
      <c r="HJA57" s="115"/>
      <c r="HJB57" s="115"/>
      <c r="HJC57" s="115"/>
      <c r="HJD57" s="115"/>
      <c r="HJE57" s="115"/>
      <c r="HJF57" s="115"/>
      <c r="HJG57" s="115"/>
      <c r="HJH57" s="115"/>
      <c r="HJI57" s="115"/>
      <c r="HJJ57" s="115"/>
      <c r="HJK57" s="115"/>
      <c r="HJL57" s="115"/>
      <c r="HJM57" s="115"/>
      <c r="HJN57" s="115"/>
      <c r="HJO57" s="115"/>
      <c r="HJP57" s="115"/>
      <c r="HJQ57" s="115"/>
      <c r="HJR57" s="115"/>
      <c r="HJS57" s="115"/>
      <c r="HJT57" s="115"/>
      <c r="HJU57" s="115"/>
      <c r="HJV57" s="115"/>
      <c r="HJW57" s="115"/>
      <c r="HJX57" s="115"/>
      <c r="HJY57" s="115"/>
      <c r="HJZ57" s="115"/>
      <c r="HKA57" s="115"/>
      <c r="HKB57" s="115"/>
      <c r="HKC57" s="115"/>
      <c r="HKD57" s="115"/>
      <c r="HKE57" s="115"/>
      <c r="HKF57" s="115"/>
      <c r="HKG57" s="115"/>
      <c r="HKH57" s="115"/>
      <c r="HKI57" s="115"/>
      <c r="HKJ57" s="115"/>
      <c r="HKK57" s="115"/>
      <c r="HKL57" s="115"/>
      <c r="HKM57" s="115"/>
      <c r="HKN57" s="115"/>
      <c r="HKO57" s="115"/>
      <c r="HKP57" s="115"/>
      <c r="HKQ57" s="115"/>
      <c r="HKR57" s="115"/>
      <c r="HKS57" s="115"/>
      <c r="HKT57" s="115"/>
      <c r="HKU57" s="115"/>
      <c r="HKV57" s="115"/>
      <c r="HKW57" s="115"/>
      <c r="HKX57" s="115"/>
      <c r="HKY57" s="115"/>
      <c r="HKZ57" s="115"/>
      <c r="HLA57" s="115"/>
      <c r="HLB57" s="115"/>
      <c r="HLC57" s="115"/>
      <c r="HLD57" s="115"/>
      <c r="HLE57" s="115"/>
      <c r="HLF57" s="115"/>
      <c r="HLG57" s="115"/>
      <c r="HLH57" s="115"/>
      <c r="HLI57" s="115"/>
      <c r="HLJ57" s="115"/>
      <c r="HLK57" s="115"/>
      <c r="HLL57" s="115"/>
      <c r="HLM57" s="115"/>
      <c r="HLN57" s="115"/>
      <c r="HLO57" s="115"/>
      <c r="HLP57" s="115"/>
      <c r="HLQ57" s="115"/>
      <c r="HLR57" s="115"/>
      <c r="HLS57" s="115"/>
      <c r="HLT57" s="115"/>
      <c r="HLU57" s="115"/>
      <c r="HLV57" s="115"/>
      <c r="HLW57" s="115"/>
      <c r="HLX57" s="115"/>
      <c r="HLY57" s="115"/>
      <c r="HLZ57" s="115"/>
      <c r="HMA57" s="115"/>
      <c r="HMB57" s="115"/>
      <c r="HMC57" s="115"/>
      <c r="HMD57" s="115"/>
      <c r="HME57" s="115"/>
      <c r="HMF57" s="115"/>
      <c r="HMG57" s="115"/>
      <c r="HMH57" s="115"/>
      <c r="HMI57" s="115"/>
      <c r="HMJ57" s="115"/>
      <c r="HMK57" s="115"/>
      <c r="HML57" s="115"/>
      <c r="HMM57" s="115"/>
      <c r="HMN57" s="115"/>
      <c r="HMO57" s="115"/>
      <c r="HMP57" s="115"/>
      <c r="HMQ57" s="115"/>
      <c r="HMR57" s="115"/>
      <c r="HMS57" s="115"/>
      <c r="HMT57" s="115"/>
      <c r="HMU57" s="115"/>
      <c r="HMV57" s="115"/>
      <c r="HMW57" s="115"/>
      <c r="HMX57" s="115"/>
      <c r="HMY57" s="115"/>
      <c r="HMZ57" s="115"/>
      <c r="HNA57" s="115"/>
      <c r="HNB57" s="115"/>
      <c r="HNC57" s="115"/>
      <c r="HND57" s="115"/>
      <c r="HNE57" s="115"/>
      <c r="HNF57" s="115"/>
      <c r="HNG57" s="115"/>
      <c r="HNH57" s="115"/>
      <c r="HNI57" s="115"/>
      <c r="HNJ57" s="115"/>
      <c r="HNK57" s="115"/>
      <c r="HNL57" s="115"/>
      <c r="HNM57" s="115"/>
      <c r="HNN57" s="115"/>
      <c r="HNO57" s="115"/>
      <c r="HNP57" s="115"/>
      <c r="HNQ57" s="115"/>
      <c r="HNR57" s="115"/>
      <c r="HNS57" s="115"/>
      <c r="HNT57" s="115"/>
      <c r="HNU57" s="115"/>
      <c r="HNV57" s="115"/>
      <c r="HNW57" s="115"/>
      <c r="HNX57" s="115"/>
      <c r="HNY57" s="115"/>
      <c r="HNZ57" s="115"/>
      <c r="HOA57" s="115"/>
      <c r="HOB57" s="115"/>
      <c r="HOC57" s="115"/>
      <c r="HOD57" s="115"/>
      <c r="HOE57" s="115"/>
      <c r="HOF57" s="115"/>
      <c r="HOG57" s="115"/>
      <c r="HOH57" s="115"/>
      <c r="HOI57" s="115"/>
      <c r="HOJ57" s="115"/>
      <c r="HOK57" s="115"/>
      <c r="HOL57" s="115"/>
      <c r="HOM57" s="115"/>
      <c r="HON57" s="115"/>
      <c r="HOO57" s="115"/>
      <c r="HOP57" s="115"/>
      <c r="HOQ57" s="115"/>
      <c r="HOR57" s="115"/>
      <c r="HOS57" s="115"/>
      <c r="HOT57" s="115"/>
      <c r="HOU57" s="115"/>
      <c r="HOV57" s="115"/>
      <c r="HOW57" s="115"/>
      <c r="HOX57" s="115"/>
      <c r="HOY57" s="115"/>
      <c r="HOZ57" s="115"/>
      <c r="HPA57" s="115"/>
      <c r="HPB57" s="115"/>
      <c r="HPC57" s="115"/>
      <c r="HPD57" s="115"/>
      <c r="HPE57" s="115"/>
      <c r="HPF57" s="115"/>
      <c r="HPG57" s="115"/>
      <c r="HPH57" s="115"/>
      <c r="HPI57" s="115"/>
      <c r="HPJ57" s="115"/>
      <c r="HPK57" s="115"/>
      <c r="HPL57" s="115"/>
      <c r="HPM57" s="115"/>
      <c r="HPN57" s="115"/>
      <c r="HPO57" s="115"/>
      <c r="HPP57" s="115"/>
      <c r="HPQ57" s="115"/>
      <c r="HPR57" s="115"/>
      <c r="HPS57" s="115"/>
      <c r="HPT57" s="115"/>
      <c r="HPU57" s="115"/>
      <c r="HPV57" s="115"/>
      <c r="HPW57" s="115"/>
      <c r="HPX57" s="115"/>
      <c r="HPY57" s="115"/>
      <c r="HPZ57" s="115"/>
      <c r="HQA57" s="115"/>
      <c r="HQB57" s="115"/>
      <c r="HQC57" s="115"/>
      <c r="HQD57" s="115"/>
      <c r="HQE57" s="115"/>
      <c r="HQF57" s="115"/>
      <c r="HQG57" s="115"/>
      <c r="HQH57" s="115"/>
      <c r="HQI57" s="115"/>
      <c r="HQJ57" s="115"/>
      <c r="HQK57" s="115"/>
      <c r="HQL57" s="115"/>
      <c r="HQM57" s="115"/>
      <c r="HQN57" s="115"/>
      <c r="HQO57" s="115"/>
      <c r="HQP57" s="115"/>
      <c r="HQQ57" s="115"/>
      <c r="HQR57" s="115"/>
      <c r="HQS57" s="115"/>
      <c r="HQT57" s="115"/>
      <c r="HQU57" s="115"/>
      <c r="HQV57" s="115"/>
      <c r="HQW57" s="115"/>
      <c r="HQX57" s="115"/>
      <c r="HQY57" s="115"/>
      <c r="HQZ57" s="115"/>
      <c r="HRA57" s="115"/>
      <c r="HRB57" s="115"/>
      <c r="HRC57" s="115"/>
      <c r="HRD57" s="115"/>
      <c r="HRE57" s="115"/>
      <c r="HRF57" s="115"/>
      <c r="HRG57" s="115"/>
      <c r="HRH57" s="115"/>
      <c r="HRI57" s="115"/>
      <c r="HRJ57" s="115"/>
      <c r="HRK57" s="115"/>
      <c r="HRL57" s="115"/>
      <c r="HRM57" s="115"/>
      <c r="HRN57" s="115"/>
      <c r="HRO57" s="115"/>
      <c r="HRP57" s="115"/>
      <c r="HRQ57" s="115"/>
      <c r="HRR57" s="115"/>
      <c r="HRS57" s="115"/>
      <c r="HRT57" s="115"/>
      <c r="HRU57" s="115"/>
      <c r="HRV57" s="115"/>
      <c r="HRW57" s="115"/>
      <c r="HRX57" s="115"/>
      <c r="HRY57" s="115"/>
      <c r="HRZ57" s="115"/>
      <c r="HSA57" s="115"/>
      <c r="HSB57" s="115"/>
      <c r="HSC57" s="115"/>
      <c r="HSD57" s="115"/>
      <c r="HSE57" s="115"/>
      <c r="HSF57" s="115"/>
      <c r="HSG57" s="115"/>
      <c r="HSH57" s="115"/>
      <c r="HSI57" s="115"/>
      <c r="HSJ57" s="115"/>
      <c r="HSK57" s="115"/>
      <c r="HSL57" s="115"/>
      <c r="HSM57" s="115"/>
      <c r="HSN57" s="115"/>
      <c r="HSO57" s="115"/>
      <c r="HSP57" s="115"/>
      <c r="HSQ57" s="115"/>
      <c r="HSR57" s="115"/>
      <c r="HSS57" s="115"/>
      <c r="HST57" s="115"/>
      <c r="HSU57" s="115"/>
      <c r="HSV57" s="115"/>
      <c r="HSW57" s="115"/>
      <c r="HSX57" s="115"/>
      <c r="HSY57" s="115"/>
      <c r="HSZ57" s="115"/>
      <c r="HTA57" s="115"/>
      <c r="HTB57" s="115"/>
      <c r="HTC57" s="115"/>
      <c r="HTD57" s="115"/>
      <c r="HTE57" s="115"/>
      <c r="HTF57" s="115"/>
      <c r="HTG57" s="115"/>
      <c r="HTH57" s="115"/>
      <c r="HTI57" s="115"/>
      <c r="HTJ57" s="115"/>
      <c r="HTK57" s="115"/>
      <c r="HTL57" s="115"/>
      <c r="HTM57" s="115"/>
      <c r="HTN57" s="115"/>
      <c r="HTO57" s="115"/>
      <c r="HTP57" s="115"/>
      <c r="HTQ57" s="115"/>
      <c r="HTR57" s="115"/>
      <c r="HTS57" s="115"/>
      <c r="HTT57" s="115"/>
      <c r="HTU57" s="115"/>
      <c r="HTV57" s="115"/>
      <c r="HTW57" s="115"/>
      <c r="HTX57" s="115"/>
      <c r="HTY57" s="115"/>
      <c r="HTZ57" s="115"/>
      <c r="HUA57" s="115"/>
      <c r="HUB57" s="115"/>
      <c r="HUC57" s="115"/>
      <c r="HUD57" s="115"/>
      <c r="HUE57" s="115"/>
      <c r="HUF57" s="115"/>
      <c r="HUG57" s="115"/>
      <c r="HUH57" s="115"/>
      <c r="HUI57" s="115"/>
      <c r="HUJ57" s="115"/>
      <c r="HUK57" s="115"/>
      <c r="HUL57" s="115"/>
      <c r="HUM57" s="115"/>
      <c r="HUN57" s="115"/>
      <c r="HUO57" s="115"/>
      <c r="HUP57" s="115"/>
      <c r="HUQ57" s="115"/>
      <c r="HUR57" s="115"/>
      <c r="HUS57" s="115"/>
      <c r="HUT57" s="115"/>
      <c r="HUU57" s="115"/>
      <c r="HUV57" s="115"/>
      <c r="HUW57" s="115"/>
      <c r="HUX57" s="115"/>
      <c r="HUY57" s="115"/>
      <c r="HUZ57" s="115"/>
      <c r="HVA57" s="115"/>
      <c r="HVB57" s="115"/>
      <c r="HVC57" s="115"/>
      <c r="HVD57" s="115"/>
      <c r="HVE57" s="115"/>
      <c r="HVF57" s="115"/>
      <c r="HVG57" s="115"/>
      <c r="HVH57" s="115"/>
      <c r="HVI57" s="115"/>
      <c r="HVJ57" s="115"/>
      <c r="HVK57" s="115"/>
      <c r="HVL57" s="115"/>
      <c r="HVM57" s="115"/>
      <c r="HVN57" s="115"/>
      <c r="HVO57" s="115"/>
      <c r="HVP57" s="115"/>
      <c r="HVQ57" s="115"/>
      <c r="HVR57" s="115"/>
      <c r="HVS57" s="115"/>
      <c r="HVT57" s="115"/>
      <c r="HVU57" s="115"/>
      <c r="HVV57" s="115"/>
      <c r="HVW57" s="115"/>
      <c r="HVX57" s="115"/>
      <c r="HVY57" s="115"/>
      <c r="HVZ57" s="115"/>
      <c r="HWA57" s="115"/>
      <c r="HWB57" s="115"/>
      <c r="HWC57" s="115"/>
      <c r="HWD57" s="115"/>
      <c r="HWE57" s="115"/>
      <c r="HWF57" s="115"/>
      <c r="HWG57" s="115"/>
      <c r="HWH57" s="115"/>
      <c r="HWI57" s="115"/>
      <c r="HWJ57" s="115"/>
      <c r="HWK57" s="115"/>
      <c r="HWL57" s="115"/>
      <c r="HWM57" s="115"/>
      <c r="HWN57" s="115"/>
      <c r="HWO57" s="115"/>
      <c r="HWP57" s="115"/>
      <c r="HWQ57" s="115"/>
      <c r="HWR57" s="115"/>
      <c r="HWS57" s="115"/>
      <c r="HWT57" s="115"/>
      <c r="HWU57" s="115"/>
      <c r="HWV57" s="115"/>
      <c r="HWW57" s="115"/>
      <c r="HWX57" s="115"/>
      <c r="HWY57" s="115"/>
      <c r="HWZ57" s="115"/>
      <c r="HXA57" s="115"/>
      <c r="HXB57" s="115"/>
      <c r="HXC57" s="115"/>
      <c r="HXD57" s="115"/>
      <c r="HXE57" s="115"/>
      <c r="HXF57" s="115"/>
      <c r="HXG57" s="115"/>
      <c r="HXH57" s="115"/>
      <c r="HXI57" s="115"/>
      <c r="HXJ57" s="115"/>
      <c r="HXK57" s="115"/>
      <c r="HXL57" s="115"/>
      <c r="HXM57" s="115"/>
      <c r="HXN57" s="115"/>
      <c r="HXO57" s="115"/>
      <c r="HXP57" s="115"/>
      <c r="HXQ57" s="115"/>
      <c r="HXR57" s="115"/>
      <c r="HXS57" s="115"/>
      <c r="HXT57" s="115"/>
      <c r="HXU57" s="115"/>
      <c r="HXV57" s="115"/>
      <c r="HXW57" s="115"/>
      <c r="HXX57" s="115"/>
      <c r="HXY57" s="115"/>
      <c r="HXZ57" s="115"/>
      <c r="HYA57" s="115"/>
      <c r="HYB57" s="115"/>
      <c r="HYC57" s="115"/>
      <c r="HYD57" s="115"/>
      <c r="HYE57" s="115"/>
      <c r="HYF57" s="115"/>
      <c r="HYG57" s="115"/>
      <c r="HYH57" s="115"/>
      <c r="HYI57" s="115"/>
      <c r="HYJ57" s="115"/>
      <c r="HYK57" s="115"/>
      <c r="HYL57" s="115"/>
      <c r="HYM57" s="115"/>
      <c r="HYN57" s="115"/>
      <c r="HYO57" s="115"/>
      <c r="HYP57" s="115"/>
      <c r="HYQ57" s="115"/>
      <c r="HYR57" s="115"/>
      <c r="HYS57" s="115"/>
      <c r="HYT57" s="115"/>
      <c r="HYU57" s="115"/>
      <c r="HYV57" s="115"/>
      <c r="HYW57" s="115"/>
      <c r="HYX57" s="115"/>
      <c r="HYY57" s="115"/>
      <c r="HYZ57" s="115"/>
      <c r="HZA57" s="115"/>
      <c r="HZB57" s="115"/>
      <c r="HZC57" s="115"/>
      <c r="HZD57" s="115"/>
      <c r="HZE57" s="115"/>
      <c r="HZF57" s="115"/>
      <c r="HZG57" s="115"/>
      <c r="HZH57" s="115"/>
      <c r="HZI57" s="115"/>
      <c r="HZJ57" s="115"/>
      <c r="HZK57" s="115"/>
      <c r="HZL57" s="115"/>
      <c r="HZM57" s="115"/>
      <c r="HZN57" s="115"/>
      <c r="HZO57" s="115"/>
      <c r="HZP57" s="115"/>
      <c r="HZQ57" s="115"/>
      <c r="HZR57" s="115"/>
      <c r="HZS57" s="115"/>
      <c r="HZT57" s="115"/>
      <c r="HZU57" s="115"/>
      <c r="HZV57" s="115"/>
      <c r="HZW57" s="115"/>
      <c r="HZX57" s="115"/>
      <c r="HZY57" s="115"/>
      <c r="HZZ57" s="115"/>
      <c r="IAA57" s="115"/>
      <c r="IAB57" s="115"/>
      <c r="IAC57" s="115"/>
      <c r="IAD57" s="115"/>
      <c r="IAE57" s="115"/>
      <c r="IAF57" s="115"/>
      <c r="IAG57" s="115"/>
      <c r="IAH57" s="115"/>
      <c r="IAI57" s="115"/>
      <c r="IAJ57" s="115"/>
      <c r="IAK57" s="115"/>
      <c r="IAL57" s="115"/>
      <c r="IAM57" s="115"/>
      <c r="IAN57" s="115"/>
      <c r="IAO57" s="115"/>
      <c r="IAP57" s="115"/>
      <c r="IAQ57" s="115"/>
      <c r="IAR57" s="115"/>
      <c r="IAS57" s="115"/>
      <c r="IAT57" s="115"/>
      <c r="IAU57" s="115"/>
      <c r="IAV57" s="115"/>
      <c r="IAW57" s="115"/>
      <c r="IAX57" s="115"/>
      <c r="IAY57" s="115"/>
      <c r="IAZ57" s="115"/>
      <c r="IBA57" s="115"/>
      <c r="IBB57" s="115"/>
      <c r="IBC57" s="115"/>
      <c r="IBD57" s="115"/>
      <c r="IBE57" s="115"/>
      <c r="IBF57" s="115"/>
      <c r="IBG57" s="115"/>
      <c r="IBH57" s="115"/>
      <c r="IBI57" s="115"/>
      <c r="IBJ57" s="115"/>
      <c r="IBK57" s="115"/>
      <c r="IBL57" s="115"/>
      <c r="IBM57" s="115"/>
      <c r="IBN57" s="115"/>
      <c r="IBO57" s="115"/>
      <c r="IBP57" s="115"/>
      <c r="IBQ57" s="115"/>
      <c r="IBR57" s="115"/>
      <c r="IBS57" s="115"/>
      <c r="IBT57" s="115"/>
      <c r="IBU57" s="115"/>
      <c r="IBV57" s="115"/>
      <c r="IBW57" s="115"/>
      <c r="IBX57" s="115"/>
      <c r="IBY57" s="115"/>
      <c r="IBZ57" s="115"/>
      <c r="ICA57" s="115"/>
      <c r="ICB57" s="115"/>
      <c r="ICC57" s="115"/>
      <c r="ICD57" s="115"/>
      <c r="ICE57" s="115"/>
      <c r="ICF57" s="115"/>
      <c r="ICG57" s="115"/>
      <c r="ICH57" s="115"/>
      <c r="ICI57" s="115"/>
      <c r="ICJ57" s="115"/>
      <c r="ICK57" s="115"/>
      <c r="ICL57" s="115"/>
      <c r="ICM57" s="115"/>
      <c r="ICN57" s="115"/>
      <c r="ICO57" s="115"/>
      <c r="ICP57" s="115"/>
      <c r="ICQ57" s="115"/>
      <c r="ICR57" s="115"/>
      <c r="ICS57" s="115"/>
      <c r="ICT57" s="115"/>
      <c r="ICU57" s="115"/>
      <c r="ICV57" s="115"/>
      <c r="ICW57" s="115"/>
      <c r="ICX57" s="115"/>
      <c r="ICY57" s="115"/>
      <c r="ICZ57" s="115"/>
      <c r="IDA57" s="115"/>
      <c r="IDB57" s="115"/>
      <c r="IDC57" s="115"/>
      <c r="IDD57" s="115"/>
      <c r="IDE57" s="115"/>
      <c r="IDF57" s="115"/>
      <c r="IDG57" s="115"/>
      <c r="IDH57" s="115"/>
      <c r="IDI57" s="115"/>
      <c r="IDJ57" s="115"/>
      <c r="IDK57" s="115"/>
      <c r="IDL57" s="115"/>
      <c r="IDM57" s="115"/>
      <c r="IDN57" s="115"/>
      <c r="IDO57" s="115"/>
      <c r="IDP57" s="115"/>
      <c r="IDQ57" s="115"/>
      <c r="IDR57" s="115"/>
      <c r="IDS57" s="115"/>
      <c r="IDT57" s="115"/>
      <c r="IDU57" s="115"/>
      <c r="IDV57" s="115"/>
      <c r="IDW57" s="115"/>
      <c r="IDX57" s="115"/>
      <c r="IDY57" s="115"/>
      <c r="IDZ57" s="115"/>
      <c r="IEA57" s="115"/>
      <c r="IEB57" s="115"/>
      <c r="IEC57" s="115"/>
      <c r="IED57" s="115"/>
      <c r="IEE57" s="115"/>
      <c r="IEF57" s="115"/>
      <c r="IEG57" s="115"/>
      <c r="IEH57" s="115"/>
      <c r="IEI57" s="115"/>
      <c r="IEJ57" s="115"/>
      <c r="IEK57" s="115"/>
      <c r="IEL57" s="115"/>
      <c r="IEM57" s="115"/>
      <c r="IEN57" s="115"/>
      <c r="IEO57" s="115"/>
      <c r="IEP57" s="115"/>
      <c r="IEQ57" s="115"/>
      <c r="IER57" s="115"/>
      <c r="IES57" s="115"/>
      <c r="IET57" s="115"/>
      <c r="IEU57" s="115"/>
      <c r="IEV57" s="115"/>
      <c r="IEW57" s="115"/>
      <c r="IEX57" s="115"/>
      <c r="IEY57" s="115"/>
      <c r="IEZ57" s="115"/>
      <c r="IFA57" s="115"/>
      <c r="IFB57" s="115"/>
      <c r="IFC57" s="115"/>
      <c r="IFD57" s="115"/>
      <c r="IFE57" s="115"/>
      <c r="IFF57" s="115"/>
      <c r="IFG57" s="115"/>
      <c r="IFH57" s="115"/>
      <c r="IFI57" s="115"/>
      <c r="IFJ57" s="115"/>
      <c r="IFK57" s="115"/>
      <c r="IFL57" s="115"/>
      <c r="IFM57" s="115"/>
      <c r="IFN57" s="115"/>
      <c r="IFO57" s="115"/>
      <c r="IFP57" s="115"/>
      <c r="IFQ57" s="115"/>
      <c r="IFR57" s="115"/>
      <c r="IFS57" s="115"/>
      <c r="IFT57" s="115"/>
      <c r="IFU57" s="115"/>
      <c r="IFV57" s="115"/>
      <c r="IFW57" s="115"/>
      <c r="IFX57" s="115"/>
      <c r="IFY57" s="115"/>
      <c r="IFZ57" s="115"/>
      <c r="IGA57" s="115"/>
      <c r="IGB57" s="115"/>
      <c r="IGC57" s="115"/>
      <c r="IGD57" s="115"/>
      <c r="IGE57" s="115"/>
      <c r="IGF57" s="115"/>
      <c r="IGG57" s="115"/>
      <c r="IGH57" s="115"/>
      <c r="IGI57" s="115"/>
      <c r="IGJ57" s="115"/>
      <c r="IGK57" s="115"/>
      <c r="IGL57" s="115"/>
      <c r="IGM57" s="115"/>
      <c r="IGN57" s="115"/>
      <c r="IGO57" s="115"/>
      <c r="IGP57" s="115"/>
      <c r="IGQ57" s="115"/>
      <c r="IGR57" s="115"/>
      <c r="IGS57" s="115"/>
      <c r="IGT57" s="115"/>
      <c r="IGU57" s="115"/>
      <c r="IGV57" s="115"/>
      <c r="IGW57" s="115"/>
      <c r="IGX57" s="115"/>
      <c r="IGY57" s="115"/>
      <c r="IGZ57" s="115"/>
      <c r="IHA57" s="115"/>
      <c r="IHB57" s="115"/>
      <c r="IHC57" s="115"/>
      <c r="IHD57" s="115"/>
      <c r="IHE57" s="115"/>
      <c r="IHF57" s="115"/>
      <c r="IHG57" s="115"/>
      <c r="IHH57" s="115"/>
      <c r="IHI57" s="115"/>
      <c r="IHJ57" s="115"/>
      <c r="IHK57" s="115"/>
      <c r="IHL57" s="115"/>
      <c r="IHM57" s="115"/>
      <c r="IHN57" s="115"/>
      <c r="IHO57" s="115"/>
      <c r="IHP57" s="115"/>
      <c r="IHQ57" s="115"/>
      <c r="IHR57" s="115"/>
      <c r="IHS57" s="115"/>
      <c r="IHT57" s="115"/>
      <c r="IHU57" s="115"/>
      <c r="IHV57" s="115"/>
      <c r="IHW57" s="115"/>
      <c r="IHX57" s="115"/>
      <c r="IHY57" s="115"/>
      <c r="IHZ57" s="115"/>
      <c r="IIA57" s="115"/>
      <c r="IIB57" s="115"/>
      <c r="IIC57" s="115"/>
      <c r="IID57" s="115"/>
      <c r="IIE57" s="115"/>
      <c r="IIF57" s="115"/>
      <c r="IIG57" s="115"/>
      <c r="IIH57" s="115"/>
      <c r="III57" s="115"/>
      <c r="IIJ57" s="115"/>
      <c r="IIK57" s="115"/>
      <c r="IIL57" s="115"/>
      <c r="IIM57" s="115"/>
      <c r="IIN57" s="115"/>
      <c r="IIO57" s="115"/>
      <c r="IIP57" s="115"/>
      <c r="IIQ57" s="115"/>
      <c r="IIR57" s="115"/>
      <c r="IIS57" s="115"/>
      <c r="IIT57" s="115"/>
      <c r="IIU57" s="115"/>
      <c r="IIV57" s="115"/>
      <c r="IIW57" s="115"/>
      <c r="IIX57" s="115"/>
      <c r="IIY57" s="115"/>
      <c r="IIZ57" s="115"/>
      <c r="IJA57" s="115"/>
      <c r="IJB57" s="115"/>
      <c r="IJC57" s="115"/>
      <c r="IJD57" s="115"/>
      <c r="IJE57" s="115"/>
      <c r="IJF57" s="115"/>
      <c r="IJG57" s="115"/>
      <c r="IJH57" s="115"/>
      <c r="IJI57" s="115"/>
      <c r="IJJ57" s="115"/>
      <c r="IJK57" s="115"/>
      <c r="IJL57" s="115"/>
      <c r="IJM57" s="115"/>
      <c r="IJN57" s="115"/>
      <c r="IJO57" s="115"/>
      <c r="IJP57" s="115"/>
      <c r="IJQ57" s="115"/>
      <c r="IJR57" s="115"/>
      <c r="IJS57" s="115"/>
      <c r="IJT57" s="115"/>
      <c r="IJU57" s="115"/>
      <c r="IJV57" s="115"/>
      <c r="IJW57" s="115"/>
      <c r="IJX57" s="115"/>
      <c r="IJY57" s="115"/>
      <c r="IJZ57" s="115"/>
      <c r="IKA57" s="115"/>
      <c r="IKB57" s="115"/>
      <c r="IKC57" s="115"/>
      <c r="IKD57" s="115"/>
      <c r="IKE57" s="115"/>
      <c r="IKF57" s="115"/>
      <c r="IKG57" s="115"/>
      <c r="IKH57" s="115"/>
      <c r="IKI57" s="115"/>
      <c r="IKJ57" s="115"/>
      <c r="IKK57" s="115"/>
      <c r="IKL57" s="115"/>
      <c r="IKM57" s="115"/>
      <c r="IKN57" s="115"/>
      <c r="IKO57" s="115"/>
      <c r="IKP57" s="115"/>
      <c r="IKQ57" s="115"/>
      <c r="IKR57" s="115"/>
      <c r="IKS57" s="115"/>
      <c r="IKT57" s="115"/>
      <c r="IKU57" s="115"/>
      <c r="IKV57" s="115"/>
      <c r="IKW57" s="115"/>
      <c r="IKX57" s="115"/>
      <c r="IKY57" s="115"/>
      <c r="IKZ57" s="115"/>
      <c r="ILA57" s="115"/>
      <c r="ILB57" s="115"/>
      <c r="ILC57" s="115"/>
      <c r="ILD57" s="115"/>
      <c r="ILE57" s="115"/>
      <c r="ILF57" s="115"/>
      <c r="ILG57" s="115"/>
      <c r="ILH57" s="115"/>
      <c r="ILI57" s="115"/>
      <c r="ILJ57" s="115"/>
      <c r="ILK57" s="115"/>
      <c r="ILL57" s="115"/>
      <c r="ILM57" s="115"/>
      <c r="ILN57" s="115"/>
      <c r="ILO57" s="115"/>
      <c r="ILP57" s="115"/>
      <c r="ILQ57" s="115"/>
      <c r="ILR57" s="115"/>
      <c r="ILS57" s="115"/>
      <c r="ILT57" s="115"/>
      <c r="ILU57" s="115"/>
      <c r="ILV57" s="115"/>
      <c r="ILW57" s="115"/>
      <c r="ILX57" s="115"/>
      <c r="ILY57" s="115"/>
      <c r="ILZ57" s="115"/>
      <c r="IMA57" s="115"/>
      <c r="IMB57" s="115"/>
      <c r="IMC57" s="115"/>
      <c r="IMD57" s="115"/>
      <c r="IME57" s="115"/>
      <c r="IMF57" s="115"/>
      <c r="IMG57" s="115"/>
      <c r="IMH57" s="115"/>
      <c r="IMI57" s="115"/>
      <c r="IMJ57" s="115"/>
      <c r="IMK57" s="115"/>
      <c r="IML57" s="115"/>
      <c r="IMM57" s="115"/>
      <c r="IMN57" s="115"/>
      <c r="IMO57" s="115"/>
      <c r="IMP57" s="115"/>
      <c r="IMQ57" s="115"/>
      <c r="IMR57" s="115"/>
      <c r="IMS57" s="115"/>
      <c r="IMT57" s="115"/>
      <c r="IMU57" s="115"/>
      <c r="IMV57" s="115"/>
      <c r="IMW57" s="115"/>
      <c r="IMX57" s="115"/>
      <c r="IMY57" s="115"/>
      <c r="IMZ57" s="115"/>
      <c r="INA57" s="115"/>
      <c r="INB57" s="115"/>
      <c r="INC57" s="115"/>
      <c r="IND57" s="115"/>
      <c r="INE57" s="115"/>
      <c r="INF57" s="115"/>
      <c r="ING57" s="115"/>
      <c r="INH57" s="115"/>
      <c r="INI57" s="115"/>
      <c r="INJ57" s="115"/>
      <c r="INK57" s="115"/>
      <c r="INL57" s="115"/>
      <c r="INM57" s="115"/>
      <c r="INN57" s="115"/>
      <c r="INO57" s="115"/>
      <c r="INP57" s="115"/>
      <c r="INQ57" s="115"/>
      <c r="INR57" s="115"/>
      <c r="INS57" s="115"/>
      <c r="INT57" s="115"/>
      <c r="INU57" s="115"/>
      <c r="INV57" s="115"/>
      <c r="INW57" s="115"/>
      <c r="INX57" s="115"/>
      <c r="INY57" s="115"/>
      <c r="INZ57" s="115"/>
      <c r="IOA57" s="115"/>
      <c r="IOB57" s="115"/>
      <c r="IOC57" s="115"/>
      <c r="IOD57" s="115"/>
      <c r="IOE57" s="115"/>
      <c r="IOF57" s="115"/>
      <c r="IOG57" s="115"/>
      <c r="IOH57" s="115"/>
      <c r="IOI57" s="115"/>
      <c r="IOJ57" s="115"/>
      <c r="IOK57" s="115"/>
      <c r="IOL57" s="115"/>
      <c r="IOM57" s="115"/>
      <c r="ION57" s="115"/>
      <c r="IOO57" s="115"/>
      <c r="IOP57" s="115"/>
      <c r="IOQ57" s="115"/>
      <c r="IOR57" s="115"/>
      <c r="IOS57" s="115"/>
      <c r="IOT57" s="115"/>
      <c r="IOU57" s="115"/>
      <c r="IOV57" s="115"/>
      <c r="IOW57" s="115"/>
      <c r="IOX57" s="115"/>
      <c r="IOY57" s="115"/>
      <c r="IOZ57" s="115"/>
      <c r="IPA57" s="115"/>
      <c r="IPB57" s="115"/>
      <c r="IPC57" s="115"/>
      <c r="IPD57" s="115"/>
      <c r="IPE57" s="115"/>
      <c r="IPF57" s="115"/>
      <c r="IPG57" s="115"/>
      <c r="IPH57" s="115"/>
      <c r="IPI57" s="115"/>
      <c r="IPJ57" s="115"/>
      <c r="IPK57" s="115"/>
      <c r="IPL57" s="115"/>
      <c r="IPM57" s="115"/>
      <c r="IPN57" s="115"/>
      <c r="IPO57" s="115"/>
      <c r="IPP57" s="115"/>
      <c r="IPQ57" s="115"/>
      <c r="IPR57" s="115"/>
      <c r="IPS57" s="115"/>
      <c r="IPT57" s="115"/>
      <c r="IPU57" s="115"/>
      <c r="IPV57" s="115"/>
      <c r="IPW57" s="115"/>
      <c r="IPX57" s="115"/>
      <c r="IPY57" s="115"/>
      <c r="IPZ57" s="115"/>
      <c r="IQA57" s="115"/>
      <c r="IQB57" s="115"/>
      <c r="IQC57" s="115"/>
      <c r="IQD57" s="115"/>
      <c r="IQE57" s="115"/>
      <c r="IQF57" s="115"/>
      <c r="IQG57" s="115"/>
      <c r="IQH57" s="115"/>
      <c r="IQI57" s="115"/>
      <c r="IQJ57" s="115"/>
      <c r="IQK57" s="115"/>
      <c r="IQL57" s="115"/>
      <c r="IQM57" s="115"/>
      <c r="IQN57" s="115"/>
      <c r="IQO57" s="115"/>
      <c r="IQP57" s="115"/>
      <c r="IQQ57" s="115"/>
      <c r="IQR57" s="115"/>
      <c r="IQS57" s="115"/>
      <c r="IQT57" s="115"/>
      <c r="IQU57" s="115"/>
      <c r="IQV57" s="115"/>
      <c r="IQW57" s="115"/>
      <c r="IQX57" s="115"/>
      <c r="IQY57" s="115"/>
      <c r="IQZ57" s="115"/>
      <c r="IRA57" s="115"/>
      <c r="IRB57" s="115"/>
      <c r="IRC57" s="115"/>
      <c r="IRD57" s="115"/>
      <c r="IRE57" s="115"/>
      <c r="IRF57" s="115"/>
      <c r="IRG57" s="115"/>
      <c r="IRH57" s="115"/>
      <c r="IRI57" s="115"/>
      <c r="IRJ57" s="115"/>
      <c r="IRK57" s="115"/>
      <c r="IRL57" s="115"/>
      <c r="IRM57" s="115"/>
      <c r="IRN57" s="115"/>
      <c r="IRO57" s="115"/>
      <c r="IRP57" s="115"/>
      <c r="IRQ57" s="115"/>
      <c r="IRR57" s="115"/>
      <c r="IRS57" s="115"/>
      <c r="IRT57" s="115"/>
      <c r="IRU57" s="115"/>
      <c r="IRV57" s="115"/>
      <c r="IRW57" s="115"/>
      <c r="IRX57" s="115"/>
      <c r="IRY57" s="115"/>
      <c r="IRZ57" s="115"/>
      <c r="ISA57" s="115"/>
      <c r="ISB57" s="115"/>
      <c r="ISC57" s="115"/>
      <c r="ISD57" s="115"/>
      <c r="ISE57" s="115"/>
      <c r="ISF57" s="115"/>
      <c r="ISG57" s="115"/>
      <c r="ISH57" s="115"/>
      <c r="ISI57" s="115"/>
      <c r="ISJ57" s="115"/>
      <c r="ISK57" s="115"/>
      <c r="ISL57" s="115"/>
      <c r="ISM57" s="115"/>
      <c r="ISN57" s="115"/>
      <c r="ISO57" s="115"/>
      <c r="ISP57" s="115"/>
      <c r="ISQ57" s="115"/>
      <c r="ISR57" s="115"/>
      <c r="ISS57" s="115"/>
      <c r="IST57" s="115"/>
      <c r="ISU57" s="115"/>
      <c r="ISV57" s="115"/>
      <c r="ISW57" s="115"/>
      <c r="ISX57" s="115"/>
      <c r="ISY57" s="115"/>
      <c r="ISZ57" s="115"/>
      <c r="ITA57" s="115"/>
      <c r="ITB57" s="115"/>
      <c r="ITC57" s="115"/>
      <c r="ITD57" s="115"/>
      <c r="ITE57" s="115"/>
      <c r="ITF57" s="115"/>
      <c r="ITG57" s="115"/>
      <c r="ITH57" s="115"/>
      <c r="ITI57" s="115"/>
      <c r="ITJ57" s="115"/>
      <c r="ITK57" s="115"/>
      <c r="ITL57" s="115"/>
      <c r="ITM57" s="115"/>
      <c r="ITN57" s="115"/>
      <c r="ITO57" s="115"/>
      <c r="ITP57" s="115"/>
      <c r="ITQ57" s="115"/>
      <c r="ITR57" s="115"/>
      <c r="ITS57" s="115"/>
      <c r="ITT57" s="115"/>
      <c r="ITU57" s="115"/>
      <c r="ITV57" s="115"/>
      <c r="ITW57" s="115"/>
      <c r="ITX57" s="115"/>
      <c r="ITY57" s="115"/>
      <c r="ITZ57" s="115"/>
      <c r="IUA57" s="115"/>
      <c r="IUB57" s="115"/>
      <c r="IUC57" s="115"/>
      <c r="IUD57" s="115"/>
      <c r="IUE57" s="115"/>
      <c r="IUF57" s="115"/>
      <c r="IUG57" s="115"/>
      <c r="IUH57" s="115"/>
      <c r="IUI57" s="115"/>
      <c r="IUJ57" s="115"/>
      <c r="IUK57" s="115"/>
      <c r="IUL57" s="115"/>
      <c r="IUM57" s="115"/>
      <c r="IUN57" s="115"/>
      <c r="IUO57" s="115"/>
      <c r="IUP57" s="115"/>
      <c r="IUQ57" s="115"/>
      <c r="IUR57" s="115"/>
      <c r="IUS57" s="115"/>
      <c r="IUT57" s="115"/>
      <c r="IUU57" s="115"/>
      <c r="IUV57" s="115"/>
      <c r="IUW57" s="115"/>
      <c r="IUX57" s="115"/>
      <c r="IUY57" s="115"/>
      <c r="IUZ57" s="115"/>
      <c r="IVA57" s="115"/>
      <c r="IVB57" s="115"/>
      <c r="IVC57" s="115"/>
      <c r="IVD57" s="115"/>
      <c r="IVE57" s="115"/>
      <c r="IVF57" s="115"/>
      <c r="IVG57" s="115"/>
      <c r="IVH57" s="115"/>
      <c r="IVI57" s="115"/>
      <c r="IVJ57" s="115"/>
      <c r="IVK57" s="115"/>
      <c r="IVL57" s="115"/>
      <c r="IVM57" s="115"/>
      <c r="IVN57" s="115"/>
      <c r="IVO57" s="115"/>
      <c r="IVP57" s="115"/>
      <c r="IVQ57" s="115"/>
      <c r="IVR57" s="115"/>
      <c r="IVS57" s="115"/>
      <c r="IVT57" s="115"/>
      <c r="IVU57" s="115"/>
      <c r="IVV57" s="115"/>
      <c r="IVW57" s="115"/>
      <c r="IVX57" s="115"/>
      <c r="IVY57" s="115"/>
      <c r="IVZ57" s="115"/>
      <c r="IWA57" s="115"/>
      <c r="IWB57" s="115"/>
      <c r="IWC57" s="115"/>
      <c r="IWD57" s="115"/>
      <c r="IWE57" s="115"/>
      <c r="IWF57" s="115"/>
      <c r="IWG57" s="115"/>
      <c r="IWH57" s="115"/>
      <c r="IWI57" s="115"/>
      <c r="IWJ57" s="115"/>
      <c r="IWK57" s="115"/>
      <c r="IWL57" s="115"/>
      <c r="IWM57" s="115"/>
      <c r="IWN57" s="115"/>
      <c r="IWO57" s="115"/>
      <c r="IWP57" s="115"/>
      <c r="IWQ57" s="115"/>
      <c r="IWR57" s="115"/>
      <c r="IWS57" s="115"/>
      <c r="IWT57" s="115"/>
      <c r="IWU57" s="115"/>
      <c r="IWV57" s="115"/>
      <c r="IWW57" s="115"/>
      <c r="IWX57" s="115"/>
      <c r="IWY57" s="115"/>
      <c r="IWZ57" s="115"/>
      <c r="IXA57" s="115"/>
      <c r="IXB57" s="115"/>
      <c r="IXC57" s="115"/>
      <c r="IXD57" s="115"/>
      <c r="IXE57" s="115"/>
      <c r="IXF57" s="115"/>
      <c r="IXG57" s="115"/>
      <c r="IXH57" s="115"/>
      <c r="IXI57" s="115"/>
      <c r="IXJ57" s="115"/>
      <c r="IXK57" s="115"/>
      <c r="IXL57" s="115"/>
      <c r="IXM57" s="115"/>
      <c r="IXN57" s="115"/>
      <c r="IXO57" s="115"/>
      <c r="IXP57" s="115"/>
      <c r="IXQ57" s="115"/>
      <c r="IXR57" s="115"/>
      <c r="IXS57" s="115"/>
      <c r="IXT57" s="115"/>
      <c r="IXU57" s="115"/>
      <c r="IXV57" s="115"/>
      <c r="IXW57" s="115"/>
      <c r="IXX57" s="115"/>
      <c r="IXY57" s="115"/>
      <c r="IXZ57" s="115"/>
      <c r="IYA57" s="115"/>
      <c r="IYB57" s="115"/>
      <c r="IYC57" s="115"/>
      <c r="IYD57" s="115"/>
      <c r="IYE57" s="115"/>
      <c r="IYF57" s="115"/>
      <c r="IYG57" s="115"/>
      <c r="IYH57" s="115"/>
      <c r="IYI57" s="115"/>
      <c r="IYJ57" s="115"/>
      <c r="IYK57" s="115"/>
      <c r="IYL57" s="115"/>
      <c r="IYM57" s="115"/>
      <c r="IYN57" s="115"/>
      <c r="IYO57" s="115"/>
      <c r="IYP57" s="115"/>
      <c r="IYQ57" s="115"/>
      <c r="IYR57" s="115"/>
      <c r="IYS57" s="115"/>
      <c r="IYT57" s="115"/>
      <c r="IYU57" s="115"/>
      <c r="IYV57" s="115"/>
      <c r="IYW57" s="115"/>
      <c r="IYX57" s="115"/>
      <c r="IYY57" s="115"/>
      <c r="IYZ57" s="115"/>
      <c r="IZA57" s="115"/>
      <c r="IZB57" s="115"/>
      <c r="IZC57" s="115"/>
      <c r="IZD57" s="115"/>
      <c r="IZE57" s="115"/>
      <c r="IZF57" s="115"/>
      <c r="IZG57" s="115"/>
      <c r="IZH57" s="115"/>
      <c r="IZI57" s="115"/>
      <c r="IZJ57" s="115"/>
      <c r="IZK57" s="115"/>
      <c r="IZL57" s="115"/>
      <c r="IZM57" s="115"/>
      <c r="IZN57" s="115"/>
      <c r="IZO57" s="115"/>
      <c r="IZP57" s="115"/>
      <c r="IZQ57" s="115"/>
      <c r="IZR57" s="115"/>
      <c r="IZS57" s="115"/>
      <c r="IZT57" s="115"/>
      <c r="IZU57" s="115"/>
      <c r="IZV57" s="115"/>
      <c r="IZW57" s="115"/>
      <c r="IZX57" s="115"/>
      <c r="IZY57" s="115"/>
      <c r="IZZ57" s="115"/>
      <c r="JAA57" s="115"/>
      <c r="JAB57" s="115"/>
      <c r="JAC57" s="115"/>
      <c r="JAD57" s="115"/>
      <c r="JAE57" s="115"/>
      <c r="JAF57" s="115"/>
      <c r="JAG57" s="115"/>
      <c r="JAH57" s="115"/>
      <c r="JAI57" s="115"/>
      <c r="JAJ57" s="115"/>
      <c r="JAK57" s="115"/>
      <c r="JAL57" s="115"/>
      <c r="JAM57" s="115"/>
      <c r="JAN57" s="115"/>
      <c r="JAO57" s="115"/>
      <c r="JAP57" s="115"/>
      <c r="JAQ57" s="115"/>
      <c r="JAR57" s="115"/>
      <c r="JAS57" s="115"/>
      <c r="JAT57" s="115"/>
      <c r="JAU57" s="115"/>
      <c r="JAV57" s="115"/>
      <c r="JAW57" s="115"/>
      <c r="JAX57" s="115"/>
      <c r="JAY57" s="115"/>
      <c r="JAZ57" s="115"/>
      <c r="JBA57" s="115"/>
      <c r="JBB57" s="115"/>
      <c r="JBC57" s="115"/>
      <c r="JBD57" s="115"/>
      <c r="JBE57" s="115"/>
      <c r="JBF57" s="115"/>
      <c r="JBG57" s="115"/>
      <c r="JBH57" s="115"/>
      <c r="JBI57" s="115"/>
      <c r="JBJ57" s="115"/>
      <c r="JBK57" s="115"/>
      <c r="JBL57" s="115"/>
      <c r="JBM57" s="115"/>
      <c r="JBN57" s="115"/>
      <c r="JBO57" s="115"/>
      <c r="JBP57" s="115"/>
      <c r="JBQ57" s="115"/>
      <c r="JBR57" s="115"/>
      <c r="JBS57" s="115"/>
      <c r="JBT57" s="115"/>
      <c r="JBU57" s="115"/>
      <c r="JBV57" s="115"/>
      <c r="JBW57" s="115"/>
      <c r="JBX57" s="115"/>
      <c r="JBY57" s="115"/>
      <c r="JBZ57" s="115"/>
      <c r="JCA57" s="115"/>
      <c r="JCB57" s="115"/>
      <c r="JCC57" s="115"/>
      <c r="JCD57" s="115"/>
      <c r="JCE57" s="115"/>
      <c r="JCF57" s="115"/>
      <c r="JCG57" s="115"/>
      <c r="JCH57" s="115"/>
      <c r="JCI57" s="115"/>
      <c r="JCJ57" s="115"/>
      <c r="JCK57" s="115"/>
      <c r="JCL57" s="115"/>
      <c r="JCM57" s="115"/>
      <c r="JCN57" s="115"/>
      <c r="JCO57" s="115"/>
      <c r="JCP57" s="115"/>
      <c r="JCQ57" s="115"/>
      <c r="JCR57" s="115"/>
      <c r="JCS57" s="115"/>
      <c r="JCT57" s="115"/>
      <c r="JCU57" s="115"/>
      <c r="JCV57" s="115"/>
      <c r="JCW57" s="115"/>
      <c r="JCX57" s="115"/>
      <c r="JCY57" s="115"/>
      <c r="JCZ57" s="115"/>
      <c r="JDA57" s="115"/>
      <c r="JDB57" s="115"/>
      <c r="JDC57" s="115"/>
      <c r="JDD57" s="115"/>
      <c r="JDE57" s="115"/>
      <c r="JDF57" s="115"/>
      <c r="JDG57" s="115"/>
      <c r="JDH57" s="115"/>
      <c r="JDI57" s="115"/>
      <c r="JDJ57" s="115"/>
      <c r="JDK57" s="115"/>
      <c r="JDL57" s="115"/>
      <c r="JDM57" s="115"/>
      <c r="JDN57" s="115"/>
      <c r="JDO57" s="115"/>
      <c r="JDP57" s="115"/>
      <c r="JDQ57" s="115"/>
      <c r="JDR57" s="115"/>
      <c r="JDS57" s="115"/>
      <c r="JDT57" s="115"/>
      <c r="JDU57" s="115"/>
      <c r="JDV57" s="115"/>
      <c r="JDW57" s="115"/>
      <c r="JDX57" s="115"/>
      <c r="JDY57" s="115"/>
      <c r="JDZ57" s="115"/>
      <c r="JEA57" s="115"/>
      <c r="JEB57" s="115"/>
      <c r="JEC57" s="115"/>
      <c r="JED57" s="115"/>
      <c r="JEE57" s="115"/>
      <c r="JEF57" s="115"/>
      <c r="JEG57" s="115"/>
      <c r="JEH57" s="115"/>
      <c r="JEI57" s="115"/>
      <c r="JEJ57" s="115"/>
      <c r="JEK57" s="115"/>
      <c r="JEL57" s="115"/>
      <c r="JEM57" s="115"/>
      <c r="JEN57" s="115"/>
      <c r="JEO57" s="115"/>
      <c r="JEP57" s="115"/>
      <c r="JEQ57" s="115"/>
      <c r="JER57" s="115"/>
      <c r="JES57" s="115"/>
      <c r="JET57" s="115"/>
      <c r="JEU57" s="115"/>
      <c r="JEV57" s="115"/>
      <c r="JEW57" s="115"/>
      <c r="JEX57" s="115"/>
      <c r="JEY57" s="115"/>
      <c r="JEZ57" s="115"/>
      <c r="JFA57" s="115"/>
      <c r="JFB57" s="115"/>
      <c r="JFC57" s="115"/>
      <c r="JFD57" s="115"/>
      <c r="JFE57" s="115"/>
      <c r="JFF57" s="115"/>
      <c r="JFG57" s="115"/>
      <c r="JFH57" s="115"/>
      <c r="JFI57" s="115"/>
      <c r="JFJ57" s="115"/>
      <c r="JFK57" s="115"/>
      <c r="JFL57" s="115"/>
      <c r="JFM57" s="115"/>
      <c r="JFN57" s="115"/>
      <c r="JFO57" s="115"/>
      <c r="JFP57" s="115"/>
      <c r="JFQ57" s="115"/>
      <c r="JFR57" s="115"/>
      <c r="JFS57" s="115"/>
      <c r="JFT57" s="115"/>
      <c r="JFU57" s="115"/>
      <c r="JFV57" s="115"/>
      <c r="JFW57" s="115"/>
      <c r="JFX57" s="115"/>
      <c r="JFY57" s="115"/>
      <c r="JFZ57" s="115"/>
      <c r="JGA57" s="115"/>
      <c r="JGB57" s="115"/>
      <c r="JGC57" s="115"/>
      <c r="JGD57" s="115"/>
      <c r="JGE57" s="115"/>
      <c r="JGF57" s="115"/>
      <c r="JGG57" s="115"/>
      <c r="JGH57" s="115"/>
      <c r="JGI57" s="115"/>
      <c r="JGJ57" s="115"/>
      <c r="JGK57" s="115"/>
      <c r="JGL57" s="115"/>
      <c r="JGM57" s="115"/>
      <c r="JGN57" s="115"/>
      <c r="JGO57" s="115"/>
      <c r="JGP57" s="115"/>
      <c r="JGQ57" s="115"/>
      <c r="JGR57" s="115"/>
      <c r="JGS57" s="115"/>
      <c r="JGT57" s="115"/>
      <c r="JGU57" s="115"/>
      <c r="JGV57" s="115"/>
      <c r="JGW57" s="115"/>
      <c r="JGX57" s="115"/>
      <c r="JGY57" s="115"/>
      <c r="JGZ57" s="115"/>
      <c r="JHA57" s="115"/>
      <c r="JHB57" s="115"/>
      <c r="JHC57" s="115"/>
      <c r="JHD57" s="115"/>
      <c r="JHE57" s="115"/>
      <c r="JHF57" s="115"/>
      <c r="JHG57" s="115"/>
      <c r="JHH57" s="115"/>
      <c r="JHI57" s="115"/>
      <c r="JHJ57" s="115"/>
      <c r="JHK57" s="115"/>
      <c r="JHL57" s="115"/>
      <c r="JHM57" s="115"/>
      <c r="JHN57" s="115"/>
      <c r="JHO57" s="115"/>
      <c r="JHP57" s="115"/>
      <c r="JHQ57" s="115"/>
      <c r="JHR57" s="115"/>
      <c r="JHS57" s="115"/>
      <c r="JHT57" s="115"/>
      <c r="JHU57" s="115"/>
      <c r="JHV57" s="115"/>
      <c r="JHW57" s="115"/>
      <c r="JHX57" s="115"/>
      <c r="JHY57" s="115"/>
      <c r="JHZ57" s="115"/>
      <c r="JIA57" s="115"/>
      <c r="JIB57" s="115"/>
      <c r="JIC57" s="115"/>
      <c r="JID57" s="115"/>
      <c r="JIE57" s="115"/>
      <c r="JIF57" s="115"/>
      <c r="JIG57" s="115"/>
      <c r="JIH57" s="115"/>
      <c r="JII57" s="115"/>
      <c r="JIJ57" s="115"/>
      <c r="JIK57" s="115"/>
      <c r="JIL57" s="115"/>
      <c r="JIM57" s="115"/>
      <c r="JIN57" s="115"/>
      <c r="JIO57" s="115"/>
      <c r="JIP57" s="115"/>
      <c r="JIQ57" s="115"/>
      <c r="JIR57" s="115"/>
      <c r="JIS57" s="115"/>
      <c r="JIT57" s="115"/>
      <c r="JIU57" s="115"/>
      <c r="JIV57" s="115"/>
      <c r="JIW57" s="115"/>
      <c r="JIX57" s="115"/>
      <c r="JIY57" s="115"/>
      <c r="JIZ57" s="115"/>
      <c r="JJA57" s="115"/>
      <c r="JJB57" s="115"/>
      <c r="JJC57" s="115"/>
      <c r="JJD57" s="115"/>
      <c r="JJE57" s="115"/>
      <c r="JJF57" s="115"/>
      <c r="JJG57" s="115"/>
      <c r="JJH57" s="115"/>
      <c r="JJI57" s="115"/>
      <c r="JJJ57" s="115"/>
      <c r="JJK57" s="115"/>
      <c r="JJL57" s="115"/>
      <c r="JJM57" s="115"/>
      <c r="JJN57" s="115"/>
      <c r="JJO57" s="115"/>
      <c r="JJP57" s="115"/>
      <c r="JJQ57" s="115"/>
      <c r="JJR57" s="115"/>
      <c r="JJS57" s="115"/>
      <c r="JJT57" s="115"/>
      <c r="JJU57" s="115"/>
      <c r="JJV57" s="115"/>
      <c r="JJW57" s="115"/>
      <c r="JJX57" s="115"/>
      <c r="JJY57" s="115"/>
      <c r="JJZ57" s="115"/>
      <c r="JKA57" s="115"/>
      <c r="JKB57" s="115"/>
      <c r="JKC57" s="115"/>
      <c r="JKD57" s="115"/>
      <c r="JKE57" s="115"/>
      <c r="JKF57" s="115"/>
      <c r="JKG57" s="115"/>
      <c r="JKH57" s="115"/>
      <c r="JKI57" s="115"/>
      <c r="JKJ57" s="115"/>
      <c r="JKK57" s="115"/>
      <c r="JKL57" s="115"/>
      <c r="JKM57" s="115"/>
      <c r="JKN57" s="115"/>
      <c r="JKO57" s="115"/>
      <c r="JKP57" s="115"/>
      <c r="JKQ57" s="115"/>
      <c r="JKR57" s="115"/>
      <c r="JKS57" s="115"/>
      <c r="JKT57" s="115"/>
      <c r="JKU57" s="115"/>
      <c r="JKV57" s="115"/>
      <c r="JKW57" s="115"/>
      <c r="JKX57" s="115"/>
      <c r="JKY57" s="115"/>
      <c r="JKZ57" s="115"/>
      <c r="JLA57" s="115"/>
      <c r="JLB57" s="115"/>
      <c r="JLC57" s="115"/>
      <c r="JLD57" s="115"/>
      <c r="JLE57" s="115"/>
      <c r="JLF57" s="115"/>
      <c r="JLG57" s="115"/>
      <c r="JLH57" s="115"/>
      <c r="JLI57" s="115"/>
      <c r="JLJ57" s="115"/>
      <c r="JLK57" s="115"/>
      <c r="JLL57" s="115"/>
      <c r="JLM57" s="115"/>
      <c r="JLN57" s="115"/>
      <c r="JLO57" s="115"/>
      <c r="JLP57" s="115"/>
      <c r="JLQ57" s="115"/>
      <c r="JLR57" s="115"/>
      <c r="JLS57" s="115"/>
      <c r="JLT57" s="115"/>
      <c r="JLU57" s="115"/>
      <c r="JLV57" s="115"/>
      <c r="JLW57" s="115"/>
      <c r="JLX57" s="115"/>
      <c r="JLY57" s="115"/>
      <c r="JLZ57" s="115"/>
      <c r="JMA57" s="115"/>
      <c r="JMB57" s="115"/>
      <c r="JMC57" s="115"/>
      <c r="JMD57" s="115"/>
      <c r="JME57" s="115"/>
      <c r="JMF57" s="115"/>
      <c r="JMG57" s="115"/>
      <c r="JMH57" s="115"/>
      <c r="JMI57" s="115"/>
      <c r="JMJ57" s="115"/>
      <c r="JMK57" s="115"/>
      <c r="JML57" s="115"/>
      <c r="JMM57" s="115"/>
      <c r="JMN57" s="115"/>
      <c r="JMO57" s="115"/>
      <c r="JMP57" s="115"/>
      <c r="JMQ57" s="115"/>
      <c r="JMR57" s="115"/>
      <c r="JMS57" s="115"/>
      <c r="JMT57" s="115"/>
      <c r="JMU57" s="115"/>
      <c r="JMV57" s="115"/>
      <c r="JMW57" s="115"/>
      <c r="JMX57" s="115"/>
      <c r="JMY57" s="115"/>
      <c r="JMZ57" s="115"/>
      <c r="JNA57" s="115"/>
      <c r="JNB57" s="115"/>
      <c r="JNC57" s="115"/>
      <c r="JND57" s="115"/>
      <c r="JNE57" s="115"/>
      <c r="JNF57" s="115"/>
      <c r="JNG57" s="115"/>
      <c r="JNH57" s="115"/>
      <c r="JNI57" s="115"/>
      <c r="JNJ57" s="115"/>
      <c r="JNK57" s="115"/>
      <c r="JNL57" s="115"/>
      <c r="JNM57" s="115"/>
      <c r="JNN57" s="115"/>
      <c r="JNO57" s="115"/>
      <c r="JNP57" s="115"/>
      <c r="JNQ57" s="115"/>
      <c r="JNR57" s="115"/>
      <c r="JNS57" s="115"/>
      <c r="JNT57" s="115"/>
      <c r="JNU57" s="115"/>
      <c r="JNV57" s="115"/>
      <c r="JNW57" s="115"/>
      <c r="JNX57" s="115"/>
      <c r="JNY57" s="115"/>
      <c r="JNZ57" s="115"/>
      <c r="JOA57" s="115"/>
      <c r="JOB57" s="115"/>
      <c r="JOC57" s="115"/>
      <c r="JOD57" s="115"/>
      <c r="JOE57" s="115"/>
      <c r="JOF57" s="115"/>
      <c r="JOG57" s="115"/>
      <c r="JOH57" s="115"/>
      <c r="JOI57" s="115"/>
      <c r="JOJ57" s="115"/>
      <c r="JOK57" s="115"/>
      <c r="JOL57" s="115"/>
      <c r="JOM57" s="115"/>
      <c r="JON57" s="115"/>
      <c r="JOO57" s="115"/>
      <c r="JOP57" s="115"/>
      <c r="JOQ57" s="115"/>
      <c r="JOR57" s="115"/>
      <c r="JOS57" s="115"/>
      <c r="JOT57" s="115"/>
      <c r="JOU57" s="115"/>
      <c r="JOV57" s="115"/>
      <c r="JOW57" s="115"/>
      <c r="JOX57" s="115"/>
      <c r="JOY57" s="115"/>
      <c r="JOZ57" s="115"/>
      <c r="JPA57" s="115"/>
      <c r="JPB57" s="115"/>
      <c r="JPC57" s="115"/>
      <c r="JPD57" s="115"/>
      <c r="JPE57" s="115"/>
      <c r="JPF57" s="115"/>
      <c r="JPG57" s="115"/>
      <c r="JPH57" s="115"/>
      <c r="JPI57" s="115"/>
      <c r="JPJ57" s="115"/>
      <c r="JPK57" s="115"/>
      <c r="JPL57" s="115"/>
      <c r="JPM57" s="115"/>
      <c r="JPN57" s="115"/>
      <c r="JPO57" s="115"/>
      <c r="JPP57" s="115"/>
      <c r="JPQ57" s="115"/>
      <c r="JPR57" s="115"/>
      <c r="JPS57" s="115"/>
      <c r="JPT57" s="115"/>
      <c r="JPU57" s="115"/>
      <c r="JPV57" s="115"/>
      <c r="JPW57" s="115"/>
      <c r="JPX57" s="115"/>
      <c r="JPY57" s="115"/>
      <c r="JPZ57" s="115"/>
      <c r="JQA57" s="115"/>
      <c r="JQB57" s="115"/>
      <c r="JQC57" s="115"/>
      <c r="JQD57" s="115"/>
      <c r="JQE57" s="115"/>
      <c r="JQF57" s="115"/>
      <c r="JQG57" s="115"/>
      <c r="JQH57" s="115"/>
      <c r="JQI57" s="115"/>
      <c r="JQJ57" s="115"/>
      <c r="JQK57" s="115"/>
      <c r="JQL57" s="115"/>
      <c r="JQM57" s="115"/>
      <c r="JQN57" s="115"/>
      <c r="JQO57" s="115"/>
      <c r="JQP57" s="115"/>
      <c r="JQQ57" s="115"/>
      <c r="JQR57" s="115"/>
      <c r="JQS57" s="115"/>
      <c r="JQT57" s="115"/>
      <c r="JQU57" s="115"/>
      <c r="JQV57" s="115"/>
      <c r="JQW57" s="115"/>
      <c r="JQX57" s="115"/>
      <c r="JQY57" s="115"/>
      <c r="JQZ57" s="115"/>
      <c r="JRA57" s="115"/>
      <c r="JRB57" s="115"/>
      <c r="JRC57" s="115"/>
      <c r="JRD57" s="115"/>
      <c r="JRE57" s="115"/>
      <c r="JRF57" s="115"/>
      <c r="JRG57" s="115"/>
      <c r="JRH57" s="115"/>
      <c r="JRI57" s="115"/>
      <c r="JRJ57" s="115"/>
      <c r="JRK57" s="115"/>
      <c r="JRL57" s="115"/>
      <c r="JRM57" s="115"/>
      <c r="JRN57" s="115"/>
      <c r="JRO57" s="115"/>
      <c r="JRP57" s="115"/>
      <c r="JRQ57" s="115"/>
      <c r="JRR57" s="115"/>
      <c r="JRS57" s="115"/>
      <c r="JRT57" s="115"/>
      <c r="JRU57" s="115"/>
      <c r="JRV57" s="115"/>
      <c r="JRW57" s="115"/>
      <c r="JRX57" s="115"/>
      <c r="JRY57" s="115"/>
      <c r="JRZ57" s="115"/>
      <c r="JSA57" s="115"/>
      <c r="JSB57" s="115"/>
      <c r="JSC57" s="115"/>
      <c r="JSD57" s="115"/>
      <c r="JSE57" s="115"/>
      <c r="JSF57" s="115"/>
      <c r="JSG57" s="115"/>
      <c r="JSH57" s="115"/>
      <c r="JSI57" s="115"/>
      <c r="JSJ57" s="115"/>
      <c r="JSK57" s="115"/>
      <c r="JSL57" s="115"/>
      <c r="JSM57" s="115"/>
      <c r="JSN57" s="115"/>
      <c r="JSO57" s="115"/>
      <c r="JSP57" s="115"/>
      <c r="JSQ57" s="115"/>
      <c r="JSR57" s="115"/>
      <c r="JSS57" s="115"/>
      <c r="JST57" s="115"/>
      <c r="JSU57" s="115"/>
      <c r="JSV57" s="115"/>
      <c r="JSW57" s="115"/>
      <c r="JSX57" s="115"/>
      <c r="JSY57" s="115"/>
      <c r="JSZ57" s="115"/>
      <c r="JTA57" s="115"/>
      <c r="JTB57" s="115"/>
      <c r="JTC57" s="115"/>
      <c r="JTD57" s="115"/>
      <c r="JTE57" s="115"/>
      <c r="JTF57" s="115"/>
      <c r="JTG57" s="115"/>
      <c r="JTH57" s="115"/>
      <c r="JTI57" s="115"/>
      <c r="JTJ57" s="115"/>
      <c r="JTK57" s="115"/>
      <c r="JTL57" s="115"/>
      <c r="JTM57" s="115"/>
      <c r="JTN57" s="115"/>
      <c r="JTO57" s="115"/>
      <c r="JTP57" s="115"/>
      <c r="JTQ57" s="115"/>
      <c r="JTR57" s="115"/>
      <c r="JTS57" s="115"/>
      <c r="JTT57" s="115"/>
      <c r="JTU57" s="115"/>
      <c r="JTV57" s="115"/>
      <c r="JTW57" s="115"/>
      <c r="JTX57" s="115"/>
      <c r="JTY57" s="115"/>
      <c r="JTZ57" s="115"/>
      <c r="JUA57" s="115"/>
      <c r="JUB57" s="115"/>
      <c r="JUC57" s="115"/>
      <c r="JUD57" s="115"/>
      <c r="JUE57" s="115"/>
      <c r="JUF57" s="115"/>
      <c r="JUG57" s="115"/>
      <c r="JUH57" s="115"/>
      <c r="JUI57" s="115"/>
      <c r="JUJ57" s="115"/>
      <c r="JUK57" s="115"/>
      <c r="JUL57" s="115"/>
      <c r="JUM57" s="115"/>
      <c r="JUN57" s="115"/>
      <c r="JUO57" s="115"/>
      <c r="JUP57" s="115"/>
      <c r="JUQ57" s="115"/>
      <c r="JUR57" s="115"/>
      <c r="JUS57" s="115"/>
      <c r="JUT57" s="115"/>
      <c r="JUU57" s="115"/>
      <c r="JUV57" s="115"/>
      <c r="JUW57" s="115"/>
      <c r="JUX57" s="115"/>
      <c r="JUY57" s="115"/>
      <c r="JUZ57" s="115"/>
      <c r="JVA57" s="115"/>
      <c r="JVB57" s="115"/>
      <c r="JVC57" s="115"/>
      <c r="JVD57" s="115"/>
      <c r="JVE57" s="115"/>
      <c r="JVF57" s="115"/>
      <c r="JVG57" s="115"/>
      <c r="JVH57" s="115"/>
      <c r="JVI57" s="115"/>
      <c r="JVJ57" s="115"/>
      <c r="JVK57" s="115"/>
      <c r="JVL57" s="115"/>
      <c r="JVM57" s="115"/>
      <c r="JVN57" s="115"/>
      <c r="JVO57" s="115"/>
      <c r="JVP57" s="115"/>
      <c r="JVQ57" s="115"/>
      <c r="JVR57" s="115"/>
      <c r="JVS57" s="115"/>
      <c r="JVT57" s="115"/>
      <c r="JVU57" s="115"/>
      <c r="JVV57" s="115"/>
      <c r="JVW57" s="115"/>
      <c r="JVX57" s="115"/>
      <c r="JVY57" s="115"/>
      <c r="JVZ57" s="115"/>
      <c r="JWA57" s="115"/>
      <c r="JWB57" s="115"/>
      <c r="JWC57" s="115"/>
      <c r="JWD57" s="115"/>
      <c r="JWE57" s="115"/>
      <c r="JWF57" s="115"/>
      <c r="JWG57" s="115"/>
      <c r="JWH57" s="115"/>
      <c r="JWI57" s="115"/>
      <c r="JWJ57" s="115"/>
      <c r="JWK57" s="115"/>
      <c r="JWL57" s="115"/>
      <c r="JWM57" s="115"/>
      <c r="JWN57" s="115"/>
      <c r="JWO57" s="115"/>
      <c r="JWP57" s="115"/>
      <c r="JWQ57" s="115"/>
      <c r="JWR57" s="115"/>
      <c r="JWS57" s="115"/>
      <c r="JWT57" s="115"/>
      <c r="JWU57" s="115"/>
      <c r="JWV57" s="115"/>
      <c r="JWW57" s="115"/>
      <c r="JWX57" s="115"/>
      <c r="JWY57" s="115"/>
      <c r="JWZ57" s="115"/>
      <c r="JXA57" s="115"/>
      <c r="JXB57" s="115"/>
      <c r="JXC57" s="115"/>
      <c r="JXD57" s="115"/>
      <c r="JXE57" s="115"/>
      <c r="JXF57" s="115"/>
      <c r="JXG57" s="115"/>
      <c r="JXH57" s="115"/>
      <c r="JXI57" s="115"/>
      <c r="JXJ57" s="115"/>
      <c r="JXK57" s="115"/>
      <c r="JXL57" s="115"/>
      <c r="JXM57" s="115"/>
      <c r="JXN57" s="115"/>
      <c r="JXO57" s="115"/>
      <c r="JXP57" s="115"/>
      <c r="JXQ57" s="115"/>
      <c r="JXR57" s="115"/>
      <c r="JXS57" s="115"/>
      <c r="JXT57" s="115"/>
      <c r="JXU57" s="115"/>
      <c r="JXV57" s="115"/>
      <c r="JXW57" s="115"/>
      <c r="JXX57" s="115"/>
      <c r="JXY57" s="115"/>
      <c r="JXZ57" s="115"/>
      <c r="JYA57" s="115"/>
      <c r="JYB57" s="115"/>
      <c r="JYC57" s="115"/>
      <c r="JYD57" s="115"/>
      <c r="JYE57" s="115"/>
      <c r="JYF57" s="115"/>
      <c r="JYG57" s="115"/>
      <c r="JYH57" s="115"/>
      <c r="JYI57" s="115"/>
      <c r="JYJ57" s="115"/>
      <c r="JYK57" s="115"/>
      <c r="JYL57" s="115"/>
      <c r="JYM57" s="115"/>
      <c r="JYN57" s="115"/>
      <c r="JYO57" s="115"/>
      <c r="JYP57" s="115"/>
      <c r="JYQ57" s="115"/>
      <c r="JYR57" s="115"/>
      <c r="JYS57" s="115"/>
      <c r="JYT57" s="115"/>
      <c r="JYU57" s="115"/>
      <c r="JYV57" s="115"/>
      <c r="JYW57" s="115"/>
      <c r="JYX57" s="115"/>
      <c r="JYY57" s="115"/>
      <c r="JYZ57" s="115"/>
      <c r="JZA57" s="115"/>
      <c r="JZB57" s="115"/>
      <c r="JZC57" s="115"/>
      <c r="JZD57" s="115"/>
      <c r="JZE57" s="115"/>
      <c r="JZF57" s="115"/>
      <c r="JZG57" s="115"/>
      <c r="JZH57" s="115"/>
      <c r="JZI57" s="115"/>
      <c r="JZJ57" s="115"/>
      <c r="JZK57" s="115"/>
      <c r="JZL57" s="115"/>
      <c r="JZM57" s="115"/>
      <c r="JZN57" s="115"/>
      <c r="JZO57" s="115"/>
      <c r="JZP57" s="115"/>
      <c r="JZQ57" s="115"/>
      <c r="JZR57" s="115"/>
      <c r="JZS57" s="115"/>
      <c r="JZT57" s="115"/>
      <c r="JZU57" s="115"/>
      <c r="JZV57" s="115"/>
      <c r="JZW57" s="115"/>
      <c r="JZX57" s="115"/>
      <c r="JZY57" s="115"/>
      <c r="JZZ57" s="115"/>
      <c r="KAA57" s="115"/>
      <c r="KAB57" s="115"/>
      <c r="KAC57" s="115"/>
      <c r="KAD57" s="115"/>
      <c r="KAE57" s="115"/>
      <c r="KAF57" s="115"/>
      <c r="KAG57" s="115"/>
      <c r="KAH57" s="115"/>
      <c r="KAI57" s="115"/>
      <c r="KAJ57" s="115"/>
      <c r="KAK57" s="115"/>
      <c r="KAL57" s="115"/>
      <c r="KAM57" s="115"/>
      <c r="KAN57" s="115"/>
      <c r="KAO57" s="115"/>
      <c r="KAP57" s="115"/>
      <c r="KAQ57" s="115"/>
      <c r="KAR57" s="115"/>
      <c r="KAS57" s="115"/>
      <c r="KAT57" s="115"/>
      <c r="KAU57" s="115"/>
      <c r="KAV57" s="115"/>
      <c r="KAW57" s="115"/>
      <c r="KAX57" s="115"/>
      <c r="KAY57" s="115"/>
      <c r="KAZ57" s="115"/>
      <c r="KBA57" s="115"/>
      <c r="KBB57" s="115"/>
      <c r="KBC57" s="115"/>
      <c r="KBD57" s="115"/>
      <c r="KBE57" s="115"/>
      <c r="KBF57" s="115"/>
      <c r="KBG57" s="115"/>
      <c r="KBH57" s="115"/>
      <c r="KBI57" s="115"/>
      <c r="KBJ57" s="115"/>
      <c r="KBK57" s="115"/>
      <c r="KBL57" s="115"/>
      <c r="KBM57" s="115"/>
      <c r="KBN57" s="115"/>
      <c r="KBO57" s="115"/>
      <c r="KBP57" s="115"/>
      <c r="KBQ57" s="115"/>
      <c r="KBR57" s="115"/>
      <c r="KBS57" s="115"/>
      <c r="KBT57" s="115"/>
      <c r="KBU57" s="115"/>
      <c r="KBV57" s="115"/>
      <c r="KBW57" s="115"/>
      <c r="KBX57" s="115"/>
      <c r="KBY57" s="115"/>
      <c r="KBZ57" s="115"/>
      <c r="KCA57" s="115"/>
      <c r="KCB57" s="115"/>
      <c r="KCC57" s="115"/>
      <c r="KCD57" s="115"/>
      <c r="KCE57" s="115"/>
      <c r="KCF57" s="115"/>
      <c r="KCG57" s="115"/>
      <c r="KCH57" s="115"/>
      <c r="KCI57" s="115"/>
      <c r="KCJ57" s="115"/>
      <c r="KCK57" s="115"/>
      <c r="KCL57" s="115"/>
      <c r="KCM57" s="115"/>
      <c r="KCN57" s="115"/>
      <c r="KCO57" s="115"/>
      <c r="KCP57" s="115"/>
      <c r="KCQ57" s="115"/>
      <c r="KCR57" s="115"/>
      <c r="KCS57" s="115"/>
      <c r="KCT57" s="115"/>
      <c r="KCU57" s="115"/>
      <c r="KCV57" s="115"/>
      <c r="KCW57" s="115"/>
      <c r="KCX57" s="115"/>
      <c r="KCY57" s="115"/>
      <c r="KCZ57" s="115"/>
      <c r="KDA57" s="115"/>
      <c r="KDB57" s="115"/>
      <c r="KDC57" s="115"/>
      <c r="KDD57" s="115"/>
      <c r="KDE57" s="115"/>
      <c r="KDF57" s="115"/>
      <c r="KDG57" s="115"/>
      <c r="KDH57" s="115"/>
      <c r="KDI57" s="115"/>
      <c r="KDJ57" s="115"/>
      <c r="KDK57" s="115"/>
      <c r="KDL57" s="115"/>
      <c r="KDM57" s="115"/>
      <c r="KDN57" s="115"/>
      <c r="KDO57" s="115"/>
      <c r="KDP57" s="115"/>
      <c r="KDQ57" s="115"/>
      <c r="KDR57" s="115"/>
      <c r="KDS57" s="115"/>
      <c r="KDT57" s="115"/>
      <c r="KDU57" s="115"/>
      <c r="KDV57" s="115"/>
      <c r="KDW57" s="115"/>
      <c r="KDX57" s="115"/>
      <c r="KDY57" s="115"/>
      <c r="KDZ57" s="115"/>
      <c r="KEA57" s="115"/>
      <c r="KEB57" s="115"/>
      <c r="KEC57" s="115"/>
      <c r="KED57" s="115"/>
      <c r="KEE57" s="115"/>
      <c r="KEF57" s="115"/>
      <c r="KEG57" s="115"/>
      <c r="KEH57" s="115"/>
      <c r="KEI57" s="115"/>
      <c r="KEJ57" s="115"/>
      <c r="KEK57" s="115"/>
      <c r="KEL57" s="115"/>
      <c r="KEM57" s="115"/>
      <c r="KEN57" s="115"/>
      <c r="KEO57" s="115"/>
      <c r="KEP57" s="115"/>
      <c r="KEQ57" s="115"/>
      <c r="KER57" s="115"/>
      <c r="KES57" s="115"/>
      <c r="KET57" s="115"/>
      <c r="KEU57" s="115"/>
      <c r="KEV57" s="115"/>
      <c r="KEW57" s="115"/>
      <c r="KEX57" s="115"/>
      <c r="KEY57" s="115"/>
      <c r="KEZ57" s="115"/>
      <c r="KFA57" s="115"/>
      <c r="KFB57" s="115"/>
      <c r="KFC57" s="115"/>
      <c r="KFD57" s="115"/>
      <c r="KFE57" s="115"/>
      <c r="KFF57" s="115"/>
      <c r="KFG57" s="115"/>
      <c r="KFH57" s="115"/>
      <c r="KFI57" s="115"/>
      <c r="KFJ57" s="115"/>
      <c r="KFK57" s="115"/>
      <c r="KFL57" s="115"/>
      <c r="KFM57" s="115"/>
      <c r="KFN57" s="115"/>
      <c r="KFO57" s="115"/>
      <c r="KFP57" s="115"/>
      <c r="KFQ57" s="115"/>
      <c r="KFR57" s="115"/>
      <c r="KFS57" s="115"/>
      <c r="KFT57" s="115"/>
      <c r="KFU57" s="115"/>
      <c r="KFV57" s="115"/>
      <c r="KFW57" s="115"/>
      <c r="KFX57" s="115"/>
      <c r="KFY57" s="115"/>
      <c r="KFZ57" s="115"/>
      <c r="KGA57" s="115"/>
      <c r="KGB57" s="115"/>
      <c r="KGC57" s="115"/>
      <c r="KGD57" s="115"/>
      <c r="KGE57" s="115"/>
      <c r="KGF57" s="115"/>
      <c r="KGG57" s="115"/>
      <c r="KGH57" s="115"/>
      <c r="KGI57" s="115"/>
      <c r="KGJ57" s="115"/>
      <c r="KGK57" s="115"/>
      <c r="KGL57" s="115"/>
      <c r="KGM57" s="115"/>
      <c r="KGN57" s="115"/>
      <c r="KGO57" s="115"/>
      <c r="KGP57" s="115"/>
      <c r="KGQ57" s="115"/>
      <c r="KGR57" s="115"/>
      <c r="KGS57" s="115"/>
      <c r="KGT57" s="115"/>
      <c r="KGU57" s="115"/>
      <c r="KGV57" s="115"/>
      <c r="KGW57" s="115"/>
      <c r="KGX57" s="115"/>
      <c r="KGY57" s="115"/>
      <c r="KGZ57" s="115"/>
      <c r="KHA57" s="115"/>
      <c r="KHB57" s="115"/>
      <c r="KHC57" s="115"/>
      <c r="KHD57" s="115"/>
      <c r="KHE57" s="115"/>
      <c r="KHF57" s="115"/>
      <c r="KHG57" s="115"/>
      <c r="KHH57" s="115"/>
      <c r="KHI57" s="115"/>
      <c r="KHJ57" s="115"/>
      <c r="KHK57" s="115"/>
      <c r="KHL57" s="115"/>
      <c r="KHM57" s="115"/>
      <c r="KHN57" s="115"/>
      <c r="KHO57" s="115"/>
      <c r="KHP57" s="115"/>
      <c r="KHQ57" s="115"/>
      <c r="KHR57" s="115"/>
      <c r="KHS57" s="115"/>
      <c r="KHT57" s="115"/>
      <c r="KHU57" s="115"/>
      <c r="KHV57" s="115"/>
      <c r="KHW57" s="115"/>
      <c r="KHX57" s="115"/>
      <c r="KHY57" s="115"/>
      <c r="KHZ57" s="115"/>
      <c r="KIA57" s="115"/>
      <c r="KIB57" s="115"/>
      <c r="KIC57" s="115"/>
      <c r="KID57" s="115"/>
      <c r="KIE57" s="115"/>
      <c r="KIF57" s="115"/>
      <c r="KIG57" s="115"/>
      <c r="KIH57" s="115"/>
      <c r="KII57" s="115"/>
      <c r="KIJ57" s="115"/>
      <c r="KIK57" s="115"/>
      <c r="KIL57" s="115"/>
      <c r="KIM57" s="115"/>
      <c r="KIN57" s="115"/>
      <c r="KIO57" s="115"/>
      <c r="KIP57" s="115"/>
      <c r="KIQ57" s="115"/>
      <c r="KIR57" s="115"/>
      <c r="KIS57" s="115"/>
      <c r="KIT57" s="115"/>
      <c r="KIU57" s="115"/>
      <c r="KIV57" s="115"/>
      <c r="KIW57" s="115"/>
      <c r="KIX57" s="115"/>
      <c r="KIY57" s="115"/>
      <c r="KIZ57" s="115"/>
      <c r="KJA57" s="115"/>
      <c r="KJB57" s="115"/>
      <c r="KJC57" s="115"/>
      <c r="KJD57" s="115"/>
      <c r="KJE57" s="115"/>
      <c r="KJF57" s="115"/>
      <c r="KJG57" s="115"/>
      <c r="KJH57" s="115"/>
      <c r="KJI57" s="115"/>
      <c r="KJJ57" s="115"/>
      <c r="KJK57" s="115"/>
      <c r="KJL57" s="115"/>
      <c r="KJM57" s="115"/>
      <c r="KJN57" s="115"/>
      <c r="KJO57" s="115"/>
      <c r="KJP57" s="115"/>
      <c r="KJQ57" s="115"/>
      <c r="KJR57" s="115"/>
      <c r="KJS57" s="115"/>
      <c r="KJT57" s="115"/>
      <c r="KJU57" s="115"/>
      <c r="KJV57" s="115"/>
      <c r="KJW57" s="115"/>
      <c r="KJX57" s="115"/>
      <c r="KJY57" s="115"/>
      <c r="KJZ57" s="115"/>
      <c r="KKA57" s="115"/>
      <c r="KKB57" s="115"/>
      <c r="KKC57" s="115"/>
      <c r="KKD57" s="115"/>
      <c r="KKE57" s="115"/>
      <c r="KKF57" s="115"/>
      <c r="KKG57" s="115"/>
      <c r="KKH57" s="115"/>
      <c r="KKI57" s="115"/>
      <c r="KKJ57" s="115"/>
      <c r="KKK57" s="115"/>
      <c r="KKL57" s="115"/>
      <c r="KKM57" s="115"/>
      <c r="KKN57" s="115"/>
      <c r="KKO57" s="115"/>
      <c r="KKP57" s="115"/>
      <c r="KKQ57" s="115"/>
      <c r="KKR57" s="115"/>
      <c r="KKS57" s="115"/>
      <c r="KKT57" s="115"/>
      <c r="KKU57" s="115"/>
      <c r="KKV57" s="115"/>
      <c r="KKW57" s="115"/>
      <c r="KKX57" s="115"/>
      <c r="KKY57" s="115"/>
      <c r="KKZ57" s="115"/>
      <c r="KLA57" s="115"/>
      <c r="KLB57" s="115"/>
      <c r="KLC57" s="115"/>
      <c r="KLD57" s="115"/>
      <c r="KLE57" s="115"/>
      <c r="KLF57" s="115"/>
      <c r="KLG57" s="115"/>
      <c r="KLH57" s="115"/>
      <c r="KLI57" s="115"/>
      <c r="KLJ57" s="115"/>
      <c r="KLK57" s="115"/>
      <c r="KLL57" s="115"/>
      <c r="KLM57" s="115"/>
      <c r="KLN57" s="115"/>
      <c r="KLO57" s="115"/>
      <c r="KLP57" s="115"/>
      <c r="KLQ57" s="115"/>
      <c r="KLR57" s="115"/>
      <c r="KLS57" s="115"/>
      <c r="KLT57" s="115"/>
      <c r="KLU57" s="115"/>
      <c r="KLV57" s="115"/>
      <c r="KLW57" s="115"/>
      <c r="KLX57" s="115"/>
      <c r="KLY57" s="115"/>
      <c r="KLZ57" s="115"/>
      <c r="KMA57" s="115"/>
      <c r="KMB57" s="115"/>
      <c r="KMC57" s="115"/>
      <c r="KMD57" s="115"/>
      <c r="KME57" s="115"/>
      <c r="KMF57" s="115"/>
      <c r="KMG57" s="115"/>
      <c r="KMH57" s="115"/>
      <c r="KMI57" s="115"/>
      <c r="KMJ57" s="115"/>
      <c r="KMK57" s="115"/>
      <c r="KML57" s="115"/>
      <c r="KMM57" s="115"/>
      <c r="KMN57" s="115"/>
      <c r="KMO57" s="115"/>
      <c r="KMP57" s="115"/>
      <c r="KMQ57" s="115"/>
      <c r="KMR57" s="115"/>
      <c r="KMS57" s="115"/>
      <c r="KMT57" s="115"/>
      <c r="KMU57" s="115"/>
      <c r="KMV57" s="115"/>
      <c r="KMW57" s="115"/>
      <c r="KMX57" s="115"/>
      <c r="KMY57" s="115"/>
      <c r="KMZ57" s="115"/>
      <c r="KNA57" s="115"/>
      <c r="KNB57" s="115"/>
      <c r="KNC57" s="115"/>
      <c r="KND57" s="115"/>
      <c r="KNE57" s="115"/>
      <c r="KNF57" s="115"/>
      <c r="KNG57" s="115"/>
      <c r="KNH57" s="115"/>
      <c r="KNI57" s="115"/>
      <c r="KNJ57" s="115"/>
      <c r="KNK57" s="115"/>
      <c r="KNL57" s="115"/>
      <c r="KNM57" s="115"/>
      <c r="KNN57" s="115"/>
      <c r="KNO57" s="115"/>
      <c r="KNP57" s="115"/>
      <c r="KNQ57" s="115"/>
      <c r="KNR57" s="115"/>
      <c r="KNS57" s="115"/>
      <c r="KNT57" s="115"/>
      <c r="KNU57" s="115"/>
      <c r="KNV57" s="115"/>
      <c r="KNW57" s="115"/>
      <c r="KNX57" s="115"/>
      <c r="KNY57" s="115"/>
      <c r="KNZ57" s="115"/>
      <c r="KOA57" s="115"/>
      <c r="KOB57" s="115"/>
      <c r="KOC57" s="115"/>
      <c r="KOD57" s="115"/>
      <c r="KOE57" s="115"/>
      <c r="KOF57" s="115"/>
      <c r="KOG57" s="115"/>
      <c r="KOH57" s="115"/>
      <c r="KOI57" s="115"/>
      <c r="KOJ57" s="115"/>
      <c r="KOK57" s="115"/>
      <c r="KOL57" s="115"/>
      <c r="KOM57" s="115"/>
      <c r="KON57" s="115"/>
      <c r="KOO57" s="115"/>
      <c r="KOP57" s="115"/>
      <c r="KOQ57" s="115"/>
      <c r="KOR57" s="115"/>
      <c r="KOS57" s="115"/>
      <c r="KOT57" s="115"/>
      <c r="KOU57" s="115"/>
      <c r="KOV57" s="115"/>
      <c r="KOW57" s="115"/>
      <c r="KOX57" s="115"/>
      <c r="KOY57" s="115"/>
      <c r="KOZ57" s="115"/>
      <c r="KPA57" s="115"/>
      <c r="KPB57" s="115"/>
      <c r="KPC57" s="115"/>
      <c r="KPD57" s="115"/>
      <c r="KPE57" s="115"/>
      <c r="KPF57" s="115"/>
      <c r="KPG57" s="115"/>
      <c r="KPH57" s="115"/>
      <c r="KPI57" s="115"/>
      <c r="KPJ57" s="115"/>
      <c r="KPK57" s="115"/>
      <c r="KPL57" s="115"/>
      <c r="KPM57" s="115"/>
      <c r="KPN57" s="115"/>
      <c r="KPO57" s="115"/>
      <c r="KPP57" s="115"/>
      <c r="KPQ57" s="115"/>
      <c r="KPR57" s="115"/>
      <c r="KPS57" s="115"/>
      <c r="KPT57" s="115"/>
      <c r="KPU57" s="115"/>
      <c r="KPV57" s="115"/>
      <c r="KPW57" s="115"/>
      <c r="KPX57" s="115"/>
      <c r="KPY57" s="115"/>
      <c r="KPZ57" s="115"/>
      <c r="KQA57" s="115"/>
      <c r="KQB57" s="115"/>
      <c r="KQC57" s="115"/>
      <c r="KQD57" s="115"/>
      <c r="KQE57" s="115"/>
      <c r="KQF57" s="115"/>
      <c r="KQG57" s="115"/>
      <c r="KQH57" s="115"/>
      <c r="KQI57" s="115"/>
      <c r="KQJ57" s="115"/>
      <c r="KQK57" s="115"/>
      <c r="KQL57" s="115"/>
      <c r="KQM57" s="115"/>
      <c r="KQN57" s="115"/>
      <c r="KQO57" s="115"/>
      <c r="KQP57" s="115"/>
      <c r="KQQ57" s="115"/>
      <c r="KQR57" s="115"/>
      <c r="KQS57" s="115"/>
      <c r="KQT57" s="115"/>
      <c r="KQU57" s="115"/>
      <c r="KQV57" s="115"/>
      <c r="KQW57" s="115"/>
      <c r="KQX57" s="115"/>
      <c r="KQY57" s="115"/>
      <c r="KQZ57" s="115"/>
      <c r="KRA57" s="115"/>
      <c r="KRB57" s="115"/>
      <c r="KRC57" s="115"/>
      <c r="KRD57" s="115"/>
      <c r="KRE57" s="115"/>
      <c r="KRF57" s="115"/>
      <c r="KRG57" s="115"/>
      <c r="KRH57" s="115"/>
      <c r="KRI57" s="115"/>
      <c r="KRJ57" s="115"/>
      <c r="KRK57" s="115"/>
      <c r="KRL57" s="115"/>
      <c r="KRM57" s="115"/>
      <c r="KRN57" s="115"/>
      <c r="KRO57" s="115"/>
      <c r="KRP57" s="115"/>
      <c r="KRQ57" s="115"/>
      <c r="KRR57" s="115"/>
      <c r="KRS57" s="115"/>
      <c r="KRT57" s="115"/>
      <c r="KRU57" s="115"/>
      <c r="KRV57" s="115"/>
      <c r="KRW57" s="115"/>
      <c r="KRX57" s="115"/>
      <c r="KRY57" s="115"/>
      <c r="KRZ57" s="115"/>
      <c r="KSA57" s="115"/>
      <c r="KSB57" s="115"/>
      <c r="KSC57" s="115"/>
      <c r="KSD57" s="115"/>
      <c r="KSE57" s="115"/>
      <c r="KSF57" s="115"/>
      <c r="KSG57" s="115"/>
      <c r="KSH57" s="115"/>
      <c r="KSI57" s="115"/>
      <c r="KSJ57" s="115"/>
      <c r="KSK57" s="115"/>
      <c r="KSL57" s="115"/>
      <c r="KSM57" s="115"/>
      <c r="KSN57" s="115"/>
      <c r="KSO57" s="115"/>
      <c r="KSP57" s="115"/>
      <c r="KSQ57" s="115"/>
      <c r="KSR57" s="115"/>
      <c r="KSS57" s="115"/>
      <c r="KST57" s="115"/>
      <c r="KSU57" s="115"/>
      <c r="KSV57" s="115"/>
      <c r="KSW57" s="115"/>
      <c r="KSX57" s="115"/>
      <c r="KSY57" s="115"/>
      <c r="KSZ57" s="115"/>
      <c r="KTA57" s="115"/>
      <c r="KTB57" s="115"/>
      <c r="KTC57" s="115"/>
      <c r="KTD57" s="115"/>
      <c r="KTE57" s="115"/>
      <c r="KTF57" s="115"/>
      <c r="KTG57" s="115"/>
      <c r="KTH57" s="115"/>
      <c r="KTI57" s="115"/>
      <c r="KTJ57" s="115"/>
      <c r="KTK57" s="115"/>
      <c r="KTL57" s="115"/>
      <c r="KTM57" s="115"/>
      <c r="KTN57" s="115"/>
      <c r="KTO57" s="115"/>
      <c r="KTP57" s="115"/>
      <c r="KTQ57" s="115"/>
      <c r="KTR57" s="115"/>
      <c r="KTS57" s="115"/>
      <c r="KTT57" s="115"/>
      <c r="KTU57" s="115"/>
      <c r="KTV57" s="115"/>
      <c r="KTW57" s="115"/>
      <c r="KTX57" s="115"/>
      <c r="KTY57" s="115"/>
      <c r="KTZ57" s="115"/>
      <c r="KUA57" s="115"/>
      <c r="KUB57" s="115"/>
      <c r="KUC57" s="115"/>
      <c r="KUD57" s="115"/>
      <c r="KUE57" s="115"/>
      <c r="KUF57" s="115"/>
      <c r="KUG57" s="115"/>
      <c r="KUH57" s="115"/>
      <c r="KUI57" s="115"/>
      <c r="KUJ57" s="115"/>
      <c r="KUK57" s="115"/>
      <c r="KUL57" s="115"/>
      <c r="KUM57" s="115"/>
      <c r="KUN57" s="115"/>
      <c r="KUO57" s="115"/>
      <c r="KUP57" s="115"/>
      <c r="KUQ57" s="115"/>
      <c r="KUR57" s="115"/>
      <c r="KUS57" s="115"/>
      <c r="KUT57" s="115"/>
      <c r="KUU57" s="115"/>
      <c r="KUV57" s="115"/>
      <c r="KUW57" s="115"/>
      <c r="KUX57" s="115"/>
      <c r="KUY57" s="115"/>
      <c r="KUZ57" s="115"/>
      <c r="KVA57" s="115"/>
      <c r="KVB57" s="115"/>
      <c r="KVC57" s="115"/>
      <c r="KVD57" s="115"/>
      <c r="KVE57" s="115"/>
      <c r="KVF57" s="115"/>
      <c r="KVG57" s="115"/>
      <c r="KVH57" s="115"/>
      <c r="KVI57" s="115"/>
      <c r="KVJ57" s="115"/>
      <c r="KVK57" s="115"/>
      <c r="KVL57" s="115"/>
      <c r="KVM57" s="115"/>
      <c r="KVN57" s="115"/>
      <c r="KVO57" s="115"/>
      <c r="KVP57" s="115"/>
      <c r="KVQ57" s="115"/>
      <c r="KVR57" s="115"/>
      <c r="KVS57" s="115"/>
      <c r="KVT57" s="115"/>
      <c r="KVU57" s="115"/>
      <c r="KVV57" s="115"/>
      <c r="KVW57" s="115"/>
      <c r="KVX57" s="115"/>
      <c r="KVY57" s="115"/>
      <c r="KVZ57" s="115"/>
      <c r="KWA57" s="115"/>
      <c r="KWB57" s="115"/>
      <c r="KWC57" s="115"/>
      <c r="KWD57" s="115"/>
      <c r="KWE57" s="115"/>
      <c r="KWF57" s="115"/>
      <c r="KWG57" s="115"/>
      <c r="KWH57" s="115"/>
      <c r="KWI57" s="115"/>
      <c r="KWJ57" s="115"/>
      <c r="KWK57" s="115"/>
      <c r="KWL57" s="115"/>
      <c r="KWM57" s="115"/>
      <c r="KWN57" s="115"/>
      <c r="KWO57" s="115"/>
      <c r="KWP57" s="115"/>
      <c r="KWQ57" s="115"/>
      <c r="KWR57" s="115"/>
      <c r="KWS57" s="115"/>
      <c r="KWT57" s="115"/>
      <c r="KWU57" s="115"/>
      <c r="KWV57" s="115"/>
      <c r="KWW57" s="115"/>
      <c r="KWX57" s="115"/>
      <c r="KWY57" s="115"/>
      <c r="KWZ57" s="115"/>
      <c r="KXA57" s="115"/>
      <c r="KXB57" s="115"/>
      <c r="KXC57" s="115"/>
      <c r="KXD57" s="115"/>
      <c r="KXE57" s="115"/>
      <c r="KXF57" s="115"/>
      <c r="KXG57" s="115"/>
      <c r="KXH57" s="115"/>
      <c r="KXI57" s="115"/>
      <c r="KXJ57" s="115"/>
      <c r="KXK57" s="115"/>
      <c r="KXL57" s="115"/>
      <c r="KXM57" s="115"/>
      <c r="KXN57" s="115"/>
      <c r="KXO57" s="115"/>
      <c r="KXP57" s="115"/>
      <c r="KXQ57" s="115"/>
      <c r="KXR57" s="115"/>
      <c r="KXS57" s="115"/>
      <c r="KXT57" s="115"/>
      <c r="KXU57" s="115"/>
      <c r="KXV57" s="115"/>
      <c r="KXW57" s="115"/>
      <c r="KXX57" s="115"/>
      <c r="KXY57" s="115"/>
      <c r="KXZ57" s="115"/>
      <c r="KYA57" s="115"/>
      <c r="KYB57" s="115"/>
      <c r="KYC57" s="115"/>
      <c r="KYD57" s="115"/>
      <c r="KYE57" s="115"/>
      <c r="KYF57" s="115"/>
      <c r="KYG57" s="115"/>
      <c r="KYH57" s="115"/>
      <c r="KYI57" s="115"/>
      <c r="KYJ57" s="115"/>
      <c r="KYK57" s="115"/>
      <c r="KYL57" s="115"/>
      <c r="KYM57" s="115"/>
      <c r="KYN57" s="115"/>
      <c r="KYO57" s="115"/>
      <c r="KYP57" s="115"/>
      <c r="KYQ57" s="115"/>
      <c r="KYR57" s="115"/>
      <c r="KYS57" s="115"/>
      <c r="KYT57" s="115"/>
      <c r="KYU57" s="115"/>
      <c r="KYV57" s="115"/>
      <c r="KYW57" s="115"/>
      <c r="KYX57" s="115"/>
      <c r="KYY57" s="115"/>
      <c r="KYZ57" s="115"/>
      <c r="KZA57" s="115"/>
      <c r="KZB57" s="115"/>
      <c r="KZC57" s="115"/>
      <c r="KZD57" s="115"/>
      <c r="KZE57" s="115"/>
      <c r="KZF57" s="115"/>
      <c r="KZG57" s="115"/>
      <c r="KZH57" s="115"/>
      <c r="KZI57" s="115"/>
      <c r="KZJ57" s="115"/>
      <c r="KZK57" s="115"/>
      <c r="KZL57" s="115"/>
      <c r="KZM57" s="115"/>
      <c r="KZN57" s="115"/>
      <c r="KZO57" s="115"/>
      <c r="KZP57" s="115"/>
      <c r="KZQ57" s="115"/>
      <c r="KZR57" s="115"/>
      <c r="KZS57" s="115"/>
      <c r="KZT57" s="115"/>
      <c r="KZU57" s="115"/>
      <c r="KZV57" s="115"/>
      <c r="KZW57" s="115"/>
      <c r="KZX57" s="115"/>
      <c r="KZY57" s="115"/>
      <c r="KZZ57" s="115"/>
      <c r="LAA57" s="115"/>
      <c r="LAB57" s="115"/>
      <c r="LAC57" s="115"/>
      <c r="LAD57" s="115"/>
      <c r="LAE57" s="115"/>
      <c r="LAF57" s="115"/>
      <c r="LAG57" s="115"/>
      <c r="LAH57" s="115"/>
      <c r="LAI57" s="115"/>
      <c r="LAJ57" s="115"/>
      <c r="LAK57" s="115"/>
      <c r="LAL57" s="115"/>
      <c r="LAM57" s="115"/>
      <c r="LAN57" s="115"/>
      <c r="LAO57" s="115"/>
      <c r="LAP57" s="115"/>
      <c r="LAQ57" s="115"/>
      <c r="LAR57" s="115"/>
      <c r="LAS57" s="115"/>
      <c r="LAT57" s="115"/>
      <c r="LAU57" s="115"/>
      <c r="LAV57" s="115"/>
      <c r="LAW57" s="115"/>
      <c r="LAX57" s="115"/>
      <c r="LAY57" s="115"/>
      <c r="LAZ57" s="115"/>
      <c r="LBA57" s="115"/>
      <c r="LBB57" s="115"/>
      <c r="LBC57" s="115"/>
      <c r="LBD57" s="115"/>
      <c r="LBE57" s="115"/>
      <c r="LBF57" s="115"/>
      <c r="LBG57" s="115"/>
      <c r="LBH57" s="115"/>
      <c r="LBI57" s="115"/>
      <c r="LBJ57" s="115"/>
      <c r="LBK57" s="115"/>
      <c r="LBL57" s="115"/>
      <c r="LBM57" s="115"/>
      <c r="LBN57" s="115"/>
      <c r="LBO57" s="115"/>
      <c r="LBP57" s="115"/>
      <c r="LBQ57" s="115"/>
      <c r="LBR57" s="115"/>
      <c r="LBS57" s="115"/>
      <c r="LBT57" s="115"/>
      <c r="LBU57" s="115"/>
      <c r="LBV57" s="115"/>
      <c r="LBW57" s="115"/>
      <c r="LBX57" s="115"/>
      <c r="LBY57" s="115"/>
      <c r="LBZ57" s="115"/>
      <c r="LCA57" s="115"/>
      <c r="LCB57" s="115"/>
      <c r="LCC57" s="115"/>
      <c r="LCD57" s="115"/>
      <c r="LCE57" s="115"/>
      <c r="LCF57" s="115"/>
      <c r="LCG57" s="115"/>
      <c r="LCH57" s="115"/>
      <c r="LCI57" s="115"/>
      <c r="LCJ57" s="115"/>
      <c r="LCK57" s="115"/>
      <c r="LCL57" s="115"/>
      <c r="LCM57" s="115"/>
      <c r="LCN57" s="115"/>
      <c r="LCO57" s="115"/>
      <c r="LCP57" s="115"/>
      <c r="LCQ57" s="115"/>
      <c r="LCR57" s="115"/>
      <c r="LCS57" s="115"/>
      <c r="LCT57" s="115"/>
      <c r="LCU57" s="115"/>
      <c r="LCV57" s="115"/>
      <c r="LCW57" s="115"/>
      <c r="LCX57" s="115"/>
      <c r="LCY57" s="115"/>
      <c r="LCZ57" s="115"/>
      <c r="LDA57" s="115"/>
      <c r="LDB57" s="115"/>
      <c r="LDC57" s="115"/>
      <c r="LDD57" s="115"/>
      <c r="LDE57" s="115"/>
      <c r="LDF57" s="115"/>
      <c r="LDG57" s="115"/>
      <c r="LDH57" s="115"/>
      <c r="LDI57" s="115"/>
      <c r="LDJ57" s="115"/>
      <c r="LDK57" s="115"/>
      <c r="LDL57" s="115"/>
      <c r="LDM57" s="115"/>
      <c r="LDN57" s="115"/>
      <c r="LDO57" s="115"/>
      <c r="LDP57" s="115"/>
      <c r="LDQ57" s="115"/>
      <c r="LDR57" s="115"/>
      <c r="LDS57" s="115"/>
      <c r="LDT57" s="115"/>
      <c r="LDU57" s="115"/>
      <c r="LDV57" s="115"/>
      <c r="LDW57" s="115"/>
      <c r="LDX57" s="115"/>
      <c r="LDY57" s="115"/>
      <c r="LDZ57" s="115"/>
      <c r="LEA57" s="115"/>
      <c r="LEB57" s="115"/>
      <c r="LEC57" s="115"/>
      <c r="LED57" s="115"/>
      <c r="LEE57" s="115"/>
      <c r="LEF57" s="115"/>
      <c r="LEG57" s="115"/>
      <c r="LEH57" s="115"/>
      <c r="LEI57" s="115"/>
      <c r="LEJ57" s="115"/>
      <c r="LEK57" s="115"/>
      <c r="LEL57" s="115"/>
      <c r="LEM57" s="115"/>
      <c r="LEN57" s="115"/>
      <c r="LEO57" s="115"/>
      <c r="LEP57" s="115"/>
      <c r="LEQ57" s="115"/>
      <c r="LER57" s="115"/>
      <c r="LES57" s="115"/>
      <c r="LET57" s="115"/>
      <c r="LEU57" s="115"/>
      <c r="LEV57" s="115"/>
      <c r="LEW57" s="115"/>
      <c r="LEX57" s="115"/>
      <c r="LEY57" s="115"/>
      <c r="LEZ57" s="115"/>
      <c r="LFA57" s="115"/>
      <c r="LFB57" s="115"/>
      <c r="LFC57" s="115"/>
      <c r="LFD57" s="115"/>
      <c r="LFE57" s="115"/>
      <c r="LFF57" s="115"/>
      <c r="LFG57" s="115"/>
      <c r="LFH57" s="115"/>
      <c r="LFI57" s="115"/>
      <c r="LFJ57" s="115"/>
      <c r="LFK57" s="115"/>
      <c r="LFL57" s="115"/>
      <c r="LFM57" s="115"/>
      <c r="LFN57" s="115"/>
      <c r="LFO57" s="115"/>
      <c r="LFP57" s="115"/>
      <c r="LFQ57" s="115"/>
      <c r="LFR57" s="115"/>
      <c r="LFS57" s="115"/>
      <c r="LFT57" s="115"/>
      <c r="LFU57" s="115"/>
      <c r="LFV57" s="115"/>
      <c r="LFW57" s="115"/>
      <c r="LFX57" s="115"/>
      <c r="LFY57" s="115"/>
      <c r="LFZ57" s="115"/>
      <c r="LGA57" s="115"/>
      <c r="LGB57" s="115"/>
      <c r="LGC57" s="115"/>
      <c r="LGD57" s="115"/>
      <c r="LGE57" s="115"/>
      <c r="LGF57" s="115"/>
      <c r="LGG57" s="115"/>
      <c r="LGH57" s="115"/>
      <c r="LGI57" s="115"/>
      <c r="LGJ57" s="115"/>
      <c r="LGK57" s="115"/>
      <c r="LGL57" s="115"/>
      <c r="LGM57" s="115"/>
      <c r="LGN57" s="115"/>
      <c r="LGO57" s="115"/>
      <c r="LGP57" s="115"/>
      <c r="LGQ57" s="115"/>
      <c r="LGR57" s="115"/>
      <c r="LGS57" s="115"/>
      <c r="LGT57" s="115"/>
      <c r="LGU57" s="115"/>
      <c r="LGV57" s="115"/>
      <c r="LGW57" s="115"/>
      <c r="LGX57" s="115"/>
      <c r="LGY57" s="115"/>
      <c r="LGZ57" s="115"/>
      <c r="LHA57" s="115"/>
      <c r="LHB57" s="115"/>
      <c r="LHC57" s="115"/>
      <c r="LHD57" s="115"/>
      <c r="LHE57" s="115"/>
      <c r="LHF57" s="115"/>
      <c r="LHG57" s="115"/>
      <c r="LHH57" s="115"/>
      <c r="LHI57" s="115"/>
      <c r="LHJ57" s="115"/>
      <c r="LHK57" s="115"/>
      <c r="LHL57" s="115"/>
      <c r="LHM57" s="115"/>
      <c r="LHN57" s="115"/>
      <c r="LHO57" s="115"/>
      <c r="LHP57" s="115"/>
      <c r="LHQ57" s="115"/>
      <c r="LHR57" s="115"/>
      <c r="LHS57" s="115"/>
      <c r="LHT57" s="115"/>
      <c r="LHU57" s="115"/>
      <c r="LHV57" s="115"/>
      <c r="LHW57" s="115"/>
      <c r="LHX57" s="115"/>
      <c r="LHY57" s="115"/>
      <c r="LHZ57" s="115"/>
      <c r="LIA57" s="115"/>
      <c r="LIB57" s="115"/>
      <c r="LIC57" s="115"/>
      <c r="LID57" s="115"/>
      <c r="LIE57" s="115"/>
      <c r="LIF57" s="115"/>
      <c r="LIG57" s="115"/>
      <c r="LIH57" s="115"/>
      <c r="LII57" s="115"/>
      <c r="LIJ57" s="115"/>
      <c r="LIK57" s="115"/>
      <c r="LIL57" s="115"/>
      <c r="LIM57" s="115"/>
      <c r="LIN57" s="115"/>
      <c r="LIO57" s="115"/>
      <c r="LIP57" s="115"/>
      <c r="LIQ57" s="115"/>
      <c r="LIR57" s="115"/>
      <c r="LIS57" s="115"/>
      <c r="LIT57" s="115"/>
      <c r="LIU57" s="115"/>
      <c r="LIV57" s="115"/>
      <c r="LIW57" s="115"/>
      <c r="LIX57" s="115"/>
      <c r="LIY57" s="115"/>
      <c r="LIZ57" s="115"/>
      <c r="LJA57" s="115"/>
      <c r="LJB57" s="115"/>
      <c r="LJC57" s="115"/>
      <c r="LJD57" s="115"/>
      <c r="LJE57" s="115"/>
      <c r="LJF57" s="115"/>
      <c r="LJG57" s="115"/>
      <c r="LJH57" s="115"/>
      <c r="LJI57" s="115"/>
      <c r="LJJ57" s="115"/>
      <c r="LJK57" s="115"/>
      <c r="LJL57" s="115"/>
      <c r="LJM57" s="115"/>
      <c r="LJN57" s="115"/>
      <c r="LJO57" s="115"/>
      <c r="LJP57" s="115"/>
      <c r="LJQ57" s="115"/>
      <c r="LJR57" s="115"/>
      <c r="LJS57" s="115"/>
      <c r="LJT57" s="115"/>
      <c r="LJU57" s="115"/>
      <c r="LJV57" s="115"/>
      <c r="LJW57" s="115"/>
      <c r="LJX57" s="115"/>
      <c r="LJY57" s="115"/>
      <c r="LJZ57" s="115"/>
      <c r="LKA57" s="115"/>
      <c r="LKB57" s="115"/>
      <c r="LKC57" s="115"/>
      <c r="LKD57" s="115"/>
      <c r="LKE57" s="115"/>
      <c r="LKF57" s="115"/>
      <c r="LKG57" s="115"/>
      <c r="LKH57" s="115"/>
      <c r="LKI57" s="115"/>
      <c r="LKJ57" s="115"/>
      <c r="LKK57" s="115"/>
      <c r="LKL57" s="115"/>
      <c r="LKM57" s="115"/>
      <c r="LKN57" s="115"/>
      <c r="LKO57" s="115"/>
      <c r="LKP57" s="115"/>
      <c r="LKQ57" s="115"/>
      <c r="LKR57" s="115"/>
      <c r="LKS57" s="115"/>
      <c r="LKT57" s="115"/>
      <c r="LKU57" s="115"/>
      <c r="LKV57" s="115"/>
      <c r="LKW57" s="115"/>
      <c r="LKX57" s="115"/>
      <c r="LKY57" s="115"/>
      <c r="LKZ57" s="115"/>
      <c r="LLA57" s="115"/>
      <c r="LLB57" s="115"/>
      <c r="LLC57" s="115"/>
      <c r="LLD57" s="115"/>
      <c r="LLE57" s="115"/>
      <c r="LLF57" s="115"/>
      <c r="LLG57" s="115"/>
      <c r="LLH57" s="115"/>
      <c r="LLI57" s="115"/>
      <c r="LLJ57" s="115"/>
      <c r="LLK57" s="115"/>
      <c r="LLL57" s="115"/>
      <c r="LLM57" s="115"/>
      <c r="LLN57" s="115"/>
      <c r="LLO57" s="115"/>
      <c r="LLP57" s="115"/>
      <c r="LLQ57" s="115"/>
      <c r="LLR57" s="115"/>
      <c r="LLS57" s="115"/>
      <c r="LLT57" s="115"/>
      <c r="LLU57" s="115"/>
      <c r="LLV57" s="115"/>
      <c r="LLW57" s="115"/>
      <c r="LLX57" s="115"/>
      <c r="LLY57" s="115"/>
      <c r="LLZ57" s="115"/>
      <c r="LMA57" s="115"/>
      <c r="LMB57" s="115"/>
      <c r="LMC57" s="115"/>
      <c r="LMD57" s="115"/>
      <c r="LME57" s="115"/>
      <c r="LMF57" s="115"/>
      <c r="LMG57" s="115"/>
      <c r="LMH57" s="115"/>
      <c r="LMI57" s="115"/>
      <c r="LMJ57" s="115"/>
      <c r="LMK57" s="115"/>
      <c r="LML57" s="115"/>
      <c r="LMM57" s="115"/>
      <c r="LMN57" s="115"/>
      <c r="LMO57" s="115"/>
      <c r="LMP57" s="115"/>
      <c r="LMQ57" s="115"/>
      <c r="LMR57" s="115"/>
      <c r="LMS57" s="115"/>
      <c r="LMT57" s="115"/>
      <c r="LMU57" s="115"/>
      <c r="LMV57" s="115"/>
      <c r="LMW57" s="115"/>
      <c r="LMX57" s="115"/>
      <c r="LMY57" s="115"/>
      <c r="LMZ57" s="115"/>
      <c r="LNA57" s="115"/>
      <c r="LNB57" s="115"/>
      <c r="LNC57" s="115"/>
      <c r="LND57" s="115"/>
      <c r="LNE57" s="115"/>
      <c r="LNF57" s="115"/>
      <c r="LNG57" s="115"/>
      <c r="LNH57" s="115"/>
      <c r="LNI57" s="115"/>
      <c r="LNJ57" s="115"/>
      <c r="LNK57" s="115"/>
      <c r="LNL57" s="115"/>
      <c r="LNM57" s="115"/>
      <c r="LNN57" s="115"/>
      <c r="LNO57" s="115"/>
      <c r="LNP57" s="115"/>
      <c r="LNQ57" s="115"/>
      <c r="LNR57" s="115"/>
      <c r="LNS57" s="115"/>
      <c r="LNT57" s="115"/>
      <c r="LNU57" s="115"/>
      <c r="LNV57" s="115"/>
      <c r="LNW57" s="115"/>
      <c r="LNX57" s="115"/>
      <c r="LNY57" s="115"/>
      <c r="LNZ57" s="115"/>
      <c r="LOA57" s="115"/>
      <c r="LOB57" s="115"/>
      <c r="LOC57" s="115"/>
      <c r="LOD57" s="115"/>
      <c r="LOE57" s="115"/>
      <c r="LOF57" s="115"/>
      <c r="LOG57" s="115"/>
      <c r="LOH57" s="115"/>
      <c r="LOI57" s="115"/>
      <c r="LOJ57" s="115"/>
      <c r="LOK57" s="115"/>
      <c r="LOL57" s="115"/>
      <c r="LOM57" s="115"/>
      <c r="LON57" s="115"/>
      <c r="LOO57" s="115"/>
      <c r="LOP57" s="115"/>
      <c r="LOQ57" s="115"/>
      <c r="LOR57" s="115"/>
      <c r="LOS57" s="115"/>
      <c r="LOT57" s="115"/>
      <c r="LOU57" s="115"/>
      <c r="LOV57" s="115"/>
      <c r="LOW57" s="115"/>
      <c r="LOX57" s="115"/>
      <c r="LOY57" s="115"/>
      <c r="LOZ57" s="115"/>
      <c r="LPA57" s="115"/>
      <c r="LPB57" s="115"/>
      <c r="LPC57" s="115"/>
      <c r="LPD57" s="115"/>
      <c r="LPE57" s="115"/>
      <c r="LPF57" s="115"/>
      <c r="LPG57" s="115"/>
      <c r="LPH57" s="115"/>
      <c r="LPI57" s="115"/>
      <c r="LPJ57" s="115"/>
      <c r="LPK57" s="115"/>
      <c r="LPL57" s="115"/>
      <c r="LPM57" s="115"/>
      <c r="LPN57" s="115"/>
      <c r="LPO57" s="115"/>
      <c r="LPP57" s="115"/>
      <c r="LPQ57" s="115"/>
      <c r="LPR57" s="115"/>
      <c r="LPS57" s="115"/>
      <c r="LPT57" s="115"/>
      <c r="LPU57" s="115"/>
      <c r="LPV57" s="115"/>
      <c r="LPW57" s="115"/>
      <c r="LPX57" s="115"/>
      <c r="LPY57" s="115"/>
      <c r="LPZ57" s="115"/>
      <c r="LQA57" s="115"/>
      <c r="LQB57" s="115"/>
      <c r="LQC57" s="115"/>
      <c r="LQD57" s="115"/>
      <c r="LQE57" s="115"/>
      <c r="LQF57" s="115"/>
      <c r="LQG57" s="115"/>
      <c r="LQH57" s="115"/>
      <c r="LQI57" s="115"/>
      <c r="LQJ57" s="115"/>
      <c r="LQK57" s="115"/>
      <c r="LQL57" s="115"/>
      <c r="LQM57" s="115"/>
      <c r="LQN57" s="115"/>
      <c r="LQO57" s="115"/>
      <c r="LQP57" s="115"/>
      <c r="LQQ57" s="115"/>
      <c r="LQR57" s="115"/>
      <c r="LQS57" s="115"/>
      <c r="LQT57" s="115"/>
      <c r="LQU57" s="115"/>
      <c r="LQV57" s="115"/>
      <c r="LQW57" s="115"/>
      <c r="LQX57" s="115"/>
      <c r="LQY57" s="115"/>
      <c r="LQZ57" s="115"/>
      <c r="LRA57" s="115"/>
      <c r="LRB57" s="115"/>
      <c r="LRC57" s="115"/>
      <c r="LRD57" s="115"/>
      <c r="LRE57" s="115"/>
      <c r="LRF57" s="115"/>
      <c r="LRG57" s="115"/>
      <c r="LRH57" s="115"/>
      <c r="LRI57" s="115"/>
      <c r="LRJ57" s="115"/>
      <c r="LRK57" s="115"/>
      <c r="LRL57" s="115"/>
      <c r="LRM57" s="115"/>
      <c r="LRN57" s="115"/>
      <c r="LRO57" s="115"/>
      <c r="LRP57" s="115"/>
      <c r="LRQ57" s="115"/>
      <c r="LRR57" s="115"/>
      <c r="LRS57" s="115"/>
      <c r="LRT57" s="115"/>
      <c r="LRU57" s="115"/>
      <c r="LRV57" s="115"/>
      <c r="LRW57" s="115"/>
      <c r="LRX57" s="115"/>
      <c r="LRY57" s="115"/>
      <c r="LRZ57" s="115"/>
      <c r="LSA57" s="115"/>
      <c r="LSB57" s="115"/>
      <c r="LSC57" s="115"/>
      <c r="LSD57" s="115"/>
      <c r="LSE57" s="115"/>
      <c r="LSF57" s="115"/>
      <c r="LSG57" s="115"/>
      <c r="LSH57" s="115"/>
      <c r="LSI57" s="115"/>
      <c r="LSJ57" s="115"/>
      <c r="LSK57" s="115"/>
      <c r="LSL57" s="115"/>
      <c r="LSM57" s="115"/>
      <c r="LSN57" s="115"/>
      <c r="LSO57" s="115"/>
      <c r="LSP57" s="115"/>
      <c r="LSQ57" s="115"/>
      <c r="LSR57" s="115"/>
      <c r="LSS57" s="115"/>
      <c r="LST57" s="115"/>
      <c r="LSU57" s="115"/>
      <c r="LSV57" s="115"/>
      <c r="LSW57" s="115"/>
      <c r="LSX57" s="115"/>
      <c r="LSY57" s="115"/>
      <c r="LSZ57" s="115"/>
      <c r="LTA57" s="115"/>
      <c r="LTB57" s="115"/>
      <c r="LTC57" s="115"/>
      <c r="LTD57" s="115"/>
      <c r="LTE57" s="115"/>
      <c r="LTF57" s="115"/>
      <c r="LTG57" s="115"/>
      <c r="LTH57" s="115"/>
      <c r="LTI57" s="115"/>
      <c r="LTJ57" s="115"/>
      <c r="LTK57" s="115"/>
      <c r="LTL57" s="115"/>
      <c r="LTM57" s="115"/>
      <c r="LTN57" s="115"/>
      <c r="LTO57" s="115"/>
      <c r="LTP57" s="115"/>
      <c r="LTQ57" s="115"/>
      <c r="LTR57" s="115"/>
      <c r="LTS57" s="115"/>
      <c r="LTT57" s="115"/>
      <c r="LTU57" s="115"/>
      <c r="LTV57" s="115"/>
      <c r="LTW57" s="115"/>
      <c r="LTX57" s="115"/>
      <c r="LTY57" s="115"/>
      <c r="LTZ57" s="115"/>
      <c r="LUA57" s="115"/>
      <c r="LUB57" s="115"/>
      <c r="LUC57" s="115"/>
      <c r="LUD57" s="115"/>
      <c r="LUE57" s="115"/>
      <c r="LUF57" s="115"/>
      <c r="LUG57" s="115"/>
      <c r="LUH57" s="115"/>
      <c r="LUI57" s="115"/>
      <c r="LUJ57" s="115"/>
      <c r="LUK57" s="115"/>
      <c r="LUL57" s="115"/>
      <c r="LUM57" s="115"/>
      <c r="LUN57" s="115"/>
      <c r="LUO57" s="115"/>
      <c r="LUP57" s="115"/>
      <c r="LUQ57" s="115"/>
      <c r="LUR57" s="115"/>
      <c r="LUS57" s="115"/>
      <c r="LUT57" s="115"/>
      <c r="LUU57" s="115"/>
      <c r="LUV57" s="115"/>
      <c r="LUW57" s="115"/>
      <c r="LUX57" s="115"/>
      <c r="LUY57" s="115"/>
      <c r="LUZ57" s="115"/>
      <c r="LVA57" s="115"/>
      <c r="LVB57" s="115"/>
      <c r="LVC57" s="115"/>
      <c r="LVD57" s="115"/>
      <c r="LVE57" s="115"/>
      <c r="LVF57" s="115"/>
      <c r="LVG57" s="115"/>
      <c r="LVH57" s="115"/>
      <c r="LVI57" s="115"/>
      <c r="LVJ57" s="115"/>
      <c r="LVK57" s="115"/>
      <c r="LVL57" s="115"/>
      <c r="LVM57" s="115"/>
      <c r="LVN57" s="115"/>
      <c r="LVO57" s="115"/>
      <c r="LVP57" s="115"/>
      <c r="LVQ57" s="115"/>
      <c r="LVR57" s="115"/>
      <c r="LVS57" s="115"/>
      <c r="LVT57" s="115"/>
      <c r="LVU57" s="115"/>
      <c r="LVV57" s="115"/>
      <c r="LVW57" s="115"/>
      <c r="LVX57" s="115"/>
      <c r="LVY57" s="115"/>
      <c r="LVZ57" s="115"/>
      <c r="LWA57" s="115"/>
      <c r="LWB57" s="115"/>
      <c r="LWC57" s="115"/>
      <c r="LWD57" s="115"/>
      <c r="LWE57" s="115"/>
      <c r="LWF57" s="115"/>
      <c r="LWG57" s="115"/>
      <c r="LWH57" s="115"/>
      <c r="LWI57" s="115"/>
      <c r="LWJ57" s="115"/>
      <c r="LWK57" s="115"/>
      <c r="LWL57" s="115"/>
      <c r="LWM57" s="115"/>
      <c r="LWN57" s="115"/>
      <c r="LWO57" s="115"/>
      <c r="LWP57" s="115"/>
      <c r="LWQ57" s="115"/>
      <c r="LWR57" s="115"/>
      <c r="LWS57" s="115"/>
      <c r="LWT57" s="115"/>
      <c r="LWU57" s="115"/>
      <c r="LWV57" s="115"/>
      <c r="LWW57" s="115"/>
      <c r="LWX57" s="115"/>
      <c r="LWY57" s="115"/>
      <c r="LWZ57" s="115"/>
      <c r="LXA57" s="115"/>
      <c r="LXB57" s="115"/>
      <c r="LXC57" s="115"/>
      <c r="LXD57" s="115"/>
      <c r="LXE57" s="115"/>
      <c r="LXF57" s="115"/>
      <c r="LXG57" s="115"/>
      <c r="LXH57" s="115"/>
      <c r="LXI57" s="115"/>
      <c r="LXJ57" s="115"/>
      <c r="LXK57" s="115"/>
      <c r="LXL57" s="115"/>
      <c r="LXM57" s="115"/>
      <c r="LXN57" s="115"/>
      <c r="LXO57" s="115"/>
      <c r="LXP57" s="115"/>
      <c r="LXQ57" s="115"/>
      <c r="LXR57" s="115"/>
      <c r="LXS57" s="115"/>
      <c r="LXT57" s="115"/>
      <c r="LXU57" s="115"/>
      <c r="LXV57" s="115"/>
      <c r="LXW57" s="115"/>
      <c r="LXX57" s="115"/>
      <c r="LXY57" s="115"/>
      <c r="LXZ57" s="115"/>
      <c r="LYA57" s="115"/>
      <c r="LYB57" s="115"/>
      <c r="LYC57" s="115"/>
      <c r="LYD57" s="115"/>
      <c r="LYE57" s="115"/>
      <c r="LYF57" s="115"/>
      <c r="LYG57" s="115"/>
      <c r="LYH57" s="115"/>
      <c r="LYI57" s="115"/>
      <c r="LYJ57" s="115"/>
      <c r="LYK57" s="115"/>
      <c r="LYL57" s="115"/>
      <c r="LYM57" s="115"/>
      <c r="LYN57" s="115"/>
      <c r="LYO57" s="115"/>
      <c r="LYP57" s="115"/>
      <c r="LYQ57" s="115"/>
      <c r="LYR57" s="115"/>
      <c r="LYS57" s="115"/>
      <c r="LYT57" s="115"/>
      <c r="LYU57" s="115"/>
      <c r="LYV57" s="115"/>
      <c r="LYW57" s="115"/>
      <c r="LYX57" s="115"/>
      <c r="LYY57" s="115"/>
      <c r="LYZ57" s="115"/>
      <c r="LZA57" s="115"/>
      <c r="LZB57" s="115"/>
      <c r="LZC57" s="115"/>
      <c r="LZD57" s="115"/>
      <c r="LZE57" s="115"/>
      <c r="LZF57" s="115"/>
      <c r="LZG57" s="115"/>
      <c r="LZH57" s="115"/>
      <c r="LZI57" s="115"/>
      <c r="LZJ57" s="115"/>
      <c r="LZK57" s="115"/>
      <c r="LZL57" s="115"/>
      <c r="LZM57" s="115"/>
      <c r="LZN57" s="115"/>
      <c r="LZO57" s="115"/>
      <c r="LZP57" s="115"/>
      <c r="LZQ57" s="115"/>
      <c r="LZR57" s="115"/>
      <c r="LZS57" s="115"/>
      <c r="LZT57" s="115"/>
      <c r="LZU57" s="115"/>
      <c r="LZV57" s="115"/>
      <c r="LZW57" s="115"/>
      <c r="LZX57" s="115"/>
      <c r="LZY57" s="115"/>
      <c r="LZZ57" s="115"/>
      <c r="MAA57" s="115"/>
      <c r="MAB57" s="115"/>
      <c r="MAC57" s="115"/>
      <c r="MAD57" s="115"/>
      <c r="MAE57" s="115"/>
      <c r="MAF57" s="115"/>
      <c r="MAG57" s="115"/>
      <c r="MAH57" s="115"/>
      <c r="MAI57" s="115"/>
      <c r="MAJ57" s="115"/>
      <c r="MAK57" s="115"/>
      <c r="MAL57" s="115"/>
      <c r="MAM57" s="115"/>
      <c r="MAN57" s="115"/>
      <c r="MAO57" s="115"/>
      <c r="MAP57" s="115"/>
      <c r="MAQ57" s="115"/>
      <c r="MAR57" s="115"/>
      <c r="MAS57" s="115"/>
      <c r="MAT57" s="115"/>
      <c r="MAU57" s="115"/>
      <c r="MAV57" s="115"/>
      <c r="MAW57" s="115"/>
      <c r="MAX57" s="115"/>
      <c r="MAY57" s="115"/>
      <c r="MAZ57" s="115"/>
      <c r="MBA57" s="115"/>
      <c r="MBB57" s="115"/>
      <c r="MBC57" s="115"/>
      <c r="MBD57" s="115"/>
      <c r="MBE57" s="115"/>
      <c r="MBF57" s="115"/>
      <c r="MBG57" s="115"/>
      <c r="MBH57" s="115"/>
      <c r="MBI57" s="115"/>
      <c r="MBJ57" s="115"/>
      <c r="MBK57" s="115"/>
      <c r="MBL57" s="115"/>
      <c r="MBM57" s="115"/>
      <c r="MBN57" s="115"/>
      <c r="MBO57" s="115"/>
      <c r="MBP57" s="115"/>
      <c r="MBQ57" s="115"/>
      <c r="MBR57" s="115"/>
      <c r="MBS57" s="115"/>
      <c r="MBT57" s="115"/>
      <c r="MBU57" s="115"/>
      <c r="MBV57" s="115"/>
      <c r="MBW57" s="115"/>
      <c r="MBX57" s="115"/>
      <c r="MBY57" s="115"/>
      <c r="MBZ57" s="115"/>
      <c r="MCA57" s="115"/>
      <c r="MCB57" s="115"/>
      <c r="MCC57" s="115"/>
      <c r="MCD57" s="115"/>
      <c r="MCE57" s="115"/>
      <c r="MCF57" s="115"/>
      <c r="MCG57" s="115"/>
      <c r="MCH57" s="115"/>
      <c r="MCI57" s="115"/>
      <c r="MCJ57" s="115"/>
      <c r="MCK57" s="115"/>
      <c r="MCL57" s="115"/>
      <c r="MCM57" s="115"/>
      <c r="MCN57" s="115"/>
      <c r="MCO57" s="115"/>
      <c r="MCP57" s="115"/>
      <c r="MCQ57" s="115"/>
      <c r="MCR57" s="115"/>
      <c r="MCS57" s="115"/>
      <c r="MCT57" s="115"/>
      <c r="MCU57" s="115"/>
      <c r="MCV57" s="115"/>
      <c r="MCW57" s="115"/>
      <c r="MCX57" s="115"/>
      <c r="MCY57" s="115"/>
      <c r="MCZ57" s="115"/>
      <c r="MDA57" s="115"/>
      <c r="MDB57" s="115"/>
      <c r="MDC57" s="115"/>
      <c r="MDD57" s="115"/>
      <c r="MDE57" s="115"/>
      <c r="MDF57" s="115"/>
      <c r="MDG57" s="115"/>
      <c r="MDH57" s="115"/>
      <c r="MDI57" s="115"/>
      <c r="MDJ57" s="115"/>
      <c r="MDK57" s="115"/>
      <c r="MDL57" s="115"/>
      <c r="MDM57" s="115"/>
      <c r="MDN57" s="115"/>
      <c r="MDO57" s="115"/>
      <c r="MDP57" s="115"/>
      <c r="MDQ57" s="115"/>
      <c r="MDR57" s="115"/>
      <c r="MDS57" s="115"/>
      <c r="MDT57" s="115"/>
      <c r="MDU57" s="115"/>
      <c r="MDV57" s="115"/>
      <c r="MDW57" s="115"/>
      <c r="MDX57" s="115"/>
      <c r="MDY57" s="115"/>
      <c r="MDZ57" s="115"/>
      <c r="MEA57" s="115"/>
      <c r="MEB57" s="115"/>
      <c r="MEC57" s="115"/>
      <c r="MED57" s="115"/>
      <c r="MEE57" s="115"/>
      <c r="MEF57" s="115"/>
      <c r="MEG57" s="115"/>
      <c r="MEH57" s="115"/>
      <c r="MEI57" s="115"/>
      <c r="MEJ57" s="115"/>
      <c r="MEK57" s="115"/>
      <c r="MEL57" s="115"/>
      <c r="MEM57" s="115"/>
      <c r="MEN57" s="115"/>
      <c r="MEO57" s="115"/>
      <c r="MEP57" s="115"/>
      <c r="MEQ57" s="115"/>
      <c r="MER57" s="115"/>
      <c r="MES57" s="115"/>
      <c r="MET57" s="115"/>
      <c r="MEU57" s="115"/>
      <c r="MEV57" s="115"/>
      <c r="MEW57" s="115"/>
      <c r="MEX57" s="115"/>
      <c r="MEY57" s="115"/>
      <c r="MEZ57" s="115"/>
      <c r="MFA57" s="115"/>
      <c r="MFB57" s="115"/>
      <c r="MFC57" s="115"/>
      <c r="MFD57" s="115"/>
      <c r="MFE57" s="115"/>
      <c r="MFF57" s="115"/>
      <c r="MFG57" s="115"/>
      <c r="MFH57" s="115"/>
      <c r="MFI57" s="115"/>
      <c r="MFJ57" s="115"/>
      <c r="MFK57" s="115"/>
      <c r="MFL57" s="115"/>
      <c r="MFM57" s="115"/>
      <c r="MFN57" s="115"/>
      <c r="MFO57" s="115"/>
      <c r="MFP57" s="115"/>
      <c r="MFQ57" s="115"/>
      <c r="MFR57" s="115"/>
      <c r="MFS57" s="115"/>
      <c r="MFT57" s="115"/>
      <c r="MFU57" s="115"/>
      <c r="MFV57" s="115"/>
      <c r="MFW57" s="115"/>
      <c r="MFX57" s="115"/>
      <c r="MFY57" s="115"/>
      <c r="MFZ57" s="115"/>
      <c r="MGA57" s="115"/>
      <c r="MGB57" s="115"/>
      <c r="MGC57" s="115"/>
      <c r="MGD57" s="115"/>
      <c r="MGE57" s="115"/>
      <c r="MGF57" s="115"/>
      <c r="MGG57" s="115"/>
      <c r="MGH57" s="115"/>
      <c r="MGI57" s="115"/>
      <c r="MGJ57" s="115"/>
      <c r="MGK57" s="115"/>
      <c r="MGL57" s="115"/>
      <c r="MGM57" s="115"/>
      <c r="MGN57" s="115"/>
      <c r="MGO57" s="115"/>
      <c r="MGP57" s="115"/>
      <c r="MGQ57" s="115"/>
      <c r="MGR57" s="115"/>
      <c r="MGS57" s="115"/>
      <c r="MGT57" s="115"/>
      <c r="MGU57" s="115"/>
      <c r="MGV57" s="115"/>
      <c r="MGW57" s="115"/>
      <c r="MGX57" s="115"/>
      <c r="MGY57" s="115"/>
      <c r="MGZ57" s="115"/>
      <c r="MHA57" s="115"/>
      <c r="MHB57" s="115"/>
      <c r="MHC57" s="115"/>
      <c r="MHD57" s="115"/>
      <c r="MHE57" s="115"/>
      <c r="MHF57" s="115"/>
      <c r="MHG57" s="115"/>
      <c r="MHH57" s="115"/>
      <c r="MHI57" s="115"/>
      <c r="MHJ57" s="115"/>
      <c r="MHK57" s="115"/>
      <c r="MHL57" s="115"/>
      <c r="MHM57" s="115"/>
      <c r="MHN57" s="115"/>
      <c r="MHO57" s="115"/>
      <c r="MHP57" s="115"/>
      <c r="MHQ57" s="115"/>
      <c r="MHR57" s="115"/>
      <c r="MHS57" s="115"/>
      <c r="MHT57" s="115"/>
      <c r="MHU57" s="115"/>
      <c r="MHV57" s="115"/>
      <c r="MHW57" s="115"/>
      <c r="MHX57" s="115"/>
      <c r="MHY57" s="115"/>
      <c r="MHZ57" s="115"/>
      <c r="MIA57" s="115"/>
      <c r="MIB57" s="115"/>
      <c r="MIC57" s="115"/>
      <c r="MID57" s="115"/>
      <c r="MIE57" s="115"/>
      <c r="MIF57" s="115"/>
      <c r="MIG57" s="115"/>
      <c r="MIH57" s="115"/>
      <c r="MII57" s="115"/>
      <c r="MIJ57" s="115"/>
      <c r="MIK57" s="115"/>
      <c r="MIL57" s="115"/>
      <c r="MIM57" s="115"/>
      <c r="MIN57" s="115"/>
      <c r="MIO57" s="115"/>
      <c r="MIP57" s="115"/>
      <c r="MIQ57" s="115"/>
      <c r="MIR57" s="115"/>
      <c r="MIS57" s="115"/>
      <c r="MIT57" s="115"/>
      <c r="MIU57" s="115"/>
      <c r="MIV57" s="115"/>
      <c r="MIW57" s="115"/>
      <c r="MIX57" s="115"/>
      <c r="MIY57" s="115"/>
      <c r="MIZ57" s="115"/>
      <c r="MJA57" s="115"/>
      <c r="MJB57" s="115"/>
      <c r="MJC57" s="115"/>
      <c r="MJD57" s="115"/>
      <c r="MJE57" s="115"/>
      <c r="MJF57" s="115"/>
      <c r="MJG57" s="115"/>
      <c r="MJH57" s="115"/>
      <c r="MJI57" s="115"/>
      <c r="MJJ57" s="115"/>
      <c r="MJK57" s="115"/>
      <c r="MJL57" s="115"/>
      <c r="MJM57" s="115"/>
      <c r="MJN57" s="115"/>
      <c r="MJO57" s="115"/>
      <c r="MJP57" s="115"/>
      <c r="MJQ57" s="115"/>
      <c r="MJR57" s="115"/>
      <c r="MJS57" s="115"/>
      <c r="MJT57" s="115"/>
      <c r="MJU57" s="115"/>
      <c r="MJV57" s="115"/>
      <c r="MJW57" s="115"/>
      <c r="MJX57" s="115"/>
      <c r="MJY57" s="115"/>
      <c r="MJZ57" s="115"/>
      <c r="MKA57" s="115"/>
      <c r="MKB57" s="115"/>
      <c r="MKC57" s="115"/>
      <c r="MKD57" s="115"/>
      <c r="MKE57" s="115"/>
      <c r="MKF57" s="115"/>
      <c r="MKG57" s="115"/>
      <c r="MKH57" s="115"/>
      <c r="MKI57" s="115"/>
      <c r="MKJ57" s="115"/>
      <c r="MKK57" s="115"/>
      <c r="MKL57" s="115"/>
      <c r="MKM57" s="115"/>
      <c r="MKN57" s="115"/>
      <c r="MKO57" s="115"/>
      <c r="MKP57" s="115"/>
      <c r="MKQ57" s="115"/>
      <c r="MKR57" s="115"/>
      <c r="MKS57" s="115"/>
      <c r="MKT57" s="115"/>
      <c r="MKU57" s="115"/>
      <c r="MKV57" s="115"/>
      <c r="MKW57" s="115"/>
      <c r="MKX57" s="115"/>
      <c r="MKY57" s="115"/>
      <c r="MKZ57" s="115"/>
      <c r="MLA57" s="115"/>
      <c r="MLB57" s="115"/>
      <c r="MLC57" s="115"/>
      <c r="MLD57" s="115"/>
      <c r="MLE57" s="115"/>
      <c r="MLF57" s="115"/>
      <c r="MLG57" s="115"/>
      <c r="MLH57" s="115"/>
      <c r="MLI57" s="115"/>
      <c r="MLJ57" s="115"/>
      <c r="MLK57" s="115"/>
      <c r="MLL57" s="115"/>
      <c r="MLM57" s="115"/>
      <c r="MLN57" s="115"/>
      <c r="MLO57" s="115"/>
      <c r="MLP57" s="115"/>
      <c r="MLQ57" s="115"/>
      <c r="MLR57" s="115"/>
      <c r="MLS57" s="115"/>
      <c r="MLT57" s="115"/>
      <c r="MLU57" s="115"/>
      <c r="MLV57" s="115"/>
      <c r="MLW57" s="115"/>
      <c r="MLX57" s="115"/>
      <c r="MLY57" s="115"/>
      <c r="MLZ57" s="115"/>
      <c r="MMA57" s="115"/>
      <c r="MMB57" s="115"/>
      <c r="MMC57" s="115"/>
      <c r="MMD57" s="115"/>
      <c r="MME57" s="115"/>
      <c r="MMF57" s="115"/>
      <c r="MMG57" s="115"/>
      <c r="MMH57" s="115"/>
      <c r="MMI57" s="115"/>
      <c r="MMJ57" s="115"/>
      <c r="MMK57" s="115"/>
      <c r="MML57" s="115"/>
      <c r="MMM57" s="115"/>
      <c r="MMN57" s="115"/>
      <c r="MMO57" s="115"/>
      <c r="MMP57" s="115"/>
      <c r="MMQ57" s="115"/>
      <c r="MMR57" s="115"/>
      <c r="MMS57" s="115"/>
      <c r="MMT57" s="115"/>
      <c r="MMU57" s="115"/>
      <c r="MMV57" s="115"/>
      <c r="MMW57" s="115"/>
      <c r="MMX57" s="115"/>
      <c r="MMY57" s="115"/>
      <c r="MMZ57" s="115"/>
      <c r="MNA57" s="115"/>
      <c r="MNB57" s="115"/>
      <c r="MNC57" s="115"/>
      <c r="MND57" s="115"/>
      <c r="MNE57" s="115"/>
      <c r="MNF57" s="115"/>
      <c r="MNG57" s="115"/>
      <c r="MNH57" s="115"/>
      <c r="MNI57" s="115"/>
      <c r="MNJ57" s="115"/>
      <c r="MNK57" s="115"/>
      <c r="MNL57" s="115"/>
      <c r="MNM57" s="115"/>
      <c r="MNN57" s="115"/>
      <c r="MNO57" s="115"/>
      <c r="MNP57" s="115"/>
      <c r="MNQ57" s="115"/>
      <c r="MNR57" s="115"/>
      <c r="MNS57" s="115"/>
      <c r="MNT57" s="115"/>
      <c r="MNU57" s="115"/>
      <c r="MNV57" s="115"/>
      <c r="MNW57" s="115"/>
      <c r="MNX57" s="115"/>
      <c r="MNY57" s="115"/>
      <c r="MNZ57" s="115"/>
      <c r="MOA57" s="115"/>
      <c r="MOB57" s="115"/>
      <c r="MOC57" s="115"/>
      <c r="MOD57" s="115"/>
      <c r="MOE57" s="115"/>
      <c r="MOF57" s="115"/>
      <c r="MOG57" s="115"/>
      <c r="MOH57" s="115"/>
      <c r="MOI57" s="115"/>
      <c r="MOJ57" s="115"/>
      <c r="MOK57" s="115"/>
      <c r="MOL57" s="115"/>
      <c r="MOM57" s="115"/>
      <c r="MON57" s="115"/>
      <c r="MOO57" s="115"/>
      <c r="MOP57" s="115"/>
      <c r="MOQ57" s="115"/>
      <c r="MOR57" s="115"/>
      <c r="MOS57" s="115"/>
      <c r="MOT57" s="115"/>
      <c r="MOU57" s="115"/>
      <c r="MOV57" s="115"/>
      <c r="MOW57" s="115"/>
      <c r="MOX57" s="115"/>
      <c r="MOY57" s="115"/>
      <c r="MOZ57" s="115"/>
      <c r="MPA57" s="115"/>
      <c r="MPB57" s="115"/>
      <c r="MPC57" s="115"/>
      <c r="MPD57" s="115"/>
      <c r="MPE57" s="115"/>
      <c r="MPF57" s="115"/>
      <c r="MPG57" s="115"/>
      <c r="MPH57" s="115"/>
      <c r="MPI57" s="115"/>
      <c r="MPJ57" s="115"/>
      <c r="MPK57" s="115"/>
      <c r="MPL57" s="115"/>
      <c r="MPM57" s="115"/>
      <c r="MPN57" s="115"/>
      <c r="MPO57" s="115"/>
      <c r="MPP57" s="115"/>
      <c r="MPQ57" s="115"/>
      <c r="MPR57" s="115"/>
      <c r="MPS57" s="115"/>
      <c r="MPT57" s="115"/>
      <c r="MPU57" s="115"/>
      <c r="MPV57" s="115"/>
      <c r="MPW57" s="115"/>
      <c r="MPX57" s="115"/>
      <c r="MPY57" s="115"/>
      <c r="MPZ57" s="115"/>
      <c r="MQA57" s="115"/>
      <c r="MQB57" s="115"/>
      <c r="MQC57" s="115"/>
      <c r="MQD57" s="115"/>
      <c r="MQE57" s="115"/>
      <c r="MQF57" s="115"/>
      <c r="MQG57" s="115"/>
      <c r="MQH57" s="115"/>
      <c r="MQI57" s="115"/>
      <c r="MQJ57" s="115"/>
      <c r="MQK57" s="115"/>
      <c r="MQL57" s="115"/>
      <c r="MQM57" s="115"/>
      <c r="MQN57" s="115"/>
      <c r="MQO57" s="115"/>
      <c r="MQP57" s="115"/>
      <c r="MQQ57" s="115"/>
      <c r="MQR57" s="115"/>
      <c r="MQS57" s="115"/>
      <c r="MQT57" s="115"/>
      <c r="MQU57" s="115"/>
      <c r="MQV57" s="115"/>
      <c r="MQW57" s="115"/>
      <c r="MQX57" s="115"/>
      <c r="MQY57" s="115"/>
      <c r="MQZ57" s="115"/>
      <c r="MRA57" s="115"/>
      <c r="MRB57" s="115"/>
      <c r="MRC57" s="115"/>
      <c r="MRD57" s="115"/>
      <c r="MRE57" s="115"/>
      <c r="MRF57" s="115"/>
      <c r="MRG57" s="115"/>
      <c r="MRH57" s="115"/>
      <c r="MRI57" s="115"/>
      <c r="MRJ57" s="115"/>
      <c r="MRK57" s="115"/>
      <c r="MRL57" s="115"/>
      <c r="MRM57" s="115"/>
      <c r="MRN57" s="115"/>
      <c r="MRO57" s="115"/>
      <c r="MRP57" s="115"/>
      <c r="MRQ57" s="115"/>
      <c r="MRR57" s="115"/>
      <c r="MRS57" s="115"/>
      <c r="MRT57" s="115"/>
      <c r="MRU57" s="115"/>
      <c r="MRV57" s="115"/>
      <c r="MRW57" s="115"/>
      <c r="MRX57" s="115"/>
      <c r="MRY57" s="115"/>
      <c r="MRZ57" s="115"/>
      <c r="MSA57" s="115"/>
      <c r="MSB57" s="115"/>
      <c r="MSC57" s="115"/>
      <c r="MSD57" s="115"/>
      <c r="MSE57" s="115"/>
      <c r="MSF57" s="115"/>
      <c r="MSG57" s="115"/>
      <c r="MSH57" s="115"/>
      <c r="MSI57" s="115"/>
      <c r="MSJ57" s="115"/>
      <c r="MSK57" s="115"/>
      <c r="MSL57" s="115"/>
      <c r="MSM57" s="115"/>
      <c r="MSN57" s="115"/>
      <c r="MSO57" s="115"/>
      <c r="MSP57" s="115"/>
      <c r="MSQ57" s="115"/>
      <c r="MSR57" s="115"/>
      <c r="MSS57" s="115"/>
      <c r="MST57" s="115"/>
      <c r="MSU57" s="115"/>
      <c r="MSV57" s="115"/>
      <c r="MSW57" s="115"/>
      <c r="MSX57" s="115"/>
      <c r="MSY57" s="115"/>
      <c r="MSZ57" s="115"/>
      <c r="MTA57" s="115"/>
      <c r="MTB57" s="115"/>
      <c r="MTC57" s="115"/>
      <c r="MTD57" s="115"/>
      <c r="MTE57" s="115"/>
      <c r="MTF57" s="115"/>
      <c r="MTG57" s="115"/>
      <c r="MTH57" s="115"/>
      <c r="MTI57" s="115"/>
      <c r="MTJ57" s="115"/>
      <c r="MTK57" s="115"/>
      <c r="MTL57" s="115"/>
      <c r="MTM57" s="115"/>
      <c r="MTN57" s="115"/>
      <c r="MTO57" s="115"/>
      <c r="MTP57" s="115"/>
      <c r="MTQ57" s="115"/>
      <c r="MTR57" s="115"/>
      <c r="MTS57" s="115"/>
      <c r="MTT57" s="115"/>
      <c r="MTU57" s="115"/>
      <c r="MTV57" s="115"/>
      <c r="MTW57" s="115"/>
      <c r="MTX57" s="115"/>
      <c r="MTY57" s="115"/>
      <c r="MTZ57" s="115"/>
      <c r="MUA57" s="115"/>
      <c r="MUB57" s="115"/>
      <c r="MUC57" s="115"/>
      <c r="MUD57" s="115"/>
      <c r="MUE57" s="115"/>
      <c r="MUF57" s="115"/>
      <c r="MUG57" s="115"/>
      <c r="MUH57" s="115"/>
      <c r="MUI57" s="115"/>
      <c r="MUJ57" s="115"/>
      <c r="MUK57" s="115"/>
      <c r="MUL57" s="115"/>
      <c r="MUM57" s="115"/>
      <c r="MUN57" s="115"/>
      <c r="MUO57" s="115"/>
      <c r="MUP57" s="115"/>
      <c r="MUQ57" s="115"/>
      <c r="MUR57" s="115"/>
      <c r="MUS57" s="115"/>
      <c r="MUT57" s="115"/>
      <c r="MUU57" s="115"/>
      <c r="MUV57" s="115"/>
      <c r="MUW57" s="115"/>
      <c r="MUX57" s="115"/>
      <c r="MUY57" s="115"/>
      <c r="MUZ57" s="115"/>
      <c r="MVA57" s="115"/>
      <c r="MVB57" s="115"/>
      <c r="MVC57" s="115"/>
      <c r="MVD57" s="115"/>
      <c r="MVE57" s="115"/>
      <c r="MVF57" s="115"/>
      <c r="MVG57" s="115"/>
      <c r="MVH57" s="115"/>
      <c r="MVI57" s="115"/>
      <c r="MVJ57" s="115"/>
      <c r="MVK57" s="115"/>
      <c r="MVL57" s="115"/>
      <c r="MVM57" s="115"/>
      <c r="MVN57" s="115"/>
      <c r="MVO57" s="115"/>
      <c r="MVP57" s="115"/>
      <c r="MVQ57" s="115"/>
      <c r="MVR57" s="115"/>
      <c r="MVS57" s="115"/>
      <c r="MVT57" s="115"/>
      <c r="MVU57" s="115"/>
      <c r="MVV57" s="115"/>
      <c r="MVW57" s="115"/>
      <c r="MVX57" s="115"/>
      <c r="MVY57" s="115"/>
      <c r="MVZ57" s="115"/>
      <c r="MWA57" s="115"/>
      <c r="MWB57" s="115"/>
      <c r="MWC57" s="115"/>
      <c r="MWD57" s="115"/>
      <c r="MWE57" s="115"/>
      <c r="MWF57" s="115"/>
      <c r="MWG57" s="115"/>
      <c r="MWH57" s="115"/>
      <c r="MWI57" s="115"/>
      <c r="MWJ57" s="115"/>
      <c r="MWK57" s="115"/>
      <c r="MWL57" s="115"/>
      <c r="MWM57" s="115"/>
      <c r="MWN57" s="115"/>
      <c r="MWO57" s="115"/>
      <c r="MWP57" s="115"/>
      <c r="MWQ57" s="115"/>
      <c r="MWR57" s="115"/>
      <c r="MWS57" s="115"/>
      <c r="MWT57" s="115"/>
      <c r="MWU57" s="115"/>
      <c r="MWV57" s="115"/>
      <c r="MWW57" s="115"/>
      <c r="MWX57" s="115"/>
      <c r="MWY57" s="115"/>
      <c r="MWZ57" s="115"/>
      <c r="MXA57" s="115"/>
      <c r="MXB57" s="115"/>
      <c r="MXC57" s="115"/>
      <c r="MXD57" s="115"/>
      <c r="MXE57" s="115"/>
      <c r="MXF57" s="115"/>
      <c r="MXG57" s="115"/>
      <c r="MXH57" s="115"/>
      <c r="MXI57" s="115"/>
      <c r="MXJ57" s="115"/>
      <c r="MXK57" s="115"/>
      <c r="MXL57" s="115"/>
      <c r="MXM57" s="115"/>
      <c r="MXN57" s="115"/>
      <c r="MXO57" s="115"/>
      <c r="MXP57" s="115"/>
      <c r="MXQ57" s="115"/>
      <c r="MXR57" s="115"/>
      <c r="MXS57" s="115"/>
      <c r="MXT57" s="115"/>
      <c r="MXU57" s="115"/>
      <c r="MXV57" s="115"/>
      <c r="MXW57" s="115"/>
      <c r="MXX57" s="115"/>
      <c r="MXY57" s="115"/>
      <c r="MXZ57" s="115"/>
      <c r="MYA57" s="115"/>
      <c r="MYB57" s="115"/>
      <c r="MYC57" s="115"/>
      <c r="MYD57" s="115"/>
      <c r="MYE57" s="115"/>
      <c r="MYF57" s="115"/>
      <c r="MYG57" s="115"/>
      <c r="MYH57" s="115"/>
      <c r="MYI57" s="115"/>
      <c r="MYJ57" s="115"/>
      <c r="MYK57" s="115"/>
      <c r="MYL57" s="115"/>
      <c r="MYM57" s="115"/>
      <c r="MYN57" s="115"/>
      <c r="MYO57" s="115"/>
      <c r="MYP57" s="115"/>
      <c r="MYQ57" s="115"/>
      <c r="MYR57" s="115"/>
      <c r="MYS57" s="115"/>
      <c r="MYT57" s="115"/>
      <c r="MYU57" s="115"/>
      <c r="MYV57" s="115"/>
      <c r="MYW57" s="115"/>
      <c r="MYX57" s="115"/>
      <c r="MYY57" s="115"/>
      <c r="MYZ57" s="115"/>
      <c r="MZA57" s="115"/>
      <c r="MZB57" s="115"/>
      <c r="MZC57" s="115"/>
      <c r="MZD57" s="115"/>
      <c r="MZE57" s="115"/>
      <c r="MZF57" s="115"/>
      <c r="MZG57" s="115"/>
      <c r="MZH57" s="115"/>
      <c r="MZI57" s="115"/>
      <c r="MZJ57" s="115"/>
      <c r="MZK57" s="115"/>
      <c r="MZL57" s="115"/>
      <c r="MZM57" s="115"/>
      <c r="MZN57" s="115"/>
      <c r="MZO57" s="115"/>
      <c r="MZP57" s="115"/>
      <c r="MZQ57" s="115"/>
      <c r="MZR57" s="115"/>
      <c r="MZS57" s="115"/>
      <c r="MZT57" s="115"/>
      <c r="MZU57" s="115"/>
      <c r="MZV57" s="115"/>
      <c r="MZW57" s="115"/>
      <c r="MZX57" s="115"/>
      <c r="MZY57" s="115"/>
      <c r="MZZ57" s="115"/>
      <c r="NAA57" s="115"/>
      <c r="NAB57" s="115"/>
      <c r="NAC57" s="115"/>
      <c r="NAD57" s="115"/>
      <c r="NAE57" s="115"/>
      <c r="NAF57" s="115"/>
      <c r="NAG57" s="115"/>
      <c r="NAH57" s="115"/>
      <c r="NAI57" s="115"/>
      <c r="NAJ57" s="115"/>
      <c r="NAK57" s="115"/>
      <c r="NAL57" s="115"/>
      <c r="NAM57" s="115"/>
      <c r="NAN57" s="115"/>
      <c r="NAO57" s="115"/>
      <c r="NAP57" s="115"/>
      <c r="NAQ57" s="115"/>
      <c r="NAR57" s="115"/>
      <c r="NAS57" s="115"/>
      <c r="NAT57" s="115"/>
      <c r="NAU57" s="115"/>
      <c r="NAV57" s="115"/>
      <c r="NAW57" s="115"/>
      <c r="NAX57" s="115"/>
      <c r="NAY57" s="115"/>
      <c r="NAZ57" s="115"/>
      <c r="NBA57" s="115"/>
      <c r="NBB57" s="115"/>
      <c r="NBC57" s="115"/>
      <c r="NBD57" s="115"/>
      <c r="NBE57" s="115"/>
      <c r="NBF57" s="115"/>
      <c r="NBG57" s="115"/>
      <c r="NBH57" s="115"/>
      <c r="NBI57" s="115"/>
      <c r="NBJ57" s="115"/>
      <c r="NBK57" s="115"/>
      <c r="NBL57" s="115"/>
      <c r="NBM57" s="115"/>
      <c r="NBN57" s="115"/>
      <c r="NBO57" s="115"/>
      <c r="NBP57" s="115"/>
      <c r="NBQ57" s="115"/>
      <c r="NBR57" s="115"/>
      <c r="NBS57" s="115"/>
      <c r="NBT57" s="115"/>
      <c r="NBU57" s="115"/>
      <c r="NBV57" s="115"/>
      <c r="NBW57" s="115"/>
      <c r="NBX57" s="115"/>
      <c r="NBY57" s="115"/>
      <c r="NBZ57" s="115"/>
      <c r="NCA57" s="115"/>
      <c r="NCB57" s="115"/>
      <c r="NCC57" s="115"/>
      <c r="NCD57" s="115"/>
      <c r="NCE57" s="115"/>
      <c r="NCF57" s="115"/>
      <c r="NCG57" s="115"/>
      <c r="NCH57" s="115"/>
      <c r="NCI57" s="115"/>
      <c r="NCJ57" s="115"/>
      <c r="NCK57" s="115"/>
      <c r="NCL57" s="115"/>
      <c r="NCM57" s="115"/>
      <c r="NCN57" s="115"/>
      <c r="NCO57" s="115"/>
      <c r="NCP57" s="115"/>
      <c r="NCQ57" s="115"/>
      <c r="NCR57" s="115"/>
      <c r="NCS57" s="115"/>
      <c r="NCT57" s="115"/>
      <c r="NCU57" s="115"/>
      <c r="NCV57" s="115"/>
      <c r="NCW57" s="115"/>
      <c r="NCX57" s="115"/>
      <c r="NCY57" s="115"/>
      <c r="NCZ57" s="115"/>
      <c r="NDA57" s="115"/>
      <c r="NDB57" s="115"/>
      <c r="NDC57" s="115"/>
      <c r="NDD57" s="115"/>
      <c r="NDE57" s="115"/>
      <c r="NDF57" s="115"/>
      <c r="NDG57" s="115"/>
      <c r="NDH57" s="115"/>
      <c r="NDI57" s="115"/>
      <c r="NDJ57" s="115"/>
      <c r="NDK57" s="115"/>
      <c r="NDL57" s="115"/>
      <c r="NDM57" s="115"/>
      <c r="NDN57" s="115"/>
      <c r="NDO57" s="115"/>
      <c r="NDP57" s="115"/>
      <c r="NDQ57" s="115"/>
      <c r="NDR57" s="115"/>
      <c r="NDS57" s="115"/>
      <c r="NDT57" s="115"/>
      <c r="NDU57" s="115"/>
      <c r="NDV57" s="115"/>
      <c r="NDW57" s="115"/>
      <c r="NDX57" s="115"/>
      <c r="NDY57" s="115"/>
      <c r="NDZ57" s="115"/>
      <c r="NEA57" s="115"/>
      <c r="NEB57" s="115"/>
      <c r="NEC57" s="115"/>
      <c r="NED57" s="115"/>
      <c r="NEE57" s="115"/>
      <c r="NEF57" s="115"/>
      <c r="NEG57" s="115"/>
      <c r="NEH57" s="115"/>
      <c r="NEI57" s="115"/>
      <c r="NEJ57" s="115"/>
      <c r="NEK57" s="115"/>
      <c r="NEL57" s="115"/>
      <c r="NEM57" s="115"/>
      <c r="NEN57" s="115"/>
      <c r="NEO57" s="115"/>
      <c r="NEP57" s="115"/>
      <c r="NEQ57" s="115"/>
      <c r="NER57" s="115"/>
      <c r="NES57" s="115"/>
      <c r="NET57" s="115"/>
      <c r="NEU57" s="115"/>
      <c r="NEV57" s="115"/>
      <c r="NEW57" s="115"/>
      <c r="NEX57" s="115"/>
      <c r="NEY57" s="115"/>
      <c r="NEZ57" s="115"/>
      <c r="NFA57" s="115"/>
      <c r="NFB57" s="115"/>
      <c r="NFC57" s="115"/>
      <c r="NFD57" s="115"/>
      <c r="NFE57" s="115"/>
      <c r="NFF57" s="115"/>
      <c r="NFG57" s="115"/>
      <c r="NFH57" s="115"/>
      <c r="NFI57" s="115"/>
      <c r="NFJ57" s="115"/>
      <c r="NFK57" s="115"/>
      <c r="NFL57" s="115"/>
      <c r="NFM57" s="115"/>
      <c r="NFN57" s="115"/>
      <c r="NFO57" s="115"/>
      <c r="NFP57" s="115"/>
      <c r="NFQ57" s="115"/>
      <c r="NFR57" s="115"/>
      <c r="NFS57" s="115"/>
      <c r="NFT57" s="115"/>
      <c r="NFU57" s="115"/>
      <c r="NFV57" s="115"/>
      <c r="NFW57" s="115"/>
      <c r="NFX57" s="115"/>
      <c r="NFY57" s="115"/>
      <c r="NFZ57" s="115"/>
      <c r="NGA57" s="115"/>
      <c r="NGB57" s="115"/>
      <c r="NGC57" s="115"/>
      <c r="NGD57" s="115"/>
      <c r="NGE57" s="115"/>
      <c r="NGF57" s="115"/>
      <c r="NGG57" s="115"/>
      <c r="NGH57" s="115"/>
      <c r="NGI57" s="115"/>
      <c r="NGJ57" s="115"/>
      <c r="NGK57" s="115"/>
      <c r="NGL57" s="115"/>
      <c r="NGM57" s="115"/>
      <c r="NGN57" s="115"/>
      <c r="NGO57" s="115"/>
      <c r="NGP57" s="115"/>
      <c r="NGQ57" s="115"/>
      <c r="NGR57" s="115"/>
      <c r="NGS57" s="115"/>
      <c r="NGT57" s="115"/>
      <c r="NGU57" s="115"/>
      <c r="NGV57" s="115"/>
      <c r="NGW57" s="115"/>
      <c r="NGX57" s="115"/>
      <c r="NGY57" s="115"/>
      <c r="NGZ57" s="115"/>
      <c r="NHA57" s="115"/>
      <c r="NHB57" s="115"/>
      <c r="NHC57" s="115"/>
      <c r="NHD57" s="115"/>
      <c r="NHE57" s="115"/>
      <c r="NHF57" s="115"/>
      <c r="NHG57" s="115"/>
      <c r="NHH57" s="115"/>
      <c r="NHI57" s="115"/>
      <c r="NHJ57" s="115"/>
      <c r="NHK57" s="115"/>
      <c r="NHL57" s="115"/>
      <c r="NHM57" s="115"/>
      <c r="NHN57" s="115"/>
      <c r="NHO57" s="115"/>
      <c r="NHP57" s="115"/>
      <c r="NHQ57" s="115"/>
      <c r="NHR57" s="115"/>
      <c r="NHS57" s="115"/>
      <c r="NHT57" s="115"/>
      <c r="NHU57" s="115"/>
      <c r="NHV57" s="115"/>
      <c r="NHW57" s="115"/>
      <c r="NHX57" s="115"/>
      <c r="NHY57" s="115"/>
      <c r="NHZ57" s="115"/>
      <c r="NIA57" s="115"/>
      <c r="NIB57" s="115"/>
      <c r="NIC57" s="115"/>
      <c r="NID57" s="115"/>
      <c r="NIE57" s="115"/>
      <c r="NIF57" s="115"/>
      <c r="NIG57" s="115"/>
      <c r="NIH57" s="115"/>
      <c r="NII57" s="115"/>
      <c r="NIJ57" s="115"/>
      <c r="NIK57" s="115"/>
      <c r="NIL57" s="115"/>
      <c r="NIM57" s="115"/>
      <c r="NIN57" s="115"/>
      <c r="NIO57" s="115"/>
      <c r="NIP57" s="115"/>
      <c r="NIQ57" s="115"/>
      <c r="NIR57" s="115"/>
      <c r="NIS57" s="115"/>
      <c r="NIT57" s="115"/>
      <c r="NIU57" s="115"/>
      <c r="NIV57" s="115"/>
      <c r="NIW57" s="115"/>
      <c r="NIX57" s="115"/>
      <c r="NIY57" s="115"/>
      <c r="NIZ57" s="115"/>
      <c r="NJA57" s="115"/>
      <c r="NJB57" s="115"/>
      <c r="NJC57" s="115"/>
      <c r="NJD57" s="115"/>
      <c r="NJE57" s="115"/>
      <c r="NJF57" s="115"/>
      <c r="NJG57" s="115"/>
      <c r="NJH57" s="115"/>
      <c r="NJI57" s="115"/>
      <c r="NJJ57" s="115"/>
      <c r="NJK57" s="115"/>
      <c r="NJL57" s="115"/>
      <c r="NJM57" s="115"/>
      <c r="NJN57" s="115"/>
      <c r="NJO57" s="115"/>
      <c r="NJP57" s="115"/>
      <c r="NJQ57" s="115"/>
      <c r="NJR57" s="115"/>
      <c r="NJS57" s="115"/>
      <c r="NJT57" s="115"/>
      <c r="NJU57" s="115"/>
      <c r="NJV57" s="115"/>
      <c r="NJW57" s="115"/>
      <c r="NJX57" s="115"/>
      <c r="NJY57" s="115"/>
      <c r="NJZ57" s="115"/>
      <c r="NKA57" s="115"/>
      <c r="NKB57" s="115"/>
      <c r="NKC57" s="115"/>
      <c r="NKD57" s="115"/>
      <c r="NKE57" s="115"/>
      <c r="NKF57" s="115"/>
      <c r="NKG57" s="115"/>
      <c r="NKH57" s="115"/>
      <c r="NKI57" s="115"/>
      <c r="NKJ57" s="115"/>
      <c r="NKK57" s="115"/>
      <c r="NKL57" s="115"/>
      <c r="NKM57" s="115"/>
      <c r="NKN57" s="115"/>
      <c r="NKO57" s="115"/>
      <c r="NKP57" s="115"/>
      <c r="NKQ57" s="115"/>
      <c r="NKR57" s="115"/>
      <c r="NKS57" s="115"/>
      <c r="NKT57" s="115"/>
      <c r="NKU57" s="115"/>
      <c r="NKV57" s="115"/>
      <c r="NKW57" s="115"/>
      <c r="NKX57" s="115"/>
      <c r="NKY57" s="115"/>
      <c r="NKZ57" s="115"/>
      <c r="NLA57" s="115"/>
      <c r="NLB57" s="115"/>
      <c r="NLC57" s="115"/>
      <c r="NLD57" s="115"/>
      <c r="NLE57" s="115"/>
      <c r="NLF57" s="115"/>
      <c r="NLG57" s="115"/>
      <c r="NLH57" s="115"/>
      <c r="NLI57" s="115"/>
      <c r="NLJ57" s="115"/>
      <c r="NLK57" s="115"/>
      <c r="NLL57" s="115"/>
      <c r="NLM57" s="115"/>
      <c r="NLN57" s="115"/>
      <c r="NLO57" s="115"/>
      <c r="NLP57" s="115"/>
      <c r="NLQ57" s="115"/>
      <c r="NLR57" s="115"/>
      <c r="NLS57" s="115"/>
      <c r="NLT57" s="115"/>
      <c r="NLU57" s="115"/>
      <c r="NLV57" s="115"/>
      <c r="NLW57" s="115"/>
      <c r="NLX57" s="115"/>
      <c r="NLY57" s="115"/>
      <c r="NLZ57" s="115"/>
      <c r="NMA57" s="115"/>
      <c r="NMB57" s="115"/>
      <c r="NMC57" s="115"/>
      <c r="NMD57" s="115"/>
      <c r="NME57" s="115"/>
      <c r="NMF57" s="115"/>
      <c r="NMG57" s="115"/>
      <c r="NMH57" s="115"/>
      <c r="NMI57" s="115"/>
      <c r="NMJ57" s="115"/>
      <c r="NMK57" s="115"/>
      <c r="NML57" s="115"/>
      <c r="NMM57" s="115"/>
      <c r="NMN57" s="115"/>
      <c r="NMO57" s="115"/>
      <c r="NMP57" s="115"/>
      <c r="NMQ57" s="115"/>
      <c r="NMR57" s="115"/>
      <c r="NMS57" s="115"/>
      <c r="NMT57" s="115"/>
      <c r="NMU57" s="115"/>
      <c r="NMV57" s="115"/>
      <c r="NMW57" s="115"/>
      <c r="NMX57" s="115"/>
      <c r="NMY57" s="115"/>
      <c r="NMZ57" s="115"/>
      <c r="NNA57" s="115"/>
      <c r="NNB57" s="115"/>
      <c r="NNC57" s="115"/>
      <c r="NND57" s="115"/>
      <c r="NNE57" s="115"/>
      <c r="NNF57" s="115"/>
      <c r="NNG57" s="115"/>
      <c r="NNH57" s="115"/>
      <c r="NNI57" s="115"/>
      <c r="NNJ57" s="115"/>
      <c r="NNK57" s="115"/>
      <c r="NNL57" s="115"/>
      <c r="NNM57" s="115"/>
      <c r="NNN57" s="115"/>
      <c r="NNO57" s="115"/>
      <c r="NNP57" s="115"/>
      <c r="NNQ57" s="115"/>
      <c r="NNR57" s="115"/>
      <c r="NNS57" s="115"/>
      <c r="NNT57" s="115"/>
      <c r="NNU57" s="115"/>
      <c r="NNV57" s="115"/>
      <c r="NNW57" s="115"/>
      <c r="NNX57" s="115"/>
      <c r="NNY57" s="115"/>
      <c r="NNZ57" s="115"/>
      <c r="NOA57" s="115"/>
      <c r="NOB57" s="115"/>
      <c r="NOC57" s="115"/>
      <c r="NOD57" s="115"/>
      <c r="NOE57" s="115"/>
      <c r="NOF57" s="115"/>
      <c r="NOG57" s="115"/>
      <c r="NOH57" s="115"/>
      <c r="NOI57" s="115"/>
      <c r="NOJ57" s="115"/>
      <c r="NOK57" s="115"/>
      <c r="NOL57" s="115"/>
      <c r="NOM57" s="115"/>
      <c r="NON57" s="115"/>
      <c r="NOO57" s="115"/>
      <c r="NOP57" s="115"/>
      <c r="NOQ57" s="115"/>
      <c r="NOR57" s="115"/>
      <c r="NOS57" s="115"/>
      <c r="NOT57" s="115"/>
      <c r="NOU57" s="115"/>
      <c r="NOV57" s="115"/>
      <c r="NOW57" s="115"/>
      <c r="NOX57" s="115"/>
      <c r="NOY57" s="115"/>
      <c r="NOZ57" s="115"/>
      <c r="NPA57" s="115"/>
      <c r="NPB57" s="115"/>
      <c r="NPC57" s="115"/>
      <c r="NPD57" s="115"/>
      <c r="NPE57" s="115"/>
      <c r="NPF57" s="115"/>
      <c r="NPG57" s="115"/>
      <c r="NPH57" s="115"/>
      <c r="NPI57" s="115"/>
      <c r="NPJ57" s="115"/>
      <c r="NPK57" s="115"/>
      <c r="NPL57" s="115"/>
      <c r="NPM57" s="115"/>
      <c r="NPN57" s="115"/>
      <c r="NPO57" s="115"/>
      <c r="NPP57" s="115"/>
      <c r="NPQ57" s="115"/>
      <c r="NPR57" s="115"/>
      <c r="NPS57" s="115"/>
      <c r="NPT57" s="115"/>
      <c r="NPU57" s="115"/>
      <c r="NPV57" s="115"/>
      <c r="NPW57" s="115"/>
      <c r="NPX57" s="115"/>
      <c r="NPY57" s="115"/>
      <c r="NPZ57" s="115"/>
      <c r="NQA57" s="115"/>
      <c r="NQB57" s="115"/>
      <c r="NQC57" s="115"/>
      <c r="NQD57" s="115"/>
      <c r="NQE57" s="115"/>
      <c r="NQF57" s="115"/>
      <c r="NQG57" s="115"/>
      <c r="NQH57" s="115"/>
      <c r="NQI57" s="115"/>
      <c r="NQJ57" s="115"/>
      <c r="NQK57" s="115"/>
      <c r="NQL57" s="115"/>
      <c r="NQM57" s="115"/>
      <c r="NQN57" s="115"/>
      <c r="NQO57" s="115"/>
      <c r="NQP57" s="115"/>
      <c r="NQQ57" s="115"/>
      <c r="NQR57" s="115"/>
      <c r="NQS57" s="115"/>
      <c r="NQT57" s="115"/>
      <c r="NQU57" s="115"/>
      <c r="NQV57" s="115"/>
      <c r="NQW57" s="115"/>
      <c r="NQX57" s="115"/>
      <c r="NQY57" s="115"/>
      <c r="NQZ57" s="115"/>
      <c r="NRA57" s="115"/>
      <c r="NRB57" s="115"/>
      <c r="NRC57" s="115"/>
      <c r="NRD57" s="115"/>
      <c r="NRE57" s="115"/>
      <c r="NRF57" s="115"/>
      <c r="NRG57" s="115"/>
      <c r="NRH57" s="115"/>
      <c r="NRI57" s="115"/>
      <c r="NRJ57" s="115"/>
      <c r="NRK57" s="115"/>
      <c r="NRL57" s="115"/>
      <c r="NRM57" s="115"/>
      <c r="NRN57" s="115"/>
      <c r="NRO57" s="115"/>
      <c r="NRP57" s="115"/>
      <c r="NRQ57" s="115"/>
      <c r="NRR57" s="115"/>
      <c r="NRS57" s="115"/>
      <c r="NRT57" s="115"/>
      <c r="NRU57" s="115"/>
      <c r="NRV57" s="115"/>
      <c r="NRW57" s="115"/>
      <c r="NRX57" s="115"/>
      <c r="NRY57" s="115"/>
      <c r="NRZ57" s="115"/>
      <c r="NSA57" s="115"/>
      <c r="NSB57" s="115"/>
      <c r="NSC57" s="115"/>
      <c r="NSD57" s="115"/>
      <c r="NSE57" s="115"/>
      <c r="NSF57" s="115"/>
      <c r="NSG57" s="115"/>
      <c r="NSH57" s="115"/>
      <c r="NSI57" s="115"/>
      <c r="NSJ57" s="115"/>
      <c r="NSK57" s="115"/>
      <c r="NSL57" s="115"/>
      <c r="NSM57" s="115"/>
      <c r="NSN57" s="115"/>
      <c r="NSO57" s="115"/>
      <c r="NSP57" s="115"/>
      <c r="NSQ57" s="115"/>
      <c r="NSR57" s="115"/>
      <c r="NSS57" s="115"/>
      <c r="NST57" s="115"/>
      <c r="NSU57" s="115"/>
      <c r="NSV57" s="115"/>
      <c r="NSW57" s="115"/>
      <c r="NSX57" s="115"/>
      <c r="NSY57" s="115"/>
      <c r="NSZ57" s="115"/>
      <c r="NTA57" s="115"/>
      <c r="NTB57" s="115"/>
      <c r="NTC57" s="115"/>
      <c r="NTD57" s="115"/>
      <c r="NTE57" s="115"/>
      <c r="NTF57" s="115"/>
      <c r="NTG57" s="115"/>
      <c r="NTH57" s="115"/>
      <c r="NTI57" s="115"/>
      <c r="NTJ57" s="115"/>
      <c r="NTK57" s="115"/>
      <c r="NTL57" s="115"/>
      <c r="NTM57" s="115"/>
      <c r="NTN57" s="115"/>
      <c r="NTO57" s="115"/>
      <c r="NTP57" s="115"/>
      <c r="NTQ57" s="115"/>
      <c r="NTR57" s="115"/>
      <c r="NTS57" s="115"/>
      <c r="NTT57" s="115"/>
      <c r="NTU57" s="115"/>
      <c r="NTV57" s="115"/>
      <c r="NTW57" s="115"/>
      <c r="NTX57" s="115"/>
      <c r="NTY57" s="115"/>
      <c r="NTZ57" s="115"/>
      <c r="NUA57" s="115"/>
      <c r="NUB57" s="115"/>
      <c r="NUC57" s="115"/>
      <c r="NUD57" s="115"/>
      <c r="NUE57" s="115"/>
      <c r="NUF57" s="115"/>
      <c r="NUG57" s="115"/>
      <c r="NUH57" s="115"/>
      <c r="NUI57" s="115"/>
      <c r="NUJ57" s="115"/>
      <c r="NUK57" s="115"/>
      <c r="NUL57" s="115"/>
      <c r="NUM57" s="115"/>
      <c r="NUN57" s="115"/>
      <c r="NUO57" s="115"/>
      <c r="NUP57" s="115"/>
      <c r="NUQ57" s="115"/>
      <c r="NUR57" s="115"/>
      <c r="NUS57" s="115"/>
      <c r="NUT57" s="115"/>
      <c r="NUU57" s="115"/>
      <c r="NUV57" s="115"/>
      <c r="NUW57" s="115"/>
      <c r="NUX57" s="115"/>
      <c r="NUY57" s="115"/>
      <c r="NUZ57" s="115"/>
      <c r="NVA57" s="115"/>
      <c r="NVB57" s="115"/>
      <c r="NVC57" s="115"/>
      <c r="NVD57" s="115"/>
      <c r="NVE57" s="115"/>
      <c r="NVF57" s="115"/>
      <c r="NVG57" s="115"/>
      <c r="NVH57" s="115"/>
      <c r="NVI57" s="115"/>
      <c r="NVJ57" s="115"/>
      <c r="NVK57" s="115"/>
      <c r="NVL57" s="115"/>
      <c r="NVM57" s="115"/>
      <c r="NVN57" s="115"/>
      <c r="NVO57" s="115"/>
      <c r="NVP57" s="115"/>
      <c r="NVQ57" s="115"/>
      <c r="NVR57" s="115"/>
      <c r="NVS57" s="115"/>
      <c r="NVT57" s="115"/>
      <c r="NVU57" s="115"/>
      <c r="NVV57" s="115"/>
      <c r="NVW57" s="115"/>
      <c r="NVX57" s="115"/>
      <c r="NVY57" s="115"/>
      <c r="NVZ57" s="115"/>
      <c r="NWA57" s="115"/>
      <c r="NWB57" s="115"/>
      <c r="NWC57" s="115"/>
      <c r="NWD57" s="115"/>
      <c r="NWE57" s="115"/>
      <c r="NWF57" s="115"/>
      <c r="NWG57" s="115"/>
      <c r="NWH57" s="115"/>
      <c r="NWI57" s="115"/>
      <c r="NWJ57" s="115"/>
      <c r="NWK57" s="115"/>
      <c r="NWL57" s="115"/>
      <c r="NWM57" s="115"/>
      <c r="NWN57" s="115"/>
      <c r="NWO57" s="115"/>
      <c r="NWP57" s="115"/>
      <c r="NWQ57" s="115"/>
      <c r="NWR57" s="115"/>
      <c r="NWS57" s="115"/>
      <c r="NWT57" s="115"/>
      <c r="NWU57" s="115"/>
      <c r="NWV57" s="115"/>
      <c r="NWW57" s="115"/>
      <c r="NWX57" s="115"/>
      <c r="NWY57" s="115"/>
      <c r="NWZ57" s="115"/>
      <c r="NXA57" s="115"/>
      <c r="NXB57" s="115"/>
      <c r="NXC57" s="115"/>
      <c r="NXD57" s="115"/>
      <c r="NXE57" s="115"/>
      <c r="NXF57" s="115"/>
      <c r="NXG57" s="115"/>
      <c r="NXH57" s="115"/>
      <c r="NXI57" s="115"/>
      <c r="NXJ57" s="115"/>
      <c r="NXK57" s="115"/>
      <c r="NXL57" s="115"/>
      <c r="NXM57" s="115"/>
      <c r="NXN57" s="115"/>
      <c r="NXO57" s="115"/>
      <c r="NXP57" s="115"/>
      <c r="NXQ57" s="115"/>
      <c r="NXR57" s="115"/>
      <c r="NXS57" s="115"/>
      <c r="NXT57" s="115"/>
      <c r="NXU57" s="115"/>
      <c r="NXV57" s="115"/>
      <c r="NXW57" s="115"/>
      <c r="NXX57" s="115"/>
      <c r="NXY57" s="115"/>
      <c r="NXZ57" s="115"/>
      <c r="NYA57" s="115"/>
      <c r="NYB57" s="115"/>
      <c r="NYC57" s="115"/>
      <c r="NYD57" s="115"/>
      <c r="NYE57" s="115"/>
      <c r="NYF57" s="115"/>
      <c r="NYG57" s="115"/>
      <c r="NYH57" s="115"/>
      <c r="NYI57" s="115"/>
      <c r="NYJ57" s="115"/>
      <c r="NYK57" s="115"/>
      <c r="NYL57" s="115"/>
      <c r="NYM57" s="115"/>
      <c r="NYN57" s="115"/>
      <c r="NYO57" s="115"/>
      <c r="NYP57" s="115"/>
      <c r="NYQ57" s="115"/>
      <c r="NYR57" s="115"/>
      <c r="NYS57" s="115"/>
      <c r="NYT57" s="115"/>
      <c r="NYU57" s="115"/>
      <c r="NYV57" s="115"/>
      <c r="NYW57" s="115"/>
      <c r="NYX57" s="115"/>
      <c r="NYY57" s="115"/>
      <c r="NYZ57" s="115"/>
      <c r="NZA57" s="115"/>
      <c r="NZB57" s="115"/>
      <c r="NZC57" s="115"/>
      <c r="NZD57" s="115"/>
      <c r="NZE57" s="115"/>
      <c r="NZF57" s="115"/>
      <c r="NZG57" s="115"/>
      <c r="NZH57" s="115"/>
      <c r="NZI57" s="115"/>
      <c r="NZJ57" s="115"/>
      <c r="NZK57" s="115"/>
      <c r="NZL57" s="115"/>
      <c r="NZM57" s="115"/>
      <c r="NZN57" s="115"/>
      <c r="NZO57" s="115"/>
      <c r="NZP57" s="115"/>
      <c r="NZQ57" s="115"/>
      <c r="NZR57" s="115"/>
      <c r="NZS57" s="115"/>
      <c r="NZT57" s="115"/>
      <c r="NZU57" s="115"/>
      <c r="NZV57" s="115"/>
      <c r="NZW57" s="115"/>
      <c r="NZX57" s="115"/>
      <c r="NZY57" s="115"/>
      <c r="NZZ57" s="115"/>
      <c r="OAA57" s="115"/>
      <c r="OAB57" s="115"/>
      <c r="OAC57" s="115"/>
      <c r="OAD57" s="115"/>
      <c r="OAE57" s="115"/>
      <c r="OAF57" s="115"/>
      <c r="OAG57" s="115"/>
      <c r="OAH57" s="115"/>
      <c r="OAI57" s="115"/>
      <c r="OAJ57" s="115"/>
      <c r="OAK57" s="115"/>
      <c r="OAL57" s="115"/>
      <c r="OAM57" s="115"/>
      <c r="OAN57" s="115"/>
      <c r="OAO57" s="115"/>
      <c r="OAP57" s="115"/>
      <c r="OAQ57" s="115"/>
      <c r="OAR57" s="115"/>
      <c r="OAS57" s="115"/>
      <c r="OAT57" s="115"/>
      <c r="OAU57" s="115"/>
      <c r="OAV57" s="115"/>
      <c r="OAW57" s="115"/>
      <c r="OAX57" s="115"/>
      <c r="OAY57" s="115"/>
      <c r="OAZ57" s="115"/>
      <c r="OBA57" s="115"/>
      <c r="OBB57" s="115"/>
      <c r="OBC57" s="115"/>
      <c r="OBD57" s="115"/>
      <c r="OBE57" s="115"/>
      <c r="OBF57" s="115"/>
      <c r="OBG57" s="115"/>
      <c r="OBH57" s="115"/>
      <c r="OBI57" s="115"/>
      <c r="OBJ57" s="115"/>
      <c r="OBK57" s="115"/>
      <c r="OBL57" s="115"/>
      <c r="OBM57" s="115"/>
      <c r="OBN57" s="115"/>
      <c r="OBO57" s="115"/>
      <c r="OBP57" s="115"/>
      <c r="OBQ57" s="115"/>
      <c r="OBR57" s="115"/>
      <c r="OBS57" s="115"/>
      <c r="OBT57" s="115"/>
      <c r="OBU57" s="115"/>
      <c r="OBV57" s="115"/>
      <c r="OBW57" s="115"/>
      <c r="OBX57" s="115"/>
      <c r="OBY57" s="115"/>
      <c r="OBZ57" s="115"/>
      <c r="OCA57" s="115"/>
      <c r="OCB57" s="115"/>
      <c r="OCC57" s="115"/>
      <c r="OCD57" s="115"/>
      <c r="OCE57" s="115"/>
      <c r="OCF57" s="115"/>
      <c r="OCG57" s="115"/>
      <c r="OCH57" s="115"/>
      <c r="OCI57" s="115"/>
      <c r="OCJ57" s="115"/>
      <c r="OCK57" s="115"/>
      <c r="OCL57" s="115"/>
      <c r="OCM57" s="115"/>
      <c r="OCN57" s="115"/>
      <c r="OCO57" s="115"/>
      <c r="OCP57" s="115"/>
      <c r="OCQ57" s="115"/>
      <c r="OCR57" s="115"/>
      <c r="OCS57" s="115"/>
      <c r="OCT57" s="115"/>
      <c r="OCU57" s="115"/>
      <c r="OCV57" s="115"/>
      <c r="OCW57" s="115"/>
      <c r="OCX57" s="115"/>
      <c r="OCY57" s="115"/>
      <c r="OCZ57" s="115"/>
      <c r="ODA57" s="115"/>
      <c r="ODB57" s="115"/>
      <c r="ODC57" s="115"/>
      <c r="ODD57" s="115"/>
      <c r="ODE57" s="115"/>
      <c r="ODF57" s="115"/>
      <c r="ODG57" s="115"/>
      <c r="ODH57" s="115"/>
      <c r="ODI57" s="115"/>
      <c r="ODJ57" s="115"/>
      <c r="ODK57" s="115"/>
      <c r="ODL57" s="115"/>
      <c r="ODM57" s="115"/>
      <c r="ODN57" s="115"/>
      <c r="ODO57" s="115"/>
      <c r="ODP57" s="115"/>
      <c r="ODQ57" s="115"/>
      <c r="ODR57" s="115"/>
      <c r="ODS57" s="115"/>
      <c r="ODT57" s="115"/>
      <c r="ODU57" s="115"/>
      <c r="ODV57" s="115"/>
      <c r="ODW57" s="115"/>
      <c r="ODX57" s="115"/>
      <c r="ODY57" s="115"/>
      <c r="ODZ57" s="115"/>
      <c r="OEA57" s="115"/>
      <c r="OEB57" s="115"/>
      <c r="OEC57" s="115"/>
      <c r="OED57" s="115"/>
      <c r="OEE57" s="115"/>
      <c r="OEF57" s="115"/>
      <c r="OEG57" s="115"/>
      <c r="OEH57" s="115"/>
      <c r="OEI57" s="115"/>
      <c r="OEJ57" s="115"/>
      <c r="OEK57" s="115"/>
      <c r="OEL57" s="115"/>
      <c r="OEM57" s="115"/>
      <c r="OEN57" s="115"/>
      <c r="OEO57" s="115"/>
      <c r="OEP57" s="115"/>
      <c r="OEQ57" s="115"/>
      <c r="OER57" s="115"/>
      <c r="OES57" s="115"/>
      <c r="OET57" s="115"/>
      <c r="OEU57" s="115"/>
      <c r="OEV57" s="115"/>
      <c r="OEW57" s="115"/>
      <c r="OEX57" s="115"/>
      <c r="OEY57" s="115"/>
      <c r="OEZ57" s="115"/>
      <c r="OFA57" s="115"/>
      <c r="OFB57" s="115"/>
      <c r="OFC57" s="115"/>
      <c r="OFD57" s="115"/>
      <c r="OFE57" s="115"/>
      <c r="OFF57" s="115"/>
      <c r="OFG57" s="115"/>
      <c r="OFH57" s="115"/>
      <c r="OFI57" s="115"/>
      <c r="OFJ57" s="115"/>
      <c r="OFK57" s="115"/>
      <c r="OFL57" s="115"/>
      <c r="OFM57" s="115"/>
      <c r="OFN57" s="115"/>
      <c r="OFO57" s="115"/>
      <c r="OFP57" s="115"/>
      <c r="OFQ57" s="115"/>
      <c r="OFR57" s="115"/>
      <c r="OFS57" s="115"/>
      <c r="OFT57" s="115"/>
      <c r="OFU57" s="115"/>
      <c r="OFV57" s="115"/>
      <c r="OFW57" s="115"/>
      <c r="OFX57" s="115"/>
      <c r="OFY57" s="115"/>
      <c r="OFZ57" s="115"/>
      <c r="OGA57" s="115"/>
      <c r="OGB57" s="115"/>
      <c r="OGC57" s="115"/>
      <c r="OGD57" s="115"/>
      <c r="OGE57" s="115"/>
      <c r="OGF57" s="115"/>
      <c r="OGG57" s="115"/>
      <c r="OGH57" s="115"/>
      <c r="OGI57" s="115"/>
      <c r="OGJ57" s="115"/>
      <c r="OGK57" s="115"/>
      <c r="OGL57" s="115"/>
      <c r="OGM57" s="115"/>
      <c r="OGN57" s="115"/>
      <c r="OGO57" s="115"/>
      <c r="OGP57" s="115"/>
      <c r="OGQ57" s="115"/>
      <c r="OGR57" s="115"/>
      <c r="OGS57" s="115"/>
      <c r="OGT57" s="115"/>
      <c r="OGU57" s="115"/>
      <c r="OGV57" s="115"/>
      <c r="OGW57" s="115"/>
      <c r="OGX57" s="115"/>
      <c r="OGY57" s="115"/>
      <c r="OGZ57" s="115"/>
      <c r="OHA57" s="115"/>
      <c r="OHB57" s="115"/>
      <c r="OHC57" s="115"/>
      <c r="OHD57" s="115"/>
      <c r="OHE57" s="115"/>
      <c r="OHF57" s="115"/>
      <c r="OHG57" s="115"/>
      <c r="OHH57" s="115"/>
      <c r="OHI57" s="115"/>
      <c r="OHJ57" s="115"/>
      <c r="OHK57" s="115"/>
      <c r="OHL57" s="115"/>
      <c r="OHM57" s="115"/>
      <c r="OHN57" s="115"/>
      <c r="OHO57" s="115"/>
      <c r="OHP57" s="115"/>
      <c r="OHQ57" s="115"/>
      <c r="OHR57" s="115"/>
      <c r="OHS57" s="115"/>
      <c r="OHT57" s="115"/>
      <c r="OHU57" s="115"/>
      <c r="OHV57" s="115"/>
      <c r="OHW57" s="115"/>
      <c r="OHX57" s="115"/>
      <c r="OHY57" s="115"/>
      <c r="OHZ57" s="115"/>
      <c r="OIA57" s="115"/>
      <c r="OIB57" s="115"/>
      <c r="OIC57" s="115"/>
      <c r="OID57" s="115"/>
      <c r="OIE57" s="115"/>
      <c r="OIF57" s="115"/>
      <c r="OIG57" s="115"/>
      <c r="OIH57" s="115"/>
      <c r="OII57" s="115"/>
      <c r="OIJ57" s="115"/>
      <c r="OIK57" s="115"/>
      <c r="OIL57" s="115"/>
      <c r="OIM57" s="115"/>
      <c r="OIN57" s="115"/>
      <c r="OIO57" s="115"/>
      <c r="OIP57" s="115"/>
      <c r="OIQ57" s="115"/>
      <c r="OIR57" s="115"/>
      <c r="OIS57" s="115"/>
      <c r="OIT57" s="115"/>
      <c r="OIU57" s="115"/>
      <c r="OIV57" s="115"/>
      <c r="OIW57" s="115"/>
      <c r="OIX57" s="115"/>
      <c r="OIY57" s="115"/>
      <c r="OIZ57" s="115"/>
      <c r="OJA57" s="115"/>
      <c r="OJB57" s="115"/>
      <c r="OJC57" s="115"/>
      <c r="OJD57" s="115"/>
      <c r="OJE57" s="115"/>
      <c r="OJF57" s="115"/>
      <c r="OJG57" s="115"/>
      <c r="OJH57" s="115"/>
      <c r="OJI57" s="115"/>
      <c r="OJJ57" s="115"/>
      <c r="OJK57" s="115"/>
      <c r="OJL57" s="115"/>
      <c r="OJM57" s="115"/>
      <c r="OJN57" s="115"/>
      <c r="OJO57" s="115"/>
      <c r="OJP57" s="115"/>
      <c r="OJQ57" s="115"/>
      <c r="OJR57" s="115"/>
      <c r="OJS57" s="115"/>
      <c r="OJT57" s="115"/>
      <c r="OJU57" s="115"/>
      <c r="OJV57" s="115"/>
      <c r="OJW57" s="115"/>
      <c r="OJX57" s="115"/>
      <c r="OJY57" s="115"/>
      <c r="OJZ57" s="115"/>
      <c r="OKA57" s="115"/>
      <c r="OKB57" s="115"/>
      <c r="OKC57" s="115"/>
      <c r="OKD57" s="115"/>
      <c r="OKE57" s="115"/>
      <c r="OKF57" s="115"/>
      <c r="OKG57" s="115"/>
      <c r="OKH57" s="115"/>
      <c r="OKI57" s="115"/>
      <c r="OKJ57" s="115"/>
      <c r="OKK57" s="115"/>
      <c r="OKL57" s="115"/>
      <c r="OKM57" s="115"/>
      <c r="OKN57" s="115"/>
      <c r="OKO57" s="115"/>
      <c r="OKP57" s="115"/>
      <c r="OKQ57" s="115"/>
      <c r="OKR57" s="115"/>
      <c r="OKS57" s="115"/>
      <c r="OKT57" s="115"/>
      <c r="OKU57" s="115"/>
      <c r="OKV57" s="115"/>
      <c r="OKW57" s="115"/>
      <c r="OKX57" s="115"/>
      <c r="OKY57" s="115"/>
      <c r="OKZ57" s="115"/>
      <c r="OLA57" s="115"/>
      <c r="OLB57" s="115"/>
      <c r="OLC57" s="115"/>
      <c r="OLD57" s="115"/>
      <c r="OLE57" s="115"/>
      <c r="OLF57" s="115"/>
      <c r="OLG57" s="115"/>
      <c r="OLH57" s="115"/>
      <c r="OLI57" s="115"/>
      <c r="OLJ57" s="115"/>
      <c r="OLK57" s="115"/>
      <c r="OLL57" s="115"/>
      <c r="OLM57" s="115"/>
      <c r="OLN57" s="115"/>
      <c r="OLO57" s="115"/>
      <c r="OLP57" s="115"/>
      <c r="OLQ57" s="115"/>
      <c r="OLR57" s="115"/>
      <c r="OLS57" s="115"/>
      <c r="OLT57" s="115"/>
      <c r="OLU57" s="115"/>
      <c r="OLV57" s="115"/>
      <c r="OLW57" s="115"/>
      <c r="OLX57" s="115"/>
      <c r="OLY57" s="115"/>
      <c r="OLZ57" s="115"/>
      <c r="OMA57" s="115"/>
      <c r="OMB57" s="115"/>
      <c r="OMC57" s="115"/>
      <c r="OMD57" s="115"/>
      <c r="OME57" s="115"/>
      <c r="OMF57" s="115"/>
      <c r="OMG57" s="115"/>
      <c r="OMH57" s="115"/>
      <c r="OMI57" s="115"/>
      <c r="OMJ57" s="115"/>
      <c r="OMK57" s="115"/>
      <c r="OML57" s="115"/>
      <c r="OMM57" s="115"/>
      <c r="OMN57" s="115"/>
      <c r="OMO57" s="115"/>
      <c r="OMP57" s="115"/>
      <c r="OMQ57" s="115"/>
      <c r="OMR57" s="115"/>
      <c r="OMS57" s="115"/>
      <c r="OMT57" s="115"/>
      <c r="OMU57" s="115"/>
      <c r="OMV57" s="115"/>
      <c r="OMW57" s="115"/>
      <c r="OMX57" s="115"/>
      <c r="OMY57" s="115"/>
      <c r="OMZ57" s="115"/>
      <c r="ONA57" s="115"/>
      <c r="ONB57" s="115"/>
      <c r="ONC57" s="115"/>
      <c r="OND57" s="115"/>
      <c r="ONE57" s="115"/>
      <c r="ONF57" s="115"/>
      <c r="ONG57" s="115"/>
      <c r="ONH57" s="115"/>
      <c r="ONI57" s="115"/>
      <c r="ONJ57" s="115"/>
      <c r="ONK57" s="115"/>
      <c r="ONL57" s="115"/>
      <c r="ONM57" s="115"/>
      <c r="ONN57" s="115"/>
      <c r="ONO57" s="115"/>
      <c r="ONP57" s="115"/>
      <c r="ONQ57" s="115"/>
      <c r="ONR57" s="115"/>
      <c r="ONS57" s="115"/>
      <c r="ONT57" s="115"/>
      <c r="ONU57" s="115"/>
      <c r="ONV57" s="115"/>
      <c r="ONW57" s="115"/>
      <c r="ONX57" s="115"/>
      <c r="ONY57" s="115"/>
      <c r="ONZ57" s="115"/>
      <c r="OOA57" s="115"/>
      <c r="OOB57" s="115"/>
      <c r="OOC57" s="115"/>
      <c r="OOD57" s="115"/>
      <c r="OOE57" s="115"/>
      <c r="OOF57" s="115"/>
      <c r="OOG57" s="115"/>
      <c r="OOH57" s="115"/>
      <c r="OOI57" s="115"/>
      <c r="OOJ57" s="115"/>
      <c r="OOK57" s="115"/>
      <c r="OOL57" s="115"/>
      <c r="OOM57" s="115"/>
      <c r="OON57" s="115"/>
      <c r="OOO57" s="115"/>
      <c r="OOP57" s="115"/>
      <c r="OOQ57" s="115"/>
      <c r="OOR57" s="115"/>
      <c r="OOS57" s="115"/>
      <c r="OOT57" s="115"/>
      <c r="OOU57" s="115"/>
      <c r="OOV57" s="115"/>
      <c r="OOW57" s="115"/>
      <c r="OOX57" s="115"/>
      <c r="OOY57" s="115"/>
      <c r="OOZ57" s="115"/>
      <c r="OPA57" s="115"/>
      <c r="OPB57" s="115"/>
      <c r="OPC57" s="115"/>
      <c r="OPD57" s="115"/>
      <c r="OPE57" s="115"/>
      <c r="OPF57" s="115"/>
      <c r="OPG57" s="115"/>
      <c r="OPH57" s="115"/>
      <c r="OPI57" s="115"/>
      <c r="OPJ57" s="115"/>
      <c r="OPK57" s="115"/>
      <c r="OPL57" s="115"/>
      <c r="OPM57" s="115"/>
      <c r="OPN57" s="115"/>
      <c r="OPO57" s="115"/>
      <c r="OPP57" s="115"/>
      <c r="OPQ57" s="115"/>
      <c r="OPR57" s="115"/>
      <c r="OPS57" s="115"/>
      <c r="OPT57" s="115"/>
      <c r="OPU57" s="115"/>
      <c r="OPV57" s="115"/>
      <c r="OPW57" s="115"/>
      <c r="OPX57" s="115"/>
      <c r="OPY57" s="115"/>
      <c r="OPZ57" s="115"/>
      <c r="OQA57" s="115"/>
      <c r="OQB57" s="115"/>
      <c r="OQC57" s="115"/>
      <c r="OQD57" s="115"/>
      <c r="OQE57" s="115"/>
      <c r="OQF57" s="115"/>
      <c r="OQG57" s="115"/>
      <c r="OQH57" s="115"/>
      <c r="OQI57" s="115"/>
      <c r="OQJ57" s="115"/>
      <c r="OQK57" s="115"/>
      <c r="OQL57" s="115"/>
      <c r="OQM57" s="115"/>
      <c r="OQN57" s="115"/>
      <c r="OQO57" s="115"/>
      <c r="OQP57" s="115"/>
      <c r="OQQ57" s="115"/>
      <c r="OQR57" s="115"/>
      <c r="OQS57" s="115"/>
      <c r="OQT57" s="115"/>
      <c r="OQU57" s="115"/>
      <c r="OQV57" s="115"/>
      <c r="OQW57" s="115"/>
      <c r="OQX57" s="115"/>
      <c r="OQY57" s="115"/>
      <c r="OQZ57" s="115"/>
      <c r="ORA57" s="115"/>
      <c r="ORB57" s="115"/>
      <c r="ORC57" s="115"/>
      <c r="ORD57" s="115"/>
      <c r="ORE57" s="115"/>
      <c r="ORF57" s="115"/>
      <c r="ORG57" s="115"/>
      <c r="ORH57" s="115"/>
      <c r="ORI57" s="115"/>
      <c r="ORJ57" s="115"/>
      <c r="ORK57" s="115"/>
      <c r="ORL57" s="115"/>
      <c r="ORM57" s="115"/>
      <c r="ORN57" s="115"/>
      <c r="ORO57" s="115"/>
      <c r="ORP57" s="115"/>
      <c r="ORQ57" s="115"/>
      <c r="ORR57" s="115"/>
      <c r="ORS57" s="115"/>
      <c r="ORT57" s="115"/>
      <c r="ORU57" s="115"/>
      <c r="ORV57" s="115"/>
      <c r="ORW57" s="115"/>
      <c r="ORX57" s="115"/>
      <c r="ORY57" s="115"/>
      <c r="ORZ57" s="115"/>
      <c r="OSA57" s="115"/>
      <c r="OSB57" s="115"/>
      <c r="OSC57" s="115"/>
      <c r="OSD57" s="115"/>
      <c r="OSE57" s="115"/>
      <c r="OSF57" s="115"/>
      <c r="OSG57" s="115"/>
      <c r="OSH57" s="115"/>
      <c r="OSI57" s="115"/>
      <c r="OSJ57" s="115"/>
      <c r="OSK57" s="115"/>
      <c r="OSL57" s="115"/>
      <c r="OSM57" s="115"/>
      <c r="OSN57" s="115"/>
      <c r="OSO57" s="115"/>
      <c r="OSP57" s="115"/>
      <c r="OSQ57" s="115"/>
      <c r="OSR57" s="115"/>
      <c r="OSS57" s="115"/>
      <c r="OST57" s="115"/>
      <c r="OSU57" s="115"/>
      <c r="OSV57" s="115"/>
      <c r="OSW57" s="115"/>
      <c r="OSX57" s="115"/>
      <c r="OSY57" s="115"/>
      <c r="OSZ57" s="115"/>
      <c r="OTA57" s="115"/>
      <c r="OTB57" s="115"/>
      <c r="OTC57" s="115"/>
      <c r="OTD57" s="115"/>
      <c r="OTE57" s="115"/>
      <c r="OTF57" s="115"/>
      <c r="OTG57" s="115"/>
      <c r="OTH57" s="115"/>
      <c r="OTI57" s="115"/>
      <c r="OTJ57" s="115"/>
      <c r="OTK57" s="115"/>
      <c r="OTL57" s="115"/>
      <c r="OTM57" s="115"/>
      <c r="OTN57" s="115"/>
      <c r="OTO57" s="115"/>
      <c r="OTP57" s="115"/>
      <c r="OTQ57" s="115"/>
      <c r="OTR57" s="115"/>
      <c r="OTS57" s="115"/>
      <c r="OTT57" s="115"/>
      <c r="OTU57" s="115"/>
      <c r="OTV57" s="115"/>
      <c r="OTW57" s="115"/>
      <c r="OTX57" s="115"/>
      <c r="OTY57" s="115"/>
      <c r="OTZ57" s="115"/>
      <c r="OUA57" s="115"/>
      <c r="OUB57" s="115"/>
      <c r="OUC57" s="115"/>
      <c r="OUD57" s="115"/>
      <c r="OUE57" s="115"/>
      <c r="OUF57" s="115"/>
      <c r="OUG57" s="115"/>
      <c r="OUH57" s="115"/>
      <c r="OUI57" s="115"/>
      <c r="OUJ57" s="115"/>
      <c r="OUK57" s="115"/>
      <c r="OUL57" s="115"/>
      <c r="OUM57" s="115"/>
      <c r="OUN57" s="115"/>
      <c r="OUO57" s="115"/>
      <c r="OUP57" s="115"/>
      <c r="OUQ57" s="115"/>
      <c r="OUR57" s="115"/>
      <c r="OUS57" s="115"/>
      <c r="OUT57" s="115"/>
      <c r="OUU57" s="115"/>
      <c r="OUV57" s="115"/>
      <c r="OUW57" s="115"/>
      <c r="OUX57" s="115"/>
      <c r="OUY57" s="115"/>
      <c r="OUZ57" s="115"/>
      <c r="OVA57" s="115"/>
      <c r="OVB57" s="115"/>
      <c r="OVC57" s="115"/>
      <c r="OVD57" s="115"/>
      <c r="OVE57" s="115"/>
      <c r="OVF57" s="115"/>
      <c r="OVG57" s="115"/>
      <c r="OVH57" s="115"/>
      <c r="OVI57" s="115"/>
      <c r="OVJ57" s="115"/>
      <c r="OVK57" s="115"/>
      <c r="OVL57" s="115"/>
      <c r="OVM57" s="115"/>
      <c r="OVN57" s="115"/>
      <c r="OVO57" s="115"/>
      <c r="OVP57" s="115"/>
      <c r="OVQ57" s="115"/>
      <c r="OVR57" s="115"/>
      <c r="OVS57" s="115"/>
      <c r="OVT57" s="115"/>
      <c r="OVU57" s="115"/>
      <c r="OVV57" s="115"/>
      <c r="OVW57" s="115"/>
      <c r="OVX57" s="115"/>
      <c r="OVY57" s="115"/>
      <c r="OVZ57" s="115"/>
      <c r="OWA57" s="115"/>
      <c r="OWB57" s="115"/>
      <c r="OWC57" s="115"/>
      <c r="OWD57" s="115"/>
      <c r="OWE57" s="115"/>
      <c r="OWF57" s="115"/>
      <c r="OWG57" s="115"/>
      <c r="OWH57" s="115"/>
      <c r="OWI57" s="115"/>
      <c r="OWJ57" s="115"/>
      <c r="OWK57" s="115"/>
      <c r="OWL57" s="115"/>
      <c r="OWM57" s="115"/>
      <c r="OWN57" s="115"/>
      <c r="OWO57" s="115"/>
      <c r="OWP57" s="115"/>
      <c r="OWQ57" s="115"/>
      <c r="OWR57" s="115"/>
      <c r="OWS57" s="115"/>
      <c r="OWT57" s="115"/>
      <c r="OWU57" s="115"/>
      <c r="OWV57" s="115"/>
      <c r="OWW57" s="115"/>
      <c r="OWX57" s="115"/>
      <c r="OWY57" s="115"/>
      <c r="OWZ57" s="115"/>
      <c r="OXA57" s="115"/>
      <c r="OXB57" s="115"/>
      <c r="OXC57" s="115"/>
      <c r="OXD57" s="115"/>
      <c r="OXE57" s="115"/>
      <c r="OXF57" s="115"/>
      <c r="OXG57" s="115"/>
      <c r="OXH57" s="115"/>
      <c r="OXI57" s="115"/>
      <c r="OXJ57" s="115"/>
      <c r="OXK57" s="115"/>
      <c r="OXL57" s="115"/>
      <c r="OXM57" s="115"/>
      <c r="OXN57" s="115"/>
      <c r="OXO57" s="115"/>
      <c r="OXP57" s="115"/>
      <c r="OXQ57" s="115"/>
      <c r="OXR57" s="115"/>
      <c r="OXS57" s="115"/>
      <c r="OXT57" s="115"/>
      <c r="OXU57" s="115"/>
      <c r="OXV57" s="115"/>
      <c r="OXW57" s="115"/>
      <c r="OXX57" s="115"/>
      <c r="OXY57" s="115"/>
      <c r="OXZ57" s="115"/>
      <c r="OYA57" s="115"/>
      <c r="OYB57" s="115"/>
      <c r="OYC57" s="115"/>
      <c r="OYD57" s="115"/>
      <c r="OYE57" s="115"/>
      <c r="OYF57" s="115"/>
      <c r="OYG57" s="115"/>
      <c r="OYH57" s="115"/>
      <c r="OYI57" s="115"/>
      <c r="OYJ57" s="115"/>
      <c r="OYK57" s="115"/>
      <c r="OYL57" s="115"/>
      <c r="OYM57" s="115"/>
      <c r="OYN57" s="115"/>
      <c r="OYO57" s="115"/>
      <c r="OYP57" s="115"/>
      <c r="OYQ57" s="115"/>
      <c r="OYR57" s="115"/>
      <c r="OYS57" s="115"/>
      <c r="OYT57" s="115"/>
      <c r="OYU57" s="115"/>
      <c r="OYV57" s="115"/>
      <c r="OYW57" s="115"/>
      <c r="OYX57" s="115"/>
      <c r="OYY57" s="115"/>
      <c r="OYZ57" s="115"/>
      <c r="OZA57" s="115"/>
      <c r="OZB57" s="115"/>
      <c r="OZC57" s="115"/>
      <c r="OZD57" s="115"/>
      <c r="OZE57" s="115"/>
      <c r="OZF57" s="115"/>
      <c r="OZG57" s="115"/>
      <c r="OZH57" s="115"/>
      <c r="OZI57" s="115"/>
      <c r="OZJ57" s="115"/>
      <c r="OZK57" s="115"/>
      <c r="OZL57" s="115"/>
      <c r="OZM57" s="115"/>
      <c r="OZN57" s="115"/>
      <c r="OZO57" s="115"/>
      <c r="OZP57" s="115"/>
      <c r="OZQ57" s="115"/>
      <c r="OZR57" s="115"/>
      <c r="OZS57" s="115"/>
      <c r="OZT57" s="115"/>
      <c r="OZU57" s="115"/>
      <c r="OZV57" s="115"/>
      <c r="OZW57" s="115"/>
      <c r="OZX57" s="115"/>
      <c r="OZY57" s="115"/>
      <c r="OZZ57" s="115"/>
      <c r="PAA57" s="115"/>
      <c r="PAB57" s="115"/>
      <c r="PAC57" s="115"/>
      <c r="PAD57" s="115"/>
      <c r="PAE57" s="115"/>
      <c r="PAF57" s="115"/>
      <c r="PAG57" s="115"/>
      <c r="PAH57" s="115"/>
      <c r="PAI57" s="115"/>
      <c r="PAJ57" s="115"/>
      <c r="PAK57" s="115"/>
      <c r="PAL57" s="115"/>
      <c r="PAM57" s="115"/>
      <c r="PAN57" s="115"/>
      <c r="PAO57" s="115"/>
      <c r="PAP57" s="115"/>
      <c r="PAQ57" s="115"/>
      <c r="PAR57" s="115"/>
      <c r="PAS57" s="115"/>
      <c r="PAT57" s="115"/>
      <c r="PAU57" s="115"/>
      <c r="PAV57" s="115"/>
      <c r="PAW57" s="115"/>
      <c r="PAX57" s="115"/>
      <c r="PAY57" s="115"/>
      <c r="PAZ57" s="115"/>
      <c r="PBA57" s="115"/>
      <c r="PBB57" s="115"/>
      <c r="PBC57" s="115"/>
      <c r="PBD57" s="115"/>
      <c r="PBE57" s="115"/>
      <c r="PBF57" s="115"/>
      <c r="PBG57" s="115"/>
      <c r="PBH57" s="115"/>
      <c r="PBI57" s="115"/>
      <c r="PBJ57" s="115"/>
      <c r="PBK57" s="115"/>
      <c r="PBL57" s="115"/>
      <c r="PBM57" s="115"/>
      <c r="PBN57" s="115"/>
      <c r="PBO57" s="115"/>
      <c r="PBP57" s="115"/>
      <c r="PBQ57" s="115"/>
      <c r="PBR57" s="115"/>
      <c r="PBS57" s="115"/>
      <c r="PBT57" s="115"/>
      <c r="PBU57" s="115"/>
      <c r="PBV57" s="115"/>
      <c r="PBW57" s="115"/>
      <c r="PBX57" s="115"/>
      <c r="PBY57" s="115"/>
      <c r="PBZ57" s="115"/>
      <c r="PCA57" s="115"/>
      <c r="PCB57" s="115"/>
      <c r="PCC57" s="115"/>
      <c r="PCD57" s="115"/>
      <c r="PCE57" s="115"/>
      <c r="PCF57" s="115"/>
      <c r="PCG57" s="115"/>
      <c r="PCH57" s="115"/>
      <c r="PCI57" s="115"/>
      <c r="PCJ57" s="115"/>
      <c r="PCK57" s="115"/>
      <c r="PCL57" s="115"/>
      <c r="PCM57" s="115"/>
      <c r="PCN57" s="115"/>
      <c r="PCO57" s="115"/>
      <c r="PCP57" s="115"/>
      <c r="PCQ57" s="115"/>
      <c r="PCR57" s="115"/>
      <c r="PCS57" s="115"/>
      <c r="PCT57" s="115"/>
      <c r="PCU57" s="115"/>
      <c r="PCV57" s="115"/>
      <c r="PCW57" s="115"/>
      <c r="PCX57" s="115"/>
      <c r="PCY57" s="115"/>
      <c r="PCZ57" s="115"/>
      <c r="PDA57" s="115"/>
      <c r="PDB57" s="115"/>
      <c r="PDC57" s="115"/>
      <c r="PDD57" s="115"/>
      <c r="PDE57" s="115"/>
      <c r="PDF57" s="115"/>
      <c r="PDG57" s="115"/>
      <c r="PDH57" s="115"/>
      <c r="PDI57" s="115"/>
      <c r="PDJ57" s="115"/>
      <c r="PDK57" s="115"/>
      <c r="PDL57" s="115"/>
      <c r="PDM57" s="115"/>
      <c r="PDN57" s="115"/>
      <c r="PDO57" s="115"/>
      <c r="PDP57" s="115"/>
      <c r="PDQ57" s="115"/>
      <c r="PDR57" s="115"/>
      <c r="PDS57" s="115"/>
      <c r="PDT57" s="115"/>
      <c r="PDU57" s="115"/>
      <c r="PDV57" s="115"/>
      <c r="PDW57" s="115"/>
      <c r="PDX57" s="115"/>
      <c r="PDY57" s="115"/>
      <c r="PDZ57" s="115"/>
      <c r="PEA57" s="115"/>
      <c r="PEB57" s="115"/>
      <c r="PEC57" s="115"/>
      <c r="PED57" s="115"/>
      <c r="PEE57" s="115"/>
      <c r="PEF57" s="115"/>
      <c r="PEG57" s="115"/>
      <c r="PEH57" s="115"/>
      <c r="PEI57" s="115"/>
      <c r="PEJ57" s="115"/>
      <c r="PEK57" s="115"/>
      <c r="PEL57" s="115"/>
      <c r="PEM57" s="115"/>
      <c r="PEN57" s="115"/>
      <c r="PEO57" s="115"/>
      <c r="PEP57" s="115"/>
      <c r="PEQ57" s="115"/>
      <c r="PER57" s="115"/>
      <c r="PES57" s="115"/>
      <c r="PET57" s="115"/>
      <c r="PEU57" s="115"/>
      <c r="PEV57" s="115"/>
      <c r="PEW57" s="115"/>
      <c r="PEX57" s="115"/>
      <c r="PEY57" s="115"/>
      <c r="PEZ57" s="115"/>
      <c r="PFA57" s="115"/>
      <c r="PFB57" s="115"/>
      <c r="PFC57" s="115"/>
      <c r="PFD57" s="115"/>
      <c r="PFE57" s="115"/>
      <c r="PFF57" s="115"/>
      <c r="PFG57" s="115"/>
      <c r="PFH57" s="115"/>
      <c r="PFI57" s="115"/>
      <c r="PFJ57" s="115"/>
      <c r="PFK57" s="115"/>
      <c r="PFL57" s="115"/>
      <c r="PFM57" s="115"/>
      <c r="PFN57" s="115"/>
      <c r="PFO57" s="115"/>
      <c r="PFP57" s="115"/>
      <c r="PFQ57" s="115"/>
      <c r="PFR57" s="115"/>
      <c r="PFS57" s="115"/>
      <c r="PFT57" s="115"/>
      <c r="PFU57" s="115"/>
      <c r="PFV57" s="115"/>
      <c r="PFW57" s="115"/>
      <c r="PFX57" s="115"/>
      <c r="PFY57" s="115"/>
      <c r="PFZ57" s="115"/>
      <c r="PGA57" s="115"/>
      <c r="PGB57" s="115"/>
      <c r="PGC57" s="115"/>
      <c r="PGD57" s="115"/>
      <c r="PGE57" s="115"/>
      <c r="PGF57" s="115"/>
      <c r="PGG57" s="115"/>
      <c r="PGH57" s="115"/>
      <c r="PGI57" s="115"/>
      <c r="PGJ57" s="115"/>
      <c r="PGK57" s="115"/>
      <c r="PGL57" s="115"/>
      <c r="PGM57" s="115"/>
      <c r="PGN57" s="115"/>
      <c r="PGO57" s="115"/>
      <c r="PGP57" s="115"/>
      <c r="PGQ57" s="115"/>
      <c r="PGR57" s="115"/>
      <c r="PGS57" s="115"/>
      <c r="PGT57" s="115"/>
      <c r="PGU57" s="115"/>
      <c r="PGV57" s="115"/>
      <c r="PGW57" s="115"/>
      <c r="PGX57" s="115"/>
      <c r="PGY57" s="115"/>
      <c r="PGZ57" s="115"/>
      <c r="PHA57" s="115"/>
      <c r="PHB57" s="115"/>
      <c r="PHC57" s="115"/>
      <c r="PHD57" s="115"/>
      <c r="PHE57" s="115"/>
      <c r="PHF57" s="115"/>
      <c r="PHG57" s="115"/>
      <c r="PHH57" s="115"/>
      <c r="PHI57" s="115"/>
      <c r="PHJ57" s="115"/>
      <c r="PHK57" s="115"/>
      <c r="PHL57" s="115"/>
      <c r="PHM57" s="115"/>
      <c r="PHN57" s="115"/>
      <c r="PHO57" s="115"/>
      <c r="PHP57" s="115"/>
      <c r="PHQ57" s="115"/>
      <c r="PHR57" s="115"/>
      <c r="PHS57" s="115"/>
      <c r="PHT57" s="115"/>
      <c r="PHU57" s="115"/>
      <c r="PHV57" s="115"/>
      <c r="PHW57" s="115"/>
      <c r="PHX57" s="115"/>
      <c r="PHY57" s="115"/>
      <c r="PHZ57" s="115"/>
      <c r="PIA57" s="115"/>
      <c r="PIB57" s="115"/>
      <c r="PIC57" s="115"/>
      <c r="PID57" s="115"/>
      <c r="PIE57" s="115"/>
      <c r="PIF57" s="115"/>
      <c r="PIG57" s="115"/>
      <c r="PIH57" s="115"/>
      <c r="PII57" s="115"/>
      <c r="PIJ57" s="115"/>
      <c r="PIK57" s="115"/>
      <c r="PIL57" s="115"/>
      <c r="PIM57" s="115"/>
      <c r="PIN57" s="115"/>
      <c r="PIO57" s="115"/>
      <c r="PIP57" s="115"/>
      <c r="PIQ57" s="115"/>
      <c r="PIR57" s="115"/>
      <c r="PIS57" s="115"/>
      <c r="PIT57" s="115"/>
      <c r="PIU57" s="115"/>
      <c r="PIV57" s="115"/>
      <c r="PIW57" s="115"/>
      <c r="PIX57" s="115"/>
      <c r="PIY57" s="115"/>
      <c r="PIZ57" s="115"/>
      <c r="PJA57" s="115"/>
      <c r="PJB57" s="115"/>
      <c r="PJC57" s="115"/>
      <c r="PJD57" s="115"/>
      <c r="PJE57" s="115"/>
      <c r="PJF57" s="115"/>
      <c r="PJG57" s="115"/>
      <c r="PJH57" s="115"/>
      <c r="PJI57" s="115"/>
      <c r="PJJ57" s="115"/>
      <c r="PJK57" s="115"/>
      <c r="PJL57" s="115"/>
      <c r="PJM57" s="115"/>
      <c r="PJN57" s="115"/>
      <c r="PJO57" s="115"/>
      <c r="PJP57" s="115"/>
      <c r="PJQ57" s="115"/>
      <c r="PJR57" s="115"/>
      <c r="PJS57" s="115"/>
      <c r="PJT57" s="115"/>
      <c r="PJU57" s="115"/>
      <c r="PJV57" s="115"/>
      <c r="PJW57" s="115"/>
      <c r="PJX57" s="115"/>
      <c r="PJY57" s="115"/>
      <c r="PJZ57" s="115"/>
      <c r="PKA57" s="115"/>
      <c r="PKB57" s="115"/>
      <c r="PKC57" s="115"/>
      <c r="PKD57" s="115"/>
      <c r="PKE57" s="115"/>
      <c r="PKF57" s="115"/>
      <c r="PKG57" s="115"/>
      <c r="PKH57" s="115"/>
      <c r="PKI57" s="115"/>
      <c r="PKJ57" s="115"/>
      <c r="PKK57" s="115"/>
      <c r="PKL57" s="115"/>
      <c r="PKM57" s="115"/>
      <c r="PKN57" s="115"/>
      <c r="PKO57" s="115"/>
      <c r="PKP57" s="115"/>
      <c r="PKQ57" s="115"/>
      <c r="PKR57" s="115"/>
      <c r="PKS57" s="115"/>
      <c r="PKT57" s="115"/>
      <c r="PKU57" s="115"/>
      <c r="PKV57" s="115"/>
      <c r="PKW57" s="115"/>
      <c r="PKX57" s="115"/>
      <c r="PKY57" s="115"/>
      <c r="PKZ57" s="115"/>
      <c r="PLA57" s="115"/>
      <c r="PLB57" s="115"/>
      <c r="PLC57" s="115"/>
      <c r="PLD57" s="115"/>
      <c r="PLE57" s="115"/>
      <c r="PLF57" s="115"/>
      <c r="PLG57" s="115"/>
      <c r="PLH57" s="115"/>
      <c r="PLI57" s="115"/>
      <c r="PLJ57" s="115"/>
      <c r="PLK57" s="115"/>
      <c r="PLL57" s="115"/>
      <c r="PLM57" s="115"/>
      <c r="PLN57" s="115"/>
      <c r="PLO57" s="115"/>
      <c r="PLP57" s="115"/>
      <c r="PLQ57" s="115"/>
      <c r="PLR57" s="115"/>
      <c r="PLS57" s="115"/>
      <c r="PLT57" s="115"/>
      <c r="PLU57" s="115"/>
      <c r="PLV57" s="115"/>
      <c r="PLW57" s="115"/>
      <c r="PLX57" s="115"/>
      <c r="PLY57" s="115"/>
      <c r="PLZ57" s="115"/>
      <c r="PMA57" s="115"/>
      <c r="PMB57" s="115"/>
      <c r="PMC57" s="115"/>
      <c r="PMD57" s="115"/>
      <c r="PME57" s="115"/>
      <c r="PMF57" s="115"/>
      <c r="PMG57" s="115"/>
      <c r="PMH57" s="115"/>
      <c r="PMI57" s="115"/>
      <c r="PMJ57" s="115"/>
      <c r="PMK57" s="115"/>
      <c r="PML57" s="115"/>
      <c r="PMM57" s="115"/>
      <c r="PMN57" s="115"/>
      <c r="PMO57" s="115"/>
      <c r="PMP57" s="115"/>
      <c r="PMQ57" s="115"/>
      <c r="PMR57" s="115"/>
      <c r="PMS57" s="115"/>
      <c r="PMT57" s="115"/>
      <c r="PMU57" s="115"/>
      <c r="PMV57" s="115"/>
      <c r="PMW57" s="115"/>
      <c r="PMX57" s="115"/>
      <c r="PMY57" s="115"/>
      <c r="PMZ57" s="115"/>
      <c r="PNA57" s="115"/>
      <c r="PNB57" s="115"/>
      <c r="PNC57" s="115"/>
      <c r="PND57" s="115"/>
      <c r="PNE57" s="115"/>
      <c r="PNF57" s="115"/>
      <c r="PNG57" s="115"/>
      <c r="PNH57" s="115"/>
      <c r="PNI57" s="115"/>
      <c r="PNJ57" s="115"/>
      <c r="PNK57" s="115"/>
      <c r="PNL57" s="115"/>
      <c r="PNM57" s="115"/>
      <c r="PNN57" s="115"/>
      <c r="PNO57" s="115"/>
      <c r="PNP57" s="115"/>
      <c r="PNQ57" s="115"/>
      <c r="PNR57" s="115"/>
      <c r="PNS57" s="115"/>
      <c r="PNT57" s="115"/>
      <c r="PNU57" s="115"/>
      <c r="PNV57" s="115"/>
      <c r="PNW57" s="115"/>
      <c r="PNX57" s="115"/>
      <c r="PNY57" s="115"/>
      <c r="PNZ57" s="115"/>
      <c r="POA57" s="115"/>
      <c r="POB57" s="115"/>
      <c r="POC57" s="115"/>
      <c r="POD57" s="115"/>
      <c r="POE57" s="115"/>
      <c r="POF57" s="115"/>
      <c r="POG57" s="115"/>
      <c r="POH57" s="115"/>
      <c r="POI57" s="115"/>
      <c r="POJ57" s="115"/>
      <c r="POK57" s="115"/>
      <c r="POL57" s="115"/>
      <c r="POM57" s="115"/>
      <c r="PON57" s="115"/>
      <c r="POO57" s="115"/>
      <c r="POP57" s="115"/>
      <c r="POQ57" s="115"/>
      <c r="POR57" s="115"/>
      <c r="POS57" s="115"/>
      <c r="POT57" s="115"/>
      <c r="POU57" s="115"/>
      <c r="POV57" s="115"/>
      <c r="POW57" s="115"/>
      <c r="POX57" s="115"/>
      <c r="POY57" s="115"/>
      <c r="POZ57" s="115"/>
      <c r="PPA57" s="115"/>
      <c r="PPB57" s="115"/>
      <c r="PPC57" s="115"/>
      <c r="PPD57" s="115"/>
      <c r="PPE57" s="115"/>
      <c r="PPF57" s="115"/>
      <c r="PPG57" s="115"/>
      <c r="PPH57" s="115"/>
      <c r="PPI57" s="115"/>
      <c r="PPJ57" s="115"/>
      <c r="PPK57" s="115"/>
      <c r="PPL57" s="115"/>
      <c r="PPM57" s="115"/>
      <c r="PPN57" s="115"/>
      <c r="PPO57" s="115"/>
      <c r="PPP57" s="115"/>
      <c r="PPQ57" s="115"/>
      <c r="PPR57" s="115"/>
      <c r="PPS57" s="115"/>
      <c r="PPT57" s="115"/>
      <c r="PPU57" s="115"/>
      <c r="PPV57" s="115"/>
      <c r="PPW57" s="115"/>
      <c r="PPX57" s="115"/>
      <c r="PPY57" s="115"/>
      <c r="PPZ57" s="115"/>
      <c r="PQA57" s="115"/>
      <c r="PQB57" s="115"/>
      <c r="PQC57" s="115"/>
      <c r="PQD57" s="115"/>
      <c r="PQE57" s="115"/>
      <c r="PQF57" s="115"/>
      <c r="PQG57" s="115"/>
      <c r="PQH57" s="115"/>
      <c r="PQI57" s="115"/>
      <c r="PQJ57" s="115"/>
      <c r="PQK57" s="115"/>
      <c r="PQL57" s="115"/>
      <c r="PQM57" s="115"/>
      <c r="PQN57" s="115"/>
      <c r="PQO57" s="115"/>
      <c r="PQP57" s="115"/>
      <c r="PQQ57" s="115"/>
      <c r="PQR57" s="115"/>
      <c r="PQS57" s="115"/>
      <c r="PQT57" s="115"/>
      <c r="PQU57" s="115"/>
      <c r="PQV57" s="115"/>
      <c r="PQW57" s="115"/>
      <c r="PQX57" s="115"/>
      <c r="PQY57" s="115"/>
      <c r="PQZ57" s="115"/>
      <c r="PRA57" s="115"/>
      <c r="PRB57" s="115"/>
      <c r="PRC57" s="115"/>
      <c r="PRD57" s="115"/>
      <c r="PRE57" s="115"/>
      <c r="PRF57" s="115"/>
      <c r="PRG57" s="115"/>
      <c r="PRH57" s="115"/>
      <c r="PRI57" s="115"/>
      <c r="PRJ57" s="115"/>
      <c r="PRK57" s="115"/>
      <c r="PRL57" s="115"/>
      <c r="PRM57" s="115"/>
      <c r="PRN57" s="115"/>
      <c r="PRO57" s="115"/>
      <c r="PRP57" s="115"/>
      <c r="PRQ57" s="115"/>
      <c r="PRR57" s="115"/>
      <c r="PRS57" s="115"/>
      <c r="PRT57" s="115"/>
      <c r="PRU57" s="115"/>
      <c r="PRV57" s="115"/>
      <c r="PRW57" s="115"/>
      <c r="PRX57" s="115"/>
      <c r="PRY57" s="115"/>
      <c r="PRZ57" s="115"/>
      <c r="PSA57" s="115"/>
      <c r="PSB57" s="115"/>
      <c r="PSC57" s="115"/>
      <c r="PSD57" s="115"/>
      <c r="PSE57" s="115"/>
      <c r="PSF57" s="115"/>
      <c r="PSG57" s="115"/>
      <c r="PSH57" s="115"/>
      <c r="PSI57" s="115"/>
      <c r="PSJ57" s="115"/>
      <c r="PSK57" s="115"/>
      <c r="PSL57" s="115"/>
      <c r="PSM57" s="115"/>
      <c r="PSN57" s="115"/>
      <c r="PSO57" s="115"/>
      <c r="PSP57" s="115"/>
      <c r="PSQ57" s="115"/>
      <c r="PSR57" s="115"/>
      <c r="PSS57" s="115"/>
      <c r="PST57" s="115"/>
      <c r="PSU57" s="115"/>
      <c r="PSV57" s="115"/>
      <c r="PSW57" s="115"/>
      <c r="PSX57" s="115"/>
      <c r="PSY57" s="115"/>
      <c r="PSZ57" s="115"/>
      <c r="PTA57" s="115"/>
      <c r="PTB57" s="115"/>
      <c r="PTC57" s="115"/>
      <c r="PTD57" s="115"/>
      <c r="PTE57" s="115"/>
      <c r="PTF57" s="115"/>
      <c r="PTG57" s="115"/>
      <c r="PTH57" s="115"/>
      <c r="PTI57" s="115"/>
      <c r="PTJ57" s="115"/>
      <c r="PTK57" s="115"/>
      <c r="PTL57" s="115"/>
      <c r="PTM57" s="115"/>
      <c r="PTN57" s="115"/>
      <c r="PTO57" s="115"/>
      <c r="PTP57" s="115"/>
      <c r="PTQ57" s="115"/>
      <c r="PTR57" s="115"/>
      <c r="PTS57" s="115"/>
      <c r="PTT57" s="115"/>
      <c r="PTU57" s="115"/>
      <c r="PTV57" s="115"/>
      <c r="PTW57" s="115"/>
      <c r="PTX57" s="115"/>
      <c r="PTY57" s="115"/>
      <c r="PTZ57" s="115"/>
      <c r="PUA57" s="115"/>
      <c r="PUB57" s="115"/>
      <c r="PUC57" s="115"/>
      <c r="PUD57" s="115"/>
      <c r="PUE57" s="115"/>
      <c r="PUF57" s="115"/>
      <c r="PUG57" s="115"/>
      <c r="PUH57" s="115"/>
      <c r="PUI57" s="115"/>
      <c r="PUJ57" s="115"/>
      <c r="PUK57" s="115"/>
      <c r="PUL57" s="115"/>
      <c r="PUM57" s="115"/>
      <c r="PUN57" s="115"/>
      <c r="PUO57" s="115"/>
      <c r="PUP57" s="115"/>
      <c r="PUQ57" s="115"/>
      <c r="PUR57" s="115"/>
      <c r="PUS57" s="115"/>
      <c r="PUT57" s="115"/>
      <c r="PUU57" s="115"/>
      <c r="PUV57" s="115"/>
      <c r="PUW57" s="115"/>
      <c r="PUX57" s="115"/>
      <c r="PUY57" s="115"/>
      <c r="PUZ57" s="115"/>
      <c r="PVA57" s="115"/>
      <c r="PVB57" s="115"/>
      <c r="PVC57" s="115"/>
      <c r="PVD57" s="115"/>
      <c r="PVE57" s="115"/>
      <c r="PVF57" s="115"/>
      <c r="PVG57" s="115"/>
      <c r="PVH57" s="115"/>
      <c r="PVI57" s="115"/>
      <c r="PVJ57" s="115"/>
      <c r="PVK57" s="115"/>
      <c r="PVL57" s="115"/>
      <c r="PVM57" s="115"/>
      <c r="PVN57" s="115"/>
      <c r="PVO57" s="115"/>
      <c r="PVP57" s="115"/>
      <c r="PVQ57" s="115"/>
      <c r="PVR57" s="115"/>
      <c r="PVS57" s="115"/>
      <c r="PVT57" s="115"/>
      <c r="PVU57" s="115"/>
      <c r="PVV57" s="115"/>
      <c r="PVW57" s="115"/>
      <c r="PVX57" s="115"/>
      <c r="PVY57" s="115"/>
      <c r="PVZ57" s="115"/>
      <c r="PWA57" s="115"/>
      <c r="PWB57" s="115"/>
      <c r="PWC57" s="115"/>
      <c r="PWD57" s="115"/>
      <c r="PWE57" s="115"/>
      <c r="PWF57" s="115"/>
      <c r="PWG57" s="115"/>
      <c r="PWH57" s="115"/>
      <c r="PWI57" s="115"/>
      <c r="PWJ57" s="115"/>
      <c r="PWK57" s="115"/>
      <c r="PWL57" s="115"/>
      <c r="PWM57" s="115"/>
      <c r="PWN57" s="115"/>
      <c r="PWO57" s="115"/>
      <c r="PWP57" s="115"/>
      <c r="PWQ57" s="115"/>
      <c r="PWR57" s="115"/>
      <c r="PWS57" s="115"/>
      <c r="PWT57" s="115"/>
      <c r="PWU57" s="115"/>
      <c r="PWV57" s="115"/>
      <c r="PWW57" s="115"/>
      <c r="PWX57" s="115"/>
      <c r="PWY57" s="115"/>
      <c r="PWZ57" s="115"/>
      <c r="PXA57" s="115"/>
      <c r="PXB57" s="115"/>
      <c r="PXC57" s="115"/>
      <c r="PXD57" s="115"/>
      <c r="PXE57" s="115"/>
      <c r="PXF57" s="115"/>
      <c r="PXG57" s="115"/>
      <c r="PXH57" s="115"/>
      <c r="PXI57" s="115"/>
      <c r="PXJ57" s="115"/>
      <c r="PXK57" s="115"/>
      <c r="PXL57" s="115"/>
      <c r="PXM57" s="115"/>
      <c r="PXN57" s="115"/>
      <c r="PXO57" s="115"/>
      <c r="PXP57" s="115"/>
      <c r="PXQ57" s="115"/>
      <c r="PXR57" s="115"/>
      <c r="PXS57" s="115"/>
      <c r="PXT57" s="115"/>
      <c r="PXU57" s="115"/>
      <c r="PXV57" s="115"/>
      <c r="PXW57" s="115"/>
      <c r="PXX57" s="115"/>
      <c r="PXY57" s="115"/>
      <c r="PXZ57" s="115"/>
      <c r="PYA57" s="115"/>
      <c r="PYB57" s="115"/>
      <c r="PYC57" s="115"/>
      <c r="PYD57" s="115"/>
      <c r="PYE57" s="115"/>
      <c r="PYF57" s="115"/>
      <c r="PYG57" s="115"/>
      <c r="PYH57" s="115"/>
      <c r="PYI57" s="115"/>
      <c r="PYJ57" s="115"/>
      <c r="PYK57" s="115"/>
      <c r="PYL57" s="115"/>
      <c r="PYM57" s="115"/>
      <c r="PYN57" s="115"/>
      <c r="PYO57" s="115"/>
      <c r="PYP57" s="115"/>
      <c r="PYQ57" s="115"/>
      <c r="PYR57" s="115"/>
      <c r="PYS57" s="115"/>
      <c r="PYT57" s="115"/>
      <c r="PYU57" s="115"/>
      <c r="PYV57" s="115"/>
      <c r="PYW57" s="115"/>
      <c r="PYX57" s="115"/>
      <c r="PYY57" s="115"/>
      <c r="PYZ57" s="115"/>
      <c r="PZA57" s="115"/>
      <c r="PZB57" s="115"/>
      <c r="PZC57" s="115"/>
      <c r="PZD57" s="115"/>
      <c r="PZE57" s="115"/>
      <c r="PZF57" s="115"/>
      <c r="PZG57" s="115"/>
      <c r="PZH57" s="115"/>
      <c r="PZI57" s="115"/>
      <c r="PZJ57" s="115"/>
      <c r="PZK57" s="115"/>
      <c r="PZL57" s="115"/>
      <c r="PZM57" s="115"/>
      <c r="PZN57" s="115"/>
      <c r="PZO57" s="115"/>
      <c r="PZP57" s="115"/>
      <c r="PZQ57" s="115"/>
      <c r="PZR57" s="115"/>
      <c r="PZS57" s="115"/>
      <c r="PZT57" s="115"/>
      <c r="PZU57" s="115"/>
      <c r="PZV57" s="115"/>
      <c r="PZW57" s="115"/>
      <c r="PZX57" s="115"/>
      <c r="PZY57" s="115"/>
      <c r="PZZ57" s="115"/>
      <c r="QAA57" s="115"/>
      <c r="QAB57" s="115"/>
      <c r="QAC57" s="115"/>
      <c r="QAD57" s="115"/>
      <c r="QAE57" s="115"/>
      <c r="QAF57" s="115"/>
      <c r="QAG57" s="115"/>
      <c r="QAH57" s="115"/>
      <c r="QAI57" s="115"/>
      <c r="QAJ57" s="115"/>
      <c r="QAK57" s="115"/>
      <c r="QAL57" s="115"/>
      <c r="QAM57" s="115"/>
      <c r="QAN57" s="115"/>
      <c r="QAO57" s="115"/>
      <c r="QAP57" s="115"/>
      <c r="QAQ57" s="115"/>
      <c r="QAR57" s="115"/>
      <c r="QAS57" s="115"/>
      <c r="QAT57" s="115"/>
      <c r="QAU57" s="115"/>
      <c r="QAV57" s="115"/>
      <c r="QAW57" s="115"/>
      <c r="QAX57" s="115"/>
      <c r="QAY57" s="115"/>
      <c r="QAZ57" s="115"/>
      <c r="QBA57" s="115"/>
      <c r="QBB57" s="115"/>
      <c r="QBC57" s="115"/>
      <c r="QBD57" s="115"/>
      <c r="QBE57" s="115"/>
      <c r="QBF57" s="115"/>
      <c r="QBG57" s="115"/>
      <c r="QBH57" s="115"/>
      <c r="QBI57" s="115"/>
      <c r="QBJ57" s="115"/>
      <c r="QBK57" s="115"/>
      <c r="QBL57" s="115"/>
      <c r="QBM57" s="115"/>
      <c r="QBN57" s="115"/>
      <c r="QBO57" s="115"/>
      <c r="QBP57" s="115"/>
      <c r="QBQ57" s="115"/>
      <c r="QBR57" s="115"/>
      <c r="QBS57" s="115"/>
      <c r="QBT57" s="115"/>
      <c r="QBU57" s="115"/>
      <c r="QBV57" s="115"/>
      <c r="QBW57" s="115"/>
      <c r="QBX57" s="115"/>
      <c r="QBY57" s="115"/>
      <c r="QBZ57" s="115"/>
      <c r="QCA57" s="115"/>
      <c r="QCB57" s="115"/>
      <c r="QCC57" s="115"/>
      <c r="QCD57" s="115"/>
      <c r="QCE57" s="115"/>
      <c r="QCF57" s="115"/>
      <c r="QCG57" s="115"/>
      <c r="QCH57" s="115"/>
      <c r="QCI57" s="115"/>
      <c r="QCJ57" s="115"/>
      <c r="QCK57" s="115"/>
      <c r="QCL57" s="115"/>
      <c r="QCM57" s="115"/>
      <c r="QCN57" s="115"/>
      <c r="QCO57" s="115"/>
      <c r="QCP57" s="115"/>
      <c r="QCQ57" s="115"/>
      <c r="QCR57" s="115"/>
      <c r="QCS57" s="115"/>
      <c r="QCT57" s="115"/>
      <c r="QCU57" s="115"/>
      <c r="QCV57" s="115"/>
      <c r="QCW57" s="115"/>
      <c r="QCX57" s="115"/>
      <c r="QCY57" s="115"/>
      <c r="QCZ57" s="115"/>
      <c r="QDA57" s="115"/>
      <c r="QDB57" s="115"/>
      <c r="QDC57" s="115"/>
      <c r="QDD57" s="115"/>
      <c r="QDE57" s="115"/>
      <c r="QDF57" s="115"/>
      <c r="QDG57" s="115"/>
      <c r="QDH57" s="115"/>
      <c r="QDI57" s="115"/>
      <c r="QDJ57" s="115"/>
      <c r="QDK57" s="115"/>
      <c r="QDL57" s="115"/>
      <c r="QDM57" s="115"/>
      <c r="QDN57" s="115"/>
      <c r="QDO57" s="115"/>
      <c r="QDP57" s="115"/>
      <c r="QDQ57" s="115"/>
      <c r="QDR57" s="115"/>
      <c r="QDS57" s="115"/>
      <c r="QDT57" s="115"/>
      <c r="QDU57" s="115"/>
      <c r="QDV57" s="115"/>
      <c r="QDW57" s="115"/>
      <c r="QDX57" s="115"/>
      <c r="QDY57" s="115"/>
      <c r="QDZ57" s="115"/>
      <c r="QEA57" s="115"/>
      <c r="QEB57" s="115"/>
      <c r="QEC57" s="115"/>
      <c r="QED57" s="115"/>
      <c r="QEE57" s="115"/>
      <c r="QEF57" s="115"/>
      <c r="QEG57" s="115"/>
      <c r="QEH57" s="115"/>
      <c r="QEI57" s="115"/>
      <c r="QEJ57" s="115"/>
      <c r="QEK57" s="115"/>
      <c r="QEL57" s="115"/>
      <c r="QEM57" s="115"/>
      <c r="QEN57" s="115"/>
      <c r="QEO57" s="115"/>
      <c r="QEP57" s="115"/>
      <c r="QEQ57" s="115"/>
      <c r="QER57" s="115"/>
      <c r="QES57" s="115"/>
      <c r="QET57" s="115"/>
      <c r="QEU57" s="115"/>
      <c r="QEV57" s="115"/>
      <c r="QEW57" s="115"/>
      <c r="QEX57" s="115"/>
      <c r="QEY57" s="115"/>
      <c r="QEZ57" s="115"/>
      <c r="QFA57" s="115"/>
      <c r="QFB57" s="115"/>
      <c r="QFC57" s="115"/>
      <c r="QFD57" s="115"/>
      <c r="QFE57" s="115"/>
      <c r="QFF57" s="115"/>
      <c r="QFG57" s="115"/>
      <c r="QFH57" s="115"/>
      <c r="QFI57" s="115"/>
      <c r="QFJ57" s="115"/>
      <c r="QFK57" s="115"/>
      <c r="QFL57" s="115"/>
      <c r="QFM57" s="115"/>
      <c r="QFN57" s="115"/>
      <c r="QFO57" s="115"/>
      <c r="QFP57" s="115"/>
      <c r="QFQ57" s="115"/>
      <c r="QFR57" s="115"/>
      <c r="QFS57" s="115"/>
      <c r="QFT57" s="115"/>
      <c r="QFU57" s="115"/>
      <c r="QFV57" s="115"/>
      <c r="QFW57" s="115"/>
      <c r="QFX57" s="115"/>
      <c r="QFY57" s="115"/>
      <c r="QFZ57" s="115"/>
      <c r="QGA57" s="115"/>
      <c r="QGB57" s="115"/>
      <c r="QGC57" s="115"/>
      <c r="QGD57" s="115"/>
      <c r="QGE57" s="115"/>
      <c r="QGF57" s="115"/>
      <c r="QGG57" s="115"/>
      <c r="QGH57" s="115"/>
      <c r="QGI57" s="115"/>
      <c r="QGJ57" s="115"/>
      <c r="QGK57" s="115"/>
      <c r="QGL57" s="115"/>
      <c r="QGM57" s="115"/>
      <c r="QGN57" s="115"/>
      <c r="QGO57" s="115"/>
      <c r="QGP57" s="115"/>
      <c r="QGQ57" s="115"/>
      <c r="QGR57" s="115"/>
      <c r="QGS57" s="115"/>
      <c r="QGT57" s="115"/>
      <c r="QGU57" s="115"/>
      <c r="QGV57" s="115"/>
      <c r="QGW57" s="115"/>
      <c r="QGX57" s="115"/>
      <c r="QGY57" s="115"/>
      <c r="QGZ57" s="115"/>
      <c r="QHA57" s="115"/>
      <c r="QHB57" s="115"/>
      <c r="QHC57" s="115"/>
      <c r="QHD57" s="115"/>
      <c r="QHE57" s="115"/>
      <c r="QHF57" s="115"/>
      <c r="QHG57" s="115"/>
      <c r="QHH57" s="115"/>
      <c r="QHI57" s="115"/>
      <c r="QHJ57" s="115"/>
      <c r="QHK57" s="115"/>
      <c r="QHL57" s="115"/>
      <c r="QHM57" s="115"/>
      <c r="QHN57" s="115"/>
      <c r="QHO57" s="115"/>
      <c r="QHP57" s="115"/>
      <c r="QHQ57" s="115"/>
      <c r="QHR57" s="115"/>
      <c r="QHS57" s="115"/>
      <c r="QHT57" s="115"/>
      <c r="QHU57" s="115"/>
      <c r="QHV57" s="115"/>
      <c r="QHW57" s="115"/>
      <c r="QHX57" s="115"/>
      <c r="QHY57" s="115"/>
      <c r="QHZ57" s="115"/>
      <c r="QIA57" s="115"/>
      <c r="QIB57" s="115"/>
      <c r="QIC57" s="115"/>
      <c r="QID57" s="115"/>
      <c r="QIE57" s="115"/>
      <c r="QIF57" s="115"/>
      <c r="QIG57" s="115"/>
      <c r="QIH57" s="115"/>
      <c r="QII57" s="115"/>
      <c r="QIJ57" s="115"/>
      <c r="QIK57" s="115"/>
      <c r="QIL57" s="115"/>
      <c r="QIM57" s="115"/>
      <c r="QIN57" s="115"/>
      <c r="QIO57" s="115"/>
      <c r="QIP57" s="115"/>
      <c r="QIQ57" s="115"/>
      <c r="QIR57" s="115"/>
      <c r="QIS57" s="115"/>
      <c r="QIT57" s="115"/>
      <c r="QIU57" s="115"/>
      <c r="QIV57" s="115"/>
      <c r="QIW57" s="115"/>
      <c r="QIX57" s="115"/>
      <c r="QIY57" s="115"/>
      <c r="QIZ57" s="115"/>
      <c r="QJA57" s="115"/>
      <c r="QJB57" s="115"/>
      <c r="QJC57" s="115"/>
      <c r="QJD57" s="115"/>
      <c r="QJE57" s="115"/>
      <c r="QJF57" s="115"/>
      <c r="QJG57" s="115"/>
      <c r="QJH57" s="115"/>
      <c r="QJI57" s="115"/>
      <c r="QJJ57" s="115"/>
      <c r="QJK57" s="115"/>
      <c r="QJL57" s="115"/>
      <c r="QJM57" s="115"/>
      <c r="QJN57" s="115"/>
      <c r="QJO57" s="115"/>
      <c r="QJP57" s="115"/>
      <c r="QJQ57" s="115"/>
      <c r="QJR57" s="115"/>
      <c r="QJS57" s="115"/>
      <c r="QJT57" s="115"/>
      <c r="QJU57" s="115"/>
      <c r="QJV57" s="115"/>
      <c r="QJW57" s="115"/>
      <c r="QJX57" s="115"/>
      <c r="QJY57" s="115"/>
      <c r="QJZ57" s="115"/>
      <c r="QKA57" s="115"/>
      <c r="QKB57" s="115"/>
      <c r="QKC57" s="115"/>
      <c r="QKD57" s="115"/>
      <c r="QKE57" s="115"/>
      <c r="QKF57" s="115"/>
      <c r="QKG57" s="115"/>
      <c r="QKH57" s="115"/>
      <c r="QKI57" s="115"/>
      <c r="QKJ57" s="115"/>
      <c r="QKK57" s="115"/>
      <c r="QKL57" s="115"/>
      <c r="QKM57" s="115"/>
      <c r="QKN57" s="115"/>
      <c r="QKO57" s="115"/>
      <c r="QKP57" s="115"/>
      <c r="QKQ57" s="115"/>
      <c r="QKR57" s="115"/>
      <c r="QKS57" s="115"/>
      <c r="QKT57" s="115"/>
      <c r="QKU57" s="115"/>
      <c r="QKV57" s="115"/>
      <c r="QKW57" s="115"/>
      <c r="QKX57" s="115"/>
      <c r="QKY57" s="115"/>
      <c r="QKZ57" s="115"/>
      <c r="QLA57" s="115"/>
      <c r="QLB57" s="115"/>
      <c r="QLC57" s="115"/>
      <c r="QLD57" s="115"/>
      <c r="QLE57" s="115"/>
      <c r="QLF57" s="115"/>
      <c r="QLG57" s="115"/>
      <c r="QLH57" s="115"/>
      <c r="QLI57" s="115"/>
      <c r="QLJ57" s="115"/>
      <c r="QLK57" s="115"/>
      <c r="QLL57" s="115"/>
      <c r="QLM57" s="115"/>
      <c r="QLN57" s="115"/>
      <c r="QLO57" s="115"/>
      <c r="QLP57" s="115"/>
      <c r="QLQ57" s="115"/>
      <c r="QLR57" s="115"/>
      <c r="QLS57" s="115"/>
      <c r="QLT57" s="115"/>
      <c r="QLU57" s="115"/>
      <c r="QLV57" s="115"/>
      <c r="QLW57" s="115"/>
      <c r="QLX57" s="115"/>
      <c r="QLY57" s="115"/>
      <c r="QLZ57" s="115"/>
      <c r="QMA57" s="115"/>
      <c r="QMB57" s="115"/>
      <c r="QMC57" s="115"/>
      <c r="QMD57" s="115"/>
      <c r="QME57" s="115"/>
      <c r="QMF57" s="115"/>
      <c r="QMG57" s="115"/>
      <c r="QMH57" s="115"/>
      <c r="QMI57" s="115"/>
      <c r="QMJ57" s="115"/>
      <c r="QMK57" s="115"/>
      <c r="QML57" s="115"/>
      <c r="QMM57" s="115"/>
      <c r="QMN57" s="115"/>
      <c r="QMO57" s="115"/>
      <c r="QMP57" s="115"/>
      <c r="QMQ57" s="115"/>
      <c r="QMR57" s="115"/>
      <c r="QMS57" s="115"/>
      <c r="QMT57" s="115"/>
      <c r="QMU57" s="115"/>
      <c r="QMV57" s="115"/>
      <c r="QMW57" s="115"/>
      <c r="QMX57" s="115"/>
      <c r="QMY57" s="115"/>
      <c r="QMZ57" s="115"/>
      <c r="QNA57" s="115"/>
      <c r="QNB57" s="115"/>
      <c r="QNC57" s="115"/>
      <c r="QND57" s="115"/>
      <c r="QNE57" s="115"/>
      <c r="QNF57" s="115"/>
      <c r="QNG57" s="115"/>
      <c r="QNH57" s="115"/>
      <c r="QNI57" s="115"/>
      <c r="QNJ57" s="115"/>
      <c r="QNK57" s="115"/>
      <c r="QNL57" s="115"/>
      <c r="QNM57" s="115"/>
      <c r="QNN57" s="115"/>
      <c r="QNO57" s="115"/>
      <c r="QNP57" s="115"/>
      <c r="QNQ57" s="115"/>
      <c r="QNR57" s="115"/>
      <c r="QNS57" s="115"/>
      <c r="QNT57" s="115"/>
      <c r="QNU57" s="115"/>
      <c r="QNV57" s="115"/>
      <c r="QNW57" s="115"/>
      <c r="QNX57" s="115"/>
      <c r="QNY57" s="115"/>
      <c r="QNZ57" s="115"/>
      <c r="QOA57" s="115"/>
      <c r="QOB57" s="115"/>
      <c r="QOC57" s="115"/>
      <c r="QOD57" s="115"/>
      <c r="QOE57" s="115"/>
      <c r="QOF57" s="115"/>
      <c r="QOG57" s="115"/>
      <c r="QOH57" s="115"/>
      <c r="QOI57" s="115"/>
      <c r="QOJ57" s="115"/>
      <c r="QOK57" s="115"/>
      <c r="QOL57" s="115"/>
      <c r="QOM57" s="115"/>
      <c r="QON57" s="115"/>
      <c r="QOO57" s="115"/>
      <c r="QOP57" s="115"/>
      <c r="QOQ57" s="115"/>
      <c r="QOR57" s="115"/>
      <c r="QOS57" s="115"/>
      <c r="QOT57" s="115"/>
      <c r="QOU57" s="115"/>
      <c r="QOV57" s="115"/>
      <c r="QOW57" s="115"/>
      <c r="QOX57" s="115"/>
      <c r="QOY57" s="115"/>
      <c r="QOZ57" s="115"/>
      <c r="QPA57" s="115"/>
      <c r="QPB57" s="115"/>
      <c r="QPC57" s="115"/>
      <c r="QPD57" s="115"/>
      <c r="QPE57" s="115"/>
      <c r="QPF57" s="115"/>
      <c r="QPG57" s="115"/>
      <c r="QPH57" s="115"/>
      <c r="QPI57" s="115"/>
      <c r="QPJ57" s="115"/>
      <c r="QPK57" s="115"/>
      <c r="QPL57" s="115"/>
      <c r="QPM57" s="115"/>
      <c r="QPN57" s="115"/>
      <c r="QPO57" s="115"/>
      <c r="QPP57" s="115"/>
      <c r="QPQ57" s="115"/>
      <c r="QPR57" s="115"/>
      <c r="QPS57" s="115"/>
      <c r="QPT57" s="115"/>
      <c r="QPU57" s="115"/>
      <c r="QPV57" s="115"/>
      <c r="QPW57" s="115"/>
      <c r="QPX57" s="115"/>
      <c r="QPY57" s="115"/>
      <c r="QPZ57" s="115"/>
      <c r="QQA57" s="115"/>
      <c r="QQB57" s="115"/>
      <c r="QQC57" s="115"/>
      <c r="QQD57" s="115"/>
      <c r="QQE57" s="115"/>
      <c r="QQF57" s="115"/>
      <c r="QQG57" s="115"/>
      <c r="QQH57" s="115"/>
      <c r="QQI57" s="115"/>
      <c r="QQJ57" s="115"/>
      <c r="QQK57" s="115"/>
      <c r="QQL57" s="115"/>
      <c r="QQM57" s="115"/>
      <c r="QQN57" s="115"/>
      <c r="QQO57" s="115"/>
      <c r="QQP57" s="115"/>
      <c r="QQQ57" s="115"/>
      <c r="QQR57" s="115"/>
      <c r="QQS57" s="115"/>
      <c r="QQT57" s="115"/>
      <c r="QQU57" s="115"/>
      <c r="QQV57" s="115"/>
      <c r="QQW57" s="115"/>
      <c r="QQX57" s="115"/>
      <c r="QQY57" s="115"/>
      <c r="QQZ57" s="115"/>
      <c r="QRA57" s="115"/>
      <c r="QRB57" s="115"/>
      <c r="QRC57" s="115"/>
      <c r="QRD57" s="115"/>
      <c r="QRE57" s="115"/>
      <c r="QRF57" s="115"/>
      <c r="QRG57" s="115"/>
      <c r="QRH57" s="115"/>
      <c r="QRI57" s="115"/>
      <c r="QRJ57" s="115"/>
      <c r="QRK57" s="115"/>
      <c r="QRL57" s="115"/>
      <c r="QRM57" s="115"/>
      <c r="QRN57" s="115"/>
      <c r="QRO57" s="115"/>
      <c r="QRP57" s="115"/>
      <c r="QRQ57" s="115"/>
      <c r="QRR57" s="115"/>
      <c r="QRS57" s="115"/>
      <c r="QRT57" s="115"/>
      <c r="QRU57" s="115"/>
      <c r="QRV57" s="115"/>
      <c r="QRW57" s="115"/>
      <c r="QRX57" s="115"/>
      <c r="QRY57" s="115"/>
      <c r="QRZ57" s="115"/>
      <c r="QSA57" s="115"/>
      <c r="QSB57" s="115"/>
      <c r="QSC57" s="115"/>
      <c r="QSD57" s="115"/>
      <c r="QSE57" s="115"/>
      <c r="QSF57" s="115"/>
      <c r="QSG57" s="115"/>
      <c r="QSH57" s="115"/>
      <c r="QSI57" s="115"/>
      <c r="QSJ57" s="115"/>
      <c r="QSK57" s="115"/>
      <c r="QSL57" s="115"/>
      <c r="QSM57" s="115"/>
      <c r="QSN57" s="115"/>
      <c r="QSO57" s="115"/>
      <c r="QSP57" s="115"/>
      <c r="QSQ57" s="115"/>
      <c r="QSR57" s="115"/>
      <c r="QSS57" s="115"/>
      <c r="QST57" s="115"/>
      <c r="QSU57" s="115"/>
      <c r="QSV57" s="115"/>
      <c r="QSW57" s="115"/>
      <c r="QSX57" s="115"/>
      <c r="QSY57" s="115"/>
      <c r="QSZ57" s="115"/>
      <c r="QTA57" s="115"/>
      <c r="QTB57" s="115"/>
      <c r="QTC57" s="115"/>
      <c r="QTD57" s="115"/>
      <c r="QTE57" s="115"/>
      <c r="QTF57" s="115"/>
      <c r="QTG57" s="115"/>
      <c r="QTH57" s="115"/>
      <c r="QTI57" s="115"/>
      <c r="QTJ57" s="115"/>
      <c r="QTK57" s="115"/>
      <c r="QTL57" s="115"/>
      <c r="QTM57" s="115"/>
      <c r="QTN57" s="115"/>
      <c r="QTO57" s="115"/>
      <c r="QTP57" s="115"/>
      <c r="QTQ57" s="115"/>
      <c r="QTR57" s="115"/>
      <c r="QTS57" s="115"/>
      <c r="QTT57" s="115"/>
      <c r="QTU57" s="115"/>
      <c r="QTV57" s="115"/>
      <c r="QTW57" s="115"/>
      <c r="QTX57" s="115"/>
      <c r="QTY57" s="115"/>
      <c r="QTZ57" s="115"/>
      <c r="QUA57" s="115"/>
      <c r="QUB57" s="115"/>
      <c r="QUC57" s="115"/>
      <c r="QUD57" s="115"/>
      <c r="QUE57" s="115"/>
      <c r="QUF57" s="115"/>
      <c r="QUG57" s="115"/>
      <c r="QUH57" s="115"/>
      <c r="QUI57" s="115"/>
      <c r="QUJ57" s="115"/>
      <c r="QUK57" s="115"/>
      <c r="QUL57" s="115"/>
      <c r="QUM57" s="115"/>
      <c r="QUN57" s="115"/>
      <c r="QUO57" s="115"/>
      <c r="QUP57" s="115"/>
      <c r="QUQ57" s="115"/>
      <c r="QUR57" s="115"/>
      <c r="QUS57" s="115"/>
      <c r="QUT57" s="115"/>
      <c r="QUU57" s="115"/>
      <c r="QUV57" s="115"/>
      <c r="QUW57" s="115"/>
      <c r="QUX57" s="115"/>
      <c r="QUY57" s="115"/>
      <c r="QUZ57" s="115"/>
      <c r="QVA57" s="115"/>
      <c r="QVB57" s="115"/>
      <c r="QVC57" s="115"/>
      <c r="QVD57" s="115"/>
      <c r="QVE57" s="115"/>
      <c r="QVF57" s="115"/>
      <c r="QVG57" s="115"/>
      <c r="QVH57" s="115"/>
      <c r="QVI57" s="115"/>
      <c r="QVJ57" s="115"/>
      <c r="QVK57" s="115"/>
      <c r="QVL57" s="115"/>
      <c r="QVM57" s="115"/>
      <c r="QVN57" s="115"/>
      <c r="QVO57" s="115"/>
      <c r="QVP57" s="115"/>
      <c r="QVQ57" s="115"/>
      <c r="QVR57" s="115"/>
      <c r="QVS57" s="115"/>
      <c r="QVT57" s="115"/>
      <c r="QVU57" s="115"/>
      <c r="QVV57" s="115"/>
      <c r="QVW57" s="115"/>
      <c r="QVX57" s="115"/>
      <c r="QVY57" s="115"/>
      <c r="QVZ57" s="115"/>
      <c r="QWA57" s="115"/>
      <c r="QWB57" s="115"/>
      <c r="QWC57" s="115"/>
      <c r="QWD57" s="115"/>
      <c r="QWE57" s="115"/>
      <c r="QWF57" s="115"/>
      <c r="QWG57" s="115"/>
      <c r="QWH57" s="115"/>
      <c r="QWI57" s="115"/>
      <c r="QWJ57" s="115"/>
      <c r="QWK57" s="115"/>
      <c r="QWL57" s="115"/>
      <c r="QWM57" s="115"/>
      <c r="QWN57" s="115"/>
      <c r="QWO57" s="115"/>
      <c r="QWP57" s="115"/>
      <c r="QWQ57" s="115"/>
      <c r="QWR57" s="115"/>
      <c r="QWS57" s="115"/>
      <c r="QWT57" s="115"/>
      <c r="QWU57" s="115"/>
      <c r="QWV57" s="115"/>
      <c r="QWW57" s="115"/>
      <c r="QWX57" s="115"/>
      <c r="QWY57" s="115"/>
      <c r="QWZ57" s="115"/>
      <c r="QXA57" s="115"/>
      <c r="QXB57" s="115"/>
      <c r="QXC57" s="115"/>
      <c r="QXD57" s="115"/>
      <c r="QXE57" s="115"/>
      <c r="QXF57" s="115"/>
      <c r="QXG57" s="115"/>
      <c r="QXH57" s="115"/>
      <c r="QXI57" s="115"/>
      <c r="QXJ57" s="115"/>
      <c r="QXK57" s="115"/>
      <c r="QXL57" s="115"/>
      <c r="QXM57" s="115"/>
      <c r="QXN57" s="115"/>
      <c r="QXO57" s="115"/>
      <c r="QXP57" s="115"/>
      <c r="QXQ57" s="115"/>
      <c r="QXR57" s="115"/>
      <c r="QXS57" s="115"/>
      <c r="QXT57" s="115"/>
      <c r="QXU57" s="115"/>
      <c r="QXV57" s="115"/>
      <c r="QXW57" s="115"/>
      <c r="QXX57" s="115"/>
      <c r="QXY57" s="115"/>
      <c r="QXZ57" s="115"/>
      <c r="QYA57" s="115"/>
      <c r="QYB57" s="115"/>
      <c r="QYC57" s="115"/>
      <c r="QYD57" s="115"/>
      <c r="QYE57" s="115"/>
      <c r="QYF57" s="115"/>
      <c r="QYG57" s="115"/>
      <c r="QYH57" s="115"/>
      <c r="QYI57" s="115"/>
      <c r="QYJ57" s="115"/>
      <c r="QYK57" s="115"/>
      <c r="QYL57" s="115"/>
      <c r="QYM57" s="115"/>
      <c r="QYN57" s="115"/>
      <c r="QYO57" s="115"/>
      <c r="QYP57" s="115"/>
      <c r="QYQ57" s="115"/>
      <c r="QYR57" s="115"/>
      <c r="QYS57" s="115"/>
      <c r="QYT57" s="115"/>
      <c r="QYU57" s="115"/>
      <c r="QYV57" s="115"/>
      <c r="QYW57" s="115"/>
      <c r="QYX57" s="115"/>
      <c r="QYY57" s="115"/>
      <c r="QYZ57" s="115"/>
      <c r="QZA57" s="115"/>
      <c r="QZB57" s="115"/>
      <c r="QZC57" s="115"/>
      <c r="QZD57" s="115"/>
      <c r="QZE57" s="115"/>
      <c r="QZF57" s="115"/>
      <c r="QZG57" s="115"/>
      <c r="QZH57" s="115"/>
      <c r="QZI57" s="115"/>
      <c r="QZJ57" s="115"/>
      <c r="QZK57" s="115"/>
      <c r="QZL57" s="115"/>
      <c r="QZM57" s="115"/>
      <c r="QZN57" s="115"/>
      <c r="QZO57" s="115"/>
      <c r="QZP57" s="115"/>
      <c r="QZQ57" s="115"/>
      <c r="QZR57" s="115"/>
      <c r="QZS57" s="115"/>
      <c r="QZT57" s="115"/>
      <c r="QZU57" s="115"/>
      <c r="QZV57" s="115"/>
      <c r="QZW57" s="115"/>
      <c r="QZX57" s="115"/>
      <c r="QZY57" s="115"/>
      <c r="QZZ57" s="115"/>
      <c r="RAA57" s="115"/>
      <c r="RAB57" s="115"/>
      <c r="RAC57" s="115"/>
      <c r="RAD57" s="115"/>
      <c r="RAE57" s="115"/>
      <c r="RAF57" s="115"/>
      <c r="RAG57" s="115"/>
      <c r="RAH57" s="115"/>
      <c r="RAI57" s="115"/>
      <c r="RAJ57" s="115"/>
      <c r="RAK57" s="115"/>
      <c r="RAL57" s="115"/>
      <c r="RAM57" s="115"/>
      <c r="RAN57" s="115"/>
      <c r="RAO57" s="115"/>
      <c r="RAP57" s="115"/>
      <c r="RAQ57" s="115"/>
      <c r="RAR57" s="115"/>
      <c r="RAS57" s="115"/>
      <c r="RAT57" s="115"/>
      <c r="RAU57" s="115"/>
      <c r="RAV57" s="115"/>
      <c r="RAW57" s="115"/>
      <c r="RAX57" s="115"/>
      <c r="RAY57" s="115"/>
      <c r="RAZ57" s="115"/>
      <c r="RBA57" s="115"/>
      <c r="RBB57" s="115"/>
      <c r="RBC57" s="115"/>
      <c r="RBD57" s="115"/>
      <c r="RBE57" s="115"/>
      <c r="RBF57" s="115"/>
      <c r="RBG57" s="115"/>
      <c r="RBH57" s="115"/>
      <c r="RBI57" s="115"/>
      <c r="RBJ57" s="115"/>
      <c r="RBK57" s="115"/>
      <c r="RBL57" s="115"/>
      <c r="RBM57" s="115"/>
      <c r="RBN57" s="115"/>
      <c r="RBO57" s="115"/>
      <c r="RBP57" s="115"/>
      <c r="RBQ57" s="115"/>
      <c r="RBR57" s="115"/>
      <c r="RBS57" s="115"/>
      <c r="RBT57" s="115"/>
      <c r="RBU57" s="115"/>
      <c r="RBV57" s="115"/>
      <c r="RBW57" s="115"/>
      <c r="RBX57" s="115"/>
      <c r="RBY57" s="115"/>
      <c r="RBZ57" s="115"/>
      <c r="RCA57" s="115"/>
      <c r="RCB57" s="115"/>
      <c r="RCC57" s="115"/>
      <c r="RCD57" s="115"/>
      <c r="RCE57" s="115"/>
      <c r="RCF57" s="115"/>
      <c r="RCG57" s="115"/>
      <c r="RCH57" s="115"/>
      <c r="RCI57" s="115"/>
      <c r="RCJ57" s="115"/>
      <c r="RCK57" s="115"/>
      <c r="RCL57" s="115"/>
      <c r="RCM57" s="115"/>
      <c r="RCN57" s="115"/>
      <c r="RCO57" s="115"/>
      <c r="RCP57" s="115"/>
      <c r="RCQ57" s="115"/>
      <c r="RCR57" s="115"/>
      <c r="RCS57" s="115"/>
      <c r="RCT57" s="115"/>
      <c r="RCU57" s="115"/>
      <c r="RCV57" s="115"/>
      <c r="RCW57" s="115"/>
      <c r="RCX57" s="115"/>
      <c r="RCY57" s="115"/>
      <c r="RCZ57" s="115"/>
      <c r="RDA57" s="115"/>
      <c r="RDB57" s="115"/>
      <c r="RDC57" s="115"/>
      <c r="RDD57" s="115"/>
      <c r="RDE57" s="115"/>
      <c r="RDF57" s="115"/>
      <c r="RDG57" s="115"/>
      <c r="RDH57" s="115"/>
      <c r="RDI57" s="115"/>
      <c r="RDJ57" s="115"/>
      <c r="RDK57" s="115"/>
      <c r="RDL57" s="115"/>
      <c r="RDM57" s="115"/>
      <c r="RDN57" s="115"/>
      <c r="RDO57" s="115"/>
      <c r="RDP57" s="115"/>
      <c r="RDQ57" s="115"/>
      <c r="RDR57" s="115"/>
      <c r="RDS57" s="115"/>
      <c r="RDT57" s="115"/>
      <c r="RDU57" s="115"/>
      <c r="RDV57" s="115"/>
      <c r="RDW57" s="115"/>
      <c r="RDX57" s="115"/>
      <c r="RDY57" s="115"/>
      <c r="RDZ57" s="115"/>
      <c r="REA57" s="115"/>
      <c r="REB57" s="115"/>
      <c r="REC57" s="115"/>
      <c r="RED57" s="115"/>
      <c r="REE57" s="115"/>
      <c r="REF57" s="115"/>
      <c r="REG57" s="115"/>
      <c r="REH57" s="115"/>
      <c r="REI57" s="115"/>
      <c r="REJ57" s="115"/>
      <c r="REK57" s="115"/>
      <c r="REL57" s="115"/>
      <c r="REM57" s="115"/>
      <c r="REN57" s="115"/>
      <c r="REO57" s="115"/>
      <c r="REP57" s="115"/>
      <c r="REQ57" s="115"/>
      <c r="RER57" s="115"/>
      <c r="RES57" s="115"/>
      <c r="RET57" s="115"/>
      <c r="REU57" s="115"/>
      <c r="REV57" s="115"/>
      <c r="REW57" s="115"/>
      <c r="REX57" s="115"/>
      <c r="REY57" s="115"/>
      <c r="REZ57" s="115"/>
      <c r="RFA57" s="115"/>
      <c r="RFB57" s="115"/>
      <c r="RFC57" s="115"/>
      <c r="RFD57" s="115"/>
      <c r="RFE57" s="115"/>
      <c r="RFF57" s="115"/>
      <c r="RFG57" s="115"/>
      <c r="RFH57" s="115"/>
      <c r="RFI57" s="115"/>
      <c r="RFJ57" s="115"/>
      <c r="RFK57" s="115"/>
      <c r="RFL57" s="115"/>
      <c r="RFM57" s="115"/>
      <c r="RFN57" s="115"/>
      <c r="RFO57" s="115"/>
      <c r="RFP57" s="115"/>
      <c r="RFQ57" s="115"/>
      <c r="RFR57" s="115"/>
      <c r="RFS57" s="115"/>
      <c r="RFT57" s="115"/>
      <c r="RFU57" s="115"/>
      <c r="RFV57" s="115"/>
      <c r="RFW57" s="115"/>
      <c r="RFX57" s="115"/>
      <c r="RFY57" s="115"/>
      <c r="RFZ57" s="115"/>
      <c r="RGA57" s="115"/>
      <c r="RGB57" s="115"/>
      <c r="RGC57" s="115"/>
      <c r="RGD57" s="115"/>
      <c r="RGE57" s="115"/>
      <c r="RGF57" s="115"/>
      <c r="RGG57" s="115"/>
      <c r="RGH57" s="115"/>
      <c r="RGI57" s="115"/>
      <c r="RGJ57" s="115"/>
      <c r="RGK57" s="115"/>
      <c r="RGL57" s="115"/>
      <c r="RGM57" s="115"/>
      <c r="RGN57" s="115"/>
      <c r="RGO57" s="115"/>
      <c r="RGP57" s="115"/>
      <c r="RGQ57" s="115"/>
      <c r="RGR57" s="115"/>
      <c r="RGS57" s="115"/>
      <c r="RGT57" s="115"/>
      <c r="RGU57" s="115"/>
      <c r="RGV57" s="115"/>
      <c r="RGW57" s="115"/>
      <c r="RGX57" s="115"/>
      <c r="RGY57" s="115"/>
      <c r="RGZ57" s="115"/>
      <c r="RHA57" s="115"/>
      <c r="RHB57" s="115"/>
      <c r="RHC57" s="115"/>
      <c r="RHD57" s="115"/>
      <c r="RHE57" s="115"/>
      <c r="RHF57" s="115"/>
      <c r="RHG57" s="115"/>
      <c r="RHH57" s="115"/>
      <c r="RHI57" s="115"/>
      <c r="RHJ57" s="115"/>
      <c r="RHK57" s="115"/>
      <c r="RHL57" s="115"/>
      <c r="RHM57" s="115"/>
      <c r="RHN57" s="115"/>
      <c r="RHO57" s="115"/>
      <c r="RHP57" s="115"/>
      <c r="RHQ57" s="115"/>
      <c r="RHR57" s="115"/>
      <c r="RHS57" s="115"/>
      <c r="RHT57" s="115"/>
      <c r="RHU57" s="115"/>
      <c r="RHV57" s="115"/>
      <c r="RHW57" s="115"/>
      <c r="RHX57" s="115"/>
      <c r="RHY57" s="115"/>
      <c r="RHZ57" s="115"/>
      <c r="RIA57" s="115"/>
      <c r="RIB57" s="115"/>
      <c r="RIC57" s="115"/>
      <c r="RID57" s="115"/>
      <c r="RIE57" s="115"/>
      <c r="RIF57" s="115"/>
      <c r="RIG57" s="115"/>
      <c r="RIH57" s="115"/>
      <c r="RII57" s="115"/>
      <c r="RIJ57" s="115"/>
      <c r="RIK57" s="115"/>
      <c r="RIL57" s="115"/>
      <c r="RIM57" s="115"/>
      <c r="RIN57" s="115"/>
      <c r="RIO57" s="115"/>
      <c r="RIP57" s="115"/>
      <c r="RIQ57" s="115"/>
      <c r="RIR57" s="115"/>
      <c r="RIS57" s="115"/>
      <c r="RIT57" s="115"/>
      <c r="RIU57" s="115"/>
      <c r="RIV57" s="115"/>
      <c r="RIW57" s="115"/>
      <c r="RIX57" s="115"/>
      <c r="RIY57" s="115"/>
      <c r="RIZ57" s="115"/>
      <c r="RJA57" s="115"/>
      <c r="RJB57" s="115"/>
      <c r="RJC57" s="115"/>
      <c r="RJD57" s="115"/>
      <c r="RJE57" s="115"/>
      <c r="RJF57" s="115"/>
      <c r="RJG57" s="115"/>
      <c r="RJH57" s="115"/>
      <c r="RJI57" s="115"/>
      <c r="RJJ57" s="115"/>
      <c r="RJK57" s="115"/>
      <c r="RJL57" s="115"/>
      <c r="RJM57" s="115"/>
      <c r="RJN57" s="115"/>
      <c r="RJO57" s="115"/>
      <c r="RJP57" s="115"/>
      <c r="RJQ57" s="115"/>
      <c r="RJR57" s="115"/>
      <c r="RJS57" s="115"/>
      <c r="RJT57" s="115"/>
      <c r="RJU57" s="115"/>
      <c r="RJV57" s="115"/>
      <c r="RJW57" s="115"/>
      <c r="RJX57" s="115"/>
      <c r="RJY57" s="115"/>
      <c r="RJZ57" s="115"/>
      <c r="RKA57" s="115"/>
      <c r="RKB57" s="115"/>
      <c r="RKC57" s="115"/>
      <c r="RKD57" s="115"/>
      <c r="RKE57" s="115"/>
      <c r="RKF57" s="115"/>
      <c r="RKG57" s="115"/>
      <c r="RKH57" s="115"/>
      <c r="RKI57" s="115"/>
      <c r="RKJ57" s="115"/>
      <c r="RKK57" s="115"/>
      <c r="RKL57" s="115"/>
      <c r="RKM57" s="115"/>
      <c r="RKN57" s="115"/>
      <c r="RKO57" s="115"/>
      <c r="RKP57" s="115"/>
      <c r="RKQ57" s="115"/>
      <c r="RKR57" s="115"/>
      <c r="RKS57" s="115"/>
      <c r="RKT57" s="115"/>
      <c r="RKU57" s="115"/>
      <c r="RKV57" s="115"/>
      <c r="RKW57" s="115"/>
      <c r="RKX57" s="115"/>
      <c r="RKY57" s="115"/>
      <c r="RKZ57" s="115"/>
      <c r="RLA57" s="115"/>
      <c r="RLB57" s="115"/>
      <c r="RLC57" s="115"/>
      <c r="RLD57" s="115"/>
      <c r="RLE57" s="115"/>
      <c r="RLF57" s="115"/>
      <c r="RLG57" s="115"/>
      <c r="RLH57" s="115"/>
      <c r="RLI57" s="115"/>
      <c r="RLJ57" s="115"/>
      <c r="RLK57" s="115"/>
      <c r="RLL57" s="115"/>
      <c r="RLM57" s="115"/>
      <c r="RLN57" s="115"/>
      <c r="RLO57" s="115"/>
      <c r="RLP57" s="115"/>
      <c r="RLQ57" s="115"/>
      <c r="RLR57" s="115"/>
      <c r="RLS57" s="115"/>
      <c r="RLT57" s="115"/>
      <c r="RLU57" s="115"/>
      <c r="RLV57" s="115"/>
      <c r="RLW57" s="115"/>
      <c r="RLX57" s="115"/>
      <c r="RLY57" s="115"/>
      <c r="RLZ57" s="115"/>
      <c r="RMA57" s="115"/>
      <c r="RMB57" s="115"/>
      <c r="RMC57" s="115"/>
      <c r="RMD57" s="115"/>
      <c r="RME57" s="115"/>
      <c r="RMF57" s="115"/>
      <c r="RMG57" s="115"/>
      <c r="RMH57" s="115"/>
      <c r="RMI57" s="115"/>
      <c r="RMJ57" s="115"/>
      <c r="RMK57" s="115"/>
      <c r="RML57" s="115"/>
      <c r="RMM57" s="115"/>
      <c r="RMN57" s="115"/>
      <c r="RMO57" s="115"/>
      <c r="RMP57" s="115"/>
      <c r="RMQ57" s="115"/>
      <c r="RMR57" s="115"/>
      <c r="RMS57" s="115"/>
      <c r="RMT57" s="115"/>
      <c r="RMU57" s="115"/>
      <c r="RMV57" s="115"/>
      <c r="RMW57" s="115"/>
      <c r="RMX57" s="115"/>
      <c r="RMY57" s="115"/>
      <c r="RMZ57" s="115"/>
      <c r="RNA57" s="115"/>
      <c r="RNB57" s="115"/>
      <c r="RNC57" s="115"/>
      <c r="RND57" s="115"/>
      <c r="RNE57" s="115"/>
      <c r="RNF57" s="115"/>
      <c r="RNG57" s="115"/>
      <c r="RNH57" s="115"/>
      <c r="RNI57" s="115"/>
      <c r="RNJ57" s="115"/>
      <c r="RNK57" s="115"/>
      <c r="RNL57" s="115"/>
      <c r="RNM57" s="115"/>
      <c r="RNN57" s="115"/>
      <c r="RNO57" s="115"/>
      <c r="RNP57" s="115"/>
      <c r="RNQ57" s="115"/>
      <c r="RNR57" s="115"/>
      <c r="RNS57" s="115"/>
      <c r="RNT57" s="115"/>
      <c r="RNU57" s="115"/>
      <c r="RNV57" s="115"/>
      <c r="RNW57" s="115"/>
      <c r="RNX57" s="115"/>
      <c r="RNY57" s="115"/>
      <c r="RNZ57" s="115"/>
      <c r="ROA57" s="115"/>
      <c r="ROB57" s="115"/>
      <c r="ROC57" s="115"/>
      <c r="ROD57" s="115"/>
      <c r="ROE57" s="115"/>
      <c r="ROF57" s="115"/>
      <c r="ROG57" s="115"/>
      <c r="ROH57" s="115"/>
      <c r="ROI57" s="115"/>
      <c r="ROJ57" s="115"/>
      <c r="ROK57" s="115"/>
      <c r="ROL57" s="115"/>
      <c r="ROM57" s="115"/>
      <c r="RON57" s="115"/>
      <c r="ROO57" s="115"/>
      <c r="ROP57" s="115"/>
      <c r="ROQ57" s="115"/>
      <c r="ROR57" s="115"/>
      <c r="ROS57" s="115"/>
      <c r="ROT57" s="115"/>
      <c r="ROU57" s="115"/>
      <c r="ROV57" s="115"/>
      <c r="ROW57" s="115"/>
      <c r="ROX57" s="115"/>
      <c r="ROY57" s="115"/>
      <c r="ROZ57" s="115"/>
      <c r="RPA57" s="115"/>
      <c r="RPB57" s="115"/>
      <c r="RPC57" s="115"/>
      <c r="RPD57" s="115"/>
      <c r="RPE57" s="115"/>
      <c r="RPF57" s="115"/>
      <c r="RPG57" s="115"/>
      <c r="RPH57" s="115"/>
      <c r="RPI57" s="115"/>
      <c r="RPJ57" s="115"/>
      <c r="RPK57" s="115"/>
      <c r="RPL57" s="115"/>
      <c r="RPM57" s="115"/>
      <c r="RPN57" s="115"/>
      <c r="RPO57" s="115"/>
      <c r="RPP57" s="115"/>
      <c r="RPQ57" s="115"/>
      <c r="RPR57" s="115"/>
      <c r="RPS57" s="115"/>
      <c r="RPT57" s="115"/>
      <c r="RPU57" s="115"/>
      <c r="RPV57" s="115"/>
      <c r="RPW57" s="115"/>
      <c r="RPX57" s="115"/>
      <c r="RPY57" s="115"/>
      <c r="RPZ57" s="115"/>
      <c r="RQA57" s="115"/>
      <c r="RQB57" s="115"/>
      <c r="RQC57" s="115"/>
      <c r="RQD57" s="115"/>
      <c r="RQE57" s="115"/>
      <c r="RQF57" s="115"/>
      <c r="RQG57" s="115"/>
      <c r="RQH57" s="115"/>
      <c r="RQI57" s="115"/>
      <c r="RQJ57" s="115"/>
      <c r="RQK57" s="115"/>
      <c r="RQL57" s="115"/>
      <c r="RQM57" s="115"/>
      <c r="RQN57" s="115"/>
      <c r="RQO57" s="115"/>
      <c r="RQP57" s="115"/>
      <c r="RQQ57" s="115"/>
      <c r="RQR57" s="115"/>
      <c r="RQS57" s="115"/>
      <c r="RQT57" s="115"/>
      <c r="RQU57" s="115"/>
      <c r="RQV57" s="115"/>
      <c r="RQW57" s="115"/>
      <c r="RQX57" s="115"/>
      <c r="RQY57" s="115"/>
      <c r="RQZ57" s="115"/>
      <c r="RRA57" s="115"/>
      <c r="RRB57" s="115"/>
      <c r="RRC57" s="115"/>
      <c r="RRD57" s="115"/>
      <c r="RRE57" s="115"/>
      <c r="RRF57" s="115"/>
      <c r="RRG57" s="115"/>
      <c r="RRH57" s="115"/>
      <c r="RRI57" s="115"/>
      <c r="RRJ57" s="115"/>
      <c r="RRK57" s="115"/>
      <c r="RRL57" s="115"/>
      <c r="RRM57" s="115"/>
      <c r="RRN57" s="115"/>
      <c r="RRO57" s="115"/>
      <c r="RRP57" s="115"/>
      <c r="RRQ57" s="115"/>
      <c r="RRR57" s="115"/>
      <c r="RRS57" s="115"/>
      <c r="RRT57" s="115"/>
      <c r="RRU57" s="115"/>
      <c r="RRV57" s="115"/>
      <c r="RRW57" s="115"/>
      <c r="RRX57" s="115"/>
      <c r="RRY57" s="115"/>
      <c r="RRZ57" s="115"/>
      <c r="RSA57" s="115"/>
      <c r="RSB57" s="115"/>
      <c r="RSC57" s="115"/>
      <c r="RSD57" s="115"/>
      <c r="RSE57" s="115"/>
      <c r="RSF57" s="115"/>
      <c r="RSG57" s="115"/>
      <c r="RSH57" s="115"/>
      <c r="RSI57" s="115"/>
      <c r="RSJ57" s="115"/>
      <c r="RSK57" s="115"/>
      <c r="RSL57" s="115"/>
      <c r="RSM57" s="115"/>
      <c r="RSN57" s="115"/>
      <c r="RSO57" s="115"/>
      <c r="RSP57" s="115"/>
      <c r="RSQ57" s="115"/>
      <c r="RSR57" s="115"/>
      <c r="RSS57" s="115"/>
      <c r="RST57" s="115"/>
      <c r="RSU57" s="115"/>
      <c r="RSV57" s="115"/>
      <c r="RSW57" s="115"/>
      <c r="RSX57" s="115"/>
      <c r="RSY57" s="115"/>
      <c r="RSZ57" s="115"/>
      <c r="RTA57" s="115"/>
      <c r="RTB57" s="115"/>
      <c r="RTC57" s="115"/>
      <c r="RTD57" s="115"/>
      <c r="RTE57" s="115"/>
      <c r="RTF57" s="115"/>
      <c r="RTG57" s="115"/>
      <c r="RTH57" s="115"/>
      <c r="RTI57" s="115"/>
      <c r="RTJ57" s="115"/>
      <c r="RTK57" s="115"/>
      <c r="RTL57" s="115"/>
      <c r="RTM57" s="115"/>
      <c r="RTN57" s="115"/>
      <c r="RTO57" s="115"/>
      <c r="RTP57" s="115"/>
      <c r="RTQ57" s="115"/>
      <c r="RTR57" s="115"/>
      <c r="RTS57" s="115"/>
      <c r="RTT57" s="115"/>
      <c r="RTU57" s="115"/>
      <c r="RTV57" s="115"/>
      <c r="RTW57" s="115"/>
      <c r="RTX57" s="115"/>
      <c r="RTY57" s="115"/>
      <c r="RTZ57" s="115"/>
      <c r="RUA57" s="115"/>
      <c r="RUB57" s="115"/>
      <c r="RUC57" s="115"/>
      <c r="RUD57" s="115"/>
      <c r="RUE57" s="115"/>
      <c r="RUF57" s="115"/>
      <c r="RUG57" s="115"/>
      <c r="RUH57" s="115"/>
      <c r="RUI57" s="115"/>
      <c r="RUJ57" s="115"/>
      <c r="RUK57" s="115"/>
      <c r="RUL57" s="115"/>
      <c r="RUM57" s="115"/>
      <c r="RUN57" s="115"/>
      <c r="RUO57" s="115"/>
      <c r="RUP57" s="115"/>
      <c r="RUQ57" s="115"/>
      <c r="RUR57" s="115"/>
      <c r="RUS57" s="115"/>
      <c r="RUT57" s="115"/>
      <c r="RUU57" s="115"/>
      <c r="RUV57" s="115"/>
      <c r="RUW57" s="115"/>
      <c r="RUX57" s="115"/>
      <c r="RUY57" s="115"/>
      <c r="RUZ57" s="115"/>
      <c r="RVA57" s="115"/>
      <c r="RVB57" s="115"/>
      <c r="RVC57" s="115"/>
      <c r="RVD57" s="115"/>
      <c r="RVE57" s="115"/>
      <c r="RVF57" s="115"/>
      <c r="RVG57" s="115"/>
      <c r="RVH57" s="115"/>
      <c r="RVI57" s="115"/>
      <c r="RVJ57" s="115"/>
      <c r="RVK57" s="115"/>
      <c r="RVL57" s="115"/>
      <c r="RVM57" s="115"/>
      <c r="RVN57" s="115"/>
      <c r="RVO57" s="115"/>
      <c r="RVP57" s="115"/>
      <c r="RVQ57" s="115"/>
      <c r="RVR57" s="115"/>
      <c r="RVS57" s="115"/>
      <c r="RVT57" s="115"/>
      <c r="RVU57" s="115"/>
      <c r="RVV57" s="115"/>
      <c r="RVW57" s="115"/>
      <c r="RVX57" s="115"/>
      <c r="RVY57" s="115"/>
      <c r="RVZ57" s="115"/>
      <c r="RWA57" s="115"/>
      <c r="RWB57" s="115"/>
      <c r="RWC57" s="115"/>
      <c r="RWD57" s="115"/>
      <c r="RWE57" s="115"/>
      <c r="RWF57" s="115"/>
      <c r="RWG57" s="115"/>
      <c r="RWH57" s="115"/>
      <c r="RWI57" s="115"/>
      <c r="RWJ57" s="115"/>
      <c r="RWK57" s="115"/>
      <c r="RWL57" s="115"/>
      <c r="RWM57" s="115"/>
      <c r="RWN57" s="115"/>
      <c r="RWO57" s="115"/>
      <c r="RWP57" s="115"/>
      <c r="RWQ57" s="115"/>
      <c r="RWR57" s="115"/>
      <c r="RWS57" s="115"/>
      <c r="RWT57" s="115"/>
      <c r="RWU57" s="115"/>
      <c r="RWV57" s="115"/>
      <c r="RWW57" s="115"/>
      <c r="RWX57" s="115"/>
      <c r="RWY57" s="115"/>
      <c r="RWZ57" s="115"/>
      <c r="RXA57" s="115"/>
      <c r="RXB57" s="115"/>
      <c r="RXC57" s="115"/>
      <c r="RXD57" s="115"/>
      <c r="RXE57" s="115"/>
      <c r="RXF57" s="115"/>
      <c r="RXG57" s="115"/>
      <c r="RXH57" s="115"/>
      <c r="RXI57" s="115"/>
      <c r="RXJ57" s="115"/>
      <c r="RXK57" s="115"/>
      <c r="RXL57" s="115"/>
      <c r="RXM57" s="115"/>
      <c r="RXN57" s="115"/>
      <c r="RXO57" s="115"/>
      <c r="RXP57" s="115"/>
      <c r="RXQ57" s="115"/>
      <c r="RXR57" s="115"/>
      <c r="RXS57" s="115"/>
      <c r="RXT57" s="115"/>
      <c r="RXU57" s="115"/>
      <c r="RXV57" s="115"/>
      <c r="RXW57" s="115"/>
      <c r="RXX57" s="115"/>
      <c r="RXY57" s="115"/>
      <c r="RXZ57" s="115"/>
      <c r="RYA57" s="115"/>
      <c r="RYB57" s="115"/>
      <c r="RYC57" s="115"/>
      <c r="RYD57" s="115"/>
      <c r="RYE57" s="115"/>
      <c r="RYF57" s="115"/>
      <c r="RYG57" s="115"/>
      <c r="RYH57" s="115"/>
      <c r="RYI57" s="115"/>
      <c r="RYJ57" s="115"/>
      <c r="RYK57" s="115"/>
      <c r="RYL57" s="115"/>
      <c r="RYM57" s="115"/>
      <c r="RYN57" s="115"/>
      <c r="RYO57" s="115"/>
      <c r="RYP57" s="115"/>
      <c r="RYQ57" s="115"/>
      <c r="RYR57" s="115"/>
      <c r="RYS57" s="115"/>
      <c r="RYT57" s="115"/>
      <c r="RYU57" s="115"/>
      <c r="RYV57" s="115"/>
      <c r="RYW57" s="115"/>
      <c r="RYX57" s="115"/>
      <c r="RYY57" s="115"/>
      <c r="RYZ57" s="115"/>
      <c r="RZA57" s="115"/>
      <c r="RZB57" s="115"/>
      <c r="RZC57" s="115"/>
      <c r="RZD57" s="115"/>
      <c r="RZE57" s="115"/>
      <c r="RZF57" s="115"/>
      <c r="RZG57" s="115"/>
      <c r="RZH57" s="115"/>
      <c r="RZI57" s="115"/>
      <c r="RZJ57" s="115"/>
      <c r="RZK57" s="115"/>
      <c r="RZL57" s="115"/>
      <c r="RZM57" s="115"/>
      <c r="RZN57" s="115"/>
      <c r="RZO57" s="115"/>
      <c r="RZP57" s="115"/>
      <c r="RZQ57" s="115"/>
      <c r="RZR57" s="115"/>
      <c r="RZS57" s="115"/>
      <c r="RZT57" s="115"/>
      <c r="RZU57" s="115"/>
      <c r="RZV57" s="115"/>
      <c r="RZW57" s="115"/>
      <c r="RZX57" s="115"/>
      <c r="RZY57" s="115"/>
      <c r="RZZ57" s="115"/>
      <c r="SAA57" s="115"/>
      <c r="SAB57" s="115"/>
      <c r="SAC57" s="115"/>
      <c r="SAD57" s="115"/>
      <c r="SAE57" s="115"/>
      <c r="SAF57" s="115"/>
      <c r="SAG57" s="115"/>
      <c r="SAH57" s="115"/>
      <c r="SAI57" s="115"/>
      <c r="SAJ57" s="115"/>
      <c r="SAK57" s="115"/>
      <c r="SAL57" s="115"/>
      <c r="SAM57" s="115"/>
      <c r="SAN57" s="115"/>
      <c r="SAO57" s="115"/>
      <c r="SAP57" s="115"/>
      <c r="SAQ57" s="115"/>
      <c r="SAR57" s="115"/>
      <c r="SAS57" s="115"/>
      <c r="SAT57" s="115"/>
      <c r="SAU57" s="115"/>
      <c r="SAV57" s="115"/>
      <c r="SAW57" s="115"/>
      <c r="SAX57" s="115"/>
      <c r="SAY57" s="115"/>
      <c r="SAZ57" s="115"/>
      <c r="SBA57" s="115"/>
      <c r="SBB57" s="115"/>
      <c r="SBC57" s="115"/>
      <c r="SBD57" s="115"/>
      <c r="SBE57" s="115"/>
      <c r="SBF57" s="115"/>
      <c r="SBG57" s="115"/>
      <c r="SBH57" s="115"/>
      <c r="SBI57" s="115"/>
      <c r="SBJ57" s="115"/>
      <c r="SBK57" s="115"/>
      <c r="SBL57" s="115"/>
      <c r="SBM57" s="115"/>
      <c r="SBN57" s="115"/>
      <c r="SBO57" s="115"/>
      <c r="SBP57" s="115"/>
      <c r="SBQ57" s="115"/>
      <c r="SBR57" s="115"/>
      <c r="SBS57" s="115"/>
      <c r="SBT57" s="115"/>
      <c r="SBU57" s="115"/>
      <c r="SBV57" s="115"/>
      <c r="SBW57" s="115"/>
      <c r="SBX57" s="115"/>
      <c r="SBY57" s="115"/>
      <c r="SBZ57" s="115"/>
      <c r="SCA57" s="115"/>
      <c r="SCB57" s="115"/>
      <c r="SCC57" s="115"/>
      <c r="SCD57" s="115"/>
      <c r="SCE57" s="115"/>
      <c r="SCF57" s="115"/>
      <c r="SCG57" s="115"/>
      <c r="SCH57" s="115"/>
      <c r="SCI57" s="115"/>
      <c r="SCJ57" s="115"/>
      <c r="SCK57" s="115"/>
      <c r="SCL57" s="115"/>
      <c r="SCM57" s="115"/>
      <c r="SCN57" s="115"/>
      <c r="SCO57" s="115"/>
      <c r="SCP57" s="115"/>
      <c r="SCQ57" s="115"/>
      <c r="SCR57" s="115"/>
      <c r="SCS57" s="115"/>
      <c r="SCT57" s="115"/>
      <c r="SCU57" s="115"/>
      <c r="SCV57" s="115"/>
      <c r="SCW57" s="115"/>
      <c r="SCX57" s="115"/>
      <c r="SCY57" s="115"/>
      <c r="SCZ57" s="115"/>
      <c r="SDA57" s="115"/>
      <c r="SDB57" s="115"/>
      <c r="SDC57" s="115"/>
      <c r="SDD57" s="115"/>
      <c r="SDE57" s="115"/>
      <c r="SDF57" s="115"/>
      <c r="SDG57" s="115"/>
      <c r="SDH57" s="115"/>
      <c r="SDI57" s="115"/>
      <c r="SDJ57" s="115"/>
      <c r="SDK57" s="115"/>
      <c r="SDL57" s="115"/>
      <c r="SDM57" s="115"/>
      <c r="SDN57" s="115"/>
      <c r="SDO57" s="115"/>
      <c r="SDP57" s="115"/>
      <c r="SDQ57" s="115"/>
      <c r="SDR57" s="115"/>
      <c r="SDS57" s="115"/>
      <c r="SDT57" s="115"/>
      <c r="SDU57" s="115"/>
      <c r="SDV57" s="115"/>
      <c r="SDW57" s="115"/>
      <c r="SDX57" s="115"/>
      <c r="SDY57" s="115"/>
      <c r="SDZ57" s="115"/>
      <c r="SEA57" s="115"/>
      <c r="SEB57" s="115"/>
      <c r="SEC57" s="115"/>
      <c r="SED57" s="115"/>
      <c r="SEE57" s="115"/>
      <c r="SEF57" s="115"/>
      <c r="SEG57" s="115"/>
      <c r="SEH57" s="115"/>
      <c r="SEI57" s="115"/>
      <c r="SEJ57" s="115"/>
      <c r="SEK57" s="115"/>
      <c r="SEL57" s="115"/>
      <c r="SEM57" s="115"/>
      <c r="SEN57" s="115"/>
      <c r="SEO57" s="115"/>
      <c r="SEP57" s="115"/>
      <c r="SEQ57" s="115"/>
      <c r="SER57" s="115"/>
      <c r="SES57" s="115"/>
      <c r="SET57" s="115"/>
      <c r="SEU57" s="115"/>
      <c r="SEV57" s="115"/>
      <c r="SEW57" s="115"/>
      <c r="SEX57" s="115"/>
      <c r="SEY57" s="115"/>
      <c r="SEZ57" s="115"/>
      <c r="SFA57" s="115"/>
      <c r="SFB57" s="115"/>
      <c r="SFC57" s="115"/>
      <c r="SFD57" s="115"/>
      <c r="SFE57" s="115"/>
      <c r="SFF57" s="115"/>
      <c r="SFG57" s="115"/>
      <c r="SFH57" s="115"/>
      <c r="SFI57" s="115"/>
      <c r="SFJ57" s="115"/>
      <c r="SFK57" s="115"/>
      <c r="SFL57" s="115"/>
      <c r="SFM57" s="115"/>
      <c r="SFN57" s="115"/>
      <c r="SFO57" s="115"/>
      <c r="SFP57" s="115"/>
      <c r="SFQ57" s="115"/>
      <c r="SFR57" s="115"/>
      <c r="SFS57" s="115"/>
      <c r="SFT57" s="115"/>
      <c r="SFU57" s="115"/>
      <c r="SFV57" s="115"/>
      <c r="SFW57" s="115"/>
      <c r="SFX57" s="115"/>
      <c r="SFY57" s="115"/>
      <c r="SFZ57" s="115"/>
      <c r="SGA57" s="115"/>
      <c r="SGB57" s="115"/>
      <c r="SGC57" s="115"/>
      <c r="SGD57" s="115"/>
      <c r="SGE57" s="115"/>
      <c r="SGF57" s="115"/>
      <c r="SGG57" s="115"/>
      <c r="SGH57" s="115"/>
      <c r="SGI57" s="115"/>
      <c r="SGJ57" s="115"/>
      <c r="SGK57" s="115"/>
      <c r="SGL57" s="115"/>
      <c r="SGM57" s="115"/>
      <c r="SGN57" s="115"/>
      <c r="SGO57" s="115"/>
      <c r="SGP57" s="115"/>
      <c r="SGQ57" s="115"/>
      <c r="SGR57" s="115"/>
      <c r="SGS57" s="115"/>
      <c r="SGT57" s="115"/>
      <c r="SGU57" s="115"/>
      <c r="SGV57" s="115"/>
      <c r="SGW57" s="115"/>
      <c r="SGX57" s="115"/>
      <c r="SGY57" s="115"/>
      <c r="SGZ57" s="115"/>
      <c r="SHA57" s="115"/>
      <c r="SHB57" s="115"/>
      <c r="SHC57" s="115"/>
      <c r="SHD57" s="115"/>
      <c r="SHE57" s="115"/>
      <c r="SHF57" s="115"/>
      <c r="SHG57" s="115"/>
      <c r="SHH57" s="115"/>
      <c r="SHI57" s="115"/>
      <c r="SHJ57" s="115"/>
      <c r="SHK57" s="115"/>
      <c r="SHL57" s="115"/>
      <c r="SHM57" s="115"/>
      <c r="SHN57" s="115"/>
      <c r="SHO57" s="115"/>
      <c r="SHP57" s="115"/>
      <c r="SHQ57" s="115"/>
      <c r="SHR57" s="115"/>
      <c r="SHS57" s="115"/>
      <c r="SHT57" s="115"/>
      <c r="SHU57" s="115"/>
      <c r="SHV57" s="115"/>
      <c r="SHW57" s="115"/>
      <c r="SHX57" s="115"/>
      <c r="SHY57" s="115"/>
      <c r="SHZ57" s="115"/>
      <c r="SIA57" s="115"/>
      <c r="SIB57" s="115"/>
      <c r="SIC57" s="115"/>
      <c r="SID57" s="115"/>
      <c r="SIE57" s="115"/>
      <c r="SIF57" s="115"/>
      <c r="SIG57" s="115"/>
      <c r="SIH57" s="115"/>
      <c r="SII57" s="115"/>
      <c r="SIJ57" s="115"/>
      <c r="SIK57" s="115"/>
      <c r="SIL57" s="115"/>
      <c r="SIM57" s="115"/>
      <c r="SIN57" s="115"/>
      <c r="SIO57" s="115"/>
      <c r="SIP57" s="115"/>
      <c r="SIQ57" s="115"/>
      <c r="SIR57" s="115"/>
      <c r="SIS57" s="115"/>
      <c r="SIT57" s="115"/>
      <c r="SIU57" s="115"/>
      <c r="SIV57" s="115"/>
      <c r="SIW57" s="115"/>
      <c r="SIX57" s="115"/>
      <c r="SIY57" s="115"/>
      <c r="SIZ57" s="115"/>
      <c r="SJA57" s="115"/>
      <c r="SJB57" s="115"/>
      <c r="SJC57" s="115"/>
      <c r="SJD57" s="115"/>
      <c r="SJE57" s="115"/>
      <c r="SJF57" s="115"/>
      <c r="SJG57" s="115"/>
      <c r="SJH57" s="115"/>
      <c r="SJI57" s="115"/>
      <c r="SJJ57" s="115"/>
      <c r="SJK57" s="115"/>
      <c r="SJL57" s="115"/>
      <c r="SJM57" s="115"/>
      <c r="SJN57" s="115"/>
      <c r="SJO57" s="115"/>
      <c r="SJP57" s="115"/>
      <c r="SJQ57" s="115"/>
      <c r="SJR57" s="115"/>
      <c r="SJS57" s="115"/>
      <c r="SJT57" s="115"/>
      <c r="SJU57" s="115"/>
      <c r="SJV57" s="115"/>
      <c r="SJW57" s="115"/>
      <c r="SJX57" s="115"/>
      <c r="SJY57" s="115"/>
      <c r="SJZ57" s="115"/>
      <c r="SKA57" s="115"/>
      <c r="SKB57" s="115"/>
      <c r="SKC57" s="115"/>
      <c r="SKD57" s="115"/>
      <c r="SKE57" s="115"/>
      <c r="SKF57" s="115"/>
      <c r="SKG57" s="115"/>
      <c r="SKH57" s="115"/>
      <c r="SKI57" s="115"/>
      <c r="SKJ57" s="115"/>
      <c r="SKK57" s="115"/>
      <c r="SKL57" s="115"/>
      <c r="SKM57" s="115"/>
      <c r="SKN57" s="115"/>
      <c r="SKO57" s="115"/>
      <c r="SKP57" s="115"/>
      <c r="SKQ57" s="115"/>
      <c r="SKR57" s="115"/>
      <c r="SKS57" s="115"/>
      <c r="SKT57" s="115"/>
      <c r="SKU57" s="115"/>
      <c r="SKV57" s="115"/>
      <c r="SKW57" s="115"/>
      <c r="SKX57" s="115"/>
      <c r="SKY57" s="115"/>
      <c r="SKZ57" s="115"/>
      <c r="SLA57" s="115"/>
      <c r="SLB57" s="115"/>
      <c r="SLC57" s="115"/>
      <c r="SLD57" s="115"/>
      <c r="SLE57" s="115"/>
      <c r="SLF57" s="115"/>
      <c r="SLG57" s="115"/>
      <c r="SLH57" s="115"/>
      <c r="SLI57" s="115"/>
      <c r="SLJ57" s="115"/>
      <c r="SLK57" s="115"/>
      <c r="SLL57" s="115"/>
      <c r="SLM57" s="115"/>
      <c r="SLN57" s="115"/>
      <c r="SLO57" s="115"/>
      <c r="SLP57" s="115"/>
      <c r="SLQ57" s="115"/>
      <c r="SLR57" s="115"/>
      <c r="SLS57" s="115"/>
      <c r="SLT57" s="115"/>
      <c r="SLU57" s="115"/>
      <c r="SLV57" s="115"/>
      <c r="SLW57" s="115"/>
      <c r="SLX57" s="115"/>
      <c r="SLY57" s="115"/>
      <c r="SLZ57" s="115"/>
      <c r="SMA57" s="115"/>
      <c r="SMB57" s="115"/>
      <c r="SMC57" s="115"/>
      <c r="SMD57" s="115"/>
      <c r="SME57" s="115"/>
      <c r="SMF57" s="115"/>
      <c r="SMG57" s="115"/>
      <c r="SMH57" s="115"/>
      <c r="SMI57" s="115"/>
      <c r="SMJ57" s="115"/>
      <c r="SMK57" s="115"/>
      <c r="SML57" s="115"/>
      <c r="SMM57" s="115"/>
      <c r="SMN57" s="115"/>
      <c r="SMO57" s="115"/>
      <c r="SMP57" s="115"/>
      <c r="SMQ57" s="115"/>
      <c r="SMR57" s="115"/>
      <c r="SMS57" s="115"/>
      <c r="SMT57" s="115"/>
      <c r="SMU57" s="115"/>
      <c r="SMV57" s="115"/>
      <c r="SMW57" s="115"/>
      <c r="SMX57" s="115"/>
      <c r="SMY57" s="115"/>
      <c r="SMZ57" s="115"/>
      <c r="SNA57" s="115"/>
      <c r="SNB57" s="115"/>
      <c r="SNC57" s="115"/>
      <c r="SND57" s="115"/>
      <c r="SNE57" s="115"/>
      <c r="SNF57" s="115"/>
      <c r="SNG57" s="115"/>
      <c r="SNH57" s="115"/>
      <c r="SNI57" s="115"/>
      <c r="SNJ57" s="115"/>
      <c r="SNK57" s="115"/>
      <c r="SNL57" s="115"/>
      <c r="SNM57" s="115"/>
      <c r="SNN57" s="115"/>
      <c r="SNO57" s="115"/>
      <c r="SNP57" s="115"/>
      <c r="SNQ57" s="115"/>
      <c r="SNR57" s="115"/>
      <c r="SNS57" s="115"/>
      <c r="SNT57" s="115"/>
      <c r="SNU57" s="115"/>
      <c r="SNV57" s="115"/>
      <c r="SNW57" s="115"/>
      <c r="SNX57" s="115"/>
      <c r="SNY57" s="115"/>
      <c r="SNZ57" s="115"/>
      <c r="SOA57" s="115"/>
      <c r="SOB57" s="115"/>
      <c r="SOC57" s="115"/>
      <c r="SOD57" s="115"/>
      <c r="SOE57" s="115"/>
      <c r="SOF57" s="115"/>
      <c r="SOG57" s="115"/>
      <c r="SOH57" s="115"/>
      <c r="SOI57" s="115"/>
      <c r="SOJ57" s="115"/>
      <c r="SOK57" s="115"/>
      <c r="SOL57" s="115"/>
      <c r="SOM57" s="115"/>
      <c r="SON57" s="115"/>
      <c r="SOO57" s="115"/>
      <c r="SOP57" s="115"/>
      <c r="SOQ57" s="115"/>
      <c r="SOR57" s="115"/>
      <c r="SOS57" s="115"/>
      <c r="SOT57" s="115"/>
      <c r="SOU57" s="115"/>
      <c r="SOV57" s="115"/>
      <c r="SOW57" s="115"/>
      <c r="SOX57" s="115"/>
      <c r="SOY57" s="115"/>
      <c r="SOZ57" s="115"/>
      <c r="SPA57" s="115"/>
      <c r="SPB57" s="115"/>
      <c r="SPC57" s="115"/>
      <c r="SPD57" s="115"/>
      <c r="SPE57" s="115"/>
      <c r="SPF57" s="115"/>
      <c r="SPG57" s="115"/>
      <c r="SPH57" s="115"/>
      <c r="SPI57" s="115"/>
      <c r="SPJ57" s="115"/>
      <c r="SPK57" s="115"/>
      <c r="SPL57" s="115"/>
      <c r="SPM57" s="115"/>
      <c r="SPN57" s="115"/>
      <c r="SPO57" s="115"/>
      <c r="SPP57" s="115"/>
      <c r="SPQ57" s="115"/>
      <c r="SPR57" s="115"/>
      <c r="SPS57" s="115"/>
      <c r="SPT57" s="115"/>
      <c r="SPU57" s="115"/>
      <c r="SPV57" s="115"/>
      <c r="SPW57" s="115"/>
      <c r="SPX57" s="115"/>
      <c r="SPY57" s="115"/>
      <c r="SPZ57" s="115"/>
      <c r="SQA57" s="115"/>
      <c r="SQB57" s="115"/>
      <c r="SQC57" s="115"/>
      <c r="SQD57" s="115"/>
      <c r="SQE57" s="115"/>
      <c r="SQF57" s="115"/>
      <c r="SQG57" s="115"/>
      <c r="SQH57" s="115"/>
      <c r="SQI57" s="115"/>
      <c r="SQJ57" s="115"/>
      <c r="SQK57" s="115"/>
      <c r="SQL57" s="115"/>
      <c r="SQM57" s="115"/>
      <c r="SQN57" s="115"/>
      <c r="SQO57" s="115"/>
      <c r="SQP57" s="115"/>
      <c r="SQQ57" s="115"/>
      <c r="SQR57" s="115"/>
      <c r="SQS57" s="115"/>
      <c r="SQT57" s="115"/>
      <c r="SQU57" s="115"/>
      <c r="SQV57" s="115"/>
      <c r="SQW57" s="115"/>
      <c r="SQX57" s="115"/>
      <c r="SQY57" s="115"/>
      <c r="SQZ57" s="115"/>
      <c r="SRA57" s="115"/>
      <c r="SRB57" s="115"/>
      <c r="SRC57" s="115"/>
      <c r="SRD57" s="115"/>
      <c r="SRE57" s="115"/>
      <c r="SRF57" s="115"/>
      <c r="SRG57" s="115"/>
      <c r="SRH57" s="115"/>
      <c r="SRI57" s="115"/>
      <c r="SRJ57" s="115"/>
      <c r="SRK57" s="115"/>
      <c r="SRL57" s="115"/>
      <c r="SRM57" s="115"/>
      <c r="SRN57" s="115"/>
      <c r="SRO57" s="115"/>
      <c r="SRP57" s="115"/>
      <c r="SRQ57" s="115"/>
      <c r="SRR57" s="115"/>
      <c r="SRS57" s="115"/>
      <c r="SRT57" s="115"/>
      <c r="SRU57" s="115"/>
      <c r="SRV57" s="115"/>
      <c r="SRW57" s="115"/>
      <c r="SRX57" s="115"/>
      <c r="SRY57" s="115"/>
      <c r="SRZ57" s="115"/>
      <c r="SSA57" s="115"/>
      <c r="SSB57" s="115"/>
      <c r="SSC57" s="115"/>
      <c r="SSD57" s="115"/>
      <c r="SSE57" s="115"/>
      <c r="SSF57" s="115"/>
      <c r="SSG57" s="115"/>
      <c r="SSH57" s="115"/>
      <c r="SSI57" s="115"/>
      <c r="SSJ57" s="115"/>
      <c r="SSK57" s="115"/>
      <c r="SSL57" s="115"/>
      <c r="SSM57" s="115"/>
      <c r="SSN57" s="115"/>
      <c r="SSO57" s="115"/>
      <c r="SSP57" s="115"/>
      <c r="SSQ57" s="115"/>
      <c r="SSR57" s="115"/>
      <c r="SSS57" s="115"/>
      <c r="SST57" s="115"/>
      <c r="SSU57" s="115"/>
      <c r="SSV57" s="115"/>
      <c r="SSW57" s="115"/>
      <c r="SSX57" s="115"/>
      <c r="SSY57" s="115"/>
      <c r="SSZ57" s="115"/>
      <c r="STA57" s="115"/>
      <c r="STB57" s="115"/>
      <c r="STC57" s="115"/>
      <c r="STD57" s="115"/>
      <c r="STE57" s="115"/>
      <c r="STF57" s="115"/>
      <c r="STG57" s="115"/>
      <c r="STH57" s="115"/>
      <c r="STI57" s="115"/>
      <c r="STJ57" s="115"/>
      <c r="STK57" s="115"/>
      <c r="STL57" s="115"/>
      <c r="STM57" s="115"/>
      <c r="STN57" s="115"/>
      <c r="STO57" s="115"/>
      <c r="STP57" s="115"/>
      <c r="STQ57" s="115"/>
      <c r="STR57" s="115"/>
      <c r="STS57" s="115"/>
      <c r="STT57" s="115"/>
      <c r="STU57" s="115"/>
      <c r="STV57" s="115"/>
      <c r="STW57" s="115"/>
      <c r="STX57" s="115"/>
      <c r="STY57" s="115"/>
      <c r="STZ57" s="115"/>
      <c r="SUA57" s="115"/>
      <c r="SUB57" s="115"/>
      <c r="SUC57" s="115"/>
      <c r="SUD57" s="115"/>
      <c r="SUE57" s="115"/>
      <c r="SUF57" s="115"/>
      <c r="SUG57" s="115"/>
      <c r="SUH57" s="115"/>
      <c r="SUI57" s="115"/>
      <c r="SUJ57" s="115"/>
      <c r="SUK57" s="115"/>
      <c r="SUL57" s="115"/>
      <c r="SUM57" s="115"/>
      <c r="SUN57" s="115"/>
      <c r="SUO57" s="115"/>
      <c r="SUP57" s="115"/>
      <c r="SUQ57" s="115"/>
      <c r="SUR57" s="115"/>
      <c r="SUS57" s="115"/>
      <c r="SUT57" s="115"/>
      <c r="SUU57" s="115"/>
      <c r="SUV57" s="115"/>
      <c r="SUW57" s="115"/>
      <c r="SUX57" s="115"/>
      <c r="SUY57" s="115"/>
      <c r="SUZ57" s="115"/>
      <c r="SVA57" s="115"/>
      <c r="SVB57" s="115"/>
      <c r="SVC57" s="115"/>
      <c r="SVD57" s="115"/>
      <c r="SVE57" s="115"/>
      <c r="SVF57" s="115"/>
      <c r="SVG57" s="115"/>
      <c r="SVH57" s="115"/>
      <c r="SVI57" s="115"/>
      <c r="SVJ57" s="115"/>
      <c r="SVK57" s="115"/>
      <c r="SVL57" s="115"/>
      <c r="SVM57" s="115"/>
      <c r="SVN57" s="115"/>
      <c r="SVO57" s="115"/>
      <c r="SVP57" s="115"/>
      <c r="SVQ57" s="115"/>
      <c r="SVR57" s="115"/>
      <c r="SVS57" s="115"/>
      <c r="SVT57" s="115"/>
      <c r="SVU57" s="115"/>
      <c r="SVV57" s="115"/>
      <c r="SVW57" s="115"/>
      <c r="SVX57" s="115"/>
      <c r="SVY57" s="115"/>
      <c r="SVZ57" s="115"/>
      <c r="SWA57" s="115"/>
      <c r="SWB57" s="115"/>
      <c r="SWC57" s="115"/>
      <c r="SWD57" s="115"/>
      <c r="SWE57" s="115"/>
      <c r="SWF57" s="115"/>
      <c r="SWG57" s="115"/>
      <c r="SWH57" s="115"/>
      <c r="SWI57" s="115"/>
      <c r="SWJ57" s="115"/>
      <c r="SWK57" s="115"/>
      <c r="SWL57" s="115"/>
      <c r="SWM57" s="115"/>
      <c r="SWN57" s="115"/>
      <c r="SWO57" s="115"/>
      <c r="SWP57" s="115"/>
      <c r="SWQ57" s="115"/>
      <c r="SWR57" s="115"/>
      <c r="SWS57" s="115"/>
      <c r="SWT57" s="115"/>
      <c r="SWU57" s="115"/>
      <c r="SWV57" s="115"/>
      <c r="SWW57" s="115"/>
      <c r="SWX57" s="115"/>
      <c r="SWY57" s="115"/>
      <c r="SWZ57" s="115"/>
      <c r="SXA57" s="115"/>
      <c r="SXB57" s="115"/>
      <c r="SXC57" s="115"/>
      <c r="SXD57" s="115"/>
      <c r="SXE57" s="115"/>
      <c r="SXF57" s="115"/>
      <c r="SXG57" s="115"/>
      <c r="SXH57" s="115"/>
      <c r="SXI57" s="115"/>
      <c r="SXJ57" s="115"/>
      <c r="SXK57" s="115"/>
      <c r="SXL57" s="115"/>
      <c r="SXM57" s="115"/>
      <c r="SXN57" s="115"/>
      <c r="SXO57" s="115"/>
      <c r="SXP57" s="115"/>
      <c r="SXQ57" s="115"/>
      <c r="SXR57" s="115"/>
      <c r="SXS57" s="115"/>
      <c r="SXT57" s="115"/>
      <c r="SXU57" s="115"/>
      <c r="SXV57" s="115"/>
      <c r="SXW57" s="115"/>
      <c r="SXX57" s="115"/>
      <c r="SXY57" s="115"/>
      <c r="SXZ57" s="115"/>
      <c r="SYA57" s="115"/>
      <c r="SYB57" s="115"/>
      <c r="SYC57" s="115"/>
      <c r="SYD57" s="115"/>
      <c r="SYE57" s="115"/>
      <c r="SYF57" s="115"/>
      <c r="SYG57" s="115"/>
      <c r="SYH57" s="115"/>
      <c r="SYI57" s="115"/>
      <c r="SYJ57" s="115"/>
      <c r="SYK57" s="115"/>
      <c r="SYL57" s="115"/>
      <c r="SYM57" s="115"/>
      <c r="SYN57" s="115"/>
      <c r="SYO57" s="115"/>
      <c r="SYP57" s="115"/>
      <c r="SYQ57" s="115"/>
      <c r="SYR57" s="115"/>
      <c r="SYS57" s="115"/>
      <c r="SYT57" s="115"/>
      <c r="SYU57" s="115"/>
      <c r="SYV57" s="115"/>
      <c r="SYW57" s="115"/>
      <c r="SYX57" s="115"/>
      <c r="SYY57" s="115"/>
      <c r="SYZ57" s="115"/>
      <c r="SZA57" s="115"/>
      <c r="SZB57" s="115"/>
      <c r="SZC57" s="115"/>
      <c r="SZD57" s="115"/>
      <c r="SZE57" s="115"/>
      <c r="SZF57" s="115"/>
      <c r="SZG57" s="115"/>
      <c r="SZH57" s="115"/>
      <c r="SZI57" s="115"/>
      <c r="SZJ57" s="115"/>
      <c r="SZK57" s="115"/>
      <c r="SZL57" s="115"/>
      <c r="SZM57" s="115"/>
      <c r="SZN57" s="115"/>
      <c r="SZO57" s="115"/>
      <c r="SZP57" s="115"/>
      <c r="SZQ57" s="115"/>
      <c r="SZR57" s="115"/>
      <c r="SZS57" s="115"/>
      <c r="SZT57" s="115"/>
      <c r="SZU57" s="115"/>
      <c r="SZV57" s="115"/>
      <c r="SZW57" s="115"/>
      <c r="SZX57" s="115"/>
      <c r="SZY57" s="115"/>
      <c r="SZZ57" s="115"/>
      <c r="TAA57" s="115"/>
      <c r="TAB57" s="115"/>
      <c r="TAC57" s="115"/>
      <c r="TAD57" s="115"/>
      <c r="TAE57" s="115"/>
      <c r="TAF57" s="115"/>
      <c r="TAG57" s="115"/>
      <c r="TAH57" s="115"/>
      <c r="TAI57" s="115"/>
      <c r="TAJ57" s="115"/>
      <c r="TAK57" s="115"/>
      <c r="TAL57" s="115"/>
      <c r="TAM57" s="115"/>
      <c r="TAN57" s="115"/>
      <c r="TAO57" s="115"/>
      <c r="TAP57" s="115"/>
      <c r="TAQ57" s="115"/>
      <c r="TAR57" s="115"/>
      <c r="TAS57" s="115"/>
      <c r="TAT57" s="115"/>
      <c r="TAU57" s="115"/>
      <c r="TAV57" s="115"/>
      <c r="TAW57" s="115"/>
      <c r="TAX57" s="115"/>
      <c r="TAY57" s="115"/>
      <c r="TAZ57" s="115"/>
      <c r="TBA57" s="115"/>
      <c r="TBB57" s="115"/>
      <c r="TBC57" s="115"/>
      <c r="TBD57" s="115"/>
      <c r="TBE57" s="115"/>
      <c r="TBF57" s="115"/>
      <c r="TBG57" s="115"/>
      <c r="TBH57" s="115"/>
      <c r="TBI57" s="115"/>
      <c r="TBJ57" s="115"/>
      <c r="TBK57" s="115"/>
      <c r="TBL57" s="115"/>
      <c r="TBM57" s="115"/>
      <c r="TBN57" s="115"/>
      <c r="TBO57" s="115"/>
      <c r="TBP57" s="115"/>
      <c r="TBQ57" s="115"/>
      <c r="TBR57" s="115"/>
      <c r="TBS57" s="115"/>
      <c r="TBT57" s="115"/>
      <c r="TBU57" s="115"/>
      <c r="TBV57" s="115"/>
      <c r="TBW57" s="115"/>
      <c r="TBX57" s="115"/>
      <c r="TBY57" s="115"/>
      <c r="TBZ57" s="115"/>
      <c r="TCA57" s="115"/>
      <c r="TCB57" s="115"/>
      <c r="TCC57" s="115"/>
      <c r="TCD57" s="115"/>
      <c r="TCE57" s="115"/>
      <c r="TCF57" s="115"/>
      <c r="TCG57" s="115"/>
      <c r="TCH57" s="115"/>
      <c r="TCI57" s="115"/>
      <c r="TCJ57" s="115"/>
      <c r="TCK57" s="115"/>
      <c r="TCL57" s="115"/>
      <c r="TCM57" s="115"/>
      <c r="TCN57" s="115"/>
      <c r="TCO57" s="115"/>
      <c r="TCP57" s="115"/>
      <c r="TCQ57" s="115"/>
      <c r="TCR57" s="115"/>
      <c r="TCS57" s="115"/>
      <c r="TCT57" s="115"/>
      <c r="TCU57" s="115"/>
      <c r="TCV57" s="115"/>
      <c r="TCW57" s="115"/>
      <c r="TCX57" s="115"/>
      <c r="TCY57" s="115"/>
      <c r="TCZ57" s="115"/>
      <c r="TDA57" s="115"/>
      <c r="TDB57" s="115"/>
      <c r="TDC57" s="115"/>
      <c r="TDD57" s="115"/>
      <c r="TDE57" s="115"/>
      <c r="TDF57" s="115"/>
      <c r="TDG57" s="115"/>
      <c r="TDH57" s="115"/>
      <c r="TDI57" s="115"/>
      <c r="TDJ57" s="115"/>
      <c r="TDK57" s="115"/>
      <c r="TDL57" s="115"/>
      <c r="TDM57" s="115"/>
      <c r="TDN57" s="115"/>
      <c r="TDO57" s="115"/>
      <c r="TDP57" s="115"/>
      <c r="TDQ57" s="115"/>
      <c r="TDR57" s="115"/>
      <c r="TDS57" s="115"/>
      <c r="TDT57" s="115"/>
      <c r="TDU57" s="115"/>
      <c r="TDV57" s="115"/>
      <c r="TDW57" s="115"/>
      <c r="TDX57" s="115"/>
      <c r="TDY57" s="115"/>
      <c r="TDZ57" s="115"/>
      <c r="TEA57" s="115"/>
      <c r="TEB57" s="115"/>
      <c r="TEC57" s="115"/>
      <c r="TED57" s="115"/>
      <c r="TEE57" s="115"/>
      <c r="TEF57" s="115"/>
      <c r="TEG57" s="115"/>
      <c r="TEH57" s="115"/>
      <c r="TEI57" s="115"/>
      <c r="TEJ57" s="115"/>
      <c r="TEK57" s="115"/>
      <c r="TEL57" s="115"/>
      <c r="TEM57" s="115"/>
      <c r="TEN57" s="115"/>
      <c r="TEO57" s="115"/>
      <c r="TEP57" s="115"/>
      <c r="TEQ57" s="115"/>
      <c r="TER57" s="115"/>
      <c r="TES57" s="115"/>
      <c r="TET57" s="115"/>
      <c r="TEU57" s="115"/>
      <c r="TEV57" s="115"/>
      <c r="TEW57" s="115"/>
      <c r="TEX57" s="115"/>
      <c r="TEY57" s="115"/>
      <c r="TEZ57" s="115"/>
      <c r="TFA57" s="115"/>
      <c r="TFB57" s="115"/>
      <c r="TFC57" s="115"/>
      <c r="TFD57" s="115"/>
      <c r="TFE57" s="115"/>
      <c r="TFF57" s="115"/>
      <c r="TFG57" s="115"/>
      <c r="TFH57" s="115"/>
      <c r="TFI57" s="115"/>
      <c r="TFJ57" s="115"/>
      <c r="TFK57" s="115"/>
      <c r="TFL57" s="115"/>
      <c r="TFM57" s="115"/>
      <c r="TFN57" s="115"/>
      <c r="TFO57" s="115"/>
      <c r="TFP57" s="115"/>
      <c r="TFQ57" s="115"/>
      <c r="TFR57" s="115"/>
      <c r="TFS57" s="115"/>
      <c r="TFT57" s="115"/>
      <c r="TFU57" s="115"/>
      <c r="TFV57" s="115"/>
      <c r="TFW57" s="115"/>
      <c r="TFX57" s="115"/>
      <c r="TFY57" s="115"/>
      <c r="TFZ57" s="115"/>
      <c r="TGA57" s="115"/>
      <c r="TGB57" s="115"/>
      <c r="TGC57" s="115"/>
      <c r="TGD57" s="115"/>
      <c r="TGE57" s="115"/>
      <c r="TGF57" s="115"/>
      <c r="TGG57" s="115"/>
      <c r="TGH57" s="115"/>
      <c r="TGI57" s="115"/>
      <c r="TGJ57" s="115"/>
      <c r="TGK57" s="115"/>
      <c r="TGL57" s="115"/>
      <c r="TGM57" s="115"/>
      <c r="TGN57" s="115"/>
      <c r="TGO57" s="115"/>
      <c r="TGP57" s="115"/>
      <c r="TGQ57" s="115"/>
      <c r="TGR57" s="115"/>
      <c r="TGS57" s="115"/>
      <c r="TGT57" s="115"/>
      <c r="TGU57" s="115"/>
      <c r="TGV57" s="115"/>
      <c r="TGW57" s="115"/>
      <c r="TGX57" s="115"/>
      <c r="TGY57" s="115"/>
      <c r="TGZ57" s="115"/>
      <c r="THA57" s="115"/>
      <c r="THB57" s="115"/>
      <c r="THC57" s="115"/>
      <c r="THD57" s="115"/>
      <c r="THE57" s="115"/>
      <c r="THF57" s="115"/>
      <c r="THG57" s="115"/>
      <c r="THH57" s="115"/>
      <c r="THI57" s="115"/>
      <c r="THJ57" s="115"/>
      <c r="THK57" s="115"/>
      <c r="THL57" s="115"/>
      <c r="THM57" s="115"/>
      <c r="THN57" s="115"/>
      <c r="THO57" s="115"/>
      <c r="THP57" s="115"/>
      <c r="THQ57" s="115"/>
      <c r="THR57" s="115"/>
      <c r="THS57" s="115"/>
      <c r="THT57" s="115"/>
      <c r="THU57" s="115"/>
      <c r="THV57" s="115"/>
      <c r="THW57" s="115"/>
      <c r="THX57" s="115"/>
      <c r="THY57" s="115"/>
      <c r="THZ57" s="115"/>
      <c r="TIA57" s="115"/>
      <c r="TIB57" s="115"/>
      <c r="TIC57" s="115"/>
      <c r="TID57" s="115"/>
      <c r="TIE57" s="115"/>
      <c r="TIF57" s="115"/>
      <c r="TIG57" s="115"/>
      <c r="TIH57" s="115"/>
      <c r="TII57" s="115"/>
      <c r="TIJ57" s="115"/>
      <c r="TIK57" s="115"/>
      <c r="TIL57" s="115"/>
      <c r="TIM57" s="115"/>
      <c r="TIN57" s="115"/>
      <c r="TIO57" s="115"/>
      <c r="TIP57" s="115"/>
      <c r="TIQ57" s="115"/>
      <c r="TIR57" s="115"/>
      <c r="TIS57" s="115"/>
      <c r="TIT57" s="115"/>
      <c r="TIU57" s="115"/>
      <c r="TIV57" s="115"/>
      <c r="TIW57" s="115"/>
      <c r="TIX57" s="115"/>
      <c r="TIY57" s="115"/>
      <c r="TIZ57" s="115"/>
      <c r="TJA57" s="115"/>
      <c r="TJB57" s="115"/>
      <c r="TJC57" s="115"/>
      <c r="TJD57" s="115"/>
      <c r="TJE57" s="115"/>
      <c r="TJF57" s="115"/>
      <c r="TJG57" s="115"/>
      <c r="TJH57" s="115"/>
      <c r="TJI57" s="115"/>
      <c r="TJJ57" s="115"/>
      <c r="TJK57" s="115"/>
      <c r="TJL57" s="115"/>
      <c r="TJM57" s="115"/>
      <c r="TJN57" s="115"/>
      <c r="TJO57" s="115"/>
      <c r="TJP57" s="115"/>
      <c r="TJQ57" s="115"/>
      <c r="TJR57" s="115"/>
      <c r="TJS57" s="115"/>
      <c r="TJT57" s="115"/>
      <c r="TJU57" s="115"/>
      <c r="TJV57" s="115"/>
      <c r="TJW57" s="115"/>
      <c r="TJX57" s="115"/>
      <c r="TJY57" s="115"/>
      <c r="TJZ57" s="115"/>
      <c r="TKA57" s="115"/>
      <c r="TKB57" s="115"/>
      <c r="TKC57" s="115"/>
      <c r="TKD57" s="115"/>
      <c r="TKE57" s="115"/>
      <c r="TKF57" s="115"/>
      <c r="TKG57" s="115"/>
      <c r="TKH57" s="115"/>
      <c r="TKI57" s="115"/>
      <c r="TKJ57" s="115"/>
      <c r="TKK57" s="115"/>
      <c r="TKL57" s="115"/>
      <c r="TKM57" s="115"/>
      <c r="TKN57" s="115"/>
      <c r="TKO57" s="115"/>
      <c r="TKP57" s="115"/>
      <c r="TKQ57" s="115"/>
      <c r="TKR57" s="115"/>
      <c r="TKS57" s="115"/>
      <c r="TKT57" s="115"/>
      <c r="TKU57" s="115"/>
      <c r="TKV57" s="115"/>
      <c r="TKW57" s="115"/>
      <c r="TKX57" s="115"/>
      <c r="TKY57" s="115"/>
      <c r="TKZ57" s="115"/>
      <c r="TLA57" s="115"/>
      <c r="TLB57" s="115"/>
      <c r="TLC57" s="115"/>
      <c r="TLD57" s="115"/>
      <c r="TLE57" s="115"/>
      <c r="TLF57" s="115"/>
      <c r="TLG57" s="115"/>
      <c r="TLH57" s="115"/>
      <c r="TLI57" s="115"/>
      <c r="TLJ57" s="115"/>
      <c r="TLK57" s="115"/>
      <c r="TLL57" s="115"/>
      <c r="TLM57" s="115"/>
      <c r="TLN57" s="115"/>
      <c r="TLO57" s="115"/>
      <c r="TLP57" s="115"/>
      <c r="TLQ57" s="115"/>
      <c r="TLR57" s="115"/>
      <c r="TLS57" s="115"/>
      <c r="TLT57" s="115"/>
      <c r="TLU57" s="115"/>
      <c r="TLV57" s="115"/>
      <c r="TLW57" s="115"/>
      <c r="TLX57" s="115"/>
      <c r="TLY57" s="115"/>
      <c r="TLZ57" s="115"/>
      <c r="TMA57" s="115"/>
      <c r="TMB57" s="115"/>
      <c r="TMC57" s="115"/>
      <c r="TMD57" s="115"/>
      <c r="TME57" s="115"/>
      <c r="TMF57" s="115"/>
      <c r="TMG57" s="115"/>
      <c r="TMH57" s="115"/>
      <c r="TMI57" s="115"/>
      <c r="TMJ57" s="115"/>
      <c r="TMK57" s="115"/>
      <c r="TML57" s="115"/>
      <c r="TMM57" s="115"/>
      <c r="TMN57" s="115"/>
      <c r="TMO57" s="115"/>
      <c r="TMP57" s="115"/>
      <c r="TMQ57" s="115"/>
      <c r="TMR57" s="115"/>
      <c r="TMS57" s="115"/>
      <c r="TMT57" s="115"/>
      <c r="TMU57" s="115"/>
      <c r="TMV57" s="115"/>
      <c r="TMW57" s="115"/>
      <c r="TMX57" s="115"/>
      <c r="TMY57" s="115"/>
      <c r="TMZ57" s="115"/>
      <c r="TNA57" s="115"/>
      <c r="TNB57" s="115"/>
      <c r="TNC57" s="115"/>
      <c r="TND57" s="115"/>
      <c r="TNE57" s="115"/>
      <c r="TNF57" s="115"/>
      <c r="TNG57" s="115"/>
      <c r="TNH57" s="115"/>
      <c r="TNI57" s="115"/>
      <c r="TNJ57" s="115"/>
      <c r="TNK57" s="115"/>
      <c r="TNL57" s="115"/>
      <c r="TNM57" s="115"/>
      <c r="TNN57" s="115"/>
      <c r="TNO57" s="115"/>
      <c r="TNP57" s="115"/>
      <c r="TNQ57" s="115"/>
      <c r="TNR57" s="115"/>
      <c r="TNS57" s="115"/>
      <c r="TNT57" s="115"/>
      <c r="TNU57" s="115"/>
      <c r="TNV57" s="115"/>
      <c r="TNW57" s="115"/>
      <c r="TNX57" s="115"/>
      <c r="TNY57" s="115"/>
      <c r="TNZ57" s="115"/>
      <c r="TOA57" s="115"/>
      <c r="TOB57" s="115"/>
      <c r="TOC57" s="115"/>
      <c r="TOD57" s="115"/>
      <c r="TOE57" s="115"/>
      <c r="TOF57" s="115"/>
      <c r="TOG57" s="115"/>
      <c r="TOH57" s="115"/>
      <c r="TOI57" s="115"/>
      <c r="TOJ57" s="115"/>
      <c r="TOK57" s="115"/>
      <c r="TOL57" s="115"/>
      <c r="TOM57" s="115"/>
      <c r="TON57" s="115"/>
      <c r="TOO57" s="115"/>
      <c r="TOP57" s="115"/>
      <c r="TOQ57" s="115"/>
      <c r="TOR57" s="115"/>
      <c r="TOS57" s="115"/>
      <c r="TOT57" s="115"/>
      <c r="TOU57" s="115"/>
      <c r="TOV57" s="115"/>
      <c r="TOW57" s="115"/>
      <c r="TOX57" s="115"/>
      <c r="TOY57" s="115"/>
      <c r="TOZ57" s="115"/>
      <c r="TPA57" s="115"/>
      <c r="TPB57" s="115"/>
      <c r="TPC57" s="115"/>
      <c r="TPD57" s="115"/>
      <c r="TPE57" s="115"/>
      <c r="TPF57" s="115"/>
      <c r="TPG57" s="115"/>
      <c r="TPH57" s="115"/>
      <c r="TPI57" s="115"/>
      <c r="TPJ57" s="115"/>
      <c r="TPK57" s="115"/>
      <c r="TPL57" s="115"/>
      <c r="TPM57" s="115"/>
      <c r="TPN57" s="115"/>
      <c r="TPO57" s="115"/>
      <c r="TPP57" s="115"/>
      <c r="TPQ57" s="115"/>
      <c r="TPR57" s="115"/>
      <c r="TPS57" s="115"/>
      <c r="TPT57" s="115"/>
      <c r="TPU57" s="115"/>
      <c r="TPV57" s="115"/>
      <c r="TPW57" s="115"/>
      <c r="TPX57" s="115"/>
      <c r="TPY57" s="115"/>
      <c r="TPZ57" s="115"/>
      <c r="TQA57" s="115"/>
      <c r="TQB57" s="115"/>
      <c r="TQC57" s="115"/>
      <c r="TQD57" s="115"/>
      <c r="TQE57" s="115"/>
      <c r="TQF57" s="115"/>
      <c r="TQG57" s="115"/>
      <c r="TQH57" s="115"/>
      <c r="TQI57" s="115"/>
      <c r="TQJ57" s="115"/>
      <c r="TQK57" s="115"/>
      <c r="TQL57" s="115"/>
      <c r="TQM57" s="115"/>
      <c r="TQN57" s="115"/>
      <c r="TQO57" s="115"/>
      <c r="TQP57" s="115"/>
      <c r="TQQ57" s="115"/>
      <c r="TQR57" s="115"/>
      <c r="TQS57" s="115"/>
      <c r="TQT57" s="115"/>
      <c r="TQU57" s="115"/>
      <c r="TQV57" s="115"/>
      <c r="TQW57" s="115"/>
      <c r="TQX57" s="115"/>
      <c r="TQY57" s="115"/>
      <c r="TQZ57" s="115"/>
      <c r="TRA57" s="115"/>
      <c r="TRB57" s="115"/>
      <c r="TRC57" s="115"/>
      <c r="TRD57" s="115"/>
      <c r="TRE57" s="115"/>
      <c r="TRF57" s="115"/>
      <c r="TRG57" s="115"/>
      <c r="TRH57" s="115"/>
      <c r="TRI57" s="115"/>
      <c r="TRJ57" s="115"/>
      <c r="TRK57" s="115"/>
      <c r="TRL57" s="115"/>
      <c r="TRM57" s="115"/>
      <c r="TRN57" s="115"/>
      <c r="TRO57" s="115"/>
      <c r="TRP57" s="115"/>
      <c r="TRQ57" s="115"/>
      <c r="TRR57" s="115"/>
      <c r="TRS57" s="115"/>
      <c r="TRT57" s="115"/>
      <c r="TRU57" s="115"/>
      <c r="TRV57" s="115"/>
      <c r="TRW57" s="115"/>
      <c r="TRX57" s="115"/>
      <c r="TRY57" s="115"/>
      <c r="TRZ57" s="115"/>
      <c r="TSA57" s="115"/>
      <c r="TSB57" s="115"/>
      <c r="TSC57" s="115"/>
      <c r="TSD57" s="115"/>
      <c r="TSE57" s="115"/>
      <c r="TSF57" s="115"/>
      <c r="TSG57" s="115"/>
      <c r="TSH57" s="115"/>
      <c r="TSI57" s="115"/>
      <c r="TSJ57" s="115"/>
      <c r="TSK57" s="115"/>
      <c r="TSL57" s="115"/>
      <c r="TSM57" s="115"/>
      <c r="TSN57" s="115"/>
      <c r="TSO57" s="115"/>
      <c r="TSP57" s="115"/>
      <c r="TSQ57" s="115"/>
      <c r="TSR57" s="115"/>
      <c r="TSS57" s="115"/>
      <c r="TST57" s="115"/>
      <c r="TSU57" s="115"/>
      <c r="TSV57" s="115"/>
      <c r="TSW57" s="115"/>
      <c r="TSX57" s="115"/>
      <c r="TSY57" s="115"/>
      <c r="TSZ57" s="115"/>
      <c r="TTA57" s="115"/>
      <c r="TTB57" s="115"/>
      <c r="TTC57" s="115"/>
      <c r="TTD57" s="115"/>
      <c r="TTE57" s="115"/>
      <c r="TTF57" s="115"/>
      <c r="TTG57" s="115"/>
      <c r="TTH57" s="115"/>
      <c r="TTI57" s="115"/>
      <c r="TTJ57" s="115"/>
      <c r="TTK57" s="115"/>
      <c r="TTL57" s="115"/>
      <c r="TTM57" s="115"/>
      <c r="TTN57" s="115"/>
      <c r="TTO57" s="115"/>
      <c r="TTP57" s="115"/>
      <c r="TTQ57" s="115"/>
      <c r="TTR57" s="115"/>
      <c r="TTS57" s="115"/>
      <c r="TTT57" s="115"/>
      <c r="TTU57" s="115"/>
      <c r="TTV57" s="115"/>
      <c r="TTW57" s="115"/>
      <c r="TTX57" s="115"/>
      <c r="TTY57" s="115"/>
      <c r="TTZ57" s="115"/>
      <c r="TUA57" s="115"/>
      <c r="TUB57" s="115"/>
      <c r="TUC57" s="115"/>
      <c r="TUD57" s="115"/>
      <c r="TUE57" s="115"/>
      <c r="TUF57" s="115"/>
      <c r="TUG57" s="115"/>
      <c r="TUH57" s="115"/>
      <c r="TUI57" s="115"/>
      <c r="TUJ57" s="115"/>
      <c r="TUK57" s="115"/>
      <c r="TUL57" s="115"/>
      <c r="TUM57" s="115"/>
      <c r="TUN57" s="115"/>
      <c r="TUO57" s="115"/>
      <c r="TUP57" s="115"/>
      <c r="TUQ57" s="115"/>
      <c r="TUR57" s="115"/>
      <c r="TUS57" s="115"/>
      <c r="TUT57" s="115"/>
      <c r="TUU57" s="115"/>
      <c r="TUV57" s="115"/>
      <c r="TUW57" s="115"/>
      <c r="TUX57" s="115"/>
      <c r="TUY57" s="115"/>
      <c r="TUZ57" s="115"/>
      <c r="TVA57" s="115"/>
      <c r="TVB57" s="115"/>
      <c r="TVC57" s="115"/>
      <c r="TVD57" s="115"/>
      <c r="TVE57" s="115"/>
      <c r="TVF57" s="115"/>
      <c r="TVG57" s="115"/>
      <c r="TVH57" s="115"/>
      <c r="TVI57" s="115"/>
      <c r="TVJ57" s="115"/>
      <c r="TVK57" s="115"/>
      <c r="TVL57" s="115"/>
      <c r="TVM57" s="115"/>
      <c r="TVN57" s="115"/>
      <c r="TVO57" s="115"/>
      <c r="TVP57" s="115"/>
      <c r="TVQ57" s="115"/>
      <c r="TVR57" s="115"/>
      <c r="TVS57" s="115"/>
      <c r="TVT57" s="115"/>
      <c r="TVU57" s="115"/>
      <c r="TVV57" s="115"/>
      <c r="TVW57" s="115"/>
      <c r="TVX57" s="115"/>
      <c r="TVY57" s="115"/>
      <c r="TVZ57" s="115"/>
      <c r="TWA57" s="115"/>
      <c r="TWB57" s="115"/>
      <c r="TWC57" s="115"/>
      <c r="TWD57" s="115"/>
      <c r="TWE57" s="115"/>
      <c r="TWF57" s="115"/>
      <c r="TWG57" s="115"/>
      <c r="TWH57" s="115"/>
      <c r="TWI57" s="115"/>
      <c r="TWJ57" s="115"/>
      <c r="TWK57" s="115"/>
      <c r="TWL57" s="115"/>
      <c r="TWM57" s="115"/>
      <c r="TWN57" s="115"/>
      <c r="TWO57" s="115"/>
      <c r="TWP57" s="115"/>
      <c r="TWQ57" s="115"/>
      <c r="TWR57" s="115"/>
      <c r="TWS57" s="115"/>
      <c r="TWT57" s="115"/>
      <c r="TWU57" s="115"/>
      <c r="TWV57" s="115"/>
      <c r="TWW57" s="115"/>
      <c r="TWX57" s="115"/>
      <c r="TWY57" s="115"/>
      <c r="TWZ57" s="115"/>
      <c r="TXA57" s="115"/>
      <c r="TXB57" s="115"/>
      <c r="TXC57" s="115"/>
      <c r="TXD57" s="115"/>
      <c r="TXE57" s="115"/>
      <c r="TXF57" s="115"/>
      <c r="TXG57" s="115"/>
      <c r="TXH57" s="115"/>
      <c r="TXI57" s="115"/>
      <c r="TXJ57" s="115"/>
      <c r="TXK57" s="115"/>
      <c r="TXL57" s="115"/>
      <c r="TXM57" s="115"/>
      <c r="TXN57" s="115"/>
      <c r="TXO57" s="115"/>
      <c r="TXP57" s="115"/>
      <c r="TXQ57" s="115"/>
      <c r="TXR57" s="115"/>
      <c r="TXS57" s="115"/>
      <c r="TXT57" s="115"/>
      <c r="TXU57" s="115"/>
      <c r="TXV57" s="115"/>
      <c r="TXW57" s="115"/>
      <c r="TXX57" s="115"/>
      <c r="TXY57" s="115"/>
      <c r="TXZ57" s="115"/>
      <c r="TYA57" s="115"/>
      <c r="TYB57" s="115"/>
      <c r="TYC57" s="115"/>
      <c r="TYD57" s="115"/>
      <c r="TYE57" s="115"/>
      <c r="TYF57" s="115"/>
      <c r="TYG57" s="115"/>
      <c r="TYH57" s="115"/>
      <c r="TYI57" s="115"/>
      <c r="TYJ57" s="115"/>
      <c r="TYK57" s="115"/>
      <c r="TYL57" s="115"/>
      <c r="TYM57" s="115"/>
      <c r="TYN57" s="115"/>
      <c r="TYO57" s="115"/>
      <c r="TYP57" s="115"/>
      <c r="TYQ57" s="115"/>
      <c r="TYR57" s="115"/>
      <c r="TYS57" s="115"/>
      <c r="TYT57" s="115"/>
      <c r="TYU57" s="115"/>
      <c r="TYV57" s="115"/>
      <c r="TYW57" s="115"/>
      <c r="TYX57" s="115"/>
      <c r="TYY57" s="115"/>
      <c r="TYZ57" s="115"/>
      <c r="TZA57" s="115"/>
      <c r="TZB57" s="115"/>
      <c r="TZC57" s="115"/>
      <c r="TZD57" s="115"/>
      <c r="TZE57" s="115"/>
      <c r="TZF57" s="115"/>
      <c r="TZG57" s="115"/>
      <c r="TZH57" s="115"/>
      <c r="TZI57" s="115"/>
      <c r="TZJ57" s="115"/>
      <c r="TZK57" s="115"/>
      <c r="TZL57" s="115"/>
      <c r="TZM57" s="115"/>
      <c r="TZN57" s="115"/>
      <c r="TZO57" s="115"/>
      <c r="TZP57" s="115"/>
      <c r="TZQ57" s="115"/>
      <c r="TZR57" s="115"/>
      <c r="TZS57" s="115"/>
      <c r="TZT57" s="115"/>
      <c r="TZU57" s="115"/>
      <c r="TZV57" s="115"/>
      <c r="TZW57" s="115"/>
      <c r="TZX57" s="115"/>
      <c r="TZY57" s="115"/>
      <c r="TZZ57" s="115"/>
      <c r="UAA57" s="115"/>
      <c r="UAB57" s="115"/>
      <c r="UAC57" s="115"/>
      <c r="UAD57" s="115"/>
      <c r="UAE57" s="115"/>
      <c r="UAF57" s="115"/>
      <c r="UAG57" s="115"/>
      <c r="UAH57" s="115"/>
      <c r="UAI57" s="115"/>
      <c r="UAJ57" s="115"/>
      <c r="UAK57" s="115"/>
      <c r="UAL57" s="115"/>
      <c r="UAM57" s="115"/>
      <c r="UAN57" s="115"/>
      <c r="UAO57" s="115"/>
      <c r="UAP57" s="115"/>
      <c r="UAQ57" s="115"/>
      <c r="UAR57" s="115"/>
      <c r="UAS57" s="115"/>
      <c r="UAT57" s="115"/>
      <c r="UAU57" s="115"/>
      <c r="UAV57" s="115"/>
      <c r="UAW57" s="115"/>
      <c r="UAX57" s="115"/>
      <c r="UAY57" s="115"/>
      <c r="UAZ57" s="115"/>
      <c r="UBA57" s="115"/>
      <c r="UBB57" s="115"/>
      <c r="UBC57" s="115"/>
      <c r="UBD57" s="115"/>
      <c r="UBE57" s="115"/>
      <c r="UBF57" s="115"/>
      <c r="UBG57" s="115"/>
      <c r="UBH57" s="115"/>
      <c r="UBI57" s="115"/>
      <c r="UBJ57" s="115"/>
      <c r="UBK57" s="115"/>
      <c r="UBL57" s="115"/>
      <c r="UBM57" s="115"/>
      <c r="UBN57" s="115"/>
      <c r="UBO57" s="115"/>
      <c r="UBP57" s="115"/>
      <c r="UBQ57" s="115"/>
      <c r="UBR57" s="115"/>
      <c r="UBS57" s="115"/>
      <c r="UBT57" s="115"/>
      <c r="UBU57" s="115"/>
      <c r="UBV57" s="115"/>
      <c r="UBW57" s="115"/>
      <c r="UBX57" s="115"/>
      <c r="UBY57" s="115"/>
      <c r="UBZ57" s="115"/>
      <c r="UCA57" s="115"/>
      <c r="UCB57" s="115"/>
      <c r="UCC57" s="115"/>
      <c r="UCD57" s="115"/>
      <c r="UCE57" s="115"/>
      <c r="UCF57" s="115"/>
      <c r="UCG57" s="115"/>
      <c r="UCH57" s="115"/>
      <c r="UCI57" s="115"/>
      <c r="UCJ57" s="115"/>
      <c r="UCK57" s="115"/>
      <c r="UCL57" s="115"/>
      <c r="UCM57" s="115"/>
      <c r="UCN57" s="115"/>
      <c r="UCO57" s="115"/>
      <c r="UCP57" s="115"/>
      <c r="UCQ57" s="115"/>
      <c r="UCR57" s="115"/>
      <c r="UCS57" s="115"/>
      <c r="UCT57" s="115"/>
      <c r="UCU57" s="115"/>
      <c r="UCV57" s="115"/>
      <c r="UCW57" s="115"/>
      <c r="UCX57" s="115"/>
      <c r="UCY57" s="115"/>
      <c r="UCZ57" s="115"/>
      <c r="UDA57" s="115"/>
      <c r="UDB57" s="115"/>
      <c r="UDC57" s="115"/>
      <c r="UDD57" s="115"/>
      <c r="UDE57" s="115"/>
      <c r="UDF57" s="115"/>
      <c r="UDG57" s="115"/>
      <c r="UDH57" s="115"/>
      <c r="UDI57" s="115"/>
      <c r="UDJ57" s="115"/>
      <c r="UDK57" s="115"/>
      <c r="UDL57" s="115"/>
      <c r="UDM57" s="115"/>
      <c r="UDN57" s="115"/>
      <c r="UDO57" s="115"/>
      <c r="UDP57" s="115"/>
      <c r="UDQ57" s="115"/>
      <c r="UDR57" s="115"/>
      <c r="UDS57" s="115"/>
      <c r="UDT57" s="115"/>
      <c r="UDU57" s="115"/>
      <c r="UDV57" s="115"/>
      <c r="UDW57" s="115"/>
      <c r="UDX57" s="115"/>
      <c r="UDY57" s="115"/>
      <c r="UDZ57" s="115"/>
      <c r="UEA57" s="115"/>
      <c r="UEB57" s="115"/>
      <c r="UEC57" s="115"/>
      <c r="UED57" s="115"/>
      <c r="UEE57" s="115"/>
      <c r="UEF57" s="115"/>
      <c r="UEG57" s="115"/>
      <c r="UEH57" s="115"/>
      <c r="UEI57" s="115"/>
      <c r="UEJ57" s="115"/>
      <c r="UEK57" s="115"/>
      <c r="UEL57" s="115"/>
      <c r="UEM57" s="115"/>
      <c r="UEN57" s="115"/>
      <c r="UEO57" s="115"/>
      <c r="UEP57" s="115"/>
      <c r="UEQ57" s="115"/>
      <c r="UER57" s="115"/>
      <c r="UES57" s="115"/>
      <c r="UET57" s="115"/>
      <c r="UEU57" s="115"/>
      <c r="UEV57" s="115"/>
      <c r="UEW57" s="115"/>
      <c r="UEX57" s="115"/>
      <c r="UEY57" s="115"/>
      <c r="UEZ57" s="115"/>
      <c r="UFA57" s="115"/>
      <c r="UFB57" s="115"/>
      <c r="UFC57" s="115"/>
      <c r="UFD57" s="115"/>
      <c r="UFE57" s="115"/>
      <c r="UFF57" s="115"/>
      <c r="UFG57" s="115"/>
      <c r="UFH57" s="115"/>
      <c r="UFI57" s="115"/>
      <c r="UFJ57" s="115"/>
      <c r="UFK57" s="115"/>
      <c r="UFL57" s="115"/>
      <c r="UFM57" s="115"/>
      <c r="UFN57" s="115"/>
      <c r="UFO57" s="115"/>
      <c r="UFP57" s="115"/>
      <c r="UFQ57" s="115"/>
      <c r="UFR57" s="115"/>
      <c r="UFS57" s="115"/>
      <c r="UFT57" s="115"/>
      <c r="UFU57" s="115"/>
      <c r="UFV57" s="115"/>
      <c r="UFW57" s="115"/>
      <c r="UFX57" s="115"/>
      <c r="UFY57" s="115"/>
      <c r="UFZ57" s="115"/>
      <c r="UGA57" s="115"/>
      <c r="UGB57" s="115"/>
      <c r="UGC57" s="115"/>
      <c r="UGD57" s="115"/>
      <c r="UGE57" s="115"/>
      <c r="UGF57" s="115"/>
      <c r="UGG57" s="115"/>
      <c r="UGH57" s="115"/>
      <c r="UGI57" s="115"/>
      <c r="UGJ57" s="115"/>
      <c r="UGK57" s="115"/>
      <c r="UGL57" s="115"/>
      <c r="UGM57" s="115"/>
      <c r="UGN57" s="115"/>
      <c r="UGO57" s="115"/>
      <c r="UGP57" s="115"/>
      <c r="UGQ57" s="115"/>
      <c r="UGR57" s="115"/>
      <c r="UGS57" s="115"/>
      <c r="UGT57" s="115"/>
      <c r="UGU57" s="115"/>
      <c r="UGV57" s="115"/>
      <c r="UGW57" s="115"/>
      <c r="UGX57" s="115"/>
      <c r="UGY57" s="115"/>
      <c r="UGZ57" s="115"/>
      <c r="UHA57" s="115"/>
      <c r="UHB57" s="115"/>
      <c r="UHC57" s="115"/>
      <c r="UHD57" s="115"/>
      <c r="UHE57" s="115"/>
      <c r="UHF57" s="115"/>
      <c r="UHG57" s="115"/>
      <c r="UHH57" s="115"/>
      <c r="UHI57" s="115"/>
      <c r="UHJ57" s="115"/>
      <c r="UHK57" s="115"/>
      <c r="UHL57" s="115"/>
      <c r="UHM57" s="115"/>
      <c r="UHN57" s="115"/>
      <c r="UHO57" s="115"/>
      <c r="UHP57" s="115"/>
      <c r="UHQ57" s="115"/>
      <c r="UHR57" s="115"/>
      <c r="UHS57" s="115"/>
      <c r="UHT57" s="115"/>
      <c r="UHU57" s="115"/>
      <c r="UHV57" s="115"/>
      <c r="UHW57" s="115"/>
      <c r="UHX57" s="115"/>
      <c r="UHY57" s="115"/>
      <c r="UHZ57" s="115"/>
      <c r="UIA57" s="115"/>
      <c r="UIB57" s="115"/>
      <c r="UIC57" s="115"/>
      <c r="UID57" s="115"/>
      <c r="UIE57" s="115"/>
      <c r="UIF57" s="115"/>
      <c r="UIG57" s="115"/>
      <c r="UIH57" s="115"/>
      <c r="UII57" s="115"/>
      <c r="UIJ57" s="115"/>
      <c r="UIK57" s="115"/>
      <c r="UIL57" s="115"/>
      <c r="UIM57" s="115"/>
      <c r="UIN57" s="115"/>
      <c r="UIO57" s="115"/>
      <c r="UIP57" s="115"/>
      <c r="UIQ57" s="115"/>
      <c r="UIR57" s="115"/>
      <c r="UIS57" s="115"/>
      <c r="UIT57" s="115"/>
      <c r="UIU57" s="115"/>
      <c r="UIV57" s="115"/>
      <c r="UIW57" s="115"/>
      <c r="UIX57" s="115"/>
      <c r="UIY57" s="115"/>
      <c r="UIZ57" s="115"/>
      <c r="UJA57" s="115"/>
      <c r="UJB57" s="115"/>
      <c r="UJC57" s="115"/>
      <c r="UJD57" s="115"/>
      <c r="UJE57" s="115"/>
      <c r="UJF57" s="115"/>
      <c r="UJG57" s="115"/>
      <c r="UJH57" s="115"/>
      <c r="UJI57" s="115"/>
      <c r="UJJ57" s="115"/>
      <c r="UJK57" s="115"/>
      <c r="UJL57" s="115"/>
      <c r="UJM57" s="115"/>
      <c r="UJN57" s="115"/>
      <c r="UJO57" s="115"/>
      <c r="UJP57" s="115"/>
      <c r="UJQ57" s="115"/>
      <c r="UJR57" s="115"/>
      <c r="UJS57" s="115"/>
      <c r="UJT57" s="115"/>
      <c r="UJU57" s="115"/>
      <c r="UJV57" s="115"/>
      <c r="UJW57" s="115"/>
      <c r="UJX57" s="115"/>
      <c r="UJY57" s="115"/>
      <c r="UJZ57" s="115"/>
      <c r="UKA57" s="115"/>
      <c r="UKB57" s="115"/>
      <c r="UKC57" s="115"/>
      <c r="UKD57" s="115"/>
      <c r="UKE57" s="115"/>
      <c r="UKF57" s="115"/>
      <c r="UKG57" s="115"/>
      <c r="UKH57" s="115"/>
      <c r="UKI57" s="115"/>
      <c r="UKJ57" s="115"/>
      <c r="UKK57" s="115"/>
      <c r="UKL57" s="115"/>
      <c r="UKM57" s="115"/>
      <c r="UKN57" s="115"/>
      <c r="UKO57" s="115"/>
      <c r="UKP57" s="115"/>
      <c r="UKQ57" s="115"/>
      <c r="UKR57" s="115"/>
      <c r="UKS57" s="115"/>
      <c r="UKT57" s="115"/>
      <c r="UKU57" s="115"/>
      <c r="UKV57" s="115"/>
      <c r="UKW57" s="115"/>
      <c r="UKX57" s="115"/>
      <c r="UKY57" s="115"/>
      <c r="UKZ57" s="115"/>
      <c r="ULA57" s="115"/>
      <c r="ULB57" s="115"/>
      <c r="ULC57" s="115"/>
      <c r="ULD57" s="115"/>
      <c r="ULE57" s="115"/>
      <c r="ULF57" s="115"/>
      <c r="ULG57" s="115"/>
      <c r="ULH57" s="115"/>
      <c r="ULI57" s="115"/>
      <c r="ULJ57" s="115"/>
      <c r="ULK57" s="115"/>
      <c r="ULL57" s="115"/>
      <c r="ULM57" s="115"/>
      <c r="ULN57" s="115"/>
      <c r="ULO57" s="115"/>
      <c r="ULP57" s="115"/>
      <c r="ULQ57" s="115"/>
      <c r="ULR57" s="115"/>
      <c r="ULS57" s="115"/>
      <c r="ULT57" s="115"/>
      <c r="ULU57" s="115"/>
      <c r="ULV57" s="115"/>
      <c r="ULW57" s="115"/>
      <c r="ULX57" s="115"/>
      <c r="ULY57" s="115"/>
      <c r="ULZ57" s="115"/>
      <c r="UMA57" s="115"/>
      <c r="UMB57" s="115"/>
      <c r="UMC57" s="115"/>
      <c r="UMD57" s="115"/>
      <c r="UME57" s="115"/>
      <c r="UMF57" s="115"/>
      <c r="UMG57" s="115"/>
      <c r="UMH57" s="115"/>
      <c r="UMI57" s="115"/>
      <c r="UMJ57" s="115"/>
      <c r="UMK57" s="115"/>
      <c r="UML57" s="115"/>
      <c r="UMM57" s="115"/>
      <c r="UMN57" s="115"/>
      <c r="UMO57" s="115"/>
      <c r="UMP57" s="115"/>
      <c r="UMQ57" s="115"/>
      <c r="UMR57" s="115"/>
      <c r="UMS57" s="115"/>
      <c r="UMT57" s="115"/>
      <c r="UMU57" s="115"/>
      <c r="UMV57" s="115"/>
      <c r="UMW57" s="115"/>
      <c r="UMX57" s="115"/>
      <c r="UMY57" s="115"/>
      <c r="UMZ57" s="115"/>
      <c r="UNA57" s="115"/>
      <c r="UNB57" s="115"/>
      <c r="UNC57" s="115"/>
      <c r="UND57" s="115"/>
      <c r="UNE57" s="115"/>
      <c r="UNF57" s="115"/>
      <c r="UNG57" s="115"/>
      <c r="UNH57" s="115"/>
      <c r="UNI57" s="115"/>
      <c r="UNJ57" s="115"/>
      <c r="UNK57" s="115"/>
      <c r="UNL57" s="115"/>
      <c r="UNM57" s="115"/>
      <c r="UNN57" s="115"/>
      <c r="UNO57" s="115"/>
      <c r="UNP57" s="115"/>
      <c r="UNQ57" s="115"/>
      <c r="UNR57" s="115"/>
      <c r="UNS57" s="115"/>
      <c r="UNT57" s="115"/>
      <c r="UNU57" s="115"/>
      <c r="UNV57" s="115"/>
      <c r="UNW57" s="115"/>
      <c r="UNX57" s="115"/>
      <c r="UNY57" s="115"/>
      <c r="UNZ57" s="115"/>
      <c r="UOA57" s="115"/>
      <c r="UOB57" s="115"/>
      <c r="UOC57" s="115"/>
      <c r="UOD57" s="115"/>
      <c r="UOE57" s="115"/>
      <c r="UOF57" s="115"/>
      <c r="UOG57" s="115"/>
      <c r="UOH57" s="115"/>
      <c r="UOI57" s="115"/>
      <c r="UOJ57" s="115"/>
      <c r="UOK57" s="115"/>
      <c r="UOL57" s="115"/>
      <c r="UOM57" s="115"/>
      <c r="UON57" s="115"/>
      <c r="UOO57" s="115"/>
      <c r="UOP57" s="115"/>
      <c r="UOQ57" s="115"/>
      <c r="UOR57" s="115"/>
      <c r="UOS57" s="115"/>
      <c r="UOT57" s="115"/>
      <c r="UOU57" s="115"/>
      <c r="UOV57" s="115"/>
      <c r="UOW57" s="115"/>
      <c r="UOX57" s="115"/>
      <c r="UOY57" s="115"/>
      <c r="UOZ57" s="115"/>
      <c r="UPA57" s="115"/>
      <c r="UPB57" s="115"/>
      <c r="UPC57" s="115"/>
      <c r="UPD57" s="115"/>
      <c r="UPE57" s="115"/>
      <c r="UPF57" s="115"/>
      <c r="UPG57" s="115"/>
      <c r="UPH57" s="115"/>
      <c r="UPI57" s="115"/>
      <c r="UPJ57" s="115"/>
      <c r="UPK57" s="115"/>
      <c r="UPL57" s="115"/>
      <c r="UPM57" s="115"/>
      <c r="UPN57" s="115"/>
      <c r="UPO57" s="115"/>
      <c r="UPP57" s="115"/>
      <c r="UPQ57" s="115"/>
      <c r="UPR57" s="115"/>
      <c r="UPS57" s="115"/>
      <c r="UPT57" s="115"/>
      <c r="UPU57" s="115"/>
      <c r="UPV57" s="115"/>
      <c r="UPW57" s="115"/>
      <c r="UPX57" s="115"/>
      <c r="UPY57" s="115"/>
      <c r="UPZ57" s="115"/>
      <c r="UQA57" s="115"/>
      <c r="UQB57" s="115"/>
      <c r="UQC57" s="115"/>
      <c r="UQD57" s="115"/>
      <c r="UQE57" s="115"/>
      <c r="UQF57" s="115"/>
      <c r="UQG57" s="115"/>
      <c r="UQH57" s="115"/>
      <c r="UQI57" s="115"/>
      <c r="UQJ57" s="115"/>
      <c r="UQK57" s="115"/>
      <c r="UQL57" s="115"/>
      <c r="UQM57" s="115"/>
      <c r="UQN57" s="115"/>
      <c r="UQO57" s="115"/>
      <c r="UQP57" s="115"/>
      <c r="UQQ57" s="115"/>
      <c r="UQR57" s="115"/>
      <c r="UQS57" s="115"/>
      <c r="UQT57" s="115"/>
      <c r="UQU57" s="115"/>
      <c r="UQV57" s="115"/>
      <c r="UQW57" s="115"/>
      <c r="UQX57" s="115"/>
      <c r="UQY57" s="115"/>
      <c r="UQZ57" s="115"/>
      <c r="URA57" s="115"/>
      <c r="URB57" s="115"/>
      <c r="URC57" s="115"/>
      <c r="URD57" s="115"/>
      <c r="URE57" s="115"/>
      <c r="URF57" s="115"/>
      <c r="URG57" s="115"/>
      <c r="URH57" s="115"/>
      <c r="URI57" s="115"/>
      <c r="URJ57" s="115"/>
      <c r="URK57" s="115"/>
      <c r="URL57" s="115"/>
      <c r="URM57" s="115"/>
      <c r="URN57" s="115"/>
      <c r="URO57" s="115"/>
      <c r="URP57" s="115"/>
      <c r="URQ57" s="115"/>
      <c r="URR57" s="115"/>
      <c r="URS57" s="115"/>
      <c r="URT57" s="115"/>
      <c r="URU57" s="115"/>
      <c r="URV57" s="115"/>
      <c r="URW57" s="115"/>
      <c r="URX57" s="115"/>
      <c r="URY57" s="115"/>
      <c r="URZ57" s="115"/>
      <c r="USA57" s="115"/>
      <c r="USB57" s="115"/>
      <c r="USC57" s="115"/>
      <c r="USD57" s="115"/>
      <c r="USE57" s="115"/>
      <c r="USF57" s="115"/>
      <c r="USG57" s="115"/>
      <c r="USH57" s="115"/>
      <c r="USI57" s="115"/>
      <c r="USJ57" s="115"/>
      <c r="USK57" s="115"/>
      <c r="USL57" s="115"/>
      <c r="USM57" s="115"/>
      <c r="USN57" s="115"/>
      <c r="USO57" s="115"/>
      <c r="USP57" s="115"/>
      <c r="USQ57" s="115"/>
      <c r="USR57" s="115"/>
      <c r="USS57" s="115"/>
      <c r="UST57" s="115"/>
      <c r="USU57" s="115"/>
      <c r="USV57" s="115"/>
      <c r="USW57" s="115"/>
      <c r="USX57" s="115"/>
      <c r="USY57" s="115"/>
      <c r="USZ57" s="115"/>
      <c r="UTA57" s="115"/>
      <c r="UTB57" s="115"/>
      <c r="UTC57" s="115"/>
      <c r="UTD57" s="115"/>
      <c r="UTE57" s="115"/>
      <c r="UTF57" s="115"/>
      <c r="UTG57" s="115"/>
      <c r="UTH57" s="115"/>
      <c r="UTI57" s="115"/>
      <c r="UTJ57" s="115"/>
      <c r="UTK57" s="115"/>
      <c r="UTL57" s="115"/>
      <c r="UTM57" s="115"/>
      <c r="UTN57" s="115"/>
      <c r="UTO57" s="115"/>
      <c r="UTP57" s="115"/>
      <c r="UTQ57" s="115"/>
      <c r="UTR57" s="115"/>
      <c r="UTS57" s="115"/>
      <c r="UTT57" s="115"/>
      <c r="UTU57" s="115"/>
      <c r="UTV57" s="115"/>
      <c r="UTW57" s="115"/>
      <c r="UTX57" s="115"/>
      <c r="UTY57" s="115"/>
      <c r="UTZ57" s="115"/>
      <c r="UUA57" s="115"/>
      <c r="UUB57" s="115"/>
      <c r="UUC57" s="115"/>
      <c r="UUD57" s="115"/>
      <c r="UUE57" s="115"/>
      <c r="UUF57" s="115"/>
      <c r="UUG57" s="115"/>
      <c r="UUH57" s="115"/>
      <c r="UUI57" s="115"/>
      <c r="UUJ57" s="115"/>
      <c r="UUK57" s="115"/>
      <c r="UUL57" s="115"/>
      <c r="UUM57" s="115"/>
      <c r="UUN57" s="115"/>
      <c r="UUO57" s="115"/>
      <c r="UUP57" s="115"/>
      <c r="UUQ57" s="115"/>
      <c r="UUR57" s="115"/>
      <c r="UUS57" s="115"/>
      <c r="UUT57" s="115"/>
      <c r="UUU57" s="115"/>
      <c r="UUV57" s="115"/>
      <c r="UUW57" s="115"/>
      <c r="UUX57" s="115"/>
      <c r="UUY57" s="115"/>
      <c r="UUZ57" s="115"/>
      <c r="UVA57" s="115"/>
      <c r="UVB57" s="115"/>
      <c r="UVC57" s="115"/>
      <c r="UVD57" s="115"/>
      <c r="UVE57" s="115"/>
      <c r="UVF57" s="115"/>
      <c r="UVG57" s="115"/>
      <c r="UVH57" s="115"/>
      <c r="UVI57" s="115"/>
      <c r="UVJ57" s="115"/>
      <c r="UVK57" s="115"/>
      <c r="UVL57" s="115"/>
      <c r="UVM57" s="115"/>
      <c r="UVN57" s="115"/>
      <c r="UVO57" s="115"/>
      <c r="UVP57" s="115"/>
      <c r="UVQ57" s="115"/>
      <c r="UVR57" s="115"/>
      <c r="UVS57" s="115"/>
      <c r="UVT57" s="115"/>
      <c r="UVU57" s="115"/>
      <c r="UVV57" s="115"/>
      <c r="UVW57" s="115"/>
      <c r="UVX57" s="115"/>
      <c r="UVY57" s="115"/>
      <c r="UVZ57" s="115"/>
      <c r="UWA57" s="115"/>
      <c r="UWB57" s="115"/>
      <c r="UWC57" s="115"/>
      <c r="UWD57" s="115"/>
      <c r="UWE57" s="115"/>
      <c r="UWF57" s="115"/>
      <c r="UWG57" s="115"/>
      <c r="UWH57" s="115"/>
      <c r="UWI57" s="115"/>
      <c r="UWJ57" s="115"/>
      <c r="UWK57" s="115"/>
      <c r="UWL57" s="115"/>
      <c r="UWM57" s="115"/>
      <c r="UWN57" s="115"/>
      <c r="UWO57" s="115"/>
      <c r="UWP57" s="115"/>
      <c r="UWQ57" s="115"/>
      <c r="UWR57" s="115"/>
      <c r="UWS57" s="115"/>
      <c r="UWT57" s="115"/>
      <c r="UWU57" s="115"/>
      <c r="UWV57" s="115"/>
      <c r="UWW57" s="115"/>
      <c r="UWX57" s="115"/>
      <c r="UWY57" s="115"/>
      <c r="UWZ57" s="115"/>
      <c r="UXA57" s="115"/>
      <c r="UXB57" s="115"/>
      <c r="UXC57" s="115"/>
      <c r="UXD57" s="115"/>
      <c r="UXE57" s="115"/>
      <c r="UXF57" s="115"/>
      <c r="UXG57" s="115"/>
      <c r="UXH57" s="115"/>
      <c r="UXI57" s="115"/>
      <c r="UXJ57" s="115"/>
      <c r="UXK57" s="115"/>
      <c r="UXL57" s="115"/>
      <c r="UXM57" s="115"/>
      <c r="UXN57" s="115"/>
      <c r="UXO57" s="115"/>
      <c r="UXP57" s="115"/>
      <c r="UXQ57" s="115"/>
      <c r="UXR57" s="115"/>
      <c r="UXS57" s="115"/>
      <c r="UXT57" s="115"/>
      <c r="UXU57" s="115"/>
      <c r="UXV57" s="115"/>
      <c r="UXW57" s="115"/>
      <c r="UXX57" s="115"/>
      <c r="UXY57" s="115"/>
      <c r="UXZ57" s="115"/>
      <c r="UYA57" s="115"/>
      <c r="UYB57" s="115"/>
      <c r="UYC57" s="115"/>
      <c r="UYD57" s="115"/>
      <c r="UYE57" s="115"/>
      <c r="UYF57" s="115"/>
      <c r="UYG57" s="115"/>
      <c r="UYH57" s="115"/>
      <c r="UYI57" s="115"/>
      <c r="UYJ57" s="115"/>
      <c r="UYK57" s="115"/>
      <c r="UYL57" s="115"/>
      <c r="UYM57" s="115"/>
      <c r="UYN57" s="115"/>
      <c r="UYO57" s="115"/>
      <c r="UYP57" s="115"/>
      <c r="UYQ57" s="115"/>
      <c r="UYR57" s="115"/>
      <c r="UYS57" s="115"/>
      <c r="UYT57" s="115"/>
      <c r="UYU57" s="115"/>
      <c r="UYV57" s="115"/>
      <c r="UYW57" s="115"/>
      <c r="UYX57" s="115"/>
      <c r="UYY57" s="115"/>
      <c r="UYZ57" s="115"/>
      <c r="UZA57" s="115"/>
      <c r="UZB57" s="115"/>
      <c r="UZC57" s="115"/>
      <c r="UZD57" s="115"/>
      <c r="UZE57" s="115"/>
      <c r="UZF57" s="115"/>
      <c r="UZG57" s="115"/>
      <c r="UZH57" s="115"/>
      <c r="UZI57" s="115"/>
      <c r="UZJ57" s="115"/>
      <c r="UZK57" s="115"/>
      <c r="UZL57" s="115"/>
      <c r="UZM57" s="115"/>
      <c r="UZN57" s="115"/>
      <c r="UZO57" s="115"/>
      <c r="UZP57" s="115"/>
      <c r="UZQ57" s="115"/>
      <c r="UZR57" s="115"/>
      <c r="UZS57" s="115"/>
      <c r="UZT57" s="115"/>
      <c r="UZU57" s="115"/>
      <c r="UZV57" s="115"/>
      <c r="UZW57" s="115"/>
      <c r="UZX57" s="115"/>
      <c r="UZY57" s="115"/>
      <c r="UZZ57" s="115"/>
      <c r="VAA57" s="115"/>
      <c r="VAB57" s="115"/>
      <c r="VAC57" s="115"/>
      <c r="VAD57" s="115"/>
      <c r="VAE57" s="115"/>
      <c r="VAF57" s="115"/>
      <c r="VAG57" s="115"/>
      <c r="VAH57" s="115"/>
      <c r="VAI57" s="115"/>
      <c r="VAJ57" s="115"/>
      <c r="VAK57" s="115"/>
      <c r="VAL57" s="115"/>
      <c r="VAM57" s="115"/>
      <c r="VAN57" s="115"/>
      <c r="VAO57" s="115"/>
      <c r="VAP57" s="115"/>
      <c r="VAQ57" s="115"/>
      <c r="VAR57" s="115"/>
      <c r="VAS57" s="115"/>
      <c r="VAT57" s="115"/>
      <c r="VAU57" s="115"/>
      <c r="VAV57" s="115"/>
      <c r="VAW57" s="115"/>
      <c r="VAX57" s="115"/>
      <c r="VAY57" s="115"/>
      <c r="VAZ57" s="115"/>
      <c r="VBA57" s="115"/>
      <c r="VBB57" s="115"/>
      <c r="VBC57" s="115"/>
      <c r="VBD57" s="115"/>
      <c r="VBE57" s="115"/>
      <c r="VBF57" s="115"/>
      <c r="VBG57" s="115"/>
      <c r="VBH57" s="115"/>
      <c r="VBI57" s="115"/>
      <c r="VBJ57" s="115"/>
      <c r="VBK57" s="115"/>
      <c r="VBL57" s="115"/>
      <c r="VBM57" s="115"/>
      <c r="VBN57" s="115"/>
      <c r="VBO57" s="115"/>
      <c r="VBP57" s="115"/>
      <c r="VBQ57" s="115"/>
      <c r="VBR57" s="115"/>
      <c r="VBS57" s="115"/>
      <c r="VBT57" s="115"/>
      <c r="VBU57" s="115"/>
      <c r="VBV57" s="115"/>
      <c r="VBW57" s="115"/>
      <c r="VBX57" s="115"/>
      <c r="VBY57" s="115"/>
      <c r="VBZ57" s="115"/>
      <c r="VCA57" s="115"/>
      <c r="VCB57" s="115"/>
      <c r="VCC57" s="115"/>
      <c r="VCD57" s="115"/>
      <c r="VCE57" s="115"/>
      <c r="VCF57" s="115"/>
      <c r="VCG57" s="115"/>
      <c r="VCH57" s="115"/>
      <c r="VCI57" s="115"/>
      <c r="VCJ57" s="115"/>
      <c r="VCK57" s="115"/>
      <c r="VCL57" s="115"/>
      <c r="VCM57" s="115"/>
      <c r="VCN57" s="115"/>
      <c r="VCO57" s="115"/>
      <c r="VCP57" s="115"/>
      <c r="VCQ57" s="115"/>
      <c r="VCR57" s="115"/>
      <c r="VCS57" s="115"/>
      <c r="VCT57" s="115"/>
      <c r="VCU57" s="115"/>
      <c r="VCV57" s="115"/>
      <c r="VCW57" s="115"/>
      <c r="VCX57" s="115"/>
      <c r="VCY57" s="115"/>
      <c r="VCZ57" s="115"/>
      <c r="VDA57" s="115"/>
      <c r="VDB57" s="115"/>
      <c r="VDC57" s="115"/>
      <c r="VDD57" s="115"/>
      <c r="VDE57" s="115"/>
      <c r="VDF57" s="115"/>
      <c r="VDG57" s="115"/>
      <c r="VDH57" s="115"/>
      <c r="VDI57" s="115"/>
      <c r="VDJ57" s="115"/>
      <c r="VDK57" s="115"/>
      <c r="VDL57" s="115"/>
      <c r="VDM57" s="115"/>
      <c r="VDN57" s="115"/>
      <c r="VDO57" s="115"/>
      <c r="VDP57" s="115"/>
      <c r="VDQ57" s="115"/>
      <c r="VDR57" s="115"/>
      <c r="VDS57" s="115"/>
      <c r="VDT57" s="115"/>
      <c r="VDU57" s="115"/>
      <c r="VDV57" s="115"/>
      <c r="VDW57" s="115"/>
      <c r="VDX57" s="115"/>
      <c r="VDY57" s="115"/>
      <c r="VDZ57" s="115"/>
      <c r="VEA57" s="115"/>
      <c r="VEB57" s="115"/>
      <c r="VEC57" s="115"/>
      <c r="VED57" s="115"/>
      <c r="VEE57" s="115"/>
      <c r="VEF57" s="115"/>
      <c r="VEG57" s="115"/>
      <c r="VEH57" s="115"/>
      <c r="VEI57" s="115"/>
      <c r="VEJ57" s="115"/>
      <c r="VEK57" s="115"/>
      <c r="VEL57" s="115"/>
      <c r="VEM57" s="115"/>
      <c r="VEN57" s="115"/>
      <c r="VEO57" s="115"/>
      <c r="VEP57" s="115"/>
      <c r="VEQ57" s="115"/>
      <c r="VER57" s="115"/>
      <c r="VES57" s="115"/>
      <c r="VET57" s="115"/>
      <c r="VEU57" s="115"/>
      <c r="VEV57" s="115"/>
      <c r="VEW57" s="115"/>
      <c r="VEX57" s="115"/>
      <c r="VEY57" s="115"/>
      <c r="VEZ57" s="115"/>
      <c r="VFA57" s="115"/>
      <c r="VFB57" s="115"/>
      <c r="VFC57" s="115"/>
      <c r="VFD57" s="115"/>
      <c r="VFE57" s="115"/>
      <c r="VFF57" s="115"/>
      <c r="VFG57" s="115"/>
      <c r="VFH57" s="115"/>
      <c r="VFI57" s="115"/>
      <c r="VFJ57" s="115"/>
      <c r="VFK57" s="115"/>
      <c r="VFL57" s="115"/>
      <c r="VFM57" s="115"/>
      <c r="VFN57" s="115"/>
      <c r="VFO57" s="115"/>
      <c r="VFP57" s="115"/>
      <c r="VFQ57" s="115"/>
      <c r="VFR57" s="115"/>
      <c r="VFS57" s="115"/>
      <c r="VFT57" s="115"/>
      <c r="VFU57" s="115"/>
      <c r="VFV57" s="115"/>
      <c r="VFW57" s="115"/>
      <c r="VFX57" s="115"/>
      <c r="VFY57" s="115"/>
      <c r="VFZ57" s="115"/>
      <c r="VGA57" s="115"/>
      <c r="VGB57" s="115"/>
      <c r="VGC57" s="115"/>
      <c r="VGD57" s="115"/>
      <c r="VGE57" s="115"/>
      <c r="VGF57" s="115"/>
      <c r="VGG57" s="115"/>
      <c r="VGH57" s="115"/>
      <c r="VGI57" s="115"/>
      <c r="VGJ57" s="115"/>
      <c r="VGK57" s="115"/>
      <c r="VGL57" s="115"/>
      <c r="VGM57" s="115"/>
      <c r="VGN57" s="115"/>
      <c r="VGO57" s="115"/>
      <c r="VGP57" s="115"/>
      <c r="VGQ57" s="115"/>
      <c r="VGR57" s="115"/>
      <c r="VGS57" s="115"/>
      <c r="VGT57" s="115"/>
      <c r="VGU57" s="115"/>
      <c r="VGV57" s="115"/>
      <c r="VGW57" s="115"/>
      <c r="VGX57" s="115"/>
      <c r="VGY57" s="115"/>
      <c r="VGZ57" s="115"/>
      <c r="VHA57" s="115"/>
      <c r="VHB57" s="115"/>
      <c r="VHC57" s="115"/>
      <c r="VHD57" s="115"/>
      <c r="VHE57" s="115"/>
      <c r="VHF57" s="115"/>
      <c r="VHG57" s="115"/>
      <c r="VHH57" s="115"/>
      <c r="VHI57" s="115"/>
      <c r="VHJ57" s="115"/>
      <c r="VHK57" s="115"/>
      <c r="VHL57" s="115"/>
      <c r="VHM57" s="115"/>
      <c r="VHN57" s="115"/>
      <c r="VHO57" s="115"/>
      <c r="VHP57" s="115"/>
      <c r="VHQ57" s="115"/>
      <c r="VHR57" s="115"/>
      <c r="VHS57" s="115"/>
      <c r="VHT57" s="115"/>
      <c r="VHU57" s="115"/>
      <c r="VHV57" s="115"/>
      <c r="VHW57" s="115"/>
      <c r="VHX57" s="115"/>
      <c r="VHY57" s="115"/>
      <c r="VHZ57" s="115"/>
      <c r="VIA57" s="115"/>
      <c r="VIB57" s="115"/>
      <c r="VIC57" s="115"/>
      <c r="VID57" s="115"/>
      <c r="VIE57" s="115"/>
      <c r="VIF57" s="115"/>
      <c r="VIG57" s="115"/>
      <c r="VIH57" s="115"/>
      <c r="VII57" s="115"/>
      <c r="VIJ57" s="115"/>
      <c r="VIK57" s="115"/>
      <c r="VIL57" s="115"/>
      <c r="VIM57" s="115"/>
      <c r="VIN57" s="115"/>
      <c r="VIO57" s="115"/>
      <c r="VIP57" s="115"/>
      <c r="VIQ57" s="115"/>
      <c r="VIR57" s="115"/>
      <c r="VIS57" s="115"/>
      <c r="VIT57" s="115"/>
      <c r="VIU57" s="115"/>
      <c r="VIV57" s="115"/>
      <c r="VIW57" s="115"/>
      <c r="VIX57" s="115"/>
      <c r="VIY57" s="115"/>
      <c r="VIZ57" s="115"/>
      <c r="VJA57" s="115"/>
      <c r="VJB57" s="115"/>
      <c r="VJC57" s="115"/>
      <c r="VJD57" s="115"/>
      <c r="VJE57" s="115"/>
      <c r="VJF57" s="115"/>
      <c r="VJG57" s="115"/>
      <c r="VJH57" s="115"/>
      <c r="VJI57" s="115"/>
      <c r="VJJ57" s="115"/>
      <c r="VJK57" s="115"/>
      <c r="VJL57" s="115"/>
      <c r="VJM57" s="115"/>
      <c r="VJN57" s="115"/>
      <c r="VJO57" s="115"/>
      <c r="VJP57" s="115"/>
      <c r="VJQ57" s="115"/>
      <c r="VJR57" s="115"/>
      <c r="VJS57" s="115"/>
      <c r="VJT57" s="115"/>
      <c r="VJU57" s="115"/>
      <c r="VJV57" s="115"/>
      <c r="VJW57" s="115"/>
      <c r="VJX57" s="115"/>
      <c r="VJY57" s="115"/>
      <c r="VJZ57" s="115"/>
      <c r="VKA57" s="115"/>
      <c r="VKB57" s="115"/>
      <c r="VKC57" s="115"/>
      <c r="VKD57" s="115"/>
      <c r="VKE57" s="115"/>
      <c r="VKF57" s="115"/>
      <c r="VKG57" s="115"/>
      <c r="VKH57" s="115"/>
      <c r="VKI57" s="115"/>
      <c r="VKJ57" s="115"/>
      <c r="VKK57" s="115"/>
      <c r="VKL57" s="115"/>
      <c r="VKM57" s="115"/>
      <c r="VKN57" s="115"/>
      <c r="VKO57" s="115"/>
      <c r="VKP57" s="115"/>
      <c r="VKQ57" s="115"/>
      <c r="VKR57" s="115"/>
      <c r="VKS57" s="115"/>
      <c r="VKT57" s="115"/>
      <c r="VKU57" s="115"/>
      <c r="VKV57" s="115"/>
      <c r="VKW57" s="115"/>
      <c r="VKX57" s="115"/>
      <c r="VKY57" s="115"/>
      <c r="VKZ57" s="115"/>
      <c r="VLA57" s="115"/>
      <c r="VLB57" s="115"/>
      <c r="VLC57" s="115"/>
      <c r="VLD57" s="115"/>
      <c r="VLE57" s="115"/>
      <c r="VLF57" s="115"/>
      <c r="VLG57" s="115"/>
      <c r="VLH57" s="115"/>
      <c r="VLI57" s="115"/>
      <c r="VLJ57" s="115"/>
      <c r="VLK57" s="115"/>
      <c r="VLL57" s="115"/>
      <c r="VLM57" s="115"/>
      <c r="VLN57" s="115"/>
      <c r="VLO57" s="115"/>
      <c r="VLP57" s="115"/>
      <c r="VLQ57" s="115"/>
      <c r="VLR57" s="115"/>
      <c r="VLS57" s="115"/>
      <c r="VLT57" s="115"/>
      <c r="VLU57" s="115"/>
      <c r="VLV57" s="115"/>
      <c r="VLW57" s="115"/>
      <c r="VLX57" s="115"/>
      <c r="VLY57" s="115"/>
      <c r="VLZ57" s="115"/>
      <c r="VMA57" s="115"/>
      <c r="VMB57" s="115"/>
      <c r="VMC57" s="115"/>
      <c r="VMD57" s="115"/>
      <c r="VME57" s="115"/>
      <c r="VMF57" s="115"/>
      <c r="VMG57" s="115"/>
      <c r="VMH57" s="115"/>
      <c r="VMI57" s="115"/>
      <c r="VMJ57" s="115"/>
      <c r="VMK57" s="115"/>
      <c r="VML57" s="115"/>
      <c r="VMM57" s="115"/>
      <c r="VMN57" s="115"/>
      <c r="VMO57" s="115"/>
      <c r="VMP57" s="115"/>
      <c r="VMQ57" s="115"/>
      <c r="VMR57" s="115"/>
      <c r="VMS57" s="115"/>
      <c r="VMT57" s="115"/>
      <c r="VMU57" s="115"/>
      <c r="VMV57" s="115"/>
      <c r="VMW57" s="115"/>
      <c r="VMX57" s="115"/>
      <c r="VMY57" s="115"/>
      <c r="VMZ57" s="115"/>
      <c r="VNA57" s="115"/>
      <c r="VNB57" s="115"/>
      <c r="VNC57" s="115"/>
      <c r="VND57" s="115"/>
      <c r="VNE57" s="115"/>
      <c r="VNF57" s="115"/>
      <c r="VNG57" s="115"/>
      <c r="VNH57" s="115"/>
      <c r="VNI57" s="115"/>
      <c r="VNJ57" s="115"/>
      <c r="VNK57" s="115"/>
      <c r="VNL57" s="115"/>
      <c r="VNM57" s="115"/>
      <c r="VNN57" s="115"/>
      <c r="VNO57" s="115"/>
      <c r="VNP57" s="115"/>
      <c r="VNQ57" s="115"/>
      <c r="VNR57" s="115"/>
      <c r="VNS57" s="115"/>
      <c r="VNT57" s="115"/>
      <c r="VNU57" s="115"/>
      <c r="VNV57" s="115"/>
      <c r="VNW57" s="115"/>
      <c r="VNX57" s="115"/>
      <c r="VNY57" s="115"/>
      <c r="VNZ57" s="115"/>
      <c r="VOA57" s="115"/>
      <c r="VOB57" s="115"/>
      <c r="VOC57" s="115"/>
      <c r="VOD57" s="115"/>
      <c r="VOE57" s="115"/>
      <c r="VOF57" s="115"/>
      <c r="VOG57" s="115"/>
      <c r="VOH57" s="115"/>
      <c r="VOI57" s="115"/>
      <c r="VOJ57" s="115"/>
      <c r="VOK57" s="115"/>
      <c r="VOL57" s="115"/>
      <c r="VOM57" s="115"/>
      <c r="VON57" s="115"/>
      <c r="VOO57" s="115"/>
      <c r="VOP57" s="115"/>
      <c r="VOQ57" s="115"/>
      <c r="VOR57" s="115"/>
      <c r="VOS57" s="115"/>
      <c r="VOT57" s="115"/>
      <c r="VOU57" s="115"/>
      <c r="VOV57" s="115"/>
      <c r="VOW57" s="115"/>
      <c r="VOX57" s="115"/>
      <c r="VOY57" s="115"/>
      <c r="VOZ57" s="115"/>
      <c r="VPA57" s="115"/>
      <c r="VPB57" s="115"/>
      <c r="VPC57" s="115"/>
      <c r="VPD57" s="115"/>
      <c r="VPE57" s="115"/>
      <c r="VPF57" s="115"/>
      <c r="VPG57" s="115"/>
      <c r="VPH57" s="115"/>
      <c r="VPI57" s="115"/>
      <c r="VPJ57" s="115"/>
      <c r="VPK57" s="115"/>
      <c r="VPL57" s="115"/>
      <c r="VPM57" s="115"/>
      <c r="VPN57" s="115"/>
      <c r="VPO57" s="115"/>
      <c r="VPP57" s="115"/>
      <c r="VPQ57" s="115"/>
      <c r="VPR57" s="115"/>
      <c r="VPS57" s="115"/>
      <c r="VPT57" s="115"/>
      <c r="VPU57" s="115"/>
      <c r="VPV57" s="115"/>
      <c r="VPW57" s="115"/>
      <c r="VPX57" s="115"/>
      <c r="VPY57" s="115"/>
      <c r="VPZ57" s="115"/>
      <c r="VQA57" s="115"/>
      <c r="VQB57" s="115"/>
      <c r="VQC57" s="115"/>
      <c r="VQD57" s="115"/>
      <c r="VQE57" s="115"/>
      <c r="VQF57" s="115"/>
      <c r="VQG57" s="115"/>
      <c r="VQH57" s="115"/>
      <c r="VQI57" s="115"/>
      <c r="VQJ57" s="115"/>
      <c r="VQK57" s="115"/>
      <c r="VQL57" s="115"/>
      <c r="VQM57" s="115"/>
      <c r="VQN57" s="115"/>
      <c r="VQO57" s="115"/>
      <c r="VQP57" s="115"/>
      <c r="VQQ57" s="115"/>
      <c r="VQR57" s="115"/>
      <c r="VQS57" s="115"/>
      <c r="VQT57" s="115"/>
      <c r="VQU57" s="115"/>
      <c r="VQV57" s="115"/>
      <c r="VQW57" s="115"/>
      <c r="VQX57" s="115"/>
      <c r="VQY57" s="115"/>
      <c r="VQZ57" s="115"/>
      <c r="VRA57" s="115"/>
      <c r="VRB57" s="115"/>
      <c r="VRC57" s="115"/>
      <c r="VRD57" s="115"/>
      <c r="VRE57" s="115"/>
      <c r="VRF57" s="115"/>
      <c r="VRG57" s="115"/>
      <c r="VRH57" s="115"/>
      <c r="VRI57" s="115"/>
      <c r="VRJ57" s="115"/>
      <c r="VRK57" s="115"/>
      <c r="VRL57" s="115"/>
      <c r="VRM57" s="115"/>
      <c r="VRN57" s="115"/>
      <c r="VRO57" s="115"/>
      <c r="VRP57" s="115"/>
      <c r="VRQ57" s="115"/>
      <c r="VRR57" s="115"/>
      <c r="VRS57" s="115"/>
      <c r="VRT57" s="115"/>
      <c r="VRU57" s="115"/>
      <c r="VRV57" s="115"/>
      <c r="VRW57" s="115"/>
      <c r="VRX57" s="115"/>
      <c r="VRY57" s="115"/>
      <c r="VRZ57" s="115"/>
      <c r="VSA57" s="115"/>
      <c r="VSB57" s="115"/>
      <c r="VSC57" s="115"/>
      <c r="VSD57" s="115"/>
      <c r="VSE57" s="115"/>
      <c r="VSF57" s="115"/>
      <c r="VSG57" s="115"/>
      <c r="VSH57" s="115"/>
      <c r="VSI57" s="115"/>
      <c r="VSJ57" s="115"/>
      <c r="VSK57" s="115"/>
      <c r="VSL57" s="115"/>
      <c r="VSM57" s="115"/>
      <c r="VSN57" s="115"/>
      <c r="VSO57" s="115"/>
      <c r="VSP57" s="115"/>
      <c r="VSQ57" s="115"/>
      <c r="VSR57" s="115"/>
      <c r="VSS57" s="115"/>
      <c r="VST57" s="115"/>
      <c r="VSU57" s="115"/>
      <c r="VSV57" s="115"/>
      <c r="VSW57" s="115"/>
      <c r="VSX57" s="115"/>
      <c r="VSY57" s="115"/>
      <c r="VSZ57" s="115"/>
      <c r="VTA57" s="115"/>
      <c r="VTB57" s="115"/>
      <c r="VTC57" s="115"/>
      <c r="VTD57" s="115"/>
      <c r="VTE57" s="115"/>
      <c r="VTF57" s="115"/>
      <c r="VTG57" s="115"/>
      <c r="VTH57" s="115"/>
      <c r="VTI57" s="115"/>
      <c r="VTJ57" s="115"/>
      <c r="VTK57" s="115"/>
      <c r="VTL57" s="115"/>
      <c r="VTM57" s="115"/>
      <c r="VTN57" s="115"/>
      <c r="VTO57" s="115"/>
      <c r="VTP57" s="115"/>
      <c r="VTQ57" s="115"/>
      <c r="VTR57" s="115"/>
      <c r="VTS57" s="115"/>
      <c r="VTT57" s="115"/>
      <c r="VTU57" s="115"/>
      <c r="VTV57" s="115"/>
      <c r="VTW57" s="115"/>
      <c r="VTX57" s="115"/>
      <c r="VTY57" s="115"/>
      <c r="VTZ57" s="115"/>
      <c r="VUA57" s="115"/>
      <c r="VUB57" s="115"/>
      <c r="VUC57" s="115"/>
      <c r="VUD57" s="115"/>
      <c r="VUE57" s="115"/>
      <c r="VUF57" s="115"/>
      <c r="VUG57" s="115"/>
      <c r="VUH57" s="115"/>
      <c r="VUI57" s="115"/>
      <c r="VUJ57" s="115"/>
      <c r="VUK57" s="115"/>
      <c r="VUL57" s="115"/>
      <c r="VUM57" s="115"/>
      <c r="VUN57" s="115"/>
      <c r="VUO57" s="115"/>
      <c r="VUP57" s="115"/>
      <c r="VUQ57" s="115"/>
      <c r="VUR57" s="115"/>
      <c r="VUS57" s="115"/>
      <c r="VUT57" s="115"/>
      <c r="VUU57" s="115"/>
      <c r="VUV57" s="115"/>
      <c r="VUW57" s="115"/>
      <c r="VUX57" s="115"/>
      <c r="VUY57" s="115"/>
      <c r="VUZ57" s="115"/>
      <c r="VVA57" s="115"/>
      <c r="VVB57" s="115"/>
      <c r="VVC57" s="115"/>
      <c r="VVD57" s="115"/>
      <c r="VVE57" s="115"/>
      <c r="VVF57" s="115"/>
      <c r="VVG57" s="115"/>
      <c r="VVH57" s="115"/>
      <c r="VVI57" s="115"/>
      <c r="VVJ57" s="115"/>
      <c r="VVK57" s="115"/>
      <c r="VVL57" s="115"/>
      <c r="VVM57" s="115"/>
      <c r="VVN57" s="115"/>
      <c r="VVO57" s="115"/>
      <c r="VVP57" s="115"/>
      <c r="VVQ57" s="115"/>
      <c r="VVR57" s="115"/>
      <c r="VVS57" s="115"/>
      <c r="VVT57" s="115"/>
      <c r="VVU57" s="115"/>
      <c r="VVV57" s="115"/>
      <c r="VVW57" s="115"/>
      <c r="VVX57" s="115"/>
      <c r="VVY57" s="115"/>
      <c r="VVZ57" s="115"/>
      <c r="VWA57" s="115"/>
      <c r="VWB57" s="115"/>
      <c r="VWC57" s="115"/>
      <c r="VWD57" s="115"/>
      <c r="VWE57" s="115"/>
      <c r="VWF57" s="115"/>
      <c r="VWG57" s="115"/>
      <c r="VWH57" s="115"/>
      <c r="VWI57" s="115"/>
      <c r="VWJ57" s="115"/>
      <c r="VWK57" s="115"/>
      <c r="VWL57" s="115"/>
      <c r="VWM57" s="115"/>
      <c r="VWN57" s="115"/>
      <c r="VWO57" s="115"/>
      <c r="VWP57" s="115"/>
      <c r="VWQ57" s="115"/>
      <c r="VWR57" s="115"/>
      <c r="VWS57" s="115"/>
      <c r="VWT57" s="115"/>
      <c r="VWU57" s="115"/>
      <c r="VWV57" s="115"/>
      <c r="VWW57" s="115"/>
      <c r="VWX57" s="115"/>
      <c r="VWY57" s="115"/>
      <c r="VWZ57" s="115"/>
      <c r="VXA57" s="115"/>
      <c r="VXB57" s="115"/>
      <c r="VXC57" s="115"/>
      <c r="VXD57" s="115"/>
      <c r="VXE57" s="115"/>
      <c r="VXF57" s="115"/>
      <c r="VXG57" s="115"/>
      <c r="VXH57" s="115"/>
      <c r="VXI57" s="115"/>
      <c r="VXJ57" s="115"/>
      <c r="VXK57" s="115"/>
      <c r="VXL57" s="115"/>
      <c r="VXM57" s="115"/>
      <c r="VXN57" s="115"/>
      <c r="VXO57" s="115"/>
      <c r="VXP57" s="115"/>
      <c r="VXQ57" s="115"/>
      <c r="VXR57" s="115"/>
      <c r="VXS57" s="115"/>
      <c r="VXT57" s="115"/>
      <c r="VXU57" s="115"/>
      <c r="VXV57" s="115"/>
      <c r="VXW57" s="115"/>
      <c r="VXX57" s="115"/>
      <c r="VXY57" s="115"/>
      <c r="VXZ57" s="115"/>
      <c r="VYA57" s="115"/>
      <c r="VYB57" s="115"/>
      <c r="VYC57" s="115"/>
      <c r="VYD57" s="115"/>
      <c r="VYE57" s="115"/>
      <c r="VYF57" s="115"/>
      <c r="VYG57" s="115"/>
      <c r="VYH57" s="115"/>
      <c r="VYI57" s="115"/>
      <c r="VYJ57" s="115"/>
      <c r="VYK57" s="115"/>
      <c r="VYL57" s="115"/>
      <c r="VYM57" s="115"/>
      <c r="VYN57" s="115"/>
      <c r="VYO57" s="115"/>
      <c r="VYP57" s="115"/>
      <c r="VYQ57" s="115"/>
      <c r="VYR57" s="115"/>
      <c r="VYS57" s="115"/>
      <c r="VYT57" s="115"/>
      <c r="VYU57" s="115"/>
      <c r="VYV57" s="115"/>
      <c r="VYW57" s="115"/>
      <c r="VYX57" s="115"/>
      <c r="VYY57" s="115"/>
      <c r="VYZ57" s="115"/>
      <c r="VZA57" s="115"/>
      <c r="VZB57" s="115"/>
      <c r="VZC57" s="115"/>
      <c r="VZD57" s="115"/>
      <c r="VZE57" s="115"/>
      <c r="VZF57" s="115"/>
      <c r="VZG57" s="115"/>
      <c r="VZH57" s="115"/>
      <c r="VZI57" s="115"/>
      <c r="VZJ57" s="115"/>
      <c r="VZK57" s="115"/>
      <c r="VZL57" s="115"/>
      <c r="VZM57" s="115"/>
      <c r="VZN57" s="115"/>
      <c r="VZO57" s="115"/>
      <c r="VZP57" s="115"/>
      <c r="VZQ57" s="115"/>
      <c r="VZR57" s="115"/>
      <c r="VZS57" s="115"/>
      <c r="VZT57" s="115"/>
      <c r="VZU57" s="115"/>
      <c r="VZV57" s="115"/>
      <c r="VZW57" s="115"/>
      <c r="VZX57" s="115"/>
      <c r="VZY57" s="115"/>
      <c r="VZZ57" s="115"/>
      <c r="WAA57" s="115"/>
      <c r="WAB57" s="115"/>
      <c r="WAC57" s="115"/>
      <c r="WAD57" s="115"/>
      <c r="WAE57" s="115"/>
      <c r="WAF57" s="115"/>
      <c r="WAG57" s="115"/>
      <c r="WAH57" s="115"/>
      <c r="WAI57" s="115"/>
      <c r="WAJ57" s="115"/>
      <c r="WAK57" s="115"/>
      <c r="WAL57" s="115"/>
      <c r="WAM57" s="115"/>
      <c r="WAN57" s="115"/>
      <c r="WAO57" s="115"/>
      <c r="WAP57" s="115"/>
      <c r="WAQ57" s="115"/>
      <c r="WAR57" s="115"/>
      <c r="WAS57" s="115"/>
      <c r="WAT57" s="115"/>
      <c r="WAU57" s="115"/>
      <c r="WAV57" s="115"/>
      <c r="WAW57" s="115"/>
      <c r="WAX57" s="115"/>
      <c r="WAY57" s="115"/>
      <c r="WAZ57" s="115"/>
      <c r="WBA57" s="115"/>
      <c r="WBB57" s="115"/>
      <c r="WBC57" s="115"/>
      <c r="WBD57" s="115"/>
      <c r="WBE57" s="115"/>
      <c r="WBF57" s="115"/>
      <c r="WBG57" s="115"/>
      <c r="WBH57" s="115"/>
      <c r="WBI57" s="115"/>
      <c r="WBJ57" s="115"/>
      <c r="WBK57" s="115"/>
      <c r="WBL57" s="115"/>
      <c r="WBM57" s="115"/>
      <c r="WBN57" s="115"/>
      <c r="WBO57" s="115"/>
      <c r="WBP57" s="115"/>
      <c r="WBQ57" s="115"/>
      <c r="WBR57" s="115"/>
      <c r="WBS57" s="115"/>
      <c r="WBT57" s="115"/>
      <c r="WBU57" s="115"/>
      <c r="WBV57" s="115"/>
      <c r="WBW57" s="115"/>
      <c r="WBX57" s="115"/>
      <c r="WBY57" s="115"/>
      <c r="WBZ57" s="115"/>
      <c r="WCA57" s="115"/>
      <c r="WCB57" s="115"/>
      <c r="WCC57" s="115"/>
      <c r="WCD57" s="115"/>
      <c r="WCE57" s="115"/>
      <c r="WCF57" s="115"/>
      <c r="WCG57" s="115"/>
      <c r="WCH57" s="115"/>
      <c r="WCI57" s="115"/>
      <c r="WCJ57" s="115"/>
      <c r="WCK57" s="115"/>
      <c r="WCL57" s="115"/>
      <c r="WCM57" s="115"/>
      <c r="WCN57" s="115"/>
      <c r="WCO57" s="115"/>
      <c r="WCP57" s="115"/>
      <c r="WCQ57" s="115"/>
      <c r="WCR57" s="115"/>
      <c r="WCS57" s="115"/>
      <c r="WCT57" s="115"/>
      <c r="WCU57" s="115"/>
      <c r="WCV57" s="115"/>
      <c r="WCW57" s="115"/>
      <c r="WCX57" s="115"/>
      <c r="WCY57" s="115"/>
      <c r="WCZ57" s="115"/>
      <c r="WDA57" s="115"/>
      <c r="WDB57" s="115"/>
      <c r="WDC57" s="115"/>
      <c r="WDD57" s="115"/>
      <c r="WDE57" s="115"/>
      <c r="WDF57" s="115"/>
      <c r="WDG57" s="115"/>
      <c r="WDH57" s="115"/>
      <c r="WDI57" s="115"/>
      <c r="WDJ57" s="115"/>
      <c r="WDK57" s="115"/>
      <c r="WDL57" s="115"/>
      <c r="WDM57" s="115"/>
      <c r="WDN57" s="115"/>
      <c r="WDO57" s="115"/>
      <c r="WDP57" s="115"/>
      <c r="WDQ57" s="115"/>
      <c r="WDR57" s="115"/>
      <c r="WDS57" s="115"/>
      <c r="WDT57" s="115"/>
      <c r="WDU57" s="115"/>
      <c r="WDV57" s="115"/>
      <c r="WDW57" s="115"/>
      <c r="WDX57" s="115"/>
      <c r="WDY57" s="115"/>
      <c r="WDZ57" s="115"/>
      <c r="WEA57" s="115"/>
      <c r="WEB57" s="115"/>
      <c r="WEC57" s="115"/>
      <c r="WED57" s="115"/>
      <c r="WEE57" s="115"/>
      <c r="WEF57" s="115"/>
      <c r="WEG57" s="115"/>
      <c r="WEH57" s="115"/>
      <c r="WEI57" s="115"/>
      <c r="WEJ57" s="115"/>
      <c r="WEK57" s="115"/>
      <c r="WEL57" s="115"/>
      <c r="WEM57" s="115"/>
      <c r="WEN57" s="115"/>
      <c r="WEO57" s="115"/>
      <c r="WEP57" s="115"/>
      <c r="WEQ57" s="115"/>
      <c r="WER57" s="115"/>
      <c r="WES57" s="115"/>
      <c r="WET57" s="115"/>
      <c r="WEU57" s="115"/>
      <c r="WEV57" s="115"/>
      <c r="WEW57" s="115"/>
      <c r="WEX57" s="115"/>
      <c r="WEY57" s="115"/>
      <c r="WEZ57" s="115"/>
      <c r="WFA57" s="115"/>
      <c r="WFB57" s="115"/>
      <c r="WFC57" s="115"/>
      <c r="WFD57" s="115"/>
      <c r="WFE57" s="115"/>
      <c r="WFF57" s="115"/>
      <c r="WFG57" s="115"/>
      <c r="WFH57" s="115"/>
      <c r="WFI57" s="115"/>
      <c r="WFJ57" s="115"/>
      <c r="WFK57" s="115"/>
      <c r="WFL57" s="115"/>
      <c r="WFM57" s="115"/>
      <c r="WFN57" s="115"/>
      <c r="WFO57" s="115"/>
      <c r="WFP57" s="115"/>
      <c r="WFQ57" s="115"/>
      <c r="WFR57" s="115"/>
      <c r="WFS57" s="115"/>
      <c r="WFT57" s="115"/>
      <c r="WFU57" s="115"/>
      <c r="WFV57" s="115"/>
      <c r="WFW57" s="115"/>
      <c r="WFX57" s="115"/>
      <c r="WFY57" s="115"/>
      <c r="WFZ57" s="115"/>
      <c r="WGA57" s="115"/>
      <c r="WGB57" s="115"/>
      <c r="WGC57" s="115"/>
      <c r="WGD57" s="115"/>
      <c r="WGE57" s="115"/>
      <c r="WGF57" s="115"/>
      <c r="WGG57" s="115"/>
      <c r="WGH57" s="115"/>
      <c r="WGI57" s="115"/>
      <c r="WGJ57" s="115"/>
      <c r="WGK57" s="115"/>
      <c r="WGL57" s="115"/>
      <c r="WGM57" s="115"/>
      <c r="WGN57" s="115"/>
      <c r="WGO57" s="115"/>
      <c r="WGP57" s="115"/>
      <c r="WGQ57" s="115"/>
      <c r="WGR57" s="115"/>
      <c r="WGS57" s="115"/>
      <c r="WGT57" s="115"/>
      <c r="WGU57" s="115"/>
      <c r="WGV57" s="115"/>
      <c r="WGW57" s="115"/>
      <c r="WGX57" s="115"/>
      <c r="WGY57" s="115"/>
      <c r="WGZ57" s="115"/>
      <c r="WHA57" s="115"/>
      <c r="WHB57" s="115"/>
      <c r="WHC57" s="115"/>
      <c r="WHD57" s="115"/>
      <c r="WHE57" s="115"/>
      <c r="WHF57" s="115"/>
      <c r="WHG57" s="115"/>
      <c r="WHH57" s="115"/>
      <c r="WHI57" s="115"/>
      <c r="WHJ57" s="115"/>
      <c r="WHK57" s="115"/>
      <c r="WHL57" s="115"/>
      <c r="WHM57" s="115"/>
      <c r="WHN57" s="115"/>
      <c r="WHO57" s="115"/>
      <c r="WHP57" s="115"/>
      <c r="WHQ57" s="115"/>
      <c r="WHR57" s="115"/>
      <c r="WHS57" s="115"/>
      <c r="WHT57" s="115"/>
      <c r="WHU57" s="115"/>
      <c r="WHV57" s="115"/>
      <c r="WHW57" s="115"/>
      <c r="WHX57" s="115"/>
      <c r="WHY57" s="115"/>
      <c r="WHZ57" s="115"/>
      <c r="WIA57" s="115"/>
      <c r="WIB57" s="115"/>
      <c r="WIC57" s="115"/>
      <c r="WID57" s="115"/>
      <c r="WIE57" s="115"/>
      <c r="WIF57" s="115"/>
      <c r="WIG57" s="115"/>
      <c r="WIH57" s="115"/>
      <c r="WII57" s="115"/>
      <c r="WIJ57" s="115"/>
      <c r="WIK57" s="115"/>
      <c r="WIL57" s="115"/>
      <c r="WIM57" s="115"/>
      <c r="WIN57" s="115"/>
      <c r="WIO57" s="115"/>
      <c r="WIP57" s="115"/>
      <c r="WIQ57" s="115"/>
      <c r="WIR57" s="115"/>
      <c r="WIS57" s="115"/>
      <c r="WIT57" s="115"/>
      <c r="WIU57" s="115"/>
      <c r="WIV57" s="115"/>
      <c r="WIW57" s="115"/>
      <c r="WIX57" s="115"/>
      <c r="WIY57" s="115"/>
      <c r="WIZ57" s="115"/>
      <c r="WJA57" s="115"/>
      <c r="WJB57" s="115"/>
      <c r="WJC57" s="115"/>
      <c r="WJD57" s="115"/>
      <c r="WJE57" s="115"/>
      <c r="WJF57" s="115"/>
      <c r="WJG57" s="115"/>
      <c r="WJH57" s="115"/>
      <c r="WJI57" s="115"/>
      <c r="WJJ57" s="115"/>
      <c r="WJK57" s="115"/>
      <c r="WJL57" s="115"/>
      <c r="WJM57" s="115"/>
      <c r="WJN57" s="115"/>
      <c r="WJO57" s="115"/>
      <c r="WJP57" s="115"/>
      <c r="WJQ57" s="115"/>
      <c r="WJR57" s="115"/>
      <c r="WJS57" s="115"/>
      <c r="WJT57" s="115"/>
      <c r="WJU57" s="115"/>
      <c r="WJV57" s="115"/>
      <c r="WJW57" s="115"/>
      <c r="WJX57" s="115"/>
      <c r="WJY57" s="115"/>
      <c r="WJZ57" s="115"/>
      <c r="WKA57" s="115"/>
      <c r="WKB57" s="115"/>
      <c r="WKC57" s="115"/>
      <c r="WKD57" s="115"/>
      <c r="WKE57" s="115"/>
      <c r="WKF57" s="115"/>
      <c r="WKG57" s="115"/>
      <c r="WKH57" s="115"/>
      <c r="WKI57" s="115"/>
      <c r="WKJ57" s="115"/>
      <c r="WKK57" s="115"/>
      <c r="WKL57" s="115"/>
      <c r="WKM57" s="115"/>
      <c r="WKN57" s="115"/>
      <c r="WKO57" s="115"/>
      <c r="WKP57" s="115"/>
      <c r="WKQ57" s="115"/>
      <c r="WKR57" s="115"/>
      <c r="WKS57" s="115"/>
      <c r="WKT57" s="115"/>
      <c r="WKU57" s="115"/>
      <c r="WKV57" s="115"/>
      <c r="WKW57" s="115"/>
      <c r="WKX57" s="115"/>
      <c r="WKY57" s="115"/>
      <c r="WKZ57" s="115"/>
      <c r="WLA57" s="115"/>
      <c r="WLB57" s="115"/>
      <c r="WLC57" s="115"/>
      <c r="WLD57" s="115"/>
      <c r="WLE57" s="115"/>
      <c r="WLF57" s="115"/>
      <c r="WLG57" s="115"/>
      <c r="WLH57" s="115"/>
      <c r="WLI57" s="115"/>
      <c r="WLJ57" s="115"/>
      <c r="WLK57" s="115"/>
      <c r="WLL57" s="115"/>
      <c r="WLM57" s="115"/>
      <c r="WLN57" s="115"/>
      <c r="WLO57" s="115"/>
      <c r="WLP57" s="115"/>
      <c r="WLQ57" s="115"/>
      <c r="WLR57" s="115"/>
      <c r="WLS57" s="115"/>
      <c r="WLT57" s="115"/>
      <c r="WLU57" s="115"/>
      <c r="WLV57" s="115"/>
      <c r="WLW57" s="115"/>
      <c r="WLX57" s="115"/>
      <c r="WLY57" s="115"/>
      <c r="WLZ57" s="115"/>
      <c r="WMA57" s="115"/>
      <c r="WMB57" s="115"/>
      <c r="WMC57" s="115"/>
      <c r="WMD57" s="115"/>
      <c r="WME57" s="115"/>
      <c r="WMF57" s="115"/>
      <c r="WMG57" s="115"/>
      <c r="WMH57" s="115"/>
      <c r="WMI57" s="115"/>
      <c r="WMJ57" s="115"/>
      <c r="WMK57" s="115"/>
      <c r="WML57" s="115"/>
      <c r="WMM57" s="115"/>
      <c r="WMN57" s="115"/>
      <c r="WMO57" s="115"/>
      <c r="WMP57" s="115"/>
      <c r="WMQ57" s="115"/>
      <c r="WMR57" s="115"/>
      <c r="WMS57" s="115"/>
      <c r="WMT57" s="115"/>
      <c r="WMU57" s="115"/>
      <c r="WMV57" s="115"/>
      <c r="WMW57" s="115"/>
      <c r="WMX57" s="115"/>
      <c r="WMY57" s="115"/>
      <c r="WMZ57" s="115"/>
      <c r="WNA57" s="115"/>
      <c r="WNB57" s="115"/>
      <c r="WNC57" s="115"/>
      <c r="WND57" s="115"/>
      <c r="WNE57" s="115"/>
      <c r="WNF57" s="115"/>
      <c r="WNG57" s="115"/>
      <c r="WNH57" s="115"/>
      <c r="WNI57" s="115"/>
      <c r="WNJ57" s="115"/>
      <c r="WNK57" s="115"/>
      <c r="WNL57" s="115"/>
      <c r="WNM57" s="115"/>
      <c r="WNN57" s="115"/>
      <c r="WNO57" s="115"/>
      <c r="WNP57" s="115"/>
      <c r="WNQ57" s="115"/>
      <c r="WNR57" s="115"/>
      <c r="WNS57" s="115"/>
      <c r="WNT57" s="115"/>
      <c r="WNU57" s="115"/>
      <c r="WNV57" s="115"/>
      <c r="WNW57" s="115"/>
      <c r="WNX57" s="115"/>
      <c r="WNY57" s="115"/>
      <c r="WNZ57" s="115"/>
      <c r="WOA57" s="115"/>
      <c r="WOB57" s="115"/>
      <c r="WOC57" s="115"/>
      <c r="WOD57" s="115"/>
      <c r="WOE57" s="115"/>
      <c r="WOF57" s="115"/>
      <c r="WOG57" s="115"/>
      <c r="WOH57" s="115"/>
      <c r="WOI57" s="115"/>
      <c r="WOJ57" s="115"/>
      <c r="WOK57" s="115"/>
      <c r="WOL57" s="115"/>
      <c r="WOM57" s="115"/>
      <c r="WON57" s="115"/>
      <c r="WOO57" s="115"/>
      <c r="WOP57" s="115"/>
      <c r="WOQ57" s="115"/>
      <c r="WOR57" s="115"/>
      <c r="WOS57" s="115"/>
      <c r="WOT57" s="115"/>
      <c r="WOU57" s="115"/>
      <c r="WOV57" s="115"/>
      <c r="WOW57" s="115"/>
      <c r="WOX57" s="115"/>
      <c r="WOY57" s="115"/>
      <c r="WOZ57" s="115"/>
      <c r="WPA57" s="115"/>
      <c r="WPB57" s="115"/>
      <c r="WPC57" s="115"/>
      <c r="WPD57" s="115"/>
      <c r="WPE57" s="115"/>
      <c r="WPF57" s="115"/>
      <c r="WPG57" s="115"/>
      <c r="WPH57" s="115"/>
      <c r="WPI57" s="115"/>
      <c r="WPJ57" s="115"/>
      <c r="WPK57" s="115"/>
      <c r="WPL57" s="115"/>
      <c r="WPM57" s="115"/>
      <c r="WPN57" s="115"/>
      <c r="WPO57" s="115"/>
      <c r="WPP57" s="115"/>
      <c r="WPQ57" s="115"/>
      <c r="WPR57" s="115"/>
      <c r="WPS57" s="115"/>
      <c r="WPT57" s="115"/>
      <c r="WPU57" s="115"/>
      <c r="WPV57" s="115"/>
      <c r="WPW57" s="115"/>
      <c r="WPX57" s="115"/>
      <c r="WPY57" s="115"/>
      <c r="WPZ57" s="115"/>
      <c r="WQA57" s="115"/>
      <c r="WQB57" s="115"/>
      <c r="WQC57" s="115"/>
      <c r="WQD57" s="115"/>
      <c r="WQE57" s="115"/>
      <c r="WQF57" s="115"/>
      <c r="WQG57" s="115"/>
      <c r="WQH57" s="115"/>
      <c r="WQI57" s="115"/>
      <c r="WQJ57" s="115"/>
      <c r="WQK57" s="115"/>
      <c r="WQL57" s="115"/>
      <c r="WQM57" s="115"/>
      <c r="WQN57" s="115"/>
      <c r="WQO57" s="115"/>
      <c r="WQP57" s="115"/>
      <c r="WQQ57" s="115"/>
      <c r="WQR57" s="115"/>
      <c r="WQS57" s="115"/>
      <c r="WQT57" s="115"/>
      <c r="WQU57" s="115"/>
      <c r="WQV57" s="115"/>
      <c r="WQW57" s="115"/>
      <c r="WQX57" s="115"/>
      <c r="WQY57" s="115"/>
      <c r="WQZ57" s="115"/>
      <c r="WRA57" s="115"/>
      <c r="WRB57" s="115"/>
      <c r="WRC57" s="115"/>
      <c r="WRD57" s="115"/>
      <c r="WRE57" s="115"/>
      <c r="WRF57" s="115"/>
      <c r="WRG57" s="115"/>
      <c r="WRH57" s="115"/>
      <c r="WRI57" s="115"/>
      <c r="WRJ57" s="115"/>
      <c r="WRK57" s="115"/>
      <c r="WRL57" s="115"/>
      <c r="WRM57" s="115"/>
      <c r="WRN57" s="115"/>
      <c r="WRO57" s="115"/>
      <c r="WRP57" s="115"/>
      <c r="WRQ57" s="115"/>
      <c r="WRR57" s="115"/>
      <c r="WRS57" s="115"/>
      <c r="WRT57" s="115"/>
      <c r="WRU57" s="115"/>
      <c r="WRV57" s="115"/>
      <c r="WRW57" s="115"/>
      <c r="WRX57" s="115"/>
      <c r="WRY57" s="115"/>
      <c r="WRZ57" s="115"/>
      <c r="WSA57" s="115"/>
      <c r="WSB57" s="115"/>
      <c r="WSC57" s="115"/>
      <c r="WSD57" s="115"/>
      <c r="WSE57" s="115"/>
      <c r="WSF57" s="115"/>
      <c r="WSG57" s="115"/>
      <c r="WSH57" s="115"/>
      <c r="WSI57" s="115"/>
      <c r="WSJ57" s="115"/>
      <c r="WSK57" s="115"/>
      <c r="WSL57" s="115"/>
      <c r="WSM57" s="115"/>
      <c r="WSN57" s="115"/>
      <c r="WSO57" s="115"/>
      <c r="WSP57" s="115"/>
      <c r="WSQ57" s="115"/>
      <c r="WSR57" s="115"/>
      <c r="WSS57" s="115"/>
      <c r="WST57" s="115"/>
      <c r="WSU57" s="115"/>
      <c r="WSV57" s="115"/>
      <c r="WSW57" s="115"/>
      <c r="WSX57" s="115"/>
      <c r="WSY57" s="115"/>
      <c r="WSZ57" s="115"/>
      <c r="WTA57" s="115"/>
      <c r="WTB57" s="115"/>
      <c r="WTC57" s="115"/>
      <c r="WTD57" s="115"/>
      <c r="WTE57" s="115"/>
      <c r="WTF57" s="115"/>
      <c r="WTG57" s="115"/>
      <c r="WTH57" s="115"/>
      <c r="WTI57" s="115"/>
      <c r="WTJ57" s="115"/>
      <c r="WTK57" s="115"/>
      <c r="WTL57" s="115"/>
      <c r="WTM57" s="115"/>
      <c r="WTN57" s="115"/>
      <c r="WTO57" s="115"/>
      <c r="WTP57" s="115"/>
      <c r="WTQ57" s="115"/>
      <c r="WTR57" s="115"/>
      <c r="WTS57" s="115"/>
      <c r="WTT57" s="115"/>
      <c r="WTU57" s="115"/>
      <c r="WTV57" s="115"/>
      <c r="WTW57" s="115"/>
      <c r="WTX57" s="115"/>
      <c r="WTY57" s="115"/>
      <c r="WTZ57" s="115"/>
      <c r="WUA57" s="115"/>
      <c r="WUB57" s="115"/>
      <c r="WUC57" s="115"/>
      <c r="WUD57" s="115"/>
      <c r="WUE57" s="115"/>
      <c r="WUF57" s="115"/>
      <c r="WUG57" s="115"/>
      <c r="WUH57" s="115"/>
      <c r="WUI57" s="115"/>
      <c r="WUJ57" s="115"/>
      <c r="WUK57" s="115"/>
      <c r="WUL57" s="115"/>
      <c r="WUM57" s="115"/>
      <c r="WUN57" s="115"/>
      <c r="WUO57" s="115"/>
      <c r="WUP57" s="115"/>
      <c r="WUQ57" s="115"/>
      <c r="WUR57" s="115"/>
      <c r="WUS57" s="115"/>
      <c r="WUT57" s="115"/>
      <c r="WUU57" s="115"/>
      <c r="WUV57" s="115"/>
      <c r="WUW57" s="115"/>
      <c r="WUX57" s="115"/>
      <c r="WUY57" s="115"/>
      <c r="WUZ57" s="115"/>
      <c r="WVA57" s="115"/>
      <c r="WVB57" s="115"/>
      <c r="WVC57" s="115"/>
      <c r="WVD57" s="115"/>
      <c r="WVE57" s="115"/>
      <c r="WVF57" s="115"/>
      <c r="WVG57" s="115"/>
      <c r="WVH57" s="115"/>
      <c r="WVI57" s="115"/>
      <c r="WVJ57" s="115"/>
      <c r="WVK57" s="115"/>
      <c r="WVL57" s="115"/>
      <c r="WVM57" s="115"/>
      <c r="WVN57" s="115"/>
      <c r="WVO57" s="115"/>
      <c r="WVP57" s="115"/>
      <c r="WVQ57" s="115"/>
      <c r="WVR57" s="115"/>
      <c r="WVS57" s="115"/>
      <c r="WVT57" s="115"/>
      <c r="WVU57" s="115"/>
      <c r="WVV57" s="115"/>
      <c r="WVW57" s="115"/>
      <c r="WVX57" s="115"/>
      <c r="WVY57" s="115"/>
      <c r="WVZ57" s="115"/>
      <c r="WWA57" s="115"/>
      <c r="WWB57" s="115"/>
      <c r="WWC57" s="115"/>
      <c r="WWD57" s="115"/>
      <c r="WWE57" s="115"/>
      <c r="WWF57" s="115"/>
      <c r="WWG57" s="115"/>
      <c r="WWH57" s="115"/>
      <c r="WWI57" s="115"/>
      <c r="WWJ57" s="115"/>
      <c r="WWK57" s="115"/>
      <c r="WWL57" s="115"/>
      <c r="WWM57" s="115"/>
      <c r="WWN57" s="115"/>
      <c r="WWO57" s="115"/>
      <c r="WWP57" s="115"/>
      <c r="WWQ57" s="115"/>
      <c r="WWR57" s="115"/>
      <c r="WWS57" s="115"/>
      <c r="WWT57" s="115"/>
      <c r="WWU57" s="115"/>
      <c r="WWV57" s="115"/>
      <c r="WWW57" s="115"/>
      <c r="WWX57" s="115"/>
      <c r="WWY57" s="115"/>
      <c r="WWZ57" s="115"/>
      <c r="WXA57" s="115"/>
      <c r="WXB57" s="115"/>
      <c r="WXC57" s="115"/>
      <c r="WXD57" s="115"/>
      <c r="WXE57" s="115"/>
      <c r="WXF57" s="115"/>
      <c r="WXG57" s="115"/>
      <c r="WXH57" s="115"/>
      <c r="WXI57" s="115"/>
      <c r="WXJ57" s="115"/>
      <c r="WXK57" s="115"/>
      <c r="WXL57" s="115"/>
      <c r="WXM57" s="115"/>
      <c r="WXN57" s="115"/>
      <c r="WXO57" s="115"/>
      <c r="WXP57" s="115"/>
      <c r="WXQ57" s="115"/>
      <c r="WXR57" s="115"/>
      <c r="WXS57" s="115"/>
      <c r="WXT57" s="115"/>
      <c r="WXU57" s="115"/>
      <c r="WXV57" s="115"/>
      <c r="WXW57" s="115"/>
      <c r="WXX57" s="115"/>
      <c r="WXY57" s="115"/>
      <c r="WXZ57" s="115"/>
      <c r="WYA57" s="115"/>
      <c r="WYB57" s="115"/>
      <c r="WYC57" s="115"/>
      <c r="WYD57" s="115"/>
      <c r="WYE57" s="115"/>
      <c r="WYF57" s="115"/>
      <c r="WYG57" s="115"/>
      <c r="WYH57" s="115"/>
      <c r="WYI57" s="115"/>
      <c r="WYJ57" s="115"/>
      <c r="WYK57" s="115"/>
      <c r="WYL57" s="115"/>
      <c r="WYM57" s="115"/>
      <c r="WYN57" s="115"/>
      <c r="WYO57" s="115"/>
      <c r="WYP57" s="115"/>
      <c r="WYQ57" s="115"/>
      <c r="WYR57" s="115"/>
      <c r="WYS57" s="115"/>
      <c r="WYT57" s="115"/>
      <c r="WYU57" s="115"/>
      <c r="WYV57" s="115"/>
      <c r="WYW57" s="115"/>
      <c r="WYX57" s="115"/>
      <c r="WYY57" s="115"/>
      <c r="WYZ57" s="115"/>
      <c r="WZA57" s="115"/>
      <c r="WZB57" s="115"/>
      <c r="WZC57" s="115"/>
      <c r="WZD57" s="115"/>
      <c r="WZE57" s="115"/>
      <c r="WZF57" s="115"/>
      <c r="WZG57" s="115"/>
      <c r="WZH57" s="115"/>
      <c r="WZI57" s="115"/>
      <c r="WZJ57" s="115"/>
      <c r="WZK57" s="115"/>
      <c r="WZL57" s="115"/>
      <c r="WZM57" s="115"/>
      <c r="WZN57" s="115"/>
      <c r="WZO57" s="115"/>
      <c r="WZP57" s="115"/>
      <c r="WZQ57" s="115"/>
      <c r="WZR57" s="115"/>
      <c r="WZS57" s="115"/>
      <c r="WZT57" s="115"/>
      <c r="WZU57" s="115"/>
      <c r="WZV57" s="115"/>
      <c r="WZW57" s="115"/>
      <c r="WZX57" s="115"/>
      <c r="WZY57" s="115"/>
      <c r="WZZ57" s="115"/>
      <c r="XAA57" s="115"/>
      <c r="XAB57" s="115"/>
      <c r="XAC57" s="115"/>
      <c r="XAD57" s="115"/>
      <c r="XAE57" s="115"/>
      <c r="XAF57" s="115"/>
      <c r="XAG57" s="115"/>
      <c r="XAH57" s="115"/>
      <c r="XAI57" s="115"/>
      <c r="XAJ57" s="115"/>
      <c r="XAK57" s="115"/>
      <c r="XAL57" s="115"/>
      <c r="XAM57" s="115"/>
      <c r="XAN57" s="115"/>
      <c r="XAO57" s="115"/>
      <c r="XAP57" s="115"/>
      <c r="XAQ57" s="115"/>
      <c r="XAR57" s="115"/>
      <c r="XAS57" s="115"/>
      <c r="XAT57" s="115"/>
      <c r="XAU57" s="115"/>
      <c r="XAV57" s="115"/>
      <c r="XAW57" s="115"/>
      <c r="XAX57" s="115"/>
      <c r="XAY57" s="115"/>
      <c r="XAZ57" s="115"/>
      <c r="XBA57" s="115"/>
      <c r="XBB57" s="115"/>
      <c r="XBC57" s="115"/>
      <c r="XBD57" s="115"/>
      <c r="XBE57" s="115"/>
      <c r="XBF57" s="115"/>
      <c r="XBG57" s="115"/>
      <c r="XBH57" s="115"/>
      <c r="XBI57" s="115"/>
      <c r="XBJ57" s="115"/>
      <c r="XBK57" s="115"/>
      <c r="XBL57" s="115"/>
      <c r="XBM57" s="115"/>
      <c r="XBN57" s="115"/>
      <c r="XBO57" s="115"/>
      <c r="XBP57" s="115"/>
      <c r="XBQ57" s="115"/>
      <c r="XBR57" s="115"/>
      <c r="XBS57" s="115"/>
      <c r="XBT57" s="115"/>
      <c r="XBU57" s="115"/>
      <c r="XBV57" s="115"/>
      <c r="XBW57" s="115"/>
      <c r="XBX57" s="115"/>
      <c r="XBY57" s="115"/>
      <c r="XBZ57" s="115"/>
      <c r="XCA57" s="115"/>
      <c r="XCB57" s="115"/>
      <c r="XCC57" s="115"/>
      <c r="XCD57" s="115"/>
      <c r="XCE57" s="115"/>
      <c r="XCF57" s="115"/>
      <c r="XCG57" s="115"/>
      <c r="XCH57" s="115"/>
      <c r="XCI57" s="115"/>
      <c r="XCJ57" s="115"/>
      <c r="XCK57" s="115"/>
      <c r="XCL57" s="115"/>
      <c r="XCM57" s="115"/>
      <c r="XCN57" s="115"/>
      <c r="XCO57" s="115"/>
      <c r="XCP57" s="115"/>
      <c r="XCQ57" s="115"/>
      <c r="XCR57" s="115"/>
      <c r="XCS57" s="115"/>
      <c r="XCT57" s="115"/>
      <c r="XCU57" s="115"/>
      <c r="XCV57" s="115"/>
      <c r="XCW57" s="115"/>
      <c r="XCX57" s="115"/>
      <c r="XCY57" s="115"/>
      <c r="XCZ57" s="115"/>
    </row>
    <row r="58" spans="2:16328" x14ac:dyDescent="0.35">
      <c r="B58" s="16" t="s">
        <v>304</v>
      </c>
      <c r="C58" s="39">
        <f t="shared" ref="C58:L58" ca="1" si="41">+(1+C$29)^(C$33-$C$30-$C$31)</f>
        <v>1.0398485654482585</v>
      </c>
      <c r="D58" s="39">
        <f t="shared" ca="1" si="41"/>
        <v>1.1334349363386018</v>
      </c>
      <c r="E58" s="39">
        <f t="shared" ca="1" si="41"/>
        <v>1.2354440806090761</v>
      </c>
      <c r="F58" s="39">
        <f t="shared" ca="1" si="41"/>
        <v>1.3466340478638932</v>
      </c>
      <c r="G58" s="39">
        <f t="shared" ca="1" si="41"/>
        <v>1.4678311121716436</v>
      </c>
      <c r="H58" s="39">
        <f t="shared" ca="1" si="41"/>
        <v>1.5999359122670918</v>
      </c>
      <c r="I58" s="39">
        <f t="shared" ca="1" si="41"/>
        <v>1.7439301443711301</v>
      </c>
      <c r="J58" s="39">
        <f t="shared" ca="1" si="41"/>
        <v>1.9008838573645319</v>
      </c>
      <c r="K58" s="39">
        <f t="shared" ca="1" si="41"/>
        <v>2.0719634045273398</v>
      </c>
      <c r="L58" s="39">
        <f t="shared" ca="1" si="41"/>
        <v>2.2584401109348007</v>
      </c>
      <c r="M58" s="39"/>
    </row>
    <row r="59" spans="2:16328" x14ac:dyDescent="0.35">
      <c r="B59" s="29" t="s">
        <v>327</v>
      </c>
      <c r="C59" s="13">
        <f ca="1">+C57/C58</f>
        <v>15.194572638302841</v>
      </c>
      <c r="D59" s="13">
        <f t="shared" ref="D59:L59" ca="1" si="42">+D57/D58</f>
        <v>51.568555270431027</v>
      </c>
      <c r="E59" s="13">
        <f t="shared" ca="1" si="42"/>
        <v>56.369872277362944</v>
      </c>
      <c r="F59" s="13">
        <f t="shared" ca="1" si="42"/>
        <v>57.672015483340552</v>
      </c>
      <c r="G59" s="13">
        <f t="shared" ca="1" si="42"/>
        <v>40.493840939314104</v>
      </c>
      <c r="H59" s="13">
        <f t="shared" ca="1" si="42"/>
        <v>14.117398441725904</v>
      </c>
      <c r="I59" s="13">
        <f t="shared" ca="1" si="42"/>
        <v>76.260238799373852</v>
      </c>
      <c r="J59" s="13">
        <f t="shared" ca="1" si="42"/>
        <v>80.25101035206535</v>
      </c>
      <c r="K59" s="13">
        <f t="shared" ca="1" si="42"/>
        <v>84.532897422157689</v>
      </c>
      <c r="L59" s="13">
        <f t="shared" ca="1" si="42"/>
        <v>2830.0008569538832</v>
      </c>
      <c r="M59" s="13"/>
    </row>
    <row r="60" spans="2:16328" ht="5.15" customHeight="1" x14ac:dyDescent="0.35"/>
    <row r="61" spans="2:16328" x14ac:dyDescent="0.35">
      <c r="B61" s="9" t="s">
        <v>352</v>
      </c>
      <c r="C61" s="121">
        <f ca="1">+SUM(C59:M59)</f>
        <v>3306.4612585779573</v>
      </c>
    </row>
    <row r="62" spans="2:16328" x14ac:dyDescent="0.35">
      <c r="B62" s="122" t="s">
        <v>351</v>
      </c>
      <c r="C62" s="123">
        <f ca="1">+'Lumine Model'!M149</f>
        <v>37.363287198713017</v>
      </c>
    </row>
    <row r="63" spans="2:16328" x14ac:dyDescent="0.35">
      <c r="B63" s="10" t="s">
        <v>287</v>
      </c>
      <c r="C63" s="128">
        <f ca="1">+C61+C62</f>
        <v>3343.8245457766702</v>
      </c>
      <c r="D63" s="129"/>
      <c r="E63" s="17"/>
      <c r="F63" s="17"/>
      <c r="G63" s="17"/>
      <c r="H63" s="17"/>
      <c r="I63" s="17"/>
      <c r="J63" s="17"/>
      <c r="K63" s="130" t="s">
        <v>312</v>
      </c>
      <c r="L63" s="128">
        <f ca="1">(M54)/(L29-L68)</f>
        <v>6178.7934589920569</v>
      </c>
    </row>
    <row r="64" spans="2:16328" ht="15" thickBot="1" x14ac:dyDescent="0.4">
      <c r="B64" s="131" t="s">
        <v>328</v>
      </c>
      <c r="C64" s="132">
        <f>+'Lumine Model'!N292+'Lumine Model'!E325</f>
        <v>253.10497100000003</v>
      </c>
      <c r="K64" s="127" t="s">
        <v>284</v>
      </c>
      <c r="L64" s="132">
        <f>+'Lumine Model'!W292</f>
        <v>253.10497100000003</v>
      </c>
      <c r="N64" s="2"/>
    </row>
    <row r="65" spans="2:16328" ht="15" thickBot="1" x14ac:dyDescent="0.4">
      <c r="B65" s="133" t="s">
        <v>313</v>
      </c>
      <c r="C65" s="141">
        <f ca="1">+C63/C64</f>
        <v>13.211216407822626</v>
      </c>
      <c r="D65" s="17"/>
      <c r="E65" s="17"/>
      <c r="F65" s="17"/>
      <c r="G65" s="17"/>
      <c r="H65" s="17"/>
      <c r="I65" s="17"/>
      <c r="J65" s="17"/>
      <c r="K65" s="130" t="s">
        <v>314</v>
      </c>
      <c r="L65" s="144">
        <f ca="1">+L63/L64</f>
        <v>24.41197987767714</v>
      </c>
      <c r="N65" s="2"/>
    </row>
    <row r="66" spans="2:16328" x14ac:dyDescent="0.35">
      <c r="K66" s="63" t="s">
        <v>315</v>
      </c>
      <c r="L66" s="134">
        <f ca="1">IFERROR(L65/L67,"na")</f>
        <v>24.187981521753656</v>
      </c>
      <c r="N66" s="2"/>
    </row>
    <row r="67" spans="2:16328" x14ac:dyDescent="0.35">
      <c r="K67" s="63" t="str">
        <f>$L$77+1&amp;" EPS (1Y Forward)"</f>
        <v>2033 EPS (1Y Forward)</v>
      </c>
      <c r="L67" s="116">
        <f ca="1">+M36</f>
        <v>1.0092607295785319</v>
      </c>
    </row>
    <row r="68" spans="2:16328" x14ac:dyDescent="0.35">
      <c r="K68" s="63" t="s">
        <v>316</v>
      </c>
      <c r="L68" s="135">
        <f ca="1">+$K$20</f>
        <v>0.04</v>
      </c>
    </row>
    <row r="69" spans="2:16328" ht="5.15" customHeight="1" x14ac:dyDescent="0.35"/>
    <row r="70" spans="2:16328" x14ac:dyDescent="0.35">
      <c r="B70" s="3" t="s">
        <v>317</v>
      </c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</row>
    <row r="71" spans="2:16328" ht="5.15" customHeight="1" x14ac:dyDescent="0.35"/>
    <row r="72" spans="2:16328" x14ac:dyDescent="0.35">
      <c r="B72" t="s">
        <v>270</v>
      </c>
      <c r="C72" s="32">
        <f ca="1">IFERROR(C124,$C$24)</f>
        <v>8.8464310763932505E-2</v>
      </c>
      <c r="D72" s="32">
        <f t="shared" ref="D72:K72" ca="1" si="43">IFERROR(D124,$C$24)</f>
        <v>8.8143192352495542E-2</v>
      </c>
      <c r="E72" s="32">
        <f t="shared" ca="1" si="43"/>
        <v>8.8283207117585083E-2</v>
      </c>
      <c r="F72" s="32">
        <f t="shared" ca="1" si="43"/>
        <v>8.8403586551741423E-2</v>
      </c>
      <c r="G72" s="32">
        <f t="shared" ca="1" si="43"/>
        <v>8.8791009692345574E-2</v>
      </c>
      <c r="H72" s="32">
        <f t="shared" ca="1" si="43"/>
        <v>0.09</v>
      </c>
      <c r="I72" s="32">
        <f t="shared" ca="1" si="43"/>
        <v>0.09</v>
      </c>
      <c r="J72" s="32">
        <f t="shared" ca="1" si="43"/>
        <v>0.09</v>
      </c>
      <c r="K72" s="32">
        <f t="shared" ca="1" si="43"/>
        <v>0.09</v>
      </c>
      <c r="L72" s="32">
        <f t="shared" ref="L72" ca="1" si="44">+L124</f>
        <v>0.09</v>
      </c>
      <c r="M72" s="32">
        <f ca="1">+L72</f>
        <v>0.09</v>
      </c>
    </row>
    <row r="73" spans="2:16328" x14ac:dyDescent="0.35">
      <c r="B73" t="s">
        <v>291</v>
      </c>
      <c r="C73" s="114">
        <f ca="1">IF($C$5&lt;YEAR(TODAY()),1+(DAY(TODAY())+MONTH(TODAY())*30-30)/365,(DAY(TODAY())+MONTH(TODAY())*30-30)/365)</f>
        <v>4.6575342465753428E-2</v>
      </c>
    </row>
    <row r="74" spans="2:16328" x14ac:dyDescent="0.35">
      <c r="B74" t="s">
        <v>292</v>
      </c>
      <c r="C74" s="40">
        <v>0.5</v>
      </c>
    </row>
    <row r="75" spans="2:16328" ht="5.15" customHeight="1" x14ac:dyDescent="0.35"/>
    <row r="76" spans="2:16328" x14ac:dyDescent="0.35">
      <c r="B76" s="136" t="s">
        <v>293</v>
      </c>
      <c r="C76" s="136">
        <v>1</v>
      </c>
      <c r="D76" s="136">
        <f>+C76+1</f>
        <v>2</v>
      </c>
      <c r="E76" s="136">
        <f>+D76+1</f>
        <v>3</v>
      </c>
      <c r="F76" s="136">
        <f>+E76+1</f>
        <v>4</v>
      </c>
      <c r="G76" s="136">
        <f>+F76+1</f>
        <v>5</v>
      </c>
      <c r="H76" s="136">
        <f>+G76+1</f>
        <v>6</v>
      </c>
      <c r="I76" s="136">
        <f t="shared" ref="I76:M76" si="45">+H76+1</f>
        <v>7</v>
      </c>
      <c r="J76" s="136">
        <f t="shared" si="45"/>
        <v>8</v>
      </c>
      <c r="K76" s="136">
        <f t="shared" si="45"/>
        <v>9</v>
      </c>
      <c r="L76" s="136">
        <f t="shared" si="45"/>
        <v>10</v>
      </c>
      <c r="M76" s="136">
        <f t="shared" si="45"/>
        <v>11</v>
      </c>
    </row>
    <row r="77" spans="2:16328" x14ac:dyDescent="0.35">
      <c r="B77" s="136" t="s">
        <v>263</v>
      </c>
      <c r="C77" s="136">
        <f>+C5</f>
        <v>2023</v>
      </c>
      <c r="D77" s="136">
        <f>+C77+1</f>
        <v>2024</v>
      </c>
      <c r="E77" s="136">
        <f t="shared" ref="E77:L77" si="46">+D77+1</f>
        <v>2025</v>
      </c>
      <c r="F77" s="136">
        <f t="shared" si="46"/>
        <v>2026</v>
      </c>
      <c r="G77" s="136">
        <f>+F77+1</f>
        <v>2027</v>
      </c>
      <c r="H77" s="136">
        <f t="shared" si="46"/>
        <v>2028</v>
      </c>
      <c r="I77" s="136">
        <f t="shared" si="46"/>
        <v>2029</v>
      </c>
      <c r="J77" s="136">
        <f t="shared" si="46"/>
        <v>2030</v>
      </c>
      <c r="K77" s="136">
        <f t="shared" si="46"/>
        <v>2031</v>
      </c>
      <c r="L77" s="136">
        <f t="shared" si="46"/>
        <v>2032</v>
      </c>
      <c r="M77" s="136">
        <f>+L77+1</f>
        <v>2033</v>
      </c>
    </row>
    <row r="78" spans="2:16328" ht="5.15" customHeight="1" x14ac:dyDescent="0.35"/>
    <row r="79" spans="2:16328" x14ac:dyDescent="0.35">
      <c r="B79" t="s">
        <v>294</v>
      </c>
      <c r="C79" s="116">
        <f t="shared" ref="C79:L79" ca="1" si="47">+C36</f>
        <v>-6.1991259207839419E-2</v>
      </c>
      <c r="D79" s="116">
        <f t="shared" ca="1" si="47"/>
        <v>0.22336353445967899</v>
      </c>
      <c r="E79" s="116">
        <f t="shared" ca="1" si="47"/>
        <v>0.30878919852119158</v>
      </c>
      <c r="F79" s="116">
        <f t="shared" ca="1" si="47"/>
        <v>0.38181357753518719</v>
      </c>
      <c r="G79" s="116">
        <f t="shared" ca="1" si="47"/>
        <v>0.46658207944724389</v>
      </c>
      <c r="H79" s="116">
        <f t="shared" ca="1" si="47"/>
        <v>0.56593169515507191</v>
      </c>
      <c r="I79" s="116">
        <f t="shared" ca="1" si="47"/>
        <v>0.65724758546384088</v>
      </c>
      <c r="J79" s="116">
        <f t="shared" ca="1" si="47"/>
        <v>0.75643968916174398</v>
      </c>
      <c r="K79" s="116">
        <f t="shared" ca="1" si="47"/>
        <v>0.86373365946167158</v>
      </c>
      <c r="L79" s="116">
        <f t="shared" ca="1" si="47"/>
        <v>0.97044300921012672</v>
      </c>
      <c r="M79" s="137">
        <f ca="1">+L79*(1+$J$20)</f>
        <v>1.0092607295785319</v>
      </c>
      <c r="O79" s="115"/>
      <c r="P79" s="115"/>
      <c r="Q79" s="115"/>
      <c r="R79" s="115"/>
      <c r="S79" s="115"/>
      <c r="T79" s="115"/>
      <c r="U79" s="115"/>
      <c r="V79" s="115"/>
      <c r="W79" s="115"/>
      <c r="X79" s="115"/>
      <c r="Y79" s="115"/>
      <c r="Z79" s="115"/>
      <c r="AA79" s="115"/>
      <c r="AB79" s="115"/>
      <c r="AC79" s="115"/>
      <c r="AD79" s="115"/>
      <c r="AE79" s="115"/>
      <c r="AF79" s="115"/>
      <c r="AG79" s="115"/>
      <c r="AH79" s="115"/>
      <c r="AI79" s="115"/>
      <c r="AJ79" s="115"/>
      <c r="AK79" s="115"/>
      <c r="AL79" s="115"/>
      <c r="AM79" s="115"/>
      <c r="AN79" s="115"/>
      <c r="AO79" s="115"/>
      <c r="AP79" s="115"/>
      <c r="AQ79" s="115"/>
      <c r="AR79" s="115"/>
      <c r="AS79" s="115"/>
      <c r="AT79" s="115"/>
      <c r="AU79" s="115"/>
      <c r="AV79" s="115"/>
      <c r="AW79" s="115"/>
      <c r="AX79" s="115"/>
      <c r="AY79" s="115"/>
      <c r="AZ79" s="115"/>
      <c r="BA79" s="115"/>
      <c r="BB79" s="115"/>
      <c r="BC79" s="115"/>
      <c r="BD79" s="115"/>
      <c r="BE79" s="115"/>
      <c r="BF79" s="115"/>
      <c r="BG79" s="115"/>
      <c r="BH79" s="115"/>
      <c r="BI79" s="115"/>
      <c r="BJ79" s="115"/>
      <c r="BK79" s="115"/>
      <c r="BL79" s="115"/>
      <c r="BM79" s="115"/>
      <c r="BN79" s="115"/>
      <c r="BO79" s="115"/>
      <c r="BP79" s="115"/>
      <c r="BQ79" s="115"/>
      <c r="BR79" s="115"/>
      <c r="BS79" s="115"/>
      <c r="BT79" s="115"/>
      <c r="BU79" s="115"/>
      <c r="BV79" s="115"/>
      <c r="BW79" s="115"/>
      <c r="BX79" s="115"/>
      <c r="BY79" s="115"/>
      <c r="BZ79" s="115"/>
      <c r="CA79" s="115"/>
      <c r="CB79" s="115"/>
      <c r="CC79" s="115"/>
      <c r="CD79" s="115"/>
      <c r="CE79" s="115"/>
      <c r="CF79" s="115"/>
      <c r="CG79" s="115"/>
      <c r="CH79" s="115"/>
      <c r="CI79" s="115"/>
      <c r="CJ79" s="115"/>
      <c r="CK79" s="115"/>
      <c r="CL79" s="115"/>
      <c r="CM79" s="115"/>
      <c r="CN79" s="115"/>
      <c r="CO79" s="115"/>
      <c r="CP79" s="115"/>
      <c r="CQ79" s="115"/>
      <c r="CR79" s="115"/>
      <c r="CS79" s="115"/>
      <c r="CT79" s="115"/>
      <c r="CU79" s="115"/>
      <c r="CV79" s="115"/>
      <c r="CW79" s="115"/>
      <c r="CX79" s="115"/>
      <c r="CY79" s="115"/>
      <c r="CZ79" s="115"/>
      <c r="DA79" s="115"/>
      <c r="DB79" s="115"/>
      <c r="DC79" s="115"/>
      <c r="DD79" s="115"/>
      <c r="DE79" s="115"/>
      <c r="DF79" s="115"/>
      <c r="DG79" s="115"/>
      <c r="DH79" s="115"/>
      <c r="DI79" s="115"/>
      <c r="DJ79" s="115"/>
      <c r="DK79" s="115"/>
      <c r="DL79" s="115"/>
      <c r="DM79" s="115"/>
      <c r="DN79" s="115"/>
      <c r="DO79" s="115"/>
      <c r="DP79" s="115"/>
      <c r="DQ79" s="115"/>
      <c r="DR79" s="115"/>
      <c r="DS79" s="115"/>
      <c r="DT79" s="115"/>
      <c r="DU79" s="115"/>
      <c r="DV79" s="115"/>
      <c r="DW79" s="115"/>
      <c r="DX79" s="115"/>
      <c r="DY79" s="115"/>
      <c r="DZ79" s="115"/>
      <c r="EA79" s="115"/>
      <c r="EB79" s="115"/>
      <c r="EC79" s="115"/>
      <c r="ED79" s="115"/>
      <c r="EE79" s="115"/>
      <c r="EF79" s="115"/>
      <c r="EG79" s="115"/>
      <c r="EH79" s="115"/>
      <c r="EI79" s="115"/>
      <c r="EJ79" s="115"/>
      <c r="EK79" s="115"/>
      <c r="EL79" s="115"/>
      <c r="EM79" s="115"/>
      <c r="EN79" s="115"/>
      <c r="EO79" s="115"/>
      <c r="EP79" s="115"/>
      <c r="EQ79" s="115"/>
      <c r="ER79" s="115"/>
      <c r="ES79" s="115"/>
      <c r="ET79" s="115"/>
      <c r="EU79" s="115"/>
      <c r="EV79" s="115"/>
      <c r="EW79" s="115"/>
      <c r="EX79" s="115"/>
      <c r="EY79" s="115"/>
      <c r="EZ79" s="115"/>
      <c r="FA79" s="115"/>
      <c r="FB79" s="115"/>
      <c r="FC79" s="115"/>
      <c r="FD79" s="115"/>
      <c r="FE79" s="115"/>
      <c r="FF79" s="115"/>
      <c r="FG79" s="115"/>
      <c r="FH79" s="115"/>
      <c r="FI79" s="115"/>
      <c r="FJ79" s="115"/>
      <c r="FK79" s="115"/>
      <c r="FL79" s="115"/>
      <c r="FM79" s="115"/>
      <c r="FN79" s="115"/>
      <c r="FO79" s="115"/>
      <c r="FP79" s="115"/>
      <c r="FQ79" s="115"/>
      <c r="FR79" s="115"/>
      <c r="FS79" s="115"/>
      <c r="FT79" s="115"/>
      <c r="FU79" s="115"/>
      <c r="FV79" s="115"/>
      <c r="FW79" s="115"/>
      <c r="FX79" s="115"/>
      <c r="FY79" s="115"/>
      <c r="FZ79" s="115"/>
      <c r="GA79" s="115"/>
      <c r="GB79" s="115"/>
      <c r="GC79" s="115"/>
      <c r="GD79" s="115"/>
      <c r="GE79" s="115"/>
      <c r="GF79" s="115"/>
      <c r="GG79" s="115"/>
      <c r="GH79" s="115"/>
      <c r="GI79" s="115"/>
      <c r="GJ79" s="115"/>
      <c r="GK79" s="115"/>
      <c r="GL79" s="115"/>
      <c r="GM79" s="115"/>
      <c r="GN79" s="115"/>
      <c r="GO79" s="115"/>
      <c r="GP79" s="115"/>
      <c r="GQ79" s="115"/>
      <c r="GR79" s="115"/>
      <c r="GS79" s="115"/>
      <c r="GT79" s="115"/>
      <c r="GU79" s="115"/>
      <c r="GV79" s="115"/>
      <c r="GW79" s="115"/>
      <c r="GX79" s="115"/>
      <c r="GY79" s="115"/>
      <c r="GZ79" s="115"/>
      <c r="HA79" s="115"/>
      <c r="HB79" s="115"/>
      <c r="HC79" s="115"/>
      <c r="HD79" s="115"/>
      <c r="HE79" s="115"/>
      <c r="HF79" s="115"/>
      <c r="HG79" s="115"/>
      <c r="HH79" s="115"/>
      <c r="HI79" s="115"/>
      <c r="HJ79" s="115"/>
      <c r="HK79" s="115"/>
      <c r="HL79" s="115"/>
      <c r="HM79" s="115"/>
      <c r="HN79" s="115"/>
      <c r="HO79" s="115"/>
      <c r="HP79" s="115"/>
      <c r="HQ79" s="115"/>
      <c r="HR79" s="115"/>
      <c r="HS79" s="115"/>
      <c r="HT79" s="115"/>
      <c r="HU79" s="115"/>
      <c r="HV79" s="115"/>
      <c r="HW79" s="115"/>
      <c r="HX79" s="115"/>
      <c r="HY79" s="115"/>
      <c r="HZ79" s="115"/>
      <c r="IA79" s="115"/>
      <c r="IB79" s="115"/>
      <c r="IC79" s="115"/>
      <c r="ID79" s="115"/>
      <c r="IE79" s="115"/>
      <c r="IF79" s="115"/>
      <c r="IG79" s="115"/>
      <c r="IH79" s="115"/>
      <c r="II79" s="115"/>
      <c r="IJ79" s="115"/>
      <c r="IK79" s="115"/>
      <c r="IL79" s="115"/>
      <c r="IM79" s="115"/>
      <c r="IN79" s="115"/>
      <c r="IO79" s="115"/>
      <c r="IP79" s="115"/>
      <c r="IQ79" s="115"/>
      <c r="IR79" s="115"/>
      <c r="IS79" s="115"/>
      <c r="IT79" s="115"/>
      <c r="IU79" s="115"/>
      <c r="IV79" s="115"/>
      <c r="IW79" s="115"/>
      <c r="IX79" s="115"/>
      <c r="IY79" s="115"/>
      <c r="IZ79" s="115"/>
      <c r="JA79" s="115"/>
      <c r="JB79" s="115"/>
      <c r="JC79" s="115"/>
      <c r="JD79" s="115"/>
      <c r="JE79" s="115"/>
      <c r="JF79" s="115"/>
      <c r="JG79" s="115"/>
      <c r="JH79" s="115"/>
      <c r="JI79" s="115"/>
      <c r="JJ79" s="115"/>
      <c r="JK79" s="115"/>
      <c r="JL79" s="115"/>
      <c r="JM79" s="115"/>
      <c r="JN79" s="115"/>
      <c r="JO79" s="115"/>
      <c r="JP79" s="115"/>
      <c r="JQ79" s="115"/>
      <c r="JR79" s="115"/>
      <c r="JS79" s="115"/>
      <c r="JT79" s="115"/>
      <c r="JU79" s="115"/>
      <c r="JV79" s="115"/>
      <c r="JW79" s="115"/>
      <c r="JX79" s="115"/>
      <c r="JY79" s="115"/>
      <c r="JZ79" s="115"/>
      <c r="KA79" s="115"/>
      <c r="KB79" s="115"/>
      <c r="KC79" s="115"/>
      <c r="KD79" s="115"/>
      <c r="KE79" s="115"/>
      <c r="KF79" s="115"/>
      <c r="KG79" s="115"/>
      <c r="KH79" s="115"/>
      <c r="KI79" s="115"/>
      <c r="KJ79" s="115"/>
      <c r="KK79" s="115"/>
      <c r="KL79" s="115"/>
      <c r="KM79" s="115"/>
      <c r="KN79" s="115"/>
      <c r="KO79" s="115"/>
      <c r="KP79" s="115"/>
      <c r="KQ79" s="115"/>
      <c r="KR79" s="115"/>
      <c r="KS79" s="115"/>
      <c r="KT79" s="115"/>
      <c r="KU79" s="115"/>
      <c r="KV79" s="115"/>
      <c r="KW79" s="115"/>
      <c r="KX79" s="115"/>
      <c r="KY79" s="115"/>
      <c r="KZ79" s="115"/>
      <c r="LA79" s="115"/>
      <c r="LB79" s="115"/>
      <c r="LC79" s="115"/>
      <c r="LD79" s="115"/>
      <c r="LE79" s="115"/>
      <c r="LF79" s="115"/>
      <c r="LG79" s="115"/>
      <c r="LH79" s="115"/>
      <c r="LI79" s="115"/>
      <c r="LJ79" s="115"/>
      <c r="LK79" s="115"/>
      <c r="LL79" s="115"/>
      <c r="LM79" s="115"/>
      <c r="LN79" s="115"/>
      <c r="LO79" s="115"/>
      <c r="LP79" s="115"/>
      <c r="LQ79" s="115"/>
      <c r="LR79" s="115"/>
      <c r="LS79" s="115"/>
      <c r="LT79" s="115"/>
      <c r="LU79" s="115"/>
      <c r="LV79" s="115"/>
      <c r="LW79" s="115"/>
      <c r="LX79" s="115"/>
      <c r="LY79" s="115"/>
      <c r="LZ79" s="115"/>
      <c r="MA79" s="115"/>
      <c r="MB79" s="115"/>
      <c r="MC79" s="115"/>
      <c r="MD79" s="115"/>
      <c r="ME79" s="115"/>
      <c r="MF79" s="115"/>
      <c r="MG79" s="115"/>
      <c r="MH79" s="115"/>
      <c r="MI79" s="115"/>
      <c r="MJ79" s="115"/>
      <c r="MK79" s="115"/>
      <c r="ML79" s="115"/>
      <c r="MM79" s="115"/>
      <c r="MN79" s="115"/>
      <c r="MO79" s="115"/>
      <c r="MP79" s="115"/>
      <c r="MQ79" s="115"/>
      <c r="MR79" s="115"/>
      <c r="MS79" s="115"/>
      <c r="MT79" s="115"/>
      <c r="MU79" s="115"/>
      <c r="MV79" s="115"/>
      <c r="MW79" s="115"/>
      <c r="MX79" s="115"/>
      <c r="MY79" s="115"/>
      <c r="MZ79" s="115"/>
      <c r="NA79" s="115"/>
      <c r="NB79" s="115"/>
      <c r="NC79" s="115"/>
      <c r="ND79" s="115"/>
      <c r="NE79" s="115"/>
      <c r="NF79" s="115"/>
      <c r="NG79" s="115"/>
      <c r="NH79" s="115"/>
      <c r="NI79" s="115"/>
      <c r="NJ79" s="115"/>
      <c r="NK79" s="115"/>
      <c r="NL79" s="115"/>
      <c r="NM79" s="115"/>
      <c r="NN79" s="115"/>
      <c r="NO79" s="115"/>
      <c r="NP79" s="115"/>
      <c r="NQ79" s="115"/>
      <c r="NR79" s="115"/>
      <c r="NS79" s="115"/>
      <c r="NT79" s="115"/>
      <c r="NU79" s="115"/>
      <c r="NV79" s="115"/>
      <c r="NW79" s="115"/>
      <c r="NX79" s="115"/>
      <c r="NY79" s="115"/>
      <c r="NZ79" s="115"/>
      <c r="OA79" s="115"/>
      <c r="OB79" s="115"/>
      <c r="OC79" s="115"/>
      <c r="OD79" s="115"/>
      <c r="OE79" s="115"/>
      <c r="OF79" s="115"/>
      <c r="OG79" s="115"/>
      <c r="OH79" s="115"/>
      <c r="OI79" s="115"/>
      <c r="OJ79" s="115"/>
      <c r="OK79" s="115"/>
      <c r="OL79" s="115"/>
      <c r="OM79" s="115"/>
      <c r="ON79" s="115"/>
      <c r="OO79" s="115"/>
      <c r="OP79" s="115"/>
      <c r="OQ79" s="115"/>
      <c r="OR79" s="115"/>
      <c r="OS79" s="115"/>
      <c r="OT79" s="115"/>
      <c r="OU79" s="115"/>
      <c r="OV79" s="115"/>
      <c r="OW79" s="115"/>
      <c r="OX79" s="115"/>
      <c r="OY79" s="115"/>
      <c r="OZ79" s="115"/>
      <c r="PA79" s="115"/>
      <c r="PB79" s="115"/>
      <c r="PC79" s="115"/>
      <c r="PD79" s="115"/>
      <c r="PE79" s="115"/>
      <c r="PF79" s="115"/>
      <c r="PG79" s="115"/>
      <c r="PH79" s="115"/>
      <c r="PI79" s="115"/>
      <c r="PJ79" s="115"/>
      <c r="PK79" s="115"/>
      <c r="PL79" s="115"/>
      <c r="PM79" s="115"/>
      <c r="PN79" s="115"/>
      <c r="PO79" s="115"/>
      <c r="PP79" s="115"/>
      <c r="PQ79" s="115"/>
      <c r="PR79" s="115"/>
      <c r="PS79" s="115"/>
      <c r="PT79" s="115"/>
      <c r="PU79" s="115"/>
      <c r="PV79" s="115"/>
      <c r="PW79" s="115"/>
      <c r="PX79" s="115"/>
      <c r="PY79" s="115"/>
      <c r="PZ79" s="115"/>
      <c r="QA79" s="115"/>
      <c r="QB79" s="115"/>
      <c r="QC79" s="115"/>
      <c r="QD79" s="115"/>
      <c r="QE79" s="115"/>
      <c r="QF79" s="115"/>
      <c r="QG79" s="115"/>
      <c r="QH79" s="115"/>
      <c r="QI79" s="115"/>
      <c r="QJ79" s="115"/>
      <c r="QK79" s="115"/>
      <c r="QL79" s="115"/>
      <c r="QM79" s="115"/>
      <c r="QN79" s="115"/>
      <c r="QO79" s="115"/>
      <c r="QP79" s="115"/>
      <c r="QQ79" s="115"/>
      <c r="QR79" s="115"/>
      <c r="QS79" s="115"/>
      <c r="QT79" s="115"/>
      <c r="QU79" s="115"/>
      <c r="QV79" s="115"/>
      <c r="QW79" s="115"/>
      <c r="QX79" s="115"/>
      <c r="QY79" s="115"/>
      <c r="QZ79" s="115"/>
      <c r="RA79" s="115"/>
      <c r="RB79" s="115"/>
      <c r="RC79" s="115"/>
      <c r="RD79" s="115"/>
      <c r="RE79" s="115"/>
      <c r="RF79" s="115"/>
      <c r="RG79" s="115"/>
      <c r="RH79" s="115"/>
      <c r="RI79" s="115"/>
      <c r="RJ79" s="115"/>
      <c r="RK79" s="115"/>
      <c r="RL79" s="115"/>
      <c r="RM79" s="115"/>
      <c r="RN79" s="115"/>
      <c r="RO79" s="115"/>
      <c r="RP79" s="115"/>
      <c r="RQ79" s="115"/>
      <c r="RR79" s="115"/>
      <c r="RS79" s="115"/>
      <c r="RT79" s="115"/>
      <c r="RU79" s="115"/>
      <c r="RV79" s="115"/>
      <c r="RW79" s="115"/>
      <c r="RX79" s="115"/>
      <c r="RY79" s="115"/>
      <c r="RZ79" s="115"/>
      <c r="SA79" s="115"/>
      <c r="SB79" s="115"/>
      <c r="SC79" s="115"/>
      <c r="SD79" s="115"/>
      <c r="SE79" s="115"/>
      <c r="SF79" s="115"/>
      <c r="SG79" s="115"/>
      <c r="SH79" s="115"/>
      <c r="SI79" s="115"/>
      <c r="SJ79" s="115"/>
      <c r="SK79" s="115"/>
      <c r="SL79" s="115"/>
      <c r="SM79" s="115"/>
      <c r="SN79" s="115"/>
      <c r="SO79" s="115"/>
      <c r="SP79" s="115"/>
      <c r="SQ79" s="115"/>
      <c r="SR79" s="115"/>
      <c r="SS79" s="115"/>
      <c r="ST79" s="115"/>
      <c r="SU79" s="115"/>
      <c r="SV79" s="115"/>
      <c r="SW79" s="115"/>
      <c r="SX79" s="115"/>
      <c r="SY79" s="115"/>
      <c r="SZ79" s="115"/>
      <c r="TA79" s="115"/>
      <c r="TB79" s="115"/>
      <c r="TC79" s="115"/>
      <c r="TD79" s="115"/>
      <c r="TE79" s="115"/>
      <c r="TF79" s="115"/>
      <c r="TG79" s="115"/>
      <c r="TH79" s="115"/>
      <c r="TI79" s="115"/>
      <c r="TJ79" s="115"/>
      <c r="TK79" s="115"/>
      <c r="TL79" s="115"/>
      <c r="TM79" s="115"/>
      <c r="TN79" s="115"/>
      <c r="TO79" s="115"/>
      <c r="TP79" s="115"/>
      <c r="TQ79" s="115"/>
      <c r="TR79" s="115"/>
      <c r="TS79" s="115"/>
      <c r="TT79" s="115"/>
      <c r="TU79" s="115"/>
      <c r="TV79" s="115"/>
      <c r="TW79" s="115"/>
      <c r="TX79" s="115"/>
      <c r="TY79" s="115"/>
      <c r="TZ79" s="115"/>
      <c r="UA79" s="115"/>
      <c r="UB79" s="115"/>
      <c r="UC79" s="115"/>
      <c r="UD79" s="115"/>
      <c r="UE79" s="115"/>
      <c r="UF79" s="115"/>
      <c r="UG79" s="115"/>
      <c r="UH79" s="115"/>
      <c r="UI79" s="115"/>
      <c r="UJ79" s="115"/>
      <c r="UK79" s="115"/>
      <c r="UL79" s="115"/>
      <c r="UM79" s="115"/>
      <c r="UN79" s="115"/>
      <c r="UO79" s="115"/>
      <c r="UP79" s="115"/>
      <c r="UQ79" s="115"/>
      <c r="UR79" s="115"/>
      <c r="US79" s="115"/>
      <c r="UT79" s="115"/>
      <c r="UU79" s="115"/>
      <c r="UV79" s="115"/>
      <c r="UW79" s="115"/>
      <c r="UX79" s="115"/>
      <c r="UY79" s="115"/>
      <c r="UZ79" s="115"/>
      <c r="VA79" s="115"/>
      <c r="VB79" s="115"/>
      <c r="VC79" s="115"/>
      <c r="VD79" s="115"/>
      <c r="VE79" s="115"/>
      <c r="VF79" s="115"/>
      <c r="VG79" s="115"/>
      <c r="VH79" s="115"/>
      <c r="VI79" s="115"/>
      <c r="VJ79" s="115"/>
      <c r="VK79" s="115"/>
      <c r="VL79" s="115"/>
      <c r="VM79" s="115"/>
      <c r="VN79" s="115"/>
      <c r="VO79" s="115"/>
      <c r="VP79" s="115"/>
      <c r="VQ79" s="115"/>
      <c r="VR79" s="115"/>
      <c r="VS79" s="115"/>
      <c r="VT79" s="115"/>
      <c r="VU79" s="115"/>
      <c r="VV79" s="115"/>
      <c r="VW79" s="115"/>
      <c r="VX79" s="115"/>
      <c r="VY79" s="115"/>
      <c r="VZ79" s="115"/>
      <c r="WA79" s="115"/>
      <c r="WB79" s="115"/>
      <c r="WC79" s="115"/>
      <c r="WD79" s="115"/>
      <c r="WE79" s="115"/>
      <c r="WF79" s="115"/>
      <c r="WG79" s="115"/>
      <c r="WH79" s="115"/>
      <c r="WI79" s="115"/>
      <c r="WJ79" s="115"/>
      <c r="WK79" s="115"/>
      <c r="WL79" s="115"/>
      <c r="WM79" s="115"/>
      <c r="WN79" s="115"/>
      <c r="WO79" s="115"/>
      <c r="WP79" s="115"/>
      <c r="WQ79" s="115"/>
      <c r="WR79" s="115"/>
      <c r="WS79" s="115"/>
      <c r="WT79" s="115"/>
      <c r="WU79" s="115"/>
      <c r="WV79" s="115"/>
      <c r="WW79" s="115"/>
      <c r="WX79" s="115"/>
      <c r="WY79" s="115"/>
      <c r="WZ79" s="115"/>
      <c r="XA79" s="115"/>
      <c r="XB79" s="115"/>
      <c r="XC79" s="115"/>
      <c r="XD79" s="115"/>
      <c r="XE79" s="115"/>
      <c r="XF79" s="115"/>
      <c r="XG79" s="115"/>
      <c r="XH79" s="115"/>
      <c r="XI79" s="115"/>
      <c r="XJ79" s="115"/>
      <c r="XK79" s="115"/>
      <c r="XL79" s="115"/>
      <c r="XM79" s="115"/>
      <c r="XN79" s="115"/>
      <c r="XO79" s="115"/>
      <c r="XP79" s="115"/>
      <c r="XQ79" s="115"/>
      <c r="XR79" s="115"/>
      <c r="XS79" s="115"/>
      <c r="XT79" s="115"/>
      <c r="XU79" s="115"/>
      <c r="XV79" s="115"/>
      <c r="XW79" s="115"/>
      <c r="XX79" s="115"/>
      <c r="XY79" s="115"/>
      <c r="XZ79" s="115"/>
      <c r="YA79" s="115"/>
      <c r="YB79" s="115"/>
      <c r="YC79" s="115"/>
      <c r="YD79" s="115"/>
      <c r="YE79" s="115"/>
      <c r="YF79" s="115"/>
      <c r="YG79" s="115"/>
      <c r="YH79" s="115"/>
      <c r="YI79" s="115"/>
      <c r="YJ79" s="115"/>
      <c r="YK79" s="115"/>
      <c r="YL79" s="115"/>
      <c r="YM79" s="115"/>
      <c r="YN79" s="115"/>
      <c r="YO79" s="115"/>
      <c r="YP79" s="115"/>
      <c r="YQ79" s="115"/>
      <c r="YR79" s="115"/>
      <c r="YS79" s="115"/>
      <c r="YT79" s="115"/>
      <c r="YU79" s="115"/>
      <c r="YV79" s="115"/>
      <c r="YW79" s="115"/>
      <c r="YX79" s="115"/>
      <c r="YY79" s="115"/>
      <c r="YZ79" s="115"/>
      <c r="ZA79" s="115"/>
      <c r="ZB79" s="115"/>
      <c r="ZC79" s="115"/>
      <c r="ZD79" s="115"/>
      <c r="ZE79" s="115"/>
      <c r="ZF79" s="115"/>
      <c r="ZG79" s="115"/>
      <c r="ZH79" s="115"/>
      <c r="ZI79" s="115"/>
      <c r="ZJ79" s="115"/>
      <c r="ZK79" s="115"/>
      <c r="ZL79" s="115"/>
      <c r="ZM79" s="115"/>
      <c r="ZN79" s="115"/>
      <c r="ZO79" s="115"/>
      <c r="ZP79" s="115"/>
      <c r="ZQ79" s="115"/>
      <c r="ZR79" s="115"/>
      <c r="ZS79" s="115"/>
      <c r="ZT79" s="115"/>
      <c r="ZU79" s="115"/>
      <c r="ZV79" s="115"/>
      <c r="ZW79" s="115"/>
      <c r="ZX79" s="115"/>
      <c r="ZY79" s="115"/>
      <c r="ZZ79" s="115"/>
      <c r="AAA79" s="115"/>
      <c r="AAB79" s="115"/>
      <c r="AAC79" s="115"/>
      <c r="AAD79" s="115"/>
      <c r="AAE79" s="115"/>
      <c r="AAF79" s="115"/>
      <c r="AAG79" s="115"/>
      <c r="AAH79" s="115"/>
      <c r="AAI79" s="115"/>
      <c r="AAJ79" s="115"/>
      <c r="AAK79" s="115"/>
      <c r="AAL79" s="115"/>
      <c r="AAM79" s="115"/>
      <c r="AAN79" s="115"/>
      <c r="AAO79" s="115"/>
      <c r="AAP79" s="115"/>
      <c r="AAQ79" s="115"/>
      <c r="AAR79" s="115"/>
      <c r="AAS79" s="115"/>
      <c r="AAT79" s="115"/>
      <c r="AAU79" s="115"/>
      <c r="AAV79" s="115"/>
      <c r="AAW79" s="115"/>
      <c r="AAX79" s="115"/>
      <c r="AAY79" s="115"/>
      <c r="AAZ79" s="115"/>
      <c r="ABA79" s="115"/>
      <c r="ABB79" s="115"/>
      <c r="ABC79" s="115"/>
      <c r="ABD79" s="115"/>
      <c r="ABE79" s="115"/>
      <c r="ABF79" s="115"/>
      <c r="ABG79" s="115"/>
      <c r="ABH79" s="115"/>
      <c r="ABI79" s="115"/>
      <c r="ABJ79" s="115"/>
      <c r="ABK79" s="115"/>
      <c r="ABL79" s="115"/>
      <c r="ABM79" s="115"/>
      <c r="ABN79" s="115"/>
      <c r="ABO79" s="115"/>
      <c r="ABP79" s="115"/>
      <c r="ABQ79" s="115"/>
      <c r="ABR79" s="115"/>
      <c r="ABS79" s="115"/>
      <c r="ABT79" s="115"/>
      <c r="ABU79" s="115"/>
      <c r="ABV79" s="115"/>
      <c r="ABW79" s="115"/>
      <c r="ABX79" s="115"/>
      <c r="ABY79" s="115"/>
      <c r="ABZ79" s="115"/>
      <c r="ACA79" s="115"/>
      <c r="ACB79" s="115"/>
      <c r="ACC79" s="115"/>
      <c r="ACD79" s="115"/>
      <c r="ACE79" s="115"/>
      <c r="ACF79" s="115"/>
      <c r="ACG79" s="115"/>
      <c r="ACH79" s="115"/>
      <c r="ACI79" s="115"/>
      <c r="ACJ79" s="115"/>
      <c r="ACK79" s="115"/>
      <c r="ACL79" s="115"/>
      <c r="ACM79" s="115"/>
      <c r="ACN79" s="115"/>
      <c r="ACO79" s="115"/>
      <c r="ACP79" s="115"/>
      <c r="ACQ79" s="115"/>
      <c r="ACR79" s="115"/>
      <c r="ACS79" s="115"/>
      <c r="ACT79" s="115"/>
      <c r="ACU79" s="115"/>
      <c r="ACV79" s="115"/>
      <c r="ACW79" s="115"/>
      <c r="ACX79" s="115"/>
      <c r="ACY79" s="115"/>
      <c r="ACZ79" s="115"/>
      <c r="ADA79" s="115"/>
      <c r="ADB79" s="115"/>
      <c r="ADC79" s="115"/>
      <c r="ADD79" s="115"/>
      <c r="ADE79" s="115"/>
      <c r="ADF79" s="115"/>
      <c r="ADG79" s="115"/>
      <c r="ADH79" s="115"/>
      <c r="ADI79" s="115"/>
      <c r="ADJ79" s="115"/>
      <c r="ADK79" s="115"/>
      <c r="ADL79" s="115"/>
      <c r="ADM79" s="115"/>
      <c r="ADN79" s="115"/>
      <c r="ADO79" s="115"/>
      <c r="ADP79" s="115"/>
      <c r="ADQ79" s="115"/>
      <c r="ADR79" s="115"/>
      <c r="ADS79" s="115"/>
      <c r="ADT79" s="115"/>
      <c r="ADU79" s="115"/>
      <c r="ADV79" s="115"/>
      <c r="ADW79" s="115"/>
      <c r="ADX79" s="115"/>
      <c r="ADY79" s="115"/>
      <c r="ADZ79" s="115"/>
      <c r="AEA79" s="115"/>
      <c r="AEB79" s="115"/>
      <c r="AEC79" s="115"/>
      <c r="AED79" s="115"/>
      <c r="AEE79" s="115"/>
      <c r="AEF79" s="115"/>
      <c r="AEG79" s="115"/>
      <c r="AEH79" s="115"/>
      <c r="AEI79" s="115"/>
      <c r="AEJ79" s="115"/>
      <c r="AEK79" s="115"/>
      <c r="AEL79" s="115"/>
      <c r="AEM79" s="115"/>
      <c r="AEN79" s="115"/>
      <c r="AEO79" s="115"/>
      <c r="AEP79" s="115"/>
      <c r="AEQ79" s="115"/>
      <c r="AER79" s="115"/>
      <c r="AES79" s="115"/>
      <c r="AET79" s="115"/>
      <c r="AEU79" s="115"/>
      <c r="AEV79" s="115"/>
      <c r="AEW79" s="115"/>
      <c r="AEX79" s="115"/>
      <c r="AEY79" s="115"/>
      <c r="AEZ79" s="115"/>
      <c r="AFA79" s="115"/>
      <c r="AFB79" s="115"/>
      <c r="AFC79" s="115"/>
      <c r="AFD79" s="115"/>
      <c r="AFE79" s="115"/>
      <c r="AFF79" s="115"/>
      <c r="AFG79" s="115"/>
      <c r="AFH79" s="115"/>
      <c r="AFI79" s="115"/>
      <c r="AFJ79" s="115"/>
      <c r="AFK79" s="115"/>
      <c r="AFL79" s="115"/>
      <c r="AFM79" s="115"/>
      <c r="AFN79" s="115"/>
      <c r="AFO79" s="115"/>
      <c r="AFP79" s="115"/>
      <c r="AFQ79" s="115"/>
      <c r="AFR79" s="115"/>
      <c r="AFS79" s="115"/>
      <c r="AFT79" s="115"/>
      <c r="AFU79" s="115"/>
      <c r="AFV79" s="115"/>
      <c r="AFW79" s="115"/>
      <c r="AFX79" s="115"/>
      <c r="AFY79" s="115"/>
      <c r="AFZ79" s="115"/>
      <c r="AGA79" s="115"/>
      <c r="AGB79" s="115"/>
      <c r="AGC79" s="115"/>
      <c r="AGD79" s="115"/>
      <c r="AGE79" s="115"/>
      <c r="AGF79" s="115"/>
      <c r="AGG79" s="115"/>
      <c r="AGH79" s="115"/>
      <c r="AGI79" s="115"/>
      <c r="AGJ79" s="115"/>
      <c r="AGK79" s="115"/>
      <c r="AGL79" s="115"/>
      <c r="AGM79" s="115"/>
      <c r="AGN79" s="115"/>
      <c r="AGO79" s="115"/>
      <c r="AGP79" s="115"/>
      <c r="AGQ79" s="115"/>
      <c r="AGR79" s="115"/>
      <c r="AGS79" s="115"/>
      <c r="AGT79" s="115"/>
      <c r="AGU79" s="115"/>
      <c r="AGV79" s="115"/>
      <c r="AGW79" s="115"/>
      <c r="AGX79" s="115"/>
      <c r="AGY79" s="115"/>
      <c r="AGZ79" s="115"/>
      <c r="AHA79" s="115"/>
      <c r="AHB79" s="115"/>
      <c r="AHC79" s="115"/>
      <c r="AHD79" s="115"/>
      <c r="AHE79" s="115"/>
      <c r="AHF79" s="115"/>
      <c r="AHG79" s="115"/>
      <c r="AHH79" s="115"/>
      <c r="AHI79" s="115"/>
      <c r="AHJ79" s="115"/>
      <c r="AHK79" s="115"/>
      <c r="AHL79" s="115"/>
      <c r="AHM79" s="115"/>
      <c r="AHN79" s="115"/>
      <c r="AHO79" s="115"/>
      <c r="AHP79" s="115"/>
      <c r="AHQ79" s="115"/>
      <c r="AHR79" s="115"/>
      <c r="AHS79" s="115"/>
      <c r="AHT79" s="115"/>
      <c r="AHU79" s="115"/>
      <c r="AHV79" s="115"/>
      <c r="AHW79" s="115"/>
      <c r="AHX79" s="115"/>
      <c r="AHY79" s="115"/>
      <c r="AHZ79" s="115"/>
      <c r="AIA79" s="115"/>
      <c r="AIB79" s="115"/>
      <c r="AIC79" s="115"/>
      <c r="AID79" s="115"/>
      <c r="AIE79" s="115"/>
      <c r="AIF79" s="115"/>
      <c r="AIG79" s="115"/>
      <c r="AIH79" s="115"/>
      <c r="AII79" s="115"/>
      <c r="AIJ79" s="115"/>
      <c r="AIK79" s="115"/>
      <c r="AIL79" s="115"/>
      <c r="AIM79" s="115"/>
      <c r="AIN79" s="115"/>
      <c r="AIO79" s="115"/>
      <c r="AIP79" s="115"/>
      <c r="AIQ79" s="115"/>
      <c r="AIR79" s="115"/>
      <c r="AIS79" s="115"/>
      <c r="AIT79" s="115"/>
      <c r="AIU79" s="115"/>
      <c r="AIV79" s="115"/>
      <c r="AIW79" s="115"/>
      <c r="AIX79" s="115"/>
      <c r="AIY79" s="115"/>
      <c r="AIZ79" s="115"/>
      <c r="AJA79" s="115"/>
      <c r="AJB79" s="115"/>
      <c r="AJC79" s="115"/>
      <c r="AJD79" s="115"/>
      <c r="AJE79" s="115"/>
      <c r="AJF79" s="115"/>
      <c r="AJG79" s="115"/>
      <c r="AJH79" s="115"/>
      <c r="AJI79" s="115"/>
      <c r="AJJ79" s="115"/>
      <c r="AJK79" s="115"/>
      <c r="AJL79" s="115"/>
      <c r="AJM79" s="115"/>
      <c r="AJN79" s="115"/>
      <c r="AJO79" s="115"/>
      <c r="AJP79" s="115"/>
      <c r="AJQ79" s="115"/>
      <c r="AJR79" s="115"/>
      <c r="AJS79" s="115"/>
      <c r="AJT79" s="115"/>
      <c r="AJU79" s="115"/>
      <c r="AJV79" s="115"/>
      <c r="AJW79" s="115"/>
      <c r="AJX79" s="115"/>
      <c r="AJY79" s="115"/>
      <c r="AJZ79" s="115"/>
      <c r="AKA79" s="115"/>
      <c r="AKB79" s="115"/>
      <c r="AKC79" s="115"/>
      <c r="AKD79" s="115"/>
      <c r="AKE79" s="115"/>
      <c r="AKF79" s="115"/>
      <c r="AKG79" s="115"/>
      <c r="AKH79" s="115"/>
      <c r="AKI79" s="115"/>
      <c r="AKJ79" s="115"/>
      <c r="AKK79" s="115"/>
      <c r="AKL79" s="115"/>
      <c r="AKM79" s="115"/>
      <c r="AKN79" s="115"/>
      <c r="AKO79" s="115"/>
      <c r="AKP79" s="115"/>
      <c r="AKQ79" s="115"/>
      <c r="AKR79" s="115"/>
      <c r="AKS79" s="115"/>
      <c r="AKT79" s="115"/>
      <c r="AKU79" s="115"/>
      <c r="AKV79" s="115"/>
      <c r="AKW79" s="115"/>
      <c r="AKX79" s="115"/>
      <c r="AKY79" s="115"/>
      <c r="AKZ79" s="115"/>
      <c r="ALA79" s="115"/>
      <c r="ALB79" s="115"/>
      <c r="ALC79" s="115"/>
      <c r="ALD79" s="115"/>
      <c r="ALE79" s="115"/>
      <c r="ALF79" s="115"/>
      <c r="ALG79" s="115"/>
      <c r="ALH79" s="115"/>
      <c r="ALI79" s="115"/>
      <c r="ALJ79" s="115"/>
      <c r="ALK79" s="115"/>
      <c r="ALL79" s="115"/>
      <c r="ALM79" s="115"/>
      <c r="ALN79" s="115"/>
      <c r="ALO79" s="115"/>
      <c r="ALP79" s="115"/>
      <c r="ALQ79" s="115"/>
      <c r="ALR79" s="115"/>
      <c r="ALS79" s="115"/>
      <c r="ALT79" s="115"/>
      <c r="ALU79" s="115"/>
      <c r="ALV79" s="115"/>
      <c r="ALW79" s="115"/>
      <c r="ALX79" s="115"/>
      <c r="ALY79" s="115"/>
      <c r="ALZ79" s="115"/>
      <c r="AMA79" s="115"/>
      <c r="AMB79" s="115"/>
      <c r="AMC79" s="115"/>
      <c r="AMD79" s="115"/>
      <c r="AME79" s="115"/>
      <c r="AMF79" s="115"/>
      <c r="AMG79" s="115"/>
      <c r="AMH79" s="115"/>
      <c r="AMI79" s="115"/>
      <c r="AMJ79" s="115"/>
      <c r="AMK79" s="115"/>
      <c r="AML79" s="115"/>
      <c r="AMM79" s="115"/>
      <c r="AMN79" s="115"/>
      <c r="AMO79" s="115"/>
      <c r="AMP79" s="115"/>
      <c r="AMQ79" s="115"/>
      <c r="AMR79" s="115"/>
      <c r="AMS79" s="115"/>
      <c r="AMT79" s="115"/>
      <c r="AMU79" s="115"/>
      <c r="AMV79" s="115"/>
      <c r="AMW79" s="115"/>
      <c r="AMX79" s="115"/>
      <c r="AMY79" s="115"/>
      <c r="AMZ79" s="115"/>
      <c r="ANA79" s="115"/>
      <c r="ANB79" s="115"/>
      <c r="ANC79" s="115"/>
      <c r="AND79" s="115"/>
      <c r="ANE79" s="115"/>
      <c r="ANF79" s="115"/>
      <c r="ANG79" s="115"/>
      <c r="ANH79" s="115"/>
      <c r="ANI79" s="115"/>
      <c r="ANJ79" s="115"/>
      <c r="ANK79" s="115"/>
      <c r="ANL79" s="115"/>
      <c r="ANM79" s="115"/>
      <c r="ANN79" s="115"/>
      <c r="ANO79" s="115"/>
      <c r="ANP79" s="115"/>
      <c r="ANQ79" s="115"/>
      <c r="ANR79" s="115"/>
      <c r="ANS79" s="115"/>
      <c r="ANT79" s="115"/>
      <c r="ANU79" s="115"/>
      <c r="ANV79" s="115"/>
      <c r="ANW79" s="115"/>
      <c r="ANX79" s="115"/>
      <c r="ANY79" s="115"/>
      <c r="ANZ79" s="115"/>
      <c r="AOA79" s="115"/>
      <c r="AOB79" s="115"/>
      <c r="AOC79" s="115"/>
      <c r="AOD79" s="115"/>
      <c r="AOE79" s="115"/>
      <c r="AOF79" s="115"/>
      <c r="AOG79" s="115"/>
      <c r="AOH79" s="115"/>
      <c r="AOI79" s="115"/>
      <c r="AOJ79" s="115"/>
      <c r="AOK79" s="115"/>
      <c r="AOL79" s="115"/>
      <c r="AOM79" s="115"/>
      <c r="AON79" s="115"/>
      <c r="AOO79" s="115"/>
      <c r="AOP79" s="115"/>
      <c r="AOQ79" s="115"/>
      <c r="AOR79" s="115"/>
      <c r="AOS79" s="115"/>
      <c r="AOT79" s="115"/>
      <c r="AOU79" s="115"/>
      <c r="AOV79" s="115"/>
      <c r="AOW79" s="115"/>
      <c r="AOX79" s="115"/>
      <c r="AOY79" s="115"/>
      <c r="AOZ79" s="115"/>
      <c r="APA79" s="115"/>
      <c r="APB79" s="115"/>
      <c r="APC79" s="115"/>
      <c r="APD79" s="115"/>
      <c r="APE79" s="115"/>
      <c r="APF79" s="115"/>
      <c r="APG79" s="115"/>
      <c r="APH79" s="115"/>
      <c r="API79" s="115"/>
      <c r="APJ79" s="115"/>
      <c r="APK79" s="115"/>
      <c r="APL79" s="115"/>
      <c r="APM79" s="115"/>
      <c r="APN79" s="115"/>
      <c r="APO79" s="115"/>
      <c r="APP79" s="115"/>
      <c r="APQ79" s="115"/>
      <c r="APR79" s="115"/>
      <c r="APS79" s="115"/>
      <c r="APT79" s="115"/>
      <c r="APU79" s="115"/>
      <c r="APV79" s="115"/>
      <c r="APW79" s="115"/>
      <c r="APX79" s="115"/>
      <c r="APY79" s="115"/>
      <c r="APZ79" s="115"/>
      <c r="AQA79" s="115"/>
      <c r="AQB79" s="115"/>
      <c r="AQC79" s="115"/>
      <c r="AQD79" s="115"/>
      <c r="AQE79" s="115"/>
      <c r="AQF79" s="115"/>
      <c r="AQG79" s="115"/>
      <c r="AQH79" s="115"/>
      <c r="AQI79" s="115"/>
      <c r="AQJ79" s="115"/>
      <c r="AQK79" s="115"/>
      <c r="AQL79" s="115"/>
      <c r="AQM79" s="115"/>
      <c r="AQN79" s="115"/>
      <c r="AQO79" s="115"/>
      <c r="AQP79" s="115"/>
      <c r="AQQ79" s="115"/>
      <c r="AQR79" s="115"/>
      <c r="AQS79" s="115"/>
      <c r="AQT79" s="115"/>
      <c r="AQU79" s="115"/>
      <c r="AQV79" s="115"/>
      <c r="AQW79" s="115"/>
      <c r="AQX79" s="115"/>
      <c r="AQY79" s="115"/>
      <c r="AQZ79" s="115"/>
      <c r="ARA79" s="115"/>
      <c r="ARB79" s="115"/>
      <c r="ARC79" s="115"/>
      <c r="ARD79" s="115"/>
      <c r="ARE79" s="115"/>
      <c r="ARF79" s="115"/>
      <c r="ARG79" s="115"/>
      <c r="ARH79" s="115"/>
      <c r="ARI79" s="115"/>
      <c r="ARJ79" s="115"/>
      <c r="ARK79" s="115"/>
      <c r="ARL79" s="115"/>
      <c r="ARM79" s="115"/>
      <c r="ARN79" s="115"/>
      <c r="ARO79" s="115"/>
      <c r="ARP79" s="115"/>
      <c r="ARQ79" s="115"/>
      <c r="ARR79" s="115"/>
      <c r="ARS79" s="115"/>
      <c r="ART79" s="115"/>
      <c r="ARU79" s="115"/>
      <c r="ARV79" s="115"/>
      <c r="ARW79" s="115"/>
      <c r="ARX79" s="115"/>
      <c r="ARY79" s="115"/>
      <c r="ARZ79" s="115"/>
      <c r="ASA79" s="115"/>
      <c r="ASB79" s="115"/>
      <c r="ASC79" s="115"/>
      <c r="ASD79" s="115"/>
      <c r="ASE79" s="115"/>
      <c r="ASF79" s="115"/>
      <c r="ASG79" s="115"/>
      <c r="ASH79" s="115"/>
      <c r="ASI79" s="115"/>
      <c r="ASJ79" s="115"/>
      <c r="ASK79" s="115"/>
      <c r="ASL79" s="115"/>
      <c r="ASM79" s="115"/>
      <c r="ASN79" s="115"/>
      <c r="ASO79" s="115"/>
      <c r="ASP79" s="115"/>
      <c r="ASQ79" s="115"/>
      <c r="ASR79" s="115"/>
      <c r="ASS79" s="115"/>
      <c r="AST79" s="115"/>
      <c r="ASU79" s="115"/>
      <c r="ASV79" s="115"/>
      <c r="ASW79" s="115"/>
      <c r="ASX79" s="115"/>
      <c r="ASY79" s="115"/>
      <c r="ASZ79" s="115"/>
      <c r="ATA79" s="115"/>
      <c r="ATB79" s="115"/>
      <c r="ATC79" s="115"/>
      <c r="ATD79" s="115"/>
      <c r="ATE79" s="115"/>
      <c r="ATF79" s="115"/>
      <c r="ATG79" s="115"/>
      <c r="ATH79" s="115"/>
      <c r="ATI79" s="115"/>
      <c r="ATJ79" s="115"/>
      <c r="ATK79" s="115"/>
      <c r="ATL79" s="115"/>
      <c r="ATM79" s="115"/>
      <c r="ATN79" s="115"/>
      <c r="ATO79" s="115"/>
      <c r="ATP79" s="115"/>
      <c r="ATQ79" s="115"/>
      <c r="ATR79" s="115"/>
      <c r="ATS79" s="115"/>
      <c r="ATT79" s="115"/>
      <c r="ATU79" s="115"/>
      <c r="ATV79" s="115"/>
      <c r="ATW79" s="115"/>
      <c r="ATX79" s="115"/>
      <c r="ATY79" s="115"/>
      <c r="ATZ79" s="115"/>
      <c r="AUA79" s="115"/>
      <c r="AUB79" s="115"/>
      <c r="AUC79" s="115"/>
      <c r="AUD79" s="115"/>
      <c r="AUE79" s="115"/>
      <c r="AUF79" s="115"/>
      <c r="AUG79" s="115"/>
      <c r="AUH79" s="115"/>
      <c r="AUI79" s="115"/>
      <c r="AUJ79" s="115"/>
      <c r="AUK79" s="115"/>
      <c r="AUL79" s="115"/>
      <c r="AUM79" s="115"/>
      <c r="AUN79" s="115"/>
      <c r="AUO79" s="115"/>
      <c r="AUP79" s="115"/>
      <c r="AUQ79" s="115"/>
      <c r="AUR79" s="115"/>
      <c r="AUS79" s="115"/>
      <c r="AUT79" s="115"/>
      <c r="AUU79" s="115"/>
      <c r="AUV79" s="115"/>
      <c r="AUW79" s="115"/>
      <c r="AUX79" s="115"/>
      <c r="AUY79" s="115"/>
      <c r="AUZ79" s="115"/>
      <c r="AVA79" s="115"/>
      <c r="AVB79" s="115"/>
      <c r="AVC79" s="115"/>
      <c r="AVD79" s="115"/>
      <c r="AVE79" s="115"/>
      <c r="AVF79" s="115"/>
      <c r="AVG79" s="115"/>
      <c r="AVH79" s="115"/>
      <c r="AVI79" s="115"/>
      <c r="AVJ79" s="115"/>
      <c r="AVK79" s="115"/>
      <c r="AVL79" s="115"/>
      <c r="AVM79" s="115"/>
      <c r="AVN79" s="115"/>
      <c r="AVO79" s="115"/>
      <c r="AVP79" s="115"/>
      <c r="AVQ79" s="115"/>
      <c r="AVR79" s="115"/>
      <c r="AVS79" s="115"/>
      <c r="AVT79" s="115"/>
      <c r="AVU79" s="115"/>
      <c r="AVV79" s="115"/>
      <c r="AVW79" s="115"/>
      <c r="AVX79" s="115"/>
      <c r="AVY79" s="115"/>
      <c r="AVZ79" s="115"/>
      <c r="AWA79" s="115"/>
      <c r="AWB79" s="115"/>
      <c r="AWC79" s="115"/>
      <c r="AWD79" s="115"/>
      <c r="AWE79" s="115"/>
      <c r="AWF79" s="115"/>
      <c r="AWG79" s="115"/>
      <c r="AWH79" s="115"/>
      <c r="AWI79" s="115"/>
      <c r="AWJ79" s="115"/>
      <c r="AWK79" s="115"/>
      <c r="AWL79" s="115"/>
      <c r="AWM79" s="115"/>
      <c r="AWN79" s="115"/>
      <c r="AWO79" s="115"/>
      <c r="AWP79" s="115"/>
      <c r="AWQ79" s="115"/>
      <c r="AWR79" s="115"/>
      <c r="AWS79" s="115"/>
      <c r="AWT79" s="115"/>
      <c r="AWU79" s="115"/>
      <c r="AWV79" s="115"/>
      <c r="AWW79" s="115"/>
      <c r="AWX79" s="115"/>
      <c r="AWY79" s="115"/>
      <c r="AWZ79" s="115"/>
      <c r="AXA79" s="115"/>
      <c r="AXB79" s="115"/>
      <c r="AXC79" s="115"/>
      <c r="AXD79" s="115"/>
      <c r="AXE79" s="115"/>
      <c r="AXF79" s="115"/>
      <c r="AXG79" s="115"/>
      <c r="AXH79" s="115"/>
      <c r="AXI79" s="115"/>
      <c r="AXJ79" s="115"/>
      <c r="AXK79" s="115"/>
      <c r="AXL79" s="115"/>
      <c r="AXM79" s="115"/>
      <c r="AXN79" s="115"/>
      <c r="AXO79" s="115"/>
      <c r="AXP79" s="115"/>
      <c r="AXQ79" s="115"/>
      <c r="AXR79" s="115"/>
      <c r="AXS79" s="115"/>
      <c r="AXT79" s="115"/>
      <c r="AXU79" s="115"/>
      <c r="AXV79" s="115"/>
      <c r="AXW79" s="115"/>
      <c r="AXX79" s="115"/>
      <c r="AXY79" s="115"/>
      <c r="AXZ79" s="115"/>
      <c r="AYA79" s="115"/>
      <c r="AYB79" s="115"/>
      <c r="AYC79" s="115"/>
      <c r="AYD79" s="115"/>
      <c r="AYE79" s="115"/>
      <c r="AYF79" s="115"/>
      <c r="AYG79" s="115"/>
      <c r="AYH79" s="115"/>
      <c r="AYI79" s="115"/>
      <c r="AYJ79" s="115"/>
      <c r="AYK79" s="115"/>
      <c r="AYL79" s="115"/>
      <c r="AYM79" s="115"/>
      <c r="AYN79" s="115"/>
      <c r="AYO79" s="115"/>
      <c r="AYP79" s="115"/>
      <c r="AYQ79" s="115"/>
      <c r="AYR79" s="115"/>
      <c r="AYS79" s="115"/>
      <c r="AYT79" s="115"/>
      <c r="AYU79" s="115"/>
      <c r="AYV79" s="115"/>
      <c r="AYW79" s="115"/>
      <c r="AYX79" s="115"/>
      <c r="AYY79" s="115"/>
      <c r="AYZ79" s="115"/>
      <c r="AZA79" s="115"/>
      <c r="AZB79" s="115"/>
      <c r="AZC79" s="115"/>
      <c r="AZD79" s="115"/>
      <c r="AZE79" s="115"/>
      <c r="AZF79" s="115"/>
      <c r="AZG79" s="115"/>
      <c r="AZH79" s="115"/>
      <c r="AZI79" s="115"/>
      <c r="AZJ79" s="115"/>
      <c r="AZK79" s="115"/>
      <c r="AZL79" s="115"/>
      <c r="AZM79" s="115"/>
      <c r="AZN79" s="115"/>
      <c r="AZO79" s="115"/>
      <c r="AZP79" s="115"/>
      <c r="AZQ79" s="115"/>
      <c r="AZR79" s="115"/>
      <c r="AZS79" s="115"/>
      <c r="AZT79" s="115"/>
      <c r="AZU79" s="115"/>
      <c r="AZV79" s="115"/>
      <c r="AZW79" s="115"/>
      <c r="AZX79" s="115"/>
      <c r="AZY79" s="115"/>
      <c r="AZZ79" s="115"/>
      <c r="BAA79" s="115"/>
      <c r="BAB79" s="115"/>
      <c r="BAC79" s="115"/>
      <c r="BAD79" s="115"/>
      <c r="BAE79" s="115"/>
      <c r="BAF79" s="115"/>
      <c r="BAG79" s="115"/>
      <c r="BAH79" s="115"/>
      <c r="BAI79" s="115"/>
      <c r="BAJ79" s="115"/>
      <c r="BAK79" s="115"/>
      <c r="BAL79" s="115"/>
      <c r="BAM79" s="115"/>
      <c r="BAN79" s="115"/>
      <c r="BAO79" s="115"/>
      <c r="BAP79" s="115"/>
      <c r="BAQ79" s="115"/>
      <c r="BAR79" s="115"/>
      <c r="BAS79" s="115"/>
      <c r="BAT79" s="115"/>
      <c r="BAU79" s="115"/>
      <c r="BAV79" s="115"/>
      <c r="BAW79" s="115"/>
      <c r="BAX79" s="115"/>
      <c r="BAY79" s="115"/>
      <c r="BAZ79" s="115"/>
      <c r="BBA79" s="115"/>
      <c r="BBB79" s="115"/>
      <c r="BBC79" s="115"/>
      <c r="BBD79" s="115"/>
      <c r="BBE79" s="115"/>
      <c r="BBF79" s="115"/>
      <c r="BBG79" s="115"/>
      <c r="BBH79" s="115"/>
      <c r="BBI79" s="115"/>
      <c r="BBJ79" s="115"/>
      <c r="BBK79" s="115"/>
      <c r="BBL79" s="115"/>
      <c r="BBM79" s="115"/>
      <c r="BBN79" s="115"/>
      <c r="BBO79" s="115"/>
      <c r="BBP79" s="115"/>
      <c r="BBQ79" s="115"/>
      <c r="BBR79" s="115"/>
      <c r="BBS79" s="115"/>
      <c r="BBT79" s="115"/>
      <c r="BBU79" s="115"/>
      <c r="BBV79" s="115"/>
      <c r="BBW79" s="115"/>
      <c r="BBX79" s="115"/>
      <c r="BBY79" s="115"/>
      <c r="BBZ79" s="115"/>
      <c r="BCA79" s="115"/>
      <c r="BCB79" s="115"/>
      <c r="BCC79" s="115"/>
      <c r="BCD79" s="115"/>
      <c r="BCE79" s="115"/>
      <c r="BCF79" s="115"/>
      <c r="BCG79" s="115"/>
      <c r="BCH79" s="115"/>
      <c r="BCI79" s="115"/>
      <c r="BCJ79" s="115"/>
      <c r="BCK79" s="115"/>
      <c r="BCL79" s="115"/>
      <c r="BCM79" s="115"/>
      <c r="BCN79" s="115"/>
      <c r="BCO79" s="115"/>
      <c r="BCP79" s="115"/>
      <c r="BCQ79" s="115"/>
      <c r="BCR79" s="115"/>
      <c r="BCS79" s="115"/>
      <c r="BCT79" s="115"/>
      <c r="BCU79" s="115"/>
      <c r="BCV79" s="115"/>
      <c r="BCW79" s="115"/>
      <c r="BCX79" s="115"/>
      <c r="BCY79" s="115"/>
      <c r="BCZ79" s="115"/>
      <c r="BDA79" s="115"/>
      <c r="BDB79" s="115"/>
      <c r="BDC79" s="115"/>
      <c r="BDD79" s="115"/>
      <c r="BDE79" s="115"/>
      <c r="BDF79" s="115"/>
      <c r="BDG79" s="115"/>
      <c r="BDH79" s="115"/>
      <c r="BDI79" s="115"/>
      <c r="BDJ79" s="115"/>
      <c r="BDK79" s="115"/>
      <c r="BDL79" s="115"/>
      <c r="BDM79" s="115"/>
      <c r="BDN79" s="115"/>
      <c r="BDO79" s="115"/>
      <c r="BDP79" s="115"/>
      <c r="BDQ79" s="115"/>
      <c r="BDR79" s="115"/>
      <c r="BDS79" s="115"/>
      <c r="BDT79" s="115"/>
      <c r="BDU79" s="115"/>
      <c r="BDV79" s="115"/>
      <c r="BDW79" s="115"/>
      <c r="BDX79" s="115"/>
      <c r="BDY79" s="115"/>
      <c r="BDZ79" s="115"/>
      <c r="BEA79" s="115"/>
      <c r="BEB79" s="115"/>
      <c r="BEC79" s="115"/>
      <c r="BED79" s="115"/>
      <c r="BEE79" s="115"/>
      <c r="BEF79" s="115"/>
      <c r="BEG79" s="115"/>
      <c r="BEH79" s="115"/>
      <c r="BEI79" s="115"/>
      <c r="BEJ79" s="115"/>
      <c r="BEK79" s="115"/>
      <c r="BEL79" s="115"/>
      <c r="BEM79" s="115"/>
      <c r="BEN79" s="115"/>
      <c r="BEO79" s="115"/>
      <c r="BEP79" s="115"/>
      <c r="BEQ79" s="115"/>
      <c r="BER79" s="115"/>
      <c r="BES79" s="115"/>
      <c r="BET79" s="115"/>
      <c r="BEU79" s="115"/>
      <c r="BEV79" s="115"/>
      <c r="BEW79" s="115"/>
      <c r="BEX79" s="115"/>
      <c r="BEY79" s="115"/>
      <c r="BEZ79" s="115"/>
      <c r="BFA79" s="115"/>
      <c r="BFB79" s="115"/>
      <c r="BFC79" s="115"/>
      <c r="BFD79" s="115"/>
      <c r="BFE79" s="115"/>
      <c r="BFF79" s="115"/>
      <c r="BFG79" s="115"/>
      <c r="BFH79" s="115"/>
      <c r="BFI79" s="115"/>
      <c r="BFJ79" s="115"/>
      <c r="BFK79" s="115"/>
      <c r="BFL79" s="115"/>
      <c r="BFM79" s="115"/>
      <c r="BFN79" s="115"/>
      <c r="BFO79" s="115"/>
      <c r="BFP79" s="115"/>
      <c r="BFQ79" s="115"/>
      <c r="BFR79" s="115"/>
      <c r="BFS79" s="115"/>
      <c r="BFT79" s="115"/>
      <c r="BFU79" s="115"/>
      <c r="BFV79" s="115"/>
      <c r="BFW79" s="115"/>
      <c r="BFX79" s="115"/>
      <c r="BFY79" s="115"/>
      <c r="BFZ79" s="115"/>
      <c r="BGA79" s="115"/>
      <c r="BGB79" s="115"/>
      <c r="BGC79" s="115"/>
      <c r="BGD79" s="115"/>
      <c r="BGE79" s="115"/>
      <c r="BGF79" s="115"/>
      <c r="BGG79" s="115"/>
      <c r="BGH79" s="115"/>
      <c r="BGI79" s="115"/>
      <c r="BGJ79" s="115"/>
      <c r="BGK79" s="115"/>
      <c r="BGL79" s="115"/>
      <c r="BGM79" s="115"/>
      <c r="BGN79" s="115"/>
      <c r="BGO79" s="115"/>
      <c r="BGP79" s="115"/>
      <c r="BGQ79" s="115"/>
      <c r="BGR79" s="115"/>
      <c r="BGS79" s="115"/>
      <c r="BGT79" s="115"/>
      <c r="BGU79" s="115"/>
      <c r="BGV79" s="115"/>
      <c r="BGW79" s="115"/>
      <c r="BGX79" s="115"/>
      <c r="BGY79" s="115"/>
      <c r="BGZ79" s="115"/>
      <c r="BHA79" s="115"/>
      <c r="BHB79" s="115"/>
      <c r="BHC79" s="115"/>
      <c r="BHD79" s="115"/>
      <c r="BHE79" s="115"/>
      <c r="BHF79" s="115"/>
      <c r="BHG79" s="115"/>
      <c r="BHH79" s="115"/>
      <c r="BHI79" s="115"/>
      <c r="BHJ79" s="115"/>
      <c r="BHK79" s="115"/>
      <c r="BHL79" s="115"/>
      <c r="BHM79" s="115"/>
      <c r="BHN79" s="115"/>
      <c r="BHO79" s="115"/>
      <c r="BHP79" s="115"/>
      <c r="BHQ79" s="115"/>
      <c r="BHR79" s="115"/>
      <c r="BHS79" s="115"/>
      <c r="BHT79" s="115"/>
      <c r="BHU79" s="115"/>
      <c r="BHV79" s="115"/>
      <c r="BHW79" s="115"/>
      <c r="BHX79" s="115"/>
      <c r="BHY79" s="115"/>
      <c r="BHZ79" s="115"/>
      <c r="BIA79" s="115"/>
      <c r="BIB79" s="115"/>
      <c r="BIC79" s="115"/>
      <c r="BID79" s="115"/>
      <c r="BIE79" s="115"/>
      <c r="BIF79" s="115"/>
      <c r="BIG79" s="115"/>
      <c r="BIH79" s="115"/>
      <c r="BII79" s="115"/>
      <c r="BIJ79" s="115"/>
      <c r="BIK79" s="115"/>
      <c r="BIL79" s="115"/>
      <c r="BIM79" s="115"/>
      <c r="BIN79" s="115"/>
      <c r="BIO79" s="115"/>
      <c r="BIP79" s="115"/>
      <c r="BIQ79" s="115"/>
      <c r="BIR79" s="115"/>
      <c r="BIS79" s="115"/>
      <c r="BIT79" s="115"/>
      <c r="BIU79" s="115"/>
      <c r="BIV79" s="115"/>
      <c r="BIW79" s="115"/>
      <c r="BIX79" s="115"/>
      <c r="BIY79" s="115"/>
      <c r="BIZ79" s="115"/>
      <c r="BJA79" s="115"/>
      <c r="BJB79" s="115"/>
      <c r="BJC79" s="115"/>
      <c r="BJD79" s="115"/>
      <c r="BJE79" s="115"/>
      <c r="BJF79" s="115"/>
      <c r="BJG79" s="115"/>
      <c r="BJH79" s="115"/>
      <c r="BJI79" s="115"/>
      <c r="BJJ79" s="115"/>
      <c r="BJK79" s="115"/>
      <c r="BJL79" s="115"/>
      <c r="BJM79" s="115"/>
      <c r="BJN79" s="115"/>
      <c r="BJO79" s="115"/>
      <c r="BJP79" s="115"/>
      <c r="BJQ79" s="115"/>
      <c r="BJR79" s="115"/>
      <c r="BJS79" s="115"/>
      <c r="BJT79" s="115"/>
      <c r="BJU79" s="115"/>
      <c r="BJV79" s="115"/>
      <c r="BJW79" s="115"/>
      <c r="BJX79" s="115"/>
      <c r="BJY79" s="115"/>
      <c r="BJZ79" s="115"/>
      <c r="BKA79" s="115"/>
      <c r="BKB79" s="115"/>
      <c r="BKC79" s="115"/>
      <c r="BKD79" s="115"/>
      <c r="BKE79" s="115"/>
      <c r="BKF79" s="115"/>
      <c r="BKG79" s="115"/>
      <c r="BKH79" s="115"/>
      <c r="BKI79" s="115"/>
      <c r="BKJ79" s="115"/>
      <c r="BKK79" s="115"/>
      <c r="BKL79" s="115"/>
      <c r="BKM79" s="115"/>
      <c r="BKN79" s="115"/>
      <c r="BKO79" s="115"/>
      <c r="BKP79" s="115"/>
      <c r="BKQ79" s="115"/>
      <c r="BKR79" s="115"/>
      <c r="BKS79" s="115"/>
      <c r="BKT79" s="115"/>
      <c r="BKU79" s="115"/>
      <c r="BKV79" s="115"/>
      <c r="BKW79" s="115"/>
      <c r="BKX79" s="115"/>
      <c r="BKY79" s="115"/>
      <c r="BKZ79" s="115"/>
      <c r="BLA79" s="115"/>
      <c r="BLB79" s="115"/>
      <c r="BLC79" s="115"/>
      <c r="BLD79" s="115"/>
      <c r="BLE79" s="115"/>
      <c r="BLF79" s="115"/>
      <c r="BLG79" s="115"/>
      <c r="BLH79" s="115"/>
      <c r="BLI79" s="115"/>
      <c r="BLJ79" s="115"/>
      <c r="BLK79" s="115"/>
      <c r="BLL79" s="115"/>
      <c r="BLM79" s="115"/>
      <c r="BLN79" s="115"/>
      <c r="BLO79" s="115"/>
      <c r="BLP79" s="115"/>
      <c r="BLQ79" s="115"/>
      <c r="BLR79" s="115"/>
      <c r="BLS79" s="115"/>
      <c r="BLT79" s="115"/>
      <c r="BLU79" s="115"/>
      <c r="BLV79" s="115"/>
      <c r="BLW79" s="115"/>
      <c r="BLX79" s="115"/>
      <c r="BLY79" s="115"/>
      <c r="BLZ79" s="115"/>
      <c r="BMA79" s="115"/>
      <c r="BMB79" s="115"/>
      <c r="BMC79" s="115"/>
      <c r="BMD79" s="115"/>
      <c r="BME79" s="115"/>
      <c r="BMF79" s="115"/>
      <c r="BMG79" s="115"/>
      <c r="BMH79" s="115"/>
      <c r="BMI79" s="115"/>
      <c r="BMJ79" s="115"/>
      <c r="BMK79" s="115"/>
      <c r="BML79" s="115"/>
      <c r="BMM79" s="115"/>
      <c r="BMN79" s="115"/>
      <c r="BMO79" s="115"/>
      <c r="BMP79" s="115"/>
      <c r="BMQ79" s="115"/>
      <c r="BMR79" s="115"/>
      <c r="BMS79" s="115"/>
      <c r="BMT79" s="115"/>
      <c r="BMU79" s="115"/>
      <c r="BMV79" s="115"/>
      <c r="BMW79" s="115"/>
      <c r="BMX79" s="115"/>
      <c r="BMY79" s="115"/>
      <c r="BMZ79" s="115"/>
      <c r="BNA79" s="115"/>
      <c r="BNB79" s="115"/>
      <c r="BNC79" s="115"/>
      <c r="BND79" s="115"/>
      <c r="BNE79" s="115"/>
      <c r="BNF79" s="115"/>
      <c r="BNG79" s="115"/>
      <c r="BNH79" s="115"/>
      <c r="BNI79" s="115"/>
      <c r="BNJ79" s="115"/>
      <c r="BNK79" s="115"/>
      <c r="BNL79" s="115"/>
      <c r="BNM79" s="115"/>
      <c r="BNN79" s="115"/>
      <c r="BNO79" s="115"/>
      <c r="BNP79" s="115"/>
      <c r="BNQ79" s="115"/>
      <c r="BNR79" s="115"/>
      <c r="BNS79" s="115"/>
      <c r="BNT79" s="115"/>
      <c r="BNU79" s="115"/>
      <c r="BNV79" s="115"/>
      <c r="BNW79" s="115"/>
      <c r="BNX79" s="115"/>
      <c r="BNY79" s="115"/>
      <c r="BNZ79" s="115"/>
      <c r="BOA79" s="115"/>
      <c r="BOB79" s="115"/>
      <c r="BOC79" s="115"/>
      <c r="BOD79" s="115"/>
      <c r="BOE79" s="115"/>
      <c r="BOF79" s="115"/>
      <c r="BOG79" s="115"/>
      <c r="BOH79" s="115"/>
      <c r="BOI79" s="115"/>
      <c r="BOJ79" s="115"/>
      <c r="BOK79" s="115"/>
      <c r="BOL79" s="115"/>
      <c r="BOM79" s="115"/>
      <c r="BON79" s="115"/>
      <c r="BOO79" s="115"/>
      <c r="BOP79" s="115"/>
      <c r="BOQ79" s="115"/>
      <c r="BOR79" s="115"/>
      <c r="BOS79" s="115"/>
      <c r="BOT79" s="115"/>
      <c r="BOU79" s="115"/>
      <c r="BOV79" s="115"/>
      <c r="BOW79" s="115"/>
      <c r="BOX79" s="115"/>
      <c r="BOY79" s="115"/>
      <c r="BOZ79" s="115"/>
      <c r="BPA79" s="115"/>
      <c r="BPB79" s="115"/>
      <c r="BPC79" s="115"/>
      <c r="BPD79" s="115"/>
      <c r="BPE79" s="115"/>
      <c r="BPF79" s="115"/>
      <c r="BPG79" s="115"/>
      <c r="BPH79" s="115"/>
      <c r="BPI79" s="115"/>
      <c r="BPJ79" s="115"/>
      <c r="BPK79" s="115"/>
      <c r="BPL79" s="115"/>
      <c r="BPM79" s="115"/>
      <c r="BPN79" s="115"/>
      <c r="BPO79" s="115"/>
      <c r="BPP79" s="115"/>
      <c r="BPQ79" s="115"/>
      <c r="BPR79" s="115"/>
      <c r="BPS79" s="115"/>
      <c r="BPT79" s="115"/>
      <c r="BPU79" s="115"/>
      <c r="BPV79" s="115"/>
      <c r="BPW79" s="115"/>
      <c r="BPX79" s="115"/>
      <c r="BPY79" s="115"/>
      <c r="BPZ79" s="115"/>
      <c r="BQA79" s="115"/>
      <c r="BQB79" s="115"/>
      <c r="BQC79" s="115"/>
      <c r="BQD79" s="115"/>
      <c r="BQE79" s="115"/>
      <c r="BQF79" s="115"/>
      <c r="BQG79" s="115"/>
      <c r="BQH79" s="115"/>
      <c r="BQI79" s="115"/>
      <c r="BQJ79" s="115"/>
      <c r="BQK79" s="115"/>
      <c r="BQL79" s="115"/>
      <c r="BQM79" s="115"/>
      <c r="BQN79" s="115"/>
      <c r="BQO79" s="115"/>
      <c r="BQP79" s="115"/>
      <c r="BQQ79" s="115"/>
      <c r="BQR79" s="115"/>
      <c r="BQS79" s="115"/>
      <c r="BQT79" s="115"/>
      <c r="BQU79" s="115"/>
      <c r="BQV79" s="115"/>
      <c r="BQW79" s="115"/>
      <c r="BQX79" s="115"/>
      <c r="BQY79" s="115"/>
      <c r="BQZ79" s="115"/>
      <c r="BRA79" s="115"/>
      <c r="BRB79" s="115"/>
      <c r="BRC79" s="115"/>
      <c r="BRD79" s="115"/>
      <c r="BRE79" s="115"/>
      <c r="BRF79" s="115"/>
      <c r="BRG79" s="115"/>
      <c r="BRH79" s="115"/>
      <c r="BRI79" s="115"/>
      <c r="BRJ79" s="115"/>
      <c r="BRK79" s="115"/>
      <c r="BRL79" s="115"/>
      <c r="BRM79" s="115"/>
      <c r="BRN79" s="115"/>
      <c r="BRO79" s="115"/>
      <c r="BRP79" s="115"/>
      <c r="BRQ79" s="115"/>
      <c r="BRR79" s="115"/>
      <c r="BRS79" s="115"/>
      <c r="BRT79" s="115"/>
      <c r="BRU79" s="115"/>
      <c r="BRV79" s="115"/>
      <c r="BRW79" s="115"/>
      <c r="BRX79" s="115"/>
      <c r="BRY79" s="115"/>
      <c r="BRZ79" s="115"/>
      <c r="BSA79" s="115"/>
      <c r="BSB79" s="115"/>
      <c r="BSC79" s="115"/>
      <c r="BSD79" s="115"/>
      <c r="BSE79" s="115"/>
      <c r="BSF79" s="115"/>
      <c r="BSG79" s="115"/>
      <c r="BSH79" s="115"/>
      <c r="BSI79" s="115"/>
      <c r="BSJ79" s="115"/>
      <c r="BSK79" s="115"/>
      <c r="BSL79" s="115"/>
      <c r="BSM79" s="115"/>
      <c r="BSN79" s="115"/>
      <c r="BSO79" s="115"/>
      <c r="BSP79" s="115"/>
      <c r="BSQ79" s="115"/>
      <c r="BSR79" s="115"/>
      <c r="BSS79" s="115"/>
      <c r="BST79" s="115"/>
      <c r="BSU79" s="115"/>
      <c r="BSV79" s="115"/>
      <c r="BSW79" s="115"/>
      <c r="BSX79" s="115"/>
      <c r="BSY79" s="115"/>
      <c r="BSZ79" s="115"/>
      <c r="BTA79" s="115"/>
      <c r="BTB79" s="115"/>
      <c r="BTC79" s="115"/>
      <c r="BTD79" s="115"/>
      <c r="BTE79" s="115"/>
      <c r="BTF79" s="115"/>
      <c r="BTG79" s="115"/>
      <c r="BTH79" s="115"/>
      <c r="BTI79" s="115"/>
      <c r="BTJ79" s="115"/>
      <c r="BTK79" s="115"/>
      <c r="BTL79" s="115"/>
      <c r="BTM79" s="115"/>
      <c r="BTN79" s="115"/>
      <c r="BTO79" s="115"/>
      <c r="BTP79" s="115"/>
      <c r="BTQ79" s="115"/>
      <c r="BTR79" s="115"/>
      <c r="BTS79" s="115"/>
      <c r="BTT79" s="115"/>
      <c r="BTU79" s="115"/>
      <c r="BTV79" s="115"/>
      <c r="BTW79" s="115"/>
      <c r="BTX79" s="115"/>
      <c r="BTY79" s="115"/>
      <c r="BTZ79" s="115"/>
      <c r="BUA79" s="115"/>
      <c r="BUB79" s="115"/>
      <c r="BUC79" s="115"/>
      <c r="BUD79" s="115"/>
      <c r="BUE79" s="115"/>
      <c r="BUF79" s="115"/>
      <c r="BUG79" s="115"/>
      <c r="BUH79" s="115"/>
      <c r="BUI79" s="115"/>
      <c r="BUJ79" s="115"/>
      <c r="BUK79" s="115"/>
      <c r="BUL79" s="115"/>
      <c r="BUM79" s="115"/>
      <c r="BUN79" s="115"/>
      <c r="BUO79" s="115"/>
      <c r="BUP79" s="115"/>
      <c r="BUQ79" s="115"/>
      <c r="BUR79" s="115"/>
      <c r="BUS79" s="115"/>
      <c r="BUT79" s="115"/>
      <c r="BUU79" s="115"/>
      <c r="BUV79" s="115"/>
      <c r="BUW79" s="115"/>
      <c r="BUX79" s="115"/>
      <c r="BUY79" s="115"/>
      <c r="BUZ79" s="115"/>
      <c r="BVA79" s="115"/>
      <c r="BVB79" s="115"/>
      <c r="BVC79" s="115"/>
      <c r="BVD79" s="115"/>
      <c r="BVE79" s="115"/>
      <c r="BVF79" s="115"/>
      <c r="BVG79" s="115"/>
      <c r="BVH79" s="115"/>
      <c r="BVI79" s="115"/>
      <c r="BVJ79" s="115"/>
      <c r="BVK79" s="115"/>
      <c r="BVL79" s="115"/>
      <c r="BVM79" s="115"/>
      <c r="BVN79" s="115"/>
      <c r="BVO79" s="115"/>
      <c r="BVP79" s="115"/>
      <c r="BVQ79" s="115"/>
      <c r="BVR79" s="115"/>
      <c r="BVS79" s="115"/>
      <c r="BVT79" s="115"/>
      <c r="BVU79" s="115"/>
      <c r="BVV79" s="115"/>
      <c r="BVW79" s="115"/>
      <c r="BVX79" s="115"/>
      <c r="BVY79" s="115"/>
      <c r="BVZ79" s="115"/>
      <c r="BWA79" s="115"/>
      <c r="BWB79" s="115"/>
      <c r="BWC79" s="115"/>
      <c r="BWD79" s="115"/>
      <c r="BWE79" s="115"/>
      <c r="BWF79" s="115"/>
      <c r="BWG79" s="115"/>
      <c r="BWH79" s="115"/>
      <c r="BWI79" s="115"/>
      <c r="BWJ79" s="115"/>
      <c r="BWK79" s="115"/>
      <c r="BWL79" s="115"/>
      <c r="BWM79" s="115"/>
      <c r="BWN79" s="115"/>
      <c r="BWO79" s="115"/>
      <c r="BWP79" s="115"/>
      <c r="BWQ79" s="115"/>
      <c r="BWR79" s="115"/>
      <c r="BWS79" s="115"/>
      <c r="BWT79" s="115"/>
      <c r="BWU79" s="115"/>
      <c r="BWV79" s="115"/>
      <c r="BWW79" s="115"/>
      <c r="BWX79" s="115"/>
      <c r="BWY79" s="115"/>
      <c r="BWZ79" s="115"/>
      <c r="BXA79" s="115"/>
      <c r="BXB79" s="115"/>
      <c r="BXC79" s="115"/>
      <c r="BXD79" s="115"/>
      <c r="BXE79" s="115"/>
      <c r="BXF79" s="115"/>
      <c r="BXG79" s="115"/>
      <c r="BXH79" s="115"/>
      <c r="BXI79" s="115"/>
      <c r="BXJ79" s="115"/>
      <c r="BXK79" s="115"/>
      <c r="BXL79" s="115"/>
      <c r="BXM79" s="115"/>
      <c r="BXN79" s="115"/>
      <c r="BXO79" s="115"/>
      <c r="BXP79" s="115"/>
      <c r="BXQ79" s="115"/>
      <c r="BXR79" s="115"/>
      <c r="BXS79" s="115"/>
      <c r="BXT79" s="115"/>
      <c r="BXU79" s="115"/>
      <c r="BXV79" s="115"/>
      <c r="BXW79" s="115"/>
      <c r="BXX79" s="115"/>
      <c r="BXY79" s="115"/>
      <c r="BXZ79" s="115"/>
      <c r="BYA79" s="115"/>
      <c r="BYB79" s="115"/>
      <c r="BYC79" s="115"/>
      <c r="BYD79" s="115"/>
      <c r="BYE79" s="115"/>
      <c r="BYF79" s="115"/>
      <c r="BYG79" s="115"/>
      <c r="BYH79" s="115"/>
      <c r="BYI79" s="115"/>
      <c r="BYJ79" s="115"/>
      <c r="BYK79" s="115"/>
      <c r="BYL79" s="115"/>
      <c r="BYM79" s="115"/>
      <c r="BYN79" s="115"/>
      <c r="BYO79" s="115"/>
      <c r="BYP79" s="115"/>
      <c r="BYQ79" s="115"/>
      <c r="BYR79" s="115"/>
      <c r="BYS79" s="115"/>
      <c r="BYT79" s="115"/>
      <c r="BYU79" s="115"/>
      <c r="BYV79" s="115"/>
      <c r="BYW79" s="115"/>
      <c r="BYX79" s="115"/>
      <c r="BYY79" s="115"/>
      <c r="BYZ79" s="115"/>
      <c r="BZA79" s="115"/>
      <c r="BZB79" s="115"/>
      <c r="BZC79" s="115"/>
      <c r="BZD79" s="115"/>
      <c r="BZE79" s="115"/>
      <c r="BZF79" s="115"/>
      <c r="BZG79" s="115"/>
      <c r="BZH79" s="115"/>
      <c r="BZI79" s="115"/>
      <c r="BZJ79" s="115"/>
      <c r="BZK79" s="115"/>
      <c r="BZL79" s="115"/>
      <c r="BZM79" s="115"/>
      <c r="BZN79" s="115"/>
      <c r="BZO79" s="115"/>
      <c r="BZP79" s="115"/>
      <c r="BZQ79" s="115"/>
      <c r="BZR79" s="115"/>
      <c r="BZS79" s="115"/>
      <c r="BZT79" s="115"/>
      <c r="BZU79" s="115"/>
      <c r="BZV79" s="115"/>
      <c r="BZW79" s="115"/>
      <c r="BZX79" s="115"/>
      <c r="BZY79" s="115"/>
      <c r="BZZ79" s="115"/>
      <c r="CAA79" s="115"/>
      <c r="CAB79" s="115"/>
      <c r="CAC79" s="115"/>
      <c r="CAD79" s="115"/>
      <c r="CAE79" s="115"/>
      <c r="CAF79" s="115"/>
      <c r="CAG79" s="115"/>
      <c r="CAH79" s="115"/>
      <c r="CAI79" s="115"/>
      <c r="CAJ79" s="115"/>
      <c r="CAK79" s="115"/>
      <c r="CAL79" s="115"/>
      <c r="CAM79" s="115"/>
      <c r="CAN79" s="115"/>
      <c r="CAO79" s="115"/>
      <c r="CAP79" s="115"/>
      <c r="CAQ79" s="115"/>
      <c r="CAR79" s="115"/>
      <c r="CAS79" s="115"/>
      <c r="CAT79" s="115"/>
      <c r="CAU79" s="115"/>
      <c r="CAV79" s="115"/>
      <c r="CAW79" s="115"/>
      <c r="CAX79" s="115"/>
      <c r="CAY79" s="115"/>
      <c r="CAZ79" s="115"/>
      <c r="CBA79" s="115"/>
      <c r="CBB79" s="115"/>
      <c r="CBC79" s="115"/>
      <c r="CBD79" s="115"/>
      <c r="CBE79" s="115"/>
      <c r="CBF79" s="115"/>
      <c r="CBG79" s="115"/>
      <c r="CBH79" s="115"/>
      <c r="CBI79" s="115"/>
      <c r="CBJ79" s="115"/>
      <c r="CBK79" s="115"/>
      <c r="CBL79" s="115"/>
      <c r="CBM79" s="115"/>
      <c r="CBN79" s="115"/>
      <c r="CBO79" s="115"/>
      <c r="CBP79" s="115"/>
      <c r="CBQ79" s="115"/>
      <c r="CBR79" s="115"/>
      <c r="CBS79" s="115"/>
      <c r="CBT79" s="115"/>
      <c r="CBU79" s="115"/>
      <c r="CBV79" s="115"/>
      <c r="CBW79" s="115"/>
      <c r="CBX79" s="115"/>
      <c r="CBY79" s="115"/>
      <c r="CBZ79" s="115"/>
      <c r="CCA79" s="115"/>
      <c r="CCB79" s="115"/>
      <c r="CCC79" s="115"/>
      <c r="CCD79" s="115"/>
      <c r="CCE79" s="115"/>
      <c r="CCF79" s="115"/>
      <c r="CCG79" s="115"/>
      <c r="CCH79" s="115"/>
      <c r="CCI79" s="115"/>
      <c r="CCJ79" s="115"/>
      <c r="CCK79" s="115"/>
      <c r="CCL79" s="115"/>
      <c r="CCM79" s="115"/>
      <c r="CCN79" s="115"/>
      <c r="CCO79" s="115"/>
      <c r="CCP79" s="115"/>
      <c r="CCQ79" s="115"/>
      <c r="CCR79" s="115"/>
      <c r="CCS79" s="115"/>
      <c r="CCT79" s="115"/>
      <c r="CCU79" s="115"/>
      <c r="CCV79" s="115"/>
      <c r="CCW79" s="115"/>
      <c r="CCX79" s="115"/>
      <c r="CCY79" s="115"/>
      <c r="CCZ79" s="115"/>
      <c r="CDA79" s="115"/>
      <c r="CDB79" s="115"/>
      <c r="CDC79" s="115"/>
      <c r="CDD79" s="115"/>
      <c r="CDE79" s="115"/>
      <c r="CDF79" s="115"/>
      <c r="CDG79" s="115"/>
      <c r="CDH79" s="115"/>
      <c r="CDI79" s="115"/>
      <c r="CDJ79" s="115"/>
      <c r="CDK79" s="115"/>
      <c r="CDL79" s="115"/>
      <c r="CDM79" s="115"/>
      <c r="CDN79" s="115"/>
      <c r="CDO79" s="115"/>
      <c r="CDP79" s="115"/>
      <c r="CDQ79" s="115"/>
      <c r="CDR79" s="115"/>
      <c r="CDS79" s="115"/>
      <c r="CDT79" s="115"/>
      <c r="CDU79" s="115"/>
      <c r="CDV79" s="115"/>
      <c r="CDW79" s="115"/>
      <c r="CDX79" s="115"/>
      <c r="CDY79" s="115"/>
      <c r="CDZ79" s="115"/>
      <c r="CEA79" s="115"/>
      <c r="CEB79" s="115"/>
      <c r="CEC79" s="115"/>
      <c r="CED79" s="115"/>
      <c r="CEE79" s="115"/>
      <c r="CEF79" s="115"/>
      <c r="CEG79" s="115"/>
      <c r="CEH79" s="115"/>
      <c r="CEI79" s="115"/>
      <c r="CEJ79" s="115"/>
      <c r="CEK79" s="115"/>
      <c r="CEL79" s="115"/>
      <c r="CEM79" s="115"/>
      <c r="CEN79" s="115"/>
      <c r="CEO79" s="115"/>
      <c r="CEP79" s="115"/>
      <c r="CEQ79" s="115"/>
      <c r="CER79" s="115"/>
      <c r="CES79" s="115"/>
      <c r="CET79" s="115"/>
      <c r="CEU79" s="115"/>
      <c r="CEV79" s="115"/>
      <c r="CEW79" s="115"/>
      <c r="CEX79" s="115"/>
      <c r="CEY79" s="115"/>
      <c r="CEZ79" s="115"/>
      <c r="CFA79" s="115"/>
      <c r="CFB79" s="115"/>
      <c r="CFC79" s="115"/>
      <c r="CFD79" s="115"/>
      <c r="CFE79" s="115"/>
      <c r="CFF79" s="115"/>
      <c r="CFG79" s="115"/>
      <c r="CFH79" s="115"/>
      <c r="CFI79" s="115"/>
      <c r="CFJ79" s="115"/>
      <c r="CFK79" s="115"/>
      <c r="CFL79" s="115"/>
      <c r="CFM79" s="115"/>
      <c r="CFN79" s="115"/>
      <c r="CFO79" s="115"/>
      <c r="CFP79" s="115"/>
      <c r="CFQ79" s="115"/>
      <c r="CFR79" s="115"/>
      <c r="CFS79" s="115"/>
      <c r="CFT79" s="115"/>
      <c r="CFU79" s="115"/>
      <c r="CFV79" s="115"/>
      <c r="CFW79" s="115"/>
      <c r="CFX79" s="115"/>
      <c r="CFY79" s="115"/>
      <c r="CFZ79" s="115"/>
      <c r="CGA79" s="115"/>
      <c r="CGB79" s="115"/>
      <c r="CGC79" s="115"/>
      <c r="CGD79" s="115"/>
      <c r="CGE79" s="115"/>
      <c r="CGF79" s="115"/>
      <c r="CGG79" s="115"/>
      <c r="CGH79" s="115"/>
      <c r="CGI79" s="115"/>
      <c r="CGJ79" s="115"/>
      <c r="CGK79" s="115"/>
      <c r="CGL79" s="115"/>
      <c r="CGM79" s="115"/>
      <c r="CGN79" s="115"/>
      <c r="CGO79" s="115"/>
      <c r="CGP79" s="115"/>
      <c r="CGQ79" s="115"/>
      <c r="CGR79" s="115"/>
      <c r="CGS79" s="115"/>
      <c r="CGT79" s="115"/>
      <c r="CGU79" s="115"/>
      <c r="CGV79" s="115"/>
      <c r="CGW79" s="115"/>
      <c r="CGX79" s="115"/>
      <c r="CGY79" s="115"/>
      <c r="CGZ79" s="115"/>
      <c r="CHA79" s="115"/>
      <c r="CHB79" s="115"/>
      <c r="CHC79" s="115"/>
      <c r="CHD79" s="115"/>
      <c r="CHE79" s="115"/>
      <c r="CHF79" s="115"/>
      <c r="CHG79" s="115"/>
      <c r="CHH79" s="115"/>
      <c r="CHI79" s="115"/>
      <c r="CHJ79" s="115"/>
      <c r="CHK79" s="115"/>
      <c r="CHL79" s="115"/>
      <c r="CHM79" s="115"/>
      <c r="CHN79" s="115"/>
      <c r="CHO79" s="115"/>
      <c r="CHP79" s="115"/>
      <c r="CHQ79" s="115"/>
      <c r="CHR79" s="115"/>
      <c r="CHS79" s="115"/>
      <c r="CHT79" s="115"/>
      <c r="CHU79" s="115"/>
      <c r="CHV79" s="115"/>
      <c r="CHW79" s="115"/>
      <c r="CHX79" s="115"/>
      <c r="CHY79" s="115"/>
      <c r="CHZ79" s="115"/>
      <c r="CIA79" s="115"/>
      <c r="CIB79" s="115"/>
      <c r="CIC79" s="115"/>
      <c r="CID79" s="115"/>
      <c r="CIE79" s="115"/>
      <c r="CIF79" s="115"/>
      <c r="CIG79" s="115"/>
      <c r="CIH79" s="115"/>
      <c r="CII79" s="115"/>
      <c r="CIJ79" s="115"/>
      <c r="CIK79" s="115"/>
      <c r="CIL79" s="115"/>
      <c r="CIM79" s="115"/>
      <c r="CIN79" s="115"/>
      <c r="CIO79" s="115"/>
      <c r="CIP79" s="115"/>
      <c r="CIQ79" s="115"/>
      <c r="CIR79" s="115"/>
      <c r="CIS79" s="115"/>
      <c r="CIT79" s="115"/>
      <c r="CIU79" s="115"/>
      <c r="CIV79" s="115"/>
      <c r="CIW79" s="115"/>
      <c r="CIX79" s="115"/>
      <c r="CIY79" s="115"/>
      <c r="CIZ79" s="115"/>
      <c r="CJA79" s="115"/>
      <c r="CJB79" s="115"/>
      <c r="CJC79" s="115"/>
      <c r="CJD79" s="115"/>
      <c r="CJE79" s="115"/>
      <c r="CJF79" s="115"/>
      <c r="CJG79" s="115"/>
      <c r="CJH79" s="115"/>
      <c r="CJI79" s="115"/>
      <c r="CJJ79" s="115"/>
      <c r="CJK79" s="115"/>
      <c r="CJL79" s="115"/>
      <c r="CJM79" s="115"/>
      <c r="CJN79" s="115"/>
      <c r="CJO79" s="115"/>
      <c r="CJP79" s="115"/>
      <c r="CJQ79" s="115"/>
      <c r="CJR79" s="115"/>
      <c r="CJS79" s="115"/>
      <c r="CJT79" s="115"/>
      <c r="CJU79" s="115"/>
      <c r="CJV79" s="115"/>
      <c r="CJW79" s="115"/>
      <c r="CJX79" s="115"/>
      <c r="CJY79" s="115"/>
      <c r="CJZ79" s="115"/>
      <c r="CKA79" s="115"/>
      <c r="CKB79" s="115"/>
      <c r="CKC79" s="115"/>
      <c r="CKD79" s="115"/>
      <c r="CKE79" s="115"/>
      <c r="CKF79" s="115"/>
      <c r="CKG79" s="115"/>
      <c r="CKH79" s="115"/>
      <c r="CKI79" s="115"/>
      <c r="CKJ79" s="115"/>
      <c r="CKK79" s="115"/>
      <c r="CKL79" s="115"/>
      <c r="CKM79" s="115"/>
      <c r="CKN79" s="115"/>
      <c r="CKO79" s="115"/>
      <c r="CKP79" s="115"/>
      <c r="CKQ79" s="115"/>
      <c r="CKR79" s="115"/>
      <c r="CKS79" s="115"/>
      <c r="CKT79" s="115"/>
      <c r="CKU79" s="115"/>
      <c r="CKV79" s="115"/>
      <c r="CKW79" s="115"/>
      <c r="CKX79" s="115"/>
      <c r="CKY79" s="115"/>
      <c r="CKZ79" s="115"/>
      <c r="CLA79" s="115"/>
      <c r="CLB79" s="115"/>
      <c r="CLC79" s="115"/>
      <c r="CLD79" s="115"/>
      <c r="CLE79" s="115"/>
      <c r="CLF79" s="115"/>
      <c r="CLG79" s="115"/>
      <c r="CLH79" s="115"/>
      <c r="CLI79" s="115"/>
      <c r="CLJ79" s="115"/>
      <c r="CLK79" s="115"/>
      <c r="CLL79" s="115"/>
      <c r="CLM79" s="115"/>
      <c r="CLN79" s="115"/>
      <c r="CLO79" s="115"/>
      <c r="CLP79" s="115"/>
      <c r="CLQ79" s="115"/>
      <c r="CLR79" s="115"/>
      <c r="CLS79" s="115"/>
      <c r="CLT79" s="115"/>
      <c r="CLU79" s="115"/>
      <c r="CLV79" s="115"/>
      <c r="CLW79" s="115"/>
      <c r="CLX79" s="115"/>
      <c r="CLY79" s="115"/>
      <c r="CLZ79" s="115"/>
      <c r="CMA79" s="115"/>
      <c r="CMB79" s="115"/>
      <c r="CMC79" s="115"/>
      <c r="CMD79" s="115"/>
      <c r="CME79" s="115"/>
      <c r="CMF79" s="115"/>
      <c r="CMG79" s="115"/>
      <c r="CMH79" s="115"/>
      <c r="CMI79" s="115"/>
      <c r="CMJ79" s="115"/>
      <c r="CMK79" s="115"/>
      <c r="CML79" s="115"/>
      <c r="CMM79" s="115"/>
      <c r="CMN79" s="115"/>
      <c r="CMO79" s="115"/>
      <c r="CMP79" s="115"/>
      <c r="CMQ79" s="115"/>
      <c r="CMR79" s="115"/>
      <c r="CMS79" s="115"/>
      <c r="CMT79" s="115"/>
      <c r="CMU79" s="115"/>
      <c r="CMV79" s="115"/>
      <c r="CMW79" s="115"/>
      <c r="CMX79" s="115"/>
      <c r="CMY79" s="115"/>
      <c r="CMZ79" s="115"/>
      <c r="CNA79" s="115"/>
      <c r="CNB79" s="115"/>
      <c r="CNC79" s="115"/>
      <c r="CND79" s="115"/>
      <c r="CNE79" s="115"/>
      <c r="CNF79" s="115"/>
      <c r="CNG79" s="115"/>
      <c r="CNH79" s="115"/>
      <c r="CNI79" s="115"/>
      <c r="CNJ79" s="115"/>
      <c r="CNK79" s="115"/>
      <c r="CNL79" s="115"/>
      <c r="CNM79" s="115"/>
      <c r="CNN79" s="115"/>
      <c r="CNO79" s="115"/>
      <c r="CNP79" s="115"/>
      <c r="CNQ79" s="115"/>
      <c r="CNR79" s="115"/>
      <c r="CNS79" s="115"/>
      <c r="CNT79" s="115"/>
      <c r="CNU79" s="115"/>
      <c r="CNV79" s="115"/>
      <c r="CNW79" s="115"/>
      <c r="CNX79" s="115"/>
      <c r="CNY79" s="115"/>
      <c r="CNZ79" s="115"/>
      <c r="COA79" s="115"/>
      <c r="COB79" s="115"/>
      <c r="COC79" s="115"/>
      <c r="COD79" s="115"/>
      <c r="COE79" s="115"/>
      <c r="COF79" s="115"/>
      <c r="COG79" s="115"/>
      <c r="COH79" s="115"/>
      <c r="COI79" s="115"/>
      <c r="COJ79" s="115"/>
      <c r="COK79" s="115"/>
      <c r="COL79" s="115"/>
      <c r="COM79" s="115"/>
      <c r="CON79" s="115"/>
      <c r="COO79" s="115"/>
      <c r="COP79" s="115"/>
      <c r="COQ79" s="115"/>
      <c r="COR79" s="115"/>
      <c r="COS79" s="115"/>
      <c r="COT79" s="115"/>
      <c r="COU79" s="115"/>
      <c r="COV79" s="115"/>
      <c r="COW79" s="115"/>
      <c r="COX79" s="115"/>
      <c r="COY79" s="115"/>
      <c r="COZ79" s="115"/>
      <c r="CPA79" s="115"/>
      <c r="CPB79" s="115"/>
      <c r="CPC79" s="115"/>
      <c r="CPD79" s="115"/>
      <c r="CPE79" s="115"/>
      <c r="CPF79" s="115"/>
      <c r="CPG79" s="115"/>
      <c r="CPH79" s="115"/>
      <c r="CPI79" s="115"/>
      <c r="CPJ79" s="115"/>
      <c r="CPK79" s="115"/>
      <c r="CPL79" s="115"/>
      <c r="CPM79" s="115"/>
      <c r="CPN79" s="115"/>
      <c r="CPO79" s="115"/>
      <c r="CPP79" s="115"/>
      <c r="CPQ79" s="115"/>
      <c r="CPR79" s="115"/>
      <c r="CPS79" s="115"/>
      <c r="CPT79" s="115"/>
      <c r="CPU79" s="115"/>
      <c r="CPV79" s="115"/>
      <c r="CPW79" s="115"/>
      <c r="CPX79" s="115"/>
      <c r="CPY79" s="115"/>
      <c r="CPZ79" s="115"/>
      <c r="CQA79" s="115"/>
      <c r="CQB79" s="115"/>
      <c r="CQC79" s="115"/>
      <c r="CQD79" s="115"/>
      <c r="CQE79" s="115"/>
      <c r="CQF79" s="115"/>
      <c r="CQG79" s="115"/>
      <c r="CQH79" s="115"/>
      <c r="CQI79" s="115"/>
      <c r="CQJ79" s="115"/>
      <c r="CQK79" s="115"/>
      <c r="CQL79" s="115"/>
      <c r="CQM79" s="115"/>
      <c r="CQN79" s="115"/>
      <c r="CQO79" s="115"/>
      <c r="CQP79" s="115"/>
      <c r="CQQ79" s="115"/>
      <c r="CQR79" s="115"/>
      <c r="CQS79" s="115"/>
      <c r="CQT79" s="115"/>
      <c r="CQU79" s="115"/>
      <c r="CQV79" s="115"/>
      <c r="CQW79" s="115"/>
      <c r="CQX79" s="115"/>
      <c r="CQY79" s="115"/>
      <c r="CQZ79" s="115"/>
      <c r="CRA79" s="115"/>
      <c r="CRB79" s="115"/>
      <c r="CRC79" s="115"/>
      <c r="CRD79" s="115"/>
      <c r="CRE79" s="115"/>
      <c r="CRF79" s="115"/>
      <c r="CRG79" s="115"/>
      <c r="CRH79" s="115"/>
      <c r="CRI79" s="115"/>
      <c r="CRJ79" s="115"/>
      <c r="CRK79" s="115"/>
      <c r="CRL79" s="115"/>
      <c r="CRM79" s="115"/>
      <c r="CRN79" s="115"/>
      <c r="CRO79" s="115"/>
      <c r="CRP79" s="115"/>
      <c r="CRQ79" s="115"/>
      <c r="CRR79" s="115"/>
      <c r="CRS79" s="115"/>
      <c r="CRT79" s="115"/>
      <c r="CRU79" s="115"/>
      <c r="CRV79" s="115"/>
      <c r="CRW79" s="115"/>
      <c r="CRX79" s="115"/>
      <c r="CRY79" s="115"/>
      <c r="CRZ79" s="115"/>
      <c r="CSA79" s="115"/>
      <c r="CSB79" s="115"/>
      <c r="CSC79" s="115"/>
      <c r="CSD79" s="115"/>
      <c r="CSE79" s="115"/>
      <c r="CSF79" s="115"/>
      <c r="CSG79" s="115"/>
      <c r="CSH79" s="115"/>
      <c r="CSI79" s="115"/>
      <c r="CSJ79" s="115"/>
      <c r="CSK79" s="115"/>
      <c r="CSL79" s="115"/>
      <c r="CSM79" s="115"/>
      <c r="CSN79" s="115"/>
      <c r="CSO79" s="115"/>
      <c r="CSP79" s="115"/>
      <c r="CSQ79" s="115"/>
      <c r="CSR79" s="115"/>
      <c r="CSS79" s="115"/>
      <c r="CST79" s="115"/>
      <c r="CSU79" s="115"/>
      <c r="CSV79" s="115"/>
      <c r="CSW79" s="115"/>
      <c r="CSX79" s="115"/>
      <c r="CSY79" s="115"/>
      <c r="CSZ79" s="115"/>
      <c r="CTA79" s="115"/>
      <c r="CTB79" s="115"/>
      <c r="CTC79" s="115"/>
      <c r="CTD79" s="115"/>
      <c r="CTE79" s="115"/>
      <c r="CTF79" s="115"/>
      <c r="CTG79" s="115"/>
      <c r="CTH79" s="115"/>
      <c r="CTI79" s="115"/>
      <c r="CTJ79" s="115"/>
      <c r="CTK79" s="115"/>
      <c r="CTL79" s="115"/>
      <c r="CTM79" s="115"/>
      <c r="CTN79" s="115"/>
      <c r="CTO79" s="115"/>
      <c r="CTP79" s="115"/>
      <c r="CTQ79" s="115"/>
      <c r="CTR79" s="115"/>
      <c r="CTS79" s="115"/>
      <c r="CTT79" s="115"/>
      <c r="CTU79" s="115"/>
      <c r="CTV79" s="115"/>
      <c r="CTW79" s="115"/>
      <c r="CTX79" s="115"/>
      <c r="CTY79" s="115"/>
      <c r="CTZ79" s="115"/>
      <c r="CUA79" s="115"/>
      <c r="CUB79" s="115"/>
      <c r="CUC79" s="115"/>
      <c r="CUD79" s="115"/>
      <c r="CUE79" s="115"/>
      <c r="CUF79" s="115"/>
      <c r="CUG79" s="115"/>
      <c r="CUH79" s="115"/>
      <c r="CUI79" s="115"/>
      <c r="CUJ79" s="115"/>
      <c r="CUK79" s="115"/>
      <c r="CUL79" s="115"/>
      <c r="CUM79" s="115"/>
      <c r="CUN79" s="115"/>
      <c r="CUO79" s="115"/>
      <c r="CUP79" s="115"/>
      <c r="CUQ79" s="115"/>
      <c r="CUR79" s="115"/>
      <c r="CUS79" s="115"/>
      <c r="CUT79" s="115"/>
      <c r="CUU79" s="115"/>
      <c r="CUV79" s="115"/>
      <c r="CUW79" s="115"/>
      <c r="CUX79" s="115"/>
      <c r="CUY79" s="115"/>
      <c r="CUZ79" s="115"/>
      <c r="CVA79" s="115"/>
      <c r="CVB79" s="115"/>
      <c r="CVC79" s="115"/>
      <c r="CVD79" s="115"/>
      <c r="CVE79" s="115"/>
      <c r="CVF79" s="115"/>
      <c r="CVG79" s="115"/>
      <c r="CVH79" s="115"/>
      <c r="CVI79" s="115"/>
      <c r="CVJ79" s="115"/>
      <c r="CVK79" s="115"/>
      <c r="CVL79" s="115"/>
      <c r="CVM79" s="115"/>
      <c r="CVN79" s="115"/>
      <c r="CVO79" s="115"/>
      <c r="CVP79" s="115"/>
      <c r="CVQ79" s="115"/>
      <c r="CVR79" s="115"/>
      <c r="CVS79" s="115"/>
      <c r="CVT79" s="115"/>
      <c r="CVU79" s="115"/>
      <c r="CVV79" s="115"/>
      <c r="CVW79" s="115"/>
      <c r="CVX79" s="115"/>
      <c r="CVY79" s="115"/>
      <c r="CVZ79" s="115"/>
      <c r="CWA79" s="115"/>
      <c r="CWB79" s="115"/>
      <c r="CWC79" s="115"/>
      <c r="CWD79" s="115"/>
      <c r="CWE79" s="115"/>
      <c r="CWF79" s="115"/>
      <c r="CWG79" s="115"/>
      <c r="CWH79" s="115"/>
      <c r="CWI79" s="115"/>
      <c r="CWJ79" s="115"/>
      <c r="CWK79" s="115"/>
      <c r="CWL79" s="115"/>
      <c r="CWM79" s="115"/>
      <c r="CWN79" s="115"/>
      <c r="CWO79" s="115"/>
      <c r="CWP79" s="115"/>
      <c r="CWQ79" s="115"/>
      <c r="CWR79" s="115"/>
      <c r="CWS79" s="115"/>
      <c r="CWT79" s="115"/>
      <c r="CWU79" s="115"/>
      <c r="CWV79" s="115"/>
      <c r="CWW79" s="115"/>
      <c r="CWX79" s="115"/>
      <c r="CWY79" s="115"/>
      <c r="CWZ79" s="115"/>
      <c r="CXA79" s="115"/>
      <c r="CXB79" s="115"/>
      <c r="CXC79" s="115"/>
      <c r="CXD79" s="115"/>
      <c r="CXE79" s="115"/>
      <c r="CXF79" s="115"/>
      <c r="CXG79" s="115"/>
      <c r="CXH79" s="115"/>
      <c r="CXI79" s="115"/>
      <c r="CXJ79" s="115"/>
      <c r="CXK79" s="115"/>
      <c r="CXL79" s="115"/>
      <c r="CXM79" s="115"/>
      <c r="CXN79" s="115"/>
      <c r="CXO79" s="115"/>
      <c r="CXP79" s="115"/>
      <c r="CXQ79" s="115"/>
      <c r="CXR79" s="115"/>
      <c r="CXS79" s="115"/>
      <c r="CXT79" s="115"/>
      <c r="CXU79" s="115"/>
      <c r="CXV79" s="115"/>
      <c r="CXW79" s="115"/>
      <c r="CXX79" s="115"/>
      <c r="CXY79" s="115"/>
      <c r="CXZ79" s="115"/>
      <c r="CYA79" s="115"/>
      <c r="CYB79" s="115"/>
      <c r="CYC79" s="115"/>
      <c r="CYD79" s="115"/>
      <c r="CYE79" s="115"/>
      <c r="CYF79" s="115"/>
      <c r="CYG79" s="115"/>
      <c r="CYH79" s="115"/>
      <c r="CYI79" s="115"/>
      <c r="CYJ79" s="115"/>
      <c r="CYK79" s="115"/>
      <c r="CYL79" s="115"/>
      <c r="CYM79" s="115"/>
      <c r="CYN79" s="115"/>
      <c r="CYO79" s="115"/>
      <c r="CYP79" s="115"/>
      <c r="CYQ79" s="115"/>
      <c r="CYR79" s="115"/>
      <c r="CYS79" s="115"/>
      <c r="CYT79" s="115"/>
      <c r="CYU79" s="115"/>
      <c r="CYV79" s="115"/>
      <c r="CYW79" s="115"/>
      <c r="CYX79" s="115"/>
      <c r="CYY79" s="115"/>
      <c r="CYZ79" s="115"/>
      <c r="CZA79" s="115"/>
      <c r="CZB79" s="115"/>
      <c r="CZC79" s="115"/>
      <c r="CZD79" s="115"/>
      <c r="CZE79" s="115"/>
      <c r="CZF79" s="115"/>
      <c r="CZG79" s="115"/>
      <c r="CZH79" s="115"/>
      <c r="CZI79" s="115"/>
      <c r="CZJ79" s="115"/>
      <c r="CZK79" s="115"/>
      <c r="CZL79" s="115"/>
      <c r="CZM79" s="115"/>
      <c r="CZN79" s="115"/>
      <c r="CZO79" s="115"/>
      <c r="CZP79" s="115"/>
      <c r="CZQ79" s="115"/>
      <c r="CZR79" s="115"/>
      <c r="CZS79" s="115"/>
      <c r="CZT79" s="115"/>
      <c r="CZU79" s="115"/>
      <c r="CZV79" s="115"/>
      <c r="CZW79" s="115"/>
      <c r="CZX79" s="115"/>
      <c r="CZY79" s="115"/>
      <c r="CZZ79" s="115"/>
      <c r="DAA79" s="115"/>
      <c r="DAB79" s="115"/>
      <c r="DAC79" s="115"/>
      <c r="DAD79" s="115"/>
      <c r="DAE79" s="115"/>
      <c r="DAF79" s="115"/>
      <c r="DAG79" s="115"/>
      <c r="DAH79" s="115"/>
      <c r="DAI79" s="115"/>
      <c r="DAJ79" s="115"/>
      <c r="DAK79" s="115"/>
      <c r="DAL79" s="115"/>
      <c r="DAM79" s="115"/>
      <c r="DAN79" s="115"/>
      <c r="DAO79" s="115"/>
      <c r="DAP79" s="115"/>
      <c r="DAQ79" s="115"/>
      <c r="DAR79" s="115"/>
      <c r="DAS79" s="115"/>
      <c r="DAT79" s="115"/>
      <c r="DAU79" s="115"/>
      <c r="DAV79" s="115"/>
      <c r="DAW79" s="115"/>
      <c r="DAX79" s="115"/>
      <c r="DAY79" s="115"/>
      <c r="DAZ79" s="115"/>
      <c r="DBA79" s="115"/>
      <c r="DBB79" s="115"/>
      <c r="DBC79" s="115"/>
      <c r="DBD79" s="115"/>
      <c r="DBE79" s="115"/>
      <c r="DBF79" s="115"/>
      <c r="DBG79" s="115"/>
      <c r="DBH79" s="115"/>
      <c r="DBI79" s="115"/>
      <c r="DBJ79" s="115"/>
      <c r="DBK79" s="115"/>
      <c r="DBL79" s="115"/>
      <c r="DBM79" s="115"/>
      <c r="DBN79" s="115"/>
      <c r="DBO79" s="115"/>
      <c r="DBP79" s="115"/>
      <c r="DBQ79" s="115"/>
      <c r="DBR79" s="115"/>
      <c r="DBS79" s="115"/>
      <c r="DBT79" s="115"/>
      <c r="DBU79" s="115"/>
      <c r="DBV79" s="115"/>
      <c r="DBW79" s="115"/>
      <c r="DBX79" s="115"/>
      <c r="DBY79" s="115"/>
      <c r="DBZ79" s="115"/>
      <c r="DCA79" s="115"/>
      <c r="DCB79" s="115"/>
      <c r="DCC79" s="115"/>
      <c r="DCD79" s="115"/>
      <c r="DCE79" s="115"/>
      <c r="DCF79" s="115"/>
      <c r="DCG79" s="115"/>
      <c r="DCH79" s="115"/>
      <c r="DCI79" s="115"/>
      <c r="DCJ79" s="115"/>
      <c r="DCK79" s="115"/>
      <c r="DCL79" s="115"/>
      <c r="DCM79" s="115"/>
      <c r="DCN79" s="115"/>
      <c r="DCO79" s="115"/>
      <c r="DCP79" s="115"/>
      <c r="DCQ79" s="115"/>
      <c r="DCR79" s="115"/>
      <c r="DCS79" s="115"/>
      <c r="DCT79" s="115"/>
      <c r="DCU79" s="115"/>
      <c r="DCV79" s="115"/>
      <c r="DCW79" s="115"/>
      <c r="DCX79" s="115"/>
      <c r="DCY79" s="115"/>
      <c r="DCZ79" s="115"/>
      <c r="DDA79" s="115"/>
      <c r="DDB79" s="115"/>
      <c r="DDC79" s="115"/>
      <c r="DDD79" s="115"/>
      <c r="DDE79" s="115"/>
      <c r="DDF79" s="115"/>
      <c r="DDG79" s="115"/>
      <c r="DDH79" s="115"/>
      <c r="DDI79" s="115"/>
      <c r="DDJ79" s="115"/>
      <c r="DDK79" s="115"/>
      <c r="DDL79" s="115"/>
      <c r="DDM79" s="115"/>
      <c r="DDN79" s="115"/>
      <c r="DDO79" s="115"/>
      <c r="DDP79" s="115"/>
      <c r="DDQ79" s="115"/>
      <c r="DDR79" s="115"/>
      <c r="DDS79" s="115"/>
      <c r="DDT79" s="115"/>
      <c r="DDU79" s="115"/>
      <c r="DDV79" s="115"/>
      <c r="DDW79" s="115"/>
      <c r="DDX79" s="115"/>
      <c r="DDY79" s="115"/>
      <c r="DDZ79" s="115"/>
      <c r="DEA79" s="115"/>
      <c r="DEB79" s="115"/>
      <c r="DEC79" s="115"/>
      <c r="DED79" s="115"/>
      <c r="DEE79" s="115"/>
      <c r="DEF79" s="115"/>
      <c r="DEG79" s="115"/>
      <c r="DEH79" s="115"/>
      <c r="DEI79" s="115"/>
      <c r="DEJ79" s="115"/>
      <c r="DEK79" s="115"/>
      <c r="DEL79" s="115"/>
      <c r="DEM79" s="115"/>
      <c r="DEN79" s="115"/>
      <c r="DEO79" s="115"/>
      <c r="DEP79" s="115"/>
      <c r="DEQ79" s="115"/>
      <c r="DER79" s="115"/>
      <c r="DES79" s="115"/>
      <c r="DET79" s="115"/>
      <c r="DEU79" s="115"/>
      <c r="DEV79" s="115"/>
      <c r="DEW79" s="115"/>
      <c r="DEX79" s="115"/>
      <c r="DEY79" s="115"/>
      <c r="DEZ79" s="115"/>
      <c r="DFA79" s="115"/>
      <c r="DFB79" s="115"/>
      <c r="DFC79" s="115"/>
      <c r="DFD79" s="115"/>
      <c r="DFE79" s="115"/>
      <c r="DFF79" s="115"/>
      <c r="DFG79" s="115"/>
      <c r="DFH79" s="115"/>
      <c r="DFI79" s="115"/>
      <c r="DFJ79" s="115"/>
      <c r="DFK79" s="115"/>
      <c r="DFL79" s="115"/>
      <c r="DFM79" s="115"/>
      <c r="DFN79" s="115"/>
      <c r="DFO79" s="115"/>
      <c r="DFP79" s="115"/>
      <c r="DFQ79" s="115"/>
      <c r="DFR79" s="115"/>
      <c r="DFS79" s="115"/>
      <c r="DFT79" s="115"/>
      <c r="DFU79" s="115"/>
      <c r="DFV79" s="115"/>
      <c r="DFW79" s="115"/>
      <c r="DFX79" s="115"/>
      <c r="DFY79" s="115"/>
      <c r="DFZ79" s="115"/>
      <c r="DGA79" s="115"/>
      <c r="DGB79" s="115"/>
      <c r="DGC79" s="115"/>
      <c r="DGD79" s="115"/>
      <c r="DGE79" s="115"/>
      <c r="DGF79" s="115"/>
      <c r="DGG79" s="115"/>
      <c r="DGH79" s="115"/>
      <c r="DGI79" s="115"/>
      <c r="DGJ79" s="115"/>
      <c r="DGK79" s="115"/>
      <c r="DGL79" s="115"/>
      <c r="DGM79" s="115"/>
      <c r="DGN79" s="115"/>
      <c r="DGO79" s="115"/>
      <c r="DGP79" s="115"/>
      <c r="DGQ79" s="115"/>
      <c r="DGR79" s="115"/>
      <c r="DGS79" s="115"/>
      <c r="DGT79" s="115"/>
      <c r="DGU79" s="115"/>
      <c r="DGV79" s="115"/>
      <c r="DGW79" s="115"/>
      <c r="DGX79" s="115"/>
      <c r="DGY79" s="115"/>
      <c r="DGZ79" s="115"/>
      <c r="DHA79" s="115"/>
      <c r="DHB79" s="115"/>
      <c r="DHC79" s="115"/>
      <c r="DHD79" s="115"/>
      <c r="DHE79" s="115"/>
      <c r="DHF79" s="115"/>
      <c r="DHG79" s="115"/>
      <c r="DHH79" s="115"/>
      <c r="DHI79" s="115"/>
      <c r="DHJ79" s="115"/>
      <c r="DHK79" s="115"/>
      <c r="DHL79" s="115"/>
      <c r="DHM79" s="115"/>
      <c r="DHN79" s="115"/>
      <c r="DHO79" s="115"/>
      <c r="DHP79" s="115"/>
      <c r="DHQ79" s="115"/>
      <c r="DHR79" s="115"/>
      <c r="DHS79" s="115"/>
      <c r="DHT79" s="115"/>
      <c r="DHU79" s="115"/>
      <c r="DHV79" s="115"/>
      <c r="DHW79" s="115"/>
      <c r="DHX79" s="115"/>
      <c r="DHY79" s="115"/>
      <c r="DHZ79" s="115"/>
      <c r="DIA79" s="115"/>
      <c r="DIB79" s="115"/>
      <c r="DIC79" s="115"/>
      <c r="DID79" s="115"/>
      <c r="DIE79" s="115"/>
      <c r="DIF79" s="115"/>
      <c r="DIG79" s="115"/>
      <c r="DIH79" s="115"/>
      <c r="DII79" s="115"/>
      <c r="DIJ79" s="115"/>
      <c r="DIK79" s="115"/>
      <c r="DIL79" s="115"/>
      <c r="DIM79" s="115"/>
      <c r="DIN79" s="115"/>
      <c r="DIO79" s="115"/>
      <c r="DIP79" s="115"/>
      <c r="DIQ79" s="115"/>
      <c r="DIR79" s="115"/>
      <c r="DIS79" s="115"/>
      <c r="DIT79" s="115"/>
      <c r="DIU79" s="115"/>
      <c r="DIV79" s="115"/>
      <c r="DIW79" s="115"/>
      <c r="DIX79" s="115"/>
      <c r="DIY79" s="115"/>
      <c r="DIZ79" s="115"/>
      <c r="DJA79" s="115"/>
      <c r="DJB79" s="115"/>
      <c r="DJC79" s="115"/>
      <c r="DJD79" s="115"/>
      <c r="DJE79" s="115"/>
      <c r="DJF79" s="115"/>
      <c r="DJG79" s="115"/>
      <c r="DJH79" s="115"/>
      <c r="DJI79" s="115"/>
      <c r="DJJ79" s="115"/>
      <c r="DJK79" s="115"/>
      <c r="DJL79" s="115"/>
      <c r="DJM79" s="115"/>
      <c r="DJN79" s="115"/>
      <c r="DJO79" s="115"/>
      <c r="DJP79" s="115"/>
      <c r="DJQ79" s="115"/>
      <c r="DJR79" s="115"/>
      <c r="DJS79" s="115"/>
      <c r="DJT79" s="115"/>
      <c r="DJU79" s="115"/>
      <c r="DJV79" s="115"/>
      <c r="DJW79" s="115"/>
      <c r="DJX79" s="115"/>
      <c r="DJY79" s="115"/>
      <c r="DJZ79" s="115"/>
      <c r="DKA79" s="115"/>
      <c r="DKB79" s="115"/>
      <c r="DKC79" s="115"/>
      <c r="DKD79" s="115"/>
      <c r="DKE79" s="115"/>
      <c r="DKF79" s="115"/>
      <c r="DKG79" s="115"/>
      <c r="DKH79" s="115"/>
      <c r="DKI79" s="115"/>
      <c r="DKJ79" s="115"/>
      <c r="DKK79" s="115"/>
      <c r="DKL79" s="115"/>
      <c r="DKM79" s="115"/>
      <c r="DKN79" s="115"/>
      <c r="DKO79" s="115"/>
      <c r="DKP79" s="115"/>
      <c r="DKQ79" s="115"/>
      <c r="DKR79" s="115"/>
      <c r="DKS79" s="115"/>
      <c r="DKT79" s="115"/>
      <c r="DKU79" s="115"/>
      <c r="DKV79" s="115"/>
      <c r="DKW79" s="115"/>
      <c r="DKX79" s="115"/>
      <c r="DKY79" s="115"/>
      <c r="DKZ79" s="115"/>
      <c r="DLA79" s="115"/>
      <c r="DLB79" s="115"/>
      <c r="DLC79" s="115"/>
      <c r="DLD79" s="115"/>
      <c r="DLE79" s="115"/>
      <c r="DLF79" s="115"/>
      <c r="DLG79" s="115"/>
      <c r="DLH79" s="115"/>
      <c r="DLI79" s="115"/>
      <c r="DLJ79" s="115"/>
      <c r="DLK79" s="115"/>
      <c r="DLL79" s="115"/>
      <c r="DLM79" s="115"/>
      <c r="DLN79" s="115"/>
      <c r="DLO79" s="115"/>
      <c r="DLP79" s="115"/>
      <c r="DLQ79" s="115"/>
      <c r="DLR79" s="115"/>
      <c r="DLS79" s="115"/>
      <c r="DLT79" s="115"/>
      <c r="DLU79" s="115"/>
      <c r="DLV79" s="115"/>
      <c r="DLW79" s="115"/>
      <c r="DLX79" s="115"/>
      <c r="DLY79" s="115"/>
      <c r="DLZ79" s="115"/>
      <c r="DMA79" s="115"/>
      <c r="DMB79" s="115"/>
      <c r="DMC79" s="115"/>
      <c r="DMD79" s="115"/>
      <c r="DME79" s="115"/>
      <c r="DMF79" s="115"/>
      <c r="DMG79" s="115"/>
      <c r="DMH79" s="115"/>
      <c r="DMI79" s="115"/>
      <c r="DMJ79" s="115"/>
      <c r="DMK79" s="115"/>
      <c r="DML79" s="115"/>
      <c r="DMM79" s="115"/>
      <c r="DMN79" s="115"/>
      <c r="DMO79" s="115"/>
      <c r="DMP79" s="115"/>
      <c r="DMQ79" s="115"/>
      <c r="DMR79" s="115"/>
      <c r="DMS79" s="115"/>
      <c r="DMT79" s="115"/>
      <c r="DMU79" s="115"/>
      <c r="DMV79" s="115"/>
      <c r="DMW79" s="115"/>
      <c r="DMX79" s="115"/>
      <c r="DMY79" s="115"/>
      <c r="DMZ79" s="115"/>
      <c r="DNA79" s="115"/>
      <c r="DNB79" s="115"/>
      <c r="DNC79" s="115"/>
      <c r="DND79" s="115"/>
      <c r="DNE79" s="115"/>
      <c r="DNF79" s="115"/>
      <c r="DNG79" s="115"/>
      <c r="DNH79" s="115"/>
      <c r="DNI79" s="115"/>
      <c r="DNJ79" s="115"/>
      <c r="DNK79" s="115"/>
      <c r="DNL79" s="115"/>
      <c r="DNM79" s="115"/>
      <c r="DNN79" s="115"/>
      <c r="DNO79" s="115"/>
      <c r="DNP79" s="115"/>
      <c r="DNQ79" s="115"/>
      <c r="DNR79" s="115"/>
      <c r="DNS79" s="115"/>
      <c r="DNT79" s="115"/>
      <c r="DNU79" s="115"/>
      <c r="DNV79" s="115"/>
      <c r="DNW79" s="115"/>
      <c r="DNX79" s="115"/>
      <c r="DNY79" s="115"/>
      <c r="DNZ79" s="115"/>
      <c r="DOA79" s="115"/>
      <c r="DOB79" s="115"/>
      <c r="DOC79" s="115"/>
      <c r="DOD79" s="115"/>
      <c r="DOE79" s="115"/>
      <c r="DOF79" s="115"/>
      <c r="DOG79" s="115"/>
      <c r="DOH79" s="115"/>
      <c r="DOI79" s="115"/>
      <c r="DOJ79" s="115"/>
      <c r="DOK79" s="115"/>
      <c r="DOL79" s="115"/>
      <c r="DOM79" s="115"/>
      <c r="DON79" s="115"/>
      <c r="DOO79" s="115"/>
      <c r="DOP79" s="115"/>
      <c r="DOQ79" s="115"/>
      <c r="DOR79" s="115"/>
      <c r="DOS79" s="115"/>
      <c r="DOT79" s="115"/>
      <c r="DOU79" s="115"/>
      <c r="DOV79" s="115"/>
      <c r="DOW79" s="115"/>
      <c r="DOX79" s="115"/>
      <c r="DOY79" s="115"/>
      <c r="DOZ79" s="115"/>
      <c r="DPA79" s="115"/>
      <c r="DPB79" s="115"/>
      <c r="DPC79" s="115"/>
      <c r="DPD79" s="115"/>
      <c r="DPE79" s="115"/>
      <c r="DPF79" s="115"/>
      <c r="DPG79" s="115"/>
      <c r="DPH79" s="115"/>
      <c r="DPI79" s="115"/>
      <c r="DPJ79" s="115"/>
      <c r="DPK79" s="115"/>
      <c r="DPL79" s="115"/>
      <c r="DPM79" s="115"/>
      <c r="DPN79" s="115"/>
      <c r="DPO79" s="115"/>
      <c r="DPP79" s="115"/>
      <c r="DPQ79" s="115"/>
      <c r="DPR79" s="115"/>
      <c r="DPS79" s="115"/>
      <c r="DPT79" s="115"/>
      <c r="DPU79" s="115"/>
      <c r="DPV79" s="115"/>
      <c r="DPW79" s="115"/>
      <c r="DPX79" s="115"/>
      <c r="DPY79" s="115"/>
      <c r="DPZ79" s="115"/>
      <c r="DQA79" s="115"/>
      <c r="DQB79" s="115"/>
      <c r="DQC79" s="115"/>
      <c r="DQD79" s="115"/>
      <c r="DQE79" s="115"/>
      <c r="DQF79" s="115"/>
      <c r="DQG79" s="115"/>
      <c r="DQH79" s="115"/>
      <c r="DQI79" s="115"/>
      <c r="DQJ79" s="115"/>
      <c r="DQK79" s="115"/>
      <c r="DQL79" s="115"/>
      <c r="DQM79" s="115"/>
      <c r="DQN79" s="115"/>
      <c r="DQO79" s="115"/>
      <c r="DQP79" s="115"/>
      <c r="DQQ79" s="115"/>
      <c r="DQR79" s="115"/>
      <c r="DQS79" s="115"/>
      <c r="DQT79" s="115"/>
      <c r="DQU79" s="115"/>
      <c r="DQV79" s="115"/>
      <c r="DQW79" s="115"/>
      <c r="DQX79" s="115"/>
      <c r="DQY79" s="115"/>
      <c r="DQZ79" s="115"/>
      <c r="DRA79" s="115"/>
      <c r="DRB79" s="115"/>
      <c r="DRC79" s="115"/>
      <c r="DRD79" s="115"/>
      <c r="DRE79" s="115"/>
      <c r="DRF79" s="115"/>
      <c r="DRG79" s="115"/>
      <c r="DRH79" s="115"/>
      <c r="DRI79" s="115"/>
      <c r="DRJ79" s="115"/>
      <c r="DRK79" s="115"/>
      <c r="DRL79" s="115"/>
      <c r="DRM79" s="115"/>
      <c r="DRN79" s="115"/>
      <c r="DRO79" s="115"/>
      <c r="DRP79" s="115"/>
      <c r="DRQ79" s="115"/>
      <c r="DRR79" s="115"/>
      <c r="DRS79" s="115"/>
      <c r="DRT79" s="115"/>
      <c r="DRU79" s="115"/>
      <c r="DRV79" s="115"/>
      <c r="DRW79" s="115"/>
      <c r="DRX79" s="115"/>
      <c r="DRY79" s="115"/>
      <c r="DRZ79" s="115"/>
      <c r="DSA79" s="115"/>
      <c r="DSB79" s="115"/>
      <c r="DSC79" s="115"/>
      <c r="DSD79" s="115"/>
      <c r="DSE79" s="115"/>
      <c r="DSF79" s="115"/>
      <c r="DSG79" s="115"/>
      <c r="DSH79" s="115"/>
      <c r="DSI79" s="115"/>
      <c r="DSJ79" s="115"/>
      <c r="DSK79" s="115"/>
      <c r="DSL79" s="115"/>
      <c r="DSM79" s="115"/>
      <c r="DSN79" s="115"/>
      <c r="DSO79" s="115"/>
      <c r="DSP79" s="115"/>
      <c r="DSQ79" s="115"/>
      <c r="DSR79" s="115"/>
      <c r="DSS79" s="115"/>
      <c r="DST79" s="115"/>
      <c r="DSU79" s="115"/>
      <c r="DSV79" s="115"/>
      <c r="DSW79" s="115"/>
      <c r="DSX79" s="115"/>
      <c r="DSY79" s="115"/>
      <c r="DSZ79" s="115"/>
      <c r="DTA79" s="115"/>
      <c r="DTB79" s="115"/>
      <c r="DTC79" s="115"/>
      <c r="DTD79" s="115"/>
      <c r="DTE79" s="115"/>
      <c r="DTF79" s="115"/>
      <c r="DTG79" s="115"/>
      <c r="DTH79" s="115"/>
      <c r="DTI79" s="115"/>
      <c r="DTJ79" s="115"/>
      <c r="DTK79" s="115"/>
      <c r="DTL79" s="115"/>
      <c r="DTM79" s="115"/>
      <c r="DTN79" s="115"/>
      <c r="DTO79" s="115"/>
      <c r="DTP79" s="115"/>
      <c r="DTQ79" s="115"/>
      <c r="DTR79" s="115"/>
      <c r="DTS79" s="115"/>
      <c r="DTT79" s="115"/>
      <c r="DTU79" s="115"/>
      <c r="DTV79" s="115"/>
      <c r="DTW79" s="115"/>
      <c r="DTX79" s="115"/>
      <c r="DTY79" s="115"/>
      <c r="DTZ79" s="115"/>
      <c r="DUA79" s="115"/>
      <c r="DUB79" s="115"/>
      <c r="DUC79" s="115"/>
      <c r="DUD79" s="115"/>
      <c r="DUE79" s="115"/>
      <c r="DUF79" s="115"/>
      <c r="DUG79" s="115"/>
      <c r="DUH79" s="115"/>
      <c r="DUI79" s="115"/>
      <c r="DUJ79" s="115"/>
      <c r="DUK79" s="115"/>
      <c r="DUL79" s="115"/>
      <c r="DUM79" s="115"/>
      <c r="DUN79" s="115"/>
      <c r="DUO79" s="115"/>
      <c r="DUP79" s="115"/>
      <c r="DUQ79" s="115"/>
      <c r="DUR79" s="115"/>
      <c r="DUS79" s="115"/>
      <c r="DUT79" s="115"/>
      <c r="DUU79" s="115"/>
      <c r="DUV79" s="115"/>
      <c r="DUW79" s="115"/>
      <c r="DUX79" s="115"/>
      <c r="DUY79" s="115"/>
      <c r="DUZ79" s="115"/>
      <c r="DVA79" s="115"/>
      <c r="DVB79" s="115"/>
      <c r="DVC79" s="115"/>
      <c r="DVD79" s="115"/>
      <c r="DVE79" s="115"/>
      <c r="DVF79" s="115"/>
      <c r="DVG79" s="115"/>
      <c r="DVH79" s="115"/>
      <c r="DVI79" s="115"/>
      <c r="DVJ79" s="115"/>
      <c r="DVK79" s="115"/>
      <c r="DVL79" s="115"/>
      <c r="DVM79" s="115"/>
      <c r="DVN79" s="115"/>
      <c r="DVO79" s="115"/>
      <c r="DVP79" s="115"/>
      <c r="DVQ79" s="115"/>
      <c r="DVR79" s="115"/>
      <c r="DVS79" s="115"/>
      <c r="DVT79" s="115"/>
      <c r="DVU79" s="115"/>
      <c r="DVV79" s="115"/>
      <c r="DVW79" s="115"/>
      <c r="DVX79" s="115"/>
      <c r="DVY79" s="115"/>
      <c r="DVZ79" s="115"/>
      <c r="DWA79" s="115"/>
      <c r="DWB79" s="115"/>
      <c r="DWC79" s="115"/>
      <c r="DWD79" s="115"/>
      <c r="DWE79" s="115"/>
      <c r="DWF79" s="115"/>
      <c r="DWG79" s="115"/>
      <c r="DWH79" s="115"/>
      <c r="DWI79" s="115"/>
      <c r="DWJ79" s="115"/>
      <c r="DWK79" s="115"/>
      <c r="DWL79" s="115"/>
      <c r="DWM79" s="115"/>
      <c r="DWN79" s="115"/>
      <c r="DWO79" s="115"/>
      <c r="DWP79" s="115"/>
      <c r="DWQ79" s="115"/>
      <c r="DWR79" s="115"/>
      <c r="DWS79" s="115"/>
      <c r="DWT79" s="115"/>
      <c r="DWU79" s="115"/>
      <c r="DWV79" s="115"/>
      <c r="DWW79" s="115"/>
      <c r="DWX79" s="115"/>
      <c r="DWY79" s="115"/>
      <c r="DWZ79" s="115"/>
      <c r="DXA79" s="115"/>
      <c r="DXB79" s="115"/>
      <c r="DXC79" s="115"/>
      <c r="DXD79" s="115"/>
      <c r="DXE79" s="115"/>
      <c r="DXF79" s="115"/>
      <c r="DXG79" s="115"/>
      <c r="DXH79" s="115"/>
      <c r="DXI79" s="115"/>
      <c r="DXJ79" s="115"/>
      <c r="DXK79" s="115"/>
      <c r="DXL79" s="115"/>
      <c r="DXM79" s="115"/>
      <c r="DXN79" s="115"/>
      <c r="DXO79" s="115"/>
      <c r="DXP79" s="115"/>
      <c r="DXQ79" s="115"/>
      <c r="DXR79" s="115"/>
      <c r="DXS79" s="115"/>
      <c r="DXT79" s="115"/>
      <c r="DXU79" s="115"/>
      <c r="DXV79" s="115"/>
      <c r="DXW79" s="115"/>
      <c r="DXX79" s="115"/>
      <c r="DXY79" s="115"/>
      <c r="DXZ79" s="115"/>
      <c r="DYA79" s="115"/>
      <c r="DYB79" s="115"/>
      <c r="DYC79" s="115"/>
      <c r="DYD79" s="115"/>
      <c r="DYE79" s="115"/>
      <c r="DYF79" s="115"/>
      <c r="DYG79" s="115"/>
      <c r="DYH79" s="115"/>
      <c r="DYI79" s="115"/>
      <c r="DYJ79" s="115"/>
      <c r="DYK79" s="115"/>
      <c r="DYL79" s="115"/>
      <c r="DYM79" s="115"/>
      <c r="DYN79" s="115"/>
      <c r="DYO79" s="115"/>
      <c r="DYP79" s="115"/>
      <c r="DYQ79" s="115"/>
      <c r="DYR79" s="115"/>
      <c r="DYS79" s="115"/>
      <c r="DYT79" s="115"/>
      <c r="DYU79" s="115"/>
      <c r="DYV79" s="115"/>
      <c r="DYW79" s="115"/>
      <c r="DYX79" s="115"/>
      <c r="DYY79" s="115"/>
      <c r="DYZ79" s="115"/>
      <c r="DZA79" s="115"/>
      <c r="DZB79" s="115"/>
      <c r="DZC79" s="115"/>
      <c r="DZD79" s="115"/>
      <c r="DZE79" s="115"/>
      <c r="DZF79" s="115"/>
      <c r="DZG79" s="115"/>
      <c r="DZH79" s="115"/>
      <c r="DZI79" s="115"/>
      <c r="DZJ79" s="115"/>
      <c r="DZK79" s="115"/>
      <c r="DZL79" s="115"/>
      <c r="DZM79" s="115"/>
      <c r="DZN79" s="115"/>
      <c r="DZO79" s="115"/>
      <c r="DZP79" s="115"/>
      <c r="DZQ79" s="115"/>
      <c r="DZR79" s="115"/>
      <c r="DZS79" s="115"/>
      <c r="DZT79" s="115"/>
      <c r="DZU79" s="115"/>
      <c r="DZV79" s="115"/>
      <c r="DZW79" s="115"/>
      <c r="DZX79" s="115"/>
      <c r="DZY79" s="115"/>
      <c r="DZZ79" s="115"/>
      <c r="EAA79" s="115"/>
      <c r="EAB79" s="115"/>
      <c r="EAC79" s="115"/>
      <c r="EAD79" s="115"/>
      <c r="EAE79" s="115"/>
      <c r="EAF79" s="115"/>
      <c r="EAG79" s="115"/>
      <c r="EAH79" s="115"/>
      <c r="EAI79" s="115"/>
      <c r="EAJ79" s="115"/>
      <c r="EAK79" s="115"/>
      <c r="EAL79" s="115"/>
      <c r="EAM79" s="115"/>
      <c r="EAN79" s="115"/>
      <c r="EAO79" s="115"/>
      <c r="EAP79" s="115"/>
      <c r="EAQ79" s="115"/>
      <c r="EAR79" s="115"/>
      <c r="EAS79" s="115"/>
      <c r="EAT79" s="115"/>
      <c r="EAU79" s="115"/>
      <c r="EAV79" s="115"/>
      <c r="EAW79" s="115"/>
      <c r="EAX79" s="115"/>
      <c r="EAY79" s="115"/>
      <c r="EAZ79" s="115"/>
      <c r="EBA79" s="115"/>
      <c r="EBB79" s="115"/>
      <c r="EBC79" s="115"/>
      <c r="EBD79" s="115"/>
      <c r="EBE79" s="115"/>
      <c r="EBF79" s="115"/>
      <c r="EBG79" s="115"/>
      <c r="EBH79" s="115"/>
      <c r="EBI79" s="115"/>
      <c r="EBJ79" s="115"/>
      <c r="EBK79" s="115"/>
      <c r="EBL79" s="115"/>
      <c r="EBM79" s="115"/>
      <c r="EBN79" s="115"/>
      <c r="EBO79" s="115"/>
      <c r="EBP79" s="115"/>
      <c r="EBQ79" s="115"/>
      <c r="EBR79" s="115"/>
      <c r="EBS79" s="115"/>
      <c r="EBT79" s="115"/>
      <c r="EBU79" s="115"/>
      <c r="EBV79" s="115"/>
      <c r="EBW79" s="115"/>
      <c r="EBX79" s="115"/>
      <c r="EBY79" s="115"/>
      <c r="EBZ79" s="115"/>
      <c r="ECA79" s="115"/>
      <c r="ECB79" s="115"/>
      <c r="ECC79" s="115"/>
      <c r="ECD79" s="115"/>
      <c r="ECE79" s="115"/>
      <c r="ECF79" s="115"/>
      <c r="ECG79" s="115"/>
      <c r="ECH79" s="115"/>
      <c r="ECI79" s="115"/>
      <c r="ECJ79" s="115"/>
      <c r="ECK79" s="115"/>
      <c r="ECL79" s="115"/>
      <c r="ECM79" s="115"/>
      <c r="ECN79" s="115"/>
      <c r="ECO79" s="115"/>
      <c r="ECP79" s="115"/>
      <c r="ECQ79" s="115"/>
      <c r="ECR79" s="115"/>
      <c r="ECS79" s="115"/>
      <c r="ECT79" s="115"/>
      <c r="ECU79" s="115"/>
      <c r="ECV79" s="115"/>
      <c r="ECW79" s="115"/>
      <c r="ECX79" s="115"/>
      <c r="ECY79" s="115"/>
      <c r="ECZ79" s="115"/>
      <c r="EDA79" s="115"/>
      <c r="EDB79" s="115"/>
      <c r="EDC79" s="115"/>
      <c r="EDD79" s="115"/>
      <c r="EDE79" s="115"/>
      <c r="EDF79" s="115"/>
      <c r="EDG79" s="115"/>
      <c r="EDH79" s="115"/>
      <c r="EDI79" s="115"/>
      <c r="EDJ79" s="115"/>
      <c r="EDK79" s="115"/>
      <c r="EDL79" s="115"/>
      <c r="EDM79" s="115"/>
      <c r="EDN79" s="115"/>
      <c r="EDO79" s="115"/>
      <c r="EDP79" s="115"/>
      <c r="EDQ79" s="115"/>
      <c r="EDR79" s="115"/>
      <c r="EDS79" s="115"/>
      <c r="EDT79" s="115"/>
      <c r="EDU79" s="115"/>
      <c r="EDV79" s="115"/>
      <c r="EDW79" s="115"/>
      <c r="EDX79" s="115"/>
      <c r="EDY79" s="115"/>
      <c r="EDZ79" s="115"/>
      <c r="EEA79" s="115"/>
      <c r="EEB79" s="115"/>
      <c r="EEC79" s="115"/>
      <c r="EED79" s="115"/>
      <c r="EEE79" s="115"/>
      <c r="EEF79" s="115"/>
      <c r="EEG79" s="115"/>
      <c r="EEH79" s="115"/>
      <c r="EEI79" s="115"/>
      <c r="EEJ79" s="115"/>
      <c r="EEK79" s="115"/>
      <c r="EEL79" s="115"/>
      <c r="EEM79" s="115"/>
      <c r="EEN79" s="115"/>
      <c r="EEO79" s="115"/>
      <c r="EEP79" s="115"/>
      <c r="EEQ79" s="115"/>
      <c r="EER79" s="115"/>
      <c r="EES79" s="115"/>
      <c r="EET79" s="115"/>
      <c r="EEU79" s="115"/>
      <c r="EEV79" s="115"/>
      <c r="EEW79" s="115"/>
      <c r="EEX79" s="115"/>
      <c r="EEY79" s="115"/>
      <c r="EEZ79" s="115"/>
      <c r="EFA79" s="115"/>
      <c r="EFB79" s="115"/>
      <c r="EFC79" s="115"/>
      <c r="EFD79" s="115"/>
      <c r="EFE79" s="115"/>
      <c r="EFF79" s="115"/>
      <c r="EFG79" s="115"/>
      <c r="EFH79" s="115"/>
      <c r="EFI79" s="115"/>
      <c r="EFJ79" s="115"/>
      <c r="EFK79" s="115"/>
      <c r="EFL79" s="115"/>
      <c r="EFM79" s="115"/>
      <c r="EFN79" s="115"/>
      <c r="EFO79" s="115"/>
      <c r="EFP79" s="115"/>
      <c r="EFQ79" s="115"/>
      <c r="EFR79" s="115"/>
      <c r="EFS79" s="115"/>
      <c r="EFT79" s="115"/>
      <c r="EFU79" s="115"/>
      <c r="EFV79" s="115"/>
      <c r="EFW79" s="115"/>
      <c r="EFX79" s="115"/>
      <c r="EFY79" s="115"/>
      <c r="EFZ79" s="115"/>
      <c r="EGA79" s="115"/>
      <c r="EGB79" s="115"/>
      <c r="EGC79" s="115"/>
      <c r="EGD79" s="115"/>
      <c r="EGE79" s="115"/>
      <c r="EGF79" s="115"/>
      <c r="EGG79" s="115"/>
      <c r="EGH79" s="115"/>
      <c r="EGI79" s="115"/>
      <c r="EGJ79" s="115"/>
      <c r="EGK79" s="115"/>
      <c r="EGL79" s="115"/>
      <c r="EGM79" s="115"/>
      <c r="EGN79" s="115"/>
      <c r="EGO79" s="115"/>
      <c r="EGP79" s="115"/>
      <c r="EGQ79" s="115"/>
      <c r="EGR79" s="115"/>
      <c r="EGS79" s="115"/>
      <c r="EGT79" s="115"/>
      <c r="EGU79" s="115"/>
      <c r="EGV79" s="115"/>
      <c r="EGW79" s="115"/>
      <c r="EGX79" s="115"/>
      <c r="EGY79" s="115"/>
      <c r="EGZ79" s="115"/>
      <c r="EHA79" s="115"/>
      <c r="EHB79" s="115"/>
      <c r="EHC79" s="115"/>
      <c r="EHD79" s="115"/>
      <c r="EHE79" s="115"/>
      <c r="EHF79" s="115"/>
      <c r="EHG79" s="115"/>
      <c r="EHH79" s="115"/>
      <c r="EHI79" s="115"/>
      <c r="EHJ79" s="115"/>
      <c r="EHK79" s="115"/>
      <c r="EHL79" s="115"/>
      <c r="EHM79" s="115"/>
      <c r="EHN79" s="115"/>
      <c r="EHO79" s="115"/>
      <c r="EHP79" s="115"/>
      <c r="EHQ79" s="115"/>
      <c r="EHR79" s="115"/>
      <c r="EHS79" s="115"/>
      <c r="EHT79" s="115"/>
      <c r="EHU79" s="115"/>
      <c r="EHV79" s="115"/>
      <c r="EHW79" s="115"/>
      <c r="EHX79" s="115"/>
      <c r="EHY79" s="115"/>
      <c r="EHZ79" s="115"/>
      <c r="EIA79" s="115"/>
      <c r="EIB79" s="115"/>
      <c r="EIC79" s="115"/>
      <c r="EID79" s="115"/>
      <c r="EIE79" s="115"/>
      <c r="EIF79" s="115"/>
      <c r="EIG79" s="115"/>
      <c r="EIH79" s="115"/>
      <c r="EII79" s="115"/>
      <c r="EIJ79" s="115"/>
      <c r="EIK79" s="115"/>
      <c r="EIL79" s="115"/>
      <c r="EIM79" s="115"/>
      <c r="EIN79" s="115"/>
      <c r="EIO79" s="115"/>
      <c r="EIP79" s="115"/>
      <c r="EIQ79" s="115"/>
      <c r="EIR79" s="115"/>
      <c r="EIS79" s="115"/>
      <c r="EIT79" s="115"/>
      <c r="EIU79" s="115"/>
      <c r="EIV79" s="115"/>
      <c r="EIW79" s="115"/>
      <c r="EIX79" s="115"/>
      <c r="EIY79" s="115"/>
      <c r="EIZ79" s="115"/>
      <c r="EJA79" s="115"/>
      <c r="EJB79" s="115"/>
      <c r="EJC79" s="115"/>
      <c r="EJD79" s="115"/>
      <c r="EJE79" s="115"/>
      <c r="EJF79" s="115"/>
      <c r="EJG79" s="115"/>
      <c r="EJH79" s="115"/>
      <c r="EJI79" s="115"/>
      <c r="EJJ79" s="115"/>
      <c r="EJK79" s="115"/>
      <c r="EJL79" s="115"/>
      <c r="EJM79" s="115"/>
      <c r="EJN79" s="115"/>
      <c r="EJO79" s="115"/>
      <c r="EJP79" s="115"/>
      <c r="EJQ79" s="115"/>
      <c r="EJR79" s="115"/>
      <c r="EJS79" s="115"/>
      <c r="EJT79" s="115"/>
      <c r="EJU79" s="115"/>
      <c r="EJV79" s="115"/>
      <c r="EJW79" s="115"/>
      <c r="EJX79" s="115"/>
      <c r="EJY79" s="115"/>
      <c r="EJZ79" s="115"/>
      <c r="EKA79" s="115"/>
      <c r="EKB79" s="115"/>
      <c r="EKC79" s="115"/>
      <c r="EKD79" s="115"/>
      <c r="EKE79" s="115"/>
      <c r="EKF79" s="115"/>
      <c r="EKG79" s="115"/>
      <c r="EKH79" s="115"/>
      <c r="EKI79" s="115"/>
      <c r="EKJ79" s="115"/>
      <c r="EKK79" s="115"/>
      <c r="EKL79" s="115"/>
      <c r="EKM79" s="115"/>
      <c r="EKN79" s="115"/>
      <c r="EKO79" s="115"/>
      <c r="EKP79" s="115"/>
      <c r="EKQ79" s="115"/>
      <c r="EKR79" s="115"/>
      <c r="EKS79" s="115"/>
      <c r="EKT79" s="115"/>
      <c r="EKU79" s="115"/>
      <c r="EKV79" s="115"/>
      <c r="EKW79" s="115"/>
      <c r="EKX79" s="115"/>
      <c r="EKY79" s="115"/>
      <c r="EKZ79" s="115"/>
      <c r="ELA79" s="115"/>
      <c r="ELB79" s="115"/>
      <c r="ELC79" s="115"/>
      <c r="ELD79" s="115"/>
      <c r="ELE79" s="115"/>
      <c r="ELF79" s="115"/>
      <c r="ELG79" s="115"/>
      <c r="ELH79" s="115"/>
      <c r="ELI79" s="115"/>
      <c r="ELJ79" s="115"/>
      <c r="ELK79" s="115"/>
      <c r="ELL79" s="115"/>
      <c r="ELM79" s="115"/>
      <c r="ELN79" s="115"/>
      <c r="ELO79" s="115"/>
      <c r="ELP79" s="115"/>
      <c r="ELQ79" s="115"/>
      <c r="ELR79" s="115"/>
      <c r="ELS79" s="115"/>
      <c r="ELT79" s="115"/>
      <c r="ELU79" s="115"/>
      <c r="ELV79" s="115"/>
      <c r="ELW79" s="115"/>
      <c r="ELX79" s="115"/>
      <c r="ELY79" s="115"/>
      <c r="ELZ79" s="115"/>
      <c r="EMA79" s="115"/>
      <c r="EMB79" s="115"/>
      <c r="EMC79" s="115"/>
      <c r="EMD79" s="115"/>
      <c r="EME79" s="115"/>
      <c r="EMF79" s="115"/>
      <c r="EMG79" s="115"/>
      <c r="EMH79" s="115"/>
      <c r="EMI79" s="115"/>
      <c r="EMJ79" s="115"/>
      <c r="EMK79" s="115"/>
      <c r="EML79" s="115"/>
      <c r="EMM79" s="115"/>
      <c r="EMN79" s="115"/>
      <c r="EMO79" s="115"/>
      <c r="EMP79" s="115"/>
      <c r="EMQ79" s="115"/>
      <c r="EMR79" s="115"/>
      <c r="EMS79" s="115"/>
      <c r="EMT79" s="115"/>
      <c r="EMU79" s="115"/>
      <c r="EMV79" s="115"/>
      <c r="EMW79" s="115"/>
      <c r="EMX79" s="115"/>
      <c r="EMY79" s="115"/>
      <c r="EMZ79" s="115"/>
      <c r="ENA79" s="115"/>
      <c r="ENB79" s="115"/>
      <c r="ENC79" s="115"/>
      <c r="END79" s="115"/>
      <c r="ENE79" s="115"/>
      <c r="ENF79" s="115"/>
      <c r="ENG79" s="115"/>
      <c r="ENH79" s="115"/>
      <c r="ENI79" s="115"/>
      <c r="ENJ79" s="115"/>
      <c r="ENK79" s="115"/>
      <c r="ENL79" s="115"/>
      <c r="ENM79" s="115"/>
      <c r="ENN79" s="115"/>
      <c r="ENO79" s="115"/>
      <c r="ENP79" s="115"/>
      <c r="ENQ79" s="115"/>
      <c r="ENR79" s="115"/>
      <c r="ENS79" s="115"/>
      <c r="ENT79" s="115"/>
      <c r="ENU79" s="115"/>
      <c r="ENV79" s="115"/>
      <c r="ENW79" s="115"/>
      <c r="ENX79" s="115"/>
      <c r="ENY79" s="115"/>
      <c r="ENZ79" s="115"/>
      <c r="EOA79" s="115"/>
      <c r="EOB79" s="115"/>
      <c r="EOC79" s="115"/>
      <c r="EOD79" s="115"/>
      <c r="EOE79" s="115"/>
      <c r="EOF79" s="115"/>
      <c r="EOG79" s="115"/>
      <c r="EOH79" s="115"/>
      <c r="EOI79" s="115"/>
      <c r="EOJ79" s="115"/>
      <c r="EOK79" s="115"/>
      <c r="EOL79" s="115"/>
      <c r="EOM79" s="115"/>
      <c r="EON79" s="115"/>
      <c r="EOO79" s="115"/>
      <c r="EOP79" s="115"/>
      <c r="EOQ79" s="115"/>
      <c r="EOR79" s="115"/>
      <c r="EOS79" s="115"/>
      <c r="EOT79" s="115"/>
      <c r="EOU79" s="115"/>
      <c r="EOV79" s="115"/>
      <c r="EOW79" s="115"/>
      <c r="EOX79" s="115"/>
      <c r="EOY79" s="115"/>
      <c r="EOZ79" s="115"/>
      <c r="EPA79" s="115"/>
      <c r="EPB79" s="115"/>
      <c r="EPC79" s="115"/>
      <c r="EPD79" s="115"/>
      <c r="EPE79" s="115"/>
      <c r="EPF79" s="115"/>
      <c r="EPG79" s="115"/>
      <c r="EPH79" s="115"/>
      <c r="EPI79" s="115"/>
      <c r="EPJ79" s="115"/>
      <c r="EPK79" s="115"/>
      <c r="EPL79" s="115"/>
      <c r="EPM79" s="115"/>
      <c r="EPN79" s="115"/>
      <c r="EPO79" s="115"/>
      <c r="EPP79" s="115"/>
      <c r="EPQ79" s="115"/>
      <c r="EPR79" s="115"/>
      <c r="EPS79" s="115"/>
      <c r="EPT79" s="115"/>
      <c r="EPU79" s="115"/>
      <c r="EPV79" s="115"/>
      <c r="EPW79" s="115"/>
      <c r="EPX79" s="115"/>
      <c r="EPY79" s="115"/>
      <c r="EPZ79" s="115"/>
      <c r="EQA79" s="115"/>
      <c r="EQB79" s="115"/>
      <c r="EQC79" s="115"/>
      <c r="EQD79" s="115"/>
      <c r="EQE79" s="115"/>
      <c r="EQF79" s="115"/>
      <c r="EQG79" s="115"/>
      <c r="EQH79" s="115"/>
      <c r="EQI79" s="115"/>
      <c r="EQJ79" s="115"/>
      <c r="EQK79" s="115"/>
      <c r="EQL79" s="115"/>
      <c r="EQM79" s="115"/>
      <c r="EQN79" s="115"/>
      <c r="EQO79" s="115"/>
      <c r="EQP79" s="115"/>
      <c r="EQQ79" s="115"/>
      <c r="EQR79" s="115"/>
      <c r="EQS79" s="115"/>
      <c r="EQT79" s="115"/>
      <c r="EQU79" s="115"/>
      <c r="EQV79" s="115"/>
      <c r="EQW79" s="115"/>
      <c r="EQX79" s="115"/>
      <c r="EQY79" s="115"/>
      <c r="EQZ79" s="115"/>
      <c r="ERA79" s="115"/>
      <c r="ERB79" s="115"/>
      <c r="ERC79" s="115"/>
      <c r="ERD79" s="115"/>
      <c r="ERE79" s="115"/>
      <c r="ERF79" s="115"/>
      <c r="ERG79" s="115"/>
      <c r="ERH79" s="115"/>
      <c r="ERI79" s="115"/>
      <c r="ERJ79" s="115"/>
      <c r="ERK79" s="115"/>
      <c r="ERL79" s="115"/>
      <c r="ERM79" s="115"/>
      <c r="ERN79" s="115"/>
      <c r="ERO79" s="115"/>
      <c r="ERP79" s="115"/>
      <c r="ERQ79" s="115"/>
      <c r="ERR79" s="115"/>
      <c r="ERS79" s="115"/>
      <c r="ERT79" s="115"/>
      <c r="ERU79" s="115"/>
      <c r="ERV79" s="115"/>
      <c r="ERW79" s="115"/>
      <c r="ERX79" s="115"/>
      <c r="ERY79" s="115"/>
      <c r="ERZ79" s="115"/>
      <c r="ESA79" s="115"/>
      <c r="ESB79" s="115"/>
      <c r="ESC79" s="115"/>
      <c r="ESD79" s="115"/>
      <c r="ESE79" s="115"/>
      <c r="ESF79" s="115"/>
      <c r="ESG79" s="115"/>
      <c r="ESH79" s="115"/>
      <c r="ESI79" s="115"/>
      <c r="ESJ79" s="115"/>
      <c r="ESK79" s="115"/>
      <c r="ESL79" s="115"/>
      <c r="ESM79" s="115"/>
      <c r="ESN79" s="115"/>
      <c r="ESO79" s="115"/>
      <c r="ESP79" s="115"/>
      <c r="ESQ79" s="115"/>
      <c r="ESR79" s="115"/>
      <c r="ESS79" s="115"/>
      <c r="EST79" s="115"/>
      <c r="ESU79" s="115"/>
      <c r="ESV79" s="115"/>
      <c r="ESW79" s="115"/>
      <c r="ESX79" s="115"/>
      <c r="ESY79" s="115"/>
      <c r="ESZ79" s="115"/>
      <c r="ETA79" s="115"/>
      <c r="ETB79" s="115"/>
      <c r="ETC79" s="115"/>
      <c r="ETD79" s="115"/>
      <c r="ETE79" s="115"/>
      <c r="ETF79" s="115"/>
      <c r="ETG79" s="115"/>
      <c r="ETH79" s="115"/>
      <c r="ETI79" s="115"/>
      <c r="ETJ79" s="115"/>
      <c r="ETK79" s="115"/>
      <c r="ETL79" s="115"/>
      <c r="ETM79" s="115"/>
      <c r="ETN79" s="115"/>
      <c r="ETO79" s="115"/>
      <c r="ETP79" s="115"/>
      <c r="ETQ79" s="115"/>
      <c r="ETR79" s="115"/>
      <c r="ETS79" s="115"/>
      <c r="ETT79" s="115"/>
      <c r="ETU79" s="115"/>
      <c r="ETV79" s="115"/>
      <c r="ETW79" s="115"/>
      <c r="ETX79" s="115"/>
      <c r="ETY79" s="115"/>
      <c r="ETZ79" s="115"/>
      <c r="EUA79" s="115"/>
      <c r="EUB79" s="115"/>
      <c r="EUC79" s="115"/>
      <c r="EUD79" s="115"/>
      <c r="EUE79" s="115"/>
      <c r="EUF79" s="115"/>
      <c r="EUG79" s="115"/>
      <c r="EUH79" s="115"/>
      <c r="EUI79" s="115"/>
      <c r="EUJ79" s="115"/>
      <c r="EUK79" s="115"/>
      <c r="EUL79" s="115"/>
      <c r="EUM79" s="115"/>
      <c r="EUN79" s="115"/>
      <c r="EUO79" s="115"/>
      <c r="EUP79" s="115"/>
      <c r="EUQ79" s="115"/>
      <c r="EUR79" s="115"/>
      <c r="EUS79" s="115"/>
      <c r="EUT79" s="115"/>
      <c r="EUU79" s="115"/>
      <c r="EUV79" s="115"/>
      <c r="EUW79" s="115"/>
      <c r="EUX79" s="115"/>
      <c r="EUY79" s="115"/>
      <c r="EUZ79" s="115"/>
      <c r="EVA79" s="115"/>
      <c r="EVB79" s="115"/>
      <c r="EVC79" s="115"/>
      <c r="EVD79" s="115"/>
      <c r="EVE79" s="115"/>
      <c r="EVF79" s="115"/>
      <c r="EVG79" s="115"/>
      <c r="EVH79" s="115"/>
      <c r="EVI79" s="115"/>
      <c r="EVJ79" s="115"/>
      <c r="EVK79" s="115"/>
      <c r="EVL79" s="115"/>
      <c r="EVM79" s="115"/>
      <c r="EVN79" s="115"/>
      <c r="EVO79" s="115"/>
      <c r="EVP79" s="115"/>
      <c r="EVQ79" s="115"/>
      <c r="EVR79" s="115"/>
      <c r="EVS79" s="115"/>
      <c r="EVT79" s="115"/>
      <c r="EVU79" s="115"/>
      <c r="EVV79" s="115"/>
      <c r="EVW79" s="115"/>
      <c r="EVX79" s="115"/>
      <c r="EVY79" s="115"/>
      <c r="EVZ79" s="115"/>
      <c r="EWA79" s="115"/>
      <c r="EWB79" s="115"/>
      <c r="EWC79" s="115"/>
      <c r="EWD79" s="115"/>
      <c r="EWE79" s="115"/>
      <c r="EWF79" s="115"/>
      <c r="EWG79" s="115"/>
      <c r="EWH79" s="115"/>
      <c r="EWI79" s="115"/>
      <c r="EWJ79" s="115"/>
      <c r="EWK79" s="115"/>
      <c r="EWL79" s="115"/>
      <c r="EWM79" s="115"/>
      <c r="EWN79" s="115"/>
      <c r="EWO79" s="115"/>
      <c r="EWP79" s="115"/>
      <c r="EWQ79" s="115"/>
      <c r="EWR79" s="115"/>
      <c r="EWS79" s="115"/>
      <c r="EWT79" s="115"/>
      <c r="EWU79" s="115"/>
      <c r="EWV79" s="115"/>
      <c r="EWW79" s="115"/>
      <c r="EWX79" s="115"/>
      <c r="EWY79" s="115"/>
      <c r="EWZ79" s="115"/>
      <c r="EXA79" s="115"/>
      <c r="EXB79" s="115"/>
      <c r="EXC79" s="115"/>
      <c r="EXD79" s="115"/>
      <c r="EXE79" s="115"/>
      <c r="EXF79" s="115"/>
      <c r="EXG79" s="115"/>
      <c r="EXH79" s="115"/>
      <c r="EXI79" s="115"/>
      <c r="EXJ79" s="115"/>
      <c r="EXK79" s="115"/>
      <c r="EXL79" s="115"/>
      <c r="EXM79" s="115"/>
      <c r="EXN79" s="115"/>
      <c r="EXO79" s="115"/>
      <c r="EXP79" s="115"/>
      <c r="EXQ79" s="115"/>
      <c r="EXR79" s="115"/>
      <c r="EXS79" s="115"/>
      <c r="EXT79" s="115"/>
      <c r="EXU79" s="115"/>
      <c r="EXV79" s="115"/>
      <c r="EXW79" s="115"/>
      <c r="EXX79" s="115"/>
      <c r="EXY79" s="115"/>
      <c r="EXZ79" s="115"/>
      <c r="EYA79" s="115"/>
      <c r="EYB79" s="115"/>
      <c r="EYC79" s="115"/>
      <c r="EYD79" s="115"/>
      <c r="EYE79" s="115"/>
      <c r="EYF79" s="115"/>
      <c r="EYG79" s="115"/>
      <c r="EYH79" s="115"/>
      <c r="EYI79" s="115"/>
      <c r="EYJ79" s="115"/>
      <c r="EYK79" s="115"/>
      <c r="EYL79" s="115"/>
      <c r="EYM79" s="115"/>
      <c r="EYN79" s="115"/>
      <c r="EYO79" s="115"/>
      <c r="EYP79" s="115"/>
      <c r="EYQ79" s="115"/>
      <c r="EYR79" s="115"/>
      <c r="EYS79" s="115"/>
      <c r="EYT79" s="115"/>
      <c r="EYU79" s="115"/>
      <c r="EYV79" s="115"/>
      <c r="EYW79" s="115"/>
      <c r="EYX79" s="115"/>
      <c r="EYY79" s="115"/>
      <c r="EYZ79" s="115"/>
      <c r="EZA79" s="115"/>
      <c r="EZB79" s="115"/>
      <c r="EZC79" s="115"/>
      <c r="EZD79" s="115"/>
      <c r="EZE79" s="115"/>
      <c r="EZF79" s="115"/>
      <c r="EZG79" s="115"/>
      <c r="EZH79" s="115"/>
      <c r="EZI79" s="115"/>
      <c r="EZJ79" s="115"/>
      <c r="EZK79" s="115"/>
      <c r="EZL79" s="115"/>
      <c r="EZM79" s="115"/>
      <c r="EZN79" s="115"/>
      <c r="EZO79" s="115"/>
      <c r="EZP79" s="115"/>
      <c r="EZQ79" s="115"/>
      <c r="EZR79" s="115"/>
      <c r="EZS79" s="115"/>
      <c r="EZT79" s="115"/>
      <c r="EZU79" s="115"/>
      <c r="EZV79" s="115"/>
      <c r="EZW79" s="115"/>
      <c r="EZX79" s="115"/>
      <c r="EZY79" s="115"/>
      <c r="EZZ79" s="115"/>
      <c r="FAA79" s="115"/>
      <c r="FAB79" s="115"/>
      <c r="FAC79" s="115"/>
      <c r="FAD79" s="115"/>
      <c r="FAE79" s="115"/>
      <c r="FAF79" s="115"/>
      <c r="FAG79" s="115"/>
      <c r="FAH79" s="115"/>
      <c r="FAI79" s="115"/>
      <c r="FAJ79" s="115"/>
      <c r="FAK79" s="115"/>
      <c r="FAL79" s="115"/>
      <c r="FAM79" s="115"/>
      <c r="FAN79" s="115"/>
      <c r="FAO79" s="115"/>
      <c r="FAP79" s="115"/>
      <c r="FAQ79" s="115"/>
      <c r="FAR79" s="115"/>
      <c r="FAS79" s="115"/>
      <c r="FAT79" s="115"/>
      <c r="FAU79" s="115"/>
      <c r="FAV79" s="115"/>
      <c r="FAW79" s="115"/>
      <c r="FAX79" s="115"/>
      <c r="FAY79" s="115"/>
      <c r="FAZ79" s="115"/>
      <c r="FBA79" s="115"/>
      <c r="FBB79" s="115"/>
      <c r="FBC79" s="115"/>
      <c r="FBD79" s="115"/>
      <c r="FBE79" s="115"/>
      <c r="FBF79" s="115"/>
      <c r="FBG79" s="115"/>
      <c r="FBH79" s="115"/>
      <c r="FBI79" s="115"/>
      <c r="FBJ79" s="115"/>
      <c r="FBK79" s="115"/>
      <c r="FBL79" s="115"/>
      <c r="FBM79" s="115"/>
      <c r="FBN79" s="115"/>
      <c r="FBO79" s="115"/>
      <c r="FBP79" s="115"/>
      <c r="FBQ79" s="115"/>
      <c r="FBR79" s="115"/>
      <c r="FBS79" s="115"/>
      <c r="FBT79" s="115"/>
      <c r="FBU79" s="115"/>
      <c r="FBV79" s="115"/>
      <c r="FBW79" s="115"/>
      <c r="FBX79" s="115"/>
      <c r="FBY79" s="115"/>
      <c r="FBZ79" s="115"/>
      <c r="FCA79" s="115"/>
      <c r="FCB79" s="115"/>
      <c r="FCC79" s="115"/>
      <c r="FCD79" s="115"/>
      <c r="FCE79" s="115"/>
      <c r="FCF79" s="115"/>
      <c r="FCG79" s="115"/>
      <c r="FCH79" s="115"/>
      <c r="FCI79" s="115"/>
      <c r="FCJ79" s="115"/>
      <c r="FCK79" s="115"/>
      <c r="FCL79" s="115"/>
      <c r="FCM79" s="115"/>
      <c r="FCN79" s="115"/>
      <c r="FCO79" s="115"/>
      <c r="FCP79" s="115"/>
      <c r="FCQ79" s="115"/>
      <c r="FCR79" s="115"/>
      <c r="FCS79" s="115"/>
      <c r="FCT79" s="115"/>
      <c r="FCU79" s="115"/>
      <c r="FCV79" s="115"/>
      <c r="FCW79" s="115"/>
      <c r="FCX79" s="115"/>
      <c r="FCY79" s="115"/>
      <c r="FCZ79" s="115"/>
      <c r="FDA79" s="115"/>
      <c r="FDB79" s="115"/>
      <c r="FDC79" s="115"/>
      <c r="FDD79" s="115"/>
      <c r="FDE79" s="115"/>
      <c r="FDF79" s="115"/>
      <c r="FDG79" s="115"/>
      <c r="FDH79" s="115"/>
      <c r="FDI79" s="115"/>
      <c r="FDJ79" s="115"/>
      <c r="FDK79" s="115"/>
      <c r="FDL79" s="115"/>
      <c r="FDM79" s="115"/>
      <c r="FDN79" s="115"/>
      <c r="FDO79" s="115"/>
      <c r="FDP79" s="115"/>
      <c r="FDQ79" s="115"/>
      <c r="FDR79" s="115"/>
      <c r="FDS79" s="115"/>
      <c r="FDT79" s="115"/>
      <c r="FDU79" s="115"/>
      <c r="FDV79" s="115"/>
      <c r="FDW79" s="115"/>
      <c r="FDX79" s="115"/>
      <c r="FDY79" s="115"/>
      <c r="FDZ79" s="115"/>
      <c r="FEA79" s="115"/>
      <c r="FEB79" s="115"/>
      <c r="FEC79" s="115"/>
      <c r="FED79" s="115"/>
      <c r="FEE79" s="115"/>
      <c r="FEF79" s="115"/>
      <c r="FEG79" s="115"/>
      <c r="FEH79" s="115"/>
      <c r="FEI79" s="115"/>
      <c r="FEJ79" s="115"/>
      <c r="FEK79" s="115"/>
      <c r="FEL79" s="115"/>
      <c r="FEM79" s="115"/>
      <c r="FEN79" s="115"/>
      <c r="FEO79" s="115"/>
      <c r="FEP79" s="115"/>
      <c r="FEQ79" s="115"/>
      <c r="FER79" s="115"/>
      <c r="FES79" s="115"/>
      <c r="FET79" s="115"/>
      <c r="FEU79" s="115"/>
      <c r="FEV79" s="115"/>
      <c r="FEW79" s="115"/>
      <c r="FEX79" s="115"/>
      <c r="FEY79" s="115"/>
      <c r="FEZ79" s="115"/>
      <c r="FFA79" s="115"/>
      <c r="FFB79" s="115"/>
      <c r="FFC79" s="115"/>
      <c r="FFD79" s="115"/>
      <c r="FFE79" s="115"/>
      <c r="FFF79" s="115"/>
      <c r="FFG79" s="115"/>
      <c r="FFH79" s="115"/>
      <c r="FFI79" s="115"/>
      <c r="FFJ79" s="115"/>
      <c r="FFK79" s="115"/>
      <c r="FFL79" s="115"/>
      <c r="FFM79" s="115"/>
      <c r="FFN79" s="115"/>
      <c r="FFO79" s="115"/>
      <c r="FFP79" s="115"/>
      <c r="FFQ79" s="115"/>
      <c r="FFR79" s="115"/>
      <c r="FFS79" s="115"/>
      <c r="FFT79" s="115"/>
      <c r="FFU79" s="115"/>
      <c r="FFV79" s="115"/>
      <c r="FFW79" s="115"/>
      <c r="FFX79" s="115"/>
      <c r="FFY79" s="115"/>
      <c r="FFZ79" s="115"/>
      <c r="FGA79" s="115"/>
      <c r="FGB79" s="115"/>
      <c r="FGC79" s="115"/>
      <c r="FGD79" s="115"/>
      <c r="FGE79" s="115"/>
      <c r="FGF79" s="115"/>
      <c r="FGG79" s="115"/>
      <c r="FGH79" s="115"/>
      <c r="FGI79" s="115"/>
      <c r="FGJ79" s="115"/>
      <c r="FGK79" s="115"/>
      <c r="FGL79" s="115"/>
      <c r="FGM79" s="115"/>
      <c r="FGN79" s="115"/>
      <c r="FGO79" s="115"/>
      <c r="FGP79" s="115"/>
      <c r="FGQ79" s="115"/>
      <c r="FGR79" s="115"/>
      <c r="FGS79" s="115"/>
      <c r="FGT79" s="115"/>
      <c r="FGU79" s="115"/>
      <c r="FGV79" s="115"/>
      <c r="FGW79" s="115"/>
      <c r="FGX79" s="115"/>
      <c r="FGY79" s="115"/>
      <c r="FGZ79" s="115"/>
      <c r="FHA79" s="115"/>
      <c r="FHB79" s="115"/>
      <c r="FHC79" s="115"/>
      <c r="FHD79" s="115"/>
      <c r="FHE79" s="115"/>
      <c r="FHF79" s="115"/>
      <c r="FHG79" s="115"/>
      <c r="FHH79" s="115"/>
      <c r="FHI79" s="115"/>
      <c r="FHJ79" s="115"/>
      <c r="FHK79" s="115"/>
      <c r="FHL79" s="115"/>
      <c r="FHM79" s="115"/>
      <c r="FHN79" s="115"/>
      <c r="FHO79" s="115"/>
      <c r="FHP79" s="115"/>
      <c r="FHQ79" s="115"/>
      <c r="FHR79" s="115"/>
      <c r="FHS79" s="115"/>
      <c r="FHT79" s="115"/>
      <c r="FHU79" s="115"/>
      <c r="FHV79" s="115"/>
      <c r="FHW79" s="115"/>
      <c r="FHX79" s="115"/>
      <c r="FHY79" s="115"/>
      <c r="FHZ79" s="115"/>
      <c r="FIA79" s="115"/>
      <c r="FIB79" s="115"/>
      <c r="FIC79" s="115"/>
      <c r="FID79" s="115"/>
      <c r="FIE79" s="115"/>
      <c r="FIF79" s="115"/>
      <c r="FIG79" s="115"/>
      <c r="FIH79" s="115"/>
      <c r="FII79" s="115"/>
      <c r="FIJ79" s="115"/>
      <c r="FIK79" s="115"/>
      <c r="FIL79" s="115"/>
      <c r="FIM79" s="115"/>
      <c r="FIN79" s="115"/>
      <c r="FIO79" s="115"/>
      <c r="FIP79" s="115"/>
      <c r="FIQ79" s="115"/>
      <c r="FIR79" s="115"/>
      <c r="FIS79" s="115"/>
      <c r="FIT79" s="115"/>
      <c r="FIU79" s="115"/>
      <c r="FIV79" s="115"/>
      <c r="FIW79" s="115"/>
      <c r="FIX79" s="115"/>
      <c r="FIY79" s="115"/>
      <c r="FIZ79" s="115"/>
      <c r="FJA79" s="115"/>
      <c r="FJB79" s="115"/>
      <c r="FJC79" s="115"/>
      <c r="FJD79" s="115"/>
      <c r="FJE79" s="115"/>
      <c r="FJF79" s="115"/>
      <c r="FJG79" s="115"/>
      <c r="FJH79" s="115"/>
      <c r="FJI79" s="115"/>
      <c r="FJJ79" s="115"/>
      <c r="FJK79" s="115"/>
      <c r="FJL79" s="115"/>
      <c r="FJM79" s="115"/>
      <c r="FJN79" s="115"/>
      <c r="FJO79" s="115"/>
      <c r="FJP79" s="115"/>
      <c r="FJQ79" s="115"/>
      <c r="FJR79" s="115"/>
      <c r="FJS79" s="115"/>
      <c r="FJT79" s="115"/>
      <c r="FJU79" s="115"/>
      <c r="FJV79" s="115"/>
      <c r="FJW79" s="115"/>
      <c r="FJX79" s="115"/>
      <c r="FJY79" s="115"/>
      <c r="FJZ79" s="115"/>
      <c r="FKA79" s="115"/>
      <c r="FKB79" s="115"/>
      <c r="FKC79" s="115"/>
      <c r="FKD79" s="115"/>
      <c r="FKE79" s="115"/>
      <c r="FKF79" s="115"/>
      <c r="FKG79" s="115"/>
      <c r="FKH79" s="115"/>
      <c r="FKI79" s="115"/>
      <c r="FKJ79" s="115"/>
      <c r="FKK79" s="115"/>
      <c r="FKL79" s="115"/>
      <c r="FKM79" s="115"/>
      <c r="FKN79" s="115"/>
      <c r="FKO79" s="115"/>
      <c r="FKP79" s="115"/>
      <c r="FKQ79" s="115"/>
      <c r="FKR79" s="115"/>
      <c r="FKS79" s="115"/>
      <c r="FKT79" s="115"/>
      <c r="FKU79" s="115"/>
      <c r="FKV79" s="115"/>
      <c r="FKW79" s="115"/>
      <c r="FKX79" s="115"/>
      <c r="FKY79" s="115"/>
      <c r="FKZ79" s="115"/>
      <c r="FLA79" s="115"/>
      <c r="FLB79" s="115"/>
      <c r="FLC79" s="115"/>
      <c r="FLD79" s="115"/>
      <c r="FLE79" s="115"/>
      <c r="FLF79" s="115"/>
      <c r="FLG79" s="115"/>
      <c r="FLH79" s="115"/>
      <c r="FLI79" s="115"/>
      <c r="FLJ79" s="115"/>
      <c r="FLK79" s="115"/>
      <c r="FLL79" s="115"/>
      <c r="FLM79" s="115"/>
      <c r="FLN79" s="115"/>
      <c r="FLO79" s="115"/>
      <c r="FLP79" s="115"/>
      <c r="FLQ79" s="115"/>
      <c r="FLR79" s="115"/>
      <c r="FLS79" s="115"/>
      <c r="FLT79" s="115"/>
      <c r="FLU79" s="115"/>
      <c r="FLV79" s="115"/>
      <c r="FLW79" s="115"/>
      <c r="FLX79" s="115"/>
      <c r="FLY79" s="115"/>
      <c r="FLZ79" s="115"/>
      <c r="FMA79" s="115"/>
      <c r="FMB79" s="115"/>
      <c r="FMC79" s="115"/>
      <c r="FMD79" s="115"/>
      <c r="FME79" s="115"/>
      <c r="FMF79" s="115"/>
      <c r="FMG79" s="115"/>
      <c r="FMH79" s="115"/>
      <c r="FMI79" s="115"/>
      <c r="FMJ79" s="115"/>
      <c r="FMK79" s="115"/>
      <c r="FML79" s="115"/>
      <c r="FMM79" s="115"/>
      <c r="FMN79" s="115"/>
      <c r="FMO79" s="115"/>
      <c r="FMP79" s="115"/>
      <c r="FMQ79" s="115"/>
      <c r="FMR79" s="115"/>
      <c r="FMS79" s="115"/>
      <c r="FMT79" s="115"/>
      <c r="FMU79" s="115"/>
      <c r="FMV79" s="115"/>
      <c r="FMW79" s="115"/>
      <c r="FMX79" s="115"/>
      <c r="FMY79" s="115"/>
      <c r="FMZ79" s="115"/>
      <c r="FNA79" s="115"/>
      <c r="FNB79" s="115"/>
      <c r="FNC79" s="115"/>
      <c r="FND79" s="115"/>
      <c r="FNE79" s="115"/>
      <c r="FNF79" s="115"/>
      <c r="FNG79" s="115"/>
      <c r="FNH79" s="115"/>
      <c r="FNI79" s="115"/>
      <c r="FNJ79" s="115"/>
      <c r="FNK79" s="115"/>
      <c r="FNL79" s="115"/>
      <c r="FNM79" s="115"/>
      <c r="FNN79" s="115"/>
      <c r="FNO79" s="115"/>
      <c r="FNP79" s="115"/>
      <c r="FNQ79" s="115"/>
      <c r="FNR79" s="115"/>
      <c r="FNS79" s="115"/>
      <c r="FNT79" s="115"/>
      <c r="FNU79" s="115"/>
      <c r="FNV79" s="115"/>
      <c r="FNW79" s="115"/>
      <c r="FNX79" s="115"/>
      <c r="FNY79" s="115"/>
      <c r="FNZ79" s="115"/>
      <c r="FOA79" s="115"/>
      <c r="FOB79" s="115"/>
      <c r="FOC79" s="115"/>
      <c r="FOD79" s="115"/>
      <c r="FOE79" s="115"/>
      <c r="FOF79" s="115"/>
      <c r="FOG79" s="115"/>
      <c r="FOH79" s="115"/>
      <c r="FOI79" s="115"/>
      <c r="FOJ79" s="115"/>
      <c r="FOK79" s="115"/>
      <c r="FOL79" s="115"/>
      <c r="FOM79" s="115"/>
      <c r="FON79" s="115"/>
      <c r="FOO79" s="115"/>
      <c r="FOP79" s="115"/>
      <c r="FOQ79" s="115"/>
      <c r="FOR79" s="115"/>
      <c r="FOS79" s="115"/>
      <c r="FOT79" s="115"/>
      <c r="FOU79" s="115"/>
      <c r="FOV79" s="115"/>
      <c r="FOW79" s="115"/>
      <c r="FOX79" s="115"/>
      <c r="FOY79" s="115"/>
      <c r="FOZ79" s="115"/>
      <c r="FPA79" s="115"/>
      <c r="FPB79" s="115"/>
      <c r="FPC79" s="115"/>
      <c r="FPD79" s="115"/>
      <c r="FPE79" s="115"/>
      <c r="FPF79" s="115"/>
      <c r="FPG79" s="115"/>
      <c r="FPH79" s="115"/>
      <c r="FPI79" s="115"/>
      <c r="FPJ79" s="115"/>
      <c r="FPK79" s="115"/>
      <c r="FPL79" s="115"/>
      <c r="FPM79" s="115"/>
      <c r="FPN79" s="115"/>
      <c r="FPO79" s="115"/>
      <c r="FPP79" s="115"/>
      <c r="FPQ79" s="115"/>
      <c r="FPR79" s="115"/>
      <c r="FPS79" s="115"/>
      <c r="FPT79" s="115"/>
      <c r="FPU79" s="115"/>
      <c r="FPV79" s="115"/>
      <c r="FPW79" s="115"/>
      <c r="FPX79" s="115"/>
      <c r="FPY79" s="115"/>
      <c r="FPZ79" s="115"/>
      <c r="FQA79" s="115"/>
      <c r="FQB79" s="115"/>
      <c r="FQC79" s="115"/>
      <c r="FQD79" s="115"/>
      <c r="FQE79" s="115"/>
      <c r="FQF79" s="115"/>
      <c r="FQG79" s="115"/>
      <c r="FQH79" s="115"/>
      <c r="FQI79" s="115"/>
      <c r="FQJ79" s="115"/>
      <c r="FQK79" s="115"/>
      <c r="FQL79" s="115"/>
      <c r="FQM79" s="115"/>
      <c r="FQN79" s="115"/>
      <c r="FQO79" s="115"/>
      <c r="FQP79" s="115"/>
      <c r="FQQ79" s="115"/>
      <c r="FQR79" s="115"/>
      <c r="FQS79" s="115"/>
      <c r="FQT79" s="115"/>
      <c r="FQU79" s="115"/>
      <c r="FQV79" s="115"/>
      <c r="FQW79" s="115"/>
      <c r="FQX79" s="115"/>
      <c r="FQY79" s="115"/>
      <c r="FQZ79" s="115"/>
      <c r="FRA79" s="115"/>
      <c r="FRB79" s="115"/>
      <c r="FRC79" s="115"/>
      <c r="FRD79" s="115"/>
      <c r="FRE79" s="115"/>
      <c r="FRF79" s="115"/>
      <c r="FRG79" s="115"/>
      <c r="FRH79" s="115"/>
      <c r="FRI79" s="115"/>
      <c r="FRJ79" s="115"/>
      <c r="FRK79" s="115"/>
      <c r="FRL79" s="115"/>
      <c r="FRM79" s="115"/>
      <c r="FRN79" s="115"/>
      <c r="FRO79" s="115"/>
      <c r="FRP79" s="115"/>
      <c r="FRQ79" s="115"/>
      <c r="FRR79" s="115"/>
      <c r="FRS79" s="115"/>
      <c r="FRT79" s="115"/>
      <c r="FRU79" s="115"/>
      <c r="FRV79" s="115"/>
      <c r="FRW79" s="115"/>
      <c r="FRX79" s="115"/>
      <c r="FRY79" s="115"/>
      <c r="FRZ79" s="115"/>
      <c r="FSA79" s="115"/>
      <c r="FSB79" s="115"/>
      <c r="FSC79" s="115"/>
      <c r="FSD79" s="115"/>
      <c r="FSE79" s="115"/>
      <c r="FSF79" s="115"/>
      <c r="FSG79" s="115"/>
      <c r="FSH79" s="115"/>
      <c r="FSI79" s="115"/>
      <c r="FSJ79" s="115"/>
      <c r="FSK79" s="115"/>
      <c r="FSL79" s="115"/>
      <c r="FSM79" s="115"/>
      <c r="FSN79" s="115"/>
      <c r="FSO79" s="115"/>
      <c r="FSP79" s="115"/>
      <c r="FSQ79" s="115"/>
      <c r="FSR79" s="115"/>
      <c r="FSS79" s="115"/>
      <c r="FST79" s="115"/>
      <c r="FSU79" s="115"/>
      <c r="FSV79" s="115"/>
      <c r="FSW79" s="115"/>
      <c r="FSX79" s="115"/>
      <c r="FSY79" s="115"/>
      <c r="FSZ79" s="115"/>
      <c r="FTA79" s="115"/>
      <c r="FTB79" s="115"/>
      <c r="FTC79" s="115"/>
      <c r="FTD79" s="115"/>
      <c r="FTE79" s="115"/>
      <c r="FTF79" s="115"/>
      <c r="FTG79" s="115"/>
      <c r="FTH79" s="115"/>
      <c r="FTI79" s="115"/>
      <c r="FTJ79" s="115"/>
      <c r="FTK79" s="115"/>
      <c r="FTL79" s="115"/>
      <c r="FTM79" s="115"/>
      <c r="FTN79" s="115"/>
      <c r="FTO79" s="115"/>
      <c r="FTP79" s="115"/>
      <c r="FTQ79" s="115"/>
      <c r="FTR79" s="115"/>
      <c r="FTS79" s="115"/>
      <c r="FTT79" s="115"/>
      <c r="FTU79" s="115"/>
      <c r="FTV79" s="115"/>
      <c r="FTW79" s="115"/>
      <c r="FTX79" s="115"/>
      <c r="FTY79" s="115"/>
      <c r="FTZ79" s="115"/>
      <c r="FUA79" s="115"/>
      <c r="FUB79" s="115"/>
      <c r="FUC79" s="115"/>
      <c r="FUD79" s="115"/>
      <c r="FUE79" s="115"/>
      <c r="FUF79" s="115"/>
      <c r="FUG79" s="115"/>
      <c r="FUH79" s="115"/>
      <c r="FUI79" s="115"/>
      <c r="FUJ79" s="115"/>
      <c r="FUK79" s="115"/>
      <c r="FUL79" s="115"/>
      <c r="FUM79" s="115"/>
      <c r="FUN79" s="115"/>
      <c r="FUO79" s="115"/>
      <c r="FUP79" s="115"/>
      <c r="FUQ79" s="115"/>
      <c r="FUR79" s="115"/>
      <c r="FUS79" s="115"/>
      <c r="FUT79" s="115"/>
      <c r="FUU79" s="115"/>
      <c r="FUV79" s="115"/>
      <c r="FUW79" s="115"/>
      <c r="FUX79" s="115"/>
      <c r="FUY79" s="115"/>
      <c r="FUZ79" s="115"/>
      <c r="FVA79" s="115"/>
      <c r="FVB79" s="115"/>
      <c r="FVC79" s="115"/>
      <c r="FVD79" s="115"/>
      <c r="FVE79" s="115"/>
      <c r="FVF79" s="115"/>
      <c r="FVG79" s="115"/>
      <c r="FVH79" s="115"/>
      <c r="FVI79" s="115"/>
      <c r="FVJ79" s="115"/>
      <c r="FVK79" s="115"/>
      <c r="FVL79" s="115"/>
      <c r="FVM79" s="115"/>
      <c r="FVN79" s="115"/>
      <c r="FVO79" s="115"/>
      <c r="FVP79" s="115"/>
      <c r="FVQ79" s="115"/>
      <c r="FVR79" s="115"/>
      <c r="FVS79" s="115"/>
      <c r="FVT79" s="115"/>
      <c r="FVU79" s="115"/>
      <c r="FVV79" s="115"/>
      <c r="FVW79" s="115"/>
      <c r="FVX79" s="115"/>
      <c r="FVY79" s="115"/>
      <c r="FVZ79" s="115"/>
      <c r="FWA79" s="115"/>
      <c r="FWB79" s="115"/>
      <c r="FWC79" s="115"/>
      <c r="FWD79" s="115"/>
      <c r="FWE79" s="115"/>
      <c r="FWF79" s="115"/>
      <c r="FWG79" s="115"/>
      <c r="FWH79" s="115"/>
      <c r="FWI79" s="115"/>
      <c r="FWJ79" s="115"/>
      <c r="FWK79" s="115"/>
      <c r="FWL79" s="115"/>
      <c r="FWM79" s="115"/>
      <c r="FWN79" s="115"/>
      <c r="FWO79" s="115"/>
      <c r="FWP79" s="115"/>
      <c r="FWQ79" s="115"/>
      <c r="FWR79" s="115"/>
      <c r="FWS79" s="115"/>
      <c r="FWT79" s="115"/>
      <c r="FWU79" s="115"/>
      <c r="FWV79" s="115"/>
      <c r="FWW79" s="115"/>
      <c r="FWX79" s="115"/>
      <c r="FWY79" s="115"/>
      <c r="FWZ79" s="115"/>
      <c r="FXA79" s="115"/>
      <c r="FXB79" s="115"/>
      <c r="FXC79" s="115"/>
      <c r="FXD79" s="115"/>
      <c r="FXE79" s="115"/>
      <c r="FXF79" s="115"/>
      <c r="FXG79" s="115"/>
      <c r="FXH79" s="115"/>
      <c r="FXI79" s="115"/>
      <c r="FXJ79" s="115"/>
      <c r="FXK79" s="115"/>
      <c r="FXL79" s="115"/>
      <c r="FXM79" s="115"/>
      <c r="FXN79" s="115"/>
      <c r="FXO79" s="115"/>
      <c r="FXP79" s="115"/>
      <c r="FXQ79" s="115"/>
      <c r="FXR79" s="115"/>
      <c r="FXS79" s="115"/>
      <c r="FXT79" s="115"/>
      <c r="FXU79" s="115"/>
      <c r="FXV79" s="115"/>
      <c r="FXW79" s="115"/>
      <c r="FXX79" s="115"/>
      <c r="FXY79" s="115"/>
      <c r="FXZ79" s="115"/>
      <c r="FYA79" s="115"/>
      <c r="FYB79" s="115"/>
      <c r="FYC79" s="115"/>
      <c r="FYD79" s="115"/>
      <c r="FYE79" s="115"/>
      <c r="FYF79" s="115"/>
      <c r="FYG79" s="115"/>
      <c r="FYH79" s="115"/>
      <c r="FYI79" s="115"/>
      <c r="FYJ79" s="115"/>
      <c r="FYK79" s="115"/>
      <c r="FYL79" s="115"/>
      <c r="FYM79" s="115"/>
      <c r="FYN79" s="115"/>
      <c r="FYO79" s="115"/>
      <c r="FYP79" s="115"/>
      <c r="FYQ79" s="115"/>
      <c r="FYR79" s="115"/>
      <c r="FYS79" s="115"/>
      <c r="FYT79" s="115"/>
      <c r="FYU79" s="115"/>
      <c r="FYV79" s="115"/>
      <c r="FYW79" s="115"/>
      <c r="FYX79" s="115"/>
      <c r="FYY79" s="115"/>
      <c r="FYZ79" s="115"/>
      <c r="FZA79" s="115"/>
      <c r="FZB79" s="115"/>
      <c r="FZC79" s="115"/>
      <c r="FZD79" s="115"/>
      <c r="FZE79" s="115"/>
      <c r="FZF79" s="115"/>
      <c r="FZG79" s="115"/>
      <c r="FZH79" s="115"/>
      <c r="FZI79" s="115"/>
      <c r="FZJ79" s="115"/>
      <c r="FZK79" s="115"/>
      <c r="FZL79" s="115"/>
      <c r="FZM79" s="115"/>
      <c r="FZN79" s="115"/>
      <c r="FZO79" s="115"/>
      <c r="FZP79" s="115"/>
      <c r="FZQ79" s="115"/>
      <c r="FZR79" s="115"/>
      <c r="FZS79" s="115"/>
      <c r="FZT79" s="115"/>
      <c r="FZU79" s="115"/>
      <c r="FZV79" s="115"/>
      <c r="FZW79" s="115"/>
      <c r="FZX79" s="115"/>
      <c r="FZY79" s="115"/>
      <c r="FZZ79" s="115"/>
      <c r="GAA79" s="115"/>
      <c r="GAB79" s="115"/>
      <c r="GAC79" s="115"/>
      <c r="GAD79" s="115"/>
      <c r="GAE79" s="115"/>
      <c r="GAF79" s="115"/>
      <c r="GAG79" s="115"/>
      <c r="GAH79" s="115"/>
      <c r="GAI79" s="115"/>
      <c r="GAJ79" s="115"/>
      <c r="GAK79" s="115"/>
      <c r="GAL79" s="115"/>
      <c r="GAM79" s="115"/>
      <c r="GAN79" s="115"/>
      <c r="GAO79" s="115"/>
      <c r="GAP79" s="115"/>
      <c r="GAQ79" s="115"/>
      <c r="GAR79" s="115"/>
      <c r="GAS79" s="115"/>
      <c r="GAT79" s="115"/>
      <c r="GAU79" s="115"/>
      <c r="GAV79" s="115"/>
      <c r="GAW79" s="115"/>
      <c r="GAX79" s="115"/>
      <c r="GAY79" s="115"/>
      <c r="GAZ79" s="115"/>
      <c r="GBA79" s="115"/>
      <c r="GBB79" s="115"/>
      <c r="GBC79" s="115"/>
      <c r="GBD79" s="115"/>
      <c r="GBE79" s="115"/>
      <c r="GBF79" s="115"/>
      <c r="GBG79" s="115"/>
      <c r="GBH79" s="115"/>
      <c r="GBI79" s="115"/>
      <c r="GBJ79" s="115"/>
      <c r="GBK79" s="115"/>
      <c r="GBL79" s="115"/>
      <c r="GBM79" s="115"/>
      <c r="GBN79" s="115"/>
      <c r="GBO79" s="115"/>
      <c r="GBP79" s="115"/>
      <c r="GBQ79" s="115"/>
      <c r="GBR79" s="115"/>
      <c r="GBS79" s="115"/>
      <c r="GBT79" s="115"/>
      <c r="GBU79" s="115"/>
      <c r="GBV79" s="115"/>
      <c r="GBW79" s="115"/>
      <c r="GBX79" s="115"/>
      <c r="GBY79" s="115"/>
      <c r="GBZ79" s="115"/>
      <c r="GCA79" s="115"/>
      <c r="GCB79" s="115"/>
      <c r="GCC79" s="115"/>
      <c r="GCD79" s="115"/>
      <c r="GCE79" s="115"/>
      <c r="GCF79" s="115"/>
      <c r="GCG79" s="115"/>
      <c r="GCH79" s="115"/>
      <c r="GCI79" s="115"/>
      <c r="GCJ79" s="115"/>
      <c r="GCK79" s="115"/>
      <c r="GCL79" s="115"/>
      <c r="GCM79" s="115"/>
      <c r="GCN79" s="115"/>
      <c r="GCO79" s="115"/>
      <c r="GCP79" s="115"/>
      <c r="GCQ79" s="115"/>
      <c r="GCR79" s="115"/>
      <c r="GCS79" s="115"/>
      <c r="GCT79" s="115"/>
      <c r="GCU79" s="115"/>
      <c r="GCV79" s="115"/>
      <c r="GCW79" s="115"/>
      <c r="GCX79" s="115"/>
      <c r="GCY79" s="115"/>
      <c r="GCZ79" s="115"/>
      <c r="GDA79" s="115"/>
      <c r="GDB79" s="115"/>
      <c r="GDC79" s="115"/>
      <c r="GDD79" s="115"/>
      <c r="GDE79" s="115"/>
      <c r="GDF79" s="115"/>
      <c r="GDG79" s="115"/>
      <c r="GDH79" s="115"/>
      <c r="GDI79" s="115"/>
      <c r="GDJ79" s="115"/>
      <c r="GDK79" s="115"/>
      <c r="GDL79" s="115"/>
      <c r="GDM79" s="115"/>
      <c r="GDN79" s="115"/>
      <c r="GDO79" s="115"/>
      <c r="GDP79" s="115"/>
      <c r="GDQ79" s="115"/>
      <c r="GDR79" s="115"/>
      <c r="GDS79" s="115"/>
      <c r="GDT79" s="115"/>
      <c r="GDU79" s="115"/>
      <c r="GDV79" s="115"/>
      <c r="GDW79" s="115"/>
      <c r="GDX79" s="115"/>
      <c r="GDY79" s="115"/>
      <c r="GDZ79" s="115"/>
      <c r="GEA79" s="115"/>
      <c r="GEB79" s="115"/>
      <c r="GEC79" s="115"/>
      <c r="GED79" s="115"/>
      <c r="GEE79" s="115"/>
      <c r="GEF79" s="115"/>
      <c r="GEG79" s="115"/>
      <c r="GEH79" s="115"/>
      <c r="GEI79" s="115"/>
      <c r="GEJ79" s="115"/>
      <c r="GEK79" s="115"/>
      <c r="GEL79" s="115"/>
      <c r="GEM79" s="115"/>
      <c r="GEN79" s="115"/>
      <c r="GEO79" s="115"/>
      <c r="GEP79" s="115"/>
      <c r="GEQ79" s="115"/>
      <c r="GER79" s="115"/>
      <c r="GES79" s="115"/>
      <c r="GET79" s="115"/>
      <c r="GEU79" s="115"/>
      <c r="GEV79" s="115"/>
      <c r="GEW79" s="115"/>
      <c r="GEX79" s="115"/>
      <c r="GEY79" s="115"/>
      <c r="GEZ79" s="115"/>
      <c r="GFA79" s="115"/>
      <c r="GFB79" s="115"/>
      <c r="GFC79" s="115"/>
      <c r="GFD79" s="115"/>
      <c r="GFE79" s="115"/>
      <c r="GFF79" s="115"/>
      <c r="GFG79" s="115"/>
      <c r="GFH79" s="115"/>
      <c r="GFI79" s="115"/>
      <c r="GFJ79" s="115"/>
      <c r="GFK79" s="115"/>
      <c r="GFL79" s="115"/>
      <c r="GFM79" s="115"/>
      <c r="GFN79" s="115"/>
      <c r="GFO79" s="115"/>
      <c r="GFP79" s="115"/>
      <c r="GFQ79" s="115"/>
      <c r="GFR79" s="115"/>
      <c r="GFS79" s="115"/>
      <c r="GFT79" s="115"/>
      <c r="GFU79" s="115"/>
      <c r="GFV79" s="115"/>
      <c r="GFW79" s="115"/>
      <c r="GFX79" s="115"/>
      <c r="GFY79" s="115"/>
      <c r="GFZ79" s="115"/>
      <c r="GGA79" s="115"/>
      <c r="GGB79" s="115"/>
      <c r="GGC79" s="115"/>
      <c r="GGD79" s="115"/>
      <c r="GGE79" s="115"/>
      <c r="GGF79" s="115"/>
      <c r="GGG79" s="115"/>
      <c r="GGH79" s="115"/>
      <c r="GGI79" s="115"/>
      <c r="GGJ79" s="115"/>
      <c r="GGK79" s="115"/>
      <c r="GGL79" s="115"/>
      <c r="GGM79" s="115"/>
      <c r="GGN79" s="115"/>
      <c r="GGO79" s="115"/>
      <c r="GGP79" s="115"/>
      <c r="GGQ79" s="115"/>
      <c r="GGR79" s="115"/>
      <c r="GGS79" s="115"/>
      <c r="GGT79" s="115"/>
      <c r="GGU79" s="115"/>
      <c r="GGV79" s="115"/>
      <c r="GGW79" s="115"/>
      <c r="GGX79" s="115"/>
      <c r="GGY79" s="115"/>
      <c r="GGZ79" s="115"/>
      <c r="GHA79" s="115"/>
      <c r="GHB79" s="115"/>
      <c r="GHC79" s="115"/>
      <c r="GHD79" s="115"/>
      <c r="GHE79" s="115"/>
      <c r="GHF79" s="115"/>
      <c r="GHG79" s="115"/>
      <c r="GHH79" s="115"/>
      <c r="GHI79" s="115"/>
      <c r="GHJ79" s="115"/>
      <c r="GHK79" s="115"/>
      <c r="GHL79" s="115"/>
      <c r="GHM79" s="115"/>
      <c r="GHN79" s="115"/>
      <c r="GHO79" s="115"/>
      <c r="GHP79" s="115"/>
      <c r="GHQ79" s="115"/>
      <c r="GHR79" s="115"/>
      <c r="GHS79" s="115"/>
      <c r="GHT79" s="115"/>
      <c r="GHU79" s="115"/>
      <c r="GHV79" s="115"/>
      <c r="GHW79" s="115"/>
      <c r="GHX79" s="115"/>
      <c r="GHY79" s="115"/>
      <c r="GHZ79" s="115"/>
      <c r="GIA79" s="115"/>
      <c r="GIB79" s="115"/>
      <c r="GIC79" s="115"/>
      <c r="GID79" s="115"/>
      <c r="GIE79" s="115"/>
      <c r="GIF79" s="115"/>
      <c r="GIG79" s="115"/>
      <c r="GIH79" s="115"/>
      <c r="GII79" s="115"/>
      <c r="GIJ79" s="115"/>
      <c r="GIK79" s="115"/>
      <c r="GIL79" s="115"/>
      <c r="GIM79" s="115"/>
      <c r="GIN79" s="115"/>
      <c r="GIO79" s="115"/>
      <c r="GIP79" s="115"/>
      <c r="GIQ79" s="115"/>
      <c r="GIR79" s="115"/>
      <c r="GIS79" s="115"/>
      <c r="GIT79" s="115"/>
      <c r="GIU79" s="115"/>
      <c r="GIV79" s="115"/>
      <c r="GIW79" s="115"/>
      <c r="GIX79" s="115"/>
      <c r="GIY79" s="115"/>
      <c r="GIZ79" s="115"/>
      <c r="GJA79" s="115"/>
      <c r="GJB79" s="115"/>
      <c r="GJC79" s="115"/>
      <c r="GJD79" s="115"/>
      <c r="GJE79" s="115"/>
      <c r="GJF79" s="115"/>
      <c r="GJG79" s="115"/>
      <c r="GJH79" s="115"/>
      <c r="GJI79" s="115"/>
      <c r="GJJ79" s="115"/>
      <c r="GJK79" s="115"/>
      <c r="GJL79" s="115"/>
      <c r="GJM79" s="115"/>
      <c r="GJN79" s="115"/>
      <c r="GJO79" s="115"/>
      <c r="GJP79" s="115"/>
      <c r="GJQ79" s="115"/>
      <c r="GJR79" s="115"/>
      <c r="GJS79" s="115"/>
      <c r="GJT79" s="115"/>
      <c r="GJU79" s="115"/>
      <c r="GJV79" s="115"/>
      <c r="GJW79" s="115"/>
      <c r="GJX79" s="115"/>
      <c r="GJY79" s="115"/>
      <c r="GJZ79" s="115"/>
      <c r="GKA79" s="115"/>
      <c r="GKB79" s="115"/>
      <c r="GKC79" s="115"/>
      <c r="GKD79" s="115"/>
      <c r="GKE79" s="115"/>
      <c r="GKF79" s="115"/>
      <c r="GKG79" s="115"/>
      <c r="GKH79" s="115"/>
      <c r="GKI79" s="115"/>
      <c r="GKJ79" s="115"/>
      <c r="GKK79" s="115"/>
      <c r="GKL79" s="115"/>
      <c r="GKM79" s="115"/>
      <c r="GKN79" s="115"/>
      <c r="GKO79" s="115"/>
      <c r="GKP79" s="115"/>
      <c r="GKQ79" s="115"/>
      <c r="GKR79" s="115"/>
      <c r="GKS79" s="115"/>
      <c r="GKT79" s="115"/>
      <c r="GKU79" s="115"/>
      <c r="GKV79" s="115"/>
      <c r="GKW79" s="115"/>
      <c r="GKX79" s="115"/>
      <c r="GKY79" s="115"/>
      <c r="GKZ79" s="115"/>
      <c r="GLA79" s="115"/>
      <c r="GLB79" s="115"/>
      <c r="GLC79" s="115"/>
      <c r="GLD79" s="115"/>
      <c r="GLE79" s="115"/>
      <c r="GLF79" s="115"/>
      <c r="GLG79" s="115"/>
      <c r="GLH79" s="115"/>
      <c r="GLI79" s="115"/>
      <c r="GLJ79" s="115"/>
      <c r="GLK79" s="115"/>
      <c r="GLL79" s="115"/>
      <c r="GLM79" s="115"/>
      <c r="GLN79" s="115"/>
      <c r="GLO79" s="115"/>
      <c r="GLP79" s="115"/>
      <c r="GLQ79" s="115"/>
      <c r="GLR79" s="115"/>
      <c r="GLS79" s="115"/>
      <c r="GLT79" s="115"/>
      <c r="GLU79" s="115"/>
      <c r="GLV79" s="115"/>
      <c r="GLW79" s="115"/>
      <c r="GLX79" s="115"/>
      <c r="GLY79" s="115"/>
      <c r="GLZ79" s="115"/>
      <c r="GMA79" s="115"/>
      <c r="GMB79" s="115"/>
      <c r="GMC79" s="115"/>
      <c r="GMD79" s="115"/>
      <c r="GME79" s="115"/>
      <c r="GMF79" s="115"/>
      <c r="GMG79" s="115"/>
      <c r="GMH79" s="115"/>
      <c r="GMI79" s="115"/>
      <c r="GMJ79" s="115"/>
      <c r="GMK79" s="115"/>
      <c r="GML79" s="115"/>
      <c r="GMM79" s="115"/>
      <c r="GMN79" s="115"/>
      <c r="GMO79" s="115"/>
      <c r="GMP79" s="115"/>
      <c r="GMQ79" s="115"/>
      <c r="GMR79" s="115"/>
      <c r="GMS79" s="115"/>
      <c r="GMT79" s="115"/>
      <c r="GMU79" s="115"/>
      <c r="GMV79" s="115"/>
      <c r="GMW79" s="115"/>
      <c r="GMX79" s="115"/>
      <c r="GMY79" s="115"/>
      <c r="GMZ79" s="115"/>
      <c r="GNA79" s="115"/>
      <c r="GNB79" s="115"/>
      <c r="GNC79" s="115"/>
      <c r="GND79" s="115"/>
      <c r="GNE79" s="115"/>
      <c r="GNF79" s="115"/>
      <c r="GNG79" s="115"/>
      <c r="GNH79" s="115"/>
      <c r="GNI79" s="115"/>
      <c r="GNJ79" s="115"/>
      <c r="GNK79" s="115"/>
      <c r="GNL79" s="115"/>
      <c r="GNM79" s="115"/>
      <c r="GNN79" s="115"/>
      <c r="GNO79" s="115"/>
      <c r="GNP79" s="115"/>
      <c r="GNQ79" s="115"/>
      <c r="GNR79" s="115"/>
      <c r="GNS79" s="115"/>
      <c r="GNT79" s="115"/>
      <c r="GNU79" s="115"/>
      <c r="GNV79" s="115"/>
      <c r="GNW79" s="115"/>
      <c r="GNX79" s="115"/>
      <c r="GNY79" s="115"/>
      <c r="GNZ79" s="115"/>
      <c r="GOA79" s="115"/>
      <c r="GOB79" s="115"/>
      <c r="GOC79" s="115"/>
      <c r="GOD79" s="115"/>
      <c r="GOE79" s="115"/>
      <c r="GOF79" s="115"/>
      <c r="GOG79" s="115"/>
      <c r="GOH79" s="115"/>
      <c r="GOI79" s="115"/>
      <c r="GOJ79" s="115"/>
      <c r="GOK79" s="115"/>
      <c r="GOL79" s="115"/>
      <c r="GOM79" s="115"/>
      <c r="GON79" s="115"/>
      <c r="GOO79" s="115"/>
      <c r="GOP79" s="115"/>
      <c r="GOQ79" s="115"/>
      <c r="GOR79" s="115"/>
      <c r="GOS79" s="115"/>
      <c r="GOT79" s="115"/>
      <c r="GOU79" s="115"/>
      <c r="GOV79" s="115"/>
      <c r="GOW79" s="115"/>
      <c r="GOX79" s="115"/>
      <c r="GOY79" s="115"/>
      <c r="GOZ79" s="115"/>
      <c r="GPA79" s="115"/>
      <c r="GPB79" s="115"/>
      <c r="GPC79" s="115"/>
      <c r="GPD79" s="115"/>
      <c r="GPE79" s="115"/>
      <c r="GPF79" s="115"/>
      <c r="GPG79" s="115"/>
      <c r="GPH79" s="115"/>
      <c r="GPI79" s="115"/>
      <c r="GPJ79" s="115"/>
      <c r="GPK79" s="115"/>
      <c r="GPL79" s="115"/>
      <c r="GPM79" s="115"/>
      <c r="GPN79" s="115"/>
      <c r="GPO79" s="115"/>
      <c r="GPP79" s="115"/>
      <c r="GPQ79" s="115"/>
      <c r="GPR79" s="115"/>
      <c r="GPS79" s="115"/>
      <c r="GPT79" s="115"/>
      <c r="GPU79" s="115"/>
      <c r="GPV79" s="115"/>
      <c r="GPW79" s="115"/>
      <c r="GPX79" s="115"/>
      <c r="GPY79" s="115"/>
      <c r="GPZ79" s="115"/>
      <c r="GQA79" s="115"/>
      <c r="GQB79" s="115"/>
      <c r="GQC79" s="115"/>
      <c r="GQD79" s="115"/>
      <c r="GQE79" s="115"/>
      <c r="GQF79" s="115"/>
      <c r="GQG79" s="115"/>
      <c r="GQH79" s="115"/>
      <c r="GQI79" s="115"/>
      <c r="GQJ79" s="115"/>
      <c r="GQK79" s="115"/>
      <c r="GQL79" s="115"/>
      <c r="GQM79" s="115"/>
      <c r="GQN79" s="115"/>
      <c r="GQO79" s="115"/>
      <c r="GQP79" s="115"/>
      <c r="GQQ79" s="115"/>
      <c r="GQR79" s="115"/>
      <c r="GQS79" s="115"/>
      <c r="GQT79" s="115"/>
      <c r="GQU79" s="115"/>
      <c r="GQV79" s="115"/>
      <c r="GQW79" s="115"/>
      <c r="GQX79" s="115"/>
      <c r="GQY79" s="115"/>
      <c r="GQZ79" s="115"/>
      <c r="GRA79" s="115"/>
      <c r="GRB79" s="115"/>
      <c r="GRC79" s="115"/>
      <c r="GRD79" s="115"/>
      <c r="GRE79" s="115"/>
      <c r="GRF79" s="115"/>
      <c r="GRG79" s="115"/>
      <c r="GRH79" s="115"/>
      <c r="GRI79" s="115"/>
      <c r="GRJ79" s="115"/>
      <c r="GRK79" s="115"/>
      <c r="GRL79" s="115"/>
      <c r="GRM79" s="115"/>
      <c r="GRN79" s="115"/>
      <c r="GRO79" s="115"/>
      <c r="GRP79" s="115"/>
      <c r="GRQ79" s="115"/>
      <c r="GRR79" s="115"/>
      <c r="GRS79" s="115"/>
      <c r="GRT79" s="115"/>
      <c r="GRU79" s="115"/>
      <c r="GRV79" s="115"/>
      <c r="GRW79" s="115"/>
      <c r="GRX79" s="115"/>
      <c r="GRY79" s="115"/>
      <c r="GRZ79" s="115"/>
      <c r="GSA79" s="115"/>
      <c r="GSB79" s="115"/>
      <c r="GSC79" s="115"/>
      <c r="GSD79" s="115"/>
      <c r="GSE79" s="115"/>
      <c r="GSF79" s="115"/>
      <c r="GSG79" s="115"/>
      <c r="GSH79" s="115"/>
      <c r="GSI79" s="115"/>
      <c r="GSJ79" s="115"/>
      <c r="GSK79" s="115"/>
      <c r="GSL79" s="115"/>
      <c r="GSM79" s="115"/>
      <c r="GSN79" s="115"/>
      <c r="GSO79" s="115"/>
      <c r="GSP79" s="115"/>
      <c r="GSQ79" s="115"/>
      <c r="GSR79" s="115"/>
      <c r="GSS79" s="115"/>
      <c r="GST79" s="115"/>
      <c r="GSU79" s="115"/>
      <c r="GSV79" s="115"/>
      <c r="GSW79" s="115"/>
      <c r="GSX79" s="115"/>
      <c r="GSY79" s="115"/>
      <c r="GSZ79" s="115"/>
      <c r="GTA79" s="115"/>
      <c r="GTB79" s="115"/>
      <c r="GTC79" s="115"/>
      <c r="GTD79" s="115"/>
      <c r="GTE79" s="115"/>
      <c r="GTF79" s="115"/>
      <c r="GTG79" s="115"/>
      <c r="GTH79" s="115"/>
      <c r="GTI79" s="115"/>
      <c r="GTJ79" s="115"/>
      <c r="GTK79" s="115"/>
      <c r="GTL79" s="115"/>
      <c r="GTM79" s="115"/>
      <c r="GTN79" s="115"/>
      <c r="GTO79" s="115"/>
      <c r="GTP79" s="115"/>
      <c r="GTQ79" s="115"/>
      <c r="GTR79" s="115"/>
      <c r="GTS79" s="115"/>
      <c r="GTT79" s="115"/>
      <c r="GTU79" s="115"/>
      <c r="GTV79" s="115"/>
      <c r="GTW79" s="115"/>
      <c r="GTX79" s="115"/>
      <c r="GTY79" s="115"/>
      <c r="GTZ79" s="115"/>
      <c r="GUA79" s="115"/>
      <c r="GUB79" s="115"/>
      <c r="GUC79" s="115"/>
      <c r="GUD79" s="115"/>
      <c r="GUE79" s="115"/>
      <c r="GUF79" s="115"/>
      <c r="GUG79" s="115"/>
      <c r="GUH79" s="115"/>
      <c r="GUI79" s="115"/>
      <c r="GUJ79" s="115"/>
      <c r="GUK79" s="115"/>
      <c r="GUL79" s="115"/>
      <c r="GUM79" s="115"/>
      <c r="GUN79" s="115"/>
      <c r="GUO79" s="115"/>
      <c r="GUP79" s="115"/>
      <c r="GUQ79" s="115"/>
      <c r="GUR79" s="115"/>
      <c r="GUS79" s="115"/>
      <c r="GUT79" s="115"/>
      <c r="GUU79" s="115"/>
      <c r="GUV79" s="115"/>
      <c r="GUW79" s="115"/>
      <c r="GUX79" s="115"/>
      <c r="GUY79" s="115"/>
      <c r="GUZ79" s="115"/>
      <c r="GVA79" s="115"/>
      <c r="GVB79" s="115"/>
      <c r="GVC79" s="115"/>
      <c r="GVD79" s="115"/>
      <c r="GVE79" s="115"/>
      <c r="GVF79" s="115"/>
      <c r="GVG79" s="115"/>
      <c r="GVH79" s="115"/>
      <c r="GVI79" s="115"/>
      <c r="GVJ79" s="115"/>
      <c r="GVK79" s="115"/>
      <c r="GVL79" s="115"/>
      <c r="GVM79" s="115"/>
      <c r="GVN79" s="115"/>
      <c r="GVO79" s="115"/>
      <c r="GVP79" s="115"/>
      <c r="GVQ79" s="115"/>
      <c r="GVR79" s="115"/>
      <c r="GVS79" s="115"/>
      <c r="GVT79" s="115"/>
      <c r="GVU79" s="115"/>
      <c r="GVV79" s="115"/>
      <c r="GVW79" s="115"/>
      <c r="GVX79" s="115"/>
      <c r="GVY79" s="115"/>
      <c r="GVZ79" s="115"/>
      <c r="GWA79" s="115"/>
      <c r="GWB79" s="115"/>
      <c r="GWC79" s="115"/>
      <c r="GWD79" s="115"/>
      <c r="GWE79" s="115"/>
      <c r="GWF79" s="115"/>
      <c r="GWG79" s="115"/>
      <c r="GWH79" s="115"/>
      <c r="GWI79" s="115"/>
      <c r="GWJ79" s="115"/>
      <c r="GWK79" s="115"/>
      <c r="GWL79" s="115"/>
      <c r="GWM79" s="115"/>
      <c r="GWN79" s="115"/>
      <c r="GWO79" s="115"/>
      <c r="GWP79" s="115"/>
      <c r="GWQ79" s="115"/>
      <c r="GWR79" s="115"/>
      <c r="GWS79" s="115"/>
      <c r="GWT79" s="115"/>
      <c r="GWU79" s="115"/>
      <c r="GWV79" s="115"/>
      <c r="GWW79" s="115"/>
      <c r="GWX79" s="115"/>
      <c r="GWY79" s="115"/>
      <c r="GWZ79" s="115"/>
      <c r="GXA79" s="115"/>
      <c r="GXB79" s="115"/>
      <c r="GXC79" s="115"/>
      <c r="GXD79" s="115"/>
      <c r="GXE79" s="115"/>
      <c r="GXF79" s="115"/>
      <c r="GXG79" s="115"/>
      <c r="GXH79" s="115"/>
      <c r="GXI79" s="115"/>
      <c r="GXJ79" s="115"/>
      <c r="GXK79" s="115"/>
      <c r="GXL79" s="115"/>
      <c r="GXM79" s="115"/>
      <c r="GXN79" s="115"/>
      <c r="GXO79" s="115"/>
      <c r="GXP79" s="115"/>
      <c r="GXQ79" s="115"/>
      <c r="GXR79" s="115"/>
      <c r="GXS79" s="115"/>
      <c r="GXT79" s="115"/>
      <c r="GXU79" s="115"/>
      <c r="GXV79" s="115"/>
      <c r="GXW79" s="115"/>
      <c r="GXX79" s="115"/>
      <c r="GXY79" s="115"/>
      <c r="GXZ79" s="115"/>
      <c r="GYA79" s="115"/>
      <c r="GYB79" s="115"/>
      <c r="GYC79" s="115"/>
      <c r="GYD79" s="115"/>
      <c r="GYE79" s="115"/>
      <c r="GYF79" s="115"/>
      <c r="GYG79" s="115"/>
      <c r="GYH79" s="115"/>
      <c r="GYI79" s="115"/>
      <c r="GYJ79" s="115"/>
      <c r="GYK79" s="115"/>
      <c r="GYL79" s="115"/>
      <c r="GYM79" s="115"/>
      <c r="GYN79" s="115"/>
      <c r="GYO79" s="115"/>
      <c r="GYP79" s="115"/>
      <c r="GYQ79" s="115"/>
      <c r="GYR79" s="115"/>
      <c r="GYS79" s="115"/>
      <c r="GYT79" s="115"/>
      <c r="GYU79" s="115"/>
      <c r="GYV79" s="115"/>
      <c r="GYW79" s="115"/>
      <c r="GYX79" s="115"/>
      <c r="GYY79" s="115"/>
      <c r="GYZ79" s="115"/>
      <c r="GZA79" s="115"/>
      <c r="GZB79" s="115"/>
      <c r="GZC79" s="115"/>
      <c r="GZD79" s="115"/>
      <c r="GZE79" s="115"/>
      <c r="GZF79" s="115"/>
      <c r="GZG79" s="115"/>
      <c r="GZH79" s="115"/>
      <c r="GZI79" s="115"/>
      <c r="GZJ79" s="115"/>
      <c r="GZK79" s="115"/>
      <c r="GZL79" s="115"/>
      <c r="GZM79" s="115"/>
      <c r="GZN79" s="115"/>
      <c r="GZO79" s="115"/>
      <c r="GZP79" s="115"/>
      <c r="GZQ79" s="115"/>
      <c r="GZR79" s="115"/>
      <c r="GZS79" s="115"/>
      <c r="GZT79" s="115"/>
      <c r="GZU79" s="115"/>
      <c r="GZV79" s="115"/>
      <c r="GZW79" s="115"/>
      <c r="GZX79" s="115"/>
      <c r="GZY79" s="115"/>
      <c r="GZZ79" s="115"/>
      <c r="HAA79" s="115"/>
      <c r="HAB79" s="115"/>
      <c r="HAC79" s="115"/>
      <c r="HAD79" s="115"/>
      <c r="HAE79" s="115"/>
      <c r="HAF79" s="115"/>
      <c r="HAG79" s="115"/>
      <c r="HAH79" s="115"/>
      <c r="HAI79" s="115"/>
      <c r="HAJ79" s="115"/>
      <c r="HAK79" s="115"/>
      <c r="HAL79" s="115"/>
      <c r="HAM79" s="115"/>
      <c r="HAN79" s="115"/>
      <c r="HAO79" s="115"/>
      <c r="HAP79" s="115"/>
      <c r="HAQ79" s="115"/>
      <c r="HAR79" s="115"/>
      <c r="HAS79" s="115"/>
      <c r="HAT79" s="115"/>
      <c r="HAU79" s="115"/>
      <c r="HAV79" s="115"/>
      <c r="HAW79" s="115"/>
      <c r="HAX79" s="115"/>
      <c r="HAY79" s="115"/>
      <c r="HAZ79" s="115"/>
      <c r="HBA79" s="115"/>
      <c r="HBB79" s="115"/>
      <c r="HBC79" s="115"/>
      <c r="HBD79" s="115"/>
      <c r="HBE79" s="115"/>
      <c r="HBF79" s="115"/>
      <c r="HBG79" s="115"/>
      <c r="HBH79" s="115"/>
      <c r="HBI79" s="115"/>
      <c r="HBJ79" s="115"/>
      <c r="HBK79" s="115"/>
      <c r="HBL79" s="115"/>
      <c r="HBM79" s="115"/>
      <c r="HBN79" s="115"/>
      <c r="HBO79" s="115"/>
      <c r="HBP79" s="115"/>
      <c r="HBQ79" s="115"/>
      <c r="HBR79" s="115"/>
      <c r="HBS79" s="115"/>
      <c r="HBT79" s="115"/>
      <c r="HBU79" s="115"/>
      <c r="HBV79" s="115"/>
      <c r="HBW79" s="115"/>
      <c r="HBX79" s="115"/>
      <c r="HBY79" s="115"/>
      <c r="HBZ79" s="115"/>
      <c r="HCA79" s="115"/>
      <c r="HCB79" s="115"/>
      <c r="HCC79" s="115"/>
      <c r="HCD79" s="115"/>
      <c r="HCE79" s="115"/>
      <c r="HCF79" s="115"/>
      <c r="HCG79" s="115"/>
      <c r="HCH79" s="115"/>
      <c r="HCI79" s="115"/>
      <c r="HCJ79" s="115"/>
      <c r="HCK79" s="115"/>
      <c r="HCL79" s="115"/>
      <c r="HCM79" s="115"/>
      <c r="HCN79" s="115"/>
      <c r="HCO79" s="115"/>
      <c r="HCP79" s="115"/>
      <c r="HCQ79" s="115"/>
      <c r="HCR79" s="115"/>
      <c r="HCS79" s="115"/>
      <c r="HCT79" s="115"/>
      <c r="HCU79" s="115"/>
      <c r="HCV79" s="115"/>
      <c r="HCW79" s="115"/>
      <c r="HCX79" s="115"/>
      <c r="HCY79" s="115"/>
      <c r="HCZ79" s="115"/>
      <c r="HDA79" s="115"/>
      <c r="HDB79" s="115"/>
      <c r="HDC79" s="115"/>
      <c r="HDD79" s="115"/>
      <c r="HDE79" s="115"/>
      <c r="HDF79" s="115"/>
      <c r="HDG79" s="115"/>
      <c r="HDH79" s="115"/>
      <c r="HDI79" s="115"/>
      <c r="HDJ79" s="115"/>
      <c r="HDK79" s="115"/>
      <c r="HDL79" s="115"/>
      <c r="HDM79" s="115"/>
      <c r="HDN79" s="115"/>
      <c r="HDO79" s="115"/>
      <c r="HDP79" s="115"/>
      <c r="HDQ79" s="115"/>
      <c r="HDR79" s="115"/>
      <c r="HDS79" s="115"/>
      <c r="HDT79" s="115"/>
      <c r="HDU79" s="115"/>
      <c r="HDV79" s="115"/>
      <c r="HDW79" s="115"/>
      <c r="HDX79" s="115"/>
      <c r="HDY79" s="115"/>
      <c r="HDZ79" s="115"/>
      <c r="HEA79" s="115"/>
      <c r="HEB79" s="115"/>
      <c r="HEC79" s="115"/>
      <c r="HED79" s="115"/>
      <c r="HEE79" s="115"/>
      <c r="HEF79" s="115"/>
      <c r="HEG79" s="115"/>
      <c r="HEH79" s="115"/>
      <c r="HEI79" s="115"/>
      <c r="HEJ79" s="115"/>
      <c r="HEK79" s="115"/>
      <c r="HEL79" s="115"/>
      <c r="HEM79" s="115"/>
      <c r="HEN79" s="115"/>
      <c r="HEO79" s="115"/>
      <c r="HEP79" s="115"/>
      <c r="HEQ79" s="115"/>
      <c r="HER79" s="115"/>
      <c r="HES79" s="115"/>
      <c r="HET79" s="115"/>
      <c r="HEU79" s="115"/>
      <c r="HEV79" s="115"/>
      <c r="HEW79" s="115"/>
      <c r="HEX79" s="115"/>
      <c r="HEY79" s="115"/>
      <c r="HEZ79" s="115"/>
      <c r="HFA79" s="115"/>
      <c r="HFB79" s="115"/>
      <c r="HFC79" s="115"/>
      <c r="HFD79" s="115"/>
      <c r="HFE79" s="115"/>
      <c r="HFF79" s="115"/>
      <c r="HFG79" s="115"/>
      <c r="HFH79" s="115"/>
      <c r="HFI79" s="115"/>
      <c r="HFJ79" s="115"/>
      <c r="HFK79" s="115"/>
      <c r="HFL79" s="115"/>
      <c r="HFM79" s="115"/>
      <c r="HFN79" s="115"/>
      <c r="HFO79" s="115"/>
      <c r="HFP79" s="115"/>
      <c r="HFQ79" s="115"/>
      <c r="HFR79" s="115"/>
      <c r="HFS79" s="115"/>
      <c r="HFT79" s="115"/>
      <c r="HFU79" s="115"/>
      <c r="HFV79" s="115"/>
      <c r="HFW79" s="115"/>
      <c r="HFX79" s="115"/>
      <c r="HFY79" s="115"/>
      <c r="HFZ79" s="115"/>
      <c r="HGA79" s="115"/>
      <c r="HGB79" s="115"/>
      <c r="HGC79" s="115"/>
      <c r="HGD79" s="115"/>
      <c r="HGE79" s="115"/>
      <c r="HGF79" s="115"/>
      <c r="HGG79" s="115"/>
      <c r="HGH79" s="115"/>
      <c r="HGI79" s="115"/>
      <c r="HGJ79" s="115"/>
      <c r="HGK79" s="115"/>
      <c r="HGL79" s="115"/>
      <c r="HGM79" s="115"/>
      <c r="HGN79" s="115"/>
      <c r="HGO79" s="115"/>
      <c r="HGP79" s="115"/>
      <c r="HGQ79" s="115"/>
      <c r="HGR79" s="115"/>
      <c r="HGS79" s="115"/>
      <c r="HGT79" s="115"/>
      <c r="HGU79" s="115"/>
      <c r="HGV79" s="115"/>
      <c r="HGW79" s="115"/>
      <c r="HGX79" s="115"/>
      <c r="HGY79" s="115"/>
      <c r="HGZ79" s="115"/>
      <c r="HHA79" s="115"/>
      <c r="HHB79" s="115"/>
      <c r="HHC79" s="115"/>
      <c r="HHD79" s="115"/>
      <c r="HHE79" s="115"/>
      <c r="HHF79" s="115"/>
      <c r="HHG79" s="115"/>
      <c r="HHH79" s="115"/>
      <c r="HHI79" s="115"/>
      <c r="HHJ79" s="115"/>
      <c r="HHK79" s="115"/>
      <c r="HHL79" s="115"/>
      <c r="HHM79" s="115"/>
      <c r="HHN79" s="115"/>
      <c r="HHO79" s="115"/>
      <c r="HHP79" s="115"/>
      <c r="HHQ79" s="115"/>
      <c r="HHR79" s="115"/>
      <c r="HHS79" s="115"/>
      <c r="HHT79" s="115"/>
      <c r="HHU79" s="115"/>
      <c r="HHV79" s="115"/>
      <c r="HHW79" s="115"/>
      <c r="HHX79" s="115"/>
      <c r="HHY79" s="115"/>
      <c r="HHZ79" s="115"/>
      <c r="HIA79" s="115"/>
      <c r="HIB79" s="115"/>
      <c r="HIC79" s="115"/>
      <c r="HID79" s="115"/>
      <c r="HIE79" s="115"/>
      <c r="HIF79" s="115"/>
      <c r="HIG79" s="115"/>
      <c r="HIH79" s="115"/>
      <c r="HII79" s="115"/>
      <c r="HIJ79" s="115"/>
      <c r="HIK79" s="115"/>
      <c r="HIL79" s="115"/>
      <c r="HIM79" s="115"/>
      <c r="HIN79" s="115"/>
      <c r="HIO79" s="115"/>
      <c r="HIP79" s="115"/>
      <c r="HIQ79" s="115"/>
      <c r="HIR79" s="115"/>
      <c r="HIS79" s="115"/>
      <c r="HIT79" s="115"/>
      <c r="HIU79" s="115"/>
      <c r="HIV79" s="115"/>
      <c r="HIW79" s="115"/>
      <c r="HIX79" s="115"/>
      <c r="HIY79" s="115"/>
      <c r="HIZ79" s="115"/>
      <c r="HJA79" s="115"/>
      <c r="HJB79" s="115"/>
      <c r="HJC79" s="115"/>
      <c r="HJD79" s="115"/>
      <c r="HJE79" s="115"/>
      <c r="HJF79" s="115"/>
      <c r="HJG79" s="115"/>
      <c r="HJH79" s="115"/>
      <c r="HJI79" s="115"/>
      <c r="HJJ79" s="115"/>
      <c r="HJK79" s="115"/>
      <c r="HJL79" s="115"/>
      <c r="HJM79" s="115"/>
      <c r="HJN79" s="115"/>
      <c r="HJO79" s="115"/>
      <c r="HJP79" s="115"/>
      <c r="HJQ79" s="115"/>
      <c r="HJR79" s="115"/>
      <c r="HJS79" s="115"/>
      <c r="HJT79" s="115"/>
      <c r="HJU79" s="115"/>
      <c r="HJV79" s="115"/>
      <c r="HJW79" s="115"/>
      <c r="HJX79" s="115"/>
      <c r="HJY79" s="115"/>
      <c r="HJZ79" s="115"/>
      <c r="HKA79" s="115"/>
      <c r="HKB79" s="115"/>
      <c r="HKC79" s="115"/>
      <c r="HKD79" s="115"/>
      <c r="HKE79" s="115"/>
      <c r="HKF79" s="115"/>
      <c r="HKG79" s="115"/>
      <c r="HKH79" s="115"/>
      <c r="HKI79" s="115"/>
      <c r="HKJ79" s="115"/>
      <c r="HKK79" s="115"/>
      <c r="HKL79" s="115"/>
      <c r="HKM79" s="115"/>
      <c r="HKN79" s="115"/>
      <c r="HKO79" s="115"/>
      <c r="HKP79" s="115"/>
      <c r="HKQ79" s="115"/>
      <c r="HKR79" s="115"/>
      <c r="HKS79" s="115"/>
      <c r="HKT79" s="115"/>
      <c r="HKU79" s="115"/>
      <c r="HKV79" s="115"/>
      <c r="HKW79" s="115"/>
      <c r="HKX79" s="115"/>
      <c r="HKY79" s="115"/>
      <c r="HKZ79" s="115"/>
      <c r="HLA79" s="115"/>
      <c r="HLB79" s="115"/>
      <c r="HLC79" s="115"/>
      <c r="HLD79" s="115"/>
      <c r="HLE79" s="115"/>
      <c r="HLF79" s="115"/>
      <c r="HLG79" s="115"/>
      <c r="HLH79" s="115"/>
      <c r="HLI79" s="115"/>
      <c r="HLJ79" s="115"/>
      <c r="HLK79" s="115"/>
      <c r="HLL79" s="115"/>
      <c r="HLM79" s="115"/>
      <c r="HLN79" s="115"/>
      <c r="HLO79" s="115"/>
      <c r="HLP79" s="115"/>
      <c r="HLQ79" s="115"/>
      <c r="HLR79" s="115"/>
      <c r="HLS79" s="115"/>
      <c r="HLT79" s="115"/>
      <c r="HLU79" s="115"/>
      <c r="HLV79" s="115"/>
      <c r="HLW79" s="115"/>
      <c r="HLX79" s="115"/>
      <c r="HLY79" s="115"/>
      <c r="HLZ79" s="115"/>
      <c r="HMA79" s="115"/>
      <c r="HMB79" s="115"/>
      <c r="HMC79" s="115"/>
      <c r="HMD79" s="115"/>
      <c r="HME79" s="115"/>
      <c r="HMF79" s="115"/>
      <c r="HMG79" s="115"/>
      <c r="HMH79" s="115"/>
      <c r="HMI79" s="115"/>
      <c r="HMJ79" s="115"/>
      <c r="HMK79" s="115"/>
      <c r="HML79" s="115"/>
      <c r="HMM79" s="115"/>
      <c r="HMN79" s="115"/>
      <c r="HMO79" s="115"/>
      <c r="HMP79" s="115"/>
      <c r="HMQ79" s="115"/>
      <c r="HMR79" s="115"/>
      <c r="HMS79" s="115"/>
      <c r="HMT79" s="115"/>
      <c r="HMU79" s="115"/>
      <c r="HMV79" s="115"/>
      <c r="HMW79" s="115"/>
      <c r="HMX79" s="115"/>
      <c r="HMY79" s="115"/>
      <c r="HMZ79" s="115"/>
      <c r="HNA79" s="115"/>
      <c r="HNB79" s="115"/>
      <c r="HNC79" s="115"/>
      <c r="HND79" s="115"/>
      <c r="HNE79" s="115"/>
      <c r="HNF79" s="115"/>
      <c r="HNG79" s="115"/>
      <c r="HNH79" s="115"/>
      <c r="HNI79" s="115"/>
      <c r="HNJ79" s="115"/>
      <c r="HNK79" s="115"/>
      <c r="HNL79" s="115"/>
      <c r="HNM79" s="115"/>
      <c r="HNN79" s="115"/>
      <c r="HNO79" s="115"/>
      <c r="HNP79" s="115"/>
      <c r="HNQ79" s="115"/>
      <c r="HNR79" s="115"/>
      <c r="HNS79" s="115"/>
      <c r="HNT79" s="115"/>
      <c r="HNU79" s="115"/>
      <c r="HNV79" s="115"/>
      <c r="HNW79" s="115"/>
      <c r="HNX79" s="115"/>
      <c r="HNY79" s="115"/>
      <c r="HNZ79" s="115"/>
      <c r="HOA79" s="115"/>
      <c r="HOB79" s="115"/>
      <c r="HOC79" s="115"/>
      <c r="HOD79" s="115"/>
      <c r="HOE79" s="115"/>
      <c r="HOF79" s="115"/>
      <c r="HOG79" s="115"/>
      <c r="HOH79" s="115"/>
      <c r="HOI79" s="115"/>
      <c r="HOJ79" s="115"/>
      <c r="HOK79" s="115"/>
      <c r="HOL79" s="115"/>
      <c r="HOM79" s="115"/>
      <c r="HON79" s="115"/>
      <c r="HOO79" s="115"/>
      <c r="HOP79" s="115"/>
      <c r="HOQ79" s="115"/>
      <c r="HOR79" s="115"/>
      <c r="HOS79" s="115"/>
      <c r="HOT79" s="115"/>
      <c r="HOU79" s="115"/>
      <c r="HOV79" s="115"/>
      <c r="HOW79" s="115"/>
      <c r="HOX79" s="115"/>
      <c r="HOY79" s="115"/>
      <c r="HOZ79" s="115"/>
      <c r="HPA79" s="115"/>
      <c r="HPB79" s="115"/>
      <c r="HPC79" s="115"/>
      <c r="HPD79" s="115"/>
      <c r="HPE79" s="115"/>
      <c r="HPF79" s="115"/>
      <c r="HPG79" s="115"/>
      <c r="HPH79" s="115"/>
      <c r="HPI79" s="115"/>
      <c r="HPJ79" s="115"/>
      <c r="HPK79" s="115"/>
      <c r="HPL79" s="115"/>
      <c r="HPM79" s="115"/>
      <c r="HPN79" s="115"/>
      <c r="HPO79" s="115"/>
      <c r="HPP79" s="115"/>
      <c r="HPQ79" s="115"/>
      <c r="HPR79" s="115"/>
      <c r="HPS79" s="115"/>
      <c r="HPT79" s="115"/>
      <c r="HPU79" s="115"/>
      <c r="HPV79" s="115"/>
      <c r="HPW79" s="115"/>
      <c r="HPX79" s="115"/>
      <c r="HPY79" s="115"/>
      <c r="HPZ79" s="115"/>
      <c r="HQA79" s="115"/>
      <c r="HQB79" s="115"/>
      <c r="HQC79" s="115"/>
      <c r="HQD79" s="115"/>
      <c r="HQE79" s="115"/>
      <c r="HQF79" s="115"/>
      <c r="HQG79" s="115"/>
      <c r="HQH79" s="115"/>
      <c r="HQI79" s="115"/>
      <c r="HQJ79" s="115"/>
      <c r="HQK79" s="115"/>
      <c r="HQL79" s="115"/>
      <c r="HQM79" s="115"/>
      <c r="HQN79" s="115"/>
      <c r="HQO79" s="115"/>
      <c r="HQP79" s="115"/>
      <c r="HQQ79" s="115"/>
      <c r="HQR79" s="115"/>
      <c r="HQS79" s="115"/>
      <c r="HQT79" s="115"/>
      <c r="HQU79" s="115"/>
      <c r="HQV79" s="115"/>
      <c r="HQW79" s="115"/>
      <c r="HQX79" s="115"/>
      <c r="HQY79" s="115"/>
      <c r="HQZ79" s="115"/>
      <c r="HRA79" s="115"/>
      <c r="HRB79" s="115"/>
      <c r="HRC79" s="115"/>
      <c r="HRD79" s="115"/>
      <c r="HRE79" s="115"/>
      <c r="HRF79" s="115"/>
      <c r="HRG79" s="115"/>
      <c r="HRH79" s="115"/>
      <c r="HRI79" s="115"/>
      <c r="HRJ79" s="115"/>
      <c r="HRK79" s="115"/>
      <c r="HRL79" s="115"/>
      <c r="HRM79" s="115"/>
      <c r="HRN79" s="115"/>
      <c r="HRO79" s="115"/>
      <c r="HRP79" s="115"/>
      <c r="HRQ79" s="115"/>
      <c r="HRR79" s="115"/>
      <c r="HRS79" s="115"/>
      <c r="HRT79" s="115"/>
      <c r="HRU79" s="115"/>
      <c r="HRV79" s="115"/>
      <c r="HRW79" s="115"/>
      <c r="HRX79" s="115"/>
      <c r="HRY79" s="115"/>
      <c r="HRZ79" s="115"/>
      <c r="HSA79" s="115"/>
      <c r="HSB79" s="115"/>
      <c r="HSC79" s="115"/>
      <c r="HSD79" s="115"/>
      <c r="HSE79" s="115"/>
      <c r="HSF79" s="115"/>
      <c r="HSG79" s="115"/>
      <c r="HSH79" s="115"/>
      <c r="HSI79" s="115"/>
      <c r="HSJ79" s="115"/>
      <c r="HSK79" s="115"/>
      <c r="HSL79" s="115"/>
      <c r="HSM79" s="115"/>
      <c r="HSN79" s="115"/>
      <c r="HSO79" s="115"/>
      <c r="HSP79" s="115"/>
      <c r="HSQ79" s="115"/>
      <c r="HSR79" s="115"/>
      <c r="HSS79" s="115"/>
      <c r="HST79" s="115"/>
      <c r="HSU79" s="115"/>
      <c r="HSV79" s="115"/>
      <c r="HSW79" s="115"/>
      <c r="HSX79" s="115"/>
      <c r="HSY79" s="115"/>
      <c r="HSZ79" s="115"/>
      <c r="HTA79" s="115"/>
      <c r="HTB79" s="115"/>
      <c r="HTC79" s="115"/>
      <c r="HTD79" s="115"/>
      <c r="HTE79" s="115"/>
      <c r="HTF79" s="115"/>
      <c r="HTG79" s="115"/>
      <c r="HTH79" s="115"/>
      <c r="HTI79" s="115"/>
      <c r="HTJ79" s="115"/>
      <c r="HTK79" s="115"/>
      <c r="HTL79" s="115"/>
      <c r="HTM79" s="115"/>
      <c r="HTN79" s="115"/>
      <c r="HTO79" s="115"/>
      <c r="HTP79" s="115"/>
      <c r="HTQ79" s="115"/>
      <c r="HTR79" s="115"/>
      <c r="HTS79" s="115"/>
      <c r="HTT79" s="115"/>
      <c r="HTU79" s="115"/>
      <c r="HTV79" s="115"/>
      <c r="HTW79" s="115"/>
      <c r="HTX79" s="115"/>
      <c r="HTY79" s="115"/>
      <c r="HTZ79" s="115"/>
      <c r="HUA79" s="115"/>
      <c r="HUB79" s="115"/>
      <c r="HUC79" s="115"/>
      <c r="HUD79" s="115"/>
      <c r="HUE79" s="115"/>
      <c r="HUF79" s="115"/>
      <c r="HUG79" s="115"/>
      <c r="HUH79" s="115"/>
      <c r="HUI79" s="115"/>
      <c r="HUJ79" s="115"/>
      <c r="HUK79" s="115"/>
      <c r="HUL79" s="115"/>
      <c r="HUM79" s="115"/>
      <c r="HUN79" s="115"/>
      <c r="HUO79" s="115"/>
      <c r="HUP79" s="115"/>
      <c r="HUQ79" s="115"/>
      <c r="HUR79" s="115"/>
      <c r="HUS79" s="115"/>
      <c r="HUT79" s="115"/>
      <c r="HUU79" s="115"/>
      <c r="HUV79" s="115"/>
      <c r="HUW79" s="115"/>
      <c r="HUX79" s="115"/>
      <c r="HUY79" s="115"/>
      <c r="HUZ79" s="115"/>
      <c r="HVA79" s="115"/>
      <c r="HVB79" s="115"/>
      <c r="HVC79" s="115"/>
      <c r="HVD79" s="115"/>
      <c r="HVE79" s="115"/>
      <c r="HVF79" s="115"/>
      <c r="HVG79" s="115"/>
      <c r="HVH79" s="115"/>
      <c r="HVI79" s="115"/>
      <c r="HVJ79" s="115"/>
      <c r="HVK79" s="115"/>
      <c r="HVL79" s="115"/>
      <c r="HVM79" s="115"/>
      <c r="HVN79" s="115"/>
      <c r="HVO79" s="115"/>
      <c r="HVP79" s="115"/>
      <c r="HVQ79" s="115"/>
      <c r="HVR79" s="115"/>
      <c r="HVS79" s="115"/>
      <c r="HVT79" s="115"/>
      <c r="HVU79" s="115"/>
      <c r="HVV79" s="115"/>
      <c r="HVW79" s="115"/>
      <c r="HVX79" s="115"/>
      <c r="HVY79" s="115"/>
      <c r="HVZ79" s="115"/>
      <c r="HWA79" s="115"/>
      <c r="HWB79" s="115"/>
      <c r="HWC79" s="115"/>
      <c r="HWD79" s="115"/>
      <c r="HWE79" s="115"/>
      <c r="HWF79" s="115"/>
      <c r="HWG79" s="115"/>
      <c r="HWH79" s="115"/>
      <c r="HWI79" s="115"/>
      <c r="HWJ79" s="115"/>
      <c r="HWK79" s="115"/>
      <c r="HWL79" s="115"/>
      <c r="HWM79" s="115"/>
      <c r="HWN79" s="115"/>
      <c r="HWO79" s="115"/>
      <c r="HWP79" s="115"/>
      <c r="HWQ79" s="115"/>
      <c r="HWR79" s="115"/>
      <c r="HWS79" s="115"/>
      <c r="HWT79" s="115"/>
      <c r="HWU79" s="115"/>
      <c r="HWV79" s="115"/>
      <c r="HWW79" s="115"/>
      <c r="HWX79" s="115"/>
      <c r="HWY79" s="115"/>
      <c r="HWZ79" s="115"/>
      <c r="HXA79" s="115"/>
      <c r="HXB79" s="115"/>
      <c r="HXC79" s="115"/>
      <c r="HXD79" s="115"/>
      <c r="HXE79" s="115"/>
      <c r="HXF79" s="115"/>
      <c r="HXG79" s="115"/>
      <c r="HXH79" s="115"/>
      <c r="HXI79" s="115"/>
      <c r="HXJ79" s="115"/>
      <c r="HXK79" s="115"/>
      <c r="HXL79" s="115"/>
      <c r="HXM79" s="115"/>
      <c r="HXN79" s="115"/>
      <c r="HXO79" s="115"/>
      <c r="HXP79" s="115"/>
      <c r="HXQ79" s="115"/>
      <c r="HXR79" s="115"/>
      <c r="HXS79" s="115"/>
      <c r="HXT79" s="115"/>
      <c r="HXU79" s="115"/>
      <c r="HXV79" s="115"/>
      <c r="HXW79" s="115"/>
      <c r="HXX79" s="115"/>
      <c r="HXY79" s="115"/>
      <c r="HXZ79" s="115"/>
      <c r="HYA79" s="115"/>
      <c r="HYB79" s="115"/>
      <c r="HYC79" s="115"/>
      <c r="HYD79" s="115"/>
      <c r="HYE79" s="115"/>
      <c r="HYF79" s="115"/>
      <c r="HYG79" s="115"/>
      <c r="HYH79" s="115"/>
      <c r="HYI79" s="115"/>
      <c r="HYJ79" s="115"/>
      <c r="HYK79" s="115"/>
      <c r="HYL79" s="115"/>
      <c r="HYM79" s="115"/>
      <c r="HYN79" s="115"/>
      <c r="HYO79" s="115"/>
      <c r="HYP79" s="115"/>
      <c r="HYQ79" s="115"/>
      <c r="HYR79" s="115"/>
      <c r="HYS79" s="115"/>
      <c r="HYT79" s="115"/>
      <c r="HYU79" s="115"/>
      <c r="HYV79" s="115"/>
      <c r="HYW79" s="115"/>
      <c r="HYX79" s="115"/>
      <c r="HYY79" s="115"/>
      <c r="HYZ79" s="115"/>
      <c r="HZA79" s="115"/>
      <c r="HZB79" s="115"/>
      <c r="HZC79" s="115"/>
      <c r="HZD79" s="115"/>
      <c r="HZE79" s="115"/>
      <c r="HZF79" s="115"/>
      <c r="HZG79" s="115"/>
      <c r="HZH79" s="115"/>
      <c r="HZI79" s="115"/>
      <c r="HZJ79" s="115"/>
      <c r="HZK79" s="115"/>
      <c r="HZL79" s="115"/>
      <c r="HZM79" s="115"/>
      <c r="HZN79" s="115"/>
      <c r="HZO79" s="115"/>
      <c r="HZP79" s="115"/>
      <c r="HZQ79" s="115"/>
      <c r="HZR79" s="115"/>
      <c r="HZS79" s="115"/>
      <c r="HZT79" s="115"/>
      <c r="HZU79" s="115"/>
      <c r="HZV79" s="115"/>
      <c r="HZW79" s="115"/>
      <c r="HZX79" s="115"/>
      <c r="HZY79" s="115"/>
      <c r="HZZ79" s="115"/>
      <c r="IAA79" s="115"/>
      <c r="IAB79" s="115"/>
      <c r="IAC79" s="115"/>
      <c r="IAD79" s="115"/>
      <c r="IAE79" s="115"/>
      <c r="IAF79" s="115"/>
      <c r="IAG79" s="115"/>
      <c r="IAH79" s="115"/>
      <c r="IAI79" s="115"/>
      <c r="IAJ79" s="115"/>
      <c r="IAK79" s="115"/>
      <c r="IAL79" s="115"/>
      <c r="IAM79" s="115"/>
      <c r="IAN79" s="115"/>
      <c r="IAO79" s="115"/>
      <c r="IAP79" s="115"/>
      <c r="IAQ79" s="115"/>
      <c r="IAR79" s="115"/>
      <c r="IAS79" s="115"/>
      <c r="IAT79" s="115"/>
      <c r="IAU79" s="115"/>
      <c r="IAV79" s="115"/>
      <c r="IAW79" s="115"/>
      <c r="IAX79" s="115"/>
      <c r="IAY79" s="115"/>
      <c r="IAZ79" s="115"/>
      <c r="IBA79" s="115"/>
      <c r="IBB79" s="115"/>
      <c r="IBC79" s="115"/>
      <c r="IBD79" s="115"/>
      <c r="IBE79" s="115"/>
      <c r="IBF79" s="115"/>
      <c r="IBG79" s="115"/>
      <c r="IBH79" s="115"/>
      <c r="IBI79" s="115"/>
      <c r="IBJ79" s="115"/>
      <c r="IBK79" s="115"/>
      <c r="IBL79" s="115"/>
      <c r="IBM79" s="115"/>
      <c r="IBN79" s="115"/>
      <c r="IBO79" s="115"/>
      <c r="IBP79" s="115"/>
      <c r="IBQ79" s="115"/>
      <c r="IBR79" s="115"/>
      <c r="IBS79" s="115"/>
      <c r="IBT79" s="115"/>
      <c r="IBU79" s="115"/>
      <c r="IBV79" s="115"/>
      <c r="IBW79" s="115"/>
      <c r="IBX79" s="115"/>
      <c r="IBY79" s="115"/>
      <c r="IBZ79" s="115"/>
      <c r="ICA79" s="115"/>
      <c r="ICB79" s="115"/>
      <c r="ICC79" s="115"/>
      <c r="ICD79" s="115"/>
      <c r="ICE79" s="115"/>
      <c r="ICF79" s="115"/>
      <c r="ICG79" s="115"/>
      <c r="ICH79" s="115"/>
      <c r="ICI79" s="115"/>
      <c r="ICJ79" s="115"/>
      <c r="ICK79" s="115"/>
      <c r="ICL79" s="115"/>
      <c r="ICM79" s="115"/>
      <c r="ICN79" s="115"/>
      <c r="ICO79" s="115"/>
      <c r="ICP79" s="115"/>
      <c r="ICQ79" s="115"/>
      <c r="ICR79" s="115"/>
      <c r="ICS79" s="115"/>
      <c r="ICT79" s="115"/>
      <c r="ICU79" s="115"/>
      <c r="ICV79" s="115"/>
      <c r="ICW79" s="115"/>
      <c r="ICX79" s="115"/>
      <c r="ICY79" s="115"/>
      <c r="ICZ79" s="115"/>
      <c r="IDA79" s="115"/>
      <c r="IDB79" s="115"/>
      <c r="IDC79" s="115"/>
      <c r="IDD79" s="115"/>
      <c r="IDE79" s="115"/>
      <c r="IDF79" s="115"/>
      <c r="IDG79" s="115"/>
      <c r="IDH79" s="115"/>
      <c r="IDI79" s="115"/>
      <c r="IDJ79" s="115"/>
      <c r="IDK79" s="115"/>
      <c r="IDL79" s="115"/>
      <c r="IDM79" s="115"/>
      <c r="IDN79" s="115"/>
      <c r="IDO79" s="115"/>
      <c r="IDP79" s="115"/>
      <c r="IDQ79" s="115"/>
      <c r="IDR79" s="115"/>
      <c r="IDS79" s="115"/>
      <c r="IDT79" s="115"/>
      <c r="IDU79" s="115"/>
      <c r="IDV79" s="115"/>
      <c r="IDW79" s="115"/>
      <c r="IDX79" s="115"/>
      <c r="IDY79" s="115"/>
      <c r="IDZ79" s="115"/>
      <c r="IEA79" s="115"/>
      <c r="IEB79" s="115"/>
      <c r="IEC79" s="115"/>
      <c r="IED79" s="115"/>
      <c r="IEE79" s="115"/>
      <c r="IEF79" s="115"/>
      <c r="IEG79" s="115"/>
      <c r="IEH79" s="115"/>
      <c r="IEI79" s="115"/>
      <c r="IEJ79" s="115"/>
      <c r="IEK79" s="115"/>
      <c r="IEL79" s="115"/>
      <c r="IEM79" s="115"/>
      <c r="IEN79" s="115"/>
      <c r="IEO79" s="115"/>
      <c r="IEP79" s="115"/>
      <c r="IEQ79" s="115"/>
      <c r="IER79" s="115"/>
      <c r="IES79" s="115"/>
      <c r="IET79" s="115"/>
      <c r="IEU79" s="115"/>
      <c r="IEV79" s="115"/>
      <c r="IEW79" s="115"/>
      <c r="IEX79" s="115"/>
      <c r="IEY79" s="115"/>
      <c r="IEZ79" s="115"/>
      <c r="IFA79" s="115"/>
      <c r="IFB79" s="115"/>
      <c r="IFC79" s="115"/>
      <c r="IFD79" s="115"/>
      <c r="IFE79" s="115"/>
      <c r="IFF79" s="115"/>
      <c r="IFG79" s="115"/>
      <c r="IFH79" s="115"/>
      <c r="IFI79" s="115"/>
      <c r="IFJ79" s="115"/>
      <c r="IFK79" s="115"/>
      <c r="IFL79" s="115"/>
      <c r="IFM79" s="115"/>
      <c r="IFN79" s="115"/>
      <c r="IFO79" s="115"/>
      <c r="IFP79" s="115"/>
      <c r="IFQ79" s="115"/>
      <c r="IFR79" s="115"/>
      <c r="IFS79" s="115"/>
      <c r="IFT79" s="115"/>
      <c r="IFU79" s="115"/>
      <c r="IFV79" s="115"/>
      <c r="IFW79" s="115"/>
      <c r="IFX79" s="115"/>
      <c r="IFY79" s="115"/>
      <c r="IFZ79" s="115"/>
      <c r="IGA79" s="115"/>
      <c r="IGB79" s="115"/>
      <c r="IGC79" s="115"/>
      <c r="IGD79" s="115"/>
      <c r="IGE79" s="115"/>
      <c r="IGF79" s="115"/>
      <c r="IGG79" s="115"/>
      <c r="IGH79" s="115"/>
      <c r="IGI79" s="115"/>
      <c r="IGJ79" s="115"/>
      <c r="IGK79" s="115"/>
      <c r="IGL79" s="115"/>
      <c r="IGM79" s="115"/>
      <c r="IGN79" s="115"/>
      <c r="IGO79" s="115"/>
      <c r="IGP79" s="115"/>
      <c r="IGQ79" s="115"/>
      <c r="IGR79" s="115"/>
      <c r="IGS79" s="115"/>
      <c r="IGT79" s="115"/>
      <c r="IGU79" s="115"/>
      <c r="IGV79" s="115"/>
      <c r="IGW79" s="115"/>
      <c r="IGX79" s="115"/>
      <c r="IGY79" s="115"/>
      <c r="IGZ79" s="115"/>
      <c r="IHA79" s="115"/>
      <c r="IHB79" s="115"/>
      <c r="IHC79" s="115"/>
      <c r="IHD79" s="115"/>
      <c r="IHE79" s="115"/>
      <c r="IHF79" s="115"/>
      <c r="IHG79" s="115"/>
      <c r="IHH79" s="115"/>
      <c r="IHI79" s="115"/>
      <c r="IHJ79" s="115"/>
      <c r="IHK79" s="115"/>
      <c r="IHL79" s="115"/>
      <c r="IHM79" s="115"/>
      <c r="IHN79" s="115"/>
      <c r="IHO79" s="115"/>
      <c r="IHP79" s="115"/>
      <c r="IHQ79" s="115"/>
      <c r="IHR79" s="115"/>
      <c r="IHS79" s="115"/>
      <c r="IHT79" s="115"/>
      <c r="IHU79" s="115"/>
      <c r="IHV79" s="115"/>
      <c r="IHW79" s="115"/>
      <c r="IHX79" s="115"/>
      <c r="IHY79" s="115"/>
      <c r="IHZ79" s="115"/>
      <c r="IIA79" s="115"/>
      <c r="IIB79" s="115"/>
      <c r="IIC79" s="115"/>
      <c r="IID79" s="115"/>
      <c r="IIE79" s="115"/>
      <c r="IIF79" s="115"/>
      <c r="IIG79" s="115"/>
      <c r="IIH79" s="115"/>
      <c r="III79" s="115"/>
      <c r="IIJ79" s="115"/>
      <c r="IIK79" s="115"/>
      <c r="IIL79" s="115"/>
      <c r="IIM79" s="115"/>
      <c r="IIN79" s="115"/>
      <c r="IIO79" s="115"/>
      <c r="IIP79" s="115"/>
      <c r="IIQ79" s="115"/>
      <c r="IIR79" s="115"/>
      <c r="IIS79" s="115"/>
      <c r="IIT79" s="115"/>
      <c r="IIU79" s="115"/>
      <c r="IIV79" s="115"/>
      <c r="IIW79" s="115"/>
      <c r="IIX79" s="115"/>
      <c r="IIY79" s="115"/>
      <c r="IIZ79" s="115"/>
      <c r="IJA79" s="115"/>
      <c r="IJB79" s="115"/>
      <c r="IJC79" s="115"/>
      <c r="IJD79" s="115"/>
      <c r="IJE79" s="115"/>
      <c r="IJF79" s="115"/>
      <c r="IJG79" s="115"/>
      <c r="IJH79" s="115"/>
      <c r="IJI79" s="115"/>
      <c r="IJJ79" s="115"/>
      <c r="IJK79" s="115"/>
      <c r="IJL79" s="115"/>
      <c r="IJM79" s="115"/>
      <c r="IJN79" s="115"/>
      <c r="IJO79" s="115"/>
      <c r="IJP79" s="115"/>
      <c r="IJQ79" s="115"/>
      <c r="IJR79" s="115"/>
      <c r="IJS79" s="115"/>
      <c r="IJT79" s="115"/>
      <c r="IJU79" s="115"/>
      <c r="IJV79" s="115"/>
      <c r="IJW79" s="115"/>
      <c r="IJX79" s="115"/>
      <c r="IJY79" s="115"/>
      <c r="IJZ79" s="115"/>
      <c r="IKA79" s="115"/>
      <c r="IKB79" s="115"/>
      <c r="IKC79" s="115"/>
      <c r="IKD79" s="115"/>
      <c r="IKE79" s="115"/>
      <c r="IKF79" s="115"/>
      <c r="IKG79" s="115"/>
      <c r="IKH79" s="115"/>
      <c r="IKI79" s="115"/>
      <c r="IKJ79" s="115"/>
      <c r="IKK79" s="115"/>
      <c r="IKL79" s="115"/>
      <c r="IKM79" s="115"/>
      <c r="IKN79" s="115"/>
      <c r="IKO79" s="115"/>
      <c r="IKP79" s="115"/>
      <c r="IKQ79" s="115"/>
      <c r="IKR79" s="115"/>
      <c r="IKS79" s="115"/>
      <c r="IKT79" s="115"/>
      <c r="IKU79" s="115"/>
      <c r="IKV79" s="115"/>
      <c r="IKW79" s="115"/>
      <c r="IKX79" s="115"/>
      <c r="IKY79" s="115"/>
      <c r="IKZ79" s="115"/>
      <c r="ILA79" s="115"/>
      <c r="ILB79" s="115"/>
      <c r="ILC79" s="115"/>
      <c r="ILD79" s="115"/>
      <c r="ILE79" s="115"/>
      <c r="ILF79" s="115"/>
      <c r="ILG79" s="115"/>
      <c r="ILH79" s="115"/>
      <c r="ILI79" s="115"/>
      <c r="ILJ79" s="115"/>
      <c r="ILK79" s="115"/>
      <c r="ILL79" s="115"/>
      <c r="ILM79" s="115"/>
      <c r="ILN79" s="115"/>
      <c r="ILO79" s="115"/>
      <c r="ILP79" s="115"/>
      <c r="ILQ79" s="115"/>
      <c r="ILR79" s="115"/>
      <c r="ILS79" s="115"/>
      <c r="ILT79" s="115"/>
      <c r="ILU79" s="115"/>
      <c r="ILV79" s="115"/>
      <c r="ILW79" s="115"/>
      <c r="ILX79" s="115"/>
      <c r="ILY79" s="115"/>
      <c r="ILZ79" s="115"/>
      <c r="IMA79" s="115"/>
      <c r="IMB79" s="115"/>
      <c r="IMC79" s="115"/>
      <c r="IMD79" s="115"/>
      <c r="IME79" s="115"/>
      <c r="IMF79" s="115"/>
      <c r="IMG79" s="115"/>
      <c r="IMH79" s="115"/>
      <c r="IMI79" s="115"/>
      <c r="IMJ79" s="115"/>
      <c r="IMK79" s="115"/>
      <c r="IML79" s="115"/>
      <c r="IMM79" s="115"/>
      <c r="IMN79" s="115"/>
      <c r="IMO79" s="115"/>
      <c r="IMP79" s="115"/>
      <c r="IMQ79" s="115"/>
      <c r="IMR79" s="115"/>
      <c r="IMS79" s="115"/>
      <c r="IMT79" s="115"/>
      <c r="IMU79" s="115"/>
      <c r="IMV79" s="115"/>
      <c r="IMW79" s="115"/>
      <c r="IMX79" s="115"/>
      <c r="IMY79" s="115"/>
      <c r="IMZ79" s="115"/>
      <c r="INA79" s="115"/>
      <c r="INB79" s="115"/>
      <c r="INC79" s="115"/>
      <c r="IND79" s="115"/>
      <c r="INE79" s="115"/>
      <c r="INF79" s="115"/>
      <c r="ING79" s="115"/>
      <c r="INH79" s="115"/>
      <c r="INI79" s="115"/>
      <c r="INJ79" s="115"/>
      <c r="INK79" s="115"/>
      <c r="INL79" s="115"/>
      <c r="INM79" s="115"/>
      <c r="INN79" s="115"/>
      <c r="INO79" s="115"/>
      <c r="INP79" s="115"/>
      <c r="INQ79" s="115"/>
      <c r="INR79" s="115"/>
      <c r="INS79" s="115"/>
      <c r="INT79" s="115"/>
      <c r="INU79" s="115"/>
      <c r="INV79" s="115"/>
      <c r="INW79" s="115"/>
      <c r="INX79" s="115"/>
      <c r="INY79" s="115"/>
      <c r="INZ79" s="115"/>
      <c r="IOA79" s="115"/>
      <c r="IOB79" s="115"/>
      <c r="IOC79" s="115"/>
      <c r="IOD79" s="115"/>
      <c r="IOE79" s="115"/>
      <c r="IOF79" s="115"/>
      <c r="IOG79" s="115"/>
      <c r="IOH79" s="115"/>
      <c r="IOI79" s="115"/>
      <c r="IOJ79" s="115"/>
      <c r="IOK79" s="115"/>
      <c r="IOL79" s="115"/>
      <c r="IOM79" s="115"/>
      <c r="ION79" s="115"/>
      <c r="IOO79" s="115"/>
      <c r="IOP79" s="115"/>
      <c r="IOQ79" s="115"/>
      <c r="IOR79" s="115"/>
      <c r="IOS79" s="115"/>
      <c r="IOT79" s="115"/>
      <c r="IOU79" s="115"/>
      <c r="IOV79" s="115"/>
      <c r="IOW79" s="115"/>
      <c r="IOX79" s="115"/>
      <c r="IOY79" s="115"/>
      <c r="IOZ79" s="115"/>
      <c r="IPA79" s="115"/>
      <c r="IPB79" s="115"/>
      <c r="IPC79" s="115"/>
      <c r="IPD79" s="115"/>
      <c r="IPE79" s="115"/>
      <c r="IPF79" s="115"/>
      <c r="IPG79" s="115"/>
      <c r="IPH79" s="115"/>
      <c r="IPI79" s="115"/>
      <c r="IPJ79" s="115"/>
      <c r="IPK79" s="115"/>
      <c r="IPL79" s="115"/>
      <c r="IPM79" s="115"/>
      <c r="IPN79" s="115"/>
      <c r="IPO79" s="115"/>
      <c r="IPP79" s="115"/>
      <c r="IPQ79" s="115"/>
      <c r="IPR79" s="115"/>
      <c r="IPS79" s="115"/>
      <c r="IPT79" s="115"/>
      <c r="IPU79" s="115"/>
      <c r="IPV79" s="115"/>
      <c r="IPW79" s="115"/>
      <c r="IPX79" s="115"/>
      <c r="IPY79" s="115"/>
      <c r="IPZ79" s="115"/>
      <c r="IQA79" s="115"/>
      <c r="IQB79" s="115"/>
      <c r="IQC79" s="115"/>
      <c r="IQD79" s="115"/>
      <c r="IQE79" s="115"/>
      <c r="IQF79" s="115"/>
      <c r="IQG79" s="115"/>
      <c r="IQH79" s="115"/>
      <c r="IQI79" s="115"/>
      <c r="IQJ79" s="115"/>
      <c r="IQK79" s="115"/>
      <c r="IQL79" s="115"/>
      <c r="IQM79" s="115"/>
      <c r="IQN79" s="115"/>
      <c r="IQO79" s="115"/>
      <c r="IQP79" s="115"/>
      <c r="IQQ79" s="115"/>
      <c r="IQR79" s="115"/>
      <c r="IQS79" s="115"/>
      <c r="IQT79" s="115"/>
      <c r="IQU79" s="115"/>
      <c r="IQV79" s="115"/>
      <c r="IQW79" s="115"/>
      <c r="IQX79" s="115"/>
      <c r="IQY79" s="115"/>
      <c r="IQZ79" s="115"/>
      <c r="IRA79" s="115"/>
      <c r="IRB79" s="115"/>
      <c r="IRC79" s="115"/>
      <c r="IRD79" s="115"/>
      <c r="IRE79" s="115"/>
      <c r="IRF79" s="115"/>
      <c r="IRG79" s="115"/>
      <c r="IRH79" s="115"/>
      <c r="IRI79" s="115"/>
      <c r="IRJ79" s="115"/>
      <c r="IRK79" s="115"/>
      <c r="IRL79" s="115"/>
      <c r="IRM79" s="115"/>
      <c r="IRN79" s="115"/>
      <c r="IRO79" s="115"/>
      <c r="IRP79" s="115"/>
      <c r="IRQ79" s="115"/>
      <c r="IRR79" s="115"/>
      <c r="IRS79" s="115"/>
      <c r="IRT79" s="115"/>
      <c r="IRU79" s="115"/>
      <c r="IRV79" s="115"/>
      <c r="IRW79" s="115"/>
      <c r="IRX79" s="115"/>
      <c r="IRY79" s="115"/>
      <c r="IRZ79" s="115"/>
      <c r="ISA79" s="115"/>
      <c r="ISB79" s="115"/>
      <c r="ISC79" s="115"/>
      <c r="ISD79" s="115"/>
      <c r="ISE79" s="115"/>
      <c r="ISF79" s="115"/>
      <c r="ISG79" s="115"/>
      <c r="ISH79" s="115"/>
      <c r="ISI79" s="115"/>
      <c r="ISJ79" s="115"/>
      <c r="ISK79" s="115"/>
      <c r="ISL79" s="115"/>
      <c r="ISM79" s="115"/>
      <c r="ISN79" s="115"/>
      <c r="ISO79" s="115"/>
      <c r="ISP79" s="115"/>
      <c r="ISQ79" s="115"/>
      <c r="ISR79" s="115"/>
      <c r="ISS79" s="115"/>
      <c r="IST79" s="115"/>
      <c r="ISU79" s="115"/>
      <c r="ISV79" s="115"/>
      <c r="ISW79" s="115"/>
      <c r="ISX79" s="115"/>
      <c r="ISY79" s="115"/>
      <c r="ISZ79" s="115"/>
      <c r="ITA79" s="115"/>
      <c r="ITB79" s="115"/>
      <c r="ITC79" s="115"/>
      <c r="ITD79" s="115"/>
      <c r="ITE79" s="115"/>
      <c r="ITF79" s="115"/>
      <c r="ITG79" s="115"/>
      <c r="ITH79" s="115"/>
      <c r="ITI79" s="115"/>
      <c r="ITJ79" s="115"/>
      <c r="ITK79" s="115"/>
      <c r="ITL79" s="115"/>
      <c r="ITM79" s="115"/>
      <c r="ITN79" s="115"/>
      <c r="ITO79" s="115"/>
      <c r="ITP79" s="115"/>
      <c r="ITQ79" s="115"/>
      <c r="ITR79" s="115"/>
      <c r="ITS79" s="115"/>
      <c r="ITT79" s="115"/>
      <c r="ITU79" s="115"/>
      <c r="ITV79" s="115"/>
      <c r="ITW79" s="115"/>
      <c r="ITX79" s="115"/>
      <c r="ITY79" s="115"/>
      <c r="ITZ79" s="115"/>
      <c r="IUA79" s="115"/>
      <c r="IUB79" s="115"/>
      <c r="IUC79" s="115"/>
      <c r="IUD79" s="115"/>
      <c r="IUE79" s="115"/>
      <c r="IUF79" s="115"/>
      <c r="IUG79" s="115"/>
      <c r="IUH79" s="115"/>
      <c r="IUI79" s="115"/>
      <c r="IUJ79" s="115"/>
      <c r="IUK79" s="115"/>
      <c r="IUL79" s="115"/>
      <c r="IUM79" s="115"/>
      <c r="IUN79" s="115"/>
      <c r="IUO79" s="115"/>
      <c r="IUP79" s="115"/>
      <c r="IUQ79" s="115"/>
      <c r="IUR79" s="115"/>
      <c r="IUS79" s="115"/>
      <c r="IUT79" s="115"/>
      <c r="IUU79" s="115"/>
      <c r="IUV79" s="115"/>
      <c r="IUW79" s="115"/>
      <c r="IUX79" s="115"/>
      <c r="IUY79" s="115"/>
      <c r="IUZ79" s="115"/>
      <c r="IVA79" s="115"/>
      <c r="IVB79" s="115"/>
      <c r="IVC79" s="115"/>
      <c r="IVD79" s="115"/>
      <c r="IVE79" s="115"/>
      <c r="IVF79" s="115"/>
      <c r="IVG79" s="115"/>
      <c r="IVH79" s="115"/>
      <c r="IVI79" s="115"/>
      <c r="IVJ79" s="115"/>
      <c r="IVK79" s="115"/>
      <c r="IVL79" s="115"/>
      <c r="IVM79" s="115"/>
      <c r="IVN79" s="115"/>
      <c r="IVO79" s="115"/>
      <c r="IVP79" s="115"/>
      <c r="IVQ79" s="115"/>
      <c r="IVR79" s="115"/>
      <c r="IVS79" s="115"/>
      <c r="IVT79" s="115"/>
      <c r="IVU79" s="115"/>
      <c r="IVV79" s="115"/>
      <c r="IVW79" s="115"/>
      <c r="IVX79" s="115"/>
      <c r="IVY79" s="115"/>
      <c r="IVZ79" s="115"/>
      <c r="IWA79" s="115"/>
      <c r="IWB79" s="115"/>
      <c r="IWC79" s="115"/>
      <c r="IWD79" s="115"/>
      <c r="IWE79" s="115"/>
      <c r="IWF79" s="115"/>
      <c r="IWG79" s="115"/>
      <c r="IWH79" s="115"/>
      <c r="IWI79" s="115"/>
      <c r="IWJ79" s="115"/>
      <c r="IWK79" s="115"/>
      <c r="IWL79" s="115"/>
      <c r="IWM79" s="115"/>
      <c r="IWN79" s="115"/>
      <c r="IWO79" s="115"/>
      <c r="IWP79" s="115"/>
      <c r="IWQ79" s="115"/>
      <c r="IWR79" s="115"/>
      <c r="IWS79" s="115"/>
      <c r="IWT79" s="115"/>
      <c r="IWU79" s="115"/>
      <c r="IWV79" s="115"/>
      <c r="IWW79" s="115"/>
      <c r="IWX79" s="115"/>
      <c r="IWY79" s="115"/>
      <c r="IWZ79" s="115"/>
      <c r="IXA79" s="115"/>
      <c r="IXB79" s="115"/>
      <c r="IXC79" s="115"/>
      <c r="IXD79" s="115"/>
      <c r="IXE79" s="115"/>
      <c r="IXF79" s="115"/>
      <c r="IXG79" s="115"/>
      <c r="IXH79" s="115"/>
      <c r="IXI79" s="115"/>
      <c r="IXJ79" s="115"/>
      <c r="IXK79" s="115"/>
      <c r="IXL79" s="115"/>
      <c r="IXM79" s="115"/>
      <c r="IXN79" s="115"/>
      <c r="IXO79" s="115"/>
      <c r="IXP79" s="115"/>
      <c r="IXQ79" s="115"/>
      <c r="IXR79" s="115"/>
      <c r="IXS79" s="115"/>
      <c r="IXT79" s="115"/>
      <c r="IXU79" s="115"/>
      <c r="IXV79" s="115"/>
      <c r="IXW79" s="115"/>
      <c r="IXX79" s="115"/>
      <c r="IXY79" s="115"/>
      <c r="IXZ79" s="115"/>
      <c r="IYA79" s="115"/>
      <c r="IYB79" s="115"/>
      <c r="IYC79" s="115"/>
      <c r="IYD79" s="115"/>
      <c r="IYE79" s="115"/>
      <c r="IYF79" s="115"/>
      <c r="IYG79" s="115"/>
      <c r="IYH79" s="115"/>
      <c r="IYI79" s="115"/>
      <c r="IYJ79" s="115"/>
      <c r="IYK79" s="115"/>
      <c r="IYL79" s="115"/>
      <c r="IYM79" s="115"/>
      <c r="IYN79" s="115"/>
      <c r="IYO79" s="115"/>
      <c r="IYP79" s="115"/>
      <c r="IYQ79" s="115"/>
      <c r="IYR79" s="115"/>
      <c r="IYS79" s="115"/>
      <c r="IYT79" s="115"/>
      <c r="IYU79" s="115"/>
      <c r="IYV79" s="115"/>
      <c r="IYW79" s="115"/>
      <c r="IYX79" s="115"/>
      <c r="IYY79" s="115"/>
      <c r="IYZ79" s="115"/>
      <c r="IZA79" s="115"/>
      <c r="IZB79" s="115"/>
      <c r="IZC79" s="115"/>
      <c r="IZD79" s="115"/>
      <c r="IZE79" s="115"/>
      <c r="IZF79" s="115"/>
      <c r="IZG79" s="115"/>
      <c r="IZH79" s="115"/>
      <c r="IZI79" s="115"/>
      <c r="IZJ79" s="115"/>
      <c r="IZK79" s="115"/>
      <c r="IZL79" s="115"/>
      <c r="IZM79" s="115"/>
      <c r="IZN79" s="115"/>
      <c r="IZO79" s="115"/>
      <c r="IZP79" s="115"/>
      <c r="IZQ79" s="115"/>
      <c r="IZR79" s="115"/>
      <c r="IZS79" s="115"/>
      <c r="IZT79" s="115"/>
      <c r="IZU79" s="115"/>
      <c r="IZV79" s="115"/>
      <c r="IZW79" s="115"/>
      <c r="IZX79" s="115"/>
      <c r="IZY79" s="115"/>
      <c r="IZZ79" s="115"/>
      <c r="JAA79" s="115"/>
      <c r="JAB79" s="115"/>
      <c r="JAC79" s="115"/>
      <c r="JAD79" s="115"/>
      <c r="JAE79" s="115"/>
      <c r="JAF79" s="115"/>
      <c r="JAG79" s="115"/>
      <c r="JAH79" s="115"/>
      <c r="JAI79" s="115"/>
      <c r="JAJ79" s="115"/>
      <c r="JAK79" s="115"/>
      <c r="JAL79" s="115"/>
      <c r="JAM79" s="115"/>
      <c r="JAN79" s="115"/>
      <c r="JAO79" s="115"/>
      <c r="JAP79" s="115"/>
      <c r="JAQ79" s="115"/>
      <c r="JAR79" s="115"/>
      <c r="JAS79" s="115"/>
      <c r="JAT79" s="115"/>
      <c r="JAU79" s="115"/>
      <c r="JAV79" s="115"/>
      <c r="JAW79" s="115"/>
      <c r="JAX79" s="115"/>
      <c r="JAY79" s="115"/>
      <c r="JAZ79" s="115"/>
      <c r="JBA79" s="115"/>
      <c r="JBB79" s="115"/>
      <c r="JBC79" s="115"/>
      <c r="JBD79" s="115"/>
      <c r="JBE79" s="115"/>
      <c r="JBF79" s="115"/>
      <c r="JBG79" s="115"/>
      <c r="JBH79" s="115"/>
      <c r="JBI79" s="115"/>
      <c r="JBJ79" s="115"/>
      <c r="JBK79" s="115"/>
      <c r="JBL79" s="115"/>
      <c r="JBM79" s="115"/>
      <c r="JBN79" s="115"/>
      <c r="JBO79" s="115"/>
      <c r="JBP79" s="115"/>
      <c r="JBQ79" s="115"/>
      <c r="JBR79" s="115"/>
      <c r="JBS79" s="115"/>
      <c r="JBT79" s="115"/>
      <c r="JBU79" s="115"/>
      <c r="JBV79" s="115"/>
      <c r="JBW79" s="115"/>
      <c r="JBX79" s="115"/>
      <c r="JBY79" s="115"/>
      <c r="JBZ79" s="115"/>
      <c r="JCA79" s="115"/>
      <c r="JCB79" s="115"/>
      <c r="JCC79" s="115"/>
      <c r="JCD79" s="115"/>
      <c r="JCE79" s="115"/>
      <c r="JCF79" s="115"/>
      <c r="JCG79" s="115"/>
      <c r="JCH79" s="115"/>
      <c r="JCI79" s="115"/>
      <c r="JCJ79" s="115"/>
      <c r="JCK79" s="115"/>
      <c r="JCL79" s="115"/>
      <c r="JCM79" s="115"/>
      <c r="JCN79" s="115"/>
      <c r="JCO79" s="115"/>
      <c r="JCP79" s="115"/>
      <c r="JCQ79" s="115"/>
      <c r="JCR79" s="115"/>
      <c r="JCS79" s="115"/>
      <c r="JCT79" s="115"/>
      <c r="JCU79" s="115"/>
      <c r="JCV79" s="115"/>
      <c r="JCW79" s="115"/>
      <c r="JCX79" s="115"/>
      <c r="JCY79" s="115"/>
      <c r="JCZ79" s="115"/>
      <c r="JDA79" s="115"/>
      <c r="JDB79" s="115"/>
      <c r="JDC79" s="115"/>
      <c r="JDD79" s="115"/>
      <c r="JDE79" s="115"/>
      <c r="JDF79" s="115"/>
      <c r="JDG79" s="115"/>
      <c r="JDH79" s="115"/>
      <c r="JDI79" s="115"/>
      <c r="JDJ79" s="115"/>
      <c r="JDK79" s="115"/>
      <c r="JDL79" s="115"/>
      <c r="JDM79" s="115"/>
      <c r="JDN79" s="115"/>
      <c r="JDO79" s="115"/>
      <c r="JDP79" s="115"/>
      <c r="JDQ79" s="115"/>
      <c r="JDR79" s="115"/>
      <c r="JDS79" s="115"/>
      <c r="JDT79" s="115"/>
      <c r="JDU79" s="115"/>
      <c r="JDV79" s="115"/>
      <c r="JDW79" s="115"/>
      <c r="JDX79" s="115"/>
      <c r="JDY79" s="115"/>
      <c r="JDZ79" s="115"/>
      <c r="JEA79" s="115"/>
      <c r="JEB79" s="115"/>
      <c r="JEC79" s="115"/>
      <c r="JED79" s="115"/>
      <c r="JEE79" s="115"/>
      <c r="JEF79" s="115"/>
      <c r="JEG79" s="115"/>
      <c r="JEH79" s="115"/>
      <c r="JEI79" s="115"/>
      <c r="JEJ79" s="115"/>
      <c r="JEK79" s="115"/>
      <c r="JEL79" s="115"/>
      <c r="JEM79" s="115"/>
      <c r="JEN79" s="115"/>
      <c r="JEO79" s="115"/>
      <c r="JEP79" s="115"/>
      <c r="JEQ79" s="115"/>
      <c r="JER79" s="115"/>
      <c r="JES79" s="115"/>
      <c r="JET79" s="115"/>
      <c r="JEU79" s="115"/>
      <c r="JEV79" s="115"/>
      <c r="JEW79" s="115"/>
      <c r="JEX79" s="115"/>
      <c r="JEY79" s="115"/>
      <c r="JEZ79" s="115"/>
      <c r="JFA79" s="115"/>
      <c r="JFB79" s="115"/>
      <c r="JFC79" s="115"/>
      <c r="JFD79" s="115"/>
      <c r="JFE79" s="115"/>
      <c r="JFF79" s="115"/>
      <c r="JFG79" s="115"/>
      <c r="JFH79" s="115"/>
      <c r="JFI79" s="115"/>
      <c r="JFJ79" s="115"/>
      <c r="JFK79" s="115"/>
      <c r="JFL79" s="115"/>
      <c r="JFM79" s="115"/>
      <c r="JFN79" s="115"/>
      <c r="JFO79" s="115"/>
      <c r="JFP79" s="115"/>
      <c r="JFQ79" s="115"/>
      <c r="JFR79" s="115"/>
      <c r="JFS79" s="115"/>
      <c r="JFT79" s="115"/>
      <c r="JFU79" s="115"/>
      <c r="JFV79" s="115"/>
      <c r="JFW79" s="115"/>
      <c r="JFX79" s="115"/>
      <c r="JFY79" s="115"/>
      <c r="JFZ79" s="115"/>
      <c r="JGA79" s="115"/>
      <c r="JGB79" s="115"/>
      <c r="JGC79" s="115"/>
      <c r="JGD79" s="115"/>
      <c r="JGE79" s="115"/>
      <c r="JGF79" s="115"/>
      <c r="JGG79" s="115"/>
      <c r="JGH79" s="115"/>
      <c r="JGI79" s="115"/>
      <c r="JGJ79" s="115"/>
      <c r="JGK79" s="115"/>
      <c r="JGL79" s="115"/>
      <c r="JGM79" s="115"/>
      <c r="JGN79" s="115"/>
      <c r="JGO79" s="115"/>
      <c r="JGP79" s="115"/>
      <c r="JGQ79" s="115"/>
      <c r="JGR79" s="115"/>
      <c r="JGS79" s="115"/>
      <c r="JGT79" s="115"/>
      <c r="JGU79" s="115"/>
      <c r="JGV79" s="115"/>
      <c r="JGW79" s="115"/>
      <c r="JGX79" s="115"/>
      <c r="JGY79" s="115"/>
      <c r="JGZ79" s="115"/>
      <c r="JHA79" s="115"/>
      <c r="JHB79" s="115"/>
      <c r="JHC79" s="115"/>
      <c r="JHD79" s="115"/>
      <c r="JHE79" s="115"/>
      <c r="JHF79" s="115"/>
      <c r="JHG79" s="115"/>
      <c r="JHH79" s="115"/>
      <c r="JHI79" s="115"/>
      <c r="JHJ79" s="115"/>
      <c r="JHK79" s="115"/>
      <c r="JHL79" s="115"/>
      <c r="JHM79" s="115"/>
      <c r="JHN79" s="115"/>
      <c r="JHO79" s="115"/>
      <c r="JHP79" s="115"/>
      <c r="JHQ79" s="115"/>
      <c r="JHR79" s="115"/>
      <c r="JHS79" s="115"/>
      <c r="JHT79" s="115"/>
      <c r="JHU79" s="115"/>
      <c r="JHV79" s="115"/>
      <c r="JHW79" s="115"/>
      <c r="JHX79" s="115"/>
      <c r="JHY79" s="115"/>
      <c r="JHZ79" s="115"/>
      <c r="JIA79" s="115"/>
      <c r="JIB79" s="115"/>
      <c r="JIC79" s="115"/>
      <c r="JID79" s="115"/>
      <c r="JIE79" s="115"/>
      <c r="JIF79" s="115"/>
      <c r="JIG79" s="115"/>
      <c r="JIH79" s="115"/>
      <c r="JII79" s="115"/>
      <c r="JIJ79" s="115"/>
      <c r="JIK79" s="115"/>
      <c r="JIL79" s="115"/>
      <c r="JIM79" s="115"/>
      <c r="JIN79" s="115"/>
      <c r="JIO79" s="115"/>
      <c r="JIP79" s="115"/>
      <c r="JIQ79" s="115"/>
      <c r="JIR79" s="115"/>
      <c r="JIS79" s="115"/>
      <c r="JIT79" s="115"/>
      <c r="JIU79" s="115"/>
      <c r="JIV79" s="115"/>
      <c r="JIW79" s="115"/>
      <c r="JIX79" s="115"/>
      <c r="JIY79" s="115"/>
      <c r="JIZ79" s="115"/>
      <c r="JJA79" s="115"/>
      <c r="JJB79" s="115"/>
      <c r="JJC79" s="115"/>
      <c r="JJD79" s="115"/>
      <c r="JJE79" s="115"/>
      <c r="JJF79" s="115"/>
      <c r="JJG79" s="115"/>
      <c r="JJH79" s="115"/>
      <c r="JJI79" s="115"/>
      <c r="JJJ79" s="115"/>
      <c r="JJK79" s="115"/>
      <c r="JJL79" s="115"/>
      <c r="JJM79" s="115"/>
      <c r="JJN79" s="115"/>
      <c r="JJO79" s="115"/>
      <c r="JJP79" s="115"/>
      <c r="JJQ79" s="115"/>
      <c r="JJR79" s="115"/>
      <c r="JJS79" s="115"/>
      <c r="JJT79" s="115"/>
      <c r="JJU79" s="115"/>
      <c r="JJV79" s="115"/>
      <c r="JJW79" s="115"/>
      <c r="JJX79" s="115"/>
      <c r="JJY79" s="115"/>
      <c r="JJZ79" s="115"/>
      <c r="JKA79" s="115"/>
      <c r="JKB79" s="115"/>
      <c r="JKC79" s="115"/>
      <c r="JKD79" s="115"/>
      <c r="JKE79" s="115"/>
      <c r="JKF79" s="115"/>
      <c r="JKG79" s="115"/>
      <c r="JKH79" s="115"/>
      <c r="JKI79" s="115"/>
      <c r="JKJ79" s="115"/>
      <c r="JKK79" s="115"/>
      <c r="JKL79" s="115"/>
      <c r="JKM79" s="115"/>
      <c r="JKN79" s="115"/>
      <c r="JKO79" s="115"/>
      <c r="JKP79" s="115"/>
      <c r="JKQ79" s="115"/>
      <c r="JKR79" s="115"/>
      <c r="JKS79" s="115"/>
      <c r="JKT79" s="115"/>
      <c r="JKU79" s="115"/>
      <c r="JKV79" s="115"/>
      <c r="JKW79" s="115"/>
      <c r="JKX79" s="115"/>
      <c r="JKY79" s="115"/>
      <c r="JKZ79" s="115"/>
      <c r="JLA79" s="115"/>
      <c r="JLB79" s="115"/>
      <c r="JLC79" s="115"/>
      <c r="JLD79" s="115"/>
      <c r="JLE79" s="115"/>
      <c r="JLF79" s="115"/>
      <c r="JLG79" s="115"/>
      <c r="JLH79" s="115"/>
      <c r="JLI79" s="115"/>
      <c r="JLJ79" s="115"/>
      <c r="JLK79" s="115"/>
      <c r="JLL79" s="115"/>
      <c r="JLM79" s="115"/>
      <c r="JLN79" s="115"/>
      <c r="JLO79" s="115"/>
      <c r="JLP79" s="115"/>
      <c r="JLQ79" s="115"/>
      <c r="JLR79" s="115"/>
      <c r="JLS79" s="115"/>
      <c r="JLT79" s="115"/>
      <c r="JLU79" s="115"/>
      <c r="JLV79" s="115"/>
      <c r="JLW79" s="115"/>
      <c r="JLX79" s="115"/>
      <c r="JLY79" s="115"/>
      <c r="JLZ79" s="115"/>
      <c r="JMA79" s="115"/>
      <c r="JMB79" s="115"/>
      <c r="JMC79" s="115"/>
      <c r="JMD79" s="115"/>
      <c r="JME79" s="115"/>
      <c r="JMF79" s="115"/>
      <c r="JMG79" s="115"/>
      <c r="JMH79" s="115"/>
      <c r="JMI79" s="115"/>
      <c r="JMJ79" s="115"/>
      <c r="JMK79" s="115"/>
      <c r="JML79" s="115"/>
      <c r="JMM79" s="115"/>
      <c r="JMN79" s="115"/>
      <c r="JMO79" s="115"/>
      <c r="JMP79" s="115"/>
      <c r="JMQ79" s="115"/>
      <c r="JMR79" s="115"/>
      <c r="JMS79" s="115"/>
      <c r="JMT79" s="115"/>
      <c r="JMU79" s="115"/>
      <c r="JMV79" s="115"/>
      <c r="JMW79" s="115"/>
      <c r="JMX79" s="115"/>
      <c r="JMY79" s="115"/>
      <c r="JMZ79" s="115"/>
      <c r="JNA79" s="115"/>
      <c r="JNB79" s="115"/>
      <c r="JNC79" s="115"/>
      <c r="JND79" s="115"/>
      <c r="JNE79" s="115"/>
      <c r="JNF79" s="115"/>
      <c r="JNG79" s="115"/>
      <c r="JNH79" s="115"/>
      <c r="JNI79" s="115"/>
      <c r="JNJ79" s="115"/>
      <c r="JNK79" s="115"/>
      <c r="JNL79" s="115"/>
      <c r="JNM79" s="115"/>
      <c r="JNN79" s="115"/>
      <c r="JNO79" s="115"/>
      <c r="JNP79" s="115"/>
      <c r="JNQ79" s="115"/>
      <c r="JNR79" s="115"/>
      <c r="JNS79" s="115"/>
      <c r="JNT79" s="115"/>
      <c r="JNU79" s="115"/>
      <c r="JNV79" s="115"/>
      <c r="JNW79" s="115"/>
      <c r="JNX79" s="115"/>
      <c r="JNY79" s="115"/>
      <c r="JNZ79" s="115"/>
      <c r="JOA79" s="115"/>
      <c r="JOB79" s="115"/>
      <c r="JOC79" s="115"/>
      <c r="JOD79" s="115"/>
      <c r="JOE79" s="115"/>
      <c r="JOF79" s="115"/>
      <c r="JOG79" s="115"/>
      <c r="JOH79" s="115"/>
      <c r="JOI79" s="115"/>
      <c r="JOJ79" s="115"/>
      <c r="JOK79" s="115"/>
      <c r="JOL79" s="115"/>
      <c r="JOM79" s="115"/>
      <c r="JON79" s="115"/>
      <c r="JOO79" s="115"/>
      <c r="JOP79" s="115"/>
      <c r="JOQ79" s="115"/>
      <c r="JOR79" s="115"/>
      <c r="JOS79" s="115"/>
      <c r="JOT79" s="115"/>
      <c r="JOU79" s="115"/>
      <c r="JOV79" s="115"/>
      <c r="JOW79" s="115"/>
      <c r="JOX79" s="115"/>
      <c r="JOY79" s="115"/>
      <c r="JOZ79" s="115"/>
      <c r="JPA79" s="115"/>
      <c r="JPB79" s="115"/>
      <c r="JPC79" s="115"/>
      <c r="JPD79" s="115"/>
      <c r="JPE79" s="115"/>
      <c r="JPF79" s="115"/>
      <c r="JPG79" s="115"/>
      <c r="JPH79" s="115"/>
      <c r="JPI79" s="115"/>
      <c r="JPJ79" s="115"/>
      <c r="JPK79" s="115"/>
      <c r="JPL79" s="115"/>
      <c r="JPM79" s="115"/>
      <c r="JPN79" s="115"/>
      <c r="JPO79" s="115"/>
      <c r="JPP79" s="115"/>
      <c r="JPQ79" s="115"/>
      <c r="JPR79" s="115"/>
      <c r="JPS79" s="115"/>
      <c r="JPT79" s="115"/>
      <c r="JPU79" s="115"/>
      <c r="JPV79" s="115"/>
      <c r="JPW79" s="115"/>
      <c r="JPX79" s="115"/>
      <c r="JPY79" s="115"/>
      <c r="JPZ79" s="115"/>
      <c r="JQA79" s="115"/>
      <c r="JQB79" s="115"/>
      <c r="JQC79" s="115"/>
      <c r="JQD79" s="115"/>
      <c r="JQE79" s="115"/>
      <c r="JQF79" s="115"/>
      <c r="JQG79" s="115"/>
      <c r="JQH79" s="115"/>
      <c r="JQI79" s="115"/>
      <c r="JQJ79" s="115"/>
      <c r="JQK79" s="115"/>
      <c r="JQL79" s="115"/>
      <c r="JQM79" s="115"/>
      <c r="JQN79" s="115"/>
      <c r="JQO79" s="115"/>
      <c r="JQP79" s="115"/>
      <c r="JQQ79" s="115"/>
      <c r="JQR79" s="115"/>
      <c r="JQS79" s="115"/>
      <c r="JQT79" s="115"/>
      <c r="JQU79" s="115"/>
      <c r="JQV79" s="115"/>
      <c r="JQW79" s="115"/>
      <c r="JQX79" s="115"/>
      <c r="JQY79" s="115"/>
      <c r="JQZ79" s="115"/>
      <c r="JRA79" s="115"/>
      <c r="JRB79" s="115"/>
      <c r="JRC79" s="115"/>
      <c r="JRD79" s="115"/>
      <c r="JRE79" s="115"/>
      <c r="JRF79" s="115"/>
      <c r="JRG79" s="115"/>
      <c r="JRH79" s="115"/>
      <c r="JRI79" s="115"/>
      <c r="JRJ79" s="115"/>
      <c r="JRK79" s="115"/>
      <c r="JRL79" s="115"/>
      <c r="JRM79" s="115"/>
      <c r="JRN79" s="115"/>
      <c r="JRO79" s="115"/>
      <c r="JRP79" s="115"/>
      <c r="JRQ79" s="115"/>
      <c r="JRR79" s="115"/>
      <c r="JRS79" s="115"/>
      <c r="JRT79" s="115"/>
      <c r="JRU79" s="115"/>
      <c r="JRV79" s="115"/>
      <c r="JRW79" s="115"/>
      <c r="JRX79" s="115"/>
      <c r="JRY79" s="115"/>
      <c r="JRZ79" s="115"/>
      <c r="JSA79" s="115"/>
      <c r="JSB79" s="115"/>
      <c r="JSC79" s="115"/>
      <c r="JSD79" s="115"/>
      <c r="JSE79" s="115"/>
      <c r="JSF79" s="115"/>
      <c r="JSG79" s="115"/>
      <c r="JSH79" s="115"/>
      <c r="JSI79" s="115"/>
      <c r="JSJ79" s="115"/>
      <c r="JSK79" s="115"/>
      <c r="JSL79" s="115"/>
      <c r="JSM79" s="115"/>
      <c r="JSN79" s="115"/>
      <c r="JSO79" s="115"/>
      <c r="JSP79" s="115"/>
      <c r="JSQ79" s="115"/>
      <c r="JSR79" s="115"/>
      <c r="JSS79" s="115"/>
      <c r="JST79" s="115"/>
      <c r="JSU79" s="115"/>
      <c r="JSV79" s="115"/>
      <c r="JSW79" s="115"/>
      <c r="JSX79" s="115"/>
      <c r="JSY79" s="115"/>
      <c r="JSZ79" s="115"/>
      <c r="JTA79" s="115"/>
      <c r="JTB79" s="115"/>
      <c r="JTC79" s="115"/>
      <c r="JTD79" s="115"/>
      <c r="JTE79" s="115"/>
      <c r="JTF79" s="115"/>
      <c r="JTG79" s="115"/>
      <c r="JTH79" s="115"/>
      <c r="JTI79" s="115"/>
      <c r="JTJ79" s="115"/>
      <c r="JTK79" s="115"/>
      <c r="JTL79" s="115"/>
      <c r="JTM79" s="115"/>
      <c r="JTN79" s="115"/>
      <c r="JTO79" s="115"/>
      <c r="JTP79" s="115"/>
      <c r="JTQ79" s="115"/>
      <c r="JTR79" s="115"/>
      <c r="JTS79" s="115"/>
      <c r="JTT79" s="115"/>
      <c r="JTU79" s="115"/>
      <c r="JTV79" s="115"/>
      <c r="JTW79" s="115"/>
      <c r="JTX79" s="115"/>
      <c r="JTY79" s="115"/>
      <c r="JTZ79" s="115"/>
      <c r="JUA79" s="115"/>
      <c r="JUB79" s="115"/>
      <c r="JUC79" s="115"/>
      <c r="JUD79" s="115"/>
      <c r="JUE79" s="115"/>
      <c r="JUF79" s="115"/>
      <c r="JUG79" s="115"/>
      <c r="JUH79" s="115"/>
      <c r="JUI79" s="115"/>
      <c r="JUJ79" s="115"/>
      <c r="JUK79" s="115"/>
      <c r="JUL79" s="115"/>
      <c r="JUM79" s="115"/>
      <c r="JUN79" s="115"/>
      <c r="JUO79" s="115"/>
      <c r="JUP79" s="115"/>
      <c r="JUQ79" s="115"/>
      <c r="JUR79" s="115"/>
      <c r="JUS79" s="115"/>
      <c r="JUT79" s="115"/>
      <c r="JUU79" s="115"/>
      <c r="JUV79" s="115"/>
      <c r="JUW79" s="115"/>
      <c r="JUX79" s="115"/>
      <c r="JUY79" s="115"/>
      <c r="JUZ79" s="115"/>
      <c r="JVA79" s="115"/>
      <c r="JVB79" s="115"/>
      <c r="JVC79" s="115"/>
      <c r="JVD79" s="115"/>
      <c r="JVE79" s="115"/>
      <c r="JVF79" s="115"/>
      <c r="JVG79" s="115"/>
      <c r="JVH79" s="115"/>
      <c r="JVI79" s="115"/>
      <c r="JVJ79" s="115"/>
      <c r="JVK79" s="115"/>
      <c r="JVL79" s="115"/>
      <c r="JVM79" s="115"/>
      <c r="JVN79" s="115"/>
      <c r="JVO79" s="115"/>
      <c r="JVP79" s="115"/>
      <c r="JVQ79" s="115"/>
      <c r="JVR79" s="115"/>
      <c r="JVS79" s="115"/>
      <c r="JVT79" s="115"/>
      <c r="JVU79" s="115"/>
      <c r="JVV79" s="115"/>
      <c r="JVW79" s="115"/>
      <c r="JVX79" s="115"/>
      <c r="JVY79" s="115"/>
      <c r="JVZ79" s="115"/>
      <c r="JWA79" s="115"/>
      <c r="JWB79" s="115"/>
      <c r="JWC79" s="115"/>
      <c r="JWD79" s="115"/>
      <c r="JWE79" s="115"/>
      <c r="JWF79" s="115"/>
      <c r="JWG79" s="115"/>
      <c r="JWH79" s="115"/>
      <c r="JWI79" s="115"/>
      <c r="JWJ79" s="115"/>
      <c r="JWK79" s="115"/>
      <c r="JWL79" s="115"/>
      <c r="JWM79" s="115"/>
      <c r="JWN79" s="115"/>
      <c r="JWO79" s="115"/>
      <c r="JWP79" s="115"/>
      <c r="JWQ79" s="115"/>
      <c r="JWR79" s="115"/>
      <c r="JWS79" s="115"/>
      <c r="JWT79" s="115"/>
      <c r="JWU79" s="115"/>
      <c r="JWV79" s="115"/>
      <c r="JWW79" s="115"/>
      <c r="JWX79" s="115"/>
      <c r="JWY79" s="115"/>
      <c r="JWZ79" s="115"/>
      <c r="JXA79" s="115"/>
      <c r="JXB79" s="115"/>
      <c r="JXC79" s="115"/>
      <c r="JXD79" s="115"/>
      <c r="JXE79" s="115"/>
      <c r="JXF79" s="115"/>
      <c r="JXG79" s="115"/>
      <c r="JXH79" s="115"/>
      <c r="JXI79" s="115"/>
      <c r="JXJ79" s="115"/>
      <c r="JXK79" s="115"/>
      <c r="JXL79" s="115"/>
      <c r="JXM79" s="115"/>
      <c r="JXN79" s="115"/>
      <c r="JXO79" s="115"/>
      <c r="JXP79" s="115"/>
      <c r="JXQ79" s="115"/>
      <c r="JXR79" s="115"/>
      <c r="JXS79" s="115"/>
      <c r="JXT79" s="115"/>
      <c r="JXU79" s="115"/>
      <c r="JXV79" s="115"/>
      <c r="JXW79" s="115"/>
      <c r="JXX79" s="115"/>
      <c r="JXY79" s="115"/>
      <c r="JXZ79" s="115"/>
      <c r="JYA79" s="115"/>
      <c r="JYB79" s="115"/>
      <c r="JYC79" s="115"/>
      <c r="JYD79" s="115"/>
      <c r="JYE79" s="115"/>
      <c r="JYF79" s="115"/>
      <c r="JYG79" s="115"/>
      <c r="JYH79" s="115"/>
      <c r="JYI79" s="115"/>
      <c r="JYJ79" s="115"/>
      <c r="JYK79" s="115"/>
      <c r="JYL79" s="115"/>
      <c r="JYM79" s="115"/>
      <c r="JYN79" s="115"/>
      <c r="JYO79" s="115"/>
      <c r="JYP79" s="115"/>
      <c r="JYQ79" s="115"/>
      <c r="JYR79" s="115"/>
      <c r="JYS79" s="115"/>
      <c r="JYT79" s="115"/>
      <c r="JYU79" s="115"/>
      <c r="JYV79" s="115"/>
      <c r="JYW79" s="115"/>
      <c r="JYX79" s="115"/>
      <c r="JYY79" s="115"/>
      <c r="JYZ79" s="115"/>
      <c r="JZA79" s="115"/>
      <c r="JZB79" s="115"/>
      <c r="JZC79" s="115"/>
      <c r="JZD79" s="115"/>
      <c r="JZE79" s="115"/>
      <c r="JZF79" s="115"/>
      <c r="JZG79" s="115"/>
      <c r="JZH79" s="115"/>
      <c r="JZI79" s="115"/>
      <c r="JZJ79" s="115"/>
      <c r="JZK79" s="115"/>
      <c r="JZL79" s="115"/>
      <c r="JZM79" s="115"/>
      <c r="JZN79" s="115"/>
      <c r="JZO79" s="115"/>
      <c r="JZP79" s="115"/>
      <c r="JZQ79" s="115"/>
      <c r="JZR79" s="115"/>
      <c r="JZS79" s="115"/>
      <c r="JZT79" s="115"/>
      <c r="JZU79" s="115"/>
      <c r="JZV79" s="115"/>
      <c r="JZW79" s="115"/>
      <c r="JZX79" s="115"/>
      <c r="JZY79" s="115"/>
      <c r="JZZ79" s="115"/>
      <c r="KAA79" s="115"/>
      <c r="KAB79" s="115"/>
      <c r="KAC79" s="115"/>
      <c r="KAD79" s="115"/>
      <c r="KAE79" s="115"/>
      <c r="KAF79" s="115"/>
      <c r="KAG79" s="115"/>
      <c r="KAH79" s="115"/>
      <c r="KAI79" s="115"/>
      <c r="KAJ79" s="115"/>
      <c r="KAK79" s="115"/>
      <c r="KAL79" s="115"/>
      <c r="KAM79" s="115"/>
      <c r="KAN79" s="115"/>
      <c r="KAO79" s="115"/>
      <c r="KAP79" s="115"/>
      <c r="KAQ79" s="115"/>
      <c r="KAR79" s="115"/>
      <c r="KAS79" s="115"/>
      <c r="KAT79" s="115"/>
      <c r="KAU79" s="115"/>
      <c r="KAV79" s="115"/>
      <c r="KAW79" s="115"/>
      <c r="KAX79" s="115"/>
      <c r="KAY79" s="115"/>
      <c r="KAZ79" s="115"/>
      <c r="KBA79" s="115"/>
      <c r="KBB79" s="115"/>
      <c r="KBC79" s="115"/>
      <c r="KBD79" s="115"/>
      <c r="KBE79" s="115"/>
      <c r="KBF79" s="115"/>
      <c r="KBG79" s="115"/>
      <c r="KBH79" s="115"/>
      <c r="KBI79" s="115"/>
      <c r="KBJ79" s="115"/>
      <c r="KBK79" s="115"/>
      <c r="KBL79" s="115"/>
      <c r="KBM79" s="115"/>
      <c r="KBN79" s="115"/>
      <c r="KBO79" s="115"/>
      <c r="KBP79" s="115"/>
      <c r="KBQ79" s="115"/>
      <c r="KBR79" s="115"/>
      <c r="KBS79" s="115"/>
      <c r="KBT79" s="115"/>
      <c r="KBU79" s="115"/>
      <c r="KBV79" s="115"/>
      <c r="KBW79" s="115"/>
      <c r="KBX79" s="115"/>
      <c r="KBY79" s="115"/>
      <c r="KBZ79" s="115"/>
      <c r="KCA79" s="115"/>
      <c r="KCB79" s="115"/>
      <c r="KCC79" s="115"/>
      <c r="KCD79" s="115"/>
      <c r="KCE79" s="115"/>
      <c r="KCF79" s="115"/>
      <c r="KCG79" s="115"/>
      <c r="KCH79" s="115"/>
      <c r="KCI79" s="115"/>
      <c r="KCJ79" s="115"/>
      <c r="KCK79" s="115"/>
      <c r="KCL79" s="115"/>
      <c r="KCM79" s="115"/>
      <c r="KCN79" s="115"/>
      <c r="KCO79" s="115"/>
      <c r="KCP79" s="115"/>
      <c r="KCQ79" s="115"/>
      <c r="KCR79" s="115"/>
      <c r="KCS79" s="115"/>
      <c r="KCT79" s="115"/>
      <c r="KCU79" s="115"/>
      <c r="KCV79" s="115"/>
      <c r="KCW79" s="115"/>
      <c r="KCX79" s="115"/>
      <c r="KCY79" s="115"/>
      <c r="KCZ79" s="115"/>
      <c r="KDA79" s="115"/>
      <c r="KDB79" s="115"/>
      <c r="KDC79" s="115"/>
      <c r="KDD79" s="115"/>
      <c r="KDE79" s="115"/>
      <c r="KDF79" s="115"/>
      <c r="KDG79" s="115"/>
      <c r="KDH79" s="115"/>
      <c r="KDI79" s="115"/>
      <c r="KDJ79" s="115"/>
      <c r="KDK79" s="115"/>
      <c r="KDL79" s="115"/>
      <c r="KDM79" s="115"/>
      <c r="KDN79" s="115"/>
      <c r="KDO79" s="115"/>
      <c r="KDP79" s="115"/>
      <c r="KDQ79" s="115"/>
      <c r="KDR79" s="115"/>
      <c r="KDS79" s="115"/>
      <c r="KDT79" s="115"/>
      <c r="KDU79" s="115"/>
      <c r="KDV79" s="115"/>
      <c r="KDW79" s="115"/>
      <c r="KDX79" s="115"/>
      <c r="KDY79" s="115"/>
      <c r="KDZ79" s="115"/>
      <c r="KEA79" s="115"/>
      <c r="KEB79" s="115"/>
      <c r="KEC79" s="115"/>
      <c r="KED79" s="115"/>
      <c r="KEE79" s="115"/>
      <c r="KEF79" s="115"/>
      <c r="KEG79" s="115"/>
      <c r="KEH79" s="115"/>
      <c r="KEI79" s="115"/>
      <c r="KEJ79" s="115"/>
      <c r="KEK79" s="115"/>
      <c r="KEL79" s="115"/>
      <c r="KEM79" s="115"/>
      <c r="KEN79" s="115"/>
      <c r="KEO79" s="115"/>
      <c r="KEP79" s="115"/>
      <c r="KEQ79" s="115"/>
      <c r="KER79" s="115"/>
      <c r="KES79" s="115"/>
      <c r="KET79" s="115"/>
      <c r="KEU79" s="115"/>
      <c r="KEV79" s="115"/>
      <c r="KEW79" s="115"/>
      <c r="KEX79" s="115"/>
      <c r="KEY79" s="115"/>
      <c r="KEZ79" s="115"/>
      <c r="KFA79" s="115"/>
      <c r="KFB79" s="115"/>
      <c r="KFC79" s="115"/>
      <c r="KFD79" s="115"/>
      <c r="KFE79" s="115"/>
      <c r="KFF79" s="115"/>
      <c r="KFG79" s="115"/>
      <c r="KFH79" s="115"/>
      <c r="KFI79" s="115"/>
      <c r="KFJ79" s="115"/>
      <c r="KFK79" s="115"/>
      <c r="KFL79" s="115"/>
      <c r="KFM79" s="115"/>
      <c r="KFN79" s="115"/>
      <c r="KFO79" s="115"/>
      <c r="KFP79" s="115"/>
      <c r="KFQ79" s="115"/>
      <c r="KFR79" s="115"/>
      <c r="KFS79" s="115"/>
      <c r="KFT79" s="115"/>
      <c r="KFU79" s="115"/>
      <c r="KFV79" s="115"/>
      <c r="KFW79" s="115"/>
      <c r="KFX79" s="115"/>
      <c r="KFY79" s="115"/>
      <c r="KFZ79" s="115"/>
      <c r="KGA79" s="115"/>
      <c r="KGB79" s="115"/>
      <c r="KGC79" s="115"/>
      <c r="KGD79" s="115"/>
      <c r="KGE79" s="115"/>
      <c r="KGF79" s="115"/>
      <c r="KGG79" s="115"/>
      <c r="KGH79" s="115"/>
      <c r="KGI79" s="115"/>
      <c r="KGJ79" s="115"/>
      <c r="KGK79" s="115"/>
      <c r="KGL79" s="115"/>
      <c r="KGM79" s="115"/>
      <c r="KGN79" s="115"/>
      <c r="KGO79" s="115"/>
      <c r="KGP79" s="115"/>
      <c r="KGQ79" s="115"/>
      <c r="KGR79" s="115"/>
      <c r="KGS79" s="115"/>
      <c r="KGT79" s="115"/>
      <c r="KGU79" s="115"/>
      <c r="KGV79" s="115"/>
      <c r="KGW79" s="115"/>
      <c r="KGX79" s="115"/>
      <c r="KGY79" s="115"/>
      <c r="KGZ79" s="115"/>
      <c r="KHA79" s="115"/>
      <c r="KHB79" s="115"/>
      <c r="KHC79" s="115"/>
      <c r="KHD79" s="115"/>
      <c r="KHE79" s="115"/>
      <c r="KHF79" s="115"/>
      <c r="KHG79" s="115"/>
      <c r="KHH79" s="115"/>
      <c r="KHI79" s="115"/>
      <c r="KHJ79" s="115"/>
      <c r="KHK79" s="115"/>
      <c r="KHL79" s="115"/>
      <c r="KHM79" s="115"/>
      <c r="KHN79" s="115"/>
      <c r="KHO79" s="115"/>
      <c r="KHP79" s="115"/>
      <c r="KHQ79" s="115"/>
      <c r="KHR79" s="115"/>
      <c r="KHS79" s="115"/>
      <c r="KHT79" s="115"/>
      <c r="KHU79" s="115"/>
      <c r="KHV79" s="115"/>
      <c r="KHW79" s="115"/>
      <c r="KHX79" s="115"/>
      <c r="KHY79" s="115"/>
      <c r="KHZ79" s="115"/>
      <c r="KIA79" s="115"/>
      <c r="KIB79" s="115"/>
      <c r="KIC79" s="115"/>
      <c r="KID79" s="115"/>
      <c r="KIE79" s="115"/>
      <c r="KIF79" s="115"/>
      <c r="KIG79" s="115"/>
      <c r="KIH79" s="115"/>
      <c r="KII79" s="115"/>
      <c r="KIJ79" s="115"/>
      <c r="KIK79" s="115"/>
      <c r="KIL79" s="115"/>
      <c r="KIM79" s="115"/>
      <c r="KIN79" s="115"/>
      <c r="KIO79" s="115"/>
      <c r="KIP79" s="115"/>
      <c r="KIQ79" s="115"/>
      <c r="KIR79" s="115"/>
      <c r="KIS79" s="115"/>
      <c r="KIT79" s="115"/>
      <c r="KIU79" s="115"/>
      <c r="KIV79" s="115"/>
      <c r="KIW79" s="115"/>
      <c r="KIX79" s="115"/>
      <c r="KIY79" s="115"/>
      <c r="KIZ79" s="115"/>
      <c r="KJA79" s="115"/>
      <c r="KJB79" s="115"/>
      <c r="KJC79" s="115"/>
      <c r="KJD79" s="115"/>
      <c r="KJE79" s="115"/>
      <c r="KJF79" s="115"/>
      <c r="KJG79" s="115"/>
      <c r="KJH79" s="115"/>
      <c r="KJI79" s="115"/>
      <c r="KJJ79" s="115"/>
      <c r="KJK79" s="115"/>
      <c r="KJL79" s="115"/>
      <c r="KJM79" s="115"/>
      <c r="KJN79" s="115"/>
      <c r="KJO79" s="115"/>
      <c r="KJP79" s="115"/>
      <c r="KJQ79" s="115"/>
      <c r="KJR79" s="115"/>
      <c r="KJS79" s="115"/>
      <c r="KJT79" s="115"/>
      <c r="KJU79" s="115"/>
      <c r="KJV79" s="115"/>
      <c r="KJW79" s="115"/>
      <c r="KJX79" s="115"/>
      <c r="KJY79" s="115"/>
      <c r="KJZ79" s="115"/>
      <c r="KKA79" s="115"/>
      <c r="KKB79" s="115"/>
      <c r="KKC79" s="115"/>
      <c r="KKD79" s="115"/>
      <c r="KKE79" s="115"/>
      <c r="KKF79" s="115"/>
      <c r="KKG79" s="115"/>
      <c r="KKH79" s="115"/>
      <c r="KKI79" s="115"/>
      <c r="KKJ79" s="115"/>
      <c r="KKK79" s="115"/>
      <c r="KKL79" s="115"/>
      <c r="KKM79" s="115"/>
      <c r="KKN79" s="115"/>
      <c r="KKO79" s="115"/>
      <c r="KKP79" s="115"/>
      <c r="KKQ79" s="115"/>
      <c r="KKR79" s="115"/>
      <c r="KKS79" s="115"/>
      <c r="KKT79" s="115"/>
      <c r="KKU79" s="115"/>
      <c r="KKV79" s="115"/>
      <c r="KKW79" s="115"/>
      <c r="KKX79" s="115"/>
      <c r="KKY79" s="115"/>
      <c r="KKZ79" s="115"/>
      <c r="KLA79" s="115"/>
      <c r="KLB79" s="115"/>
      <c r="KLC79" s="115"/>
      <c r="KLD79" s="115"/>
      <c r="KLE79" s="115"/>
      <c r="KLF79" s="115"/>
      <c r="KLG79" s="115"/>
      <c r="KLH79" s="115"/>
      <c r="KLI79" s="115"/>
      <c r="KLJ79" s="115"/>
      <c r="KLK79" s="115"/>
      <c r="KLL79" s="115"/>
      <c r="KLM79" s="115"/>
      <c r="KLN79" s="115"/>
      <c r="KLO79" s="115"/>
      <c r="KLP79" s="115"/>
      <c r="KLQ79" s="115"/>
      <c r="KLR79" s="115"/>
      <c r="KLS79" s="115"/>
      <c r="KLT79" s="115"/>
      <c r="KLU79" s="115"/>
      <c r="KLV79" s="115"/>
      <c r="KLW79" s="115"/>
      <c r="KLX79" s="115"/>
      <c r="KLY79" s="115"/>
      <c r="KLZ79" s="115"/>
      <c r="KMA79" s="115"/>
      <c r="KMB79" s="115"/>
      <c r="KMC79" s="115"/>
      <c r="KMD79" s="115"/>
      <c r="KME79" s="115"/>
      <c r="KMF79" s="115"/>
      <c r="KMG79" s="115"/>
      <c r="KMH79" s="115"/>
      <c r="KMI79" s="115"/>
      <c r="KMJ79" s="115"/>
      <c r="KMK79" s="115"/>
      <c r="KML79" s="115"/>
      <c r="KMM79" s="115"/>
      <c r="KMN79" s="115"/>
      <c r="KMO79" s="115"/>
      <c r="KMP79" s="115"/>
      <c r="KMQ79" s="115"/>
      <c r="KMR79" s="115"/>
      <c r="KMS79" s="115"/>
      <c r="KMT79" s="115"/>
      <c r="KMU79" s="115"/>
      <c r="KMV79" s="115"/>
      <c r="KMW79" s="115"/>
      <c r="KMX79" s="115"/>
      <c r="KMY79" s="115"/>
      <c r="KMZ79" s="115"/>
      <c r="KNA79" s="115"/>
      <c r="KNB79" s="115"/>
      <c r="KNC79" s="115"/>
      <c r="KND79" s="115"/>
      <c r="KNE79" s="115"/>
      <c r="KNF79" s="115"/>
      <c r="KNG79" s="115"/>
      <c r="KNH79" s="115"/>
      <c r="KNI79" s="115"/>
      <c r="KNJ79" s="115"/>
      <c r="KNK79" s="115"/>
      <c r="KNL79" s="115"/>
      <c r="KNM79" s="115"/>
      <c r="KNN79" s="115"/>
      <c r="KNO79" s="115"/>
      <c r="KNP79" s="115"/>
      <c r="KNQ79" s="115"/>
      <c r="KNR79" s="115"/>
      <c r="KNS79" s="115"/>
      <c r="KNT79" s="115"/>
      <c r="KNU79" s="115"/>
      <c r="KNV79" s="115"/>
      <c r="KNW79" s="115"/>
      <c r="KNX79" s="115"/>
      <c r="KNY79" s="115"/>
      <c r="KNZ79" s="115"/>
      <c r="KOA79" s="115"/>
      <c r="KOB79" s="115"/>
      <c r="KOC79" s="115"/>
      <c r="KOD79" s="115"/>
      <c r="KOE79" s="115"/>
      <c r="KOF79" s="115"/>
      <c r="KOG79" s="115"/>
      <c r="KOH79" s="115"/>
      <c r="KOI79" s="115"/>
      <c r="KOJ79" s="115"/>
      <c r="KOK79" s="115"/>
      <c r="KOL79" s="115"/>
      <c r="KOM79" s="115"/>
      <c r="KON79" s="115"/>
      <c r="KOO79" s="115"/>
      <c r="KOP79" s="115"/>
      <c r="KOQ79" s="115"/>
      <c r="KOR79" s="115"/>
      <c r="KOS79" s="115"/>
      <c r="KOT79" s="115"/>
      <c r="KOU79" s="115"/>
      <c r="KOV79" s="115"/>
      <c r="KOW79" s="115"/>
      <c r="KOX79" s="115"/>
      <c r="KOY79" s="115"/>
      <c r="KOZ79" s="115"/>
      <c r="KPA79" s="115"/>
      <c r="KPB79" s="115"/>
      <c r="KPC79" s="115"/>
      <c r="KPD79" s="115"/>
      <c r="KPE79" s="115"/>
      <c r="KPF79" s="115"/>
      <c r="KPG79" s="115"/>
      <c r="KPH79" s="115"/>
      <c r="KPI79" s="115"/>
      <c r="KPJ79" s="115"/>
      <c r="KPK79" s="115"/>
      <c r="KPL79" s="115"/>
      <c r="KPM79" s="115"/>
      <c r="KPN79" s="115"/>
      <c r="KPO79" s="115"/>
      <c r="KPP79" s="115"/>
      <c r="KPQ79" s="115"/>
      <c r="KPR79" s="115"/>
      <c r="KPS79" s="115"/>
      <c r="KPT79" s="115"/>
      <c r="KPU79" s="115"/>
      <c r="KPV79" s="115"/>
      <c r="KPW79" s="115"/>
      <c r="KPX79" s="115"/>
      <c r="KPY79" s="115"/>
      <c r="KPZ79" s="115"/>
      <c r="KQA79" s="115"/>
      <c r="KQB79" s="115"/>
      <c r="KQC79" s="115"/>
      <c r="KQD79" s="115"/>
      <c r="KQE79" s="115"/>
      <c r="KQF79" s="115"/>
      <c r="KQG79" s="115"/>
      <c r="KQH79" s="115"/>
      <c r="KQI79" s="115"/>
      <c r="KQJ79" s="115"/>
      <c r="KQK79" s="115"/>
      <c r="KQL79" s="115"/>
      <c r="KQM79" s="115"/>
      <c r="KQN79" s="115"/>
      <c r="KQO79" s="115"/>
      <c r="KQP79" s="115"/>
      <c r="KQQ79" s="115"/>
      <c r="KQR79" s="115"/>
      <c r="KQS79" s="115"/>
      <c r="KQT79" s="115"/>
      <c r="KQU79" s="115"/>
      <c r="KQV79" s="115"/>
      <c r="KQW79" s="115"/>
      <c r="KQX79" s="115"/>
      <c r="KQY79" s="115"/>
      <c r="KQZ79" s="115"/>
      <c r="KRA79" s="115"/>
      <c r="KRB79" s="115"/>
      <c r="KRC79" s="115"/>
      <c r="KRD79" s="115"/>
      <c r="KRE79" s="115"/>
      <c r="KRF79" s="115"/>
      <c r="KRG79" s="115"/>
      <c r="KRH79" s="115"/>
      <c r="KRI79" s="115"/>
      <c r="KRJ79" s="115"/>
      <c r="KRK79" s="115"/>
      <c r="KRL79" s="115"/>
      <c r="KRM79" s="115"/>
      <c r="KRN79" s="115"/>
      <c r="KRO79" s="115"/>
      <c r="KRP79" s="115"/>
      <c r="KRQ79" s="115"/>
      <c r="KRR79" s="115"/>
      <c r="KRS79" s="115"/>
      <c r="KRT79" s="115"/>
      <c r="KRU79" s="115"/>
      <c r="KRV79" s="115"/>
      <c r="KRW79" s="115"/>
      <c r="KRX79" s="115"/>
      <c r="KRY79" s="115"/>
      <c r="KRZ79" s="115"/>
      <c r="KSA79" s="115"/>
      <c r="KSB79" s="115"/>
      <c r="KSC79" s="115"/>
      <c r="KSD79" s="115"/>
      <c r="KSE79" s="115"/>
      <c r="KSF79" s="115"/>
      <c r="KSG79" s="115"/>
      <c r="KSH79" s="115"/>
      <c r="KSI79" s="115"/>
      <c r="KSJ79" s="115"/>
      <c r="KSK79" s="115"/>
      <c r="KSL79" s="115"/>
      <c r="KSM79" s="115"/>
      <c r="KSN79" s="115"/>
      <c r="KSO79" s="115"/>
      <c r="KSP79" s="115"/>
      <c r="KSQ79" s="115"/>
      <c r="KSR79" s="115"/>
      <c r="KSS79" s="115"/>
      <c r="KST79" s="115"/>
      <c r="KSU79" s="115"/>
      <c r="KSV79" s="115"/>
      <c r="KSW79" s="115"/>
      <c r="KSX79" s="115"/>
      <c r="KSY79" s="115"/>
      <c r="KSZ79" s="115"/>
      <c r="KTA79" s="115"/>
      <c r="KTB79" s="115"/>
      <c r="KTC79" s="115"/>
      <c r="KTD79" s="115"/>
      <c r="KTE79" s="115"/>
      <c r="KTF79" s="115"/>
      <c r="KTG79" s="115"/>
      <c r="KTH79" s="115"/>
      <c r="KTI79" s="115"/>
      <c r="KTJ79" s="115"/>
      <c r="KTK79" s="115"/>
      <c r="KTL79" s="115"/>
      <c r="KTM79" s="115"/>
      <c r="KTN79" s="115"/>
      <c r="KTO79" s="115"/>
      <c r="KTP79" s="115"/>
      <c r="KTQ79" s="115"/>
      <c r="KTR79" s="115"/>
      <c r="KTS79" s="115"/>
      <c r="KTT79" s="115"/>
      <c r="KTU79" s="115"/>
      <c r="KTV79" s="115"/>
      <c r="KTW79" s="115"/>
      <c r="KTX79" s="115"/>
      <c r="KTY79" s="115"/>
      <c r="KTZ79" s="115"/>
      <c r="KUA79" s="115"/>
      <c r="KUB79" s="115"/>
      <c r="KUC79" s="115"/>
      <c r="KUD79" s="115"/>
      <c r="KUE79" s="115"/>
      <c r="KUF79" s="115"/>
      <c r="KUG79" s="115"/>
      <c r="KUH79" s="115"/>
      <c r="KUI79" s="115"/>
      <c r="KUJ79" s="115"/>
      <c r="KUK79" s="115"/>
      <c r="KUL79" s="115"/>
      <c r="KUM79" s="115"/>
      <c r="KUN79" s="115"/>
      <c r="KUO79" s="115"/>
      <c r="KUP79" s="115"/>
      <c r="KUQ79" s="115"/>
      <c r="KUR79" s="115"/>
      <c r="KUS79" s="115"/>
      <c r="KUT79" s="115"/>
      <c r="KUU79" s="115"/>
      <c r="KUV79" s="115"/>
      <c r="KUW79" s="115"/>
      <c r="KUX79" s="115"/>
      <c r="KUY79" s="115"/>
      <c r="KUZ79" s="115"/>
      <c r="KVA79" s="115"/>
      <c r="KVB79" s="115"/>
      <c r="KVC79" s="115"/>
      <c r="KVD79" s="115"/>
      <c r="KVE79" s="115"/>
      <c r="KVF79" s="115"/>
      <c r="KVG79" s="115"/>
      <c r="KVH79" s="115"/>
      <c r="KVI79" s="115"/>
      <c r="KVJ79" s="115"/>
      <c r="KVK79" s="115"/>
      <c r="KVL79" s="115"/>
      <c r="KVM79" s="115"/>
      <c r="KVN79" s="115"/>
      <c r="KVO79" s="115"/>
      <c r="KVP79" s="115"/>
      <c r="KVQ79" s="115"/>
      <c r="KVR79" s="115"/>
      <c r="KVS79" s="115"/>
      <c r="KVT79" s="115"/>
      <c r="KVU79" s="115"/>
      <c r="KVV79" s="115"/>
      <c r="KVW79" s="115"/>
      <c r="KVX79" s="115"/>
      <c r="KVY79" s="115"/>
      <c r="KVZ79" s="115"/>
      <c r="KWA79" s="115"/>
      <c r="KWB79" s="115"/>
      <c r="KWC79" s="115"/>
      <c r="KWD79" s="115"/>
      <c r="KWE79" s="115"/>
      <c r="KWF79" s="115"/>
      <c r="KWG79" s="115"/>
      <c r="KWH79" s="115"/>
      <c r="KWI79" s="115"/>
      <c r="KWJ79" s="115"/>
      <c r="KWK79" s="115"/>
      <c r="KWL79" s="115"/>
      <c r="KWM79" s="115"/>
      <c r="KWN79" s="115"/>
      <c r="KWO79" s="115"/>
      <c r="KWP79" s="115"/>
      <c r="KWQ79" s="115"/>
      <c r="KWR79" s="115"/>
      <c r="KWS79" s="115"/>
      <c r="KWT79" s="115"/>
      <c r="KWU79" s="115"/>
      <c r="KWV79" s="115"/>
      <c r="KWW79" s="115"/>
      <c r="KWX79" s="115"/>
      <c r="KWY79" s="115"/>
      <c r="KWZ79" s="115"/>
      <c r="KXA79" s="115"/>
      <c r="KXB79" s="115"/>
      <c r="KXC79" s="115"/>
      <c r="KXD79" s="115"/>
      <c r="KXE79" s="115"/>
      <c r="KXF79" s="115"/>
      <c r="KXG79" s="115"/>
      <c r="KXH79" s="115"/>
      <c r="KXI79" s="115"/>
      <c r="KXJ79" s="115"/>
      <c r="KXK79" s="115"/>
      <c r="KXL79" s="115"/>
      <c r="KXM79" s="115"/>
      <c r="KXN79" s="115"/>
      <c r="KXO79" s="115"/>
      <c r="KXP79" s="115"/>
      <c r="KXQ79" s="115"/>
      <c r="KXR79" s="115"/>
      <c r="KXS79" s="115"/>
      <c r="KXT79" s="115"/>
      <c r="KXU79" s="115"/>
      <c r="KXV79" s="115"/>
      <c r="KXW79" s="115"/>
      <c r="KXX79" s="115"/>
      <c r="KXY79" s="115"/>
      <c r="KXZ79" s="115"/>
      <c r="KYA79" s="115"/>
      <c r="KYB79" s="115"/>
      <c r="KYC79" s="115"/>
      <c r="KYD79" s="115"/>
      <c r="KYE79" s="115"/>
      <c r="KYF79" s="115"/>
      <c r="KYG79" s="115"/>
      <c r="KYH79" s="115"/>
      <c r="KYI79" s="115"/>
      <c r="KYJ79" s="115"/>
      <c r="KYK79" s="115"/>
      <c r="KYL79" s="115"/>
      <c r="KYM79" s="115"/>
      <c r="KYN79" s="115"/>
      <c r="KYO79" s="115"/>
      <c r="KYP79" s="115"/>
      <c r="KYQ79" s="115"/>
      <c r="KYR79" s="115"/>
      <c r="KYS79" s="115"/>
      <c r="KYT79" s="115"/>
      <c r="KYU79" s="115"/>
      <c r="KYV79" s="115"/>
      <c r="KYW79" s="115"/>
      <c r="KYX79" s="115"/>
      <c r="KYY79" s="115"/>
      <c r="KYZ79" s="115"/>
      <c r="KZA79" s="115"/>
      <c r="KZB79" s="115"/>
      <c r="KZC79" s="115"/>
      <c r="KZD79" s="115"/>
      <c r="KZE79" s="115"/>
      <c r="KZF79" s="115"/>
      <c r="KZG79" s="115"/>
      <c r="KZH79" s="115"/>
      <c r="KZI79" s="115"/>
      <c r="KZJ79" s="115"/>
      <c r="KZK79" s="115"/>
      <c r="KZL79" s="115"/>
      <c r="KZM79" s="115"/>
      <c r="KZN79" s="115"/>
      <c r="KZO79" s="115"/>
      <c r="KZP79" s="115"/>
      <c r="KZQ79" s="115"/>
      <c r="KZR79" s="115"/>
      <c r="KZS79" s="115"/>
      <c r="KZT79" s="115"/>
      <c r="KZU79" s="115"/>
      <c r="KZV79" s="115"/>
      <c r="KZW79" s="115"/>
      <c r="KZX79" s="115"/>
      <c r="KZY79" s="115"/>
      <c r="KZZ79" s="115"/>
      <c r="LAA79" s="115"/>
      <c r="LAB79" s="115"/>
      <c r="LAC79" s="115"/>
      <c r="LAD79" s="115"/>
      <c r="LAE79" s="115"/>
      <c r="LAF79" s="115"/>
      <c r="LAG79" s="115"/>
      <c r="LAH79" s="115"/>
      <c r="LAI79" s="115"/>
      <c r="LAJ79" s="115"/>
      <c r="LAK79" s="115"/>
      <c r="LAL79" s="115"/>
      <c r="LAM79" s="115"/>
      <c r="LAN79" s="115"/>
      <c r="LAO79" s="115"/>
      <c r="LAP79" s="115"/>
      <c r="LAQ79" s="115"/>
      <c r="LAR79" s="115"/>
      <c r="LAS79" s="115"/>
      <c r="LAT79" s="115"/>
      <c r="LAU79" s="115"/>
      <c r="LAV79" s="115"/>
      <c r="LAW79" s="115"/>
      <c r="LAX79" s="115"/>
      <c r="LAY79" s="115"/>
      <c r="LAZ79" s="115"/>
      <c r="LBA79" s="115"/>
      <c r="LBB79" s="115"/>
      <c r="LBC79" s="115"/>
      <c r="LBD79" s="115"/>
      <c r="LBE79" s="115"/>
      <c r="LBF79" s="115"/>
      <c r="LBG79" s="115"/>
      <c r="LBH79" s="115"/>
      <c r="LBI79" s="115"/>
      <c r="LBJ79" s="115"/>
      <c r="LBK79" s="115"/>
      <c r="LBL79" s="115"/>
      <c r="LBM79" s="115"/>
      <c r="LBN79" s="115"/>
      <c r="LBO79" s="115"/>
      <c r="LBP79" s="115"/>
      <c r="LBQ79" s="115"/>
      <c r="LBR79" s="115"/>
      <c r="LBS79" s="115"/>
      <c r="LBT79" s="115"/>
      <c r="LBU79" s="115"/>
      <c r="LBV79" s="115"/>
      <c r="LBW79" s="115"/>
      <c r="LBX79" s="115"/>
      <c r="LBY79" s="115"/>
      <c r="LBZ79" s="115"/>
      <c r="LCA79" s="115"/>
      <c r="LCB79" s="115"/>
      <c r="LCC79" s="115"/>
      <c r="LCD79" s="115"/>
      <c r="LCE79" s="115"/>
      <c r="LCF79" s="115"/>
      <c r="LCG79" s="115"/>
      <c r="LCH79" s="115"/>
      <c r="LCI79" s="115"/>
      <c r="LCJ79" s="115"/>
      <c r="LCK79" s="115"/>
      <c r="LCL79" s="115"/>
      <c r="LCM79" s="115"/>
      <c r="LCN79" s="115"/>
      <c r="LCO79" s="115"/>
      <c r="LCP79" s="115"/>
      <c r="LCQ79" s="115"/>
      <c r="LCR79" s="115"/>
      <c r="LCS79" s="115"/>
      <c r="LCT79" s="115"/>
      <c r="LCU79" s="115"/>
      <c r="LCV79" s="115"/>
      <c r="LCW79" s="115"/>
      <c r="LCX79" s="115"/>
      <c r="LCY79" s="115"/>
      <c r="LCZ79" s="115"/>
      <c r="LDA79" s="115"/>
      <c r="LDB79" s="115"/>
      <c r="LDC79" s="115"/>
      <c r="LDD79" s="115"/>
      <c r="LDE79" s="115"/>
      <c r="LDF79" s="115"/>
      <c r="LDG79" s="115"/>
      <c r="LDH79" s="115"/>
      <c r="LDI79" s="115"/>
      <c r="LDJ79" s="115"/>
      <c r="LDK79" s="115"/>
      <c r="LDL79" s="115"/>
      <c r="LDM79" s="115"/>
      <c r="LDN79" s="115"/>
      <c r="LDO79" s="115"/>
      <c r="LDP79" s="115"/>
      <c r="LDQ79" s="115"/>
      <c r="LDR79" s="115"/>
      <c r="LDS79" s="115"/>
      <c r="LDT79" s="115"/>
      <c r="LDU79" s="115"/>
      <c r="LDV79" s="115"/>
      <c r="LDW79" s="115"/>
      <c r="LDX79" s="115"/>
      <c r="LDY79" s="115"/>
      <c r="LDZ79" s="115"/>
      <c r="LEA79" s="115"/>
      <c r="LEB79" s="115"/>
      <c r="LEC79" s="115"/>
      <c r="LED79" s="115"/>
      <c r="LEE79" s="115"/>
      <c r="LEF79" s="115"/>
      <c r="LEG79" s="115"/>
      <c r="LEH79" s="115"/>
      <c r="LEI79" s="115"/>
      <c r="LEJ79" s="115"/>
      <c r="LEK79" s="115"/>
      <c r="LEL79" s="115"/>
      <c r="LEM79" s="115"/>
      <c r="LEN79" s="115"/>
      <c r="LEO79" s="115"/>
      <c r="LEP79" s="115"/>
      <c r="LEQ79" s="115"/>
      <c r="LER79" s="115"/>
      <c r="LES79" s="115"/>
      <c r="LET79" s="115"/>
      <c r="LEU79" s="115"/>
      <c r="LEV79" s="115"/>
      <c r="LEW79" s="115"/>
      <c r="LEX79" s="115"/>
      <c r="LEY79" s="115"/>
      <c r="LEZ79" s="115"/>
      <c r="LFA79" s="115"/>
      <c r="LFB79" s="115"/>
      <c r="LFC79" s="115"/>
      <c r="LFD79" s="115"/>
      <c r="LFE79" s="115"/>
      <c r="LFF79" s="115"/>
      <c r="LFG79" s="115"/>
      <c r="LFH79" s="115"/>
      <c r="LFI79" s="115"/>
      <c r="LFJ79" s="115"/>
      <c r="LFK79" s="115"/>
      <c r="LFL79" s="115"/>
      <c r="LFM79" s="115"/>
      <c r="LFN79" s="115"/>
      <c r="LFO79" s="115"/>
      <c r="LFP79" s="115"/>
      <c r="LFQ79" s="115"/>
      <c r="LFR79" s="115"/>
      <c r="LFS79" s="115"/>
      <c r="LFT79" s="115"/>
      <c r="LFU79" s="115"/>
      <c r="LFV79" s="115"/>
      <c r="LFW79" s="115"/>
      <c r="LFX79" s="115"/>
      <c r="LFY79" s="115"/>
      <c r="LFZ79" s="115"/>
      <c r="LGA79" s="115"/>
      <c r="LGB79" s="115"/>
      <c r="LGC79" s="115"/>
      <c r="LGD79" s="115"/>
      <c r="LGE79" s="115"/>
      <c r="LGF79" s="115"/>
      <c r="LGG79" s="115"/>
      <c r="LGH79" s="115"/>
      <c r="LGI79" s="115"/>
      <c r="LGJ79" s="115"/>
      <c r="LGK79" s="115"/>
      <c r="LGL79" s="115"/>
      <c r="LGM79" s="115"/>
      <c r="LGN79" s="115"/>
      <c r="LGO79" s="115"/>
      <c r="LGP79" s="115"/>
      <c r="LGQ79" s="115"/>
      <c r="LGR79" s="115"/>
      <c r="LGS79" s="115"/>
      <c r="LGT79" s="115"/>
      <c r="LGU79" s="115"/>
      <c r="LGV79" s="115"/>
      <c r="LGW79" s="115"/>
      <c r="LGX79" s="115"/>
      <c r="LGY79" s="115"/>
      <c r="LGZ79" s="115"/>
      <c r="LHA79" s="115"/>
      <c r="LHB79" s="115"/>
      <c r="LHC79" s="115"/>
      <c r="LHD79" s="115"/>
      <c r="LHE79" s="115"/>
      <c r="LHF79" s="115"/>
      <c r="LHG79" s="115"/>
      <c r="LHH79" s="115"/>
      <c r="LHI79" s="115"/>
      <c r="LHJ79" s="115"/>
      <c r="LHK79" s="115"/>
      <c r="LHL79" s="115"/>
      <c r="LHM79" s="115"/>
      <c r="LHN79" s="115"/>
      <c r="LHO79" s="115"/>
      <c r="LHP79" s="115"/>
      <c r="LHQ79" s="115"/>
      <c r="LHR79" s="115"/>
      <c r="LHS79" s="115"/>
      <c r="LHT79" s="115"/>
      <c r="LHU79" s="115"/>
      <c r="LHV79" s="115"/>
      <c r="LHW79" s="115"/>
      <c r="LHX79" s="115"/>
      <c r="LHY79" s="115"/>
      <c r="LHZ79" s="115"/>
      <c r="LIA79" s="115"/>
      <c r="LIB79" s="115"/>
      <c r="LIC79" s="115"/>
      <c r="LID79" s="115"/>
      <c r="LIE79" s="115"/>
      <c r="LIF79" s="115"/>
      <c r="LIG79" s="115"/>
      <c r="LIH79" s="115"/>
      <c r="LII79" s="115"/>
      <c r="LIJ79" s="115"/>
      <c r="LIK79" s="115"/>
      <c r="LIL79" s="115"/>
      <c r="LIM79" s="115"/>
      <c r="LIN79" s="115"/>
      <c r="LIO79" s="115"/>
      <c r="LIP79" s="115"/>
      <c r="LIQ79" s="115"/>
      <c r="LIR79" s="115"/>
      <c r="LIS79" s="115"/>
      <c r="LIT79" s="115"/>
      <c r="LIU79" s="115"/>
      <c r="LIV79" s="115"/>
      <c r="LIW79" s="115"/>
      <c r="LIX79" s="115"/>
      <c r="LIY79" s="115"/>
      <c r="LIZ79" s="115"/>
      <c r="LJA79" s="115"/>
      <c r="LJB79" s="115"/>
      <c r="LJC79" s="115"/>
      <c r="LJD79" s="115"/>
      <c r="LJE79" s="115"/>
      <c r="LJF79" s="115"/>
      <c r="LJG79" s="115"/>
      <c r="LJH79" s="115"/>
      <c r="LJI79" s="115"/>
      <c r="LJJ79" s="115"/>
      <c r="LJK79" s="115"/>
      <c r="LJL79" s="115"/>
      <c r="LJM79" s="115"/>
      <c r="LJN79" s="115"/>
      <c r="LJO79" s="115"/>
      <c r="LJP79" s="115"/>
      <c r="LJQ79" s="115"/>
      <c r="LJR79" s="115"/>
      <c r="LJS79" s="115"/>
      <c r="LJT79" s="115"/>
      <c r="LJU79" s="115"/>
      <c r="LJV79" s="115"/>
      <c r="LJW79" s="115"/>
      <c r="LJX79" s="115"/>
      <c r="LJY79" s="115"/>
      <c r="LJZ79" s="115"/>
      <c r="LKA79" s="115"/>
      <c r="LKB79" s="115"/>
      <c r="LKC79" s="115"/>
      <c r="LKD79" s="115"/>
      <c r="LKE79" s="115"/>
      <c r="LKF79" s="115"/>
      <c r="LKG79" s="115"/>
      <c r="LKH79" s="115"/>
      <c r="LKI79" s="115"/>
      <c r="LKJ79" s="115"/>
      <c r="LKK79" s="115"/>
      <c r="LKL79" s="115"/>
      <c r="LKM79" s="115"/>
      <c r="LKN79" s="115"/>
      <c r="LKO79" s="115"/>
      <c r="LKP79" s="115"/>
      <c r="LKQ79" s="115"/>
      <c r="LKR79" s="115"/>
      <c r="LKS79" s="115"/>
      <c r="LKT79" s="115"/>
      <c r="LKU79" s="115"/>
      <c r="LKV79" s="115"/>
      <c r="LKW79" s="115"/>
      <c r="LKX79" s="115"/>
      <c r="LKY79" s="115"/>
      <c r="LKZ79" s="115"/>
      <c r="LLA79" s="115"/>
      <c r="LLB79" s="115"/>
      <c r="LLC79" s="115"/>
      <c r="LLD79" s="115"/>
      <c r="LLE79" s="115"/>
      <c r="LLF79" s="115"/>
      <c r="LLG79" s="115"/>
      <c r="LLH79" s="115"/>
      <c r="LLI79" s="115"/>
      <c r="LLJ79" s="115"/>
      <c r="LLK79" s="115"/>
      <c r="LLL79" s="115"/>
      <c r="LLM79" s="115"/>
      <c r="LLN79" s="115"/>
      <c r="LLO79" s="115"/>
      <c r="LLP79" s="115"/>
      <c r="LLQ79" s="115"/>
      <c r="LLR79" s="115"/>
      <c r="LLS79" s="115"/>
      <c r="LLT79" s="115"/>
      <c r="LLU79" s="115"/>
      <c r="LLV79" s="115"/>
      <c r="LLW79" s="115"/>
      <c r="LLX79" s="115"/>
      <c r="LLY79" s="115"/>
      <c r="LLZ79" s="115"/>
      <c r="LMA79" s="115"/>
      <c r="LMB79" s="115"/>
      <c r="LMC79" s="115"/>
      <c r="LMD79" s="115"/>
      <c r="LME79" s="115"/>
      <c r="LMF79" s="115"/>
      <c r="LMG79" s="115"/>
      <c r="LMH79" s="115"/>
      <c r="LMI79" s="115"/>
      <c r="LMJ79" s="115"/>
      <c r="LMK79" s="115"/>
      <c r="LML79" s="115"/>
      <c r="LMM79" s="115"/>
      <c r="LMN79" s="115"/>
      <c r="LMO79" s="115"/>
      <c r="LMP79" s="115"/>
      <c r="LMQ79" s="115"/>
      <c r="LMR79" s="115"/>
      <c r="LMS79" s="115"/>
      <c r="LMT79" s="115"/>
      <c r="LMU79" s="115"/>
      <c r="LMV79" s="115"/>
      <c r="LMW79" s="115"/>
      <c r="LMX79" s="115"/>
      <c r="LMY79" s="115"/>
      <c r="LMZ79" s="115"/>
      <c r="LNA79" s="115"/>
      <c r="LNB79" s="115"/>
      <c r="LNC79" s="115"/>
      <c r="LND79" s="115"/>
      <c r="LNE79" s="115"/>
      <c r="LNF79" s="115"/>
      <c r="LNG79" s="115"/>
      <c r="LNH79" s="115"/>
      <c r="LNI79" s="115"/>
      <c r="LNJ79" s="115"/>
      <c r="LNK79" s="115"/>
      <c r="LNL79" s="115"/>
      <c r="LNM79" s="115"/>
      <c r="LNN79" s="115"/>
      <c r="LNO79" s="115"/>
      <c r="LNP79" s="115"/>
      <c r="LNQ79" s="115"/>
      <c r="LNR79" s="115"/>
      <c r="LNS79" s="115"/>
      <c r="LNT79" s="115"/>
      <c r="LNU79" s="115"/>
      <c r="LNV79" s="115"/>
      <c r="LNW79" s="115"/>
      <c r="LNX79" s="115"/>
      <c r="LNY79" s="115"/>
      <c r="LNZ79" s="115"/>
      <c r="LOA79" s="115"/>
      <c r="LOB79" s="115"/>
      <c r="LOC79" s="115"/>
      <c r="LOD79" s="115"/>
      <c r="LOE79" s="115"/>
      <c r="LOF79" s="115"/>
      <c r="LOG79" s="115"/>
      <c r="LOH79" s="115"/>
      <c r="LOI79" s="115"/>
      <c r="LOJ79" s="115"/>
      <c r="LOK79" s="115"/>
      <c r="LOL79" s="115"/>
      <c r="LOM79" s="115"/>
      <c r="LON79" s="115"/>
      <c r="LOO79" s="115"/>
      <c r="LOP79" s="115"/>
      <c r="LOQ79" s="115"/>
      <c r="LOR79" s="115"/>
      <c r="LOS79" s="115"/>
      <c r="LOT79" s="115"/>
      <c r="LOU79" s="115"/>
      <c r="LOV79" s="115"/>
      <c r="LOW79" s="115"/>
      <c r="LOX79" s="115"/>
      <c r="LOY79" s="115"/>
      <c r="LOZ79" s="115"/>
      <c r="LPA79" s="115"/>
      <c r="LPB79" s="115"/>
      <c r="LPC79" s="115"/>
      <c r="LPD79" s="115"/>
      <c r="LPE79" s="115"/>
      <c r="LPF79" s="115"/>
      <c r="LPG79" s="115"/>
      <c r="LPH79" s="115"/>
      <c r="LPI79" s="115"/>
      <c r="LPJ79" s="115"/>
      <c r="LPK79" s="115"/>
      <c r="LPL79" s="115"/>
      <c r="LPM79" s="115"/>
      <c r="LPN79" s="115"/>
      <c r="LPO79" s="115"/>
      <c r="LPP79" s="115"/>
      <c r="LPQ79" s="115"/>
      <c r="LPR79" s="115"/>
      <c r="LPS79" s="115"/>
      <c r="LPT79" s="115"/>
      <c r="LPU79" s="115"/>
      <c r="LPV79" s="115"/>
      <c r="LPW79" s="115"/>
      <c r="LPX79" s="115"/>
      <c r="LPY79" s="115"/>
      <c r="LPZ79" s="115"/>
      <c r="LQA79" s="115"/>
      <c r="LQB79" s="115"/>
      <c r="LQC79" s="115"/>
      <c r="LQD79" s="115"/>
      <c r="LQE79" s="115"/>
      <c r="LQF79" s="115"/>
      <c r="LQG79" s="115"/>
      <c r="LQH79" s="115"/>
      <c r="LQI79" s="115"/>
      <c r="LQJ79" s="115"/>
      <c r="LQK79" s="115"/>
      <c r="LQL79" s="115"/>
      <c r="LQM79" s="115"/>
      <c r="LQN79" s="115"/>
      <c r="LQO79" s="115"/>
      <c r="LQP79" s="115"/>
      <c r="LQQ79" s="115"/>
      <c r="LQR79" s="115"/>
      <c r="LQS79" s="115"/>
      <c r="LQT79" s="115"/>
      <c r="LQU79" s="115"/>
      <c r="LQV79" s="115"/>
      <c r="LQW79" s="115"/>
      <c r="LQX79" s="115"/>
      <c r="LQY79" s="115"/>
      <c r="LQZ79" s="115"/>
      <c r="LRA79" s="115"/>
      <c r="LRB79" s="115"/>
      <c r="LRC79" s="115"/>
      <c r="LRD79" s="115"/>
      <c r="LRE79" s="115"/>
      <c r="LRF79" s="115"/>
      <c r="LRG79" s="115"/>
      <c r="LRH79" s="115"/>
      <c r="LRI79" s="115"/>
      <c r="LRJ79" s="115"/>
      <c r="LRK79" s="115"/>
      <c r="LRL79" s="115"/>
      <c r="LRM79" s="115"/>
      <c r="LRN79" s="115"/>
      <c r="LRO79" s="115"/>
      <c r="LRP79" s="115"/>
      <c r="LRQ79" s="115"/>
      <c r="LRR79" s="115"/>
      <c r="LRS79" s="115"/>
      <c r="LRT79" s="115"/>
      <c r="LRU79" s="115"/>
      <c r="LRV79" s="115"/>
      <c r="LRW79" s="115"/>
      <c r="LRX79" s="115"/>
      <c r="LRY79" s="115"/>
      <c r="LRZ79" s="115"/>
      <c r="LSA79" s="115"/>
      <c r="LSB79" s="115"/>
      <c r="LSC79" s="115"/>
      <c r="LSD79" s="115"/>
      <c r="LSE79" s="115"/>
      <c r="LSF79" s="115"/>
      <c r="LSG79" s="115"/>
      <c r="LSH79" s="115"/>
      <c r="LSI79" s="115"/>
      <c r="LSJ79" s="115"/>
      <c r="LSK79" s="115"/>
      <c r="LSL79" s="115"/>
      <c r="LSM79" s="115"/>
      <c r="LSN79" s="115"/>
      <c r="LSO79" s="115"/>
      <c r="LSP79" s="115"/>
      <c r="LSQ79" s="115"/>
      <c r="LSR79" s="115"/>
      <c r="LSS79" s="115"/>
      <c r="LST79" s="115"/>
      <c r="LSU79" s="115"/>
      <c r="LSV79" s="115"/>
      <c r="LSW79" s="115"/>
      <c r="LSX79" s="115"/>
      <c r="LSY79" s="115"/>
      <c r="LSZ79" s="115"/>
      <c r="LTA79" s="115"/>
      <c r="LTB79" s="115"/>
      <c r="LTC79" s="115"/>
      <c r="LTD79" s="115"/>
      <c r="LTE79" s="115"/>
      <c r="LTF79" s="115"/>
      <c r="LTG79" s="115"/>
      <c r="LTH79" s="115"/>
      <c r="LTI79" s="115"/>
      <c r="LTJ79" s="115"/>
      <c r="LTK79" s="115"/>
      <c r="LTL79" s="115"/>
      <c r="LTM79" s="115"/>
      <c r="LTN79" s="115"/>
      <c r="LTO79" s="115"/>
      <c r="LTP79" s="115"/>
      <c r="LTQ79" s="115"/>
      <c r="LTR79" s="115"/>
      <c r="LTS79" s="115"/>
      <c r="LTT79" s="115"/>
      <c r="LTU79" s="115"/>
      <c r="LTV79" s="115"/>
      <c r="LTW79" s="115"/>
      <c r="LTX79" s="115"/>
      <c r="LTY79" s="115"/>
      <c r="LTZ79" s="115"/>
      <c r="LUA79" s="115"/>
      <c r="LUB79" s="115"/>
      <c r="LUC79" s="115"/>
      <c r="LUD79" s="115"/>
      <c r="LUE79" s="115"/>
      <c r="LUF79" s="115"/>
      <c r="LUG79" s="115"/>
      <c r="LUH79" s="115"/>
      <c r="LUI79" s="115"/>
      <c r="LUJ79" s="115"/>
      <c r="LUK79" s="115"/>
      <c r="LUL79" s="115"/>
      <c r="LUM79" s="115"/>
      <c r="LUN79" s="115"/>
      <c r="LUO79" s="115"/>
      <c r="LUP79" s="115"/>
      <c r="LUQ79" s="115"/>
      <c r="LUR79" s="115"/>
      <c r="LUS79" s="115"/>
      <c r="LUT79" s="115"/>
      <c r="LUU79" s="115"/>
      <c r="LUV79" s="115"/>
      <c r="LUW79" s="115"/>
      <c r="LUX79" s="115"/>
      <c r="LUY79" s="115"/>
      <c r="LUZ79" s="115"/>
      <c r="LVA79" s="115"/>
      <c r="LVB79" s="115"/>
      <c r="LVC79" s="115"/>
      <c r="LVD79" s="115"/>
      <c r="LVE79" s="115"/>
      <c r="LVF79" s="115"/>
      <c r="LVG79" s="115"/>
      <c r="LVH79" s="115"/>
      <c r="LVI79" s="115"/>
      <c r="LVJ79" s="115"/>
      <c r="LVK79" s="115"/>
      <c r="LVL79" s="115"/>
      <c r="LVM79" s="115"/>
      <c r="LVN79" s="115"/>
      <c r="LVO79" s="115"/>
      <c r="LVP79" s="115"/>
      <c r="LVQ79" s="115"/>
      <c r="LVR79" s="115"/>
      <c r="LVS79" s="115"/>
      <c r="LVT79" s="115"/>
      <c r="LVU79" s="115"/>
      <c r="LVV79" s="115"/>
      <c r="LVW79" s="115"/>
      <c r="LVX79" s="115"/>
      <c r="LVY79" s="115"/>
      <c r="LVZ79" s="115"/>
      <c r="LWA79" s="115"/>
      <c r="LWB79" s="115"/>
      <c r="LWC79" s="115"/>
      <c r="LWD79" s="115"/>
      <c r="LWE79" s="115"/>
      <c r="LWF79" s="115"/>
      <c r="LWG79" s="115"/>
      <c r="LWH79" s="115"/>
      <c r="LWI79" s="115"/>
      <c r="LWJ79" s="115"/>
      <c r="LWK79" s="115"/>
      <c r="LWL79" s="115"/>
      <c r="LWM79" s="115"/>
      <c r="LWN79" s="115"/>
      <c r="LWO79" s="115"/>
      <c r="LWP79" s="115"/>
      <c r="LWQ79" s="115"/>
      <c r="LWR79" s="115"/>
      <c r="LWS79" s="115"/>
      <c r="LWT79" s="115"/>
      <c r="LWU79" s="115"/>
      <c r="LWV79" s="115"/>
      <c r="LWW79" s="115"/>
      <c r="LWX79" s="115"/>
      <c r="LWY79" s="115"/>
      <c r="LWZ79" s="115"/>
      <c r="LXA79" s="115"/>
      <c r="LXB79" s="115"/>
      <c r="LXC79" s="115"/>
      <c r="LXD79" s="115"/>
      <c r="LXE79" s="115"/>
      <c r="LXF79" s="115"/>
      <c r="LXG79" s="115"/>
      <c r="LXH79" s="115"/>
      <c r="LXI79" s="115"/>
      <c r="LXJ79" s="115"/>
      <c r="LXK79" s="115"/>
      <c r="LXL79" s="115"/>
      <c r="LXM79" s="115"/>
      <c r="LXN79" s="115"/>
      <c r="LXO79" s="115"/>
      <c r="LXP79" s="115"/>
      <c r="LXQ79" s="115"/>
      <c r="LXR79" s="115"/>
      <c r="LXS79" s="115"/>
      <c r="LXT79" s="115"/>
      <c r="LXU79" s="115"/>
      <c r="LXV79" s="115"/>
      <c r="LXW79" s="115"/>
      <c r="LXX79" s="115"/>
      <c r="LXY79" s="115"/>
      <c r="LXZ79" s="115"/>
      <c r="LYA79" s="115"/>
      <c r="LYB79" s="115"/>
      <c r="LYC79" s="115"/>
      <c r="LYD79" s="115"/>
      <c r="LYE79" s="115"/>
      <c r="LYF79" s="115"/>
      <c r="LYG79" s="115"/>
      <c r="LYH79" s="115"/>
      <c r="LYI79" s="115"/>
      <c r="LYJ79" s="115"/>
      <c r="LYK79" s="115"/>
      <c r="LYL79" s="115"/>
      <c r="LYM79" s="115"/>
      <c r="LYN79" s="115"/>
      <c r="LYO79" s="115"/>
      <c r="LYP79" s="115"/>
      <c r="LYQ79" s="115"/>
      <c r="LYR79" s="115"/>
      <c r="LYS79" s="115"/>
      <c r="LYT79" s="115"/>
      <c r="LYU79" s="115"/>
      <c r="LYV79" s="115"/>
      <c r="LYW79" s="115"/>
      <c r="LYX79" s="115"/>
      <c r="LYY79" s="115"/>
      <c r="LYZ79" s="115"/>
      <c r="LZA79" s="115"/>
      <c r="LZB79" s="115"/>
      <c r="LZC79" s="115"/>
      <c r="LZD79" s="115"/>
      <c r="LZE79" s="115"/>
      <c r="LZF79" s="115"/>
      <c r="LZG79" s="115"/>
      <c r="LZH79" s="115"/>
      <c r="LZI79" s="115"/>
      <c r="LZJ79" s="115"/>
      <c r="LZK79" s="115"/>
      <c r="LZL79" s="115"/>
      <c r="LZM79" s="115"/>
      <c r="LZN79" s="115"/>
      <c r="LZO79" s="115"/>
      <c r="LZP79" s="115"/>
      <c r="LZQ79" s="115"/>
      <c r="LZR79" s="115"/>
      <c r="LZS79" s="115"/>
      <c r="LZT79" s="115"/>
      <c r="LZU79" s="115"/>
      <c r="LZV79" s="115"/>
      <c r="LZW79" s="115"/>
      <c r="LZX79" s="115"/>
      <c r="LZY79" s="115"/>
      <c r="LZZ79" s="115"/>
      <c r="MAA79" s="115"/>
      <c r="MAB79" s="115"/>
      <c r="MAC79" s="115"/>
      <c r="MAD79" s="115"/>
      <c r="MAE79" s="115"/>
      <c r="MAF79" s="115"/>
      <c r="MAG79" s="115"/>
      <c r="MAH79" s="115"/>
      <c r="MAI79" s="115"/>
      <c r="MAJ79" s="115"/>
      <c r="MAK79" s="115"/>
      <c r="MAL79" s="115"/>
      <c r="MAM79" s="115"/>
      <c r="MAN79" s="115"/>
      <c r="MAO79" s="115"/>
      <c r="MAP79" s="115"/>
      <c r="MAQ79" s="115"/>
      <c r="MAR79" s="115"/>
      <c r="MAS79" s="115"/>
      <c r="MAT79" s="115"/>
      <c r="MAU79" s="115"/>
      <c r="MAV79" s="115"/>
      <c r="MAW79" s="115"/>
      <c r="MAX79" s="115"/>
      <c r="MAY79" s="115"/>
      <c r="MAZ79" s="115"/>
      <c r="MBA79" s="115"/>
      <c r="MBB79" s="115"/>
      <c r="MBC79" s="115"/>
      <c r="MBD79" s="115"/>
      <c r="MBE79" s="115"/>
      <c r="MBF79" s="115"/>
      <c r="MBG79" s="115"/>
      <c r="MBH79" s="115"/>
      <c r="MBI79" s="115"/>
      <c r="MBJ79" s="115"/>
      <c r="MBK79" s="115"/>
      <c r="MBL79" s="115"/>
      <c r="MBM79" s="115"/>
      <c r="MBN79" s="115"/>
      <c r="MBO79" s="115"/>
      <c r="MBP79" s="115"/>
      <c r="MBQ79" s="115"/>
      <c r="MBR79" s="115"/>
      <c r="MBS79" s="115"/>
      <c r="MBT79" s="115"/>
      <c r="MBU79" s="115"/>
      <c r="MBV79" s="115"/>
      <c r="MBW79" s="115"/>
      <c r="MBX79" s="115"/>
      <c r="MBY79" s="115"/>
      <c r="MBZ79" s="115"/>
      <c r="MCA79" s="115"/>
      <c r="MCB79" s="115"/>
      <c r="MCC79" s="115"/>
      <c r="MCD79" s="115"/>
      <c r="MCE79" s="115"/>
      <c r="MCF79" s="115"/>
      <c r="MCG79" s="115"/>
      <c r="MCH79" s="115"/>
      <c r="MCI79" s="115"/>
      <c r="MCJ79" s="115"/>
      <c r="MCK79" s="115"/>
      <c r="MCL79" s="115"/>
      <c r="MCM79" s="115"/>
      <c r="MCN79" s="115"/>
      <c r="MCO79" s="115"/>
      <c r="MCP79" s="115"/>
      <c r="MCQ79" s="115"/>
      <c r="MCR79" s="115"/>
      <c r="MCS79" s="115"/>
      <c r="MCT79" s="115"/>
      <c r="MCU79" s="115"/>
      <c r="MCV79" s="115"/>
      <c r="MCW79" s="115"/>
      <c r="MCX79" s="115"/>
      <c r="MCY79" s="115"/>
      <c r="MCZ79" s="115"/>
      <c r="MDA79" s="115"/>
      <c r="MDB79" s="115"/>
      <c r="MDC79" s="115"/>
      <c r="MDD79" s="115"/>
      <c r="MDE79" s="115"/>
      <c r="MDF79" s="115"/>
      <c r="MDG79" s="115"/>
      <c r="MDH79" s="115"/>
      <c r="MDI79" s="115"/>
      <c r="MDJ79" s="115"/>
      <c r="MDK79" s="115"/>
      <c r="MDL79" s="115"/>
      <c r="MDM79" s="115"/>
      <c r="MDN79" s="115"/>
      <c r="MDO79" s="115"/>
      <c r="MDP79" s="115"/>
      <c r="MDQ79" s="115"/>
      <c r="MDR79" s="115"/>
      <c r="MDS79" s="115"/>
      <c r="MDT79" s="115"/>
      <c r="MDU79" s="115"/>
      <c r="MDV79" s="115"/>
      <c r="MDW79" s="115"/>
      <c r="MDX79" s="115"/>
      <c r="MDY79" s="115"/>
      <c r="MDZ79" s="115"/>
      <c r="MEA79" s="115"/>
      <c r="MEB79" s="115"/>
      <c r="MEC79" s="115"/>
      <c r="MED79" s="115"/>
      <c r="MEE79" s="115"/>
      <c r="MEF79" s="115"/>
      <c r="MEG79" s="115"/>
      <c r="MEH79" s="115"/>
      <c r="MEI79" s="115"/>
      <c r="MEJ79" s="115"/>
      <c r="MEK79" s="115"/>
      <c r="MEL79" s="115"/>
      <c r="MEM79" s="115"/>
      <c r="MEN79" s="115"/>
      <c r="MEO79" s="115"/>
      <c r="MEP79" s="115"/>
      <c r="MEQ79" s="115"/>
      <c r="MER79" s="115"/>
      <c r="MES79" s="115"/>
      <c r="MET79" s="115"/>
      <c r="MEU79" s="115"/>
      <c r="MEV79" s="115"/>
      <c r="MEW79" s="115"/>
      <c r="MEX79" s="115"/>
      <c r="MEY79" s="115"/>
      <c r="MEZ79" s="115"/>
      <c r="MFA79" s="115"/>
      <c r="MFB79" s="115"/>
      <c r="MFC79" s="115"/>
      <c r="MFD79" s="115"/>
      <c r="MFE79" s="115"/>
      <c r="MFF79" s="115"/>
      <c r="MFG79" s="115"/>
      <c r="MFH79" s="115"/>
      <c r="MFI79" s="115"/>
      <c r="MFJ79" s="115"/>
      <c r="MFK79" s="115"/>
      <c r="MFL79" s="115"/>
      <c r="MFM79" s="115"/>
      <c r="MFN79" s="115"/>
      <c r="MFO79" s="115"/>
      <c r="MFP79" s="115"/>
      <c r="MFQ79" s="115"/>
      <c r="MFR79" s="115"/>
      <c r="MFS79" s="115"/>
      <c r="MFT79" s="115"/>
      <c r="MFU79" s="115"/>
      <c r="MFV79" s="115"/>
      <c r="MFW79" s="115"/>
      <c r="MFX79" s="115"/>
      <c r="MFY79" s="115"/>
      <c r="MFZ79" s="115"/>
      <c r="MGA79" s="115"/>
      <c r="MGB79" s="115"/>
      <c r="MGC79" s="115"/>
      <c r="MGD79" s="115"/>
      <c r="MGE79" s="115"/>
      <c r="MGF79" s="115"/>
      <c r="MGG79" s="115"/>
      <c r="MGH79" s="115"/>
      <c r="MGI79" s="115"/>
      <c r="MGJ79" s="115"/>
      <c r="MGK79" s="115"/>
      <c r="MGL79" s="115"/>
      <c r="MGM79" s="115"/>
      <c r="MGN79" s="115"/>
      <c r="MGO79" s="115"/>
      <c r="MGP79" s="115"/>
      <c r="MGQ79" s="115"/>
      <c r="MGR79" s="115"/>
      <c r="MGS79" s="115"/>
      <c r="MGT79" s="115"/>
      <c r="MGU79" s="115"/>
      <c r="MGV79" s="115"/>
      <c r="MGW79" s="115"/>
      <c r="MGX79" s="115"/>
      <c r="MGY79" s="115"/>
      <c r="MGZ79" s="115"/>
      <c r="MHA79" s="115"/>
      <c r="MHB79" s="115"/>
      <c r="MHC79" s="115"/>
      <c r="MHD79" s="115"/>
      <c r="MHE79" s="115"/>
      <c r="MHF79" s="115"/>
      <c r="MHG79" s="115"/>
      <c r="MHH79" s="115"/>
      <c r="MHI79" s="115"/>
      <c r="MHJ79" s="115"/>
      <c r="MHK79" s="115"/>
      <c r="MHL79" s="115"/>
      <c r="MHM79" s="115"/>
      <c r="MHN79" s="115"/>
      <c r="MHO79" s="115"/>
      <c r="MHP79" s="115"/>
      <c r="MHQ79" s="115"/>
      <c r="MHR79" s="115"/>
      <c r="MHS79" s="115"/>
      <c r="MHT79" s="115"/>
      <c r="MHU79" s="115"/>
      <c r="MHV79" s="115"/>
      <c r="MHW79" s="115"/>
      <c r="MHX79" s="115"/>
      <c r="MHY79" s="115"/>
      <c r="MHZ79" s="115"/>
      <c r="MIA79" s="115"/>
      <c r="MIB79" s="115"/>
      <c r="MIC79" s="115"/>
      <c r="MID79" s="115"/>
      <c r="MIE79" s="115"/>
      <c r="MIF79" s="115"/>
      <c r="MIG79" s="115"/>
      <c r="MIH79" s="115"/>
      <c r="MII79" s="115"/>
      <c r="MIJ79" s="115"/>
      <c r="MIK79" s="115"/>
      <c r="MIL79" s="115"/>
      <c r="MIM79" s="115"/>
      <c r="MIN79" s="115"/>
      <c r="MIO79" s="115"/>
      <c r="MIP79" s="115"/>
      <c r="MIQ79" s="115"/>
      <c r="MIR79" s="115"/>
      <c r="MIS79" s="115"/>
      <c r="MIT79" s="115"/>
      <c r="MIU79" s="115"/>
      <c r="MIV79" s="115"/>
      <c r="MIW79" s="115"/>
      <c r="MIX79" s="115"/>
      <c r="MIY79" s="115"/>
      <c r="MIZ79" s="115"/>
      <c r="MJA79" s="115"/>
      <c r="MJB79" s="115"/>
      <c r="MJC79" s="115"/>
      <c r="MJD79" s="115"/>
      <c r="MJE79" s="115"/>
      <c r="MJF79" s="115"/>
      <c r="MJG79" s="115"/>
      <c r="MJH79" s="115"/>
      <c r="MJI79" s="115"/>
      <c r="MJJ79" s="115"/>
      <c r="MJK79" s="115"/>
      <c r="MJL79" s="115"/>
      <c r="MJM79" s="115"/>
      <c r="MJN79" s="115"/>
      <c r="MJO79" s="115"/>
      <c r="MJP79" s="115"/>
      <c r="MJQ79" s="115"/>
      <c r="MJR79" s="115"/>
      <c r="MJS79" s="115"/>
      <c r="MJT79" s="115"/>
      <c r="MJU79" s="115"/>
      <c r="MJV79" s="115"/>
      <c r="MJW79" s="115"/>
      <c r="MJX79" s="115"/>
      <c r="MJY79" s="115"/>
      <c r="MJZ79" s="115"/>
      <c r="MKA79" s="115"/>
      <c r="MKB79" s="115"/>
      <c r="MKC79" s="115"/>
      <c r="MKD79" s="115"/>
      <c r="MKE79" s="115"/>
      <c r="MKF79" s="115"/>
      <c r="MKG79" s="115"/>
      <c r="MKH79" s="115"/>
      <c r="MKI79" s="115"/>
      <c r="MKJ79" s="115"/>
      <c r="MKK79" s="115"/>
      <c r="MKL79" s="115"/>
      <c r="MKM79" s="115"/>
      <c r="MKN79" s="115"/>
      <c r="MKO79" s="115"/>
      <c r="MKP79" s="115"/>
      <c r="MKQ79" s="115"/>
      <c r="MKR79" s="115"/>
      <c r="MKS79" s="115"/>
      <c r="MKT79" s="115"/>
      <c r="MKU79" s="115"/>
      <c r="MKV79" s="115"/>
      <c r="MKW79" s="115"/>
      <c r="MKX79" s="115"/>
      <c r="MKY79" s="115"/>
      <c r="MKZ79" s="115"/>
      <c r="MLA79" s="115"/>
      <c r="MLB79" s="115"/>
      <c r="MLC79" s="115"/>
      <c r="MLD79" s="115"/>
      <c r="MLE79" s="115"/>
      <c r="MLF79" s="115"/>
      <c r="MLG79" s="115"/>
      <c r="MLH79" s="115"/>
      <c r="MLI79" s="115"/>
      <c r="MLJ79" s="115"/>
      <c r="MLK79" s="115"/>
      <c r="MLL79" s="115"/>
      <c r="MLM79" s="115"/>
      <c r="MLN79" s="115"/>
      <c r="MLO79" s="115"/>
      <c r="MLP79" s="115"/>
      <c r="MLQ79" s="115"/>
      <c r="MLR79" s="115"/>
      <c r="MLS79" s="115"/>
      <c r="MLT79" s="115"/>
      <c r="MLU79" s="115"/>
      <c r="MLV79" s="115"/>
      <c r="MLW79" s="115"/>
      <c r="MLX79" s="115"/>
      <c r="MLY79" s="115"/>
      <c r="MLZ79" s="115"/>
      <c r="MMA79" s="115"/>
      <c r="MMB79" s="115"/>
      <c r="MMC79" s="115"/>
      <c r="MMD79" s="115"/>
      <c r="MME79" s="115"/>
      <c r="MMF79" s="115"/>
      <c r="MMG79" s="115"/>
      <c r="MMH79" s="115"/>
      <c r="MMI79" s="115"/>
      <c r="MMJ79" s="115"/>
      <c r="MMK79" s="115"/>
      <c r="MML79" s="115"/>
      <c r="MMM79" s="115"/>
      <c r="MMN79" s="115"/>
      <c r="MMO79" s="115"/>
      <c r="MMP79" s="115"/>
      <c r="MMQ79" s="115"/>
      <c r="MMR79" s="115"/>
      <c r="MMS79" s="115"/>
      <c r="MMT79" s="115"/>
      <c r="MMU79" s="115"/>
      <c r="MMV79" s="115"/>
      <c r="MMW79" s="115"/>
      <c r="MMX79" s="115"/>
      <c r="MMY79" s="115"/>
      <c r="MMZ79" s="115"/>
      <c r="MNA79" s="115"/>
      <c r="MNB79" s="115"/>
      <c r="MNC79" s="115"/>
      <c r="MND79" s="115"/>
      <c r="MNE79" s="115"/>
      <c r="MNF79" s="115"/>
      <c r="MNG79" s="115"/>
      <c r="MNH79" s="115"/>
      <c r="MNI79" s="115"/>
      <c r="MNJ79" s="115"/>
      <c r="MNK79" s="115"/>
      <c r="MNL79" s="115"/>
      <c r="MNM79" s="115"/>
      <c r="MNN79" s="115"/>
      <c r="MNO79" s="115"/>
      <c r="MNP79" s="115"/>
      <c r="MNQ79" s="115"/>
      <c r="MNR79" s="115"/>
      <c r="MNS79" s="115"/>
      <c r="MNT79" s="115"/>
      <c r="MNU79" s="115"/>
      <c r="MNV79" s="115"/>
      <c r="MNW79" s="115"/>
      <c r="MNX79" s="115"/>
      <c r="MNY79" s="115"/>
      <c r="MNZ79" s="115"/>
      <c r="MOA79" s="115"/>
      <c r="MOB79" s="115"/>
      <c r="MOC79" s="115"/>
      <c r="MOD79" s="115"/>
      <c r="MOE79" s="115"/>
      <c r="MOF79" s="115"/>
      <c r="MOG79" s="115"/>
      <c r="MOH79" s="115"/>
      <c r="MOI79" s="115"/>
      <c r="MOJ79" s="115"/>
      <c r="MOK79" s="115"/>
      <c r="MOL79" s="115"/>
      <c r="MOM79" s="115"/>
      <c r="MON79" s="115"/>
      <c r="MOO79" s="115"/>
      <c r="MOP79" s="115"/>
      <c r="MOQ79" s="115"/>
      <c r="MOR79" s="115"/>
      <c r="MOS79" s="115"/>
      <c r="MOT79" s="115"/>
      <c r="MOU79" s="115"/>
      <c r="MOV79" s="115"/>
      <c r="MOW79" s="115"/>
      <c r="MOX79" s="115"/>
      <c r="MOY79" s="115"/>
      <c r="MOZ79" s="115"/>
      <c r="MPA79" s="115"/>
      <c r="MPB79" s="115"/>
      <c r="MPC79" s="115"/>
      <c r="MPD79" s="115"/>
      <c r="MPE79" s="115"/>
      <c r="MPF79" s="115"/>
      <c r="MPG79" s="115"/>
      <c r="MPH79" s="115"/>
      <c r="MPI79" s="115"/>
      <c r="MPJ79" s="115"/>
      <c r="MPK79" s="115"/>
      <c r="MPL79" s="115"/>
      <c r="MPM79" s="115"/>
      <c r="MPN79" s="115"/>
      <c r="MPO79" s="115"/>
      <c r="MPP79" s="115"/>
      <c r="MPQ79" s="115"/>
      <c r="MPR79" s="115"/>
      <c r="MPS79" s="115"/>
      <c r="MPT79" s="115"/>
      <c r="MPU79" s="115"/>
      <c r="MPV79" s="115"/>
      <c r="MPW79" s="115"/>
      <c r="MPX79" s="115"/>
      <c r="MPY79" s="115"/>
      <c r="MPZ79" s="115"/>
      <c r="MQA79" s="115"/>
      <c r="MQB79" s="115"/>
      <c r="MQC79" s="115"/>
      <c r="MQD79" s="115"/>
      <c r="MQE79" s="115"/>
      <c r="MQF79" s="115"/>
      <c r="MQG79" s="115"/>
      <c r="MQH79" s="115"/>
      <c r="MQI79" s="115"/>
      <c r="MQJ79" s="115"/>
      <c r="MQK79" s="115"/>
      <c r="MQL79" s="115"/>
      <c r="MQM79" s="115"/>
      <c r="MQN79" s="115"/>
      <c r="MQO79" s="115"/>
      <c r="MQP79" s="115"/>
      <c r="MQQ79" s="115"/>
      <c r="MQR79" s="115"/>
      <c r="MQS79" s="115"/>
      <c r="MQT79" s="115"/>
      <c r="MQU79" s="115"/>
      <c r="MQV79" s="115"/>
      <c r="MQW79" s="115"/>
      <c r="MQX79" s="115"/>
      <c r="MQY79" s="115"/>
      <c r="MQZ79" s="115"/>
      <c r="MRA79" s="115"/>
      <c r="MRB79" s="115"/>
      <c r="MRC79" s="115"/>
      <c r="MRD79" s="115"/>
      <c r="MRE79" s="115"/>
      <c r="MRF79" s="115"/>
      <c r="MRG79" s="115"/>
      <c r="MRH79" s="115"/>
      <c r="MRI79" s="115"/>
      <c r="MRJ79" s="115"/>
      <c r="MRK79" s="115"/>
      <c r="MRL79" s="115"/>
      <c r="MRM79" s="115"/>
      <c r="MRN79" s="115"/>
      <c r="MRO79" s="115"/>
      <c r="MRP79" s="115"/>
      <c r="MRQ79" s="115"/>
      <c r="MRR79" s="115"/>
      <c r="MRS79" s="115"/>
      <c r="MRT79" s="115"/>
      <c r="MRU79" s="115"/>
      <c r="MRV79" s="115"/>
      <c r="MRW79" s="115"/>
      <c r="MRX79" s="115"/>
      <c r="MRY79" s="115"/>
      <c r="MRZ79" s="115"/>
      <c r="MSA79" s="115"/>
      <c r="MSB79" s="115"/>
      <c r="MSC79" s="115"/>
      <c r="MSD79" s="115"/>
      <c r="MSE79" s="115"/>
      <c r="MSF79" s="115"/>
      <c r="MSG79" s="115"/>
      <c r="MSH79" s="115"/>
      <c r="MSI79" s="115"/>
      <c r="MSJ79" s="115"/>
      <c r="MSK79" s="115"/>
      <c r="MSL79" s="115"/>
      <c r="MSM79" s="115"/>
      <c r="MSN79" s="115"/>
      <c r="MSO79" s="115"/>
      <c r="MSP79" s="115"/>
      <c r="MSQ79" s="115"/>
      <c r="MSR79" s="115"/>
      <c r="MSS79" s="115"/>
      <c r="MST79" s="115"/>
      <c r="MSU79" s="115"/>
      <c r="MSV79" s="115"/>
      <c r="MSW79" s="115"/>
      <c r="MSX79" s="115"/>
      <c r="MSY79" s="115"/>
      <c r="MSZ79" s="115"/>
      <c r="MTA79" s="115"/>
      <c r="MTB79" s="115"/>
      <c r="MTC79" s="115"/>
      <c r="MTD79" s="115"/>
      <c r="MTE79" s="115"/>
      <c r="MTF79" s="115"/>
      <c r="MTG79" s="115"/>
      <c r="MTH79" s="115"/>
      <c r="MTI79" s="115"/>
      <c r="MTJ79" s="115"/>
      <c r="MTK79" s="115"/>
      <c r="MTL79" s="115"/>
      <c r="MTM79" s="115"/>
      <c r="MTN79" s="115"/>
      <c r="MTO79" s="115"/>
      <c r="MTP79" s="115"/>
      <c r="MTQ79" s="115"/>
      <c r="MTR79" s="115"/>
      <c r="MTS79" s="115"/>
      <c r="MTT79" s="115"/>
      <c r="MTU79" s="115"/>
      <c r="MTV79" s="115"/>
      <c r="MTW79" s="115"/>
      <c r="MTX79" s="115"/>
      <c r="MTY79" s="115"/>
      <c r="MTZ79" s="115"/>
      <c r="MUA79" s="115"/>
      <c r="MUB79" s="115"/>
      <c r="MUC79" s="115"/>
      <c r="MUD79" s="115"/>
      <c r="MUE79" s="115"/>
      <c r="MUF79" s="115"/>
      <c r="MUG79" s="115"/>
      <c r="MUH79" s="115"/>
      <c r="MUI79" s="115"/>
      <c r="MUJ79" s="115"/>
      <c r="MUK79" s="115"/>
      <c r="MUL79" s="115"/>
      <c r="MUM79" s="115"/>
      <c r="MUN79" s="115"/>
      <c r="MUO79" s="115"/>
      <c r="MUP79" s="115"/>
      <c r="MUQ79" s="115"/>
      <c r="MUR79" s="115"/>
      <c r="MUS79" s="115"/>
      <c r="MUT79" s="115"/>
      <c r="MUU79" s="115"/>
      <c r="MUV79" s="115"/>
      <c r="MUW79" s="115"/>
      <c r="MUX79" s="115"/>
      <c r="MUY79" s="115"/>
      <c r="MUZ79" s="115"/>
      <c r="MVA79" s="115"/>
      <c r="MVB79" s="115"/>
      <c r="MVC79" s="115"/>
      <c r="MVD79" s="115"/>
      <c r="MVE79" s="115"/>
      <c r="MVF79" s="115"/>
      <c r="MVG79" s="115"/>
      <c r="MVH79" s="115"/>
      <c r="MVI79" s="115"/>
      <c r="MVJ79" s="115"/>
      <c r="MVK79" s="115"/>
      <c r="MVL79" s="115"/>
      <c r="MVM79" s="115"/>
      <c r="MVN79" s="115"/>
      <c r="MVO79" s="115"/>
      <c r="MVP79" s="115"/>
      <c r="MVQ79" s="115"/>
      <c r="MVR79" s="115"/>
      <c r="MVS79" s="115"/>
      <c r="MVT79" s="115"/>
      <c r="MVU79" s="115"/>
      <c r="MVV79" s="115"/>
      <c r="MVW79" s="115"/>
      <c r="MVX79" s="115"/>
      <c r="MVY79" s="115"/>
      <c r="MVZ79" s="115"/>
      <c r="MWA79" s="115"/>
      <c r="MWB79" s="115"/>
      <c r="MWC79" s="115"/>
      <c r="MWD79" s="115"/>
      <c r="MWE79" s="115"/>
      <c r="MWF79" s="115"/>
      <c r="MWG79" s="115"/>
      <c r="MWH79" s="115"/>
      <c r="MWI79" s="115"/>
      <c r="MWJ79" s="115"/>
      <c r="MWK79" s="115"/>
      <c r="MWL79" s="115"/>
      <c r="MWM79" s="115"/>
      <c r="MWN79" s="115"/>
      <c r="MWO79" s="115"/>
      <c r="MWP79" s="115"/>
      <c r="MWQ79" s="115"/>
      <c r="MWR79" s="115"/>
      <c r="MWS79" s="115"/>
      <c r="MWT79" s="115"/>
      <c r="MWU79" s="115"/>
      <c r="MWV79" s="115"/>
      <c r="MWW79" s="115"/>
      <c r="MWX79" s="115"/>
      <c r="MWY79" s="115"/>
      <c r="MWZ79" s="115"/>
      <c r="MXA79" s="115"/>
      <c r="MXB79" s="115"/>
      <c r="MXC79" s="115"/>
      <c r="MXD79" s="115"/>
      <c r="MXE79" s="115"/>
      <c r="MXF79" s="115"/>
      <c r="MXG79" s="115"/>
      <c r="MXH79" s="115"/>
      <c r="MXI79" s="115"/>
      <c r="MXJ79" s="115"/>
      <c r="MXK79" s="115"/>
      <c r="MXL79" s="115"/>
      <c r="MXM79" s="115"/>
      <c r="MXN79" s="115"/>
      <c r="MXO79" s="115"/>
      <c r="MXP79" s="115"/>
      <c r="MXQ79" s="115"/>
      <c r="MXR79" s="115"/>
      <c r="MXS79" s="115"/>
      <c r="MXT79" s="115"/>
      <c r="MXU79" s="115"/>
      <c r="MXV79" s="115"/>
      <c r="MXW79" s="115"/>
      <c r="MXX79" s="115"/>
      <c r="MXY79" s="115"/>
      <c r="MXZ79" s="115"/>
      <c r="MYA79" s="115"/>
      <c r="MYB79" s="115"/>
      <c r="MYC79" s="115"/>
      <c r="MYD79" s="115"/>
      <c r="MYE79" s="115"/>
      <c r="MYF79" s="115"/>
      <c r="MYG79" s="115"/>
      <c r="MYH79" s="115"/>
      <c r="MYI79" s="115"/>
      <c r="MYJ79" s="115"/>
      <c r="MYK79" s="115"/>
      <c r="MYL79" s="115"/>
      <c r="MYM79" s="115"/>
      <c r="MYN79" s="115"/>
      <c r="MYO79" s="115"/>
      <c r="MYP79" s="115"/>
      <c r="MYQ79" s="115"/>
      <c r="MYR79" s="115"/>
      <c r="MYS79" s="115"/>
      <c r="MYT79" s="115"/>
      <c r="MYU79" s="115"/>
      <c r="MYV79" s="115"/>
      <c r="MYW79" s="115"/>
      <c r="MYX79" s="115"/>
      <c r="MYY79" s="115"/>
      <c r="MYZ79" s="115"/>
      <c r="MZA79" s="115"/>
      <c r="MZB79" s="115"/>
      <c r="MZC79" s="115"/>
      <c r="MZD79" s="115"/>
      <c r="MZE79" s="115"/>
      <c r="MZF79" s="115"/>
      <c r="MZG79" s="115"/>
      <c r="MZH79" s="115"/>
      <c r="MZI79" s="115"/>
      <c r="MZJ79" s="115"/>
      <c r="MZK79" s="115"/>
      <c r="MZL79" s="115"/>
      <c r="MZM79" s="115"/>
      <c r="MZN79" s="115"/>
      <c r="MZO79" s="115"/>
      <c r="MZP79" s="115"/>
      <c r="MZQ79" s="115"/>
      <c r="MZR79" s="115"/>
      <c r="MZS79" s="115"/>
      <c r="MZT79" s="115"/>
      <c r="MZU79" s="115"/>
      <c r="MZV79" s="115"/>
      <c r="MZW79" s="115"/>
      <c r="MZX79" s="115"/>
      <c r="MZY79" s="115"/>
      <c r="MZZ79" s="115"/>
      <c r="NAA79" s="115"/>
      <c r="NAB79" s="115"/>
      <c r="NAC79" s="115"/>
      <c r="NAD79" s="115"/>
      <c r="NAE79" s="115"/>
      <c r="NAF79" s="115"/>
      <c r="NAG79" s="115"/>
      <c r="NAH79" s="115"/>
      <c r="NAI79" s="115"/>
      <c r="NAJ79" s="115"/>
      <c r="NAK79" s="115"/>
      <c r="NAL79" s="115"/>
      <c r="NAM79" s="115"/>
      <c r="NAN79" s="115"/>
      <c r="NAO79" s="115"/>
      <c r="NAP79" s="115"/>
      <c r="NAQ79" s="115"/>
      <c r="NAR79" s="115"/>
      <c r="NAS79" s="115"/>
      <c r="NAT79" s="115"/>
      <c r="NAU79" s="115"/>
      <c r="NAV79" s="115"/>
      <c r="NAW79" s="115"/>
      <c r="NAX79" s="115"/>
      <c r="NAY79" s="115"/>
      <c r="NAZ79" s="115"/>
      <c r="NBA79" s="115"/>
      <c r="NBB79" s="115"/>
      <c r="NBC79" s="115"/>
      <c r="NBD79" s="115"/>
      <c r="NBE79" s="115"/>
      <c r="NBF79" s="115"/>
      <c r="NBG79" s="115"/>
      <c r="NBH79" s="115"/>
      <c r="NBI79" s="115"/>
      <c r="NBJ79" s="115"/>
      <c r="NBK79" s="115"/>
      <c r="NBL79" s="115"/>
      <c r="NBM79" s="115"/>
      <c r="NBN79" s="115"/>
      <c r="NBO79" s="115"/>
      <c r="NBP79" s="115"/>
      <c r="NBQ79" s="115"/>
      <c r="NBR79" s="115"/>
      <c r="NBS79" s="115"/>
      <c r="NBT79" s="115"/>
      <c r="NBU79" s="115"/>
      <c r="NBV79" s="115"/>
      <c r="NBW79" s="115"/>
      <c r="NBX79" s="115"/>
      <c r="NBY79" s="115"/>
      <c r="NBZ79" s="115"/>
      <c r="NCA79" s="115"/>
      <c r="NCB79" s="115"/>
      <c r="NCC79" s="115"/>
      <c r="NCD79" s="115"/>
      <c r="NCE79" s="115"/>
      <c r="NCF79" s="115"/>
      <c r="NCG79" s="115"/>
      <c r="NCH79" s="115"/>
      <c r="NCI79" s="115"/>
      <c r="NCJ79" s="115"/>
      <c r="NCK79" s="115"/>
      <c r="NCL79" s="115"/>
      <c r="NCM79" s="115"/>
      <c r="NCN79" s="115"/>
      <c r="NCO79" s="115"/>
      <c r="NCP79" s="115"/>
      <c r="NCQ79" s="115"/>
      <c r="NCR79" s="115"/>
      <c r="NCS79" s="115"/>
      <c r="NCT79" s="115"/>
      <c r="NCU79" s="115"/>
      <c r="NCV79" s="115"/>
      <c r="NCW79" s="115"/>
      <c r="NCX79" s="115"/>
      <c r="NCY79" s="115"/>
      <c r="NCZ79" s="115"/>
      <c r="NDA79" s="115"/>
      <c r="NDB79" s="115"/>
      <c r="NDC79" s="115"/>
      <c r="NDD79" s="115"/>
      <c r="NDE79" s="115"/>
      <c r="NDF79" s="115"/>
      <c r="NDG79" s="115"/>
      <c r="NDH79" s="115"/>
      <c r="NDI79" s="115"/>
      <c r="NDJ79" s="115"/>
      <c r="NDK79" s="115"/>
      <c r="NDL79" s="115"/>
      <c r="NDM79" s="115"/>
      <c r="NDN79" s="115"/>
      <c r="NDO79" s="115"/>
      <c r="NDP79" s="115"/>
      <c r="NDQ79" s="115"/>
      <c r="NDR79" s="115"/>
      <c r="NDS79" s="115"/>
      <c r="NDT79" s="115"/>
      <c r="NDU79" s="115"/>
      <c r="NDV79" s="115"/>
      <c r="NDW79" s="115"/>
      <c r="NDX79" s="115"/>
      <c r="NDY79" s="115"/>
      <c r="NDZ79" s="115"/>
      <c r="NEA79" s="115"/>
      <c r="NEB79" s="115"/>
      <c r="NEC79" s="115"/>
      <c r="NED79" s="115"/>
      <c r="NEE79" s="115"/>
      <c r="NEF79" s="115"/>
      <c r="NEG79" s="115"/>
      <c r="NEH79" s="115"/>
      <c r="NEI79" s="115"/>
      <c r="NEJ79" s="115"/>
      <c r="NEK79" s="115"/>
      <c r="NEL79" s="115"/>
      <c r="NEM79" s="115"/>
      <c r="NEN79" s="115"/>
      <c r="NEO79" s="115"/>
      <c r="NEP79" s="115"/>
      <c r="NEQ79" s="115"/>
      <c r="NER79" s="115"/>
      <c r="NES79" s="115"/>
      <c r="NET79" s="115"/>
      <c r="NEU79" s="115"/>
      <c r="NEV79" s="115"/>
      <c r="NEW79" s="115"/>
      <c r="NEX79" s="115"/>
      <c r="NEY79" s="115"/>
      <c r="NEZ79" s="115"/>
      <c r="NFA79" s="115"/>
      <c r="NFB79" s="115"/>
      <c r="NFC79" s="115"/>
      <c r="NFD79" s="115"/>
      <c r="NFE79" s="115"/>
      <c r="NFF79" s="115"/>
      <c r="NFG79" s="115"/>
      <c r="NFH79" s="115"/>
      <c r="NFI79" s="115"/>
      <c r="NFJ79" s="115"/>
      <c r="NFK79" s="115"/>
      <c r="NFL79" s="115"/>
      <c r="NFM79" s="115"/>
      <c r="NFN79" s="115"/>
      <c r="NFO79" s="115"/>
      <c r="NFP79" s="115"/>
      <c r="NFQ79" s="115"/>
      <c r="NFR79" s="115"/>
      <c r="NFS79" s="115"/>
      <c r="NFT79" s="115"/>
      <c r="NFU79" s="115"/>
      <c r="NFV79" s="115"/>
      <c r="NFW79" s="115"/>
      <c r="NFX79" s="115"/>
      <c r="NFY79" s="115"/>
      <c r="NFZ79" s="115"/>
      <c r="NGA79" s="115"/>
      <c r="NGB79" s="115"/>
      <c r="NGC79" s="115"/>
      <c r="NGD79" s="115"/>
      <c r="NGE79" s="115"/>
      <c r="NGF79" s="115"/>
      <c r="NGG79" s="115"/>
      <c r="NGH79" s="115"/>
      <c r="NGI79" s="115"/>
      <c r="NGJ79" s="115"/>
      <c r="NGK79" s="115"/>
      <c r="NGL79" s="115"/>
      <c r="NGM79" s="115"/>
      <c r="NGN79" s="115"/>
      <c r="NGO79" s="115"/>
      <c r="NGP79" s="115"/>
      <c r="NGQ79" s="115"/>
      <c r="NGR79" s="115"/>
      <c r="NGS79" s="115"/>
      <c r="NGT79" s="115"/>
      <c r="NGU79" s="115"/>
      <c r="NGV79" s="115"/>
      <c r="NGW79" s="115"/>
      <c r="NGX79" s="115"/>
      <c r="NGY79" s="115"/>
      <c r="NGZ79" s="115"/>
      <c r="NHA79" s="115"/>
      <c r="NHB79" s="115"/>
      <c r="NHC79" s="115"/>
      <c r="NHD79" s="115"/>
      <c r="NHE79" s="115"/>
      <c r="NHF79" s="115"/>
      <c r="NHG79" s="115"/>
      <c r="NHH79" s="115"/>
      <c r="NHI79" s="115"/>
      <c r="NHJ79" s="115"/>
      <c r="NHK79" s="115"/>
      <c r="NHL79" s="115"/>
      <c r="NHM79" s="115"/>
      <c r="NHN79" s="115"/>
      <c r="NHO79" s="115"/>
      <c r="NHP79" s="115"/>
      <c r="NHQ79" s="115"/>
      <c r="NHR79" s="115"/>
      <c r="NHS79" s="115"/>
      <c r="NHT79" s="115"/>
      <c r="NHU79" s="115"/>
      <c r="NHV79" s="115"/>
      <c r="NHW79" s="115"/>
      <c r="NHX79" s="115"/>
      <c r="NHY79" s="115"/>
      <c r="NHZ79" s="115"/>
      <c r="NIA79" s="115"/>
      <c r="NIB79" s="115"/>
      <c r="NIC79" s="115"/>
      <c r="NID79" s="115"/>
      <c r="NIE79" s="115"/>
      <c r="NIF79" s="115"/>
      <c r="NIG79" s="115"/>
      <c r="NIH79" s="115"/>
      <c r="NII79" s="115"/>
      <c r="NIJ79" s="115"/>
      <c r="NIK79" s="115"/>
      <c r="NIL79" s="115"/>
      <c r="NIM79" s="115"/>
      <c r="NIN79" s="115"/>
      <c r="NIO79" s="115"/>
      <c r="NIP79" s="115"/>
      <c r="NIQ79" s="115"/>
      <c r="NIR79" s="115"/>
      <c r="NIS79" s="115"/>
      <c r="NIT79" s="115"/>
      <c r="NIU79" s="115"/>
      <c r="NIV79" s="115"/>
      <c r="NIW79" s="115"/>
      <c r="NIX79" s="115"/>
      <c r="NIY79" s="115"/>
      <c r="NIZ79" s="115"/>
      <c r="NJA79" s="115"/>
      <c r="NJB79" s="115"/>
      <c r="NJC79" s="115"/>
      <c r="NJD79" s="115"/>
      <c r="NJE79" s="115"/>
      <c r="NJF79" s="115"/>
      <c r="NJG79" s="115"/>
      <c r="NJH79" s="115"/>
      <c r="NJI79" s="115"/>
      <c r="NJJ79" s="115"/>
      <c r="NJK79" s="115"/>
      <c r="NJL79" s="115"/>
      <c r="NJM79" s="115"/>
      <c r="NJN79" s="115"/>
      <c r="NJO79" s="115"/>
      <c r="NJP79" s="115"/>
      <c r="NJQ79" s="115"/>
      <c r="NJR79" s="115"/>
      <c r="NJS79" s="115"/>
      <c r="NJT79" s="115"/>
      <c r="NJU79" s="115"/>
      <c r="NJV79" s="115"/>
      <c r="NJW79" s="115"/>
      <c r="NJX79" s="115"/>
      <c r="NJY79" s="115"/>
      <c r="NJZ79" s="115"/>
      <c r="NKA79" s="115"/>
      <c r="NKB79" s="115"/>
      <c r="NKC79" s="115"/>
      <c r="NKD79" s="115"/>
      <c r="NKE79" s="115"/>
      <c r="NKF79" s="115"/>
      <c r="NKG79" s="115"/>
      <c r="NKH79" s="115"/>
      <c r="NKI79" s="115"/>
      <c r="NKJ79" s="115"/>
      <c r="NKK79" s="115"/>
      <c r="NKL79" s="115"/>
      <c r="NKM79" s="115"/>
      <c r="NKN79" s="115"/>
      <c r="NKO79" s="115"/>
      <c r="NKP79" s="115"/>
      <c r="NKQ79" s="115"/>
      <c r="NKR79" s="115"/>
      <c r="NKS79" s="115"/>
      <c r="NKT79" s="115"/>
      <c r="NKU79" s="115"/>
      <c r="NKV79" s="115"/>
      <c r="NKW79" s="115"/>
      <c r="NKX79" s="115"/>
      <c r="NKY79" s="115"/>
      <c r="NKZ79" s="115"/>
      <c r="NLA79" s="115"/>
      <c r="NLB79" s="115"/>
      <c r="NLC79" s="115"/>
      <c r="NLD79" s="115"/>
      <c r="NLE79" s="115"/>
      <c r="NLF79" s="115"/>
      <c r="NLG79" s="115"/>
      <c r="NLH79" s="115"/>
      <c r="NLI79" s="115"/>
      <c r="NLJ79" s="115"/>
      <c r="NLK79" s="115"/>
      <c r="NLL79" s="115"/>
      <c r="NLM79" s="115"/>
      <c r="NLN79" s="115"/>
      <c r="NLO79" s="115"/>
      <c r="NLP79" s="115"/>
      <c r="NLQ79" s="115"/>
      <c r="NLR79" s="115"/>
      <c r="NLS79" s="115"/>
      <c r="NLT79" s="115"/>
      <c r="NLU79" s="115"/>
      <c r="NLV79" s="115"/>
      <c r="NLW79" s="115"/>
      <c r="NLX79" s="115"/>
      <c r="NLY79" s="115"/>
      <c r="NLZ79" s="115"/>
      <c r="NMA79" s="115"/>
      <c r="NMB79" s="115"/>
      <c r="NMC79" s="115"/>
      <c r="NMD79" s="115"/>
      <c r="NME79" s="115"/>
      <c r="NMF79" s="115"/>
      <c r="NMG79" s="115"/>
      <c r="NMH79" s="115"/>
      <c r="NMI79" s="115"/>
      <c r="NMJ79" s="115"/>
      <c r="NMK79" s="115"/>
      <c r="NML79" s="115"/>
      <c r="NMM79" s="115"/>
      <c r="NMN79" s="115"/>
      <c r="NMO79" s="115"/>
      <c r="NMP79" s="115"/>
      <c r="NMQ79" s="115"/>
      <c r="NMR79" s="115"/>
      <c r="NMS79" s="115"/>
      <c r="NMT79" s="115"/>
      <c r="NMU79" s="115"/>
      <c r="NMV79" s="115"/>
      <c r="NMW79" s="115"/>
      <c r="NMX79" s="115"/>
      <c r="NMY79" s="115"/>
      <c r="NMZ79" s="115"/>
      <c r="NNA79" s="115"/>
      <c r="NNB79" s="115"/>
      <c r="NNC79" s="115"/>
      <c r="NND79" s="115"/>
      <c r="NNE79" s="115"/>
      <c r="NNF79" s="115"/>
      <c r="NNG79" s="115"/>
      <c r="NNH79" s="115"/>
      <c r="NNI79" s="115"/>
      <c r="NNJ79" s="115"/>
      <c r="NNK79" s="115"/>
      <c r="NNL79" s="115"/>
      <c r="NNM79" s="115"/>
      <c r="NNN79" s="115"/>
      <c r="NNO79" s="115"/>
      <c r="NNP79" s="115"/>
      <c r="NNQ79" s="115"/>
      <c r="NNR79" s="115"/>
      <c r="NNS79" s="115"/>
      <c r="NNT79" s="115"/>
      <c r="NNU79" s="115"/>
      <c r="NNV79" s="115"/>
      <c r="NNW79" s="115"/>
      <c r="NNX79" s="115"/>
      <c r="NNY79" s="115"/>
      <c r="NNZ79" s="115"/>
      <c r="NOA79" s="115"/>
      <c r="NOB79" s="115"/>
      <c r="NOC79" s="115"/>
      <c r="NOD79" s="115"/>
      <c r="NOE79" s="115"/>
      <c r="NOF79" s="115"/>
      <c r="NOG79" s="115"/>
      <c r="NOH79" s="115"/>
      <c r="NOI79" s="115"/>
      <c r="NOJ79" s="115"/>
      <c r="NOK79" s="115"/>
      <c r="NOL79" s="115"/>
      <c r="NOM79" s="115"/>
      <c r="NON79" s="115"/>
      <c r="NOO79" s="115"/>
      <c r="NOP79" s="115"/>
      <c r="NOQ79" s="115"/>
      <c r="NOR79" s="115"/>
      <c r="NOS79" s="115"/>
      <c r="NOT79" s="115"/>
      <c r="NOU79" s="115"/>
      <c r="NOV79" s="115"/>
      <c r="NOW79" s="115"/>
      <c r="NOX79" s="115"/>
      <c r="NOY79" s="115"/>
      <c r="NOZ79" s="115"/>
      <c r="NPA79" s="115"/>
      <c r="NPB79" s="115"/>
      <c r="NPC79" s="115"/>
      <c r="NPD79" s="115"/>
      <c r="NPE79" s="115"/>
      <c r="NPF79" s="115"/>
      <c r="NPG79" s="115"/>
      <c r="NPH79" s="115"/>
      <c r="NPI79" s="115"/>
      <c r="NPJ79" s="115"/>
      <c r="NPK79" s="115"/>
      <c r="NPL79" s="115"/>
      <c r="NPM79" s="115"/>
      <c r="NPN79" s="115"/>
      <c r="NPO79" s="115"/>
      <c r="NPP79" s="115"/>
      <c r="NPQ79" s="115"/>
      <c r="NPR79" s="115"/>
      <c r="NPS79" s="115"/>
      <c r="NPT79" s="115"/>
      <c r="NPU79" s="115"/>
      <c r="NPV79" s="115"/>
      <c r="NPW79" s="115"/>
      <c r="NPX79" s="115"/>
      <c r="NPY79" s="115"/>
      <c r="NPZ79" s="115"/>
      <c r="NQA79" s="115"/>
      <c r="NQB79" s="115"/>
      <c r="NQC79" s="115"/>
      <c r="NQD79" s="115"/>
      <c r="NQE79" s="115"/>
      <c r="NQF79" s="115"/>
      <c r="NQG79" s="115"/>
      <c r="NQH79" s="115"/>
      <c r="NQI79" s="115"/>
      <c r="NQJ79" s="115"/>
      <c r="NQK79" s="115"/>
      <c r="NQL79" s="115"/>
      <c r="NQM79" s="115"/>
      <c r="NQN79" s="115"/>
      <c r="NQO79" s="115"/>
      <c r="NQP79" s="115"/>
      <c r="NQQ79" s="115"/>
      <c r="NQR79" s="115"/>
      <c r="NQS79" s="115"/>
      <c r="NQT79" s="115"/>
      <c r="NQU79" s="115"/>
      <c r="NQV79" s="115"/>
      <c r="NQW79" s="115"/>
      <c r="NQX79" s="115"/>
      <c r="NQY79" s="115"/>
      <c r="NQZ79" s="115"/>
      <c r="NRA79" s="115"/>
      <c r="NRB79" s="115"/>
      <c r="NRC79" s="115"/>
      <c r="NRD79" s="115"/>
      <c r="NRE79" s="115"/>
      <c r="NRF79" s="115"/>
      <c r="NRG79" s="115"/>
      <c r="NRH79" s="115"/>
      <c r="NRI79" s="115"/>
      <c r="NRJ79" s="115"/>
      <c r="NRK79" s="115"/>
      <c r="NRL79" s="115"/>
      <c r="NRM79" s="115"/>
      <c r="NRN79" s="115"/>
      <c r="NRO79" s="115"/>
      <c r="NRP79" s="115"/>
      <c r="NRQ79" s="115"/>
      <c r="NRR79" s="115"/>
      <c r="NRS79" s="115"/>
      <c r="NRT79" s="115"/>
      <c r="NRU79" s="115"/>
      <c r="NRV79" s="115"/>
      <c r="NRW79" s="115"/>
      <c r="NRX79" s="115"/>
      <c r="NRY79" s="115"/>
      <c r="NRZ79" s="115"/>
      <c r="NSA79" s="115"/>
      <c r="NSB79" s="115"/>
      <c r="NSC79" s="115"/>
      <c r="NSD79" s="115"/>
      <c r="NSE79" s="115"/>
      <c r="NSF79" s="115"/>
      <c r="NSG79" s="115"/>
      <c r="NSH79" s="115"/>
      <c r="NSI79" s="115"/>
      <c r="NSJ79" s="115"/>
      <c r="NSK79" s="115"/>
      <c r="NSL79" s="115"/>
      <c r="NSM79" s="115"/>
      <c r="NSN79" s="115"/>
      <c r="NSO79" s="115"/>
      <c r="NSP79" s="115"/>
      <c r="NSQ79" s="115"/>
      <c r="NSR79" s="115"/>
      <c r="NSS79" s="115"/>
      <c r="NST79" s="115"/>
      <c r="NSU79" s="115"/>
      <c r="NSV79" s="115"/>
      <c r="NSW79" s="115"/>
      <c r="NSX79" s="115"/>
      <c r="NSY79" s="115"/>
      <c r="NSZ79" s="115"/>
      <c r="NTA79" s="115"/>
      <c r="NTB79" s="115"/>
      <c r="NTC79" s="115"/>
      <c r="NTD79" s="115"/>
      <c r="NTE79" s="115"/>
      <c r="NTF79" s="115"/>
      <c r="NTG79" s="115"/>
      <c r="NTH79" s="115"/>
      <c r="NTI79" s="115"/>
      <c r="NTJ79" s="115"/>
      <c r="NTK79" s="115"/>
      <c r="NTL79" s="115"/>
      <c r="NTM79" s="115"/>
      <c r="NTN79" s="115"/>
      <c r="NTO79" s="115"/>
      <c r="NTP79" s="115"/>
      <c r="NTQ79" s="115"/>
      <c r="NTR79" s="115"/>
      <c r="NTS79" s="115"/>
      <c r="NTT79" s="115"/>
      <c r="NTU79" s="115"/>
      <c r="NTV79" s="115"/>
      <c r="NTW79" s="115"/>
      <c r="NTX79" s="115"/>
      <c r="NTY79" s="115"/>
      <c r="NTZ79" s="115"/>
      <c r="NUA79" s="115"/>
      <c r="NUB79" s="115"/>
      <c r="NUC79" s="115"/>
      <c r="NUD79" s="115"/>
      <c r="NUE79" s="115"/>
      <c r="NUF79" s="115"/>
      <c r="NUG79" s="115"/>
      <c r="NUH79" s="115"/>
      <c r="NUI79" s="115"/>
      <c r="NUJ79" s="115"/>
      <c r="NUK79" s="115"/>
      <c r="NUL79" s="115"/>
      <c r="NUM79" s="115"/>
      <c r="NUN79" s="115"/>
      <c r="NUO79" s="115"/>
      <c r="NUP79" s="115"/>
      <c r="NUQ79" s="115"/>
      <c r="NUR79" s="115"/>
      <c r="NUS79" s="115"/>
      <c r="NUT79" s="115"/>
      <c r="NUU79" s="115"/>
      <c r="NUV79" s="115"/>
      <c r="NUW79" s="115"/>
      <c r="NUX79" s="115"/>
      <c r="NUY79" s="115"/>
      <c r="NUZ79" s="115"/>
      <c r="NVA79" s="115"/>
      <c r="NVB79" s="115"/>
      <c r="NVC79" s="115"/>
      <c r="NVD79" s="115"/>
      <c r="NVE79" s="115"/>
      <c r="NVF79" s="115"/>
      <c r="NVG79" s="115"/>
      <c r="NVH79" s="115"/>
      <c r="NVI79" s="115"/>
      <c r="NVJ79" s="115"/>
      <c r="NVK79" s="115"/>
      <c r="NVL79" s="115"/>
      <c r="NVM79" s="115"/>
      <c r="NVN79" s="115"/>
      <c r="NVO79" s="115"/>
      <c r="NVP79" s="115"/>
      <c r="NVQ79" s="115"/>
      <c r="NVR79" s="115"/>
      <c r="NVS79" s="115"/>
      <c r="NVT79" s="115"/>
      <c r="NVU79" s="115"/>
      <c r="NVV79" s="115"/>
      <c r="NVW79" s="115"/>
      <c r="NVX79" s="115"/>
      <c r="NVY79" s="115"/>
      <c r="NVZ79" s="115"/>
      <c r="NWA79" s="115"/>
      <c r="NWB79" s="115"/>
      <c r="NWC79" s="115"/>
      <c r="NWD79" s="115"/>
      <c r="NWE79" s="115"/>
      <c r="NWF79" s="115"/>
      <c r="NWG79" s="115"/>
      <c r="NWH79" s="115"/>
      <c r="NWI79" s="115"/>
      <c r="NWJ79" s="115"/>
      <c r="NWK79" s="115"/>
      <c r="NWL79" s="115"/>
      <c r="NWM79" s="115"/>
      <c r="NWN79" s="115"/>
      <c r="NWO79" s="115"/>
      <c r="NWP79" s="115"/>
      <c r="NWQ79" s="115"/>
      <c r="NWR79" s="115"/>
      <c r="NWS79" s="115"/>
      <c r="NWT79" s="115"/>
      <c r="NWU79" s="115"/>
      <c r="NWV79" s="115"/>
      <c r="NWW79" s="115"/>
      <c r="NWX79" s="115"/>
      <c r="NWY79" s="115"/>
      <c r="NWZ79" s="115"/>
      <c r="NXA79" s="115"/>
      <c r="NXB79" s="115"/>
      <c r="NXC79" s="115"/>
      <c r="NXD79" s="115"/>
      <c r="NXE79" s="115"/>
      <c r="NXF79" s="115"/>
      <c r="NXG79" s="115"/>
      <c r="NXH79" s="115"/>
      <c r="NXI79" s="115"/>
      <c r="NXJ79" s="115"/>
      <c r="NXK79" s="115"/>
      <c r="NXL79" s="115"/>
      <c r="NXM79" s="115"/>
      <c r="NXN79" s="115"/>
      <c r="NXO79" s="115"/>
      <c r="NXP79" s="115"/>
      <c r="NXQ79" s="115"/>
      <c r="NXR79" s="115"/>
      <c r="NXS79" s="115"/>
      <c r="NXT79" s="115"/>
      <c r="NXU79" s="115"/>
      <c r="NXV79" s="115"/>
      <c r="NXW79" s="115"/>
      <c r="NXX79" s="115"/>
      <c r="NXY79" s="115"/>
      <c r="NXZ79" s="115"/>
      <c r="NYA79" s="115"/>
      <c r="NYB79" s="115"/>
      <c r="NYC79" s="115"/>
      <c r="NYD79" s="115"/>
      <c r="NYE79" s="115"/>
      <c r="NYF79" s="115"/>
      <c r="NYG79" s="115"/>
      <c r="NYH79" s="115"/>
      <c r="NYI79" s="115"/>
      <c r="NYJ79" s="115"/>
      <c r="NYK79" s="115"/>
      <c r="NYL79" s="115"/>
      <c r="NYM79" s="115"/>
      <c r="NYN79" s="115"/>
      <c r="NYO79" s="115"/>
      <c r="NYP79" s="115"/>
      <c r="NYQ79" s="115"/>
      <c r="NYR79" s="115"/>
      <c r="NYS79" s="115"/>
      <c r="NYT79" s="115"/>
      <c r="NYU79" s="115"/>
      <c r="NYV79" s="115"/>
      <c r="NYW79" s="115"/>
      <c r="NYX79" s="115"/>
      <c r="NYY79" s="115"/>
      <c r="NYZ79" s="115"/>
      <c r="NZA79" s="115"/>
      <c r="NZB79" s="115"/>
      <c r="NZC79" s="115"/>
      <c r="NZD79" s="115"/>
      <c r="NZE79" s="115"/>
      <c r="NZF79" s="115"/>
      <c r="NZG79" s="115"/>
      <c r="NZH79" s="115"/>
      <c r="NZI79" s="115"/>
      <c r="NZJ79" s="115"/>
      <c r="NZK79" s="115"/>
      <c r="NZL79" s="115"/>
      <c r="NZM79" s="115"/>
      <c r="NZN79" s="115"/>
      <c r="NZO79" s="115"/>
      <c r="NZP79" s="115"/>
      <c r="NZQ79" s="115"/>
      <c r="NZR79" s="115"/>
      <c r="NZS79" s="115"/>
      <c r="NZT79" s="115"/>
      <c r="NZU79" s="115"/>
      <c r="NZV79" s="115"/>
      <c r="NZW79" s="115"/>
      <c r="NZX79" s="115"/>
      <c r="NZY79" s="115"/>
      <c r="NZZ79" s="115"/>
      <c r="OAA79" s="115"/>
      <c r="OAB79" s="115"/>
      <c r="OAC79" s="115"/>
      <c r="OAD79" s="115"/>
      <c r="OAE79" s="115"/>
      <c r="OAF79" s="115"/>
      <c r="OAG79" s="115"/>
      <c r="OAH79" s="115"/>
      <c r="OAI79" s="115"/>
      <c r="OAJ79" s="115"/>
      <c r="OAK79" s="115"/>
      <c r="OAL79" s="115"/>
      <c r="OAM79" s="115"/>
      <c r="OAN79" s="115"/>
      <c r="OAO79" s="115"/>
      <c r="OAP79" s="115"/>
      <c r="OAQ79" s="115"/>
      <c r="OAR79" s="115"/>
      <c r="OAS79" s="115"/>
      <c r="OAT79" s="115"/>
      <c r="OAU79" s="115"/>
      <c r="OAV79" s="115"/>
      <c r="OAW79" s="115"/>
      <c r="OAX79" s="115"/>
      <c r="OAY79" s="115"/>
      <c r="OAZ79" s="115"/>
      <c r="OBA79" s="115"/>
      <c r="OBB79" s="115"/>
      <c r="OBC79" s="115"/>
      <c r="OBD79" s="115"/>
      <c r="OBE79" s="115"/>
      <c r="OBF79" s="115"/>
      <c r="OBG79" s="115"/>
      <c r="OBH79" s="115"/>
      <c r="OBI79" s="115"/>
      <c r="OBJ79" s="115"/>
      <c r="OBK79" s="115"/>
      <c r="OBL79" s="115"/>
      <c r="OBM79" s="115"/>
      <c r="OBN79" s="115"/>
      <c r="OBO79" s="115"/>
      <c r="OBP79" s="115"/>
      <c r="OBQ79" s="115"/>
      <c r="OBR79" s="115"/>
      <c r="OBS79" s="115"/>
      <c r="OBT79" s="115"/>
      <c r="OBU79" s="115"/>
      <c r="OBV79" s="115"/>
      <c r="OBW79" s="115"/>
      <c r="OBX79" s="115"/>
      <c r="OBY79" s="115"/>
      <c r="OBZ79" s="115"/>
      <c r="OCA79" s="115"/>
      <c r="OCB79" s="115"/>
      <c r="OCC79" s="115"/>
      <c r="OCD79" s="115"/>
      <c r="OCE79" s="115"/>
      <c r="OCF79" s="115"/>
      <c r="OCG79" s="115"/>
      <c r="OCH79" s="115"/>
      <c r="OCI79" s="115"/>
      <c r="OCJ79" s="115"/>
      <c r="OCK79" s="115"/>
      <c r="OCL79" s="115"/>
      <c r="OCM79" s="115"/>
      <c r="OCN79" s="115"/>
      <c r="OCO79" s="115"/>
      <c r="OCP79" s="115"/>
      <c r="OCQ79" s="115"/>
      <c r="OCR79" s="115"/>
      <c r="OCS79" s="115"/>
      <c r="OCT79" s="115"/>
      <c r="OCU79" s="115"/>
      <c r="OCV79" s="115"/>
      <c r="OCW79" s="115"/>
      <c r="OCX79" s="115"/>
      <c r="OCY79" s="115"/>
      <c r="OCZ79" s="115"/>
      <c r="ODA79" s="115"/>
      <c r="ODB79" s="115"/>
      <c r="ODC79" s="115"/>
      <c r="ODD79" s="115"/>
      <c r="ODE79" s="115"/>
      <c r="ODF79" s="115"/>
      <c r="ODG79" s="115"/>
      <c r="ODH79" s="115"/>
      <c r="ODI79" s="115"/>
      <c r="ODJ79" s="115"/>
      <c r="ODK79" s="115"/>
      <c r="ODL79" s="115"/>
      <c r="ODM79" s="115"/>
      <c r="ODN79" s="115"/>
      <c r="ODO79" s="115"/>
      <c r="ODP79" s="115"/>
      <c r="ODQ79" s="115"/>
      <c r="ODR79" s="115"/>
      <c r="ODS79" s="115"/>
      <c r="ODT79" s="115"/>
      <c r="ODU79" s="115"/>
      <c r="ODV79" s="115"/>
      <c r="ODW79" s="115"/>
      <c r="ODX79" s="115"/>
      <c r="ODY79" s="115"/>
      <c r="ODZ79" s="115"/>
      <c r="OEA79" s="115"/>
      <c r="OEB79" s="115"/>
      <c r="OEC79" s="115"/>
      <c r="OED79" s="115"/>
      <c r="OEE79" s="115"/>
      <c r="OEF79" s="115"/>
      <c r="OEG79" s="115"/>
      <c r="OEH79" s="115"/>
      <c r="OEI79" s="115"/>
      <c r="OEJ79" s="115"/>
      <c r="OEK79" s="115"/>
      <c r="OEL79" s="115"/>
      <c r="OEM79" s="115"/>
      <c r="OEN79" s="115"/>
      <c r="OEO79" s="115"/>
      <c r="OEP79" s="115"/>
      <c r="OEQ79" s="115"/>
      <c r="OER79" s="115"/>
      <c r="OES79" s="115"/>
      <c r="OET79" s="115"/>
      <c r="OEU79" s="115"/>
      <c r="OEV79" s="115"/>
      <c r="OEW79" s="115"/>
      <c r="OEX79" s="115"/>
      <c r="OEY79" s="115"/>
      <c r="OEZ79" s="115"/>
      <c r="OFA79" s="115"/>
      <c r="OFB79" s="115"/>
      <c r="OFC79" s="115"/>
      <c r="OFD79" s="115"/>
      <c r="OFE79" s="115"/>
      <c r="OFF79" s="115"/>
      <c r="OFG79" s="115"/>
      <c r="OFH79" s="115"/>
      <c r="OFI79" s="115"/>
      <c r="OFJ79" s="115"/>
      <c r="OFK79" s="115"/>
      <c r="OFL79" s="115"/>
      <c r="OFM79" s="115"/>
      <c r="OFN79" s="115"/>
      <c r="OFO79" s="115"/>
      <c r="OFP79" s="115"/>
      <c r="OFQ79" s="115"/>
      <c r="OFR79" s="115"/>
      <c r="OFS79" s="115"/>
      <c r="OFT79" s="115"/>
      <c r="OFU79" s="115"/>
      <c r="OFV79" s="115"/>
      <c r="OFW79" s="115"/>
      <c r="OFX79" s="115"/>
      <c r="OFY79" s="115"/>
      <c r="OFZ79" s="115"/>
      <c r="OGA79" s="115"/>
      <c r="OGB79" s="115"/>
      <c r="OGC79" s="115"/>
      <c r="OGD79" s="115"/>
      <c r="OGE79" s="115"/>
      <c r="OGF79" s="115"/>
      <c r="OGG79" s="115"/>
      <c r="OGH79" s="115"/>
      <c r="OGI79" s="115"/>
      <c r="OGJ79" s="115"/>
      <c r="OGK79" s="115"/>
      <c r="OGL79" s="115"/>
      <c r="OGM79" s="115"/>
      <c r="OGN79" s="115"/>
      <c r="OGO79" s="115"/>
      <c r="OGP79" s="115"/>
      <c r="OGQ79" s="115"/>
      <c r="OGR79" s="115"/>
      <c r="OGS79" s="115"/>
      <c r="OGT79" s="115"/>
      <c r="OGU79" s="115"/>
      <c r="OGV79" s="115"/>
      <c r="OGW79" s="115"/>
      <c r="OGX79" s="115"/>
      <c r="OGY79" s="115"/>
      <c r="OGZ79" s="115"/>
      <c r="OHA79" s="115"/>
      <c r="OHB79" s="115"/>
      <c r="OHC79" s="115"/>
      <c r="OHD79" s="115"/>
      <c r="OHE79" s="115"/>
      <c r="OHF79" s="115"/>
      <c r="OHG79" s="115"/>
      <c r="OHH79" s="115"/>
      <c r="OHI79" s="115"/>
      <c r="OHJ79" s="115"/>
      <c r="OHK79" s="115"/>
      <c r="OHL79" s="115"/>
      <c r="OHM79" s="115"/>
      <c r="OHN79" s="115"/>
      <c r="OHO79" s="115"/>
      <c r="OHP79" s="115"/>
      <c r="OHQ79" s="115"/>
      <c r="OHR79" s="115"/>
      <c r="OHS79" s="115"/>
      <c r="OHT79" s="115"/>
      <c r="OHU79" s="115"/>
      <c r="OHV79" s="115"/>
      <c r="OHW79" s="115"/>
      <c r="OHX79" s="115"/>
      <c r="OHY79" s="115"/>
      <c r="OHZ79" s="115"/>
      <c r="OIA79" s="115"/>
      <c r="OIB79" s="115"/>
      <c r="OIC79" s="115"/>
      <c r="OID79" s="115"/>
      <c r="OIE79" s="115"/>
      <c r="OIF79" s="115"/>
      <c r="OIG79" s="115"/>
      <c r="OIH79" s="115"/>
      <c r="OII79" s="115"/>
      <c r="OIJ79" s="115"/>
      <c r="OIK79" s="115"/>
      <c r="OIL79" s="115"/>
      <c r="OIM79" s="115"/>
      <c r="OIN79" s="115"/>
      <c r="OIO79" s="115"/>
      <c r="OIP79" s="115"/>
      <c r="OIQ79" s="115"/>
      <c r="OIR79" s="115"/>
      <c r="OIS79" s="115"/>
      <c r="OIT79" s="115"/>
      <c r="OIU79" s="115"/>
      <c r="OIV79" s="115"/>
      <c r="OIW79" s="115"/>
      <c r="OIX79" s="115"/>
      <c r="OIY79" s="115"/>
      <c r="OIZ79" s="115"/>
      <c r="OJA79" s="115"/>
      <c r="OJB79" s="115"/>
      <c r="OJC79" s="115"/>
      <c r="OJD79" s="115"/>
      <c r="OJE79" s="115"/>
      <c r="OJF79" s="115"/>
      <c r="OJG79" s="115"/>
      <c r="OJH79" s="115"/>
      <c r="OJI79" s="115"/>
      <c r="OJJ79" s="115"/>
      <c r="OJK79" s="115"/>
      <c r="OJL79" s="115"/>
      <c r="OJM79" s="115"/>
      <c r="OJN79" s="115"/>
      <c r="OJO79" s="115"/>
      <c r="OJP79" s="115"/>
      <c r="OJQ79" s="115"/>
      <c r="OJR79" s="115"/>
      <c r="OJS79" s="115"/>
      <c r="OJT79" s="115"/>
      <c r="OJU79" s="115"/>
      <c r="OJV79" s="115"/>
      <c r="OJW79" s="115"/>
      <c r="OJX79" s="115"/>
      <c r="OJY79" s="115"/>
      <c r="OJZ79" s="115"/>
      <c r="OKA79" s="115"/>
      <c r="OKB79" s="115"/>
      <c r="OKC79" s="115"/>
      <c r="OKD79" s="115"/>
      <c r="OKE79" s="115"/>
      <c r="OKF79" s="115"/>
      <c r="OKG79" s="115"/>
      <c r="OKH79" s="115"/>
      <c r="OKI79" s="115"/>
      <c r="OKJ79" s="115"/>
      <c r="OKK79" s="115"/>
      <c r="OKL79" s="115"/>
      <c r="OKM79" s="115"/>
      <c r="OKN79" s="115"/>
      <c r="OKO79" s="115"/>
      <c r="OKP79" s="115"/>
      <c r="OKQ79" s="115"/>
      <c r="OKR79" s="115"/>
      <c r="OKS79" s="115"/>
      <c r="OKT79" s="115"/>
      <c r="OKU79" s="115"/>
      <c r="OKV79" s="115"/>
      <c r="OKW79" s="115"/>
      <c r="OKX79" s="115"/>
      <c r="OKY79" s="115"/>
      <c r="OKZ79" s="115"/>
      <c r="OLA79" s="115"/>
      <c r="OLB79" s="115"/>
      <c r="OLC79" s="115"/>
      <c r="OLD79" s="115"/>
      <c r="OLE79" s="115"/>
      <c r="OLF79" s="115"/>
      <c r="OLG79" s="115"/>
      <c r="OLH79" s="115"/>
      <c r="OLI79" s="115"/>
      <c r="OLJ79" s="115"/>
      <c r="OLK79" s="115"/>
      <c r="OLL79" s="115"/>
      <c r="OLM79" s="115"/>
      <c r="OLN79" s="115"/>
      <c r="OLO79" s="115"/>
      <c r="OLP79" s="115"/>
      <c r="OLQ79" s="115"/>
      <c r="OLR79" s="115"/>
      <c r="OLS79" s="115"/>
      <c r="OLT79" s="115"/>
      <c r="OLU79" s="115"/>
      <c r="OLV79" s="115"/>
      <c r="OLW79" s="115"/>
      <c r="OLX79" s="115"/>
      <c r="OLY79" s="115"/>
      <c r="OLZ79" s="115"/>
      <c r="OMA79" s="115"/>
      <c r="OMB79" s="115"/>
      <c r="OMC79" s="115"/>
      <c r="OMD79" s="115"/>
      <c r="OME79" s="115"/>
      <c r="OMF79" s="115"/>
      <c r="OMG79" s="115"/>
      <c r="OMH79" s="115"/>
      <c r="OMI79" s="115"/>
      <c r="OMJ79" s="115"/>
      <c r="OMK79" s="115"/>
      <c r="OML79" s="115"/>
      <c r="OMM79" s="115"/>
      <c r="OMN79" s="115"/>
      <c r="OMO79" s="115"/>
      <c r="OMP79" s="115"/>
      <c r="OMQ79" s="115"/>
      <c r="OMR79" s="115"/>
      <c r="OMS79" s="115"/>
      <c r="OMT79" s="115"/>
      <c r="OMU79" s="115"/>
      <c r="OMV79" s="115"/>
      <c r="OMW79" s="115"/>
      <c r="OMX79" s="115"/>
      <c r="OMY79" s="115"/>
      <c r="OMZ79" s="115"/>
      <c r="ONA79" s="115"/>
      <c r="ONB79" s="115"/>
      <c r="ONC79" s="115"/>
      <c r="OND79" s="115"/>
      <c r="ONE79" s="115"/>
      <c r="ONF79" s="115"/>
      <c r="ONG79" s="115"/>
      <c r="ONH79" s="115"/>
      <c r="ONI79" s="115"/>
      <c r="ONJ79" s="115"/>
      <c r="ONK79" s="115"/>
      <c r="ONL79" s="115"/>
      <c r="ONM79" s="115"/>
      <c r="ONN79" s="115"/>
      <c r="ONO79" s="115"/>
      <c r="ONP79" s="115"/>
      <c r="ONQ79" s="115"/>
      <c r="ONR79" s="115"/>
      <c r="ONS79" s="115"/>
      <c r="ONT79" s="115"/>
      <c r="ONU79" s="115"/>
      <c r="ONV79" s="115"/>
      <c r="ONW79" s="115"/>
      <c r="ONX79" s="115"/>
      <c r="ONY79" s="115"/>
      <c r="ONZ79" s="115"/>
      <c r="OOA79" s="115"/>
      <c r="OOB79" s="115"/>
      <c r="OOC79" s="115"/>
      <c r="OOD79" s="115"/>
      <c r="OOE79" s="115"/>
      <c r="OOF79" s="115"/>
      <c r="OOG79" s="115"/>
      <c r="OOH79" s="115"/>
      <c r="OOI79" s="115"/>
      <c r="OOJ79" s="115"/>
      <c r="OOK79" s="115"/>
      <c r="OOL79" s="115"/>
      <c r="OOM79" s="115"/>
      <c r="OON79" s="115"/>
      <c r="OOO79" s="115"/>
      <c r="OOP79" s="115"/>
      <c r="OOQ79" s="115"/>
      <c r="OOR79" s="115"/>
      <c r="OOS79" s="115"/>
      <c r="OOT79" s="115"/>
      <c r="OOU79" s="115"/>
      <c r="OOV79" s="115"/>
      <c r="OOW79" s="115"/>
      <c r="OOX79" s="115"/>
      <c r="OOY79" s="115"/>
      <c r="OOZ79" s="115"/>
      <c r="OPA79" s="115"/>
      <c r="OPB79" s="115"/>
      <c r="OPC79" s="115"/>
      <c r="OPD79" s="115"/>
      <c r="OPE79" s="115"/>
      <c r="OPF79" s="115"/>
      <c r="OPG79" s="115"/>
      <c r="OPH79" s="115"/>
      <c r="OPI79" s="115"/>
      <c r="OPJ79" s="115"/>
      <c r="OPK79" s="115"/>
      <c r="OPL79" s="115"/>
      <c r="OPM79" s="115"/>
      <c r="OPN79" s="115"/>
      <c r="OPO79" s="115"/>
      <c r="OPP79" s="115"/>
      <c r="OPQ79" s="115"/>
      <c r="OPR79" s="115"/>
      <c r="OPS79" s="115"/>
      <c r="OPT79" s="115"/>
      <c r="OPU79" s="115"/>
      <c r="OPV79" s="115"/>
      <c r="OPW79" s="115"/>
      <c r="OPX79" s="115"/>
      <c r="OPY79" s="115"/>
      <c r="OPZ79" s="115"/>
      <c r="OQA79" s="115"/>
      <c r="OQB79" s="115"/>
      <c r="OQC79" s="115"/>
      <c r="OQD79" s="115"/>
      <c r="OQE79" s="115"/>
      <c r="OQF79" s="115"/>
      <c r="OQG79" s="115"/>
      <c r="OQH79" s="115"/>
      <c r="OQI79" s="115"/>
      <c r="OQJ79" s="115"/>
      <c r="OQK79" s="115"/>
      <c r="OQL79" s="115"/>
      <c r="OQM79" s="115"/>
      <c r="OQN79" s="115"/>
      <c r="OQO79" s="115"/>
      <c r="OQP79" s="115"/>
      <c r="OQQ79" s="115"/>
      <c r="OQR79" s="115"/>
      <c r="OQS79" s="115"/>
      <c r="OQT79" s="115"/>
      <c r="OQU79" s="115"/>
      <c r="OQV79" s="115"/>
      <c r="OQW79" s="115"/>
      <c r="OQX79" s="115"/>
      <c r="OQY79" s="115"/>
      <c r="OQZ79" s="115"/>
      <c r="ORA79" s="115"/>
      <c r="ORB79" s="115"/>
      <c r="ORC79" s="115"/>
      <c r="ORD79" s="115"/>
      <c r="ORE79" s="115"/>
      <c r="ORF79" s="115"/>
      <c r="ORG79" s="115"/>
      <c r="ORH79" s="115"/>
      <c r="ORI79" s="115"/>
      <c r="ORJ79" s="115"/>
      <c r="ORK79" s="115"/>
      <c r="ORL79" s="115"/>
      <c r="ORM79" s="115"/>
      <c r="ORN79" s="115"/>
      <c r="ORO79" s="115"/>
      <c r="ORP79" s="115"/>
      <c r="ORQ79" s="115"/>
      <c r="ORR79" s="115"/>
      <c r="ORS79" s="115"/>
      <c r="ORT79" s="115"/>
      <c r="ORU79" s="115"/>
      <c r="ORV79" s="115"/>
      <c r="ORW79" s="115"/>
      <c r="ORX79" s="115"/>
      <c r="ORY79" s="115"/>
      <c r="ORZ79" s="115"/>
      <c r="OSA79" s="115"/>
      <c r="OSB79" s="115"/>
      <c r="OSC79" s="115"/>
      <c r="OSD79" s="115"/>
      <c r="OSE79" s="115"/>
      <c r="OSF79" s="115"/>
      <c r="OSG79" s="115"/>
      <c r="OSH79" s="115"/>
      <c r="OSI79" s="115"/>
      <c r="OSJ79" s="115"/>
      <c r="OSK79" s="115"/>
      <c r="OSL79" s="115"/>
      <c r="OSM79" s="115"/>
      <c r="OSN79" s="115"/>
      <c r="OSO79" s="115"/>
      <c r="OSP79" s="115"/>
      <c r="OSQ79" s="115"/>
      <c r="OSR79" s="115"/>
      <c r="OSS79" s="115"/>
      <c r="OST79" s="115"/>
      <c r="OSU79" s="115"/>
      <c r="OSV79" s="115"/>
      <c r="OSW79" s="115"/>
      <c r="OSX79" s="115"/>
      <c r="OSY79" s="115"/>
      <c r="OSZ79" s="115"/>
      <c r="OTA79" s="115"/>
      <c r="OTB79" s="115"/>
      <c r="OTC79" s="115"/>
      <c r="OTD79" s="115"/>
      <c r="OTE79" s="115"/>
      <c r="OTF79" s="115"/>
      <c r="OTG79" s="115"/>
      <c r="OTH79" s="115"/>
      <c r="OTI79" s="115"/>
      <c r="OTJ79" s="115"/>
      <c r="OTK79" s="115"/>
      <c r="OTL79" s="115"/>
      <c r="OTM79" s="115"/>
      <c r="OTN79" s="115"/>
      <c r="OTO79" s="115"/>
      <c r="OTP79" s="115"/>
      <c r="OTQ79" s="115"/>
      <c r="OTR79" s="115"/>
      <c r="OTS79" s="115"/>
      <c r="OTT79" s="115"/>
      <c r="OTU79" s="115"/>
      <c r="OTV79" s="115"/>
      <c r="OTW79" s="115"/>
      <c r="OTX79" s="115"/>
      <c r="OTY79" s="115"/>
      <c r="OTZ79" s="115"/>
      <c r="OUA79" s="115"/>
      <c r="OUB79" s="115"/>
      <c r="OUC79" s="115"/>
      <c r="OUD79" s="115"/>
      <c r="OUE79" s="115"/>
      <c r="OUF79" s="115"/>
      <c r="OUG79" s="115"/>
      <c r="OUH79" s="115"/>
      <c r="OUI79" s="115"/>
      <c r="OUJ79" s="115"/>
      <c r="OUK79" s="115"/>
      <c r="OUL79" s="115"/>
      <c r="OUM79" s="115"/>
      <c r="OUN79" s="115"/>
      <c r="OUO79" s="115"/>
      <c r="OUP79" s="115"/>
      <c r="OUQ79" s="115"/>
      <c r="OUR79" s="115"/>
      <c r="OUS79" s="115"/>
      <c r="OUT79" s="115"/>
      <c r="OUU79" s="115"/>
      <c r="OUV79" s="115"/>
      <c r="OUW79" s="115"/>
      <c r="OUX79" s="115"/>
      <c r="OUY79" s="115"/>
      <c r="OUZ79" s="115"/>
      <c r="OVA79" s="115"/>
      <c r="OVB79" s="115"/>
      <c r="OVC79" s="115"/>
      <c r="OVD79" s="115"/>
      <c r="OVE79" s="115"/>
      <c r="OVF79" s="115"/>
      <c r="OVG79" s="115"/>
      <c r="OVH79" s="115"/>
      <c r="OVI79" s="115"/>
      <c r="OVJ79" s="115"/>
      <c r="OVK79" s="115"/>
      <c r="OVL79" s="115"/>
      <c r="OVM79" s="115"/>
      <c r="OVN79" s="115"/>
      <c r="OVO79" s="115"/>
      <c r="OVP79" s="115"/>
      <c r="OVQ79" s="115"/>
      <c r="OVR79" s="115"/>
      <c r="OVS79" s="115"/>
      <c r="OVT79" s="115"/>
      <c r="OVU79" s="115"/>
      <c r="OVV79" s="115"/>
      <c r="OVW79" s="115"/>
      <c r="OVX79" s="115"/>
      <c r="OVY79" s="115"/>
      <c r="OVZ79" s="115"/>
      <c r="OWA79" s="115"/>
      <c r="OWB79" s="115"/>
      <c r="OWC79" s="115"/>
      <c r="OWD79" s="115"/>
      <c r="OWE79" s="115"/>
      <c r="OWF79" s="115"/>
      <c r="OWG79" s="115"/>
      <c r="OWH79" s="115"/>
      <c r="OWI79" s="115"/>
      <c r="OWJ79" s="115"/>
      <c r="OWK79" s="115"/>
      <c r="OWL79" s="115"/>
      <c r="OWM79" s="115"/>
      <c r="OWN79" s="115"/>
      <c r="OWO79" s="115"/>
      <c r="OWP79" s="115"/>
      <c r="OWQ79" s="115"/>
      <c r="OWR79" s="115"/>
      <c r="OWS79" s="115"/>
      <c r="OWT79" s="115"/>
      <c r="OWU79" s="115"/>
      <c r="OWV79" s="115"/>
      <c r="OWW79" s="115"/>
      <c r="OWX79" s="115"/>
      <c r="OWY79" s="115"/>
      <c r="OWZ79" s="115"/>
      <c r="OXA79" s="115"/>
      <c r="OXB79" s="115"/>
      <c r="OXC79" s="115"/>
      <c r="OXD79" s="115"/>
      <c r="OXE79" s="115"/>
      <c r="OXF79" s="115"/>
      <c r="OXG79" s="115"/>
      <c r="OXH79" s="115"/>
      <c r="OXI79" s="115"/>
      <c r="OXJ79" s="115"/>
      <c r="OXK79" s="115"/>
      <c r="OXL79" s="115"/>
      <c r="OXM79" s="115"/>
      <c r="OXN79" s="115"/>
      <c r="OXO79" s="115"/>
      <c r="OXP79" s="115"/>
      <c r="OXQ79" s="115"/>
      <c r="OXR79" s="115"/>
      <c r="OXS79" s="115"/>
      <c r="OXT79" s="115"/>
      <c r="OXU79" s="115"/>
      <c r="OXV79" s="115"/>
      <c r="OXW79" s="115"/>
      <c r="OXX79" s="115"/>
      <c r="OXY79" s="115"/>
      <c r="OXZ79" s="115"/>
      <c r="OYA79" s="115"/>
      <c r="OYB79" s="115"/>
      <c r="OYC79" s="115"/>
      <c r="OYD79" s="115"/>
      <c r="OYE79" s="115"/>
      <c r="OYF79" s="115"/>
      <c r="OYG79" s="115"/>
      <c r="OYH79" s="115"/>
      <c r="OYI79" s="115"/>
      <c r="OYJ79" s="115"/>
      <c r="OYK79" s="115"/>
      <c r="OYL79" s="115"/>
      <c r="OYM79" s="115"/>
      <c r="OYN79" s="115"/>
      <c r="OYO79" s="115"/>
      <c r="OYP79" s="115"/>
      <c r="OYQ79" s="115"/>
      <c r="OYR79" s="115"/>
      <c r="OYS79" s="115"/>
      <c r="OYT79" s="115"/>
      <c r="OYU79" s="115"/>
      <c r="OYV79" s="115"/>
      <c r="OYW79" s="115"/>
      <c r="OYX79" s="115"/>
      <c r="OYY79" s="115"/>
      <c r="OYZ79" s="115"/>
      <c r="OZA79" s="115"/>
      <c r="OZB79" s="115"/>
      <c r="OZC79" s="115"/>
      <c r="OZD79" s="115"/>
      <c r="OZE79" s="115"/>
      <c r="OZF79" s="115"/>
      <c r="OZG79" s="115"/>
      <c r="OZH79" s="115"/>
      <c r="OZI79" s="115"/>
      <c r="OZJ79" s="115"/>
      <c r="OZK79" s="115"/>
      <c r="OZL79" s="115"/>
      <c r="OZM79" s="115"/>
      <c r="OZN79" s="115"/>
      <c r="OZO79" s="115"/>
      <c r="OZP79" s="115"/>
      <c r="OZQ79" s="115"/>
      <c r="OZR79" s="115"/>
      <c r="OZS79" s="115"/>
      <c r="OZT79" s="115"/>
      <c r="OZU79" s="115"/>
      <c r="OZV79" s="115"/>
      <c r="OZW79" s="115"/>
      <c r="OZX79" s="115"/>
      <c r="OZY79" s="115"/>
      <c r="OZZ79" s="115"/>
      <c r="PAA79" s="115"/>
      <c r="PAB79" s="115"/>
      <c r="PAC79" s="115"/>
      <c r="PAD79" s="115"/>
      <c r="PAE79" s="115"/>
      <c r="PAF79" s="115"/>
      <c r="PAG79" s="115"/>
      <c r="PAH79" s="115"/>
      <c r="PAI79" s="115"/>
      <c r="PAJ79" s="115"/>
      <c r="PAK79" s="115"/>
      <c r="PAL79" s="115"/>
      <c r="PAM79" s="115"/>
      <c r="PAN79" s="115"/>
      <c r="PAO79" s="115"/>
      <c r="PAP79" s="115"/>
      <c r="PAQ79" s="115"/>
      <c r="PAR79" s="115"/>
      <c r="PAS79" s="115"/>
      <c r="PAT79" s="115"/>
      <c r="PAU79" s="115"/>
      <c r="PAV79" s="115"/>
      <c r="PAW79" s="115"/>
      <c r="PAX79" s="115"/>
      <c r="PAY79" s="115"/>
      <c r="PAZ79" s="115"/>
      <c r="PBA79" s="115"/>
      <c r="PBB79" s="115"/>
      <c r="PBC79" s="115"/>
      <c r="PBD79" s="115"/>
      <c r="PBE79" s="115"/>
      <c r="PBF79" s="115"/>
      <c r="PBG79" s="115"/>
      <c r="PBH79" s="115"/>
      <c r="PBI79" s="115"/>
      <c r="PBJ79" s="115"/>
      <c r="PBK79" s="115"/>
      <c r="PBL79" s="115"/>
      <c r="PBM79" s="115"/>
      <c r="PBN79" s="115"/>
      <c r="PBO79" s="115"/>
      <c r="PBP79" s="115"/>
      <c r="PBQ79" s="115"/>
      <c r="PBR79" s="115"/>
      <c r="PBS79" s="115"/>
      <c r="PBT79" s="115"/>
      <c r="PBU79" s="115"/>
      <c r="PBV79" s="115"/>
      <c r="PBW79" s="115"/>
      <c r="PBX79" s="115"/>
      <c r="PBY79" s="115"/>
      <c r="PBZ79" s="115"/>
      <c r="PCA79" s="115"/>
      <c r="PCB79" s="115"/>
      <c r="PCC79" s="115"/>
      <c r="PCD79" s="115"/>
      <c r="PCE79" s="115"/>
      <c r="PCF79" s="115"/>
      <c r="PCG79" s="115"/>
      <c r="PCH79" s="115"/>
      <c r="PCI79" s="115"/>
      <c r="PCJ79" s="115"/>
      <c r="PCK79" s="115"/>
      <c r="PCL79" s="115"/>
      <c r="PCM79" s="115"/>
      <c r="PCN79" s="115"/>
      <c r="PCO79" s="115"/>
      <c r="PCP79" s="115"/>
      <c r="PCQ79" s="115"/>
      <c r="PCR79" s="115"/>
      <c r="PCS79" s="115"/>
      <c r="PCT79" s="115"/>
      <c r="PCU79" s="115"/>
      <c r="PCV79" s="115"/>
      <c r="PCW79" s="115"/>
      <c r="PCX79" s="115"/>
      <c r="PCY79" s="115"/>
      <c r="PCZ79" s="115"/>
      <c r="PDA79" s="115"/>
      <c r="PDB79" s="115"/>
      <c r="PDC79" s="115"/>
      <c r="PDD79" s="115"/>
      <c r="PDE79" s="115"/>
      <c r="PDF79" s="115"/>
      <c r="PDG79" s="115"/>
      <c r="PDH79" s="115"/>
      <c r="PDI79" s="115"/>
      <c r="PDJ79" s="115"/>
      <c r="PDK79" s="115"/>
      <c r="PDL79" s="115"/>
      <c r="PDM79" s="115"/>
      <c r="PDN79" s="115"/>
      <c r="PDO79" s="115"/>
      <c r="PDP79" s="115"/>
      <c r="PDQ79" s="115"/>
      <c r="PDR79" s="115"/>
      <c r="PDS79" s="115"/>
      <c r="PDT79" s="115"/>
      <c r="PDU79" s="115"/>
      <c r="PDV79" s="115"/>
      <c r="PDW79" s="115"/>
      <c r="PDX79" s="115"/>
      <c r="PDY79" s="115"/>
      <c r="PDZ79" s="115"/>
      <c r="PEA79" s="115"/>
      <c r="PEB79" s="115"/>
      <c r="PEC79" s="115"/>
      <c r="PED79" s="115"/>
      <c r="PEE79" s="115"/>
      <c r="PEF79" s="115"/>
      <c r="PEG79" s="115"/>
      <c r="PEH79" s="115"/>
      <c r="PEI79" s="115"/>
      <c r="PEJ79" s="115"/>
      <c r="PEK79" s="115"/>
      <c r="PEL79" s="115"/>
      <c r="PEM79" s="115"/>
      <c r="PEN79" s="115"/>
      <c r="PEO79" s="115"/>
      <c r="PEP79" s="115"/>
      <c r="PEQ79" s="115"/>
      <c r="PER79" s="115"/>
      <c r="PES79" s="115"/>
      <c r="PET79" s="115"/>
      <c r="PEU79" s="115"/>
      <c r="PEV79" s="115"/>
      <c r="PEW79" s="115"/>
      <c r="PEX79" s="115"/>
      <c r="PEY79" s="115"/>
      <c r="PEZ79" s="115"/>
      <c r="PFA79" s="115"/>
      <c r="PFB79" s="115"/>
      <c r="PFC79" s="115"/>
      <c r="PFD79" s="115"/>
      <c r="PFE79" s="115"/>
      <c r="PFF79" s="115"/>
      <c r="PFG79" s="115"/>
      <c r="PFH79" s="115"/>
      <c r="PFI79" s="115"/>
      <c r="PFJ79" s="115"/>
      <c r="PFK79" s="115"/>
      <c r="PFL79" s="115"/>
      <c r="PFM79" s="115"/>
      <c r="PFN79" s="115"/>
      <c r="PFO79" s="115"/>
      <c r="PFP79" s="115"/>
      <c r="PFQ79" s="115"/>
      <c r="PFR79" s="115"/>
      <c r="PFS79" s="115"/>
      <c r="PFT79" s="115"/>
      <c r="PFU79" s="115"/>
      <c r="PFV79" s="115"/>
      <c r="PFW79" s="115"/>
      <c r="PFX79" s="115"/>
      <c r="PFY79" s="115"/>
      <c r="PFZ79" s="115"/>
      <c r="PGA79" s="115"/>
      <c r="PGB79" s="115"/>
      <c r="PGC79" s="115"/>
      <c r="PGD79" s="115"/>
      <c r="PGE79" s="115"/>
      <c r="PGF79" s="115"/>
      <c r="PGG79" s="115"/>
      <c r="PGH79" s="115"/>
      <c r="PGI79" s="115"/>
      <c r="PGJ79" s="115"/>
      <c r="PGK79" s="115"/>
      <c r="PGL79" s="115"/>
      <c r="PGM79" s="115"/>
      <c r="PGN79" s="115"/>
      <c r="PGO79" s="115"/>
      <c r="PGP79" s="115"/>
      <c r="PGQ79" s="115"/>
      <c r="PGR79" s="115"/>
      <c r="PGS79" s="115"/>
      <c r="PGT79" s="115"/>
      <c r="PGU79" s="115"/>
      <c r="PGV79" s="115"/>
      <c r="PGW79" s="115"/>
      <c r="PGX79" s="115"/>
      <c r="PGY79" s="115"/>
      <c r="PGZ79" s="115"/>
      <c r="PHA79" s="115"/>
      <c r="PHB79" s="115"/>
      <c r="PHC79" s="115"/>
      <c r="PHD79" s="115"/>
      <c r="PHE79" s="115"/>
      <c r="PHF79" s="115"/>
      <c r="PHG79" s="115"/>
      <c r="PHH79" s="115"/>
      <c r="PHI79" s="115"/>
      <c r="PHJ79" s="115"/>
      <c r="PHK79" s="115"/>
      <c r="PHL79" s="115"/>
      <c r="PHM79" s="115"/>
      <c r="PHN79" s="115"/>
      <c r="PHO79" s="115"/>
      <c r="PHP79" s="115"/>
      <c r="PHQ79" s="115"/>
      <c r="PHR79" s="115"/>
      <c r="PHS79" s="115"/>
      <c r="PHT79" s="115"/>
      <c r="PHU79" s="115"/>
      <c r="PHV79" s="115"/>
      <c r="PHW79" s="115"/>
      <c r="PHX79" s="115"/>
      <c r="PHY79" s="115"/>
      <c r="PHZ79" s="115"/>
      <c r="PIA79" s="115"/>
      <c r="PIB79" s="115"/>
      <c r="PIC79" s="115"/>
      <c r="PID79" s="115"/>
      <c r="PIE79" s="115"/>
      <c r="PIF79" s="115"/>
      <c r="PIG79" s="115"/>
      <c r="PIH79" s="115"/>
      <c r="PII79" s="115"/>
      <c r="PIJ79" s="115"/>
      <c r="PIK79" s="115"/>
      <c r="PIL79" s="115"/>
      <c r="PIM79" s="115"/>
      <c r="PIN79" s="115"/>
      <c r="PIO79" s="115"/>
      <c r="PIP79" s="115"/>
      <c r="PIQ79" s="115"/>
      <c r="PIR79" s="115"/>
      <c r="PIS79" s="115"/>
      <c r="PIT79" s="115"/>
      <c r="PIU79" s="115"/>
      <c r="PIV79" s="115"/>
      <c r="PIW79" s="115"/>
      <c r="PIX79" s="115"/>
      <c r="PIY79" s="115"/>
      <c r="PIZ79" s="115"/>
      <c r="PJA79" s="115"/>
      <c r="PJB79" s="115"/>
      <c r="PJC79" s="115"/>
      <c r="PJD79" s="115"/>
      <c r="PJE79" s="115"/>
      <c r="PJF79" s="115"/>
      <c r="PJG79" s="115"/>
      <c r="PJH79" s="115"/>
      <c r="PJI79" s="115"/>
      <c r="PJJ79" s="115"/>
      <c r="PJK79" s="115"/>
      <c r="PJL79" s="115"/>
      <c r="PJM79" s="115"/>
      <c r="PJN79" s="115"/>
      <c r="PJO79" s="115"/>
      <c r="PJP79" s="115"/>
      <c r="PJQ79" s="115"/>
      <c r="PJR79" s="115"/>
      <c r="PJS79" s="115"/>
      <c r="PJT79" s="115"/>
      <c r="PJU79" s="115"/>
      <c r="PJV79" s="115"/>
      <c r="PJW79" s="115"/>
      <c r="PJX79" s="115"/>
      <c r="PJY79" s="115"/>
      <c r="PJZ79" s="115"/>
      <c r="PKA79" s="115"/>
      <c r="PKB79" s="115"/>
      <c r="PKC79" s="115"/>
      <c r="PKD79" s="115"/>
      <c r="PKE79" s="115"/>
      <c r="PKF79" s="115"/>
      <c r="PKG79" s="115"/>
      <c r="PKH79" s="115"/>
      <c r="PKI79" s="115"/>
      <c r="PKJ79" s="115"/>
      <c r="PKK79" s="115"/>
      <c r="PKL79" s="115"/>
      <c r="PKM79" s="115"/>
      <c r="PKN79" s="115"/>
      <c r="PKO79" s="115"/>
      <c r="PKP79" s="115"/>
      <c r="PKQ79" s="115"/>
      <c r="PKR79" s="115"/>
      <c r="PKS79" s="115"/>
      <c r="PKT79" s="115"/>
      <c r="PKU79" s="115"/>
      <c r="PKV79" s="115"/>
      <c r="PKW79" s="115"/>
      <c r="PKX79" s="115"/>
      <c r="PKY79" s="115"/>
      <c r="PKZ79" s="115"/>
      <c r="PLA79" s="115"/>
      <c r="PLB79" s="115"/>
      <c r="PLC79" s="115"/>
      <c r="PLD79" s="115"/>
      <c r="PLE79" s="115"/>
      <c r="PLF79" s="115"/>
      <c r="PLG79" s="115"/>
      <c r="PLH79" s="115"/>
      <c r="PLI79" s="115"/>
      <c r="PLJ79" s="115"/>
      <c r="PLK79" s="115"/>
      <c r="PLL79" s="115"/>
      <c r="PLM79" s="115"/>
      <c r="PLN79" s="115"/>
      <c r="PLO79" s="115"/>
      <c r="PLP79" s="115"/>
      <c r="PLQ79" s="115"/>
      <c r="PLR79" s="115"/>
      <c r="PLS79" s="115"/>
      <c r="PLT79" s="115"/>
      <c r="PLU79" s="115"/>
      <c r="PLV79" s="115"/>
      <c r="PLW79" s="115"/>
      <c r="PLX79" s="115"/>
      <c r="PLY79" s="115"/>
      <c r="PLZ79" s="115"/>
      <c r="PMA79" s="115"/>
      <c r="PMB79" s="115"/>
      <c r="PMC79" s="115"/>
      <c r="PMD79" s="115"/>
      <c r="PME79" s="115"/>
      <c r="PMF79" s="115"/>
      <c r="PMG79" s="115"/>
      <c r="PMH79" s="115"/>
      <c r="PMI79" s="115"/>
      <c r="PMJ79" s="115"/>
      <c r="PMK79" s="115"/>
      <c r="PML79" s="115"/>
      <c r="PMM79" s="115"/>
      <c r="PMN79" s="115"/>
      <c r="PMO79" s="115"/>
      <c r="PMP79" s="115"/>
      <c r="PMQ79" s="115"/>
      <c r="PMR79" s="115"/>
      <c r="PMS79" s="115"/>
      <c r="PMT79" s="115"/>
      <c r="PMU79" s="115"/>
      <c r="PMV79" s="115"/>
      <c r="PMW79" s="115"/>
      <c r="PMX79" s="115"/>
      <c r="PMY79" s="115"/>
      <c r="PMZ79" s="115"/>
      <c r="PNA79" s="115"/>
      <c r="PNB79" s="115"/>
      <c r="PNC79" s="115"/>
      <c r="PND79" s="115"/>
      <c r="PNE79" s="115"/>
      <c r="PNF79" s="115"/>
      <c r="PNG79" s="115"/>
      <c r="PNH79" s="115"/>
      <c r="PNI79" s="115"/>
      <c r="PNJ79" s="115"/>
      <c r="PNK79" s="115"/>
      <c r="PNL79" s="115"/>
      <c r="PNM79" s="115"/>
      <c r="PNN79" s="115"/>
      <c r="PNO79" s="115"/>
      <c r="PNP79" s="115"/>
      <c r="PNQ79" s="115"/>
      <c r="PNR79" s="115"/>
      <c r="PNS79" s="115"/>
      <c r="PNT79" s="115"/>
      <c r="PNU79" s="115"/>
      <c r="PNV79" s="115"/>
      <c r="PNW79" s="115"/>
      <c r="PNX79" s="115"/>
      <c r="PNY79" s="115"/>
      <c r="PNZ79" s="115"/>
      <c r="POA79" s="115"/>
      <c r="POB79" s="115"/>
      <c r="POC79" s="115"/>
      <c r="POD79" s="115"/>
      <c r="POE79" s="115"/>
      <c r="POF79" s="115"/>
      <c r="POG79" s="115"/>
      <c r="POH79" s="115"/>
      <c r="POI79" s="115"/>
      <c r="POJ79" s="115"/>
      <c r="POK79" s="115"/>
      <c r="POL79" s="115"/>
      <c r="POM79" s="115"/>
      <c r="PON79" s="115"/>
      <c r="POO79" s="115"/>
      <c r="POP79" s="115"/>
      <c r="POQ79" s="115"/>
      <c r="POR79" s="115"/>
      <c r="POS79" s="115"/>
      <c r="POT79" s="115"/>
      <c r="POU79" s="115"/>
      <c r="POV79" s="115"/>
      <c r="POW79" s="115"/>
      <c r="POX79" s="115"/>
      <c r="POY79" s="115"/>
      <c r="POZ79" s="115"/>
      <c r="PPA79" s="115"/>
      <c r="PPB79" s="115"/>
      <c r="PPC79" s="115"/>
      <c r="PPD79" s="115"/>
      <c r="PPE79" s="115"/>
      <c r="PPF79" s="115"/>
      <c r="PPG79" s="115"/>
      <c r="PPH79" s="115"/>
      <c r="PPI79" s="115"/>
      <c r="PPJ79" s="115"/>
      <c r="PPK79" s="115"/>
      <c r="PPL79" s="115"/>
      <c r="PPM79" s="115"/>
      <c r="PPN79" s="115"/>
      <c r="PPO79" s="115"/>
      <c r="PPP79" s="115"/>
      <c r="PPQ79" s="115"/>
      <c r="PPR79" s="115"/>
      <c r="PPS79" s="115"/>
      <c r="PPT79" s="115"/>
      <c r="PPU79" s="115"/>
      <c r="PPV79" s="115"/>
      <c r="PPW79" s="115"/>
      <c r="PPX79" s="115"/>
      <c r="PPY79" s="115"/>
      <c r="PPZ79" s="115"/>
      <c r="PQA79" s="115"/>
      <c r="PQB79" s="115"/>
      <c r="PQC79" s="115"/>
      <c r="PQD79" s="115"/>
      <c r="PQE79" s="115"/>
      <c r="PQF79" s="115"/>
      <c r="PQG79" s="115"/>
      <c r="PQH79" s="115"/>
      <c r="PQI79" s="115"/>
      <c r="PQJ79" s="115"/>
      <c r="PQK79" s="115"/>
      <c r="PQL79" s="115"/>
      <c r="PQM79" s="115"/>
      <c r="PQN79" s="115"/>
      <c r="PQO79" s="115"/>
      <c r="PQP79" s="115"/>
      <c r="PQQ79" s="115"/>
      <c r="PQR79" s="115"/>
      <c r="PQS79" s="115"/>
      <c r="PQT79" s="115"/>
      <c r="PQU79" s="115"/>
      <c r="PQV79" s="115"/>
      <c r="PQW79" s="115"/>
      <c r="PQX79" s="115"/>
      <c r="PQY79" s="115"/>
      <c r="PQZ79" s="115"/>
      <c r="PRA79" s="115"/>
      <c r="PRB79" s="115"/>
      <c r="PRC79" s="115"/>
      <c r="PRD79" s="115"/>
      <c r="PRE79" s="115"/>
      <c r="PRF79" s="115"/>
      <c r="PRG79" s="115"/>
      <c r="PRH79" s="115"/>
      <c r="PRI79" s="115"/>
      <c r="PRJ79" s="115"/>
      <c r="PRK79" s="115"/>
      <c r="PRL79" s="115"/>
      <c r="PRM79" s="115"/>
      <c r="PRN79" s="115"/>
      <c r="PRO79" s="115"/>
      <c r="PRP79" s="115"/>
      <c r="PRQ79" s="115"/>
      <c r="PRR79" s="115"/>
      <c r="PRS79" s="115"/>
      <c r="PRT79" s="115"/>
      <c r="PRU79" s="115"/>
      <c r="PRV79" s="115"/>
      <c r="PRW79" s="115"/>
      <c r="PRX79" s="115"/>
      <c r="PRY79" s="115"/>
      <c r="PRZ79" s="115"/>
      <c r="PSA79" s="115"/>
      <c r="PSB79" s="115"/>
      <c r="PSC79" s="115"/>
      <c r="PSD79" s="115"/>
      <c r="PSE79" s="115"/>
      <c r="PSF79" s="115"/>
      <c r="PSG79" s="115"/>
      <c r="PSH79" s="115"/>
      <c r="PSI79" s="115"/>
      <c r="PSJ79" s="115"/>
      <c r="PSK79" s="115"/>
      <c r="PSL79" s="115"/>
      <c r="PSM79" s="115"/>
      <c r="PSN79" s="115"/>
      <c r="PSO79" s="115"/>
      <c r="PSP79" s="115"/>
      <c r="PSQ79" s="115"/>
      <c r="PSR79" s="115"/>
      <c r="PSS79" s="115"/>
      <c r="PST79" s="115"/>
      <c r="PSU79" s="115"/>
      <c r="PSV79" s="115"/>
      <c r="PSW79" s="115"/>
      <c r="PSX79" s="115"/>
      <c r="PSY79" s="115"/>
      <c r="PSZ79" s="115"/>
      <c r="PTA79" s="115"/>
      <c r="PTB79" s="115"/>
      <c r="PTC79" s="115"/>
      <c r="PTD79" s="115"/>
      <c r="PTE79" s="115"/>
      <c r="PTF79" s="115"/>
      <c r="PTG79" s="115"/>
      <c r="PTH79" s="115"/>
      <c r="PTI79" s="115"/>
      <c r="PTJ79" s="115"/>
      <c r="PTK79" s="115"/>
      <c r="PTL79" s="115"/>
      <c r="PTM79" s="115"/>
      <c r="PTN79" s="115"/>
      <c r="PTO79" s="115"/>
      <c r="PTP79" s="115"/>
      <c r="PTQ79" s="115"/>
      <c r="PTR79" s="115"/>
      <c r="PTS79" s="115"/>
      <c r="PTT79" s="115"/>
      <c r="PTU79" s="115"/>
      <c r="PTV79" s="115"/>
      <c r="PTW79" s="115"/>
      <c r="PTX79" s="115"/>
      <c r="PTY79" s="115"/>
      <c r="PTZ79" s="115"/>
      <c r="PUA79" s="115"/>
      <c r="PUB79" s="115"/>
      <c r="PUC79" s="115"/>
      <c r="PUD79" s="115"/>
      <c r="PUE79" s="115"/>
      <c r="PUF79" s="115"/>
      <c r="PUG79" s="115"/>
      <c r="PUH79" s="115"/>
      <c r="PUI79" s="115"/>
      <c r="PUJ79" s="115"/>
      <c r="PUK79" s="115"/>
      <c r="PUL79" s="115"/>
      <c r="PUM79" s="115"/>
      <c r="PUN79" s="115"/>
      <c r="PUO79" s="115"/>
      <c r="PUP79" s="115"/>
      <c r="PUQ79" s="115"/>
      <c r="PUR79" s="115"/>
      <c r="PUS79" s="115"/>
      <c r="PUT79" s="115"/>
      <c r="PUU79" s="115"/>
      <c r="PUV79" s="115"/>
      <c r="PUW79" s="115"/>
      <c r="PUX79" s="115"/>
      <c r="PUY79" s="115"/>
      <c r="PUZ79" s="115"/>
      <c r="PVA79" s="115"/>
      <c r="PVB79" s="115"/>
      <c r="PVC79" s="115"/>
      <c r="PVD79" s="115"/>
      <c r="PVE79" s="115"/>
      <c r="PVF79" s="115"/>
      <c r="PVG79" s="115"/>
      <c r="PVH79" s="115"/>
      <c r="PVI79" s="115"/>
      <c r="PVJ79" s="115"/>
      <c r="PVK79" s="115"/>
      <c r="PVL79" s="115"/>
      <c r="PVM79" s="115"/>
      <c r="PVN79" s="115"/>
      <c r="PVO79" s="115"/>
      <c r="PVP79" s="115"/>
      <c r="PVQ79" s="115"/>
      <c r="PVR79" s="115"/>
      <c r="PVS79" s="115"/>
      <c r="PVT79" s="115"/>
      <c r="PVU79" s="115"/>
      <c r="PVV79" s="115"/>
      <c r="PVW79" s="115"/>
      <c r="PVX79" s="115"/>
      <c r="PVY79" s="115"/>
      <c r="PVZ79" s="115"/>
      <c r="PWA79" s="115"/>
      <c r="PWB79" s="115"/>
      <c r="PWC79" s="115"/>
      <c r="PWD79" s="115"/>
      <c r="PWE79" s="115"/>
      <c r="PWF79" s="115"/>
      <c r="PWG79" s="115"/>
      <c r="PWH79" s="115"/>
      <c r="PWI79" s="115"/>
      <c r="PWJ79" s="115"/>
      <c r="PWK79" s="115"/>
      <c r="PWL79" s="115"/>
      <c r="PWM79" s="115"/>
      <c r="PWN79" s="115"/>
      <c r="PWO79" s="115"/>
      <c r="PWP79" s="115"/>
      <c r="PWQ79" s="115"/>
      <c r="PWR79" s="115"/>
      <c r="PWS79" s="115"/>
      <c r="PWT79" s="115"/>
      <c r="PWU79" s="115"/>
      <c r="PWV79" s="115"/>
      <c r="PWW79" s="115"/>
      <c r="PWX79" s="115"/>
      <c r="PWY79" s="115"/>
      <c r="PWZ79" s="115"/>
      <c r="PXA79" s="115"/>
      <c r="PXB79" s="115"/>
      <c r="PXC79" s="115"/>
      <c r="PXD79" s="115"/>
      <c r="PXE79" s="115"/>
      <c r="PXF79" s="115"/>
      <c r="PXG79" s="115"/>
      <c r="PXH79" s="115"/>
      <c r="PXI79" s="115"/>
      <c r="PXJ79" s="115"/>
      <c r="PXK79" s="115"/>
      <c r="PXL79" s="115"/>
      <c r="PXM79" s="115"/>
      <c r="PXN79" s="115"/>
      <c r="PXO79" s="115"/>
      <c r="PXP79" s="115"/>
      <c r="PXQ79" s="115"/>
      <c r="PXR79" s="115"/>
      <c r="PXS79" s="115"/>
      <c r="PXT79" s="115"/>
      <c r="PXU79" s="115"/>
      <c r="PXV79" s="115"/>
      <c r="PXW79" s="115"/>
      <c r="PXX79" s="115"/>
      <c r="PXY79" s="115"/>
      <c r="PXZ79" s="115"/>
      <c r="PYA79" s="115"/>
      <c r="PYB79" s="115"/>
      <c r="PYC79" s="115"/>
      <c r="PYD79" s="115"/>
      <c r="PYE79" s="115"/>
      <c r="PYF79" s="115"/>
      <c r="PYG79" s="115"/>
      <c r="PYH79" s="115"/>
      <c r="PYI79" s="115"/>
      <c r="PYJ79" s="115"/>
      <c r="PYK79" s="115"/>
      <c r="PYL79" s="115"/>
      <c r="PYM79" s="115"/>
      <c r="PYN79" s="115"/>
      <c r="PYO79" s="115"/>
      <c r="PYP79" s="115"/>
      <c r="PYQ79" s="115"/>
      <c r="PYR79" s="115"/>
      <c r="PYS79" s="115"/>
      <c r="PYT79" s="115"/>
      <c r="PYU79" s="115"/>
      <c r="PYV79" s="115"/>
      <c r="PYW79" s="115"/>
      <c r="PYX79" s="115"/>
      <c r="PYY79" s="115"/>
      <c r="PYZ79" s="115"/>
      <c r="PZA79" s="115"/>
      <c r="PZB79" s="115"/>
      <c r="PZC79" s="115"/>
      <c r="PZD79" s="115"/>
      <c r="PZE79" s="115"/>
      <c r="PZF79" s="115"/>
      <c r="PZG79" s="115"/>
      <c r="PZH79" s="115"/>
      <c r="PZI79" s="115"/>
      <c r="PZJ79" s="115"/>
      <c r="PZK79" s="115"/>
      <c r="PZL79" s="115"/>
      <c r="PZM79" s="115"/>
      <c r="PZN79" s="115"/>
      <c r="PZO79" s="115"/>
      <c r="PZP79" s="115"/>
      <c r="PZQ79" s="115"/>
      <c r="PZR79" s="115"/>
      <c r="PZS79" s="115"/>
      <c r="PZT79" s="115"/>
      <c r="PZU79" s="115"/>
      <c r="PZV79" s="115"/>
      <c r="PZW79" s="115"/>
      <c r="PZX79" s="115"/>
      <c r="PZY79" s="115"/>
      <c r="PZZ79" s="115"/>
      <c r="QAA79" s="115"/>
      <c r="QAB79" s="115"/>
      <c r="QAC79" s="115"/>
      <c r="QAD79" s="115"/>
      <c r="QAE79" s="115"/>
      <c r="QAF79" s="115"/>
      <c r="QAG79" s="115"/>
      <c r="QAH79" s="115"/>
      <c r="QAI79" s="115"/>
      <c r="QAJ79" s="115"/>
      <c r="QAK79" s="115"/>
      <c r="QAL79" s="115"/>
      <c r="QAM79" s="115"/>
      <c r="QAN79" s="115"/>
      <c r="QAO79" s="115"/>
      <c r="QAP79" s="115"/>
      <c r="QAQ79" s="115"/>
      <c r="QAR79" s="115"/>
      <c r="QAS79" s="115"/>
      <c r="QAT79" s="115"/>
      <c r="QAU79" s="115"/>
      <c r="QAV79" s="115"/>
      <c r="QAW79" s="115"/>
      <c r="QAX79" s="115"/>
      <c r="QAY79" s="115"/>
      <c r="QAZ79" s="115"/>
      <c r="QBA79" s="115"/>
      <c r="QBB79" s="115"/>
      <c r="QBC79" s="115"/>
      <c r="QBD79" s="115"/>
      <c r="QBE79" s="115"/>
      <c r="QBF79" s="115"/>
      <c r="QBG79" s="115"/>
      <c r="QBH79" s="115"/>
      <c r="QBI79" s="115"/>
      <c r="QBJ79" s="115"/>
      <c r="QBK79" s="115"/>
      <c r="QBL79" s="115"/>
      <c r="QBM79" s="115"/>
      <c r="QBN79" s="115"/>
      <c r="QBO79" s="115"/>
      <c r="QBP79" s="115"/>
      <c r="QBQ79" s="115"/>
      <c r="QBR79" s="115"/>
      <c r="QBS79" s="115"/>
      <c r="QBT79" s="115"/>
      <c r="QBU79" s="115"/>
      <c r="QBV79" s="115"/>
      <c r="QBW79" s="115"/>
      <c r="QBX79" s="115"/>
      <c r="QBY79" s="115"/>
      <c r="QBZ79" s="115"/>
      <c r="QCA79" s="115"/>
      <c r="QCB79" s="115"/>
      <c r="QCC79" s="115"/>
      <c r="QCD79" s="115"/>
      <c r="QCE79" s="115"/>
      <c r="QCF79" s="115"/>
      <c r="QCG79" s="115"/>
      <c r="QCH79" s="115"/>
      <c r="QCI79" s="115"/>
      <c r="QCJ79" s="115"/>
      <c r="QCK79" s="115"/>
      <c r="QCL79" s="115"/>
      <c r="QCM79" s="115"/>
      <c r="QCN79" s="115"/>
      <c r="QCO79" s="115"/>
      <c r="QCP79" s="115"/>
      <c r="QCQ79" s="115"/>
      <c r="QCR79" s="115"/>
      <c r="QCS79" s="115"/>
      <c r="QCT79" s="115"/>
      <c r="QCU79" s="115"/>
      <c r="QCV79" s="115"/>
      <c r="QCW79" s="115"/>
      <c r="QCX79" s="115"/>
      <c r="QCY79" s="115"/>
      <c r="QCZ79" s="115"/>
      <c r="QDA79" s="115"/>
      <c r="QDB79" s="115"/>
      <c r="QDC79" s="115"/>
      <c r="QDD79" s="115"/>
      <c r="QDE79" s="115"/>
      <c r="QDF79" s="115"/>
      <c r="QDG79" s="115"/>
      <c r="QDH79" s="115"/>
      <c r="QDI79" s="115"/>
      <c r="QDJ79" s="115"/>
      <c r="QDK79" s="115"/>
      <c r="QDL79" s="115"/>
      <c r="QDM79" s="115"/>
      <c r="QDN79" s="115"/>
      <c r="QDO79" s="115"/>
      <c r="QDP79" s="115"/>
      <c r="QDQ79" s="115"/>
      <c r="QDR79" s="115"/>
      <c r="QDS79" s="115"/>
      <c r="QDT79" s="115"/>
      <c r="QDU79" s="115"/>
      <c r="QDV79" s="115"/>
      <c r="QDW79" s="115"/>
      <c r="QDX79" s="115"/>
      <c r="QDY79" s="115"/>
      <c r="QDZ79" s="115"/>
      <c r="QEA79" s="115"/>
      <c r="QEB79" s="115"/>
      <c r="QEC79" s="115"/>
      <c r="QED79" s="115"/>
      <c r="QEE79" s="115"/>
      <c r="QEF79" s="115"/>
      <c r="QEG79" s="115"/>
      <c r="QEH79" s="115"/>
      <c r="QEI79" s="115"/>
      <c r="QEJ79" s="115"/>
      <c r="QEK79" s="115"/>
      <c r="QEL79" s="115"/>
      <c r="QEM79" s="115"/>
      <c r="QEN79" s="115"/>
      <c r="QEO79" s="115"/>
      <c r="QEP79" s="115"/>
      <c r="QEQ79" s="115"/>
      <c r="QER79" s="115"/>
      <c r="QES79" s="115"/>
      <c r="QET79" s="115"/>
      <c r="QEU79" s="115"/>
      <c r="QEV79" s="115"/>
      <c r="QEW79" s="115"/>
      <c r="QEX79" s="115"/>
      <c r="QEY79" s="115"/>
      <c r="QEZ79" s="115"/>
      <c r="QFA79" s="115"/>
      <c r="QFB79" s="115"/>
      <c r="QFC79" s="115"/>
      <c r="QFD79" s="115"/>
      <c r="QFE79" s="115"/>
      <c r="QFF79" s="115"/>
      <c r="QFG79" s="115"/>
      <c r="QFH79" s="115"/>
      <c r="QFI79" s="115"/>
      <c r="QFJ79" s="115"/>
      <c r="QFK79" s="115"/>
      <c r="QFL79" s="115"/>
      <c r="QFM79" s="115"/>
      <c r="QFN79" s="115"/>
      <c r="QFO79" s="115"/>
      <c r="QFP79" s="115"/>
      <c r="QFQ79" s="115"/>
      <c r="QFR79" s="115"/>
      <c r="QFS79" s="115"/>
      <c r="QFT79" s="115"/>
      <c r="QFU79" s="115"/>
      <c r="QFV79" s="115"/>
      <c r="QFW79" s="115"/>
      <c r="QFX79" s="115"/>
      <c r="QFY79" s="115"/>
      <c r="QFZ79" s="115"/>
      <c r="QGA79" s="115"/>
      <c r="QGB79" s="115"/>
      <c r="QGC79" s="115"/>
      <c r="QGD79" s="115"/>
      <c r="QGE79" s="115"/>
      <c r="QGF79" s="115"/>
      <c r="QGG79" s="115"/>
      <c r="QGH79" s="115"/>
      <c r="QGI79" s="115"/>
      <c r="QGJ79" s="115"/>
      <c r="QGK79" s="115"/>
      <c r="QGL79" s="115"/>
      <c r="QGM79" s="115"/>
      <c r="QGN79" s="115"/>
      <c r="QGO79" s="115"/>
      <c r="QGP79" s="115"/>
      <c r="QGQ79" s="115"/>
      <c r="QGR79" s="115"/>
      <c r="QGS79" s="115"/>
      <c r="QGT79" s="115"/>
      <c r="QGU79" s="115"/>
      <c r="QGV79" s="115"/>
      <c r="QGW79" s="115"/>
      <c r="QGX79" s="115"/>
      <c r="QGY79" s="115"/>
      <c r="QGZ79" s="115"/>
      <c r="QHA79" s="115"/>
      <c r="QHB79" s="115"/>
      <c r="QHC79" s="115"/>
      <c r="QHD79" s="115"/>
      <c r="QHE79" s="115"/>
      <c r="QHF79" s="115"/>
      <c r="QHG79" s="115"/>
      <c r="QHH79" s="115"/>
      <c r="QHI79" s="115"/>
      <c r="QHJ79" s="115"/>
      <c r="QHK79" s="115"/>
      <c r="QHL79" s="115"/>
      <c r="QHM79" s="115"/>
      <c r="QHN79" s="115"/>
      <c r="QHO79" s="115"/>
      <c r="QHP79" s="115"/>
      <c r="QHQ79" s="115"/>
      <c r="QHR79" s="115"/>
      <c r="QHS79" s="115"/>
      <c r="QHT79" s="115"/>
      <c r="QHU79" s="115"/>
      <c r="QHV79" s="115"/>
      <c r="QHW79" s="115"/>
      <c r="QHX79" s="115"/>
      <c r="QHY79" s="115"/>
      <c r="QHZ79" s="115"/>
      <c r="QIA79" s="115"/>
      <c r="QIB79" s="115"/>
      <c r="QIC79" s="115"/>
      <c r="QID79" s="115"/>
      <c r="QIE79" s="115"/>
      <c r="QIF79" s="115"/>
      <c r="QIG79" s="115"/>
      <c r="QIH79" s="115"/>
      <c r="QII79" s="115"/>
      <c r="QIJ79" s="115"/>
      <c r="QIK79" s="115"/>
      <c r="QIL79" s="115"/>
      <c r="QIM79" s="115"/>
      <c r="QIN79" s="115"/>
      <c r="QIO79" s="115"/>
      <c r="QIP79" s="115"/>
      <c r="QIQ79" s="115"/>
      <c r="QIR79" s="115"/>
      <c r="QIS79" s="115"/>
      <c r="QIT79" s="115"/>
      <c r="QIU79" s="115"/>
      <c r="QIV79" s="115"/>
      <c r="QIW79" s="115"/>
      <c r="QIX79" s="115"/>
      <c r="QIY79" s="115"/>
      <c r="QIZ79" s="115"/>
      <c r="QJA79" s="115"/>
      <c r="QJB79" s="115"/>
      <c r="QJC79" s="115"/>
      <c r="QJD79" s="115"/>
      <c r="QJE79" s="115"/>
      <c r="QJF79" s="115"/>
      <c r="QJG79" s="115"/>
      <c r="QJH79" s="115"/>
      <c r="QJI79" s="115"/>
      <c r="QJJ79" s="115"/>
      <c r="QJK79" s="115"/>
      <c r="QJL79" s="115"/>
      <c r="QJM79" s="115"/>
      <c r="QJN79" s="115"/>
      <c r="QJO79" s="115"/>
      <c r="QJP79" s="115"/>
      <c r="QJQ79" s="115"/>
      <c r="QJR79" s="115"/>
      <c r="QJS79" s="115"/>
      <c r="QJT79" s="115"/>
      <c r="QJU79" s="115"/>
      <c r="QJV79" s="115"/>
      <c r="QJW79" s="115"/>
      <c r="QJX79" s="115"/>
      <c r="QJY79" s="115"/>
      <c r="QJZ79" s="115"/>
      <c r="QKA79" s="115"/>
      <c r="QKB79" s="115"/>
      <c r="QKC79" s="115"/>
      <c r="QKD79" s="115"/>
      <c r="QKE79" s="115"/>
      <c r="QKF79" s="115"/>
      <c r="QKG79" s="115"/>
      <c r="QKH79" s="115"/>
      <c r="QKI79" s="115"/>
      <c r="QKJ79" s="115"/>
      <c r="QKK79" s="115"/>
      <c r="QKL79" s="115"/>
      <c r="QKM79" s="115"/>
      <c r="QKN79" s="115"/>
      <c r="QKO79" s="115"/>
      <c r="QKP79" s="115"/>
      <c r="QKQ79" s="115"/>
      <c r="QKR79" s="115"/>
      <c r="QKS79" s="115"/>
      <c r="QKT79" s="115"/>
      <c r="QKU79" s="115"/>
      <c r="QKV79" s="115"/>
      <c r="QKW79" s="115"/>
      <c r="QKX79" s="115"/>
      <c r="QKY79" s="115"/>
      <c r="QKZ79" s="115"/>
      <c r="QLA79" s="115"/>
      <c r="QLB79" s="115"/>
      <c r="QLC79" s="115"/>
      <c r="QLD79" s="115"/>
      <c r="QLE79" s="115"/>
      <c r="QLF79" s="115"/>
      <c r="QLG79" s="115"/>
      <c r="QLH79" s="115"/>
      <c r="QLI79" s="115"/>
      <c r="QLJ79" s="115"/>
      <c r="QLK79" s="115"/>
      <c r="QLL79" s="115"/>
      <c r="QLM79" s="115"/>
      <c r="QLN79" s="115"/>
      <c r="QLO79" s="115"/>
      <c r="QLP79" s="115"/>
      <c r="QLQ79" s="115"/>
      <c r="QLR79" s="115"/>
      <c r="QLS79" s="115"/>
      <c r="QLT79" s="115"/>
      <c r="QLU79" s="115"/>
      <c r="QLV79" s="115"/>
      <c r="QLW79" s="115"/>
      <c r="QLX79" s="115"/>
      <c r="QLY79" s="115"/>
      <c r="QLZ79" s="115"/>
      <c r="QMA79" s="115"/>
      <c r="QMB79" s="115"/>
      <c r="QMC79" s="115"/>
      <c r="QMD79" s="115"/>
      <c r="QME79" s="115"/>
      <c r="QMF79" s="115"/>
      <c r="QMG79" s="115"/>
      <c r="QMH79" s="115"/>
      <c r="QMI79" s="115"/>
      <c r="QMJ79" s="115"/>
      <c r="QMK79" s="115"/>
      <c r="QML79" s="115"/>
      <c r="QMM79" s="115"/>
      <c r="QMN79" s="115"/>
      <c r="QMO79" s="115"/>
      <c r="QMP79" s="115"/>
      <c r="QMQ79" s="115"/>
      <c r="QMR79" s="115"/>
      <c r="QMS79" s="115"/>
      <c r="QMT79" s="115"/>
      <c r="QMU79" s="115"/>
      <c r="QMV79" s="115"/>
      <c r="QMW79" s="115"/>
      <c r="QMX79" s="115"/>
      <c r="QMY79" s="115"/>
      <c r="QMZ79" s="115"/>
      <c r="QNA79" s="115"/>
      <c r="QNB79" s="115"/>
      <c r="QNC79" s="115"/>
      <c r="QND79" s="115"/>
      <c r="QNE79" s="115"/>
      <c r="QNF79" s="115"/>
      <c r="QNG79" s="115"/>
      <c r="QNH79" s="115"/>
      <c r="QNI79" s="115"/>
      <c r="QNJ79" s="115"/>
      <c r="QNK79" s="115"/>
      <c r="QNL79" s="115"/>
      <c r="QNM79" s="115"/>
      <c r="QNN79" s="115"/>
      <c r="QNO79" s="115"/>
      <c r="QNP79" s="115"/>
      <c r="QNQ79" s="115"/>
      <c r="QNR79" s="115"/>
      <c r="QNS79" s="115"/>
      <c r="QNT79" s="115"/>
      <c r="QNU79" s="115"/>
      <c r="QNV79" s="115"/>
      <c r="QNW79" s="115"/>
      <c r="QNX79" s="115"/>
      <c r="QNY79" s="115"/>
      <c r="QNZ79" s="115"/>
      <c r="QOA79" s="115"/>
      <c r="QOB79" s="115"/>
      <c r="QOC79" s="115"/>
      <c r="QOD79" s="115"/>
      <c r="QOE79" s="115"/>
      <c r="QOF79" s="115"/>
      <c r="QOG79" s="115"/>
      <c r="QOH79" s="115"/>
      <c r="QOI79" s="115"/>
      <c r="QOJ79" s="115"/>
      <c r="QOK79" s="115"/>
      <c r="QOL79" s="115"/>
      <c r="QOM79" s="115"/>
      <c r="QON79" s="115"/>
      <c r="QOO79" s="115"/>
      <c r="QOP79" s="115"/>
      <c r="QOQ79" s="115"/>
      <c r="QOR79" s="115"/>
      <c r="QOS79" s="115"/>
      <c r="QOT79" s="115"/>
      <c r="QOU79" s="115"/>
      <c r="QOV79" s="115"/>
      <c r="QOW79" s="115"/>
      <c r="QOX79" s="115"/>
      <c r="QOY79" s="115"/>
      <c r="QOZ79" s="115"/>
      <c r="QPA79" s="115"/>
      <c r="QPB79" s="115"/>
      <c r="QPC79" s="115"/>
      <c r="QPD79" s="115"/>
      <c r="QPE79" s="115"/>
      <c r="QPF79" s="115"/>
      <c r="QPG79" s="115"/>
      <c r="QPH79" s="115"/>
      <c r="QPI79" s="115"/>
      <c r="QPJ79" s="115"/>
      <c r="QPK79" s="115"/>
      <c r="QPL79" s="115"/>
      <c r="QPM79" s="115"/>
      <c r="QPN79" s="115"/>
      <c r="QPO79" s="115"/>
      <c r="QPP79" s="115"/>
      <c r="QPQ79" s="115"/>
      <c r="QPR79" s="115"/>
      <c r="QPS79" s="115"/>
      <c r="QPT79" s="115"/>
      <c r="QPU79" s="115"/>
      <c r="QPV79" s="115"/>
      <c r="QPW79" s="115"/>
      <c r="QPX79" s="115"/>
      <c r="QPY79" s="115"/>
      <c r="QPZ79" s="115"/>
      <c r="QQA79" s="115"/>
      <c r="QQB79" s="115"/>
      <c r="QQC79" s="115"/>
      <c r="QQD79" s="115"/>
      <c r="QQE79" s="115"/>
      <c r="QQF79" s="115"/>
      <c r="QQG79" s="115"/>
      <c r="QQH79" s="115"/>
      <c r="QQI79" s="115"/>
      <c r="QQJ79" s="115"/>
      <c r="QQK79" s="115"/>
      <c r="QQL79" s="115"/>
      <c r="QQM79" s="115"/>
      <c r="QQN79" s="115"/>
      <c r="QQO79" s="115"/>
      <c r="QQP79" s="115"/>
      <c r="QQQ79" s="115"/>
      <c r="QQR79" s="115"/>
      <c r="QQS79" s="115"/>
      <c r="QQT79" s="115"/>
      <c r="QQU79" s="115"/>
      <c r="QQV79" s="115"/>
      <c r="QQW79" s="115"/>
      <c r="QQX79" s="115"/>
      <c r="QQY79" s="115"/>
      <c r="QQZ79" s="115"/>
      <c r="QRA79" s="115"/>
      <c r="QRB79" s="115"/>
      <c r="QRC79" s="115"/>
      <c r="QRD79" s="115"/>
      <c r="QRE79" s="115"/>
      <c r="QRF79" s="115"/>
      <c r="QRG79" s="115"/>
      <c r="QRH79" s="115"/>
      <c r="QRI79" s="115"/>
      <c r="QRJ79" s="115"/>
      <c r="QRK79" s="115"/>
      <c r="QRL79" s="115"/>
      <c r="QRM79" s="115"/>
      <c r="QRN79" s="115"/>
      <c r="QRO79" s="115"/>
      <c r="QRP79" s="115"/>
      <c r="QRQ79" s="115"/>
      <c r="QRR79" s="115"/>
      <c r="QRS79" s="115"/>
      <c r="QRT79" s="115"/>
      <c r="QRU79" s="115"/>
      <c r="QRV79" s="115"/>
      <c r="QRW79" s="115"/>
      <c r="QRX79" s="115"/>
      <c r="QRY79" s="115"/>
      <c r="QRZ79" s="115"/>
      <c r="QSA79" s="115"/>
      <c r="QSB79" s="115"/>
      <c r="QSC79" s="115"/>
      <c r="QSD79" s="115"/>
      <c r="QSE79" s="115"/>
      <c r="QSF79" s="115"/>
      <c r="QSG79" s="115"/>
      <c r="QSH79" s="115"/>
      <c r="QSI79" s="115"/>
      <c r="QSJ79" s="115"/>
      <c r="QSK79" s="115"/>
      <c r="QSL79" s="115"/>
      <c r="QSM79" s="115"/>
      <c r="QSN79" s="115"/>
      <c r="QSO79" s="115"/>
      <c r="QSP79" s="115"/>
      <c r="QSQ79" s="115"/>
      <c r="QSR79" s="115"/>
      <c r="QSS79" s="115"/>
      <c r="QST79" s="115"/>
      <c r="QSU79" s="115"/>
      <c r="QSV79" s="115"/>
      <c r="QSW79" s="115"/>
      <c r="QSX79" s="115"/>
      <c r="QSY79" s="115"/>
      <c r="QSZ79" s="115"/>
      <c r="QTA79" s="115"/>
      <c r="QTB79" s="115"/>
      <c r="QTC79" s="115"/>
      <c r="QTD79" s="115"/>
      <c r="QTE79" s="115"/>
      <c r="QTF79" s="115"/>
      <c r="QTG79" s="115"/>
      <c r="QTH79" s="115"/>
      <c r="QTI79" s="115"/>
      <c r="QTJ79" s="115"/>
      <c r="QTK79" s="115"/>
      <c r="QTL79" s="115"/>
      <c r="QTM79" s="115"/>
      <c r="QTN79" s="115"/>
      <c r="QTO79" s="115"/>
      <c r="QTP79" s="115"/>
      <c r="QTQ79" s="115"/>
      <c r="QTR79" s="115"/>
      <c r="QTS79" s="115"/>
      <c r="QTT79" s="115"/>
      <c r="QTU79" s="115"/>
      <c r="QTV79" s="115"/>
      <c r="QTW79" s="115"/>
      <c r="QTX79" s="115"/>
      <c r="QTY79" s="115"/>
      <c r="QTZ79" s="115"/>
      <c r="QUA79" s="115"/>
      <c r="QUB79" s="115"/>
      <c r="QUC79" s="115"/>
      <c r="QUD79" s="115"/>
      <c r="QUE79" s="115"/>
      <c r="QUF79" s="115"/>
      <c r="QUG79" s="115"/>
      <c r="QUH79" s="115"/>
      <c r="QUI79" s="115"/>
      <c r="QUJ79" s="115"/>
      <c r="QUK79" s="115"/>
      <c r="QUL79" s="115"/>
      <c r="QUM79" s="115"/>
      <c r="QUN79" s="115"/>
      <c r="QUO79" s="115"/>
      <c r="QUP79" s="115"/>
      <c r="QUQ79" s="115"/>
      <c r="QUR79" s="115"/>
      <c r="QUS79" s="115"/>
      <c r="QUT79" s="115"/>
      <c r="QUU79" s="115"/>
      <c r="QUV79" s="115"/>
      <c r="QUW79" s="115"/>
      <c r="QUX79" s="115"/>
      <c r="QUY79" s="115"/>
      <c r="QUZ79" s="115"/>
      <c r="QVA79" s="115"/>
      <c r="QVB79" s="115"/>
      <c r="QVC79" s="115"/>
      <c r="QVD79" s="115"/>
      <c r="QVE79" s="115"/>
      <c r="QVF79" s="115"/>
      <c r="QVG79" s="115"/>
      <c r="QVH79" s="115"/>
      <c r="QVI79" s="115"/>
      <c r="QVJ79" s="115"/>
      <c r="QVK79" s="115"/>
      <c r="QVL79" s="115"/>
      <c r="QVM79" s="115"/>
      <c r="QVN79" s="115"/>
      <c r="QVO79" s="115"/>
      <c r="QVP79" s="115"/>
      <c r="QVQ79" s="115"/>
      <c r="QVR79" s="115"/>
      <c r="QVS79" s="115"/>
      <c r="QVT79" s="115"/>
      <c r="QVU79" s="115"/>
      <c r="QVV79" s="115"/>
      <c r="QVW79" s="115"/>
      <c r="QVX79" s="115"/>
      <c r="QVY79" s="115"/>
      <c r="QVZ79" s="115"/>
      <c r="QWA79" s="115"/>
      <c r="QWB79" s="115"/>
      <c r="QWC79" s="115"/>
      <c r="QWD79" s="115"/>
      <c r="QWE79" s="115"/>
      <c r="QWF79" s="115"/>
      <c r="QWG79" s="115"/>
      <c r="QWH79" s="115"/>
      <c r="QWI79" s="115"/>
      <c r="QWJ79" s="115"/>
      <c r="QWK79" s="115"/>
      <c r="QWL79" s="115"/>
      <c r="QWM79" s="115"/>
      <c r="QWN79" s="115"/>
      <c r="QWO79" s="115"/>
      <c r="QWP79" s="115"/>
      <c r="QWQ79" s="115"/>
      <c r="QWR79" s="115"/>
      <c r="QWS79" s="115"/>
      <c r="QWT79" s="115"/>
      <c r="QWU79" s="115"/>
      <c r="QWV79" s="115"/>
      <c r="QWW79" s="115"/>
      <c r="QWX79" s="115"/>
      <c r="QWY79" s="115"/>
      <c r="QWZ79" s="115"/>
      <c r="QXA79" s="115"/>
      <c r="QXB79" s="115"/>
      <c r="QXC79" s="115"/>
      <c r="QXD79" s="115"/>
      <c r="QXE79" s="115"/>
      <c r="QXF79" s="115"/>
      <c r="QXG79" s="115"/>
      <c r="QXH79" s="115"/>
      <c r="QXI79" s="115"/>
      <c r="QXJ79" s="115"/>
      <c r="QXK79" s="115"/>
      <c r="QXL79" s="115"/>
      <c r="QXM79" s="115"/>
      <c r="QXN79" s="115"/>
      <c r="QXO79" s="115"/>
      <c r="QXP79" s="115"/>
      <c r="QXQ79" s="115"/>
      <c r="QXR79" s="115"/>
      <c r="QXS79" s="115"/>
      <c r="QXT79" s="115"/>
      <c r="QXU79" s="115"/>
      <c r="QXV79" s="115"/>
      <c r="QXW79" s="115"/>
      <c r="QXX79" s="115"/>
      <c r="QXY79" s="115"/>
      <c r="QXZ79" s="115"/>
      <c r="QYA79" s="115"/>
      <c r="QYB79" s="115"/>
      <c r="QYC79" s="115"/>
      <c r="QYD79" s="115"/>
      <c r="QYE79" s="115"/>
      <c r="QYF79" s="115"/>
      <c r="QYG79" s="115"/>
      <c r="QYH79" s="115"/>
      <c r="QYI79" s="115"/>
      <c r="QYJ79" s="115"/>
      <c r="QYK79" s="115"/>
      <c r="QYL79" s="115"/>
      <c r="QYM79" s="115"/>
      <c r="QYN79" s="115"/>
      <c r="QYO79" s="115"/>
      <c r="QYP79" s="115"/>
      <c r="QYQ79" s="115"/>
      <c r="QYR79" s="115"/>
      <c r="QYS79" s="115"/>
      <c r="QYT79" s="115"/>
      <c r="QYU79" s="115"/>
      <c r="QYV79" s="115"/>
      <c r="QYW79" s="115"/>
      <c r="QYX79" s="115"/>
      <c r="QYY79" s="115"/>
      <c r="QYZ79" s="115"/>
      <c r="QZA79" s="115"/>
      <c r="QZB79" s="115"/>
      <c r="QZC79" s="115"/>
      <c r="QZD79" s="115"/>
      <c r="QZE79" s="115"/>
      <c r="QZF79" s="115"/>
      <c r="QZG79" s="115"/>
      <c r="QZH79" s="115"/>
      <c r="QZI79" s="115"/>
      <c r="QZJ79" s="115"/>
      <c r="QZK79" s="115"/>
      <c r="QZL79" s="115"/>
      <c r="QZM79" s="115"/>
      <c r="QZN79" s="115"/>
      <c r="QZO79" s="115"/>
      <c r="QZP79" s="115"/>
      <c r="QZQ79" s="115"/>
      <c r="QZR79" s="115"/>
      <c r="QZS79" s="115"/>
      <c r="QZT79" s="115"/>
      <c r="QZU79" s="115"/>
      <c r="QZV79" s="115"/>
      <c r="QZW79" s="115"/>
      <c r="QZX79" s="115"/>
      <c r="QZY79" s="115"/>
      <c r="QZZ79" s="115"/>
      <c r="RAA79" s="115"/>
      <c r="RAB79" s="115"/>
      <c r="RAC79" s="115"/>
      <c r="RAD79" s="115"/>
      <c r="RAE79" s="115"/>
      <c r="RAF79" s="115"/>
      <c r="RAG79" s="115"/>
      <c r="RAH79" s="115"/>
      <c r="RAI79" s="115"/>
      <c r="RAJ79" s="115"/>
      <c r="RAK79" s="115"/>
      <c r="RAL79" s="115"/>
      <c r="RAM79" s="115"/>
      <c r="RAN79" s="115"/>
      <c r="RAO79" s="115"/>
      <c r="RAP79" s="115"/>
      <c r="RAQ79" s="115"/>
      <c r="RAR79" s="115"/>
      <c r="RAS79" s="115"/>
      <c r="RAT79" s="115"/>
      <c r="RAU79" s="115"/>
      <c r="RAV79" s="115"/>
      <c r="RAW79" s="115"/>
      <c r="RAX79" s="115"/>
      <c r="RAY79" s="115"/>
      <c r="RAZ79" s="115"/>
      <c r="RBA79" s="115"/>
      <c r="RBB79" s="115"/>
      <c r="RBC79" s="115"/>
      <c r="RBD79" s="115"/>
      <c r="RBE79" s="115"/>
      <c r="RBF79" s="115"/>
      <c r="RBG79" s="115"/>
      <c r="RBH79" s="115"/>
      <c r="RBI79" s="115"/>
      <c r="RBJ79" s="115"/>
      <c r="RBK79" s="115"/>
      <c r="RBL79" s="115"/>
      <c r="RBM79" s="115"/>
      <c r="RBN79" s="115"/>
      <c r="RBO79" s="115"/>
      <c r="RBP79" s="115"/>
      <c r="RBQ79" s="115"/>
      <c r="RBR79" s="115"/>
      <c r="RBS79" s="115"/>
      <c r="RBT79" s="115"/>
      <c r="RBU79" s="115"/>
      <c r="RBV79" s="115"/>
      <c r="RBW79" s="115"/>
      <c r="RBX79" s="115"/>
      <c r="RBY79" s="115"/>
      <c r="RBZ79" s="115"/>
      <c r="RCA79" s="115"/>
      <c r="RCB79" s="115"/>
      <c r="RCC79" s="115"/>
      <c r="RCD79" s="115"/>
      <c r="RCE79" s="115"/>
      <c r="RCF79" s="115"/>
      <c r="RCG79" s="115"/>
      <c r="RCH79" s="115"/>
      <c r="RCI79" s="115"/>
      <c r="RCJ79" s="115"/>
      <c r="RCK79" s="115"/>
      <c r="RCL79" s="115"/>
      <c r="RCM79" s="115"/>
      <c r="RCN79" s="115"/>
      <c r="RCO79" s="115"/>
      <c r="RCP79" s="115"/>
      <c r="RCQ79" s="115"/>
      <c r="RCR79" s="115"/>
      <c r="RCS79" s="115"/>
      <c r="RCT79" s="115"/>
      <c r="RCU79" s="115"/>
      <c r="RCV79" s="115"/>
      <c r="RCW79" s="115"/>
      <c r="RCX79" s="115"/>
      <c r="RCY79" s="115"/>
      <c r="RCZ79" s="115"/>
      <c r="RDA79" s="115"/>
      <c r="RDB79" s="115"/>
      <c r="RDC79" s="115"/>
      <c r="RDD79" s="115"/>
      <c r="RDE79" s="115"/>
      <c r="RDF79" s="115"/>
      <c r="RDG79" s="115"/>
      <c r="RDH79" s="115"/>
      <c r="RDI79" s="115"/>
      <c r="RDJ79" s="115"/>
      <c r="RDK79" s="115"/>
      <c r="RDL79" s="115"/>
      <c r="RDM79" s="115"/>
      <c r="RDN79" s="115"/>
      <c r="RDO79" s="115"/>
      <c r="RDP79" s="115"/>
      <c r="RDQ79" s="115"/>
      <c r="RDR79" s="115"/>
      <c r="RDS79" s="115"/>
      <c r="RDT79" s="115"/>
      <c r="RDU79" s="115"/>
      <c r="RDV79" s="115"/>
      <c r="RDW79" s="115"/>
      <c r="RDX79" s="115"/>
      <c r="RDY79" s="115"/>
      <c r="RDZ79" s="115"/>
      <c r="REA79" s="115"/>
      <c r="REB79" s="115"/>
      <c r="REC79" s="115"/>
      <c r="RED79" s="115"/>
      <c r="REE79" s="115"/>
      <c r="REF79" s="115"/>
      <c r="REG79" s="115"/>
      <c r="REH79" s="115"/>
      <c r="REI79" s="115"/>
      <c r="REJ79" s="115"/>
      <c r="REK79" s="115"/>
      <c r="REL79" s="115"/>
      <c r="REM79" s="115"/>
      <c r="REN79" s="115"/>
      <c r="REO79" s="115"/>
      <c r="REP79" s="115"/>
      <c r="REQ79" s="115"/>
      <c r="RER79" s="115"/>
      <c r="RES79" s="115"/>
      <c r="RET79" s="115"/>
      <c r="REU79" s="115"/>
      <c r="REV79" s="115"/>
      <c r="REW79" s="115"/>
      <c r="REX79" s="115"/>
      <c r="REY79" s="115"/>
      <c r="REZ79" s="115"/>
      <c r="RFA79" s="115"/>
      <c r="RFB79" s="115"/>
      <c r="RFC79" s="115"/>
      <c r="RFD79" s="115"/>
      <c r="RFE79" s="115"/>
      <c r="RFF79" s="115"/>
      <c r="RFG79" s="115"/>
      <c r="RFH79" s="115"/>
      <c r="RFI79" s="115"/>
      <c r="RFJ79" s="115"/>
      <c r="RFK79" s="115"/>
      <c r="RFL79" s="115"/>
      <c r="RFM79" s="115"/>
      <c r="RFN79" s="115"/>
      <c r="RFO79" s="115"/>
      <c r="RFP79" s="115"/>
      <c r="RFQ79" s="115"/>
      <c r="RFR79" s="115"/>
      <c r="RFS79" s="115"/>
      <c r="RFT79" s="115"/>
      <c r="RFU79" s="115"/>
      <c r="RFV79" s="115"/>
      <c r="RFW79" s="115"/>
      <c r="RFX79" s="115"/>
      <c r="RFY79" s="115"/>
      <c r="RFZ79" s="115"/>
      <c r="RGA79" s="115"/>
      <c r="RGB79" s="115"/>
      <c r="RGC79" s="115"/>
      <c r="RGD79" s="115"/>
      <c r="RGE79" s="115"/>
      <c r="RGF79" s="115"/>
      <c r="RGG79" s="115"/>
      <c r="RGH79" s="115"/>
      <c r="RGI79" s="115"/>
      <c r="RGJ79" s="115"/>
      <c r="RGK79" s="115"/>
      <c r="RGL79" s="115"/>
      <c r="RGM79" s="115"/>
      <c r="RGN79" s="115"/>
      <c r="RGO79" s="115"/>
      <c r="RGP79" s="115"/>
      <c r="RGQ79" s="115"/>
      <c r="RGR79" s="115"/>
      <c r="RGS79" s="115"/>
      <c r="RGT79" s="115"/>
      <c r="RGU79" s="115"/>
      <c r="RGV79" s="115"/>
      <c r="RGW79" s="115"/>
      <c r="RGX79" s="115"/>
      <c r="RGY79" s="115"/>
      <c r="RGZ79" s="115"/>
      <c r="RHA79" s="115"/>
      <c r="RHB79" s="115"/>
      <c r="RHC79" s="115"/>
      <c r="RHD79" s="115"/>
      <c r="RHE79" s="115"/>
      <c r="RHF79" s="115"/>
      <c r="RHG79" s="115"/>
      <c r="RHH79" s="115"/>
      <c r="RHI79" s="115"/>
      <c r="RHJ79" s="115"/>
      <c r="RHK79" s="115"/>
      <c r="RHL79" s="115"/>
      <c r="RHM79" s="115"/>
      <c r="RHN79" s="115"/>
      <c r="RHO79" s="115"/>
      <c r="RHP79" s="115"/>
      <c r="RHQ79" s="115"/>
      <c r="RHR79" s="115"/>
      <c r="RHS79" s="115"/>
      <c r="RHT79" s="115"/>
      <c r="RHU79" s="115"/>
      <c r="RHV79" s="115"/>
      <c r="RHW79" s="115"/>
      <c r="RHX79" s="115"/>
      <c r="RHY79" s="115"/>
      <c r="RHZ79" s="115"/>
      <c r="RIA79" s="115"/>
      <c r="RIB79" s="115"/>
      <c r="RIC79" s="115"/>
      <c r="RID79" s="115"/>
      <c r="RIE79" s="115"/>
      <c r="RIF79" s="115"/>
      <c r="RIG79" s="115"/>
      <c r="RIH79" s="115"/>
      <c r="RII79" s="115"/>
      <c r="RIJ79" s="115"/>
      <c r="RIK79" s="115"/>
      <c r="RIL79" s="115"/>
      <c r="RIM79" s="115"/>
      <c r="RIN79" s="115"/>
      <c r="RIO79" s="115"/>
      <c r="RIP79" s="115"/>
      <c r="RIQ79" s="115"/>
      <c r="RIR79" s="115"/>
      <c r="RIS79" s="115"/>
      <c r="RIT79" s="115"/>
      <c r="RIU79" s="115"/>
      <c r="RIV79" s="115"/>
      <c r="RIW79" s="115"/>
      <c r="RIX79" s="115"/>
      <c r="RIY79" s="115"/>
      <c r="RIZ79" s="115"/>
      <c r="RJA79" s="115"/>
      <c r="RJB79" s="115"/>
      <c r="RJC79" s="115"/>
      <c r="RJD79" s="115"/>
      <c r="RJE79" s="115"/>
      <c r="RJF79" s="115"/>
      <c r="RJG79" s="115"/>
      <c r="RJH79" s="115"/>
      <c r="RJI79" s="115"/>
      <c r="RJJ79" s="115"/>
      <c r="RJK79" s="115"/>
      <c r="RJL79" s="115"/>
      <c r="RJM79" s="115"/>
      <c r="RJN79" s="115"/>
      <c r="RJO79" s="115"/>
      <c r="RJP79" s="115"/>
      <c r="RJQ79" s="115"/>
      <c r="RJR79" s="115"/>
      <c r="RJS79" s="115"/>
      <c r="RJT79" s="115"/>
      <c r="RJU79" s="115"/>
      <c r="RJV79" s="115"/>
      <c r="RJW79" s="115"/>
      <c r="RJX79" s="115"/>
      <c r="RJY79" s="115"/>
      <c r="RJZ79" s="115"/>
      <c r="RKA79" s="115"/>
      <c r="RKB79" s="115"/>
      <c r="RKC79" s="115"/>
      <c r="RKD79" s="115"/>
      <c r="RKE79" s="115"/>
      <c r="RKF79" s="115"/>
      <c r="RKG79" s="115"/>
      <c r="RKH79" s="115"/>
      <c r="RKI79" s="115"/>
      <c r="RKJ79" s="115"/>
      <c r="RKK79" s="115"/>
      <c r="RKL79" s="115"/>
      <c r="RKM79" s="115"/>
      <c r="RKN79" s="115"/>
      <c r="RKO79" s="115"/>
      <c r="RKP79" s="115"/>
      <c r="RKQ79" s="115"/>
      <c r="RKR79" s="115"/>
      <c r="RKS79" s="115"/>
      <c r="RKT79" s="115"/>
      <c r="RKU79" s="115"/>
      <c r="RKV79" s="115"/>
      <c r="RKW79" s="115"/>
      <c r="RKX79" s="115"/>
      <c r="RKY79" s="115"/>
      <c r="RKZ79" s="115"/>
      <c r="RLA79" s="115"/>
      <c r="RLB79" s="115"/>
      <c r="RLC79" s="115"/>
      <c r="RLD79" s="115"/>
      <c r="RLE79" s="115"/>
      <c r="RLF79" s="115"/>
      <c r="RLG79" s="115"/>
      <c r="RLH79" s="115"/>
      <c r="RLI79" s="115"/>
      <c r="RLJ79" s="115"/>
      <c r="RLK79" s="115"/>
      <c r="RLL79" s="115"/>
      <c r="RLM79" s="115"/>
      <c r="RLN79" s="115"/>
      <c r="RLO79" s="115"/>
      <c r="RLP79" s="115"/>
      <c r="RLQ79" s="115"/>
      <c r="RLR79" s="115"/>
      <c r="RLS79" s="115"/>
      <c r="RLT79" s="115"/>
      <c r="RLU79" s="115"/>
      <c r="RLV79" s="115"/>
      <c r="RLW79" s="115"/>
      <c r="RLX79" s="115"/>
      <c r="RLY79" s="115"/>
      <c r="RLZ79" s="115"/>
      <c r="RMA79" s="115"/>
      <c r="RMB79" s="115"/>
      <c r="RMC79" s="115"/>
      <c r="RMD79" s="115"/>
      <c r="RME79" s="115"/>
      <c r="RMF79" s="115"/>
      <c r="RMG79" s="115"/>
      <c r="RMH79" s="115"/>
      <c r="RMI79" s="115"/>
      <c r="RMJ79" s="115"/>
      <c r="RMK79" s="115"/>
      <c r="RML79" s="115"/>
      <c r="RMM79" s="115"/>
      <c r="RMN79" s="115"/>
      <c r="RMO79" s="115"/>
      <c r="RMP79" s="115"/>
      <c r="RMQ79" s="115"/>
      <c r="RMR79" s="115"/>
      <c r="RMS79" s="115"/>
      <c r="RMT79" s="115"/>
      <c r="RMU79" s="115"/>
      <c r="RMV79" s="115"/>
      <c r="RMW79" s="115"/>
      <c r="RMX79" s="115"/>
      <c r="RMY79" s="115"/>
      <c r="RMZ79" s="115"/>
      <c r="RNA79" s="115"/>
      <c r="RNB79" s="115"/>
      <c r="RNC79" s="115"/>
      <c r="RND79" s="115"/>
      <c r="RNE79" s="115"/>
      <c r="RNF79" s="115"/>
      <c r="RNG79" s="115"/>
      <c r="RNH79" s="115"/>
      <c r="RNI79" s="115"/>
      <c r="RNJ79" s="115"/>
      <c r="RNK79" s="115"/>
      <c r="RNL79" s="115"/>
      <c r="RNM79" s="115"/>
      <c r="RNN79" s="115"/>
      <c r="RNO79" s="115"/>
      <c r="RNP79" s="115"/>
      <c r="RNQ79" s="115"/>
      <c r="RNR79" s="115"/>
      <c r="RNS79" s="115"/>
      <c r="RNT79" s="115"/>
      <c r="RNU79" s="115"/>
      <c r="RNV79" s="115"/>
      <c r="RNW79" s="115"/>
      <c r="RNX79" s="115"/>
      <c r="RNY79" s="115"/>
      <c r="RNZ79" s="115"/>
      <c r="ROA79" s="115"/>
      <c r="ROB79" s="115"/>
      <c r="ROC79" s="115"/>
      <c r="ROD79" s="115"/>
      <c r="ROE79" s="115"/>
      <c r="ROF79" s="115"/>
      <c r="ROG79" s="115"/>
      <c r="ROH79" s="115"/>
      <c r="ROI79" s="115"/>
      <c r="ROJ79" s="115"/>
      <c r="ROK79" s="115"/>
      <c r="ROL79" s="115"/>
      <c r="ROM79" s="115"/>
      <c r="RON79" s="115"/>
      <c r="ROO79" s="115"/>
      <c r="ROP79" s="115"/>
      <c r="ROQ79" s="115"/>
      <c r="ROR79" s="115"/>
      <c r="ROS79" s="115"/>
      <c r="ROT79" s="115"/>
      <c r="ROU79" s="115"/>
      <c r="ROV79" s="115"/>
      <c r="ROW79" s="115"/>
      <c r="ROX79" s="115"/>
      <c r="ROY79" s="115"/>
      <c r="ROZ79" s="115"/>
      <c r="RPA79" s="115"/>
      <c r="RPB79" s="115"/>
      <c r="RPC79" s="115"/>
      <c r="RPD79" s="115"/>
      <c r="RPE79" s="115"/>
      <c r="RPF79" s="115"/>
      <c r="RPG79" s="115"/>
      <c r="RPH79" s="115"/>
      <c r="RPI79" s="115"/>
      <c r="RPJ79" s="115"/>
      <c r="RPK79" s="115"/>
      <c r="RPL79" s="115"/>
      <c r="RPM79" s="115"/>
      <c r="RPN79" s="115"/>
      <c r="RPO79" s="115"/>
      <c r="RPP79" s="115"/>
      <c r="RPQ79" s="115"/>
      <c r="RPR79" s="115"/>
      <c r="RPS79" s="115"/>
      <c r="RPT79" s="115"/>
      <c r="RPU79" s="115"/>
      <c r="RPV79" s="115"/>
      <c r="RPW79" s="115"/>
      <c r="RPX79" s="115"/>
      <c r="RPY79" s="115"/>
      <c r="RPZ79" s="115"/>
      <c r="RQA79" s="115"/>
      <c r="RQB79" s="115"/>
      <c r="RQC79" s="115"/>
      <c r="RQD79" s="115"/>
      <c r="RQE79" s="115"/>
      <c r="RQF79" s="115"/>
      <c r="RQG79" s="115"/>
      <c r="RQH79" s="115"/>
      <c r="RQI79" s="115"/>
      <c r="RQJ79" s="115"/>
      <c r="RQK79" s="115"/>
      <c r="RQL79" s="115"/>
      <c r="RQM79" s="115"/>
      <c r="RQN79" s="115"/>
      <c r="RQO79" s="115"/>
      <c r="RQP79" s="115"/>
      <c r="RQQ79" s="115"/>
      <c r="RQR79" s="115"/>
      <c r="RQS79" s="115"/>
      <c r="RQT79" s="115"/>
      <c r="RQU79" s="115"/>
      <c r="RQV79" s="115"/>
      <c r="RQW79" s="115"/>
      <c r="RQX79" s="115"/>
      <c r="RQY79" s="115"/>
      <c r="RQZ79" s="115"/>
      <c r="RRA79" s="115"/>
      <c r="RRB79" s="115"/>
      <c r="RRC79" s="115"/>
      <c r="RRD79" s="115"/>
      <c r="RRE79" s="115"/>
      <c r="RRF79" s="115"/>
      <c r="RRG79" s="115"/>
      <c r="RRH79" s="115"/>
      <c r="RRI79" s="115"/>
      <c r="RRJ79" s="115"/>
      <c r="RRK79" s="115"/>
      <c r="RRL79" s="115"/>
      <c r="RRM79" s="115"/>
      <c r="RRN79" s="115"/>
      <c r="RRO79" s="115"/>
      <c r="RRP79" s="115"/>
      <c r="RRQ79" s="115"/>
      <c r="RRR79" s="115"/>
      <c r="RRS79" s="115"/>
      <c r="RRT79" s="115"/>
      <c r="RRU79" s="115"/>
      <c r="RRV79" s="115"/>
      <c r="RRW79" s="115"/>
      <c r="RRX79" s="115"/>
      <c r="RRY79" s="115"/>
      <c r="RRZ79" s="115"/>
      <c r="RSA79" s="115"/>
      <c r="RSB79" s="115"/>
      <c r="RSC79" s="115"/>
      <c r="RSD79" s="115"/>
      <c r="RSE79" s="115"/>
      <c r="RSF79" s="115"/>
      <c r="RSG79" s="115"/>
      <c r="RSH79" s="115"/>
      <c r="RSI79" s="115"/>
      <c r="RSJ79" s="115"/>
      <c r="RSK79" s="115"/>
      <c r="RSL79" s="115"/>
      <c r="RSM79" s="115"/>
      <c r="RSN79" s="115"/>
      <c r="RSO79" s="115"/>
      <c r="RSP79" s="115"/>
      <c r="RSQ79" s="115"/>
      <c r="RSR79" s="115"/>
      <c r="RSS79" s="115"/>
      <c r="RST79" s="115"/>
      <c r="RSU79" s="115"/>
      <c r="RSV79" s="115"/>
      <c r="RSW79" s="115"/>
      <c r="RSX79" s="115"/>
      <c r="RSY79" s="115"/>
      <c r="RSZ79" s="115"/>
      <c r="RTA79" s="115"/>
      <c r="RTB79" s="115"/>
      <c r="RTC79" s="115"/>
      <c r="RTD79" s="115"/>
      <c r="RTE79" s="115"/>
      <c r="RTF79" s="115"/>
      <c r="RTG79" s="115"/>
      <c r="RTH79" s="115"/>
      <c r="RTI79" s="115"/>
      <c r="RTJ79" s="115"/>
      <c r="RTK79" s="115"/>
      <c r="RTL79" s="115"/>
      <c r="RTM79" s="115"/>
      <c r="RTN79" s="115"/>
      <c r="RTO79" s="115"/>
      <c r="RTP79" s="115"/>
      <c r="RTQ79" s="115"/>
      <c r="RTR79" s="115"/>
      <c r="RTS79" s="115"/>
      <c r="RTT79" s="115"/>
      <c r="RTU79" s="115"/>
      <c r="RTV79" s="115"/>
      <c r="RTW79" s="115"/>
      <c r="RTX79" s="115"/>
      <c r="RTY79" s="115"/>
      <c r="RTZ79" s="115"/>
      <c r="RUA79" s="115"/>
      <c r="RUB79" s="115"/>
      <c r="RUC79" s="115"/>
      <c r="RUD79" s="115"/>
      <c r="RUE79" s="115"/>
      <c r="RUF79" s="115"/>
      <c r="RUG79" s="115"/>
      <c r="RUH79" s="115"/>
      <c r="RUI79" s="115"/>
      <c r="RUJ79" s="115"/>
      <c r="RUK79" s="115"/>
      <c r="RUL79" s="115"/>
      <c r="RUM79" s="115"/>
      <c r="RUN79" s="115"/>
      <c r="RUO79" s="115"/>
      <c r="RUP79" s="115"/>
      <c r="RUQ79" s="115"/>
      <c r="RUR79" s="115"/>
      <c r="RUS79" s="115"/>
      <c r="RUT79" s="115"/>
      <c r="RUU79" s="115"/>
      <c r="RUV79" s="115"/>
      <c r="RUW79" s="115"/>
      <c r="RUX79" s="115"/>
      <c r="RUY79" s="115"/>
      <c r="RUZ79" s="115"/>
      <c r="RVA79" s="115"/>
      <c r="RVB79" s="115"/>
      <c r="RVC79" s="115"/>
      <c r="RVD79" s="115"/>
      <c r="RVE79" s="115"/>
      <c r="RVF79" s="115"/>
      <c r="RVG79" s="115"/>
      <c r="RVH79" s="115"/>
      <c r="RVI79" s="115"/>
      <c r="RVJ79" s="115"/>
      <c r="RVK79" s="115"/>
      <c r="RVL79" s="115"/>
      <c r="RVM79" s="115"/>
      <c r="RVN79" s="115"/>
      <c r="RVO79" s="115"/>
      <c r="RVP79" s="115"/>
      <c r="RVQ79" s="115"/>
      <c r="RVR79" s="115"/>
      <c r="RVS79" s="115"/>
      <c r="RVT79" s="115"/>
      <c r="RVU79" s="115"/>
      <c r="RVV79" s="115"/>
      <c r="RVW79" s="115"/>
      <c r="RVX79" s="115"/>
      <c r="RVY79" s="115"/>
      <c r="RVZ79" s="115"/>
      <c r="RWA79" s="115"/>
      <c r="RWB79" s="115"/>
      <c r="RWC79" s="115"/>
      <c r="RWD79" s="115"/>
      <c r="RWE79" s="115"/>
      <c r="RWF79" s="115"/>
      <c r="RWG79" s="115"/>
      <c r="RWH79" s="115"/>
      <c r="RWI79" s="115"/>
      <c r="RWJ79" s="115"/>
      <c r="RWK79" s="115"/>
      <c r="RWL79" s="115"/>
      <c r="RWM79" s="115"/>
      <c r="RWN79" s="115"/>
      <c r="RWO79" s="115"/>
      <c r="RWP79" s="115"/>
      <c r="RWQ79" s="115"/>
      <c r="RWR79" s="115"/>
      <c r="RWS79" s="115"/>
      <c r="RWT79" s="115"/>
      <c r="RWU79" s="115"/>
      <c r="RWV79" s="115"/>
      <c r="RWW79" s="115"/>
      <c r="RWX79" s="115"/>
      <c r="RWY79" s="115"/>
      <c r="RWZ79" s="115"/>
      <c r="RXA79" s="115"/>
      <c r="RXB79" s="115"/>
      <c r="RXC79" s="115"/>
      <c r="RXD79" s="115"/>
      <c r="RXE79" s="115"/>
      <c r="RXF79" s="115"/>
      <c r="RXG79" s="115"/>
      <c r="RXH79" s="115"/>
      <c r="RXI79" s="115"/>
      <c r="RXJ79" s="115"/>
      <c r="RXK79" s="115"/>
      <c r="RXL79" s="115"/>
      <c r="RXM79" s="115"/>
      <c r="RXN79" s="115"/>
      <c r="RXO79" s="115"/>
      <c r="RXP79" s="115"/>
      <c r="RXQ79" s="115"/>
      <c r="RXR79" s="115"/>
      <c r="RXS79" s="115"/>
      <c r="RXT79" s="115"/>
      <c r="RXU79" s="115"/>
      <c r="RXV79" s="115"/>
      <c r="RXW79" s="115"/>
      <c r="RXX79" s="115"/>
      <c r="RXY79" s="115"/>
      <c r="RXZ79" s="115"/>
      <c r="RYA79" s="115"/>
      <c r="RYB79" s="115"/>
      <c r="RYC79" s="115"/>
      <c r="RYD79" s="115"/>
      <c r="RYE79" s="115"/>
      <c r="RYF79" s="115"/>
      <c r="RYG79" s="115"/>
      <c r="RYH79" s="115"/>
      <c r="RYI79" s="115"/>
      <c r="RYJ79" s="115"/>
      <c r="RYK79" s="115"/>
      <c r="RYL79" s="115"/>
      <c r="RYM79" s="115"/>
      <c r="RYN79" s="115"/>
      <c r="RYO79" s="115"/>
      <c r="RYP79" s="115"/>
      <c r="RYQ79" s="115"/>
      <c r="RYR79" s="115"/>
      <c r="RYS79" s="115"/>
      <c r="RYT79" s="115"/>
      <c r="RYU79" s="115"/>
      <c r="RYV79" s="115"/>
      <c r="RYW79" s="115"/>
      <c r="RYX79" s="115"/>
      <c r="RYY79" s="115"/>
      <c r="RYZ79" s="115"/>
      <c r="RZA79" s="115"/>
      <c r="RZB79" s="115"/>
      <c r="RZC79" s="115"/>
      <c r="RZD79" s="115"/>
      <c r="RZE79" s="115"/>
      <c r="RZF79" s="115"/>
      <c r="RZG79" s="115"/>
      <c r="RZH79" s="115"/>
      <c r="RZI79" s="115"/>
      <c r="RZJ79" s="115"/>
      <c r="RZK79" s="115"/>
      <c r="RZL79" s="115"/>
      <c r="RZM79" s="115"/>
      <c r="RZN79" s="115"/>
      <c r="RZO79" s="115"/>
      <c r="RZP79" s="115"/>
      <c r="RZQ79" s="115"/>
      <c r="RZR79" s="115"/>
      <c r="RZS79" s="115"/>
      <c r="RZT79" s="115"/>
      <c r="RZU79" s="115"/>
      <c r="RZV79" s="115"/>
      <c r="RZW79" s="115"/>
      <c r="RZX79" s="115"/>
      <c r="RZY79" s="115"/>
      <c r="RZZ79" s="115"/>
      <c r="SAA79" s="115"/>
      <c r="SAB79" s="115"/>
      <c r="SAC79" s="115"/>
      <c r="SAD79" s="115"/>
      <c r="SAE79" s="115"/>
      <c r="SAF79" s="115"/>
      <c r="SAG79" s="115"/>
      <c r="SAH79" s="115"/>
      <c r="SAI79" s="115"/>
      <c r="SAJ79" s="115"/>
      <c r="SAK79" s="115"/>
      <c r="SAL79" s="115"/>
      <c r="SAM79" s="115"/>
      <c r="SAN79" s="115"/>
      <c r="SAO79" s="115"/>
      <c r="SAP79" s="115"/>
      <c r="SAQ79" s="115"/>
      <c r="SAR79" s="115"/>
      <c r="SAS79" s="115"/>
      <c r="SAT79" s="115"/>
      <c r="SAU79" s="115"/>
      <c r="SAV79" s="115"/>
      <c r="SAW79" s="115"/>
      <c r="SAX79" s="115"/>
      <c r="SAY79" s="115"/>
      <c r="SAZ79" s="115"/>
      <c r="SBA79" s="115"/>
      <c r="SBB79" s="115"/>
      <c r="SBC79" s="115"/>
      <c r="SBD79" s="115"/>
      <c r="SBE79" s="115"/>
      <c r="SBF79" s="115"/>
      <c r="SBG79" s="115"/>
      <c r="SBH79" s="115"/>
      <c r="SBI79" s="115"/>
      <c r="SBJ79" s="115"/>
      <c r="SBK79" s="115"/>
      <c r="SBL79" s="115"/>
      <c r="SBM79" s="115"/>
      <c r="SBN79" s="115"/>
      <c r="SBO79" s="115"/>
      <c r="SBP79" s="115"/>
      <c r="SBQ79" s="115"/>
      <c r="SBR79" s="115"/>
      <c r="SBS79" s="115"/>
      <c r="SBT79" s="115"/>
      <c r="SBU79" s="115"/>
      <c r="SBV79" s="115"/>
      <c r="SBW79" s="115"/>
      <c r="SBX79" s="115"/>
      <c r="SBY79" s="115"/>
      <c r="SBZ79" s="115"/>
      <c r="SCA79" s="115"/>
      <c r="SCB79" s="115"/>
      <c r="SCC79" s="115"/>
      <c r="SCD79" s="115"/>
      <c r="SCE79" s="115"/>
      <c r="SCF79" s="115"/>
      <c r="SCG79" s="115"/>
      <c r="SCH79" s="115"/>
      <c r="SCI79" s="115"/>
      <c r="SCJ79" s="115"/>
      <c r="SCK79" s="115"/>
      <c r="SCL79" s="115"/>
      <c r="SCM79" s="115"/>
      <c r="SCN79" s="115"/>
      <c r="SCO79" s="115"/>
      <c r="SCP79" s="115"/>
      <c r="SCQ79" s="115"/>
      <c r="SCR79" s="115"/>
      <c r="SCS79" s="115"/>
      <c r="SCT79" s="115"/>
      <c r="SCU79" s="115"/>
      <c r="SCV79" s="115"/>
      <c r="SCW79" s="115"/>
      <c r="SCX79" s="115"/>
      <c r="SCY79" s="115"/>
      <c r="SCZ79" s="115"/>
      <c r="SDA79" s="115"/>
      <c r="SDB79" s="115"/>
      <c r="SDC79" s="115"/>
      <c r="SDD79" s="115"/>
      <c r="SDE79" s="115"/>
      <c r="SDF79" s="115"/>
      <c r="SDG79" s="115"/>
      <c r="SDH79" s="115"/>
      <c r="SDI79" s="115"/>
      <c r="SDJ79" s="115"/>
      <c r="SDK79" s="115"/>
      <c r="SDL79" s="115"/>
      <c r="SDM79" s="115"/>
      <c r="SDN79" s="115"/>
      <c r="SDO79" s="115"/>
      <c r="SDP79" s="115"/>
      <c r="SDQ79" s="115"/>
      <c r="SDR79" s="115"/>
      <c r="SDS79" s="115"/>
      <c r="SDT79" s="115"/>
      <c r="SDU79" s="115"/>
      <c r="SDV79" s="115"/>
      <c r="SDW79" s="115"/>
      <c r="SDX79" s="115"/>
      <c r="SDY79" s="115"/>
      <c r="SDZ79" s="115"/>
      <c r="SEA79" s="115"/>
      <c r="SEB79" s="115"/>
      <c r="SEC79" s="115"/>
      <c r="SED79" s="115"/>
      <c r="SEE79" s="115"/>
      <c r="SEF79" s="115"/>
      <c r="SEG79" s="115"/>
      <c r="SEH79" s="115"/>
      <c r="SEI79" s="115"/>
      <c r="SEJ79" s="115"/>
      <c r="SEK79" s="115"/>
      <c r="SEL79" s="115"/>
      <c r="SEM79" s="115"/>
      <c r="SEN79" s="115"/>
      <c r="SEO79" s="115"/>
      <c r="SEP79" s="115"/>
      <c r="SEQ79" s="115"/>
      <c r="SER79" s="115"/>
      <c r="SES79" s="115"/>
      <c r="SET79" s="115"/>
      <c r="SEU79" s="115"/>
      <c r="SEV79" s="115"/>
      <c r="SEW79" s="115"/>
      <c r="SEX79" s="115"/>
      <c r="SEY79" s="115"/>
      <c r="SEZ79" s="115"/>
      <c r="SFA79" s="115"/>
      <c r="SFB79" s="115"/>
      <c r="SFC79" s="115"/>
      <c r="SFD79" s="115"/>
      <c r="SFE79" s="115"/>
      <c r="SFF79" s="115"/>
      <c r="SFG79" s="115"/>
      <c r="SFH79" s="115"/>
      <c r="SFI79" s="115"/>
      <c r="SFJ79" s="115"/>
      <c r="SFK79" s="115"/>
      <c r="SFL79" s="115"/>
      <c r="SFM79" s="115"/>
      <c r="SFN79" s="115"/>
      <c r="SFO79" s="115"/>
      <c r="SFP79" s="115"/>
      <c r="SFQ79" s="115"/>
      <c r="SFR79" s="115"/>
      <c r="SFS79" s="115"/>
      <c r="SFT79" s="115"/>
      <c r="SFU79" s="115"/>
      <c r="SFV79" s="115"/>
      <c r="SFW79" s="115"/>
      <c r="SFX79" s="115"/>
      <c r="SFY79" s="115"/>
      <c r="SFZ79" s="115"/>
      <c r="SGA79" s="115"/>
      <c r="SGB79" s="115"/>
      <c r="SGC79" s="115"/>
      <c r="SGD79" s="115"/>
      <c r="SGE79" s="115"/>
      <c r="SGF79" s="115"/>
      <c r="SGG79" s="115"/>
      <c r="SGH79" s="115"/>
      <c r="SGI79" s="115"/>
      <c r="SGJ79" s="115"/>
      <c r="SGK79" s="115"/>
      <c r="SGL79" s="115"/>
      <c r="SGM79" s="115"/>
      <c r="SGN79" s="115"/>
      <c r="SGO79" s="115"/>
      <c r="SGP79" s="115"/>
      <c r="SGQ79" s="115"/>
      <c r="SGR79" s="115"/>
      <c r="SGS79" s="115"/>
      <c r="SGT79" s="115"/>
      <c r="SGU79" s="115"/>
      <c r="SGV79" s="115"/>
      <c r="SGW79" s="115"/>
      <c r="SGX79" s="115"/>
      <c r="SGY79" s="115"/>
      <c r="SGZ79" s="115"/>
      <c r="SHA79" s="115"/>
      <c r="SHB79" s="115"/>
      <c r="SHC79" s="115"/>
      <c r="SHD79" s="115"/>
      <c r="SHE79" s="115"/>
      <c r="SHF79" s="115"/>
      <c r="SHG79" s="115"/>
      <c r="SHH79" s="115"/>
      <c r="SHI79" s="115"/>
      <c r="SHJ79" s="115"/>
      <c r="SHK79" s="115"/>
      <c r="SHL79" s="115"/>
      <c r="SHM79" s="115"/>
      <c r="SHN79" s="115"/>
      <c r="SHO79" s="115"/>
      <c r="SHP79" s="115"/>
      <c r="SHQ79" s="115"/>
      <c r="SHR79" s="115"/>
      <c r="SHS79" s="115"/>
      <c r="SHT79" s="115"/>
      <c r="SHU79" s="115"/>
      <c r="SHV79" s="115"/>
      <c r="SHW79" s="115"/>
      <c r="SHX79" s="115"/>
      <c r="SHY79" s="115"/>
      <c r="SHZ79" s="115"/>
      <c r="SIA79" s="115"/>
      <c r="SIB79" s="115"/>
      <c r="SIC79" s="115"/>
      <c r="SID79" s="115"/>
      <c r="SIE79" s="115"/>
      <c r="SIF79" s="115"/>
      <c r="SIG79" s="115"/>
      <c r="SIH79" s="115"/>
      <c r="SII79" s="115"/>
      <c r="SIJ79" s="115"/>
      <c r="SIK79" s="115"/>
      <c r="SIL79" s="115"/>
      <c r="SIM79" s="115"/>
      <c r="SIN79" s="115"/>
      <c r="SIO79" s="115"/>
      <c r="SIP79" s="115"/>
      <c r="SIQ79" s="115"/>
      <c r="SIR79" s="115"/>
      <c r="SIS79" s="115"/>
      <c r="SIT79" s="115"/>
      <c r="SIU79" s="115"/>
      <c r="SIV79" s="115"/>
      <c r="SIW79" s="115"/>
      <c r="SIX79" s="115"/>
      <c r="SIY79" s="115"/>
      <c r="SIZ79" s="115"/>
      <c r="SJA79" s="115"/>
      <c r="SJB79" s="115"/>
      <c r="SJC79" s="115"/>
      <c r="SJD79" s="115"/>
      <c r="SJE79" s="115"/>
      <c r="SJF79" s="115"/>
      <c r="SJG79" s="115"/>
      <c r="SJH79" s="115"/>
      <c r="SJI79" s="115"/>
      <c r="SJJ79" s="115"/>
      <c r="SJK79" s="115"/>
      <c r="SJL79" s="115"/>
      <c r="SJM79" s="115"/>
      <c r="SJN79" s="115"/>
      <c r="SJO79" s="115"/>
      <c r="SJP79" s="115"/>
      <c r="SJQ79" s="115"/>
      <c r="SJR79" s="115"/>
      <c r="SJS79" s="115"/>
      <c r="SJT79" s="115"/>
      <c r="SJU79" s="115"/>
      <c r="SJV79" s="115"/>
      <c r="SJW79" s="115"/>
      <c r="SJX79" s="115"/>
      <c r="SJY79" s="115"/>
      <c r="SJZ79" s="115"/>
      <c r="SKA79" s="115"/>
      <c r="SKB79" s="115"/>
      <c r="SKC79" s="115"/>
      <c r="SKD79" s="115"/>
      <c r="SKE79" s="115"/>
      <c r="SKF79" s="115"/>
      <c r="SKG79" s="115"/>
      <c r="SKH79" s="115"/>
      <c r="SKI79" s="115"/>
      <c r="SKJ79" s="115"/>
      <c r="SKK79" s="115"/>
      <c r="SKL79" s="115"/>
      <c r="SKM79" s="115"/>
      <c r="SKN79" s="115"/>
      <c r="SKO79" s="115"/>
      <c r="SKP79" s="115"/>
      <c r="SKQ79" s="115"/>
      <c r="SKR79" s="115"/>
      <c r="SKS79" s="115"/>
      <c r="SKT79" s="115"/>
      <c r="SKU79" s="115"/>
      <c r="SKV79" s="115"/>
      <c r="SKW79" s="115"/>
      <c r="SKX79" s="115"/>
      <c r="SKY79" s="115"/>
      <c r="SKZ79" s="115"/>
      <c r="SLA79" s="115"/>
      <c r="SLB79" s="115"/>
      <c r="SLC79" s="115"/>
      <c r="SLD79" s="115"/>
      <c r="SLE79" s="115"/>
      <c r="SLF79" s="115"/>
      <c r="SLG79" s="115"/>
      <c r="SLH79" s="115"/>
      <c r="SLI79" s="115"/>
      <c r="SLJ79" s="115"/>
      <c r="SLK79" s="115"/>
      <c r="SLL79" s="115"/>
      <c r="SLM79" s="115"/>
      <c r="SLN79" s="115"/>
      <c r="SLO79" s="115"/>
      <c r="SLP79" s="115"/>
      <c r="SLQ79" s="115"/>
      <c r="SLR79" s="115"/>
      <c r="SLS79" s="115"/>
      <c r="SLT79" s="115"/>
      <c r="SLU79" s="115"/>
      <c r="SLV79" s="115"/>
      <c r="SLW79" s="115"/>
      <c r="SLX79" s="115"/>
      <c r="SLY79" s="115"/>
      <c r="SLZ79" s="115"/>
      <c r="SMA79" s="115"/>
      <c r="SMB79" s="115"/>
      <c r="SMC79" s="115"/>
      <c r="SMD79" s="115"/>
      <c r="SME79" s="115"/>
      <c r="SMF79" s="115"/>
      <c r="SMG79" s="115"/>
      <c r="SMH79" s="115"/>
      <c r="SMI79" s="115"/>
      <c r="SMJ79" s="115"/>
      <c r="SMK79" s="115"/>
      <c r="SML79" s="115"/>
      <c r="SMM79" s="115"/>
      <c r="SMN79" s="115"/>
      <c r="SMO79" s="115"/>
      <c r="SMP79" s="115"/>
      <c r="SMQ79" s="115"/>
      <c r="SMR79" s="115"/>
      <c r="SMS79" s="115"/>
      <c r="SMT79" s="115"/>
      <c r="SMU79" s="115"/>
      <c r="SMV79" s="115"/>
      <c r="SMW79" s="115"/>
      <c r="SMX79" s="115"/>
      <c r="SMY79" s="115"/>
      <c r="SMZ79" s="115"/>
      <c r="SNA79" s="115"/>
      <c r="SNB79" s="115"/>
      <c r="SNC79" s="115"/>
      <c r="SND79" s="115"/>
      <c r="SNE79" s="115"/>
      <c r="SNF79" s="115"/>
      <c r="SNG79" s="115"/>
      <c r="SNH79" s="115"/>
      <c r="SNI79" s="115"/>
      <c r="SNJ79" s="115"/>
      <c r="SNK79" s="115"/>
      <c r="SNL79" s="115"/>
      <c r="SNM79" s="115"/>
      <c r="SNN79" s="115"/>
      <c r="SNO79" s="115"/>
      <c r="SNP79" s="115"/>
      <c r="SNQ79" s="115"/>
      <c r="SNR79" s="115"/>
      <c r="SNS79" s="115"/>
      <c r="SNT79" s="115"/>
      <c r="SNU79" s="115"/>
      <c r="SNV79" s="115"/>
      <c r="SNW79" s="115"/>
      <c r="SNX79" s="115"/>
      <c r="SNY79" s="115"/>
      <c r="SNZ79" s="115"/>
      <c r="SOA79" s="115"/>
      <c r="SOB79" s="115"/>
      <c r="SOC79" s="115"/>
      <c r="SOD79" s="115"/>
      <c r="SOE79" s="115"/>
      <c r="SOF79" s="115"/>
      <c r="SOG79" s="115"/>
      <c r="SOH79" s="115"/>
      <c r="SOI79" s="115"/>
      <c r="SOJ79" s="115"/>
      <c r="SOK79" s="115"/>
      <c r="SOL79" s="115"/>
      <c r="SOM79" s="115"/>
      <c r="SON79" s="115"/>
      <c r="SOO79" s="115"/>
      <c r="SOP79" s="115"/>
      <c r="SOQ79" s="115"/>
      <c r="SOR79" s="115"/>
      <c r="SOS79" s="115"/>
      <c r="SOT79" s="115"/>
      <c r="SOU79" s="115"/>
      <c r="SOV79" s="115"/>
      <c r="SOW79" s="115"/>
      <c r="SOX79" s="115"/>
      <c r="SOY79" s="115"/>
      <c r="SOZ79" s="115"/>
      <c r="SPA79" s="115"/>
      <c r="SPB79" s="115"/>
      <c r="SPC79" s="115"/>
      <c r="SPD79" s="115"/>
      <c r="SPE79" s="115"/>
      <c r="SPF79" s="115"/>
      <c r="SPG79" s="115"/>
      <c r="SPH79" s="115"/>
      <c r="SPI79" s="115"/>
      <c r="SPJ79" s="115"/>
      <c r="SPK79" s="115"/>
      <c r="SPL79" s="115"/>
      <c r="SPM79" s="115"/>
      <c r="SPN79" s="115"/>
      <c r="SPO79" s="115"/>
      <c r="SPP79" s="115"/>
      <c r="SPQ79" s="115"/>
      <c r="SPR79" s="115"/>
      <c r="SPS79" s="115"/>
      <c r="SPT79" s="115"/>
      <c r="SPU79" s="115"/>
      <c r="SPV79" s="115"/>
      <c r="SPW79" s="115"/>
      <c r="SPX79" s="115"/>
      <c r="SPY79" s="115"/>
      <c r="SPZ79" s="115"/>
      <c r="SQA79" s="115"/>
      <c r="SQB79" s="115"/>
      <c r="SQC79" s="115"/>
      <c r="SQD79" s="115"/>
      <c r="SQE79" s="115"/>
      <c r="SQF79" s="115"/>
      <c r="SQG79" s="115"/>
      <c r="SQH79" s="115"/>
      <c r="SQI79" s="115"/>
      <c r="SQJ79" s="115"/>
      <c r="SQK79" s="115"/>
      <c r="SQL79" s="115"/>
      <c r="SQM79" s="115"/>
      <c r="SQN79" s="115"/>
      <c r="SQO79" s="115"/>
      <c r="SQP79" s="115"/>
      <c r="SQQ79" s="115"/>
      <c r="SQR79" s="115"/>
      <c r="SQS79" s="115"/>
      <c r="SQT79" s="115"/>
      <c r="SQU79" s="115"/>
      <c r="SQV79" s="115"/>
      <c r="SQW79" s="115"/>
      <c r="SQX79" s="115"/>
      <c r="SQY79" s="115"/>
      <c r="SQZ79" s="115"/>
      <c r="SRA79" s="115"/>
      <c r="SRB79" s="115"/>
      <c r="SRC79" s="115"/>
      <c r="SRD79" s="115"/>
      <c r="SRE79" s="115"/>
      <c r="SRF79" s="115"/>
      <c r="SRG79" s="115"/>
      <c r="SRH79" s="115"/>
      <c r="SRI79" s="115"/>
      <c r="SRJ79" s="115"/>
      <c r="SRK79" s="115"/>
      <c r="SRL79" s="115"/>
      <c r="SRM79" s="115"/>
      <c r="SRN79" s="115"/>
      <c r="SRO79" s="115"/>
      <c r="SRP79" s="115"/>
      <c r="SRQ79" s="115"/>
      <c r="SRR79" s="115"/>
      <c r="SRS79" s="115"/>
      <c r="SRT79" s="115"/>
      <c r="SRU79" s="115"/>
      <c r="SRV79" s="115"/>
      <c r="SRW79" s="115"/>
      <c r="SRX79" s="115"/>
      <c r="SRY79" s="115"/>
      <c r="SRZ79" s="115"/>
      <c r="SSA79" s="115"/>
      <c r="SSB79" s="115"/>
      <c r="SSC79" s="115"/>
      <c r="SSD79" s="115"/>
      <c r="SSE79" s="115"/>
      <c r="SSF79" s="115"/>
      <c r="SSG79" s="115"/>
      <c r="SSH79" s="115"/>
      <c r="SSI79" s="115"/>
      <c r="SSJ79" s="115"/>
      <c r="SSK79" s="115"/>
      <c r="SSL79" s="115"/>
      <c r="SSM79" s="115"/>
      <c r="SSN79" s="115"/>
      <c r="SSO79" s="115"/>
      <c r="SSP79" s="115"/>
      <c r="SSQ79" s="115"/>
      <c r="SSR79" s="115"/>
      <c r="SSS79" s="115"/>
      <c r="SST79" s="115"/>
      <c r="SSU79" s="115"/>
      <c r="SSV79" s="115"/>
      <c r="SSW79" s="115"/>
      <c r="SSX79" s="115"/>
      <c r="SSY79" s="115"/>
      <c r="SSZ79" s="115"/>
      <c r="STA79" s="115"/>
      <c r="STB79" s="115"/>
      <c r="STC79" s="115"/>
      <c r="STD79" s="115"/>
      <c r="STE79" s="115"/>
      <c r="STF79" s="115"/>
      <c r="STG79" s="115"/>
      <c r="STH79" s="115"/>
      <c r="STI79" s="115"/>
      <c r="STJ79" s="115"/>
      <c r="STK79" s="115"/>
      <c r="STL79" s="115"/>
      <c r="STM79" s="115"/>
      <c r="STN79" s="115"/>
      <c r="STO79" s="115"/>
      <c r="STP79" s="115"/>
      <c r="STQ79" s="115"/>
      <c r="STR79" s="115"/>
      <c r="STS79" s="115"/>
      <c r="STT79" s="115"/>
      <c r="STU79" s="115"/>
      <c r="STV79" s="115"/>
      <c r="STW79" s="115"/>
      <c r="STX79" s="115"/>
      <c r="STY79" s="115"/>
      <c r="STZ79" s="115"/>
      <c r="SUA79" s="115"/>
      <c r="SUB79" s="115"/>
      <c r="SUC79" s="115"/>
      <c r="SUD79" s="115"/>
      <c r="SUE79" s="115"/>
      <c r="SUF79" s="115"/>
      <c r="SUG79" s="115"/>
      <c r="SUH79" s="115"/>
      <c r="SUI79" s="115"/>
      <c r="SUJ79" s="115"/>
      <c r="SUK79" s="115"/>
      <c r="SUL79" s="115"/>
      <c r="SUM79" s="115"/>
      <c r="SUN79" s="115"/>
      <c r="SUO79" s="115"/>
      <c r="SUP79" s="115"/>
      <c r="SUQ79" s="115"/>
      <c r="SUR79" s="115"/>
      <c r="SUS79" s="115"/>
      <c r="SUT79" s="115"/>
      <c r="SUU79" s="115"/>
      <c r="SUV79" s="115"/>
      <c r="SUW79" s="115"/>
      <c r="SUX79" s="115"/>
      <c r="SUY79" s="115"/>
      <c r="SUZ79" s="115"/>
      <c r="SVA79" s="115"/>
      <c r="SVB79" s="115"/>
      <c r="SVC79" s="115"/>
      <c r="SVD79" s="115"/>
      <c r="SVE79" s="115"/>
      <c r="SVF79" s="115"/>
      <c r="SVG79" s="115"/>
      <c r="SVH79" s="115"/>
      <c r="SVI79" s="115"/>
      <c r="SVJ79" s="115"/>
      <c r="SVK79" s="115"/>
      <c r="SVL79" s="115"/>
      <c r="SVM79" s="115"/>
      <c r="SVN79" s="115"/>
      <c r="SVO79" s="115"/>
      <c r="SVP79" s="115"/>
      <c r="SVQ79" s="115"/>
      <c r="SVR79" s="115"/>
      <c r="SVS79" s="115"/>
      <c r="SVT79" s="115"/>
      <c r="SVU79" s="115"/>
      <c r="SVV79" s="115"/>
      <c r="SVW79" s="115"/>
      <c r="SVX79" s="115"/>
      <c r="SVY79" s="115"/>
      <c r="SVZ79" s="115"/>
      <c r="SWA79" s="115"/>
      <c r="SWB79" s="115"/>
      <c r="SWC79" s="115"/>
      <c r="SWD79" s="115"/>
      <c r="SWE79" s="115"/>
      <c r="SWF79" s="115"/>
      <c r="SWG79" s="115"/>
      <c r="SWH79" s="115"/>
      <c r="SWI79" s="115"/>
      <c r="SWJ79" s="115"/>
      <c r="SWK79" s="115"/>
      <c r="SWL79" s="115"/>
      <c r="SWM79" s="115"/>
      <c r="SWN79" s="115"/>
      <c r="SWO79" s="115"/>
      <c r="SWP79" s="115"/>
      <c r="SWQ79" s="115"/>
      <c r="SWR79" s="115"/>
      <c r="SWS79" s="115"/>
      <c r="SWT79" s="115"/>
      <c r="SWU79" s="115"/>
      <c r="SWV79" s="115"/>
      <c r="SWW79" s="115"/>
      <c r="SWX79" s="115"/>
      <c r="SWY79" s="115"/>
      <c r="SWZ79" s="115"/>
      <c r="SXA79" s="115"/>
      <c r="SXB79" s="115"/>
      <c r="SXC79" s="115"/>
      <c r="SXD79" s="115"/>
      <c r="SXE79" s="115"/>
      <c r="SXF79" s="115"/>
      <c r="SXG79" s="115"/>
      <c r="SXH79" s="115"/>
      <c r="SXI79" s="115"/>
      <c r="SXJ79" s="115"/>
      <c r="SXK79" s="115"/>
      <c r="SXL79" s="115"/>
      <c r="SXM79" s="115"/>
      <c r="SXN79" s="115"/>
      <c r="SXO79" s="115"/>
      <c r="SXP79" s="115"/>
      <c r="SXQ79" s="115"/>
      <c r="SXR79" s="115"/>
      <c r="SXS79" s="115"/>
      <c r="SXT79" s="115"/>
      <c r="SXU79" s="115"/>
      <c r="SXV79" s="115"/>
      <c r="SXW79" s="115"/>
      <c r="SXX79" s="115"/>
      <c r="SXY79" s="115"/>
      <c r="SXZ79" s="115"/>
      <c r="SYA79" s="115"/>
      <c r="SYB79" s="115"/>
      <c r="SYC79" s="115"/>
      <c r="SYD79" s="115"/>
      <c r="SYE79" s="115"/>
      <c r="SYF79" s="115"/>
      <c r="SYG79" s="115"/>
      <c r="SYH79" s="115"/>
      <c r="SYI79" s="115"/>
      <c r="SYJ79" s="115"/>
      <c r="SYK79" s="115"/>
      <c r="SYL79" s="115"/>
      <c r="SYM79" s="115"/>
      <c r="SYN79" s="115"/>
      <c r="SYO79" s="115"/>
      <c r="SYP79" s="115"/>
      <c r="SYQ79" s="115"/>
      <c r="SYR79" s="115"/>
      <c r="SYS79" s="115"/>
      <c r="SYT79" s="115"/>
      <c r="SYU79" s="115"/>
      <c r="SYV79" s="115"/>
      <c r="SYW79" s="115"/>
      <c r="SYX79" s="115"/>
      <c r="SYY79" s="115"/>
      <c r="SYZ79" s="115"/>
      <c r="SZA79" s="115"/>
      <c r="SZB79" s="115"/>
      <c r="SZC79" s="115"/>
      <c r="SZD79" s="115"/>
      <c r="SZE79" s="115"/>
      <c r="SZF79" s="115"/>
      <c r="SZG79" s="115"/>
      <c r="SZH79" s="115"/>
      <c r="SZI79" s="115"/>
      <c r="SZJ79" s="115"/>
      <c r="SZK79" s="115"/>
      <c r="SZL79" s="115"/>
      <c r="SZM79" s="115"/>
      <c r="SZN79" s="115"/>
      <c r="SZO79" s="115"/>
      <c r="SZP79" s="115"/>
      <c r="SZQ79" s="115"/>
      <c r="SZR79" s="115"/>
      <c r="SZS79" s="115"/>
      <c r="SZT79" s="115"/>
      <c r="SZU79" s="115"/>
      <c r="SZV79" s="115"/>
      <c r="SZW79" s="115"/>
      <c r="SZX79" s="115"/>
      <c r="SZY79" s="115"/>
      <c r="SZZ79" s="115"/>
      <c r="TAA79" s="115"/>
      <c r="TAB79" s="115"/>
      <c r="TAC79" s="115"/>
      <c r="TAD79" s="115"/>
      <c r="TAE79" s="115"/>
      <c r="TAF79" s="115"/>
      <c r="TAG79" s="115"/>
      <c r="TAH79" s="115"/>
      <c r="TAI79" s="115"/>
      <c r="TAJ79" s="115"/>
      <c r="TAK79" s="115"/>
      <c r="TAL79" s="115"/>
      <c r="TAM79" s="115"/>
      <c r="TAN79" s="115"/>
      <c r="TAO79" s="115"/>
      <c r="TAP79" s="115"/>
      <c r="TAQ79" s="115"/>
      <c r="TAR79" s="115"/>
      <c r="TAS79" s="115"/>
      <c r="TAT79" s="115"/>
      <c r="TAU79" s="115"/>
      <c r="TAV79" s="115"/>
      <c r="TAW79" s="115"/>
      <c r="TAX79" s="115"/>
      <c r="TAY79" s="115"/>
      <c r="TAZ79" s="115"/>
      <c r="TBA79" s="115"/>
      <c r="TBB79" s="115"/>
      <c r="TBC79" s="115"/>
      <c r="TBD79" s="115"/>
      <c r="TBE79" s="115"/>
      <c r="TBF79" s="115"/>
      <c r="TBG79" s="115"/>
      <c r="TBH79" s="115"/>
      <c r="TBI79" s="115"/>
      <c r="TBJ79" s="115"/>
      <c r="TBK79" s="115"/>
      <c r="TBL79" s="115"/>
      <c r="TBM79" s="115"/>
      <c r="TBN79" s="115"/>
      <c r="TBO79" s="115"/>
      <c r="TBP79" s="115"/>
      <c r="TBQ79" s="115"/>
      <c r="TBR79" s="115"/>
      <c r="TBS79" s="115"/>
      <c r="TBT79" s="115"/>
      <c r="TBU79" s="115"/>
      <c r="TBV79" s="115"/>
      <c r="TBW79" s="115"/>
      <c r="TBX79" s="115"/>
      <c r="TBY79" s="115"/>
      <c r="TBZ79" s="115"/>
      <c r="TCA79" s="115"/>
      <c r="TCB79" s="115"/>
      <c r="TCC79" s="115"/>
      <c r="TCD79" s="115"/>
      <c r="TCE79" s="115"/>
      <c r="TCF79" s="115"/>
      <c r="TCG79" s="115"/>
      <c r="TCH79" s="115"/>
      <c r="TCI79" s="115"/>
      <c r="TCJ79" s="115"/>
      <c r="TCK79" s="115"/>
      <c r="TCL79" s="115"/>
      <c r="TCM79" s="115"/>
      <c r="TCN79" s="115"/>
      <c r="TCO79" s="115"/>
      <c r="TCP79" s="115"/>
      <c r="TCQ79" s="115"/>
      <c r="TCR79" s="115"/>
      <c r="TCS79" s="115"/>
      <c r="TCT79" s="115"/>
      <c r="TCU79" s="115"/>
      <c r="TCV79" s="115"/>
      <c r="TCW79" s="115"/>
      <c r="TCX79" s="115"/>
      <c r="TCY79" s="115"/>
      <c r="TCZ79" s="115"/>
      <c r="TDA79" s="115"/>
      <c r="TDB79" s="115"/>
      <c r="TDC79" s="115"/>
      <c r="TDD79" s="115"/>
      <c r="TDE79" s="115"/>
      <c r="TDF79" s="115"/>
      <c r="TDG79" s="115"/>
      <c r="TDH79" s="115"/>
      <c r="TDI79" s="115"/>
      <c r="TDJ79" s="115"/>
      <c r="TDK79" s="115"/>
      <c r="TDL79" s="115"/>
      <c r="TDM79" s="115"/>
      <c r="TDN79" s="115"/>
      <c r="TDO79" s="115"/>
      <c r="TDP79" s="115"/>
      <c r="TDQ79" s="115"/>
      <c r="TDR79" s="115"/>
      <c r="TDS79" s="115"/>
      <c r="TDT79" s="115"/>
      <c r="TDU79" s="115"/>
      <c r="TDV79" s="115"/>
      <c r="TDW79" s="115"/>
      <c r="TDX79" s="115"/>
      <c r="TDY79" s="115"/>
      <c r="TDZ79" s="115"/>
      <c r="TEA79" s="115"/>
      <c r="TEB79" s="115"/>
      <c r="TEC79" s="115"/>
      <c r="TED79" s="115"/>
      <c r="TEE79" s="115"/>
      <c r="TEF79" s="115"/>
      <c r="TEG79" s="115"/>
      <c r="TEH79" s="115"/>
      <c r="TEI79" s="115"/>
      <c r="TEJ79" s="115"/>
      <c r="TEK79" s="115"/>
      <c r="TEL79" s="115"/>
      <c r="TEM79" s="115"/>
      <c r="TEN79" s="115"/>
      <c r="TEO79" s="115"/>
      <c r="TEP79" s="115"/>
      <c r="TEQ79" s="115"/>
      <c r="TER79" s="115"/>
      <c r="TES79" s="115"/>
      <c r="TET79" s="115"/>
      <c r="TEU79" s="115"/>
      <c r="TEV79" s="115"/>
      <c r="TEW79" s="115"/>
      <c r="TEX79" s="115"/>
      <c r="TEY79" s="115"/>
      <c r="TEZ79" s="115"/>
      <c r="TFA79" s="115"/>
      <c r="TFB79" s="115"/>
      <c r="TFC79" s="115"/>
      <c r="TFD79" s="115"/>
      <c r="TFE79" s="115"/>
      <c r="TFF79" s="115"/>
      <c r="TFG79" s="115"/>
      <c r="TFH79" s="115"/>
      <c r="TFI79" s="115"/>
      <c r="TFJ79" s="115"/>
      <c r="TFK79" s="115"/>
      <c r="TFL79" s="115"/>
      <c r="TFM79" s="115"/>
      <c r="TFN79" s="115"/>
      <c r="TFO79" s="115"/>
      <c r="TFP79" s="115"/>
      <c r="TFQ79" s="115"/>
      <c r="TFR79" s="115"/>
      <c r="TFS79" s="115"/>
      <c r="TFT79" s="115"/>
      <c r="TFU79" s="115"/>
      <c r="TFV79" s="115"/>
      <c r="TFW79" s="115"/>
      <c r="TFX79" s="115"/>
      <c r="TFY79" s="115"/>
      <c r="TFZ79" s="115"/>
      <c r="TGA79" s="115"/>
      <c r="TGB79" s="115"/>
      <c r="TGC79" s="115"/>
      <c r="TGD79" s="115"/>
      <c r="TGE79" s="115"/>
      <c r="TGF79" s="115"/>
      <c r="TGG79" s="115"/>
      <c r="TGH79" s="115"/>
      <c r="TGI79" s="115"/>
      <c r="TGJ79" s="115"/>
      <c r="TGK79" s="115"/>
      <c r="TGL79" s="115"/>
      <c r="TGM79" s="115"/>
      <c r="TGN79" s="115"/>
      <c r="TGO79" s="115"/>
      <c r="TGP79" s="115"/>
      <c r="TGQ79" s="115"/>
      <c r="TGR79" s="115"/>
      <c r="TGS79" s="115"/>
      <c r="TGT79" s="115"/>
      <c r="TGU79" s="115"/>
      <c r="TGV79" s="115"/>
      <c r="TGW79" s="115"/>
      <c r="TGX79" s="115"/>
      <c r="TGY79" s="115"/>
      <c r="TGZ79" s="115"/>
      <c r="THA79" s="115"/>
      <c r="THB79" s="115"/>
      <c r="THC79" s="115"/>
      <c r="THD79" s="115"/>
      <c r="THE79" s="115"/>
      <c r="THF79" s="115"/>
      <c r="THG79" s="115"/>
      <c r="THH79" s="115"/>
      <c r="THI79" s="115"/>
      <c r="THJ79" s="115"/>
      <c r="THK79" s="115"/>
      <c r="THL79" s="115"/>
      <c r="THM79" s="115"/>
      <c r="THN79" s="115"/>
      <c r="THO79" s="115"/>
      <c r="THP79" s="115"/>
      <c r="THQ79" s="115"/>
      <c r="THR79" s="115"/>
      <c r="THS79" s="115"/>
      <c r="THT79" s="115"/>
      <c r="THU79" s="115"/>
      <c r="THV79" s="115"/>
      <c r="THW79" s="115"/>
      <c r="THX79" s="115"/>
      <c r="THY79" s="115"/>
      <c r="THZ79" s="115"/>
      <c r="TIA79" s="115"/>
      <c r="TIB79" s="115"/>
      <c r="TIC79" s="115"/>
      <c r="TID79" s="115"/>
      <c r="TIE79" s="115"/>
      <c r="TIF79" s="115"/>
      <c r="TIG79" s="115"/>
      <c r="TIH79" s="115"/>
      <c r="TII79" s="115"/>
      <c r="TIJ79" s="115"/>
      <c r="TIK79" s="115"/>
      <c r="TIL79" s="115"/>
      <c r="TIM79" s="115"/>
      <c r="TIN79" s="115"/>
      <c r="TIO79" s="115"/>
      <c r="TIP79" s="115"/>
      <c r="TIQ79" s="115"/>
      <c r="TIR79" s="115"/>
      <c r="TIS79" s="115"/>
      <c r="TIT79" s="115"/>
      <c r="TIU79" s="115"/>
      <c r="TIV79" s="115"/>
      <c r="TIW79" s="115"/>
      <c r="TIX79" s="115"/>
      <c r="TIY79" s="115"/>
      <c r="TIZ79" s="115"/>
      <c r="TJA79" s="115"/>
      <c r="TJB79" s="115"/>
      <c r="TJC79" s="115"/>
      <c r="TJD79" s="115"/>
      <c r="TJE79" s="115"/>
      <c r="TJF79" s="115"/>
      <c r="TJG79" s="115"/>
      <c r="TJH79" s="115"/>
      <c r="TJI79" s="115"/>
      <c r="TJJ79" s="115"/>
      <c r="TJK79" s="115"/>
      <c r="TJL79" s="115"/>
      <c r="TJM79" s="115"/>
      <c r="TJN79" s="115"/>
      <c r="TJO79" s="115"/>
      <c r="TJP79" s="115"/>
      <c r="TJQ79" s="115"/>
      <c r="TJR79" s="115"/>
      <c r="TJS79" s="115"/>
      <c r="TJT79" s="115"/>
      <c r="TJU79" s="115"/>
      <c r="TJV79" s="115"/>
      <c r="TJW79" s="115"/>
      <c r="TJX79" s="115"/>
      <c r="TJY79" s="115"/>
      <c r="TJZ79" s="115"/>
      <c r="TKA79" s="115"/>
      <c r="TKB79" s="115"/>
      <c r="TKC79" s="115"/>
      <c r="TKD79" s="115"/>
      <c r="TKE79" s="115"/>
      <c r="TKF79" s="115"/>
      <c r="TKG79" s="115"/>
      <c r="TKH79" s="115"/>
      <c r="TKI79" s="115"/>
      <c r="TKJ79" s="115"/>
      <c r="TKK79" s="115"/>
      <c r="TKL79" s="115"/>
      <c r="TKM79" s="115"/>
      <c r="TKN79" s="115"/>
      <c r="TKO79" s="115"/>
      <c r="TKP79" s="115"/>
      <c r="TKQ79" s="115"/>
      <c r="TKR79" s="115"/>
      <c r="TKS79" s="115"/>
      <c r="TKT79" s="115"/>
      <c r="TKU79" s="115"/>
      <c r="TKV79" s="115"/>
      <c r="TKW79" s="115"/>
      <c r="TKX79" s="115"/>
      <c r="TKY79" s="115"/>
      <c r="TKZ79" s="115"/>
      <c r="TLA79" s="115"/>
      <c r="TLB79" s="115"/>
      <c r="TLC79" s="115"/>
      <c r="TLD79" s="115"/>
      <c r="TLE79" s="115"/>
      <c r="TLF79" s="115"/>
      <c r="TLG79" s="115"/>
      <c r="TLH79" s="115"/>
      <c r="TLI79" s="115"/>
      <c r="TLJ79" s="115"/>
      <c r="TLK79" s="115"/>
      <c r="TLL79" s="115"/>
      <c r="TLM79" s="115"/>
      <c r="TLN79" s="115"/>
      <c r="TLO79" s="115"/>
      <c r="TLP79" s="115"/>
      <c r="TLQ79" s="115"/>
      <c r="TLR79" s="115"/>
      <c r="TLS79" s="115"/>
      <c r="TLT79" s="115"/>
      <c r="TLU79" s="115"/>
      <c r="TLV79" s="115"/>
      <c r="TLW79" s="115"/>
      <c r="TLX79" s="115"/>
      <c r="TLY79" s="115"/>
      <c r="TLZ79" s="115"/>
      <c r="TMA79" s="115"/>
      <c r="TMB79" s="115"/>
      <c r="TMC79" s="115"/>
      <c r="TMD79" s="115"/>
      <c r="TME79" s="115"/>
      <c r="TMF79" s="115"/>
      <c r="TMG79" s="115"/>
      <c r="TMH79" s="115"/>
      <c r="TMI79" s="115"/>
      <c r="TMJ79" s="115"/>
      <c r="TMK79" s="115"/>
      <c r="TML79" s="115"/>
      <c r="TMM79" s="115"/>
      <c r="TMN79" s="115"/>
      <c r="TMO79" s="115"/>
      <c r="TMP79" s="115"/>
      <c r="TMQ79" s="115"/>
      <c r="TMR79" s="115"/>
      <c r="TMS79" s="115"/>
      <c r="TMT79" s="115"/>
      <c r="TMU79" s="115"/>
      <c r="TMV79" s="115"/>
      <c r="TMW79" s="115"/>
      <c r="TMX79" s="115"/>
      <c r="TMY79" s="115"/>
      <c r="TMZ79" s="115"/>
      <c r="TNA79" s="115"/>
      <c r="TNB79" s="115"/>
      <c r="TNC79" s="115"/>
      <c r="TND79" s="115"/>
      <c r="TNE79" s="115"/>
      <c r="TNF79" s="115"/>
      <c r="TNG79" s="115"/>
      <c r="TNH79" s="115"/>
      <c r="TNI79" s="115"/>
      <c r="TNJ79" s="115"/>
      <c r="TNK79" s="115"/>
      <c r="TNL79" s="115"/>
      <c r="TNM79" s="115"/>
      <c r="TNN79" s="115"/>
      <c r="TNO79" s="115"/>
      <c r="TNP79" s="115"/>
      <c r="TNQ79" s="115"/>
      <c r="TNR79" s="115"/>
      <c r="TNS79" s="115"/>
      <c r="TNT79" s="115"/>
      <c r="TNU79" s="115"/>
      <c r="TNV79" s="115"/>
      <c r="TNW79" s="115"/>
      <c r="TNX79" s="115"/>
      <c r="TNY79" s="115"/>
      <c r="TNZ79" s="115"/>
      <c r="TOA79" s="115"/>
      <c r="TOB79" s="115"/>
      <c r="TOC79" s="115"/>
      <c r="TOD79" s="115"/>
      <c r="TOE79" s="115"/>
      <c r="TOF79" s="115"/>
      <c r="TOG79" s="115"/>
      <c r="TOH79" s="115"/>
      <c r="TOI79" s="115"/>
      <c r="TOJ79" s="115"/>
      <c r="TOK79" s="115"/>
      <c r="TOL79" s="115"/>
      <c r="TOM79" s="115"/>
      <c r="TON79" s="115"/>
      <c r="TOO79" s="115"/>
      <c r="TOP79" s="115"/>
      <c r="TOQ79" s="115"/>
      <c r="TOR79" s="115"/>
      <c r="TOS79" s="115"/>
      <c r="TOT79" s="115"/>
      <c r="TOU79" s="115"/>
      <c r="TOV79" s="115"/>
      <c r="TOW79" s="115"/>
      <c r="TOX79" s="115"/>
      <c r="TOY79" s="115"/>
      <c r="TOZ79" s="115"/>
      <c r="TPA79" s="115"/>
      <c r="TPB79" s="115"/>
      <c r="TPC79" s="115"/>
      <c r="TPD79" s="115"/>
      <c r="TPE79" s="115"/>
      <c r="TPF79" s="115"/>
      <c r="TPG79" s="115"/>
      <c r="TPH79" s="115"/>
      <c r="TPI79" s="115"/>
      <c r="TPJ79" s="115"/>
      <c r="TPK79" s="115"/>
      <c r="TPL79" s="115"/>
      <c r="TPM79" s="115"/>
      <c r="TPN79" s="115"/>
      <c r="TPO79" s="115"/>
      <c r="TPP79" s="115"/>
      <c r="TPQ79" s="115"/>
      <c r="TPR79" s="115"/>
      <c r="TPS79" s="115"/>
      <c r="TPT79" s="115"/>
      <c r="TPU79" s="115"/>
      <c r="TPV79" s="115"/>
      <c r="TPW79" s="115"/>
      <c r="TPX79" s="115"/>
      <c r="TPY79" s="115"/>
      <c r="TPZ79" s="115"/>
      <c r="TQA79" s="115"/>
      <c r="TQB79" s="115"/>
      <c r="TQC79" s="115"/>
      <c r="TQD79" s="115"/>
      <c r="TQE79" s="115"/>
      <c r="TQF79" s="115"/>
      <c r="TQG79" s="115"/>
      <c r="TQH79" s="115"/>
      <c r="TQI79" s="115"/>
      <c r="TQJ79" s="115"/>
      <c r="TQK79" s="115"/>
      <c r="TQL79" s="115"/>
      <c r="TQM79" s="115"/>
      <c r="TQN79" s="115"/>
      <c r="TQO79" s="115"/>
      <c r="TQP79" s="115"/>
      <c r="TQQ79" s="115"/>
      <c r="TQR79" s="115"/>
      <c r="TQS79" s="115"/>
      <c r="TQT79" s="115"/>
      <c r="TQU79" s="115"/>
      <c r="TQV79" s="115"/>
      <c r="TQW79" s="115"/>
      <c r="TQX79" s="115"/>
      <c r="TQY79" s="115"/>
      <c r="TQZ79" s="115"/>
      <c r="TRA79" s="115"/>
      <c r="TRB79" s="115"/>
      <c r="TRC79" s="115"/>
      <c r="TRD79" s="115"/>
      <c r="TRE79" s="115"/>
      <c r="TRF79" s="115"/>
      <c r="TRG79" s="115"/>
      <c r="TRH79" s="115"/>
      <c r="TRI79" s="115"/>
      <c r="TRJ79" s="115"/>
      <c r="TRK79" s="115"/>
      <c r="TRL79" s="115"/>
      <c r="TRM79" s="115"/>
      <c r="TRN79" s="115"/>
      <c r="TRO79" s="115"/>
      <c r="TRP79" s="115"/>
      <c r="TRQ79" s="115"/>
      <c r="TRR79" s="115"/>
      <c r="TRS79" s="115"/>
      <c r="TRT79" s="115"/>
      <c r="TRU79" s="115"/>
      <c r="TRV79" s="115"/>
      <c r="TRW79" s="115"/>
      <c r="TRX79" s="115"/>
      <c r="TRY79" s="115"/>
      <c r="TRZ79" s="115"/>
      <c r="TSA79" s="115"/>
      <c r="TSB79" s="115"/>
      <c r="TSC79" s="115"/>
      <c r="TSD79" s="115"/>
      <c r="TSE79" s="115"/>
      <c r="TSF79" s="115"/>
      <c r="TSG79" s="115"/>
      <c r="TSH79" s="115"/>
      <c r="TSI79" s="115"/>
      <c r="TSJ79" s="115"/>
      <c r="TSK79" s="115"/>
      <c r="TSL79" s="115"/>
      <c r="TSM79" s="115"/>
      <c r="TSN79" s="115"/>
      <c r="TSO79" s="115"/>
      <c r="TSP79" s="115"/>
      <c r="TSQ79" s="115"/>
      <c r="TSR79" s="115"/>
      <c r="TSS79" s="115"/>
      <c r="TST79" s="115"/>
      <c r="TSU79" s="115"/>
      <c r="TSV79" s="115"/>
      <c r="TSW79" s="115"/>
      <c r="TSX79" s="115"/>
      <c r="TSY79" s="115"/>
      <c r="TSZ79" s="115"/>
      <c r="TTA79" s="115"/>
      <c r="TTB79" s="115"/>
      <c r="TTC79" s="115"/>
      <c r="TTD79" s="115"/>
      <c r="TTE79" s="115"/>
      <c r="TTF79" s="115"/>
      <c r="TTG79" s="115"/>
      <c r="TTH79" s="115"/>
      <c r="TTI79" s="115"/>
      <c r="TTJ79" s="115"/>
      <c r="TTK79" s="115"/>
      <c r="TTL79" s="115"/>
      <c r="TTM79" s="115"/>
      <c r="TTN79" s="115"/>
      <c r="TTO79" s="115"/>
      <c r="TTP79" s="115"/>
      <c r="TTQ79" s="115"/>
      <c r="TTR79" s="115"/>
      <c r="TTS79" s="115"/>
      <c r="TTT79" s="115"/>
      <c r="TTU79" s="115"/>
      <c r="TTV79" s="115"/>
      <c r="TTW79" s="115"/>
      <c r="TTX79" s="115"/>
      <c r="TTY79" s="115"/>
      <c r="TTZ79" s="115"/>
      <c r="TUA79" s="115"/>
      <c r="TUB79" s="115"/>
      <c r="TUC79" s="115"/>
      <c r="TUD79" s="115"/>
      <c r="TUE79" s="115"/>
      <c r="TUF79" s="115"/>
      <c r="TUG79" s="115"/>
      <c r="TUH79" s="115"/>
      <c r="TUI79" s="115"/>
      <c r="TUJ79" s="115"/>
      <c r="TUK79" s="115"/>
      <c r="TUL79" s="115"/>
      <c r="TUM79" s="115"/>
      <c r="TUN79" s="115"/>
      <c r="TUO79" s="115"/>
      <c r="TUP79" s="115"/>
      <c r="TUQ79" s="115"/>
      <c r="TUR79" s="115"/>
      <c r="TUS79" s="115"/>
      <c r="TUT79" s="115"/>
      <c r="TUU79" s="115"/>
      <c r="TUV79" s="115"/>
      <c r="TUW79" s="115"/>
      <c r="TUX79" s="115"/>
      <c r="TUY79" s="115"/>
      <c r="TUZ79" s="115"/>
      <c r="TVA79" s="115"/>
      <c r="TVB79" s="115"/>
      <c r="TVC79" s="115"/>
      <c r="TVD79" s="115"/>
      <c r="TVE79" s="115"/>
      <c r="TVF79" s="115"/>
      <c r="TVG79" s="115"/>
      <c r="TVH79" s="115"/>
      <c r="TVI79" s="115"/>
      <c r="TVJ79" s="115"/>
      <c r="TVK79" s="115"/>
      <c r="TVL79" s="115"/>
      <c r="TVM79" s="115"/>
      <c r="TVN79" s="115"/>
      <c r="TVO79" s="115"/>
      <c r="TVP79" s="115"/>
      <c r="TVQ79" s="115"/>
      <c r="TVR79" s="115"/>
      <c r="TVS79" s="115"/>
      <c r="TVT79" s="115"/>
      <c r="TVU79" s="115"/>
      <c r="TVV79" s="115"/>
      <c r="TVW79" s="115"/>
      <c r="TVX79" s="115"/>
      <c r="TVY79" s="115"/>
      <c r="TVZ79" s="115"/>
      <c r="TWA79" s="115"/>
      <c r="TWB79" s="115"/>
      <c r="TWC79" s="115"/>
      <c r="TWD79" s="115"/>
      <c r="TWE79" s="115"/>
      <c r="TWF79" s="115"/>
      <c r="TWG79" s="115"/>
      <c r="TWH79" s="115"/>
      <c r="TWI79" s="115"/>
      <c r="TWJ79" s="115"/>
      <c r="TWK79" s="115"/>
      <c r="TWL79" s="115"/>
      <c r="TWM79" s="115"/>
      <c r="TWN79" s="115"/>
      <c r="TWO79" s="115"/>
      <c r="TWP79" s="115"/>
      <c r="TWQ79" s="115"/>
      <c r="TWR79" s="115"/>
      <c r="TWS79" s="115"/>
      <c r="TWT79" s="115"/>
      <c r="TWU79" s="115"/>
      <c r="TWV79" s="115"/>
      <c r="TWW79" s="115"/>
      <c r="TWX79" s="115"/>
      <c r="TWY79" s="115"/>
      <c r="TWZ79" s="115"/>
      <c r="TXA79" s="115"/>
      <c r="TXB79" s="115"/>
      <c r="TXC79" s="115"/>
      <c r="TXD79" s="115"/>
      <c r="TXE79" s="115"/>
      <c r="TXF79" s="115"/>
      <c r="TXG79" s="115"/>
      <c r="TXH79" s="115"/>
      <c r="TXI79" s="115"/>
      <c r="TXJ79" s="115"/>
      <c r="TXK79" s="115"/>
      <c r="TXL79" s="115"/>
      <c r="TXM79" s="115"/>
      <c r="TXN79" s="115"/>
      <c r="TXO79" s="115"/>
      <c r="TXP79" s="115"/>
      <c r="TXQ79" s="115"/>
      <c r="TXR79" s="115"/>
      <c r="TXS79" s="115"/>
      <c r="TXT79" s="115"/>
      <c r="TXU79" s="115"/>
      <c r="TXV79" s="115"/>
      <c r="TXW79" s="115"/>
      <c r="TXX79" s="115"/>
      <c r="TXY79" s="115"/>
      <c r="TXZ79" s="115"/>
      <c r="TYA79" s="115"/>
      <c r="TYB79" s="115"/>
      <c r="TYC79" s="115"/>
      <c r="TYD79" s="115"/>
      <c r="TYE79" s="115"/>
      <c r="TYF79" s="115"/>
      <c r="TYG79" s="115"/>
      <c r="TYH79" s="115"/>
      <c r="TYI79" s="115"/>
      <c r="TYJ79" s="115"/>
      <c r="TYK79" s="115"/>
      <c r="TYL79" s="115"/>
      <c r="TYM79" s="115"/>
      <c r="TYN79" s="115"/>
      <c r="TYO79" s="115"/>
      <c r="TYP79" s="115"/>
      <c r="TYQ79" s="115"/>
      <c r="TYR79" s="115"/>
      <c r="TYS79" s="115"/>
      <c r="TYT79" s="115"/>
      <c r="TYU79" s="115"/>
      <c r="TYV79" s="115"/>
      <c r="TYW79" s="115"/>
      <c r="TYX79" s="115"/>
      <c r="TYY79" s="115"/>
      <c r="TYZ79" s="115"/>
      <c r="TZA79" s="115"/>
      <c r="TZB79" s="115"/>
      <c r="TZC79" s="115"/>
      <c r="TZD79" s="115"/>
      <c r="TZE79" s="115"/>
      <c r="TZF79" s="115"/>
      <c r="TZG79" s="115"/>
      <c r="TZH79" s="115"/>
      <c r="TZI79" s="115"/>
      <c r="TZJ79" s="115"/>
      <c r="TZK79" s="115"/>
      <c r="TZL79" s="115"/>
      <c r="TZM79" s="115"/>
      <c r="TZN79" s="115"/>
      <c r="TZO79" s="115"/>
      <c r="TZP79" s="115"/>
      <c r="TZQ79" s="115"/>
      <c r="TZR79" s="115"/>
      <c r="TZS79" s="115"/>
      <c r="TZT79" s="115"/>
      <c r="TZU79" s="115"/>
      <c r="TZV79" s="115"/>
      <c r="TZW79" s="115"/>
      <c r="TZX79" s="115"/>
      <c r="TZY79" s="115"/>
      <c r="TZZ79" s="115"/>
      <c r="UAA79" s="115"/>
      <c r="UAB79" s="115"/>
      <c r="UAC79" s="115"/>
      <c r="UAD79" s="115"/>
      <c r="UAE79" s="115"/>
      <c r="UAF79" s="115"/>
      <c r="UAG79" s="115"/>
      <c r="UAH79" s="115"/>
      <c r="UAI79" s="115"/>
      <c r="UAJ79" s="115"/>
      <c r="UAK79" s="115"/>
      <c r="UAL79" s="115"/>
      <c r="UAM79" s="115"/>
      <c r="UAN79" s="115"/>
      <c r="UAO79" s="115"/>
      <c r="UAP79" s="115"/>
      <c r="UAQ79" s="115"/>
      <c r="UAR79" s="115"/>
      <c r="UAS79" s="115"/>
      <c r="UAT79" s="115"/>
      <c r="UAU79" s="115"/>
      <c r="UAV79" s="115"/>
      <c r="UAW79" s="115"/>
      <c r="UAX79" s="115"/>
      <c r="UAY79" s="115"/>
      <c r="UAZ79" s="115"/>
      <c r="UBA79" s="115"/>
      <c r="UBB79" s="115"/>
      <c r="UBC79" s="115"/>
      <c r="UBD79" s="115"/>
      <c r="UBE79" s="115"/>
      <c r="UBF79" s="115"/>
      <c r="UBG79" s="115"/>
      <c r="UBH79" s="115"/>
      <c r="UBI79" s="115"/>
      <c r="UBJ79" s="115"/>
      <c r="UBK79" s="115"/>
      <c r="UBL79" s="115"/>
      <c r="UBM79" s="115"/>
      <c r="UBN79" s="115"/>
      <c r="UBO79" s="115"/>
      <c r="UBP79" s="115"/>
      <c r="UBQ79" s="115"/>
      <c r="UBR79" s="115"/>
      <c r="UBS79" s="115"/>
      <c r="UBT79" s="115"/>
      <c r="UBU79" s="115"/>
      <c r="UBV79" s="115"/>
      <c r="UBW79" s="115"/>
      <c r="UBX79" s="115"/>
      <c r="UBY79" s="115"/>
      <c r="UBZ79" s="115"/>
      <c r="UCA79" s="115"/>
      <c r="UCB79" s="115"/>
      <c r="UCC79" s="115"/>
      <c r="UCD79" s="115"/>
      <c r="UCE79" s="115"/>
      <c r="UCF79" s="115"/>
      <c r="UCG79" s="115"/>
      <c r="UCH79" s="115"/>
      <c r="UCI79" s="115"/>
      <c r="UCJ79" s="115"/>
      <c r="UCK79" s="115"/>
      <c r="UCL79" s="115"/>
      <c r="UCM79" s="115"/>
      <c r="UCN79" s="115"/>
      <c r="UCO79" s="115"/>
      <c r="UCP79" s="115"/>
      <c r="UCQ79" s="115"/>
      <c r="UCR79" s="115"/>
      <c r="UCS79" s="115"/>
      <c r="UCT79" s="115"/>
      <c r="UCU79" s="115"/>
      <c r="UCV79" s="115"/>
      <c r="UCW79" s="115"/>
      <c r="UCX79" s="115"/>
      <c r="UCY79" s="115"/>
      <c r="UCZ79" s="115"/>
      <c r="UDA79" s="115"/>
      <c r="UDB79" s="115"/>
      <c r="UDC79" s="115"/>
      <c r="UDD79" s="115"/>
      <c r="UDE79" s="115"/>
      <c r="UDF79" s="115"/>
      <c r="UDG79" s="115"/>
      <c r="UDH79" s="115"/>
      <c r="UDI79" s="115"/>
      <c r="UDJ79" s="115"/>
      <c r="UDK79" s="115"/>
      <c r="UDL79" s="115"/>
      <c r="UDM79" s="115"/>
      <c r="UDN79" s="115"/>
      <c r="UDO79" s="115"/>
      <c r="UDP79" s="115"/>
      <c r="UDQ79" s="115"/>
      <c r="UDR79" s="115"/>
      <c r="UDS79" s="115"/>
      <c r="UDT79" s="115"/>
      <c r="UDU79" s="115"/>
      <c r="UDV79" s="115"/>
      <c r="UDW79" s="115"/>
      <c r="UDX79" s="115"/>
      <c r="UDY79" s="115"/>
      <c r="UDZ79" s="115"/>
      <c r="UEA79" s="115"/>
      <c r="UEB79" s="115"/>
      <c r="UEC79" s="115"/>
      <c r="UED79" s="115"/>
      <c r="UEE79" s="115"/>
      <c r="UEF79" s="115"/>
      <c r="UEG79" s="115"/>
      <c r="UEH79" s="115"/>
      <c r="UEI79" s="115"/>
      <c r="UEJ79" s="115"/>
      <c r="UEK79" s="115"/>
      <c r="UEL79" s="115"/>
      <c r="UEM79" s="115"/>
      <c r="UEN79" s="115"/>
      <c r="UEO79" s="115"/>
      <c r="UEP79" s="115"/>
      <c r="UEQ79" s="115"/>
      <c r="UER79" s="115"/>
      <c r="UES79" s="115"/>
      <c r="UET79" s="115"/>
      <c r="UEU79" s="115"/>
      <c r="UEV79" s="115"/>
      <c r="UEW79" s="115"/>
      <c r="UEX79" s="115"/>
      <c r="UEY79" s="115"/>
      <c r="UEZ79" s="115"/>
      <c r="UFA79" s="115"/>
      <c r="UFB79" s="115"/>
      <c r="UFC79" s="115"/>
      <c r="UFD79" s="115"/>
      <c r="UFE79" s="115"/>
      <c r="UFF79" s="115"/>
      <c r="UFG79" s="115"/>
      <c r="UFH79" s="115"/>
      <c r="UFI79" s="115"/>
      <c r="UFJ79" s="115"/>
      <c r="UFK79" s="115"/>
      <c r="UFL79" s="115"/>
      <c r="UFM79" s="115"/>
      <c r="UFN79" s="115"/>
      <c r="UFO79" s="115"/>
      <c r="UFP79" s="115"/>
      <c r="UFQ79" s="115"/>
      <c r="UFR79" s="115"/>
      <c r="UFS79" s="115"/>
      <c r="UFT79" s="115"/>
      <c r="UFU79" s="115"/>
      <c r="UFV79" s="115"/>
      <c r="UFW79" s="115"/>
      <c r="UFX79" s="115"/>
      <c r="UFY79" s="115"/>
      <c r="UFZ79" s="115"/>
      <c r="UGA79" s="115"/>
      <c r="UGB79" s="115"/>
      <c r="UGC79" s="115"/>
      <c r="UGD79" s="115"/>
      <c r="UGE79" s="115"/>
      <c r="UGF79" s="115"/>
      <c r="UGG79" s="115"/>
      <c r="UGH79" s="115"/>
      <c r="UGI79" s="115"/>
      <c r="UGJ79" s="115"/>
      <c r="UGK79" s="115"/>
      <c r="UGL79" s="115"/>
      <c r="UGM79" s="115"/>
      <c r="UGN79" s="115"/>
      <c r="UGO79" s="115"/>
      <c r="UGP79" s="115"/>
      <c r="UGQ79" s="115"/>
      <c r="UGR79" s="115"/>
      <c r="UGS79" s="115"/>
      <c r="UGT79" s="115"/>
      <c r="UGU79" s="115"/>
      <c r="UGV79" s="115"/>
      <c r="UGW79" s="115"/>
      <c r="UGX79" s="115"/>
      <c r="UGY79" s="115"/>
      <c r="UGZ79" s="115"/>
      <c r="UHA79" s="115"/>
      <c r="UHB79" s="115"/>
      <c r="UHC79" s="115"/>
      <c r="UHD79" s="115"/>
      <c r="UHE79" s="115"/>
      <c r="UHF79" s="115"/>
      <c r="UHG79" s="115"/>
      <c r="UHH79" s="115"/>
      <c r="UHI79" s="115"/>
      <c r="UHJ79" s="115"/>
      <c r="UHK79" s="115"/>
      <c r="UHL79" s="115"/>
      <c r="UHM79" s="115"/>
      <c r="UHN79" s="115"/>
      <c r="UHO79" s="115"/>
      <c r="UHP79" s="115"/>
      <c r="UHQ79" s="115"/>
      <c r="UHR79" s="115"/>
      <c r="UHS79" s="115"/>
      <c r="UHT79" s="115"/>
      <c r="UHU79" s="115"/>
      <c r="UHV79" s="115"/>
      <c r="UHW79" s="115"/>
      <c r="UHX79" s="115"/>
      <c r="UHY79" s="115"/>
      <c r="UHZ79" s="115"/>
      <c r="UIA79" s="115"/>
      <c r="UIB79" s="115"/>
      <c r="UIC79" s="115"/>
      <c r="UID79" s="115"/>
      <c r="UIE79" s="115"/>
      <c r="UIF79" s="115"/>
      <c r="UIG79" s="115"/>
      <c r="UIH79" s="115"/>
      <c r="UII79" s="115"/>
      <c r="UIJ79" s="115"/>
      <c r="UIK79" s="115"/>
      <c r="UIL79" s="115"/>
      <c r="UIM79" s="115"/>
      <c r="UIN79" s="115"/>
      <c r="UIO79" s="115"/>
      <c r="UIP79" s="115"/>
      <c r="UIQ79" s="115"/>
      <c r="UIR79" s="115"/>
      <c r="UIS79" s="115"/>
      <c r="UIT79" s="115"/>
      <c r="UIU79" s="115"/>
      <c r="UIV79" s="115"/>
      <c r="UIW79" s="115"/>
      <c r="UIX79" s="115"/>
      <c r="UIY79" s="115"/>
      <c r="UIZ79" s="115"/>
      <c r="UJA79" s="115"/>
      <c r="UJB79" s="115"/>
      <c r="UJC79" s="115"/>
      <c r="UJD79" s="115"/>
      <c r="UJE79" s="115"/>
      <c r="UJF79" s="115"/>
      <c r="UJG79" s="115"/>
      <c r="UJH79" s="115"/>
      <c r="UJI79" s="115"/>
      <c r="UJJ79" s="115"/>
      <c r="UJK79" s="115"/>
      <c r="UJL79" s="115"/>
      <c r="UJM79" s="115"/>
      <c r="UJN79" s="115"/>
      <c r="UJO79" s="115"/>
      <c r="UJP79" s="115"/>
      <c r="UJQ79" s="115"/>
      <c r="UJR79" s="115"/>
      <c r="UJS79" s="115"/>
      <c r="UJT79" s="115"/>
      <c r="UJU79" s="115"/>
      <c r="UJV79" s="115"/>
      <c r="UJW79" s="115"/>
      <c r="UJX79" s="115"/>
      <c r="UJY79" s="115"/>
      <c r="UJZ79" s="115"/>
      <c r="UKA79" s="115"/>
      <c r="UKB79" s="115"/>
      <c r="UKC79" s="115"/>
      <c r="UKD79" s="115"/>
      <c r="UKE79" s="115"/>
      <c r="UKF79" s="115"/>
      <c r="UKG79" s="115"/>
      <c r="UKH79" s="115"/>
      <c r="UKI79" s="115"/>
      <c r="UKJ79" s="115"/>
      <c r="UKK79" s="115"/>
      <c r="UKL79" s="115"/>
      <c r="UKM79" s="115"/>
      <c r="UKN79" s="115"/>
      <c r="UKO79" s="115"/>
      <c r="UKP79" s="115"/>
      <c r="UKQ79" s="115"/>
      <c r="UKR79" s="115"/>
      <c r="UKS79" s="115"/>
      <c r="UKT79" s="115"/>
      <c r="UKU79" s="115"/>
      <c r="UKV79" s="115"/>
      <c r="UKW79" s="115"/>
      <c r="UKX79" s="115"/>
      <c r="UKY79" s="115"/>
      <c r="UKZ79" s="115"/>
      <c r="ULA79" s="115"/>
      <c r="ULB79" s="115"/>
      <c r="ULC79" s="115"/>
      <c r="ULD79" s="115"/>
      <c r="ULE79" s="115"/>
      <c r="ULF79" s="115"/>
      <c r="ULG79" s="115"/>
      <c r="ULH79" s="115"/>
      <c r="ULI79" s="115"/>
      <c r="ULJ79" s="115"/>
      <c r="ULK79" s="115"/>
      <c r="ULL79" s="115"/>
      <c r="ULM79" s="115"/>
      <c r="ULN79" s="115"/>
      <c r="ULO79" s="115"/>
      <c r="ULP79" s="115"/>
      <c r="ULQ79" s="115"/>
      <c r="ULR79" s="115"/>
      <c r="ULS79" s="115"/>
      <c r="ULT79" s="115"/>
      <c r="ULU79" s="115"/>
      <c r="ULV79" s="115"/>
      <c r="ULW79" s="115"/>
      <c r="ULX79" s="115"/>
      <c r="ULY79" s="115"/>
      <c r="ULZ79" s="115"/>
      <c r="UMA79" s="115"/>
      <c r="UMB79" s="115"/>
      <c r="UMC79" s="115"/>
      <c r="UMD79" s="115"/>
      <c r="UME79" s="115"/>
      <c r="UMF79" s="115"/>
      <c r="UMG79" s="115"/>
      <c r="UMH79" s="115"/>
      <c r="UMI79" s="115"/>
      <c r="UMJ79" s="115"/>
      <c r="UMK79" s="115"/>
      <c r="UML79" s="115"/>
      <c r="UMM79" s="115"/>
      <c r="UMN79" s="115"/>
      <c r="UMO79" s="115"/>
      <c r="UMP79" s="115"/>
      <c r="UMQ79" s="115"/>
      <c r="UMR79" s="115"/>
      <c r="UMS79" s="115"/>
      <c r="UMT79" s="115"/>
      <c r="UMU79" s="115"/>
      <c r="UMV79" s="115"/>
      <c r="UMW79" s="115"/>
      <c r="UMX79" s="115"/>
      <c r="UMY79" s="115"/>
      <c r="UMZ79" s="115"/>
      <c r="UNA79" s="115"/>
      <c r="UNB79" s="115"/>
      <c r="UNC79" s="115"/>
      <c r="UND79" s="115"/>
      <c r="UNE79" s="115"/>
      <c r="UNF79" s="115"/>
      <c r="UNG79" s="115"/>
      <c r="UNH79" s="115"/>
      <c r="UNI79" s="115"/>
      <c r="UNJ79" s="115"/>
      <c r="UNK79" s="115"/>
      <c r="UNL79" s="115"/>
      <c r="UNM79" s="115"/>
      <c r="UNN79" s="115"/>
      <c r="UNO79" s="115"/>
      <c r="UNP79" s="115"/>
      <c r="UNQ79" s="115"/>
      <c r="UNR79" s="115"/>
      <c r="UNS79" s="115"/>
      <c r="UNT79" s="115"/>
      <c r="UNU79" s="115"/>
      <c r="UNV79" s="115"/>
      <c r="UNW79" s="115"/>
      <c r="UNX79" s="115"/>
      <c r="UNY79" s="115"/>
      <c r="UNZ79" s="115"/>
      <c r="UOA79" s="115"/>
      <c r="UOB79" s="115"/>
      <c r="UOC79" s="115"/>
      <c r="UOD79" s="115"/>
      <c r="UOE79" s="115"/>
      <c r="UOF79" s="115"/>
      <c r="UOG79" s="115"/>
      <c r="UOH79" s="115"/>
      <c r="UOI79" s="115"/>
      <c r="UOJ79" s="115"/>
      <c r="UOK79" s="115"/>
      <c r="UOL79" s="115"/>
      <c r="UOM79" s="115"/>
      <c r="UON79" s="115"/>
      <c r="UOO79" s="115"/>
      <c r="UOP79" s="115"/>
      <c r="UOQ79" s="115"/>
      <c r="UOR79" s="115"/>
      <c r="UOS79" s="115"/>
      <c r="UOT79" s="115"/>
      <c r="UOU79" s="115"/>
      <c r="UOV79" s="115"/>
      <c r="UOW79" s="115"/>
      <c r="UOX79" s="115"/>
      <c r="UOY79" s="115"/>
      <c r="UOZ79" s="115"/>
      <c r="UPA79" s="115"/>
      <c r="UPB79" s="115"/>
      <c r="UPC79" s="115"/>
      <c r="UPD79" s="115"/>
      <c r="UPE79" s="115"/>
      <c r="UPF79" s="115"/>
      <c r="UPG79" s="115"/>
      <c r="UPH79" s="115"/>
      <c r="UPI79" s="115"/>
      <c r="UPJ79" s="115"/>
      <c r="UPK79" s="115"/>
      <c r="UPL79" s="115"/>
      <c r="UPM79" s="115"/>
      <c r="UPN79" s="115"/>
      <c r="UPO79" s="115"/>
      <c r="UPP79" s="115"/>
      <c r="UPQ79" s="115"/>
      <c r="UPR79" s="115"/>
      <c r="UPS79" s="115"/>
      <c r="UPT79" s="115"/>
      <c r="UPU79" s="115"/>
      <c r="UPV79" s="115"/>
      <c r="UPW79" s="115"/>
      <c r="UPX79" s="115"/>
      <c r="UPY79" s="115"/>
      <c r="UPZ79" s="115"/>
      <c r="UQA79" s="115"/>
      <c r="UQB79" s="115"/>
      <c r="UQC79" s="115"/>
      <c r="UQD79" s="115"/>
      <c r="UQE79" s="115"/>
      <c r="UQF79" s="115"/>
      <c r="UQG79" s="115"/>
      <c r="UQH79" s="115"/>
      <c r="UQI79" s="115"/>
      <c r="UQJ79" s="115"/>
      <c r="UQK79" s="115"/>
      <c r="UQL79" s="115"/>
      <c r="UQM79" s="115"/>
      <c r="UQN79" s="115"/>
      <c r="UQO79" s="115"/>
      <c r="UQP79" s="115"/>
      <c r="UQQ79" s="115"/>
      <c r="UQR79" s="115"/>
      <c r="UQS79" s="115"/>
      <c r="UQT79" s="115"/>
      <c r="UQU79" s="115"/>
      <c r="UQV79" s="115"/>
      <c r="UQW79" s="115"/>
      <c r="UQX79" s="115"/>
      <c r="UQY79" s="115"/>
      <c r="UQZ79" s="115"/>
      <c r="URA79" s="115"/>
      <c r="URB79" s="115"/>
      <c r="URC79" s="115"/>
      <c r="URD79" s="115"/>
      <c r="URE79" s="115"/>
      <c r="URF79" s="115"/>
      <c r="URG79" s="115"/>
      <c r="URH79" s="115"/>
      <c r="URI79" s="115"/>
      <c r="URJ79" s="115"/>
      <c r="URK79" s="115"/>
      <c r="URL79" s="115"/>
      <c r="URM79" s="115"/>
      <c r="URN79" s="115"/>
      <c r="URO79" s="115"/>
      <c r="URP79" s="115"/>
      <c r="URQ79" s="115"/>
      <c r="URR79" s="115"/>
      <c r="URS79" s="115"/>
      <c r="URT79" s="115"/>
      <c r="URU79" s="115"/>
      <c r="URV79" s="115"/>
      <c r="URW79" s="115"/>
      <c r="URX79" s="115"/>
      <c r="URY79" s="115"/>
      <c r="URZ79" s="115"/>
      <c r="USA79" s="115"/>
      <c r="USB79" s="115"/>
      <c r="USC79" s="115"/>
      <c r="USD79" s="115"/>
      <c r="USE79" s="115"/>
      <c r="USF79" s="115"/>
      <c r="USG79" s="115"/>
      <c r="USH79" s="115"/>
      <c r="USI79" s="115"/>
      <c r="USJ79" s="115"/>
      <c r="USK79" s="115"/>
      <c r="USL79" s="115"/>
      <c r="USM79" s="115"/>
      <c r="USN79" s="115"/>
      <c r="USO79" s="115"/>
      <c r="USP79" s="115"/>
      <c r="USQ79" s="115"/>
      <c r="USR79" s="115"/>
      <c r="USS79" s="115"/>
      <c r="UST79" s="115"/>
      <c r="USU79" s="115"/>
      <c r="USV79" s="115"/>
      <c r="USW79" s="115"/>
      <c r="USX79" s="115"/>
      <c r="USY79" s="115"/>
      <c r="USZ79" s="115"/>
      <c r="UTA79" s="115"/>
      <c r="UTB79" s="115"/>
      <c r="UTC79" s="115"/>
      <c r="UTD79" s="115"/>
      <c r="UTE79" s="115"/>
      <c r="UTF79" s="115"/>
      <c r="UTG79" s="115"/>
      <c r="UTH79" s="115"/>
      <c r="UTI79" s="115"/>
      <c r="UTJ79" s="115"/>
      <c r="UTK79" s="115"/>
      <c r="UTL79" s="115"/>
      <c r="UTM79" s="115"/>
      <c r="UTN79" s="115"/>
      <c r="UTO79" s="115"/>
      <c r="UTP79" s="115"/>
      <c r="UTQ79" s="115"/>
      <c r="UTR79" s="115"/>
      <c r="UTS79" s="115"/>
      <c r="UTT79" s="115"/>
      <c r="UTU79" s="115"/>
      <c r="UTV79" s="115"/>
      <c r="UTW79" s="115"/>
      <c r="UTX79" s="115"/>
      <c r="UTY79" s="115"/>
      <c r="UTZ79" s="115"/>
      <c r="UUA79" s="115"/>
      <c r="UUB79" s="115"/>
      <c r="UUC79" s="115"/>
      <c r="UUD79" s="115"/>
      <c r="UUE79" s="115"/>
      <c r="UUF79" s="115"/>
      <c r="UUG79" s="115"/>
      <c r="UUH79" s="115"/>
      <c r="UUI79" s="115"/>
      <c r="UUJ79" s="115"/>
      <c r="UUK79" s="115"/>
      <c r="UUL79" s="115"/>
      <c r="UUM79" s="115"/>
      <c r="UUN79" s="115"/>
      <c r="UUO79" s="115"/>
      <c r="UUP79" s="115"/>
      <c r="UUQ79" s="115"/>
      <c r="UUR79" s="115"/>
      <c r="UUS79" s="115"/>
      <c r="UUT79" s="115"/>
      <c r="UUU79" s="115"/>
      <c r="UUV79" s="115"/>
      <c r="UUW79" s="115"/>
      <c r="UUX79" s="115"/>
      <c r="UUY79" s="115"/>
      <c r="UUZ79" s="115"/>
      <c r="UVA79" s="115"/>
      <c r="UVB79" s="115"/>
      <c r="UVC79" s="115"/>
      <c r="UVD79" s="115"/>
      <c r="UVE79" s="115"/>
      <c r="UVF79" s="115"/>
      <c r="UVG79" s="115"/>
      <c r="UVH79" s="115"/>
      <c r="UVI79" s="115"/>
      <c r="UVJ79" s="115"/>
      <c r="UVK79" s="115"/>
      <c r="UVL79" s="115"/>
      <c r="UVM79" s="115"/>
      <c r="UVN79" s="115"/>
      <c r="UVO79" s="115"/>
      <c r="UVP79" s="115"/>
      <c r="UVQ79" s="115"/>
      <c r="UVR79" s="115"/>
      <c r="UVS79" s="115"/>
      <c r="UVT79" s="115"/>
      <c r="UVU79" s="115"/>
      <c r="UVV79" s="115"/>
      <c r="UVW79" s="115"/>
      <c r="UVX79" s="115"/>
      <c r="UVY79" s="115"/>
      <c r="UVZ79" s="115"/>
      <c r="UWA79" s="115"/>
      <c r="UWB79" s="115"/>
      <c r="UWC79" s="115"/>
      <c r="UWD79" s="115"/>
      <c r="UWE79" s="115"/>
      <c r="UWF79" s="115"/>
      <c r="UWG79" s="115"/>
      <c r="UWH79" s="115"/>
      <c r="UWI79" s="115"/>
      <c r="UWJ79" s="115"/>
      <c r="UWK79" s="115"/>
      <c r="UWL79" s="115"/>
      <c r="UWM79" s="115"/>
      <c r="UWN79" s="115"/>
      <c r="UWO79" s="115"/>
      <c r="UWP79" s="115"/>
      <c r="UWQ79" s="115"/>
      <c r="UWR79" s="115"/>
      <c r="UWS79" s="115"/>
      <c r="UWT79" s="115"/>
      <c r="UWU79" s="115"/>
      <c r="UWV79" s="115"/>
      <c r="UWW79" s="115"/>
      <c r="UWX79" s="115"/>
      <c r="UWY79" s="115"/>
      <c r="UWZ79" s="115"/>
      <c r="UXA79" s="115"/>
      <c r="UXB79" s="115"/>
      <c r="UXC79" s="115"/>
      <c r="UXD79" s="115"/>
      <c r="UXE79" s="115"/>
      <c r="UXF79" s="115"/>
      <c r="UXG79" s="115"/>
      <c r="UXH79" s="115"/>
      <c r="UXI79" s="115"/>
      <c r="UXJ79" s="115"/>
      <c r="UXK79" s="115"/>
      <c r="UXL79" s="115"/>
      <c r="UXM79" s="115"/>
      <c r="UXN79" s="115"/>
      <c r="UXO79" s="115"/>
      <c r="UXP79" s="115"/>
      <c r="UXQ79" s="115"/>
      <c r="UXR79" s="115"/>
      <c r="UXS79" s="115"/>
      <c r="UXT79" s="115"/>
      <c r="UXU79" s="115"/>
      <c r="UXV79" s="115"/>
      <c r="UXW79" s="115"/>
      <c r="UXX79" s="115"/>
      <c r="UXY79" s="115"/>
      <c r="UXZ79" s="115"/>
      <c r="UYA79" s="115"/>
      <c r="UYB79" s="115"/>
      <c r="UYC79" s="115"/>
      <c r="UYD79" s="115"/>
      <c r="UYE79" s="115"/>
      <c r="UYF79" s="115"/>
      <c r="UYG79" s="115"/>
      <c r="UYH79" s="115"/>
      <c r="UYI79" s="115"/>
      <c r="UYJ79" s="115"/>
      <c r="UYK79" s="115"/>
      <c r="UYL79" s="115"/>
      <c r="UYM79" s="115"/>
      <c r="UYN79" s="115"/>
      <c r="UYO79" s="115"/>
      <c r="UYP79" s="115"/>
      <c r="UYQ79" s="115"/>
      <c r="UYR79" s="115"/>
      <c r="UYS79" s="115"/>
      <c r="UYT79" s="115"/>
      <c r="UYU79" s="115"/>
      <c r="UYV79" s="115"/>
      <c r="UYW79" s="115"/>
      <c r="UYX79" s="115"/>
      <c r="UYY79" s="115"/>
      <c r="UYZ79" s="115"/>
      <c r="UZA79" s="115"/>
      <c r="UZB79" s="115"/>
      <c r="UZC79" s="115"/>
      <c r="UZD79" s="115"/>
      <c r="UZE79" s="115"/>
      <c r="UZF79" s="115"/>
      <c r="UZG79" s="115"/>
      <c r="UZH79" s="115"/>
      <c r="UZI79" s="115"/>
      <c r="UZJ79" s="115"/>
      <c r="UZK79" s="115"/>
      <c r="UZL79" s="115"/>
      <c r="UZM79" s="115"/>
      <c r="UZN79" s="115"/>
      <c r="UZO79" s="115"/>
      <c r="UZP79" s="115"/>
      <c r="UZQ79" s="115"/>
      <c r="UZR79" s="115"/>
      <c r="UZS79" s="115"/>
      <c r="UZT79" s="115"/>
      <c r="UZU79" s="115"/>
      <c r="UZV79" s="115"/>
      <c r="UZW79" s="115"/>
      <c r="UZX79" s="115"/>
      <c r="UZY79" s="115"/>
      <c r="UZZ79" s="115"/>
      <c r="VAA79" s="115"/>
      <c r="VAB79" s="115"/>
      <c r="VAC79" s="115"/>
      <c r="VAD79" s="115"/>
      <c r="VAE79" s="115"/>
      <c r="VAF79" s="115"/>
      <c r="VAG79" s="115"/>
      <c r="VAH79" s="115"/>
      <c r="VAI79" s="115"/>
      <c r="VAJ79" s="115"/>
      <c r="VAK79" s="115"/>
      <c r="VAL79" s="115"/>
      <c r="VAM79" s="115"/>
      <c r="VAN79" s="115"/>
      <c r="VAO79" s="115"/>
      <c r="VAP79" s="115"/>
      <c r="VAQ79" s="115"/>
      <c r="VAR79" s="115"/>
      <c r="VAS79" s="115"/>
      <c r="VAT79" s="115"/>
      <c r="VAU79" s="115"/>
      <c r="VAV79" s="115"/>
      <c r="VAW79" s="115"/>
      <c r="VAX79" s="115"/>
      <c r="VAY79" s="115"/>
      <c r="VAZ79" s="115"/>
      <c r="VBA79" s="115"/>
      <c r="VBB79" s="115"/>
      <c r="VBC79" s="115"/>
      <c r="VBD79" s="115"/>
      <c r="VBE79" s="115"/>
      <c r="VBF79" s="115"/>
      <c r="VBG79" s="115"/>
      <c r="VBH79" s="115"/>
      <c r="VBI79" s="115"/>
      <c r="VBJ79" s="115"/>
      <c r="VBK79" s="115"/>
      <c r="VBL79" s="115"/>
      <c r="VBM79" s="115"/>
      <c r="VBN79" s="115"/>
      <c r="VBO79" s="115"/>
      <c r="VBP79" s="115"/>
      <c r="VBQ79" s="115"/>
      <c r="VBR79" s="115"/>
      <c r="VBS79" s="115"/>
      <c r="VBT79" s="115"/>
      <c r="VBU79" s="115"/>
      <c r="VBV79" s="115"/>
      <c r="VBW79" s="115"/>
      <c r="VBX79" s="115"/>
      <c r="VBY79" s="115"/>
      <c r="VBZ79" s="115"/>
      <c r="VCA79" s="115"/>
      <c r="VCB79" s="115"/>
      <c r="VCC79" s="115"/>
      <c r="VCD79" s="115"/>
      <c r="VCE79" s="115"/>
      <c r="VCF79" s="115"/>
      <c r="VCG79" s="115"/>
      <c r="VCH79" s="115"/>
      <c r="VCI79" s="115"/>
      <c r="VCJ79" s="115"/>
      <c r="VCK79" s="115"/>
      <c r="VCL79" s="115"/>
      <c r="VCM79" s="115"/>
      <c r="VCN79" s="115"/>
      <c r="VCO79" s="115"/>
      <c r="VCP79" s="115"/>
      <c r="VCQ79" s="115"/>
      <c r="VCR79" s="115"/>
      <c r="VCS79" s="115"/>
      <c r="VCT79" s="115"/>
      <c r="VCU79" s="115"/>
      <c r="VCV79" s="115"/>
      <c r="VCW79" s="115"/>
      <c r="VCX79" s="115"/>
      <c r="VCY79" s="115"/>
      <c r="VCZ79" s="115"/>
      <c r="VDA79" s="115"/>
      <c r="VDB79" s="115"/>
      <c r="VDC79" s="115"/>
      <c r="VDD79" s="115"/>
      <c r="VDE79" s="115"/>
      <c r="VDF79" s="115"/>
      <c r="VDG79" s="115"/>
      <c r="VDH79" s="115"/>
      <c r="VDI79" s="115"/>
      <c r="VDJ79" s="115"/>
      <c r="VDK79" s="115"/>
      <c r="VDL79" s="115"/>
      <c r="VDM79" s="115"/>
      <c r="VDN79" s="115"/>
      <c r="VDO79" s="115"/>
      <c r="VDP79" s="115"/>
      <c r="VDQ79" s="115"/>
      <c r="VDR79" s="115"/>
      <c r="VDS79" s="115"/>
      <c r="VDT79" s="115"/>
      <c r="VDU79" s="115"/>
      <c r="VDV79" s="115"/>
      <c r="VDW79" s="115"/>
      <c r="VDX79" s="115"/>
      <c r="VDY79" s="115"/>
      <c r="VDZ79" s="115"/>
      <c r="VEA79" s="115"/>
      <c r="VEB79" s="115"/>
      <c r="VEC79" s="115"/>
      <c r="VED79" s="115"/>
      <c r="VEE79" s="115"/>
      <c r="VEF79" s="115"/>
      <c r="VEG79" s="115"/>
      <c r="VEH79" s="115"/>
      <c r="VEI79" s="115"/>
      <c r="VEJ79" s="115"/>
      <c r="VEK79" s="115"/>
      <c r="VEL79" s="115"/>
      <c r="VEM79" s="115"/>
      <c r="VEN79" s="115"/>
      <c r="VEO79" s="115"/>
      <c r="VEP79" s="115"/>
      <c r="VEQ79" s="115"/>
      <c r="VER79" s="115"/>
      <c r="VES79" s="115"/>
      <c r="VET79" s="115"/>
      <c r="VEU79" s="115"/>
      <c r="VEV79" s="115"/>
      <c r="VEW79" s="115"/>
      <c r="VEX79" s="115"/>
      <c r="VEY79" s="115"/>
      <c r="VEZ79" s="115"/>
      <c r="VFA79" s="115"/>
      <c r="VFB79" s="115"/>
      <c r="VFC79" s="115"/>
      <c r="VFD79" s="115"/>
      <c r="VFE79" s="115"/>
      <c r="VFF79" s="115"/>
      <c r="VFG79" s="115"/>
      <c r="VFH79" s="115"/>
      <c r="VFI79" s="115"/>
      <c r="VFJ79" s="115"/>
      <c r="VFK79" s="115"/>
      <c r="VFL79" s="115"/>
      <c r="VFM79" s="115"/>
      <c r="VFN79" s="115"/>
      <c r="VFO79" s="115"/>
      <c r="VFP79" s="115"/>
      <c r="VFQ79" s="115"/>
      <c r="VFR79" s="115"/>
      <c r="VFS79" s="115"/>
      <c r="VFT79" s="115"/>
      <c r="VFU79" s="115"/>
      <c r="VFV79" s="115"/>
      <c r="VFW79" s="115"/>
      <c r="VFX79" s="115"/>
      <c r="VFY79" s="115"/>
      <c r="VFZ79" s="115"/>
      <c r="VGA79" s="115"/>
      <c r="VGB79" s="115"/>
      <c r="VGC79" s="115"/>
      <c r="VGD79" s="115"/>
      <c r="VGE79" s="115"/>
      <c r="VGF79" s="115"/>
      <c r="VGG79" s="115"/>
      <c r="VGH79" s="115"/>
      <c r="VGI79" s="115"/>
      <c r="VGJ79" s="115"/>
      <c r="VGK79" s="115"/>
      <c r="VGL79" s="115"/>
      <c r="VGM79" s="115"/>
      <c r="VGN79" s="115"/>
      <c r="VGO79" s="115"/>
      <c r="VGP79" s="115"/>
      <c r="VGQ79" s="115"/>
      <c r="VGR79" s="115"/>
      <c r="VGS79" s="115"/>
      <c r="VGT79" s="115"/>
      <c r="VGU79" s="115"/>
      <c r="VGV79" s="115"/>
      <c r="VGW79" s="115"/>
      <c r="VGX79" s="115"/>
      <c r="VGY79" s="115"/>
      <c r="VGZ79" s="115"/>
      <c r="VHA79" s="115"/>
      <c r="VHB79" s="115"/>
      <c r="VHC79" s="115"/>
      <c r="VHD79" s="115"/>
      <c r="VHE79" s="115"/>
      <c r="VHF79" s="115"/>
      <c r="VHG79" s="115"/>
      <c r="VHH79" s="115"/>
      <c r="VHI79" s="115"/>
      <c r="VHJ79" s="115"/>
      <c r="VHK79" s="115"/>
      <c r="VHL79" s="115"/>
      <c r="VHM79" s="115"/>
      <c r="VHN79" s="115"/>
      <c r="VHO79" s="115"/>
      <c r="VHP79" s="115"/>
      <c r="VHQ79" s="115"/>
      <c r="VHR79" s="115"/>
      <c r="VHS79" s="115"/>
      <c r="VHT79" s="115"/>
      <c r="VHU79" s="115"/>
      <c r="VHV79" s="115"/>
      <c r="VHW79" s="115"/>
      <c r="VHX79" s="115"/>
      <c r="VHY79" s="115"/>
      <c r="VHZ79" s="115"/>
      <c r="VIA79" s="115"/>
      <c r="VIB79" s="115"/>
      <c r="VIC79" s="115"/>
      <c r="VID79" s="115"/>
      <c r="VIE79" s="115"/>
      <c r="VIF79" s="115"/>
      <c r="VIG79" s="115"/>
      <c r="VIH79" s="115"/>
      <c r="VII79" s="115"/>
      <c r="VIJ79" s="115"/>
      <c r="VIK79" s="115"/>
      <c r="VIL79" s="115"/>
      <c r="VIM79" s="115"/>
      <c r="VIN79" s="115"/>
      <c r="VIO79" s="115"/>
      <c r="VIP79" s="115"/>
      <c r="VIQ79" s="115"/>
      <c r="VIR79" s="115"/>
      <c r="VIS79" s="115"/>
      <c r="VIT79" s="115"/>
      <c r="VIU79" s="115"/>
      <c r="VIV79" s="115"/>
      <c r="VIW79" s="115"/>
      <c r="VIX79" s="115"/>
      <c r="VIY79" s="115"/>
      <c r="VIZ79" s="115"/>
      <c r="VJA79" s="115"/>
      <c r="VJB79" s="115"/>
      <c r="VJC79" s="115"/>
      <c r="VJD79" s="115"/>
      <c r="VJE79" s="115"/>
      <c r="VJF79" s="115"/>
      <c r="VJG79" s="115"/>
      <c r="VJH79" s="115"/>
      <c r="VJI79" s="115"/>
      <c r="VJJ79" s="115"/>
      <c r="VJK79" s="115"/>
      <c r="VJL79" s="115"/>
      <c r="VJM79" s="115"/>
      <c r="VJN79" s="115"/>
      <c r="VJO79" s="115"/>
      <c r="VJP79" s="115"/>
      <c r="VJQ79" s="115"/>
      <c r="VJR79" s="115"/>
      <c r="VJS79" s="115"/>
      <c r="VJT79" s="115"/>
      <c r="VJU79" s="115"/>
      <c r="VJV79" s="115"/>
      <c r="VJW79" s="115"/>
      <c r="VJX79" s="115"/>
      <c r="VJY79" s="115"/>
      <c r="VJZ79" s="115"/>
      <c r="VKA79" s="115"/>
      <c r="VKB79" s="115"/>
      <c r="VKC79" s="115"/>
      <c r="VKD79" s="115"/>
      <c r="VKE79" s="115"/>
      <c r="VKF79" s="115"/>
      <c r="VKG79" s="115"/>
      <c r="VKH79" s="115"/>
      <c r="VKI79" s="115"/>
      <c r="VKJ79" s="115"/>
      <c r="VKK79" s="115"/>
      <c r="VKL79" s="115"/>
      <c r="VKM79" s="115"/>
      <c r="VKN79" s="115"/>
      <c r="VKO79" s="115"/>
      <c r="VKP79" s="115"/>
      <c r="VKQ79" s="115"/>
      <c r="VKR79" s="115"/>
      <c r="VKS79" s="115"/>
      <c r="VKT79" s="115"/>
      <c r="VKU79" s="115"/>
      <c r="VKV79" s="115"/>
      <c r="VKW79" s="115"/>
      <c r="VKX79" s="115"/>
      <c r="VKY79" s="115"/>
      <c r="VKZ79" s="115"/>
      <c r="VLA79" s="115"/>
      <c r="VLB79" s="115"/>
      <c r="VLC79" s="115"/>
      <c r="VLD79" s="115"/>
      <c r="VLE79" s="115"/>
      <c r="VLF79" s="115"/>
      <c r="VLG79" s="115"/>
      <c r="VLH79" s="115"/>
      <c r="VLI79" s="115"/>
      <c r="VLJ79" s="115"/>
      <c r="VLK79" s="115"/>
      <c r="VLL79" s="115"/>
      <c r="VLM79" s="115"/>
      <c r="VLN79" s="115"/>
      <c r="VLO79" s="115"/>
      <c r="VLP79" s="115"/>
      <c r="VLQ79" s="115"/>
      <c r="VLR79" s="115"/>
      <c r="VLS79" s="115"/>
      <c r="VLT79" s="115"/>
      <c r="VLU79" s="115"/>
      <c r="VLV79" s="115"/>
      <c r="VLW79" s="115"/>
      <c r="VLX79" s="115"/>
      <c r="VLY79" s="115"/>
      <c r="VLZ79" s="115"/>
      <c r="VMA79" s="115"/>
      <c r="VMB79" s="115"/>
      <c r="VMC79" s="115"/>
      <c r="VMD79" s="115"/>
      <c r="VME79" s="115"/>
      <c r="VMF79" s="115"/>
      <c r="VMG79" s="115"/>
      <c r="VMH79" s="115"/>
      <c r="VMI79" s="115"/>
      <c r="VMJ79" s="115"/>
      <c r="VMK79" s="115"/>
      <c r="VML79" s="115"/>
      <c r="VMM79" s="115"/>
      <c r="VMN79" s="115"/>
      <c r="VMO79" s="115"/>
      <c r="VMP79" s="115"/>
      <c r="VMQ79" s="115"/>
      <c r="VMR79" s="115"/>
      <c r="VMS79" s="115"/>
      <c r="VMT79" s="115"/>
      <c r="VMU79" s="115"/>
      <c r="VMV79" s="115"/>
      <c r="VMW79" s="115"/>
      <c r="VMX79" s="115"/>
      <c r="VMY79" s="115"/>
      <c r="VMZ79" s="115"/>
      <c r="VNA79" s="115"/>
      <c r="VNB79" s="115"/>
      <c r="VNC79" s="115"/>
      <c r="VND79" s="115"/>
      <c r="VNE79" s="115"/>
      <c r="VNF79" s="115"/>
      <c r="VNG79" s="115"/>
      <c r="VNH79" s="115"/>
      <c r="VNI79" s="115"/>
      <c r="VNJ79" s="115"/>
      <c r="VNK79" s="115"/>
      <c r="VNL79" s="115"/>
      <c r="VNM79" s="115"/>
      <c r="VNN79" s="115"/>
      <c r="VNO79" s="115"/>
      <c r="VNP79" s="115"/>
      <c r="VNQ79" s="115"/>
      <c r="VNR79" s="115"/>
      <c r="VNS79" s="115"/>
      <c r="VNT79" s="115"/>
      <c r="VNU79" s="115"/>
      <c r="VNV79" s="115"/>
      <c r="VNW79" s="115"/>
      <c r="VNX79" s="115"/>
      <c r="VNY79" s="115"/>
      <c r="VNZ79" s="115"/>
      <c r="VOA79" s="115"/>
      <c r="VOB79" s="115"/>
      <c r="VOC79" s="115"/>
      <c r="VOD79" s="115"/>
      <c r="VOE79" s="115"/>
      <c r="VOF79" s="115"/>
      <c r="VOG79" s="115"/>
      <c r="VOH79" s="115"/>
      <c r="VOI79" s="115"/>
      <c r="VOJ79" s="115"/>
      <c r="VOK79" s="115"/>
      <c r="VOL79" s="115"/>
      <c r="VOM79" s="115"/>
      <c r="VON79" s="115"/>
      <c r="VOO79" s="115"/>
      <c r="VOP79" s="115"/>
      <c r="VOQ79" s="115"/>
      <c r="VOR79" s="115"/>
      <c r="VOS79" s="115"/>
      <c r="VOT79" s="115"/>
      <c r="VOU79" s="115"/>
      <c r="VOV79" s="115"/>
      <c r="VOW79" s="115"/>
      <c r="VOX79" s="115"/>
      <c r="VOY79" s="115"/>
      <c r="VOZ79" s="115"/>
      <c r="VPA79" s="115"/>
      <c r="VPB79" s="115"/>
      <c r="VPC79" s="115"/>
      <c r="VPD79" s="115"/>
      <c r="VPE79" s="115"/>
      <c r="VPF79" s="115"/>
      <c r="VPG79" s="115"/>
      <c r="VPH79" s="115"/>
      <c r="VPI79" s="115"/>
      <c r="VPJ79" s="115"/>
      <c r="VPK79" s="115"/>
      <c r="VPL79" s="115"/>
      <c r="VPM79" s="115"/>
      <c r="VPN79" s="115"/>
      <c r="VPO79" s="115"/>
      <c r="VPP79" s="115"/>
      <c r="VPQ79" s="115"/>
      <c r="VPR79" s="115"/>
      <c r="VPS79" s="115"/>
      <c r="VPT79" s="115"/>
      <c r="VPU79" s="115"/>
      <c r="VPV79" s="115"/>
      <c r="VPW79" s="115"/>
      <c r="VPX79" s="115"/>
      <c r="VPY79" s="115"/>
      <c r="VPZ79" s="115"/>
      <c r="VQA79" s="115"/>
      <c r="VQB79" s="115"/>
      <c r="VQC79" s="115"/>
      <c r="VQD79" s="115"/>
      <c r="VQE79" s="115"/>
      <c r="VQF79" s="115"/>
      <c r="VQG79" s="115"/>
      <c r="VQH79" s="115"/>
      <c r="VQI79" s="115"/>
      <c r="VQJ79" s="115"/>
      <c r="VQK79" s="115"/>
      <c r="VQL79" s="115"/>
      <c r="VQM79" s="115"/>
      <c r="VQN79" s="115"/>
      <c r="VQO79" s="115"/>
      <c r="VQP79" s="115"/>
      <c r="VQQ79" s="115"/>
      <c r="VQR79" s="115"/>
      <c r="VQS79" s="115"/>
      <c r="VQT79" s="115"/>
      <c r="VQU79" s="115"/>
      <c r="VQV79" s="115"/>
      <c r="VQW79" s="115"/>
      <c r="VQX79" s="115"/>
      <c r="VQY79" s="115"/>
      <c r="VQZ79" s="115"/>
      <c r="VRA79" s="115"/>
      <c r="VRB79" s="115"/>
      <c r="VRC79" s="115"/>
      <c r="VRD79" s="115"/>
      <c r="VRE79" s="115"/>
      <c r="VRF79" s="115"/>
      <c r="VRG79" s="115"/>
      <c r="VRH79" s="115"/>
      <c r="VRI79" s="115"/>
      <c r="VRJ79" s="115"/>
      <c r="VRK79" s="115"/>
      <c r="VRL79" s="115"/>
      <c r="VRM79" s="115"/>
      <c r="VRN79" s="115"/>
      <c r="VRO79" s="115"/>
      <c r="VRP79" s="115"/>
      <c r="VRQ79" s="115"/>
      <c r="VRR79" s="115"/>
      <c r="VRS79" s="115"/>
      <c r="VRT79" s="115"/>
      <c r="VRU79" s="115"/>
      <c r="VRV79" s="115"/>
      <c r="VRW79" s="115"/>
      <c r="VRX79" s="115"/>
      <c r="VRY79" s="115"/>
      <c r="VRZ79" s="115"/>
      <c r="VSA79" s="115"/>
      <c r="VSB79" s="115"/>
      <c r="VSC79" s="115"/>
      <c r="VSD79" s="115"/>
      <c r="VSE79" s="115"/>
      <c r="VSF79" s="115"/>
      <c r="VSG79" s="115"/>
      <c r="VSH79" s="115"/>
      <c r="VSI79" s="115"/>
      <c r="VSJ79" s="115"/>
      <c r="VSK79" s="115"/>
      <c r="VSL79" s="115"/>
      <c r="VSM79" s="115"/>
      <c r="VSN79" s="115"/>
      <c r="VSO79" s="115"/>
      <c r="VSP79" s="115"/>
      <c r="VSQ79" s="115"/>
      <c r="VSR79" s="115"/>
      <c r="VSS79" s="115"/>
      <c r="VST79" s="115"/>
      <c r="VSU79" s="115"/>
      <c r="VSV79" s="115"/>
      <c r="VSW79" s="115"/>
      <c r="VSX79" s="115"/>
      <c r="VSY79" s="115"/>
      <c r="VSZ79" s="115"/>
      <c r="VTA79" s="115"/>
      <c r="VTB79" s="115"/>
      <c r="VTC79" s="115"/>
      <c r="VTD79" s="115"/>
      <c r="VTE79" s="115"/>
      <c r="VTF79" s="115"/>
      <c r="VTG79" s="115"/>
      <c r="VTH79" s="115"/>
      <c r="VTI79" s="115"/>
      <c r="VTJ79" s="115"/>
      <c r="VTK79" s="115"/>
      <c r="VTL79" s="115"/>
      <c r="VTM79" s="115"/>
      <c r="VTN79" s="115"/>
      <c r="VTO79" s="115"/>
      <c r="VTP79" s="115"/>
      <c r="VTQ79" s="115"/>
      <c r="VTR79" s="115"/>
      <c r="VTS79" s="115"/>
      <c r="VTT79" s="115"/>
      <c r="VTU79" s="115"/>
      <c r="VTV79" s="115"/>
      <c r="VTW79" s="115"/>
      <c r="VTX79" s="115"/>
      <c r="VTY79" s="115"/>
      <c r="VTZ79" s="115"/>
      <c r="VUA79" s="115"/>
      <c r="VUB79" s="115"/>
      <c r="VUC79" s="115"/>
      <c r="VUD79" s="115"/>
      <c r="VUE79" s="115"/>
      <c r="VUF79" s="115"/>
      <c r="VUG79" s="115"/>
      <c r="VUH79" s="115"/>
      <c r="VUI79" s="115"/>
      <c r="VUJ79" s="115"/>
      <c r="VUK79" s="115"/>
      <c r="VUL79" s="115"/>
      <c r="VUM79" s="115"/>
      <c r="VUN79" s="115"/>
      <c r="VUO79" s="115"/>
      <c r="VUP79" s="115"/>
      <c r="VUQ79" s="115"/>
      <c r="VUR79" s="115"/>
      <c r="VUS79" s="115"/>
      <c r="VUT79" s="115"/>
      <c r="VUU79" s="115"/>
      <c r="VUV79" s="115"/>
      <c r="VUW79" s="115"/>
      <c r="VUX79" s="115"/>
      <c r="VUY79" s="115"/>
      <c r="VUZ79" s="115"/>
      <c r="VVA79" s="115"/>
      <c r="VVB79" s="115"/>
      <c r="VVC79" s="115"/>
      <c r="VVD79" s="115"/>
      <c r="VVE79" s="115"/>
      <c r="VVF79" s="115"/>
      <c r="VVG79" s="115"/>
      <c r="VVH79" s="115"/>
      <c r="VVI79" s="115"/>
      <c r="VVJ79" s="115"/>
      <c r="VVK79" s="115"/>
      <c r="VVL79" s="115"/>
      <c r="VVM79" s="115"/>
      <c r="VVN79" s="115"/>
      <c r="VVO79" s="115"/>
      <c r="VVP79" s="115"/>
      <c r="VVQ79" s="115"/>
      <c r="VVR79" s="115"/>
      <c r="VVS79" s="115"/>
      <c r="VVT79" s="115"/>
      <c r="VVU79" s="115"/>
      <c r="VVV79" s="115"/>
      <c r="VVW79" s="115"/>
      <c r="VVX79" s="115"/>
      <c r="VVY79" s="115"/>
      <c r="VVZ79" s="115"/>
      <c r="VWA79" s="115"/>
      <c r="VWB79" s="115"/>
      <c r="VWC79" s="115"/>
      <c r="VWD79" s="115"/>
      <c r="VWE79" s="115"/>
      <c r="VWF79" s="115"/>
      <c r="VWG79" s="115"/>
      <c r="VWH79" s="115"/>
      <c r="VWI79" s="115"/>
      <c r="VWJ79" s="115"/>
      <c r="VWK79" s="115"/>
      <c r="VWL79" s="115"/>
      <c r="VWM79" s="115"/>
      <c r="VWN79" s="115"/>
      <c r="VWO79" s="115"/>
      <c r="VWP79" s="115"/>
      <c r="VWQ79" s="115"/>
      <c r="VWR79" s="115"/>
      <c r="VWS79" s="115"/>
      <c r="VWT79" s="115"/>
      <c r="VWU79" s="115"/>
      <c r="VWV79" s="115"/>
      <c r="VWW79" s="115"/>
      <c r="VWX79" s="115"/>
      <c r="VWY79" s="115"/>
      <c r="VWZ79" s="115"/>
      <c r="VXA79" s="115"/>
      <c r="VXB79" s="115"/>
      <c r="VXC79" s="115"/>
      <c r="VXD79" s="115"/>
      <c r="VXE79" s="115"/>
      <c r="VXF79" s="115"/>
      <c r="VXG79" s="115"/>
      <c r="VXH79" s="115"/>
      <c r="VXI79" s="115"/>
      <c r="VXJ79" s="115"/>
      <c r="VXK79" s="115"/>
      <c r="VXL79" s="115"/>
      <c r="VXM79" s="115"/>
      <c r="VXN79" s="115"/>
      <c r="VXO79" s="115"/>
      <c r="VXP79" s="115"/>
      <c r="VXQ79" s="115"/>
      <c r="VXR79" s="115"/>
      <c r="VXS79" s="115"/>
      <c r="VXT79" s="115"/>
      <c r="VXU79" s="115"/>
      <c r="VXV79" s="115"/>
      <c r="VXW79" s="115"/>
      <c r="VXX79" s="115"/>
      <c r="VXY79" s="115"/>
      <c r="VXZ79" s="115"/>
      <c r="VYA79" s="115"/>
      <c r="VYB79" s="115"/>
      <c r="VYC79" s="115"/>
      <c r="VYD79" s="115"/>
      <c r="VYE79" s="115"/>
      <c r="VYF79" s="115"/>
      <c r="VYG79" s="115"/>
      <c r="VYH79" s="115"/>
      <c r="VYI79" s="115"/>
      <c r="VYJ79" s="115"/>
      <c r="VYK79" s="115"/>
      <c r="VYL79" s="115"/>
      <c r="VYM79" s="115"/>
      <c r="VYN79" s="115"/>
      <c r="VYO79" s="115"/>
      <c r="VYP79" s="115"/>
      <c r="VYQ79" s="115"/>
      <c r="VYR79" s="115"/>
      <c r="VYS79" s="115"/>
      <c r="VYT79" s="115"/>
      <c r="VYU79" s="115"/>
      <c r="VYV79" s="115"/>
      <c r="VYW79" s="115"/>
      <c r="VYX79" s="115"/>
      <c r="VYY79" s="115"/>
      <c r="VYZ79" s="115"/>
      <c r="VZA79" s="115"/>
      <c r="VZB79" s="115"/>
      <c r="VZC79" s="115"/>
      <c r="VZD79" s="115"/>
      <c r="VZE79" s="115"/>
      <c r="VZF79" s="115"/>
      <c r="VZG79" s="115"/>
      <c r="VZH79" s="115"/>
      <c r="VZI79" s="115"/>
      <c r="VZJ79" s="115"/>
      <c r="VZK79" s="115"/>
      <c r="VZL79" s="115"/>
      <c r="VZM79" s="115"/>
      <c r="VZN79" s="115"/>
      <c r="VZO79" s="115"/>
      <c r="VZP79" s="115"/>
      <c r="VZQ79" s="115"/>
      <c r="VZR79" s="115"/>
      <c r="VZS79" s="115"/>
      <c r="VZT79" s="115"/>
      <c r="VZU79" s="115"/>
      <c r="VZV79" s="115"/>
      <c r="VZW79" s="115"/>
      <c r="VZX79" s="115"/>
      <c r="VZY79" s="115"/>
      <c r="VZZ79" s="115"/>
      <c r="WAA79" s="115"/>
      <c r="WAB79" s="115"/>
      <c r="WAC79" s="115"/>
      <c r="WAD79" s="115"/>
      <c r="WAE79" s="115"/>
      <c r="WAF79" s="115"/>
      <c r="WAG79" s="115"/>
      <c r="WAH79" s="115"/>
      <c r="WAI79" s="115"/>
      <c r="WAJ79" s="115"/>
      <c r="WAK79" s="115"/>
      <c r="WAL79" s="115"/>
      <c r="WAM79" s="115"/>
      <c r="WAN79" s="115"/>
      <c r="WAO79" s="115"/>
      <c r="WAP79" s="115"/>
      <c r="WAQ79" s="115"/>
      <c r="WAR79" s="115"/>
      <c r="WAS79" s="115"/>
      <c r="WAT79" s="115"/>
      <c r="WAU79" s="115"/>
      <c r="WAV79" s="115"/>
      <c r="WAW79" s="115"/>
      <c r="WAX79" s="115"/>
      <c r="WAY79" s="115"/>
      <c r="WAZ79" s="115"/>
      <c r="WBA79" s="115"/>
      <c r="WBB79" s="115"/>
      <c r="WBC79" s="115"/>
      <c r="WBD79" s="115"/>
      <c r="WBE79" s="115"/>
      <c r="WBF79" s="115"/>
      <c r="WBG79" s="115"/>
      <c r="WBH79" s="115"/>
      <c r="WBI79" s="115"/>
      <c r="WBJ79" s="115"/>
      <c r="WBK79" s="115"/>
      <c r="WBL79" s="115"/>
      <c r="WBM79" s="115"/>
      <c r="WBN79" s="115"/>
      <c r="WBO79" s="115"/>
      <c r="WBP79" s="115"/>
      <c r="WBQ79" s="115"/>
      <c r="WBR79" s="115"/>
      <c r="WBS79" s="115"/>
      <c r="WBT79" s="115"/>
      <c r="WBU79" s="115"/>
      <c r="WBV79" s="115"/>
      <c r="WBW79" s="115"/>
      <c r="WBX79" s="115"/>
      <c r="WBY79" s="115"/>
      <c r="WBZ79" s="115"/>
      <c r="WCA79" s="115"/>
      <c r="WCB79" s="115"/>
      <c r="WCC79" s="115"/>
      <c r="WCD79" s="115"/>
      <c r="WCE79" s="115"/>
      <c r="WCF79" s="115"/>
      <c r="WCG79" s="115"/>
      <c r="WCH79" s="115"/>
      <c r="WCI79" s="115"/>
      <c r="WCJ79" s="115"/>
      <c r="WCK79" s="115"/>
      <c r="WCL79" s="115"/>
      <c r="WCM79" s="115"/>
      <c r="WCN79" s="115"/>
      <c r="WCO79" s="115"/>
      <c r="WCP79" s="115"/>
      <c r="WCQ79" s="115"/>
      <c r="WCR79" s="115"/>
      <c r="WCS79" s="115"/>
      <c r="WCT79" s="115"/>
      <c r="WCU79" s="115"/>
      <c r="WCV79" s="115"/>
      <c r="WCW79" s="115"/>
      <c r="WCX79" s="115"/>
      <c r="WCY79" s="115"/>
      <c r="WCZ79" s="115"/>
      <c r="WDA79" s="115"/>
      <c r="WDB79" s="115"/>
      <c r="WDC79" s="115"/>
      <c r="WDD79" s="115"/>
      <c r="WDE79" s="115"/>
      <c r="WDF79" s="115"/>
      <c r="WDG79" s="115"/>
      <c r="WDH79" s="115"/>
      <c r="WDI79" s="115"/>
      <c r="WDJ79" s="115"/>
      <c r="WDK79" s="115"/>
      <c r="WDL79" s="115"/>
      <c r="WDM79" s="115"/>
      <c r="WDN79" s="115"/>
      <c r="WDO79" s="115"/>
      <c r="WDP79" s="115"/>
      <c r="WDQ79" s="115"/>
      <c r="WDR79" s="115"/>
      <c r="WDS79" s="115"/>
      <c r="WDT79" s="115"/>
      <c r="WDU79" s="115"/>
      <c r="WDV79" s="115"/>
      <c r="WDW79" s="115"/>
      <c r="WDX79" s="115"/>
      <c r="WDY79" s="115"/>
      <c r="WDZ79" s="115"/>
      <c r="WEA79" s="115"/>
      <c r="WEB79" s="115"/>
      <c r="WEC79" s="115"/>
      <c r="WED79" s="115"/>
      <c r="WEE79" s="115"/>
      <c r="WEF79" s="115"/>
      <c r="WEG79" s="115"/>
      <c r="WEH79" s="115"/>
      <c r="WEI79" s="115"/>
      <c r="WEJ79" s="115"/>
      <c r="WEK79" s="115"/>
      <c r="WEL79" s="115"/>
      <c r="WEM79" s="115"/>
      <c r="WEN79" s="115"/>
      <c r="WEO79" s="115"/>
      <c r="WEP79" s="115"/>
      <c r="WEQ79" s="115"/>
      <c r="WER79" s="115"/>
      <c r="WES79" s="115"/>
      <c r="WET79" s="115"/>
      <c r="WEU79" s="115"/>
      <c r="WEV79" s="115"/>
      <c r="WEW79" s="115"/>
      <c r="WEX79" s="115"/>
      <c r="WEY79" s="115"/>
      <c r="WEZ79" s="115"/>
      <c r="WFA79" s="115"/>
      <c r="WFB79" s="115"/>
      <c r="WFC79" s="115"/>
      <c r="WFD79" s="115"/>
      <c r="WFE79" s="115"/>
      <c r="WFF79" s="115"/>
      <c r="WFG79" s="115"/>
      <c r="WFH79" s="115"/>
      <c r="WFI79" s="115"/>
      <c r="WFJ79" s="115"/>
      <c r="WFK79" s="115"/>
      <c r="WFL79" s="115"/>
      <c r="WFM79" s="115"/>
      <c r="WFN79" s="115"/>
      <c r="WFO79" s="115"/>
      <c r="WFP79" s="115"/>
      <c r="WFQ79" s="115"/>
      <c r="WFR79" s="115"/>
      <c r="WFS79" s="115"/>
      <c r="WFT79" s="115"/>
      <c r="WFU79" s="115"/>
      <c r="WFV79" s="115"/>
      <c r="WFW79" s="115"/>
      <c r="WFX79" s="115"/>
      <c r="WFY79" s="115"/>
      <c r="WFZ79" s="115"/>
      <c r="WGA79" s="115"/>
      <c r="WGB79" s="115"/>
      <c r="WGC79" s="115"/>
      <c r="WGD79" s="115"/>
      <c r="WGE79" s="115"/>
      <c r="WGF79" s="115"/>
      <c r="WGG79" s="115"/>
      <c r="WGH79" s="115"/>
      <c r="WGI79" s="115"/>
      <c r="WGJ79" s="115"/>
      <c r="WGK79" s="115"/>
      <c r="WGL79" s="115"/>
      <c r="WGM79" s="115"/>
      <c r="WGN79" s="115"/>
      <c r="WGO79" s="115"/>
      <c r="WGP79" s="115"/>
      <c r="WGQ79" s="115"/>
      <c r="WGR79" s="115"/>
      <c r="WGS79" s="115"/>
      <c r="WGT79" s="115"/>
      <c r="WGU79" s="115"/>
      <c r="WGV79" s="115"/>
      <c r="WGW79" s="115"/>
      <c r="WGX79" s="115"/>
      <c r="WGY79" s="115"/>
      <c r="WGZ79" s="115"/>
      <c r="WHA79" s="115"/>
      <c r="WHB79" s="115"/>
      <c r="WHC79" s="115"/>
      <c r="WHD79" s="115"/>
      <c r="WHE79" s="115"/>
      <c r="WHF79" s="115"/>
      <c r="WHG79" s="115"/>
      <c r="WHH79" s="115"/>
      <c r="WHI79" s="115"/>
      <c r="WHJ79" s="115"/>
      <c r="WHK79" s="115"/>
      <c r="WHL79" s="115"/>
      <c r="WHM79" s="115"/>
      <c r="WHN79" s="115"/>
      <c r="WHO79" s="115"/>
      <c r="WHP79" s="115"/>
      <c r="WHQ79" s="115"/>
      <c r="WHR79" s="115"/>
      <c r="WHS79" s="115"/>
      <c r="WHT79" s="115"/>
      <c r="WHU79" s="115"/>
      <c r="WHV79" s="115"/>
      <c r="WHW79" s="115"/>
      <c r="WHX79" s="115"/>
      <c r="WHY79" s="115"/>
      <c r="WHZ79" s="115"/>
      <c r="WIA79" s="115"/>
      <c r="WIB79" s="115"/>
      <c r="WIC79" s="115"/>
      <c r="WID79" s="115"/>
      <c r="WIE79" s="115"/>
      <c r="WIF79" s="115"/>
      <c r="WIG79" s="115"/>
      <c r="WIH79" s="115"/>
      <c r="WII79" s="115"/>
      <c r="WIJ79" s="115"/>
      <c r="WIK79" s="115"/>
      <c r="WIL79" s="115"/>
      <c r="WIM79" s="115"/>
      <c r="WIN79" s="115"/>
      <c r="WIO79" s="115"/>
      <c r="WIP79" s="115"/>
      <c r="WIQ79" s="115"/>
      <c r="WIR79" s="115"/>
      <c r="WIS79" s="115"/>
      <c r="WIT79" s="115"/>
      <c r="WIU79" s="115"/>
      <c r="WIV79" s="115"/>
      <c r="WIW79" s="115"/>
      <c r="WIX79" s="115"/>
      <c r="WIY79" s="115"/>
      <c r="WIZ79" s="115"/>
      <c r="WJA79" s="115"/>
      <c r="WJB79" s="115"/>
      <c r="WJC79" s="115"/>
      <c r="WJD79" s="115"/>
      <c r="WJE79" s="115"/>
      <c r="WJF79" s="115"/>
      <c r="WJG79" s="115"/>
      <c r="WJH79" s="115"/>
      <c r="WJI79" s="115"/>
      <c r="WJJ79" s="115"/>
      <c r="WJK79" s="115"/>
      <c r="WJL79" s="115"/>
      <c r="WJM79" s="115"/>
      <c r="WJN79" s="115"/>
      <c r="WJO79" s="115"/>
      <c r="WJP79" s="115"/>
      <c r="WJQ79" s="115"/>
      <c r="WJR79" s="115"/>
      <c r="WJS79" s="115"/>
      <c r="WJT79" s="115"/>
      <c r="WJU79" s="115"/>
      <c r="WJV79" s="115"/>
      <c r="WJW79" s="115"/>
      <c r="WJX79" s="115"/>
      <c r="WJY79" s="115"/>
      <c r="WJZ79" s="115"/>
      <c r="WKA79" s="115"/>
      <c r="WKB79" s="115"/>
      <c r="WKC79" s="115"/>
      <c r="WKD79" s="115"/>
      <c r="WKE79" s="115"/>
      <c r="WKF79" s="115"/>
      <c r="WKG79" s="115"/>
      <c r="WKH79" s="115"/>
      <c r="WKI79" s="115"/>
      <c r="WKJ79" s="115"/>
      <c r="WKK79" s="115"/>
      <c r="WKL79" s="115"/>
      <c r="WKM79" s="115"/>
      <c r="WKN79" s="115"/>
      <c r="WKO79" s="115"/>
      <c r="WKP79" s="115"/>
      <c r="WKQ79" s="115"/>
      <c r="WKR79" s="115"/>
      <c r="WKS79" s="115"/>
      <c r="WKT79" s="115"/>
      <c r="WKU79" s="115"/>
      <c r="WKV79" s="115"/>
      <c r="WKW79" s="115"/>
      <c r="WKX79" s="115"/>
      <c r="WKY79" s="115"/>
      <c r="WKZ79" s="115"/>
      <c r="WLA79" s="115"/>
      <c r="WLB79" s="115"/>
      <c r="WLC79" s="115"/>
      <c r="WLD79" s="115"/>
      <c r="WLE79" s="115"/>
      <c r="WLF79" s="115"/>
      <c r="WLG79" s="115"/>
      <c r="WLH79" s="115"/>
      <c r="WLI79" s="115"/>
      <c r="WLJ79" s="115"/>
      <c r="WLK79" s="115"/>
      <c r="WLL79" s="115"/>
      <c r="WLM79" s="115"/>
      <c r="WLN79" s="115"/>
      <c r="WLO79" s="115"/>
      <c r="WLP79" s="115"/>
      <c r="WLQ79" s="115"/>
      <c r="WLR79" s="115"/>
      <c r="WLS79" s="115"/>
      <c r="WLT79" s="115"/>
      <c r="WLU79" s="115"/>
      <c r="WLV79" s="115"/>
      <c r="WLW79" s="115"/>
      <c r="WLX79" s="115"/>
      <c r="WLY79" s="115"/>
      <c r="WLZ79" s="115"/>
      <c r="WMA79" s="115"/>
      <c r="WMB79" s="115"/>
      <c r="WMC79" s="115"/>
      <c r="WMD79" s="115"/>
      <c r="WME79" s="115"/>
      <c r="WMF79" s="115"/>
      <c r="WMG79" s="115"/>
      <c r="WMH79" s="115"/>
      <c r="WMI79" s="115"/>
      <c r="WMJ79" s="115"/>
      <c r="WMK79" s="115"/>
      <c r="WML79" s="115"/>
      <c r="WMM79" s="115"/>
      <c r="WMN79" s="115"/>
      <c r="WMO79" s="115"/>
      <c r="WMP79" s="115"/>
      <c r="WMQ79" s="115"/>
      <c r="WMR79" s="115"/>
      <c r="WMS79" s="115"/>
      <c r="WMT79" s="115"/>
      <c r="WMU79" s="115"/>
      <c r="WMV79" s="115"/>
      <c r="WMW79" s="115"/>
      <c r="WMX79" s="115"/>
      <c r="WMY79" s="115"/>
      <c r="WMZ79" s="115"/>
      <c r="WNA79" s="115"/>
      <c r="WNB79" s="115"/>
      <c r="WNC79" s="115"/>
      <c r="WND79" s="115"/>
      <c r="WNE79" s="115"/>
      <c r="WNF79" s="115"/>
      <c r="WNG79" s="115"/>
      <c r="WNH79" s="115"/>
      <c r="WNI79" s="115"/>
      <c r="WNJ79" s="115"/>
      <c r="WNK79" s="115"/>
      <c r="WNL79" s="115"/>
      <c r="WNM79" s="115"/>
      <c r="WNN79" s="115"/>
      <c r="WNO79" s="115"/>
      <c r="WNP79" s="115"/>
      <c r="WNQ79" s="115"/>
      <c r="WNR79" s="115"/>
      <c r="WNS79" s="115"/>
      <c r="WNT79" s="115"/>
      <c r="WNU79" s="115"/>
      <c r="WNV79" s="115"/>
      <c r="WNW79" s="115"/>
      <c r="WNX79" s="115"/>
      <c r="WNY79" s="115"/>
      <c r="WNZ79" s="115"/>
      <c r="WOA79" s="115"/>
      <c r="WOB79" s="115"/>
      <c r="WOC79" s="115"/>
      <c r="WOD79" s="115"/>
      <c r="WOE79" s="115"/>
      <c r="WOF79" s="115"/>
      <c r="WOG79" s="115"/>
      <c r="WOH79" s="115"/>
      <c r="WOI79" s="115"/>
      <c r="WOJ79" s="115"/>
      <c r="WOK79" s="115"/>
      <c r="WOL79" s="115"/>
      <c r="WOM79" s="115"/>
      <c r="WON79" s="115"/>
      <c r="WOO79" s="115"/>
      <c r="WOP79" s="115"/>
      <c r="WOQ79" s="115"/>
      <c r="WOR79" s="115"/>
      <c r="WOS79" s="115"/>
      <c r="WOT79" s="115"/>
      <c r="WOU79" s="115"/>
      <c r="WOV79" s="115"/>
      <c r="WOW79" s="115"/>
      <c r="WOX79" s="115"/>
      <c r="WOY79" s="115"/>
      <c r="WOZ79" s="115"/>
      <c r="WPA79" s="115"/>
      <c r="WPB79" s="115"/>
      <c r="WPC79" s="115"/>
      <c r="WPD79" s="115"/>
      <c r="WPE79" s="115"/>
      <c r="WPF79" s="115"/>
      <c r="WPG79" s="115"/>
      <c r="WPH79" s="115"/>
      <c r="WPI79" s="115"/>
      <c r="WPJ79" s="115"/>
      <c r="WPK79" s="115"/>
      <c r="WPL79" s="115"/>
      <c r="WPM79" s="115"/>
      <c r="WPN79" s="115"/>
      <c r="WPO79" s="115"/>
      <c r="WPP79" s="115"/>
      <c r="WPQ79" s="115"/>
      <c r="WPR79" s="115"/>
      <c r="WPS79" s="115"/>
      <c r="WPT79" s="115"/>
      <c r="WPU79" s="115"/>
      <c r="WPV79" s="115"/>
      <c r="WPW79" s="115"/>
      <c r="WPX79" s="115"/>
      <c r="WPY79" s="115"/>
      <c r="WPZ79" s="115"/>
      <c r="WQA79" s="115"/>
      <c r="WQB79" s="115"/>
      <c r="WQC79" s="115"/>
      <c r="WQD79" s="115"/>
      <c r="WQE79" s="115"/>
      <c r="WQF79" s="115"/>
      <c r="WQG79" s="115"/>
      <c r="WQH79" s="115"/>
      <c r="WQI79" s="115"/>
      <c r="WQJ79" s="115"/>
      <c r="WQK79" s="115"/>
      <c r="WQL79" s="115"/>
      <c r="WQM79" s="115"/>
      <c r="WQN79" s="115"/>
      <c r="WQO79" s="115"/>
      <c r="WQP79" s="115"/>
      <c r="WQQ79" s="115"/>
      <c r="WQR79" s="115"/>
      <c r="WQS79" s="115"/>
      <c r="WQT79" s="115"/>
      <c r="WQU79" s="115"/>
      <c r="WQV79" s="115"/>
      <c r="WQW79" s="115"/>
      <c r="WQX79" s="115"/>
      <c r="WQY79" s="115"/>
      <c r="WQZ79" s="115"/>
      <c r="WRA79" s="115"/>
      <c r="WRB79" s="115"/>
      <c r="WRC79" s="115"/>
      <c r="WRD79" s="115"/>
      <c r="WRE79" s="115"/>
      <c r="WRF79" s="115"/>
      <c r="WRG79" s="115"/>
      <c r="WRH79" s="115"/>
      <c r="WRI79" s="115"/>
      <c r="WRJ79" s="115"/>
      <c r="WRK79" s="115"/>
      <c r="WRL79" s="115"/>
      <c r="WRM79" s="115"/>
      <c r="WRN79" s="115"/>
      <c r="WRO79" s="115"/>
      <c r="WRP79" s="115"/>
      <c r="WRQ79" s="115"/>
      <c r="WRR79" s="115"/>
      <c r="WRS79" s="115"/>
      <c r="WRT79" s="115"/>
      <c r="WRU79" s="115"/>
      <c r="WRV79" s="115"/>
      <c r="WRW79" s="115"/>
      <c r="WRX79" s="115"/>
      <c r="WRY79" s="115"/>
      <c r="WRZ79" s="115"/>
      <c r="WSA79" s="115"/>
      <c r="WSB79" s="115"/>
      <c r="WSC79" s="115"/>
      <c r="WSD79" s="115"/>
      <c r="WSE79" s="115"/>
      <c r="WSF79" s="115"/>
      <c r="WSG79" s="115"/>
      <c r="WSH79" s="115"/>
      <c r="WSI79" s="115"/>
      <c r="WSJ79" s="115"/>
      <c r="WSK79" s="115"/>
      <c r="WSL79" s="115"/>
      <c r="WSM79" s="115"/>
      <c r="WSN79" s="115"/>
      <c r="WSO79" s="115"/>
      <c r="WSP79" s="115"/>
      <c r="WSQ79" s="115"/>
      <c r="WSR79" s="115"/>
      <c r="WSS79" s="115"/>
      <c r="WST79" s="115"/>
      <c r="WSU79" s="115"/>
      <c r="WSV79" s="115"/>
      <c r="WSW79" s="115"/>
      <c r="WSX79" s="115"/>
      <c r="WSY79" s="115"/>
      <c r="WSZ79" s="115"/>
      <c r="WTA79" s="115"/>
      <c r="WTB79" s="115"/>
      <c r="WTC79" s="115"/>
      <c r="WTD79" s="115"/>
      <c r="WTE79" s="115"/>
      <c r="WTF79" s="115"/>
      <c r="WTG79" s="115"/>
      <c r="WTH79" s="115"/>
      <c r="WTI79" s="115"/>
      <c r="WTJ79" s="115"/>
      <c r="WTK79" s="115"/>
      <c r="WTL79" s="115"/>
      <c r="WTM79" s="115"/>
      <c r="WTN79" s="115"/>
      <c r="WTO79" s="115"/>
      <c r="WTP79" s="115"/>
      <c r="WTQ79" s="115"/>
      <c r="WTR79" s="115"/>
      <c r="WTS79" s="115"/>
      <c r="WTT79" s="115"/>
      <c r="WTU79" s="115"/>
      <c r="WTV79" s="115"/>
      <c r="WTW79" s="115"/>
      <c r="WTX79" s="115"/>
      <c r="WTY79" s="115"/>
      <c r="WTZ79" s="115"/>
      <c r="WUA79" s="115"/>
      <c r="WUB79" s="115"/>
      <c r="WUC79" s="115"/>
      <c r="WUD79" s="115"/>
      <c r="WUE79" s="115"/>
      <c r="WUF79" s="115"/>
      <c r="WUG79" s="115"/>
      <c r="WUH79" s="115"/>
      <c r="WUI79" s="115"/>
      <c r="WUJ79" s="115"/>
      <c r="WUK79" s="115"/>
      <c r="WUL79" s="115"/>
      <c r="WUM79" s="115"/>
      <c r="WUN79" s="115"/>
      <c r="WUO79" s="115"/>
      <c r="WUP79" s="115"/>
      <c r="WUQ79" s="115"/>
      <c r="WUR79" s="115"/>
      <c r="WUS79" s="115"/>
      <c r="WUT79" s="115"/>
      <c r="WUU79" s="115"/>
      <c r="WUV79" s="115"/>
      <c r="WUW79" s="115"/>
      <c r="WUX79" s="115"/>
      <c r="WUY79" s="115"/>
      <c r="WUZ79" s="115"/>
      <c r="WVA79" s="115"/>
      <c r="WVB79" s="115"/>
      <c r="WVC79" s="115"/>
      <c r="WVD79" s="115"/>
      <c r="WVE79" s="115"/>
      <c r="WVF79" s="115"/>
      <c r="WVG79" s="115"/>
      <c r="WVH79" s="115"/>
      <c r="WVI79" s="115"/>
      <c r="WVJ79" s="115"/>
      <c r="WVK79" s="115"/>
      <c r="WVL79" s="115"/>
      <c r="WVM79" s="115"/>
      <c r="WVN79" s="115"/>
      <c r="WVO79" s="115"/>
      <c r="WVP79" s="115"/>
      <c r="WVQ79" s="115"/>
      <c r="WVR79" s="115"/>
      <c r="WVS79" s="115"/>
      <c r="WVT79" s="115"/>
      <c r="WVU79" s="115"/>
      <c r="WVV79" s="115"/>
      <c r="WVW79" s="115"/>
      <c r="WVX79" s="115"/>
      <c r="WVY79" s="115"/>
      <c r="WVZ79" s="115"/>
      <c r="WWA79" s="115"/>
      <c r="WWB79" s="115"/>
      <c r="WWC79" s="115"/>
      <c r="WWD79" s="115"/>
      <c r="WWE79" s="115"/>
      <c r="WWF79" s="115"/>
      <c r="WWG79" s="115"/>
      <c r="WWH79" s="115"/>
      <c r="WWI79" s="115"/>
      <c r="WWJ79" s="115"/>
      <c r="WWK79" s="115"/>
      <c r="WWL79" s="115"/>
      <c r="WWM79" s="115"/>
      <c r="WWN79" s="115"/>
      <c r="WWO79" s="115"/>
      <c r="WWP79" s="115"/>
      <c r="WWQ79" s="115"/>
      <c r="WWR79" s="115"/>
      <c r="WWS79" s="115"/>
      <c r="WWT79" s="115"/>
      <c r="WWU79" s="115"/>
      <c r="WWV79" s="115"/>
      <c r="WWW79" s="115"/>
      <c r="WWX79" s="115"/>
      <c r="WWY79" s="115"/>
      <c r="WWZ79" s="115"/>
      <c r="WXA79" s="115"/>
      <c r="WXB79" s="115"/>
      <c r="WXC79" s="115"/>
      <c r="WXD79" s="115"/>
      <c r="WXE79" s="115"/>
      <c r="WXF79" s="115"/>
      <c r="WXG79" s="115"/>
      <c r="WXH79" s="115"/>
      <c r="WXI79" s="115"/>
      <c r="WXJ79" s="115"/>
      <c r="WXK79" s="115"/>
      <c r="WXL79" s="115"/>
      <c r="WXM79" s="115"/>
      <c r="WXN79" s="115"/>
      <c r="WXO79" s="115"/>
      <c r="WXP79" s="115"/>
      <c r="WXQ79" s="115"/>
      <c r="WXR79" s="115"/>
      <c r="WXS79" s="115"/>
      <c r="WXT79" s="115"/>
      <c r="WXU79" s="115"/>
      <c r="WXV79" s="115"/>
      <c r="WXW79" s="115"/>
      <c r="WXX79" s="115"/>
      <c r="WXY79" s="115"/>
      <c r="WXZ79" s="115"/>
      <c r="WYA79" s="115"/>
      <c r="WYB79" s="115"/>
      <c r="WYC79" s="115"/>
      <c r="WYD79" s="115"/>
      <c r="WYE79" s="115"/>
      <c r="WYF79" s="115"/>
      <c r="WYG79" s="115"/>
      <c r="WYH79" s="115"/>
      <c r="WYI79" s="115"/>
      <c r="WYJ79" s="115"/>
      <c r="WYK79" s="115"/>
      <c r="WYL79" s="115"/>
      <c r="WYM79" s="115"/>
      <c r="WYN79" s="115"/>
      <c r="WYO79" s="115"/>
      <c r="WYP79" s="115"/>
      <c r="WYQ79" s="115"/>
      <c r="WYR79" s="115"/>
      <c r="WYS79" s="115"/>
      <c r="WYT79" s="115"/>
      <c r="WYU79" s="115"/>
      <c r="WYV79" s="115"/>
      <c r="WYW79" s="115"/>
      <c r="WYX79" s="115"/>
      <c r="WYY79" s="115"/>
      <c r="WYZ79" s="115"/>
      <c r="WZA79" s="115"/>
      <c r="WZB79" s="115"/>
      <c r="WZC79" s="115"/>
      <c r="WZD79" s="115"/>
      <c r="WZE79" s="115"/>
      <c r="WZF79" s="115"/>
      <c r="WZG79" s="115"/>
      <c r="WZH79" s="115"/>
      <c r="WZI79" s="115"/>
      <c r="WZJ79" s="115"/>
      <c r="WZK79" s="115"/>
      <c r="WZL79" s="115"/>
      <c r="WZM79" s="115"/>
      <c r="WZN79" s="115"/>
      <c r="WZO79" s="115"/>
      <c r="WZP79" s="115"/>
      <c r="WZQ79" s="115"/>
      <c r="WZR79" s="115"/>
      <c r="WZS79" s="115"/>
      <c r="WZT79" s="115"/>
      <c r="WZU79" s="115"/>
      <c r="WZV79" s="115"/>
      <c r="WZW79" s="115"/>
      <c r="WZX79" s="115"/>
      <c r="WZY79" s="115"/>
      <c r="WZZ79" s="115"/>
      <c r="XAA79" s="115"/>
      <c r="XAB79" s="115"/>
      <c r="XAC79" s="115"/>
      <c r="XAD79" s="115"/>
      <c r="XAE79" s="115"/>
      <c r="XAF79" s="115"/>
      <c r="XAG79" s="115"/>
      <c r="XAH79" s="115"/>
      <c r="XAI79" s="115"/>
      <c r="XAJ79" s="115"/>
      <c r="XAK79" s="115"/>
      <c r="XAL79" s="115"/>
      <c r="XAM79" s="115"/>
      <c r="XAN79" s="115"/>
      <c r="XAO79" s="115"/>
      <c r="XAP79" s="115"/>
      <c r="XAQ79" s="115"/>
      <c r="XAR79" s="115"/>
      <c r="XAS79" s="115"/>
      <c r="XAT79" s="115"/>
      <c r="XAU79" s="115"/>
      <c r="XAV79" s="115"/>
      <c r="XAW79" s="115"/>
      <c r="XAX79" s="115"/>
      <c r="XAY79" s="115"/>
      <c r="XAZ79" s="115"/>
      <c r="XBA79" s="115"/>
      <c r="XBB79" s="115"/>
      <c r="XBC79" s="115"/>
      <c r="XBD79" s="115"/>
      <c r="XBE79" s="115"/>
      <c r="XBF79" s="115"/>
      <c r="XBG79" s="115"/>
      <c r="XBH79" s="115"/>
      <c r="XBI79" s="115"/>
      <c r="XBJ79" s="115"/>
      <c r="XBK79" s="115"/>
      <c r="XBL79" s="115"/>
      <c r="XBM79" s="115"/>
      <c r="XBN79" s="115"/>
      <c r="XBO79" s="115"/>
      <c r="XBP79" s="115"/>
      <c r="XBQ79" s="115"/>
      <c r="XBR79" s="115"/>
      <c r="XBS79" s="115"/>
      <c r="XBT79" s="115"/>
      <c r="XBU79" s="115"/>
      <c r="XBV79" s="115"/>
      <c r="XBW79" s="115"/>
      <c r="XBX79" s="115"/>
      <c r="XBY79" s="115"/>
      <c r="XBZ79" s="115"/>
      <c r="XCA79" s="115"/>
      <c r="XCB79" s="115"/>
      <c r="XCC79" s="115"/>
      <c r="XCD79" s="115"/>
      <c r="XCE79" s="115"/>
      <c r="XCF79" s="115"/>
      <c r="XCG79" s="115"/>
      <c r="XCH79" s="115"/>
      <c r="XCI79" s="115"/>
      <c r="XCJ79" s="115"/>
      <c r="XCK79" s="115"/>
      <c r="XCL79" s="115"/>
      <c r="XCM79" s="115"/>
      <c r="XCN79" s="115"/>
      <c r="XCO79" s="115"/>
      <c r="XCP79" s="115"/>
      <c r="XCQ79" s="115"/>
      <c r="XCR79" s="115"/>
      <c r="XCS79" s="115"/>
      <c r="XCT79" s="115"/>
      <c r="XCU79" s="115"/>
      <c r="XCV79" s="115"/>
      <c r="XCW79" s="115"/>
      <c r="XCX79" s="115"/>
      <c r="XCY79" s="115"/>
      <c r="XCZ79" s="115"/>
    </row>
    <row r="80" spans="2:16328" s="115" customFormat="1" x14ac:dyDescent="0.35">
      <c r="B80" s="117" t="s">
        <v>295</v>
      </c>
      <c r="D80" s="118">
        <f ca="1">IFERROR(D79/C79-1,"na")</f>
        <v>-4.6031456259148289</v>
      </c>
      <c r="E80" s="118">
        <f t="shared" ref="E80:M80" ca="1" si="48">IFERROR(E79/D79-1,"na")</f>
        <v>0.38245125493809473</v>
      </c>
      <c r="F80" s="118">
        <f t="shared" ca="1" si="48"/>
        <v>0.23648618333709015</v>
      </c>
      <c r="G80" s="118">
        <f t="shared" ca="1" si="48"/>
        <v>0.22201542035064126</v>
      </c>
      <c r="H80" s="118">
        <f t="shared" ca="1" si="48"/>
        <v>0.21293062910930205</v>
      </c>
      <c r="I80" s="118">
        <f t="shared" ca="1" si="48"/>
        <v>0.16135496755266088</v>
      </c>
      <c r="J80" s="118">
        <f t="shared" ca="1" si="48"/>
        <v>0.15092045355769557</v>
      </c>
      <c r="K80" s="118">
        <f t="shared" ca="1" si="48"/>
        <v>0.1418407466414493</v>
      </c>
      <c r="L80" s="118">
        <f t="shared" ca="1" si="48"/>
        <v>0.12354427615448316</v>
      </c>
      <c r="M80" s="118">
        <f t="shared" ca="1" si="48"/>
        <v>4.0000000000000036E-2</v>
      </c>
      <c r="O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  <c r="FI80"/>
      <c r="FJ80"/>
      <c r="FK80"/>
      <c r="FL80"/>
      <c r="FM80"/>
      <c r="FN80"/>
      <c r="FO80"/>
      <c r="FP80"/>
      <c r="FQ80"/>
      <c r="FR80"/>
      <c r="FS80"/>
      <c r="FT80"/>
      <c r="FU80"/>
      <c r="FV80"/>
      <c r="FW80"/>
      <c r="FX80"/>
      <c r="FY80"/>
      <c r="FZ80"/>
      <c r="GA80"/>
      <c r="GB80"/>
      <c r="GC80"/>
      <c r="GD80"/>
      <c r="GE80"/>
      <c r="GF80"/>
      <c r="GG80"/>
      <c r="GH80"/>
      <c r="GI80"/>
      <c r="GJ80"/>
      <c r="GK80"/>
      <c r="GL80"/>
      <c r="GM80"/>
      <c r="GN80"/>
      <c r="GO80"/>
      <c r="GP80"/>
      <c r="GQ80"/>
      <c r="GR80"/>
      <c r="GS80"/>
      <c r="GT80"/>
      <c r="GU80"/>
      <c r="GV80"/>
      <c r="GW80"/>
      <c r="GX80"/>
      <c r="GY80"/>
      <c r="GZ80"/>
      <c r="HA80"/>
      <c r="HB80"/>
      <c r="HC80"/>
      <c r="HD80"/>
      <c r="HE80"/>
      <c r="HF80"/>
      <c r="HG80"/>
      <c r="HH80"/>
      <c r="HI80"/>
      <c r="HJ80"/>
      <c r="HK80"/>
      <c r="HL80"/>
      <c r="HM80"/>
      <c r="HN80"/>
      <c r="HO80"/>
      <c r="HP80"/>
      <c r="HQ80"/>
      <c r="HR80"/>
      <c r="HS80"/>
      <c r="HT80"/>
      <c r="HU80"/>
      <c r="HV80"/>
      <c r="HW80"/>
      <c r="HX80"/>
      <c r="HY80"/>
      <c r="HZ80"/>
      <c r="IA80"/>
      <c r="IB80"/>
      <c r="IC80"/>
      <c r="ID80"/>
      <c r="IE80"/>
      <c r="IF80"/>
      <c r="IG80"/>
      <c r="IH80"/>
      <c r="II80"/>
      <c r="IJ80"/>
      <c r="IK80"/>
      <c r="IL80"/>
      <c r="IM80"/>
      <c r="IN80"/>
      <c r="IO80"/>
      <c r="IP80"/>
      <c r="IQ80"/>
      <c r="IR80"/>
      <c r="IS80"/>
      <c r="IT80"/>
      <c r="IU80"/>
      <c r="IV80"/>
      <c r="IW80"/>
      <c r="IX80"/>
      <c r="IY80"/>
      <c r="IZ80"/>
      <c r="JA80"/>
      <c r="JB80"/>
      <c r="JC80"/>
      <c r="JD80"/>
      <c r="JE80"/>
      <c r="JF80"/>
      <c r="JG80"/>
      <c r="JH80"/>
      <c r="JI80"/>
      <c r="JJ80"/>
      <c r="JK80"/>
      <c r="JL80"/>
      <c r="JM80"/>
      <c r="JN80"/>
      <c r="JO80"/>
      <c r="JP80"/>
      <c r="JQ80"/>
      <c r="JR80"/>
      <c r="JS80"/>
      <c r="JT80"/>
      <c r="JU80"/>
      <c r="JV80"/>
      <c r="JW80"/>
      <c r="JX80"/>
      <c r="JY80"/>
      <c r="JZ80"/>
      <c r="KA80"/>
      <c r="KB80"/>
      <c r="KC80"/>
      <c r="KD80"/>
      <c r="KE80"/>
      <c r="KF80"/>
      <c r="KG80"/>
      <c r="KH80"/>
      <c r="KI80"/>
      <c r="KJ80"/>
      <c r="KK80"/>
      <c r="KL80"/>
      <c r="KM80"/>
      <c r="KN80"/>
      <c r="KO80"/>
      <c r="KP80"/>
      <c r="KQ80"/>
      <c r="KR80"/>
      <c r="KS80"/>
      <c r="KT80"/>
      <c r="KU80"/>
      <c r="KV80"/>
      <c r="KW80"/>
      <c r="KX80"/>
      <c r="KY80"/>
      <c r="KZ80"/>
      <c r="LA80"/>
      <c r="LB80"/>
      <c r="LC80"/>
      <c r="LD80"/>
      <c r="LE80"/>
      <c r="LF80"/>
      <c r="LG80"/>
      <c r="LH80"/>
      <c r="LI80"/>
      <c r="LJ80"/>
      <c r="LK80"/>
      <c r="LL80"/>
      <c r="LM80"/>
      <c r="LN80"/>
      <c r="LO80"/>
      <c r="LP80"/>
      <c r="LQ80"/>
      <c r="LR80"/>
      <c r="LS80"/>
      <c r="LT80"/>
      <c r="LU80"/>
      <c r="LV80"/>
      <c r="LW80"/>
      <c r="LX80"/>
      <c r="LY80"/>
      <c r="LZ80"/>
      <c r="MA80"/>
      <c r="MB80"/>
      <c r="MC80"/>
      <c r="MD80"/>
      <c r="ME80"/>
      <c r="MF80"/>
      <c r="MG80"/>
      <c r="MH80"/>
      <c r="MI80"/>
      <c r="MJ80"/>
      <c r="MK80"/>
      <c r="ML80"/>
      <c r="MM80"/>
      <c r="MN80"/>
      <c r="MO80"/>
      <c r="MP80"/>
      <c r="MQ80"/>
      <c r="MR80"/>
      <c r="MS80"/>
      <c r="MT80"/>
      <c r="MU80"/>
      <c r="MV80"/>
      <c r="MW80"/>
      <c r="MX80"/>
      <c r="MY80"/>
      <c r="MZ80"/>
      <c r="NA80"/>
      <c r="NB80"/>
      <c r="NC80"/>
      <c r="ND80"/>
      <c r="NE80"/>
      <c r="NF80"/>
      <c r="NG80"/>
      <c r="NH80"/>
      <c r="NI80"/>
      <c r="NJ80"/>
      <c r="NK80"/>
      <c r="NL80"/>
      <c r="NM80"/>
      <c r="NN80"/>
      <c r="NO80"/>
      <c r="NP80"/>
      <c r="NQ80"/>
      <c r="NR80"/>
      <c r="NS80"/>
      <c r="NT80"/>
      <c r="NU80"/>
      <c r="NV80"/>
      <c r="NW80"/>
      <c r="NX80"/>
      <c r="NY80"/>
      <c r="NZ80"/>
      <c r="OA80"/>
      <c r="OB80"/>
      <c r="OC80"/>
      <c r="OD80"/>
      <c r="OE80"/>
      <c r="OF80"/>
      <c r="OG80"/>
      <c r="OH80"/>
      <c r="OI80"/>
      <c r="OJ80"/>
      <c r="OK80"/>
      <c r="OL80"/>
      <c r="OM80"/>
      <c r="ON80"/>
      <c r="OO80"/>
      <c r="OP80"/>
      <c r="OQ80"/>
      <c r="OR80"/>
      <c r="OS80"/>
      <c r="OT80"/>
      <c r="OU80"/>
      <c r="OV80"/>
      <c r="OW80"/>
      <c r="OX80"/>
      <c r="OY80"/>
      <c r="OZ80"/>
      <c r="PA80"/>
      <c r="PB80"/>
      <c r="PC80"/>
      <c r="PD80"/>
      <c r="PE80"/>
      <c r="PF80"/>
      <c r="PG80"/>
      <c r="PH80"/>
      <c r="PI80"/>
      <c r="PJ80"/>
      <c r="PK80"/>
      <c r="PL80"/>
      <c r="PM80"/>
      <c r="PN80"/>
      <c r="PO80"/>
      <c r="PP80"/>
      <c r="PQ80"/>
      <c r="PR80"/>
      <c r="PS80"/>
      <c r="PT80"/>
      <c r="PU80"/>
      <c r="PV80"/>
      <c r="PW80"/>
      <c r="PX80"/>
      <c r="PY80"/>
      <c r="PZ80"/>
      <c r="QA80"/>
      <c r="QB80"/>
      <c r="QC80"/>
      <c r="QD80"/>
      <c r="QE80"/>
      <c r="QF80"/>
      <c r="QG80"/>
      <c r="QH80"/>
      <c r="QI80"/>
      <c r="QJ80"/>
      <c r="QK80"/>
      <c r="QL80"/>
      <c r="QM80"/>
      <c r="QN80"/>
      <c r="QO80"/>
      <c r="QP80"/>
      <c r="QQ80"/>
      <c r="QR80"/>
      <c r="QS80"/>
      <c r="QT80"/>
      <c r="QU80"/>
      <c r="QV80"/>
      <c r="QW80"/>
      <c r="QX80"/>
      <c r="QY80"/>
      <c r="QZ80"/>
      <c r="RA80"/>
      <c r="RB80"/>
      <c r="RC80"/>
      <c r="RD80"/>
      <c r="RE80"/>
      <c r="RF80"/>
      <c r="RG80"/>
      <c r="RH80"/>
      <c r="RI80"/>
      <c r="RJ80"/>
      <c r="RK80"/>
      <c r="RL80"/>
      <c r="RM80"/>
      <c r="RN80"/>
      <c r="RO80"/>
      <c r="RP80"/>
      <c r="RQ80"/>
      <c r="RR80"/>
      <c r="RS80"/>
      <c r="RT80"/>
      <c r="RU80"/>
      <c r="RV80"/>
      <c r="RW80"/>
      <c r="RX80"/>
      <c r="RY80"/>
      <c r="RZ80"/>
      <c r="SA80"/>
      <c r="SB80"/>
      <c r="SC80"/>
      <c r="SD80"/>
      <c r="SE80"/>
      <c r="SF80"/>
      <c r="SG80"/>
      <c r="SH80"/>
      <c r="SI80"/>
      <c r="SJ80"/>
      <c r="SK80"/>
      <c r="SL80"/>
      <c r="SM80"/>
      <c r="SN80"/>
      <c r="SO80"/>
      <c r="SP80"/>
      <c r="SQ80"/>
      <c r="SR80"/>
      <c r="SS80"/>
      <c r="ST80"/>
      <c r="SU80"/>
      <c r="SV80"/>
      <c r="SW80"/>
      <c r="SX80"/>
      <c r="SY80"/>
      <c r="SZ80"/>
      <c r="TA80"/>
      <c r="TB80"/>
      <c r="TC80"/>
      <c r="TD80"/>
      <c r="TE80"/>
      <c r="TF80"/>
      <c r="TG80"/>
      <c r="TH80"/>
      <c r="TI80"/>
      <c r="TJ80"/>
      <c r="TK80"/>
      <c r="TL80"/>
      <c r="TM80"/>
      <c r="TN80"/>
      <c r="TO80"/>
      <c r="TP80"/>
      <c r="TQ80"/>
      <c r="TR80"/>
      <c r="TS80"/>
      <c r="TT80"/>
      <c r="TU80"/>
      <c r="TV80"/>
      <c r="TW80"/>
      <c r="TX80"/>
      <c r="TY80"/>
      <c r="TZ80"/>
      <c r="UA80"/>
      <c r="UB80"/>
      <c r="UC80"/>
      <c r="UD80"/>
      <c r="UE80"/>
      <c r="UF80"/>
      <c r="UG80"/>
      <c r="UH80"/>
      <c r="UI80"/>
      <c r="UJ80"/>
      <c r="UK80"/>
      <c r="UL80"/>
      <c r="UM80"/>
      <c r="UN80"/>
      <c r="UO80"/>
      <c r="UP80"/>
      <c r="UQ80"/>
      <c r="UR80"/>
      <c r="US80"/>
      <c r="UT80"/>
      <c r="UU80"/>
      <c r="UV80"/>
      <c r="UW80"/>
      <c r="UX80"/>
      <c r="UY80"/>
      <c r="UZ80"/>
      <c r="VA80"/>
      <c r="VB80"/>
      <c r="VC80"/>
      <c r="VD80"/>
      <c r="VE80"/>
      <c r="VF80"/>
      <c r="VG80"/>
      <c r="VH80"/>
      <c r="VI80"/>
      <c r="VJ80"/>
      <c r="VK80"/>
      <c r="VL80"/>
      <c r="VM80"/>
      <c r="VN80"/>
      <c r="VO80"/>
      <c r="VP80"/>
      <c r="VQ80"/>
      <c r="VR80"/>
      <c r="VS80"/>
      <c r="VT80"/>
      <c r="VU80"/>
      <c r="VV80"/>
      <c r="VW80"/>
      <c r="VX80"/>
      <c r="VY80"/>
      <c r="VZ80"/>
      <c r="WA80"/>
      <c r="WB80"/>
      <c r="WC80"/>
      <c r="WD80"/>
      <c r="WE80"/>
      <c r="WF80"/>
      <c r="WG80"/>
      <c r="WH80"/>
      <c r="WI80"/>
      <c r="WJ80"/>
      <c r="WK80"/>
      <c r="WL80"/>
      <c r="WM80"/>
      <c r="WN80"/>
      <c r="WO80"/>
      <c r="WP80"/>
      <c r="WQ80"/>
      <c r="WR80"/>
      <c r="WS80"/>
      <c r="WT80"/>
      <c r="WU80"/>
      <c r="WV80"/>
      <c r="WW80"/>
      <c r="WX80"/>
      <c r="WY80"/>
      <c r="WZ80"/>
      <c r="XA80"/>
      <c r="XB80"/>
      <c r="XC80"/>
      <c r="XD80"/>
      <c r="XE80"/>
      <c r="XF80"/>
      <c r="XG80"/>
      <c r="XH80"/>
      <c r="XI80"/>
      <c r="XJ80"/>
      <c r="XK80"/>
      <c r="XL80"/>
      <c r="XM80"/>
      <c r="XN80"/>
      <c r="XO80"/>
      <c r="XP80"/>
      <c r="XQ80"/>
      <c r="XR80"/>
      <c r="XS80"/>
      <c r="XT80"/>
      <c r="XU80"/>
      <c r="XV80"/>
      <c r="XW80"/>
      <c r="XX80"/>
      <c r="XY80"/>
      <c r="XZ80"/>
      <c r="YA80"/>
      <c r="YB80"/>
      <c r="YC80"/>
      <c r="YD80"/>
      <c r="YE80"/>
      <c r="YF80"/>
      <c r="YG80"/>
      <c r="YH80"/>
      <c r="YI80"/>
      <c r="YJ80"/>
      <c r="YK80"/>
      <c r="YL80"/>
      <c r="YM80"/>
      <c r="YN80"/>
      <c r="YO80"/>
      <c r="YP80"/>
      <c r="YQ80"/>
      <c r="YR80"/>
      <c r="YS80"/>
      <c r="YT80"/>
      <c r="YU80"/>
      <c r="YV80"/>
      <c r="YW80"/>
      <c r="YX80"/>
      <c r="YY80"/>
      <c r="YZ80"/>
      <c r="ZA80"/>
      <c r="ZB80"/>
      <c r="ZC80"/>
      <c r="ZD80"/>
      <c r="ZE80"/>
      <c r="ZF80"/>
      <c r="ZG80"/>
      <c r="ZH80"/>
      <c r="ZI80"/>
      <c r="ZJ80"/>
      <c r="ZK80"/>
      <c r="ZL80"/>
      <c r="ZM80"/>
      <c r="ZN80"/>
      <c r="ZO80"/>
      <c r="ZP80"/>
      <c r="ZQ80"/>
      <c r="ZR80"/>
      <c r="ZS80"/>
      <c r="ZT80"/>
      <c r="ZU80"/>
      <c r="ZV80"/>
      <c r="ZW80"/>
      <c r="ZX80"/>
      <c r="ZY80"/>
      <c r="ZZ80"/>
      <c r="AAA80"/>
      <c r="AAB80"/>
      <c r="AAC80"/>
      <c r="AAD80"/>
      <c r="AAE80"/>
      <c r="AAF80"/>
      <c r="AAG80"/>
      <c r="AAH80"/>
      <c r="AAI80"/>
      <c r="AAJ80"/>
      <c r="AAK80"/>
      <c r="AAL80"/>
      <c r="AAM80"/>
      <c r="AAN80"/>
      <c r="AAO80"/>
      <c r="AAP80"/>
      <c r="AAQ80"/>
      <c r="AAR80"/>
      <c r="AAS80"/>
      <c r="AAT80"/>
      <c r="AAU80"/>
      <c r="AAV80"/>
      <c r="AAW80"/>
      <c r="AAX80"/>
      <c r="AAY80"/>
      <c r="AAZ80"/>
      <c r="ABA80"/>
      <c r="ABB80"/>
      <c r="ABC80"/>
      <c r="ABD80"/>
      <c r="ABE80"/>
      <c r="ABF80"/>
      <c r="ABG80"/>
      <c r="ABH80"/>
      <c r="ABI80"/>
      <c r="ABJ80"/>
      <c r="ABK80"/>
      <c r="ABL80"/>
      <c r="ABM80"/>
      <c r="ABN80"/>
      <c r="ABO80"/>
      <c r="ABP80"/>
      <c r="ABQ80"/>
      <c r="ABR80"/>
      <c r="ABS80"/>
      <c r="ABT80"/>
      <c r="ABU80"/>
      <c r="ABV80"/>
      <c r="ABW80"/>
      <c r="ABX80"/>
      <c r="ABY80"/>
      <c r="ABZ80"/>
      <c r="ACA80"/>
      <c r="ACB80"/>
      <c r="ACC80"/>
      <c r="ACD80"/>
      <c r="ACE80"/>
      <c r="ACF80"/>
      <c r="ACG80"/>
      <c r="ACH80"/>
      <c r="ACI80"/>
      <c r="ACJ80"/>
      <c r="ACK80"/>
      <c r="ACL80"/>
      <c r="ACM80"/>
      <c r="ACN80"/>
      <c r="ACO80"/>
      <c r="ACP80"/>
      <c r="ACQ80"/>
      <c r="ACR80"/>
      <c r="ACS80"/>
      <c r="ACT80"/>
      <c r="ACU80"/>
      <c r="ACV80"/>
      <c r="ACW80"/>
      <c r="ACX80"/>
      <c r="ACY80"/>
      <c r="ACZ80"/>
      <c r="ADA80"/>
      <c r="ADB80"/>
      <c r="ADC80"/>
      <c r="ADD80"/>
      <c r="ADE80"/>
      <c r="ADF80"/>
      <c r="ADG80"/>
      <c r="ADH80"/>
      <c r="ADI80"/>
      <c r="ADJ80"/>
      <c r="ADK80"/>
      <c r="ADL80"/>
      <c r="ADM80"/>
      <c r="ADN80"/>
      <c r="ADO80"/>
      <c r="ADP80"/>
      <c r="ADQ80"/>
      <c r="ADR80"/>
      <c r="ADS80"/>
      <c r="ADT80"/>
      <c r="ADU80"/>
      <c r="ADV80"/>
      <c r="ADW80"/>
      <c r="ADX80"/>
      <c r="ADY80"/>
      <c r="ADZ80"/>
      <c r="AEA80"/>
      <c r="AEB80"/>
      <c r="AEC80"/>
      <c r="AED80"/>
      <c r="AEE80"/>
      <c r="AEF80"/>
      <c r="AEG80"/>
      <c r="AEH80"/>
      <c r="AEI80"/>
      <c r="AEJ80"/>
      <c r="AEK80"/>
      <c r="AEL80"/>
      <c r="AEM80"/>
      <c r="AEN80"/>
      <c r="AEO80"/>
      <c r="AEP80"/>
      <c r="AEQ80"/>
      <c r="AER80"/>
      <c r="AES80"/>
      <c r="AET80"/>
      <c r="AEU80"/>
      <c r="AEV80"/>
      <c r="AEW80"/>
      <c r="AEX80"/>
      <c r="AEY80"/>
      <c r="AEZ80"/>
      <c r="AFA80"/>
      <c r="AFB80"/>
      <c r="AFC80"/>
      <c r="AFD80"/>
      <c r="AFE80"/>
      <c r="AFF80"/>
      <c r="AFG80"/>
      <c r="AFH80"/>
      <c r="AFI80"/>
      <c r="AFJ80"/>
      <c r="AFK80"/>
      <c r="AFL80"/>
      <c r="AFM80"/>
      <c r="AFN80"/>
      <c r="AFO80"/>
      <c r="AFP80"/>
      <c r="AFQ80"/>
      <c r="AFR80"/>
      <c r="AFS80"/>
      <c r="AFT80"/>
      <c r="AFU80"/>
      <c r="AFV80"/>
      <c r="AFW80"/>
      <c r="AFX80"/>
      <c r="AFY80"/>
      <c r="AFZ80"/>
      <c r="AGA80"/>
      <c r="AGB80"/>
      <c r="AGC80"/>
      <c r="AGD80"/>
      <c r="AGE80"/>
      <c r="AGF80"/>
      <c r="AGG80"/>
      <c r="AGH80"/>
      <c r="AGI80"/>
      <c r="AGJ80"/>
      <c r="AGK80"/>
      <c r="AGL80"/>
      <c r="AGM80"/>
      <c r="AGN80"/>
      <c r="AGO80"/>
      <c r="AGP80"/>
      <c r="AGQ80"/>
      <c r="AGR80"/>
      <c r="AGS80"/>
      <c r="AGT80"/>
      <c r="AGU80"/>
      <c r="AGV80"/>
      <c r="AGW80"/>
      <c r="AGX80"/>
      <c r="AGY80"/>
      <c r="AGZ80"/>
      <c r="AHA80"/>
      <c r="AHB80"/>
      <c r="AHC80"/>
      <c r="AHD80"/>
      <c r="AHE80"/>
      <c r="AHF80"/>
      <c r="AHG80"/>
      <c r="AHH80"/>
      <c r="AHI80"/>
      <c r="AHJ80"/>
      <c r="AHK80"/>
      <c r="AHL80"/>
      <c r="AHM80"/>
      <c r="AHN80"/>
      <c r="AHO80"/>
      <c r="AHP80"/>
      <c r="AHQ80"/>
      <c r="AHR80"/>
      <c r="AHS80"/>
      <c r="AHT80"/>
      <c r="AHU80"/>
      <c r="AHV80"/>
      <c r="AHW80"/>
      <c r="AHX80"/>
      <c r="AHY80"/>
      <c r="AHZ80"/>
      <c r="AIA80"/>
      <c r="AIB80"/>
      <c r="AIC80"/>
      <c r="AID80"/>
      <c r="AIE80"/>
      <c r="AIF80"/>
      <c r="AIG80"/>
      <c r="AIH80"/>
      <c r="AII80"/>
      <c r="AIJ80"/>
      <c r="AIK80"/>
      <c r="AIL80"/>
      <c r="AIM80"/>
      <c r="AIN80"/>
      <c r="AIO80"/>
      <c r="AIP80"/>
      <c r="AIQ80"/>
      <c r="AIR80"/>
      <c r="AIS80"/>
      <c r="AIT80"/>
      <c r="AIU80"/>
      <c r="AIV80"/>
      <c r="AIW80"/>
      <c r="AIX80"/>
      <c r="AIY80"/>
      <c r="AIZ80"/>
      <c r="AJA80"/>
      <c r="AJB80"/>
      <c r="AJC80"/>
      <c r="AJD80"/>
      <c r="AJE80"/>
      <c r="AJF80"/>
      <c r="AJG80"/>
      <c r="AJH80"/>
      <c r="AJI80"/>
      <c r="AJJ80"/>
      <c r="AJK80"/>
      <c r="AJL80"/>
      <c r="AJM80"/>
      <c r="AJN80"/>
      <c r="AJO80"/>
      <c r="AJP80"/>
      <c r="AJQ80"/>
      <c r="AJR80"/>
      <c r="AJS80"/>
      <c r="AJT80"/>
      <c r="AJU80"/>
      <c r="AJV80"/>
      <c r="AJW80"/>
      <c r="AJX80"/>
      <c r="AJY80"/>
      <c r="AJZ80"/>
      <c r="AKA80"/>
      <c r="AKB80"/>
      <c r="AKC80"/>
      <c r="AKD80"/>
      <c r="AKE80"/>
      <c r="AKF80"/>
      <c r="AKG80"/>
      <c r="AKH80"/>
      <c r="AKI80"/>
      <c r="AKJ80"/>
      <c r="AKK80"/>
      <c r="AKL80"/>
      <c r="AKM80"/>
      <c r="AKN80"/>
      <c r="AKO80"/>
      <c r="AKP80"/>
      <c r="AKQ80"/>
      <c r="AKR80"/>
      <c r="AKS80"/>
      <c r="AKT80"/>
      <c r="AKU80"/>
      <c r="AKV80"/>
      <c r="AKW80"/>
      <c r="AKX80"/>
      <c r="AKY80"/>
      <c r="AKZ80"/>
      <c r="ALA80"/>
      <c r="ALB80"/>
      <c r="ALC80"/>
      <c r="ALD80"/>
      <c r="ALE80"/>
      <c r="ALF80"/>
      <c r="ALG80"/>
      <c r="ALH80"/>
      <c r="ALI80"/>
      <c r="ALJ80"/>
      <c r="ALK80"/>
      <c r="ALL80"/>
      <c r="ALM80"/>
      <c r="ALN80"/>
      <c r="ALO80"/>
      <c r="ALP80"/>
      <c r="ALQ80"/>
      <c r="ALR80"/>
      <c r="ALS80"/>
      <c r="ALT80"/>
      <c r="ALU80"/>
      <c r="ALV80"/>
      <c r="ALW80"/>
      <c r="ALX80"/>
      <c r="ALY80"/>
      <c r="ALZ80"/>
      <c r="AMA80"/>
      <c r="AMB80"/>
      <c r="AMC80"/>
      <c r="AMD80"/>
      <c r="AME80"/>
      <c r="AMF80"/>
      <c r="AMG80"/>
      <c r="AMH80"/>
      <c r="AMI80"/>
      <c r="AMJ80"/>
      <c r="AMK80"/>
      <c r="AML80"/>
      <c r="AMM80"/>
      <c r="AMN80"/>
      <c r="AMO80"/>
      <c r="AMP80"/>
      <c r="AMQ80"/>
      <c r="AMR80"/>
      <c r="AMS80"/>
      <c r="AMT80"/>
      <c r="AMU80"/>
      <c r="AMV80"/>
      <c r="AMW80"/>
      <c r="AMX80"/>
      <c r="AMY80"/>
      <c r="AMZ80"/>
      <c r="ANA80"/>
      <c r="ANB80"/>
      <c r="ANC80"/>
      <c r="AND80"/>
      <c r="ANE80"/>
      <c r="ANF80"/>
      <c r="ANG80"/>
      <c r="ANH80"/>
      <c r="ANI80"/>
      <c r="ANJ80"/>
      <c r="ANK80"/>
      <c r="ANL80"/>
      <c r="ANM80"/>
      <c r="ANN80"/>
      <c r="ANO80"/>
      <c r="ANP80"/>
      <c r="ANQ80"/>
      <c r="ANR80"/>
      <c r="ANS80"/>
      <c r="ANT80"/>
      <c r="ANU80"/>
      <c r="ANV80"/>
      <c r="ANW80"/>
      <c r="ANX80"/>
      <c r="ANY80"/>
      <c r="ANZ80"/>
      <c r="AOA80"/>
      <c r="AOB80"/>
      <c r="AOC80"/>
      <c r="AOD80"/>
      <c r="AOE80"/>
      <c r="AOF80"/>
      <c r="AOG80"/>
      <c r="AOH80"/>
      <c r="AOI80"/>
      <c r="AOJ80"/>
      <c r="AOK80"/>
      <c r="AOL80"/>
      <c r="AOM80"/>
      <c r="AON80"/>
      <c r="AOO80"/>
      <c r="AOP80"/>
      <c r="AOQ80"/>
      <c r="AOR80"/>
      <c r="AOS80"/>
      <c r="AOT80"/>
      <c r="AOU80"/>
      <c r="AOV80"/>
      <c r="AOW80"/>
      <c r="AOX80"/>
      <c r="AOY80"/>
      <c r="AOZ80"/>
      <c r="APA80"/>
      <c r="APB80"/>
      <c r="APC80"/>
      <c r="APD80"/>
      <c r="APE80"/>
      <c r="APF80"/>
      <c r="APG80"/>
      <c r="APH80"/>
      <c r="API80"/>
      <c r="APJ80"/>
      <c r="APK80"/>
      <c r="APL80"/>
      <c r="APM80"/>
      <c r="APN80"/>
      <c r="APO80"/>
      <c r="APP80"/>
      <c r="APQ80"/>
      <c r="APR80"/>
      <c r="APS80"/>
      <c r="APT80"/>
      <c r="APU80"/>
      <c r="APV80"/>
      <c r="APW80"/>
      <c r="APX80"/>
      <c r="APY80"/>
      <c r="APZ80"/>
      <c r="AQA80"/>
      <c r="AQB80"/>
      <c r="AQC80"/>
      <c r="AQD80"/>
      <c r="AQE80"/>
      <c r="AQF80"/>
      <c r="AQG80"/>
      <c r="AQH80"/>
      <c r="AQI80"/>
      <c r="AQJ80"/>
      <c r="AQK80"/>
      <c r="AQL80"/>
      <c r="AQM80"/>
      <c r="AQN80"/>
      <c r="AQO80"/>
      <c r="AQP80"/>
      <c r="AQQ80"/>
      <c r="AQR80"/>
      <c r="AQS80"/>
      <c r="AQT80"/>
      <c r="AQU80"/>
      <c r="AQV80"/>
      <c r="AQW80"/>
      <c r="AQX80"/>
      <c r="AQY80"/>
      <c r="AQZ80"/>
      <c r="ARA80"/>
      <c r="ARB80"/>
      <c r="ARC80"/>
      <c r="ARD80"/>
      <c r="ARE80"/>
      <c r="ARF80"/>
      <c r="ARG80"/>
      <c r="ARH80"/>
      <c r="ARI80"/>
      <c r="ARJ80"/>
      <c r="ARK80"/>
      <c r="ARL80"/>
      <c r="ARM80"/>
      <c r="ARN80"/>
      <c r="ARO80"/>
      <c r="ARP80"/>
      <c r="ARQ80"/>
      <c r="ARR80"/>
      <c r="ARS80"/>
      <c r="ART80"/>
      <c r="ARU80"/>
      <c r="ARV80"/>
      <c r="ARW80"/>
      <c r="ARX80"/>
      <c r="ARY80"/>
      <c r="ARZ80"/>
      <c r="ASA80"/>
      <c r="ASB80"/>
      <c r="ASC80"/>
      <c r="ASD80"/>
      <c r="ASE80"/>
      <c r="ASF80"/>
      <c r="ASG80"/>
      <c r="ASH80"/>
      <c r="ASI80"/>
      <c r="ASJ80"/>
      <c r="ASK80"/>
      <c r="ASL80"/>
      <c r="ASM80"/>
      <c r="ASN80"/>
      <c r="ASO80"/>
      <c r="ASP80"/>
      <c r="ASQ80"/>
      <c r="ASR80"/>
      <c r="ASS80"/>
      <c r="AST80"/>
      <c r="ASU80"/>
      <c r="ASV80"/>
      <c r="ASW80"/>
      <c r="ASX80"/>
      <c r="ASY80"/>
      <c r="ASZ80"/>
      <c r="ATA80"/>
      <c r="ATB80"/>
      <c r="ATC80"/>
      <c r="ATD80"/>
      <c r="ATE80"/>
      <c r="ATF80"/>
      <c r="ATG80"/>
      <c r="ATH80"/>
      <c r="ATI80"/>
      <c r="ATJ80"/>
      <c r="ATK80"/>
      <c r="ATL80"/>
      <c r="ATM80"/>
      <c r="ATN80"/>
      <c r="ATO80"/>
      <c r="ATP80"/>
      <c r="ATQ80"/>
      <c r="ATR80"/>
      <c r="ATS80"/>
      <c r="ATT80"/>
      <c r="ATU80"/>
      <c r="ATV80"/>
      <c r="ATW80"/>
      <c r="ATX80"/>
      <c r="ATY80"/>
      <c r="ATZ80"/>
      <c r="AUA80"/>
      <c r="AUB80"/>
      <c r="AUC80"/>
      <c r="AUD80"/>
      <c r="AUE80"/>
      <c r="AUF80"/>
      <c r="AUG80"/>
      <c r="AUH80"/>
      <c r="AUI80"/>
      <c r="AUJ80"/>
      <c r="AUK80"/>
      <c r="AUL80"/>
      <c r="AUM80"/>
      <c r="AUN80"/>
      <c r="AUO80"/>
      <c r="AUP80"/>
      <c r="AUQ80"/>
      <c r="AUR80"/>
      <c r="AUS80"/>
      <c r="AUT80"/>
      <c r="AUU80"/>
      <c r="AUV80"/>
      <c r="AUW80"/>
      <c r="AUX80"/>
      <c r="AUY80"/>
      <c r="AUZ80"/>
      <c r="AVA80"/>
      <c r="AVB80"/>
      <c r="AVC80"/>
      <c r="AVD80"/>
      <c r="AVE80"/>
      <c r="AVF80"/>
      <c r="AVG80"/>
      <c r="AVH80"/>
      <c r="AVI80"/>
      <c r="AVJ80"/>
      <c r="AVK80"/>
      <c r="AVL80"/>
      <c r="AVM80"/>
      <c r="AVN80"/>
      <c r="AVO80"/>
      <c r="AVP80"/>
      <c r="AVQ80"/>
      <c r="AVR80"/>
      <c r="AVS80"/>
      <c r="AVT80"/>
      <c r="AVU80"/>
      <c r="AVV80"/>
      <c r="AVW80"/>
      <c r="AVX80"/>
      <c r="AVY80"/>
      <c r="AVZ80"/>
      <c r="AWA80"/>
      <c r="AWB80"/>
      <c r="AWC80"/>
      <c r="AWD80"/>
      <c r="AWE80"/>
      <c r="AWF80"/>
      <c r="AWG80"/>
      <c r="AWH80"/>
      <c r="AWI80"/>
      <c r="AWJ80"/>
      <c r="AWK80"/>
      <c r="AWL80"/>
      <c r="AWM80"/>
      <c r="AWN80"/>
      <c r="AWO80"/>
      <c r="AWP80"/>
      <c r="AWQ80"/>
      <c r="AWR80"/>
      <c r="AWS80"/>
      <c r="AWT80"/>
      <c r="AWU80"/>
      <c r="AWV80"/>
      <c r="AWW80"/>
      <c r="AWX80"/>
      <c r="AWY80"/>
      <c r="AWZ80"/>
      <c r="AXA80"/>
      <c r="AXB80"/>
      <c r="AXC80"/>
      <c r="AXD80"/>
      <c r="AXE80"/>
      <c r="AXF80"/>
      <c r="AXG80"/>
      <c r="AXH80"/>
      <c r="AXI80"/>
      <c r="AXJ80"/>
      <c r="AXK80"/>
      <c r="AXL80"/>
      <c r="AXM80"/>
      <c r="AXN80"/>
      <c r="AXO80"/>
      <c r="AXP80"/>
      <c r="AXQ80"/>
      <c r="AXR80"/>
      <c r="AXS80"/>
      <c r="AXT80"/>
      <c r="AXU80"/>
      <c r="AXV80"/>
      <c r="AXW80"/>
      <c r="AXX80"/>
      <c r="AXY80"/>
      <c r="AXZ80"/>
      <c r="AYA80"/>
      <c r="AYB80"/>
      <c r="AYC80"/>
      <c r="AYD80"/>
      <c r="AYE80"/>
      <c r="AYF80"/>
      <c r="AYG80"/>
      <c r="AYH80"/>
      <c r="AYI80"/>
      <c r="AYJ80"/>
      <c r="AYK80"/>
      <c r="AYL80"/>
      <c r="AYM80"/>
      <c r="AYN80"/>
      <c r="AYO80"/>
      <c r="AYP80"/>
      <c r="AYQ80"/>
      <c r="AYR80"/>
      <c r="AYS80"/>
      <c r="AYT80"/>
      <c r="AYU80"/>
      <c r="AYV80"/>
      <c r="AYW80"/>
      <c r="AYX80"/>
      <c r="AYY80"/>
      <c r="AYZ80"/>
      <c r="AZA80"/>
      <c r="AZB80"/>
      <c r="AZC80"/>
      <c r="AZD80"/>
      <c r="AZE80"/>
      <c r="AZF80"/>
      <c r="AZG80"/>
      <c r="AZH80"/>
      <c r="AZI80"/>
      <c r="AZJ80"/>
      <c r="AZK80"/>
      <c r="AZL80"/>
      <c r="AZM80"/>
      <c r="AZN80"/>
      <c r="AZO80"/>
      <c r="AZP80"/>
      <c r="AZQ80"/>
      <c r="AZR80"/>
      <c r="AZS80"/>
      <c r="AZT80"/>
      <c r="AZU80"/>
      <c r="AZV80"/>
      <c r="AZW80"/>
      <c r="AZX80"/>
      <c r="AZY80"/>
      <c r="AZZ80"/>
      <c r="BAA80"/>
      <c r="BAB80"/>
      <c r="BAC80"/>
      <c r="BAD80"/>
      <c r="BAE80"/>
      <c r="BAF80"/>
      <c r="BAG80"/>
      <c r="BAH80"/>
      <c r="BAI80"/>
      <c r="BAJ80"/>
      <c r="BAK80"/>
      <c r="BAL80"/>
      <c r="BAM80"/>
      <c r="BAN80"/>
      <c r="BAO80"/>
      <c r="BAP80"/>
      <c r="BAQ80"/>
      <c r="BAR80"/>
      <c r="BAS80"/>
      <c r="BAT80"/>
      <c r="BAU80"/>
      <c r="BAV80"/>
      <c r="BAW80"/>
      <c r="BAX80"/>
      <c r="BAY80"/>
      <c r="BAZ80"/>
      <c r="BBA80"/>
      <c r="BBB80"/>
      <c r="BBC80"/>
      <c r="BBD80"/>
      <c r="BBE80"/>
      <c r="BBF80"/>
      <c r="BBG80"/>
      <c r="BBH80"/>
      <c r="BBI80"/>
      <c r="BBJ80"/>
      <c r="BBK80"/>
      <c r="BBL80"/>
      <c r="BBM80"/>
      <c r="BBN80"/>
      <c r="BBO80"/>
      <c r="BBP80"/>
      <c r="BBQ80"/>
      <c r="BBR80"/>
      <c r="BBS80"/>
      <c r="BBT80"/>
      <c r="BBU80"/>
      <c r="BBV80"/>
      <c r="BBW80"/>
      <c r="BBX80"/>
      <c r="BBY80"/>
      <c r="BBZ80"/>
      <c r="BCA80"/>
      <c r="BCB80"/>
      <c r="BCC80"/>
      <c r="BCD80"/>
      <c r="BCE80"/>
      <c r="BCF80"/>
      <c r="BCG80"/>
      <c r="BCH80"/>
      <c r="BCI80"/>
      <c r="BCJ80"/>
      <c r="BCK80"/>
      <c r="BCL80"/>
      <c r="BCM80"/>
      <c r="BCN80"/>
      <c r="BCO80"/>
      <c r="BCP80"/>
      <c r="BCQ80"/>
      <c r="BCR80"/>
      <c r="BCS80"/>
      <c r="BCT80"/>
      <c r="BCU80"/>
      <c r="BCV80"/>
      <c r="BCW80"/>
      <c r="BCX80"/>
      <c r="BCY80"/>
      <c r="BCZ80"/>
      <c r="BDA80"/>
      <c r="BDB80"/>
      <c r="BDC80"/>
      <c r="BDD80"/>
      <c r="BDE80"/>
      <c r="BDF80"/>
      <c r="BDG80"/>
      <c r="BDH80"/>
      <c r="BDI80"/>
      <c r="BDJ80"/>
      <c r="BDK80"/>
      <c r="BDL80"/>
      <c r="BDM80"/>
      <c r="BDN80"/>
      <c r="BDO80"/>
      <c r="BDP80"/>
      <c r="BDQ80"/>
      <c r="BDR80"/>
      <c r="BDS80"/>
      <c r="BDT80"/>
      <c r="BDU80"/>
      <c r="BDV80"/>
      <c r="BDW80"/>
      <c r="BDX80"/>
      <c r="BDY80"/>
      <c r="BDZ80"/>
      <c r="BEA80"/>
      <c r="BEB80"/>
      <c r="BEC80"/>
      <c r="BED80"/>
      <c r="BEE80"/>
      <c r="BEF80"/>
      <c r="BEG80"/>
      <c r="BEH80"/>
      <c r="BEI80"/>
      <c r="BEJ80"/>
      <c r="BEK80"/>
      <c r="BEL80"/>
      <c r="BEM80"/>
      <c r="BEN80"/>
      <c r="BEO80"/>
      <c r="BEP80"/>
      <c r="BEQ80"/>
      <c r="BER80"/>
      <c r="BES80"/>
      <c r="BET80"/>
      <c r="BEU80"/>
      <c r="BEV80"/>
      <c r="BEW80"/>
      <c r="BEX80"/>
      <c r="BEY80"/>
      <c r="BEZ80"/>
      <c r="BFA80"/>
      <c r="BFB80"/>
      <c r="BFC80"/>
      <c r="BFD80"/>
      <c r="BFE80"/>
      <c r="BFF80"/>
      <c r="BFG80"/>
      <c r="BFH80"/>
      <c r="BFI80"/>
      <c r="BFJ80"/>
      <c r="BFK80"/>
      <c r="BFL80"/>
      <c r="BFM80"/>
      <c r="BFN80"/>
      <c r="BFO80"/>
      <c r="BFP80"/>
      <c r="BFQ80"/>
      <c r="BFR80"/>
      <c r="BFS80"/>
      <c r="BFT80"/>
      <c r="BFU80"/>
      <c r="BFV80"/>
      <c r="BFW80"/>
      <c r="BFX80"/>
      <c r="BFY80"/>
      <c r="BFZ80"/>
      <c r="BGA80"/>
      <c r="BGB80"/>
      <c r="BGC80"/>
      <c r="BGD80"/>
      <c r="BGE80"/>
      <c r="BGF80"/>
      <c r="BGG80"/>
      <c r="BGH80"/>
      <c r="BGI80"/>
      <c r="BGJ80"/>
      <c r="BGK80"/>
      <c r="BGL80"/>
      <c r="BGM80"/>
      <c r="BGN80"/>
      <c r="BGO80"/>
      <c r="BGP80"/>
      <c r="BGQ80"/>
      <c r="BGR80"/>
      <c r="BGS80"/>
      <c r="BGT80"/>
      <c r="BGU80"/>
      <c r="BGV80"/>
      <c r="BGW80"/>
      <c r="BGX80"/>
      <c r="BGY80"/>
      <c r="BGZ80"/>
      <c r="BHA80"/>
      <c r="BHB80"/>
      <c r="BHC80"/>
      <c r="BHD80"/>
      <c r="BHE80"/>
      <c r="BHF80"/>
      <c r="BHG80"/>
      <c r="BHH80"/>
      <c r="BHI80"/>
      <c r="BHJ80"/>
      <c r="BHK80"/>
      <c r="BHL80"/>
      <c r="BHM80"/>
      <c r="BHN80"/>
      <c r="BHO80"/>
      <c r="BHP80"/>
      <c r="BHQ80"/>
      <c r="BHR80"/>
      <c r="BHS80"/>
      <c r="BHT80"/>
      <c r="BHU80"/>
      <c r="BHV80"/>
      <c r="BHW80"/>
      <c r="BHX80"/>
      <c r="BHY80"/>
      <c r="BHZ80"/>
      <c r="BIA80"/>
      <c r="BIB80"/>
      <c r="BIC80"/>
      <c r="BID80"/>
      <c r="BIE80"/>
      <c r="BIF80"/>
      <c r="BIG80"/>
      <c r="BIH80"/>
      <c r="BII80"/>
      <c r="BIJ80"/>
      <c r="BIK80"/>
      <c r="BIL80"/>
      <c r="BIM80"/>
      <c r="BIN80"/>
      <c r="BIO80"/>
      <c r="BIP80"/>
      <c r="BIQ80"/>
      <c r="BIR80"/>
      <c r="BIS80"/>
      <c r="BIT80"/>
      <c r="BIU80"/>
      <c r="BIV80"/>
      <c r="BIW80"/>
      <c r="BIX80"/>
      <c r="BIY80"/>
      <c r="BIZ80"/>
      <c r="BJA80"/>
      <c r="BJB80"/>
      <c r="BJC80"/>
      <c r="BJD80"/>
      <c r="BJE80"/>
      <c r="BJF80"/>
      <c r="BJG80"/>
      <c r="BJH80"/>
      <c r="BJI80"/>
      <c r="BJJ80"/>
      <c r="BJK80"/>
      <c r="BJL80"/>
      <c r="BJM80"/>
      <c r="BJN80"/>
      <c r="BJO80"/>
      <c r="BJP80"/>
      <c r="BJQ80"/>
      <c r="BJR80"/>
      <c r="BJS80"/>
      <c r="BJT80"/>
      <c r="BJU80"/>
      <c r="BJV80"/>
      <c r="BJW80"/>
      <c r="BJX80"/>
      <c r="BJY80"/>
      <c r="BJZ80"/>
      <c r="BKA80"/>
      <c r="BKB80"/>
      <c r="BKC80"/>
      <c r="BKD80"/>
      <c r="BKE80"/>
      <c r="BKF80"/>
      <c r="BKG80"/>
      <c r="BKH80"/>
      <c r="BKI80"/>
      <c r="BKJ80"/>
      <c r="BKK80"/>
      <c r="BKL80"/>
      <c r="BKM80"/>
      <c r="BKN80"/>
      <c r="BKO80"/>
      <c r="BKP80"/>
      <c r="BKQ80"/>
      <c r="BKR80"/>
      <c r="BKS80"/>
      <c r="BKT80"/>
      <c r="BKU80"/>
      <c r="BKV80"/>
      <c r="BKW80"/>
      <c r="BKX80"/>
      <c r="BKY80"/>
      <c r="BKZ80"/>
      <c r="BLA80"/>
      <c r="BLB80"/>
      <c r="BLC80"/>
      <c r="BLD80"/>
      <c r="BLE80"/>
      <c r="BLF80"/>
      <c r="BLG80"/>
      <c r="BLH80"/>
      <c r="BLI80"/>
      <c r="BLJ80"/>
      <c r="BLK80"/>
      <c r="BLL80"/>
      <c r="BLM80"/>
      <c r="BLN80"/>
      <c r="BLO80"/>
      <c r="BLP80"/>
      <c r="BLQ80"/>
      <c r="BLR80"/>
      <c r="BLS80"/>
      <c r="BLT80"/>
      <c r="BLU80"/>
      <c r="BLV80"/>
      <c r="BLW80"/>
      <c r="BLX80"/>
      <c r="BLY80"/>
      <c r="BLZ80"/>
      <c r="BMA80"/>
      <c r="BMB80"/>
      <c r="BMC80"/>
      <c r="BMD80"/>
      <c r="BME80"/>
      <c r="BMF80"/>
      <c r="BMG80"/>
      <c r="BMH80"/>
      <c r="BMI80"/>
      <c r="BMJ80"/>
      <c r="BMK80"/>
      <c r="BML80"/>
      <c r="BMM80"/>
      <c r="BMN80"/>
      <c r="BMO80"/>
      <c r="BMP80"/>
      <c r="BMQ80"/>
      <c r="BMR80"/>
      <c r="BMS80"/>
      <c r="BMT80"/>
      <c r="BMU80"/>
      <c r="BMV80"/>
      <c r="BMW80"/>
      <c r="BMX80"/>
      <c r="BMY80"/>
      <c r="BMZ80"/>
      <c r="BNA80"/>
      <c r="BNB80"/>
      <c r="BNC80"/>
      <c r="BND80"/>
      <c r="BNE80"/>
      <c r="BNF80"/>
      <c r="BNG80"/>
      <c r="BNH80"/>
      <c r="BNI80"/>
      <c r="BNJ80"/>
      <c r="BNK80"/>
      <c r="BNL80"/>
      <c r="BNM80"/>
      <c r="BNN80"/>
      <c r="BNO80"/>
      <c r="BNP80"/>
      <c r="BNQ80"/>
      <c r="BNR80"/>
      <c r="BNS80"/>
      <c r="BNT80"/>
      <c r="BNU80"/>
      <c r="BNV80"/>
      <c r="BNW80"/>
      <c r="BNX80"/>
      <c r="BNY80"/>
      <c r="BNZ80"/>
      <c r="BOA80"/>
      <c r="BOB80"/>
      <c r="BOC80"/>
      <c r="BOD80"/>
      <c r="BOE80"/>
      <c r="BOF80"/>
      <c r="BOG80"/>
      <c r="BOH80"/>
      <c r="BOI80"/>
      <c r="BOJ80"/>
      <c r="BOK80"/>
      <c r="BOL80"/>
      <c r="BOM80"/>
      <c r="BON80"/>
      <c r="BOO80"/>
      <c r="BOP80"/>
      <c r="BOQ80"/>
      <c r="BOR80"/>
      <c r="BOS80"/>
      <c r="BOT80"/>
      <c r="BOU80"/>
      <c r="BOV80"/>
      <c r="BOW80"/>
      <c r="BOX80"/>
      <c r="BOY80"/>
      <c r="BOZ80"/>
      <c r="BPA80"/>
      <c r="BPB80"/>
      <c r="BPC80"/>
      <c r="BPD80"/>
      <c r="BPE80"/>
      <c r="BPF80"/>
      <c r="BPG80"/>
      <c r="BPH80"/>
      <c r="BPI80"/>
      <c r="BPJ80"/>
      <c r="BPK80"/>
      <c r="BPL80"/>
      <c r="BPM80"/>
      <c r="BPN80"/>
      <c r="BPO80"/>
      <c r="BPP80"/>
      <c r="BPQ80"/>
      <c r="BPR80"/>
      <c r="BPS80"/>
      <c r="BPT80"/>
      <c r="BPU80"/>
      <c r="BPV80"/>
      <c r="BPW80"/>
      <c r="BPX80"/>
      <c r="BPY80"/>
      <c r="BPZ80"/>
      <c r="BQA80"/>
      <c r="BQB80"/>
      <c r="BQC80"/>
      <c r="BQD80"/>
      <c r="BQE80"/>
      <c r="BQF80"/>
      <c r="BQG80"/>
      <c r="BQH80"/>
      <c r="BQI80"/>
      <c r="BQJ80"/>
      <c r="BQK80"/>
      <c r="BQL80"/>
      <c r="BQM80"/>
      <c r="BQN80"/>
      <c r="BQO80"/>
      <c r="BQP80"/>
      <c r="BQQ80"/>
      <c r="BQR80"/>
      <c r="BQS80"/>
      <c r="BQT80"/>
      <c r="BQU80"/>
      <c r="BQV80"/>
      <c r="BQW80"/>
      <c r="BQX80"/>
      <c r="BQY80"/>
      <c r="BQZ80"/>
      <c r="BRA80"/>
      <c r="BRB80"/>
      <c r="BRC80"/>
      <c r="BRD80"/>
      <c r="BRE80"/>
      <c r="BRF80"/>
      <c r="BRG80"/>
      <c r="BRH80"/>
      <c r="BRI80"/>
      <c r="BRJ80"/>
      <c r="BRK80"/>
      <c r="BRL80"/>
      <c r="BRM80"/>
      <c r="BRN80"/>
      <c r="BRO80"/>
      <c r="BRP80"/>
      <c r="BRQ80"/>
      <c r="BRR80"/>
      <c r="BRS80"/>
      <c r="BRT80"/>
      <c r="BRU80"/>
      <c r="BRV80"/>
      <c r="BRW80"/>
      <c r="BRX80"/>
      <c r="BRY80"/>
      <c r="BRZ80"/>
      <c r="BSA80"/>
      <c r="BSB80"/>
      <c r="BSC80"/>
      <c r="BSD80"/>
      <c r="BSE80"/>
      <c r="BSF80"/>
      <c r="BSG80"/>
      <c r="BSH80"/>
      <c r="BSI80"/>
      <c r="BSJ80"/>
      <c r="BSK80"/>
      <c r="BSL80"/>
      <c r="BSM80"/>
      <c r="BSN80"/>
      <c r="BSO80"/>
      <c r="BSP80"/>
      <c r="BSQ80"/>
      <c r="BSR80"/>
      <c r="BSS80"/>
      <c r="BST80"/>
      <c r="BSU80"/>
      <c r="BSV80"/>
      <c r="BSW80"/>
      <c r="BSX80"/>
      <c r="BSY80"/>
      <c r="BSZ80"/>
      <c r="BTA80"/>
      <c r="BTB80"/>
      <c r="BTC80"/>
      <c r="BTD80"/>
      <c r="BTE80"/>
      <c r="BTF80"/>
      <c r="BTG80"/>
      <c r="BTH80"/>
      <c r="BTI80"/>
      <c r="BTJ80"/>
      <c r="BTK80"/>
      <c r="BTL80"/>
      <c r="BTM80"/>
      <c r="BTN80"/>
      <c r="BTO80"/>
      <c r="BTP80"/>
      <c r="BTQ80"/>
      <c r="BTR80"/>
      <c r="BTS80"/>
      <c r="BTT80"/>
      <c r="BTU80"/>
      <c r="BTV80"/>
      <c r="BTW80"/>
      <c r="BTX80"/>
      <c r="BTY80"/>
      <c r="BTZ80"/>
      <c r="BUA80"/>
      <c r="BUB80"/>
      <c r="BUC80"/>
      <c r="BUD80"/>
      <c r="BUE80"/>
      <c r="BUF80"/>
      <c r="BUG80"/>
      <c r="BUH80"/>
      <c r="BUI80"/>
      <c r="BUJ80"/>
      <c r="BUK80"/>
      <c r="BUL80"/>
      <c r="BUM80"/>
      <c r="BUN80"/>
      <c r="BUO80"/>
      <c r="BUP80"/>
      <c r="BUQ80"/>
      <c r="BUR80"/>
      <c r="BUS80"/>
      <c r="BUT80"/>
      <c r="BUU80"/>
      <c r="BUV80"/>
      <c r="BUW80"/>
      <c r="BUX80"/>
      <c r="BUY80"/>
      <c r="BUZ80"/>
      <c r="BVA80"/>
      <c r="BVB80"/>
      <c r="BVC80"/>
      <c r="BVD80"/>
      <c r="BVE80"/>
      <c r="BVF80"/>
      <c r="BVG80"/>
      <c r="BVH80"/>
      <c r="BVI80"/>
      <c r="BVJ80"/>
      <c r="BVK80"/>
      <c r="BVL80"/>
      <c r="BVM80"/>
      <c r="BVN80"/>
      <c r="BVO80"/>
      <c r="BVP80"/>
      <c r="BVQ80"/>
      <c r="BVR80"/>
      <c r="BVS80"/>
      <c r="BVT80"/>
      <c r="BVU80"/>
      <c r="BVV80"/>
      <c r="BVW80"/>
      <c r="BVX80"/>
      <c r="BVY80"/>
      <c r="BVZ80"/>
      <c r="BWA80"/>
      <c r="BWB80"/>
      <c r="BWC80"/>
      <c r="BWD80"/>
      <c r="BWE80"/>
      <c r="BWF80"/>
      <c r="BWG80"/>
      <c r="BWH80"/>
      <c r="BWI80"/>
      <c r="BWJ80"/>
      <c r="BWK80"/>
      <c r="BWL80"/>
      <c r="BWM80"/>
      <c r="BWN80"/>
      <c r="BWO80"/>
      <c r="BWP80"/>
      <c r="BWQ80"/>
      <c r="BWR80"/>
      <c r="BWS80"/>
      <c r="BWT80"/>
      <c r="BWU80"/>
      <c r="BWV80"/>
      <c r="BWW80"/>
      <c r="BWX80"/>
      <c r="BWY80"/>
      <c r="BWZ80"/>
      <c r="BXA80"/>
      <c r="BXB80"/>
      <c r="BXC80"/>
      <c r="BXD80"/>
      <c r="BXE80"/>
      <c r="BXF80"/>
      <c r="BXG80"/>
      <c r="BXH80"/>
      <c r="BXI80"/>
      <c r="BXJ80"/>
      <c r="BXK80"/>
      <c r="BXL80"/>
      <c r="BXM80"/>
      <c r="BXN80"/>
      <c r="BXO80"/>
      <c r="BXP80"/>
      <c r="BXQ80"/>
      <c r="BXR80"/>
      <c r="BXS80"/>
      <c r="BXT80"/>
      <c r="BXU80"/>
      <c r="BXV80"/>
      <c r="BXW80"/>
      <c r="BXX80"/>
      <c r="BXY80"/>
      <c r="BXZ80"/>
      <c r="BYA80"/>
      <c r="BYB80"/>
      <c r="BYC80"/>
      <c r="BYD80"/>
      <c r="BYE80"/>
      <c r="BYF80"/>
      <c r="BYG80"/>
      <c r="BYH80"/>
      <c r="BYI80"/>
      <c r="BYJ80"/>
      <c r="BYK80"/>
      <c r="BYL80"/>
      <c r="BYM80"/>
      <c r="BYN80"/>
      <c r="BYO80"/>
      <c r="BYP80"/>
      <c r="BYQ80"/>
      <c r="BYR80"/>
      <c r="BYS80"/>
      <c r="BYT80"/>
      <c r="BYU80"/>
      <c r="BYV80"/>
      <c r="BYW80"/>
      <c r="BYX80"/>
      <c r="BYY80"/>
      <c r="BYZ80"/>
      <c r="BZA80"/>
      <c r="BZB80"/>
      <c r="BZC80"/>
      <c r="BZD80"/>
      <c r="BZE80"/>
      <c r="BZF80"/>
      <c r="BZG80"/>
      <c r="BZH80"/>
      <c r="BZI80"/>
      <c r="BZJ80"/>
      <c r="BZK80"/>
      <c r="BZL80"/>
      <c r="BZM80"/>
      <c r="BZN80"/>
      <c r="BZO80"/>
      <c r="BZP80"/>
      <c r="BZQ80"/>
      <c r="BZR80"/>
      <c r="BZS80"/>
      <c r="BZT80"/>
      <c r="BZU80"/>
      <c r="BZV80"/>
      <c r="BZW80"/>
      <c r="BZX80"/>
      <c r="BZY80"/>
      <c r="BZZ80"/>
      <c r="CAA80"/>
      <c r="CAB80"/>
      <c r="CAC80"/>
      <c r="CAD80"/>
      <c r="CAE80"/>
      <c r="CAF80"/>
      <c r="CAG80"/>
      <c r="CAH80"/>
      <c r="CAI80"/>
      <c r="CAJ80"/>
      <c r="CAK80"/>
      <c r="CAL80"/>
      <c r="CAM80"/>
      <c r="CAN80"/>
      <c r="CAO80"/>
      <c r="CAP80"/>
      <c r="CAQ80"/>
      <c r="CAR80"/>
      <c r="CAS80"/>
      <c r="CAT80"/>
      <c r="CAU80"/>
      <c r="CAV80"/>
      <c r="CAW80"/>
      <c r="CAX80"/>
      <c r="CAY80"/>
      <c r="CAZ80"/>
      <c r="CBA80"/>
      <c r="CBB80"/>
      <c r="CBC80"/>
      <c r="CBD80"/>
      <c r="CBE80"/>
      <c r="CBF80"/>
      <c r="CBG80"/>
      <c r="CBH80"/>
      <c r="CBI80"/>
      <c r="CBJ80"/>
      <c r="CBK80"/>
      <c r="CBL80"/>
      <c r="CBM80"/>
      <c r="CBN80"/>
      <c r="CBO80"/>
      <c r="CBP80"/>
      <c r="CBQ80"/>
      <c r="CBR80"/>
      <c r="CBS80"/>
      <c r="CBT80"/>
      <c r="CBU80"/>
      <c r="CBV80"/>
      <c r="CBW80"/>
      <c r="CBX80"/>
      <c r="CBY80"/>
      <c r="CBZ80"/>
      <c r="CCA80"/>
      <c r="CCB80"/>
      <c r="CCC80"/>
      <c r="CCD80"/>
      <c r="CCE80"/>
      <c r="CCF80"/>
      <c r="CCG80"/>
      <c r="CCH80"/>
      <c r="CCI80"/>
      <c r="CCJ80"/>
      <c r="CCK80"/>
      <c r="CCL80"/>
      <c r="CCM80"/>
      <c r="CCN80"/>
      <c r="CCO80"/>
      <c r="CCP80"/>
      <c r="CCQ80"/>
      <c r="CCR80"/>
      <c r="CCS80"/>
      <c r="CCT80"/>
      <c r="CCU80"/>
      <c r="CCV80"/>
      <c r="CCW80"/>
      <c r="CCX80"/>
      <c r="CCY80"/>
      <c r="CCZ80"/>
      <c r="CDA80"/>
      <c r="CDB80"/>
      <c r="CDC80"/>
      <c r="CDD80"/>
      <c r="CDE80"/>
      <c r="CDF80"/>
      <c r="CDG80"/>
      <c r="CDH80"/>
      <c r="CDI80"/>
      <c r="CDJ80"/>
      <c r="CDK80"/>
      <c r="CDL80"/>
      <c r="CDM80"/>
      <c r="CDN80"/>
      <c r="CDO80"/>
      <c r="CDP80"/>
      <c r="CDQ80"/>
      <c r="CDR80"/>
      <c r="CDS80"/>
      <c r="CDT80"/>
      <c r="CDU80"/>
      <c r="CDV80"/>
      <c r="CDW80"/>
      <c r="CDX80"/>
      <c r="CDY80"/>
      <c r="CDZ80"/>
      <c r="CEA80"/>
      <c r="CEB80"/>
      <c r="CEC80"/>
      <c r="CED80"/>
      <c r="CEE80"/>
      <c r="CEF80"/>
      <c r="CEG80"/>
      <c r="CEH80"/>
      <c r="CEI80"/>
      <c r="CEJ80"/>
      <c r="CEK80"/>
      <c r="CEL80"/>
      <c r="CEM80"/>
      <c r="CEN80"/>
      <c r="CEO80"/>
      <c r="CEP80"/>
      <c r="CEQ80"/>
      <c r="CER80"/>
      <c r="CES80"/>
      <c r="CET80"/>
      <c r="CEU80"/>
      <c r="CEV80"/>
      <c r="CEW80"/>
      <c r="CEX80"/>
      <c r="CEY80"/>
      <c r="CEZ80"/>
      <c r="CFA80"/>
      <c r="CFB80"/>
      <c r="CFC80"/>
      <c r="CFD80"/>
      <c r="CFE80"/>
      <c r="CFF80"/>
      <c r="CFG80"/>
      <c r="CFH80"/>
      <c r="CFI80"/>
      <c r="CFJ80"/>
      <c r="CFK80"/>
      <c r="CFL80"/>
      <c r="CFM80"/>
      <c r="CFN80"/>
      <c r="CFO80"/>
      <c r="CFP80"/>
      <c r="CFQ80"/>
      <c r="CFR80"/>
      <c r="CFS80"/>
      <c r="CFT80"/>
      <c r="CFU80"/>
      <c r="CFV80"/>
      <c r="CFW80"/>
      <c r="CFX80"/>
      <c r="CFY80"/>
      <c r="CFZ80"/>
      <c r="CGA80"/>
      <c r="CGB80"/>
      <c r="CGC80"/>
      <c r="CGD80"/>
      <c r="CGE80"/>
      <c r="CGF80"/>
      <c r="CGG80"/>
      <c r="CGH80"/>
      <c r="CGI80"/>
      <c r="CGJ80"/>
      <c r="CGK80"/>
      <c r="CGL80"/>
      <c r="CGM80"/>
      <c r="CGN80"/>
      <c r="CGO80"/>
      <c r="CGP80"/>
      <c r="CGQ80"/>
      <c r="CGR80"/>
      <c r="CGS80"/>
      <c r="CGT80"/>
      <c r="CGU80"/>
      <c r="CGV80"/>
      <c r="CGW80"/>
      <c r="CGX80"/>
      <c r="CGY80"/>
      <c r="CGZ80"/>
      <c r="CHA80"/>
      <c r="CHB80"/>
      <c r="CHC80"/>
      <c r="CHD80"/>
      <c r="CHE80"/>
      <c r="CHF80"/>
      <c r="CHG80"/>
      <c r="CHH80"/>
      <c r="CHI80"/>
      <c r="CHJ80"/>
      <c r="CHK80"/>
      <c r="CHL80"/>
      <c r="CHM80"/>
      <c r="CHN80"/>
      <c r="CHO80"/>
      <c r="CHP80"/>
      <c r="CHQ80"/>
      <c r="CHR80"/>
      <c r="CHS80"/>
      <c r="CHT80"/>
      <c r="CHU80"/>
      <c r="CHV80"/>
      <c r="CHW80"/>
      <c r="CHX80"/>
      <c r="CHY80"/>
      <c r="CHZ80"/>
      <c r="CIA80"/>
      <c r="CIB80"/>
      <c r="CIC80"/>
      <c r="CID80"/>
      <c r="CIE80"/>
      <c r="CIF80"/>
      <c r="CIG80"/>
      <c r="CIH80"/>
      <c r="CII80"/>
      <c r="CIJ80"/>
      <c r="CIK80"/>
      <c r="CIL80"/>
      <c r="CIM80"/>
      <c r="CIN80"/>
      <c r="CIO80"/>
      <c r="CIP80"/>
      <c r="CIQ80"/>
      <c r="CIR80"/>
      <c r="CIS80"/>
      <c r="CIT80"/>
      <c r="CIU80"/>
      <c r="CIV80"/>
      <c r="CIW80"/>
      <c r="CIX80"/>
      <c r="CIY80"/>
      <c r="CIZ80"/>
      <c r="CJA80"/>
      <c r="CJB80"/>
      <c r="CJC80"/>
      <c r="CJD80"/>
      <c r="CJE80"/>
      <c r="CJF80"/>
      <c r="CJG80"/>
      <c r="CJH80"/>
      <c r="CJI80"/>
      <c r="CJJ80"/>
      <c r="CJK80"/>
      <c r="CJL80"/>
      <c r="CJM80"/>
      <c r="CJN80"/>
      <c r="CJO80"/>
      <c r="CJP80"/>
      <c r="CJQ80"/>
      <c r="CJR80"/>
      <c r="CJS80"/>
      <c r="CJT80"/>
      <c r="CJU80"/>
      <c r="CJV80"/>
      <c r="CJW80"/>
      <c r="CJX80"/>
      <c r="CJY80"/>
      <c r="CJZ80"/>
      <c r="CKA80"/>
      <c r="CKB80"/>
      <c r="CKC80"/>
      <c r="CKD80"/>
      <c r="CKE80"/>
      <c r="CKF80"/>
      <c r="CKG80"/>
      <c r="CKH80"/>
      <c r="CKI80"/>
      <c r="CKJ80"/>
      <c r="CKK80"/>
      <c r="CKL80"/>
      <c r="CKM80"/>
      <c r="CKN80"/>
      <c r="CKO80"/>
      <c r="CKP80"/>
      <c r="CKQ80"/>
      <c r="CKR80"/>
      <c r="CKS80"/>
      <c r="CKT80"/>
      <c r="CKU80"/>
      <c r="CKV80"/>
      <c r="CKW80"/>
      <c r="CKX80"/>
      <c r="CKY80"/>
      <c r="CKZ80"/>
      <c r="CLA80"/>
      <c r="CLB80"/>
      <c r="CLC80"/>
      <c r="CLD80"/>
      <c r="CLE80"/>
      <c r="CLF80"/>
      <c r="CLG80"/>
      <c r="CLH80"/>
      <c r="CLI80"/>
      <c r="CLJ80"/>
      <c r="CLK80"/>
      <c r="CLL80"/>
      <c r="CLM80"/>
      <c r="CLN80"/>
      <c r="CLO80"/>
      <c r="CLP80"/>
      <c r="CLQ80"/>
      <c r="CLR80"/>
      <c r="CLS80"/>
      <c r="CLT80"/>
      <c r="CLU80"/>
      <c r="CLV80"/>
      <c r="CLW80"/>
      <c r="CLX80"/>
      <c r="CLY80"/>
      <c r="CLZ80"/>
      <c r="CMA80"/>
      <c r="CMB80"/>
      <c r="CMC80"/>
      <c r="CMD80"/>
      <c r="CME80"/>
      <c r="CMF80"/>
      <c r="CMG80"/>
      <c r="CMH80"/>
      <c r="CMI80"/>
      <c r="CMJ80"/>
      <c r="CMK80"/>
      <c r="CML80"/>
      <c r="CMM80"/>
      <c r="CMN80"/>
      <c r="CMO80"/>
      <c r="CMP80"/>
      <c r="CMQ80"/>
      <c r="CMR80"/>
      <c r="CMS80"/>
      <c r="CMT80"/>
      <c r="CMU80"/>
      <c r="CMV80"/>
      <c r="CMW80"/>
      <c r="CMX80"/>
      <c r="CMY80"/>
      <c r="CMZ80"/>
      <c r="CNA80"/>
      <c r="CNB80"/>
      <c r="CNC80"/>
      <c r="CND80"/>
      <c r="CNE80"/>
      <c r="CNF80"/>
      <c r="CNG80"/>
      <c r="CNH80"/>
      <c r="CNI80"/>
      <c r="CNJ80"/>
      <c r="CNK80"/>
      <c r="CNL80"/>
      <c r="CNM80"/>
      <c r="CNN80"/>
      <c r="CNO80"/>
      <c r="CNP80"/>
      <c r="CNQ80"/>
      <c r="CNR80"/>
      <c r="CNS80"/>
      <c r="CNT80"/>
      <c r="CNU80"/>
      <c r="CNV80"/>
      <c r="CNW80"/>
      <c r="CNX80"/>
      <c r="CNY80"/>
      <c r="CNZ80"/>
      <c r="COA80"/>
      <c r="COB80"/>
      <c r="COC80"/>
      <c r="COD80"/>
      <c r="COE80"/>
      <c r="COF80"/>
      <c r="COG80"/>
      <c r="COH80"/>
      <c r="COI80"/>
      <c r="COJ80"/>
      <c r="COK80"/>
      <c r="COL80"/>
      <c r="COM80"/>
      <c r="CON80"/>
      <c r="COO80"/>
      <c r="COP80"/>
      <c r="COQ80"/>
      <c r="COR80"/>
      <c r="COS80"/>
      <c r="COT80"/>
      <c r="COU80"/>
      <c r="COV80"/>
      <c r="COW80"/>
      <c r="COX80"/>
      <c r="COY80"/>
      <c r="COZ80"/>
      <c r="CPA80"/>
      <c r="CPB80"/>
      <c r="CPC80"/>
      <c r="CPD80"/>
      <c r="CPE80"/>
      <c r="CPF80"/>
      <c r="CPG80"/>
      <c r="CPH80"/>
      <c r="CPI80"/>
      <c r="CPJ80"/>
      <c r="CPK80"/>
      <c r="CPL80"/>
      <c r="CPM80"/>
      <c r="CPN80"/>
      <c r="CPO80"/>
      <c r="CPP80"/>
      <c r="CPQ80"/>
      <c r="CPR80"/>
      <c r="CPS80"/>
      <c r="CPT80"/>
      <c r="CPU80"/>
      <c r="CPV80"/>
      <c r="CPW80"/>
      <c r="CPX80"/>
      <c r="CPY80"/>
      <c r="CPZ80"/>
      <c r="CQA80"/>
      <c r="CQB80"/>
      <c r="CQC80"/>
      <c r="CQD80"/>
      <c r="CQE80"/>
      <c r="CQF80"/>
      <c r="CQG80"/>
      <c r="CQH80"/>
      <c r="CQI80"/>
      <c r="CQJ80"/>
      <c r="CQK80"/>
      <c r="CQL80"/>
      <c r="CQM80"/>
      <c r="CQN80"/>
      <c r="CQO80"/>
      <c r="CQP80"/>
      <c r="CQQ80"/>
      <c r="CQR80"/>
      <c r="CQS80"/>
      <c r="CQT80"/>
      <c r="CQU80"/>
      <c r="CQV80"/>
      <c r="CQW80"/>
      <c r="CQX80"/>
      <c r="CQY80"/>
      <c r="CQZ80"/>
      <c r="CRA80"/>
      <c r="CRB80"/>
      <c r="CRC80"/>
      <c r="CRD80"/>
      <c r="CRE80"/>
      <c r="CRF80"/>
      <c r="CRG80"/>
      <c r="CRH80"/>
      <c r="CRI80"/>
      <c r="CRJ80"/>
      <c r="CRK80"/>
      <c r="CRL80"/>
      <c r="CRM80"/>
      <c r="CRN80"/>
      <c r="CRO80"/>
      <c r="CRP80"/>
      <c r="CRQ80"/>
      <c r="CRR80"/>
      <c r="CRS80"/>
      <c r="CRT80"/>
      <c r="CRU80"/>
      <c r="CRV80"/>
      <c r="CRW80"/>
      <c r="CRX80"/>
      <c r="CRY80"/>
      <c r="CRZ80"/>
      <c r="CSA80"/>
      <c r="CSB80"/>
      <c r="CSC80"/>
      <c r="CSD80"/>
      <c r="CSE80"/>
      <c r="CSF80"/>
      <c r="CSG80"/>
      <c r="CSH80"/>
      <c r="CSI80"/>
      <c r="CSJ80"/>
      <c r="CSK80"/>
      <c r="CSL80"/>
      <c r="CSM80"/>
      <c r="CSN80"/>
      <c r="CSO80"/>
      <c r="CSP80"/>
      <c r="CSQ80"/>
      <c r="CSR80"/>
      <c r="CSS80"/>
      <c r="CST80"/>
      <c r="CSU80"/>
      <c r="CSV80"/>
      <c r="CSW80"/>
      <c r="CSX80"/>
      <c r="CSY80"/>
      <c r="CSZ80"/>
      <c r="CTA80"/>
      <c r="CTB80"/>
      <c r="CTC80"/>
      <c r="CTD80"/>
      <c r="CTE80"/>
      <c r="CTF80"/>
      <c r="CTG80"/>
      <c r="CTH80"/>
      <c r="CTI80"/>
      <c r="CTJ80"/>
      <c r="CTK80"/>
      <c r="CTL80"/>
      <c r="CTM80"/>
      <c r="CTN80"/>
      <c r="CTO80"/>
      <c r="CTP80"/>
      <c r="CTQ80"/>
      <c r="CTR80"/>
      <c r="CTS80"/>
      <c r="CTT80"/>
      <c r="CTU80"/>
      <c r="CTV80"/>
      <c r="CTW80"/>
      <c r="CTX80"/>
      <c r="CTY80"/>
      <c r="CTZ80"/>
      <c r="CUA80"/>
      <c r="CUB80"/>
      <c r="CUC80"/>
      <c r="CUD80"/>
      <c r="CUE80"/>
      <c r="CUF80"/>
      <c r="CUG80"/>
      <c r="CUH80"/>
      <c r="CUI80"/>
      <c r="CUJ80"/>
      <c r="CUK80"/>
      <c r="CUL80"/>
      <c r="CUM80"/>
      <c r="CUN80"/>
      <c r="CUO80"/>
      <c r="CUP80"/>
      <c r="CUQ80"/>
      <c r="CUR80"/>
      <c r="CUS80"/>
      <c r="CUT80"/>
      <c r="CUU80"/>
      <c r="CUV80"/>
      <c r="CUW80"/>
      <c r="CUX80"/>
      <c r="CUY80"/>
      <c r="CUZ80"/>
      <c r="CVA80"/>
      <c r="CVB80"/>
      <c r="CVC80"/>
      <c r="CVD80"/>
      <c r="CVE80"/>
      <c r="CVF80"/>
      <c r="CVG80"/>
      <c r="CVH80"/>
      <c r="CVI80"/>
      <c r="CVJ80"/>
      <c r="CVK80"/>
      <c r="CVL80"/>
      <c r="CVM80"/>
      <c r="CVN80"/>
      <c r="CVO80"/>
      <c r="CVP80"/>
      <c r="CVQ80"/>
      <c r="CVR80"/>
      <c r="CVS80"/>
      <c r="CVT80"/>
      <c r="CVU80"/>
      <c r="CVV80"/>
      <c r="CVW80"/>
      <c r="CVX80"/>
      <c r="CVY80"/>
      <c r="CVZ80"/>
      <c r="CWA80"/>
      <c r="CWB80"/>
      <c r="CWC80"/>
      <c r="CWD80"/>
      <c r="CWE80"/>
      <c r="CWF80"/>
      <c r="CWG80"/>
      <c r="CWH80"/>
      <c r="CWI80"/>
      <c r="CWJ80"/>
      <c r="CWK80"/>
      <c r="CWL80"/>
      <c r="CWM80"/>
      <c r="CWN80"/>
      <c r="CWO80"/>
      <c r="CWP80"/>
      <c r="CWQ80"/>
      <c r="CWR80"/>
      <c r="CWS80"/>
      <c r="CWT80"/>
      <c r="CWU80"/>
      <c r="CWV80"/>
      <c r="CWW80"/>
      <c r="CWX80"/>
      <c r="CWY80"/>
      <c r="CWZ80"/>
      <c r="CXA80"/>
      <c r="CXB80"/>
      <c r="CXC80"/>
      <c r="CXD80"/>
      <c r="CXE80"/>
      <c r="CXF80"/>
      <c r="CXG80"/>
      <c r="CXH80"/>
      <c r="CXI80"/>
      <c r="CXJ80"/>
      <c r="CXK80"/>
      <c r="CXL80"/>
      <c r="CXM80"/>
      <c r="CXN80"/>
      <c r="CXO80"/>
      <c r="CXP80"/>
      <c r="CXQ80"/>
      <c r="CXR80"/>
      <c r="CXS80"/>
      <c r="CXT80"/>
      <c r="CXU80"/>
      <c r="CXV80"/>
      <c r="CXW80"/>
      <c r="CXX80"/>
      <c r="CXY80"/>
      <c r="CXZ80"/>
      <c r="CYA80"/>
      <c r="CYB80"/>
      <c r="CYC80"/>
      <c r="CYD80"/>
      <c r="CYE80"/>
      <c r="CYF80"/>
      <c r="CYG80"/>
      <c r="CYH80"/>
      <c r="CYI80"/>
      <c r="CYJ80"/>
      <c r="CYK80"/>
      <c r="CYL80"/>
      <c r="CYM80"/>
      <c r="CYN80"/>
      <c r="CYO80"/>
      <c r="CYP80"/>
      <c r="CYQ80"/>
      <c r="CYR80"/>
      <c r="CYS80"/>
      <c r="CYT80"/>
      <c r="CYU80"/>
      <c r="CYV80"/>
      <c r="CYW80"/>
      <c r="CYX80"/>
      <c r="CYY80"/>
      <c r="CYZ80"/>
      <c r="CZA80"/>
      <c r="CZB80"/>
      <c r="CZC80"/>
      <c r="CZD80"/>
      <c r="CZE80"/>
      <c r="CZF80"/>
      <c r="CZG80"/>
      <c r="CZH80"/>
      <c r="CZI80"/>
      <c r="CZJ80"/>
      <c r="CZK80"/>
      <c r="CZL80"/>
      <c r="CZM80"/>
      <c r="CZN80"/>
      <c r="CZO80"/>
      <c r="CZP80"/>
      <c r="CZQ80"/>
      <c r="CZR80"/>
      <c r="CZS80"/>
      <c r="CZT80"/>
      <c r="CZU80"/>
      <c r="CZV80"/>
      <c r="CZW80"/>
      <c r="CZX80"/>
      <c r="CZY80"/>
      <c r="CZZ80"/>
      <c r="DAA80"/>
      <c r="DAB80"/>
      <c r="DAC80"/>
      <c r="DAD80"/>
      <c r="DAE80"/>
      <c r="DAF80"/>
      <c r="DAG80"/>
      <c r="DAH80"/>
      <c r="DAI80"/>
      <c r="DAJ80"/>
      <c r="DAK80"/>
      <c r="DAL80"/>
      <c r="DAM80"/>
      <c r="DAN80"/>
      <c r="DAO80"/>
      <c r="DAP80"/>
      <c r="DAQ80"/>
      <c r="DAR80"/>
      <c r="DAS80"/>
      <c r="DAT80"/>
      <c r="DAU80"/>
      <c r="DAV80"/>
      <c r="DAW80"/>
      <c r="DAX80"/>
      <c r="DAY80"/>
      <c r="DAZ80"/>
      <c r="DBA80"/>
      <c r="DBB80"/>
      <c r="DBC80"/>
      <c r="DBD80"/>
      <c r="DBE80"/>
      <c r="DBF80"/>
      <c r="DBG80"/>
      <c r="DBH80"/>
      <c r="DBI80"/>
      <c r="DBJ80"/>
      <c r="DBK80"/>
      <c r="DBL80"/>
      <c r="DBM80"/>
      <c r="DBN80"/>
      <c r="DBO80"/>
      <c r="DBP80"/>
      <c r="DBQ80"/>
      <c r="DBR80"/>
      <c r="DBS80"/>
      <c r="DBT80"/>
      <c r="DBU80"/>
      <c r="DBV80"/>
      <c r="DBW80"/>
      <c r="DBX80"/>
      <c r="DBY80"/>
      <c r="DBZ80"/>
      <c r="DCA80"/>
      <c r="DCB80"/>
      <c r="DCC80"/>
      <c r="DCD80"/>
      <c r="DCE80"/>
      <c r="DCF80"/>
      <c r="DCG80"/>
      <c r="DCH80"/>
      <c r="DCI80"/>
      <c r="DCJ80"/>
      <c r="DCK80"/>
      <c r="DCL80"/>
      <c r="DCM80"/>
      <c r="DCN80"/>
      <c r="DCO80"/>
      <c r="DCP80"/>
      <c r="DCQ80"/>
      <c r="DCR80"/>
      <c r="DCS80"/>
      <c r="DCT80"/>
      <c r="DCU80"/>
      <c r="DCV80"/>
      <c r="DCW80"/>
      <c r="DCX80"/>
      <c r="DCY80"/>
      <c r="DCZ80"/>
      <c r="DDA80"/>
      <c r="DDB80"/>
      <c r="DDC80"/>
      <c r="DDD80"/>
      <c r="DDE80"/>
      <c r="DDF80"/>
      <c r="DDG80"/>
      <c r="DDH80"/>
      <c r="DDI80"/>
      <c r="DDJ80"/>
      <c r="DDK80"/>
      <c r="DDL80"/>
      <c r="DDM80"/>
      <c r="DDN80"/>
      <c r="DDO80"/>
      <c r="DDP80"/>
      <c r="DDQ80"/>
      <c r="DDR80"/>
      <c r="DDS80"/>
      <c r="DDT80"/>
      <c r="DDU80"/>
      <c r="DDV80"/>
      <c r="DDW80"/>
      <c r="DDX80"/>
      <c r="DDY80"/>
      <c r="DDZ80"/>
      <c r="DEA80"/>
      <c r="DEB80"/>
      <c r="DEC80"/>
      <c r="DED80"/>
      <c r="DEE80"/>
      <c r="DEF80"/>
      <c r="DEG80"/>
      <c r="DEH80"/>
      <c r="DEI80"/>
      <c r="DEJ80"/>
      <c r="DEK80"/>
      <c r="DEL80"/>
      <c r="DEM80"/>
      <c r="DEN80"/>
      <c r="DEO80"/>
      <c r="DEP80"/>
      <c r="DEQ80"/>
      <c r="DER80"/>
      <c r="DES80"/>
      <c r="DET80"/>
      <c r="DEU80"/>
      <c r="DEV80"/>
      <c r="DEW80"/>
      <c r="DEX80"/>
      <c r="DEY80"/>
      <c r="DEZ80"/>
      <c r="DFA80"/>
      <c r="DFB80"/>
      <c r="DFC80"/>
      <c r="DFD80"/>
      <c r="DFE80"/>
      <c r="DFF80"/>
      <c r="DFG80"/>
      <c r="DFH80"/>
      <c r="DFI80"/>
      <c r="DFJ80"/>
      <c r="DFK80"/>
      <c r="DFL80"/>
      <c r="DFM80"/>
      <c r="DFN80"/>
      <c r="DFO80"/>
      <c r="DFP80"/>
      <c r="DFQ80"/>
      <c r="DFR80"/>
      <c r="DFS80"/>
      <c r="DFT80"/>
      <c r="DFU80"/>
      <c r="DFV80"/>
      <c r="DFW80"/>
      <c r="DFX80"/>
      <c r="DFY80"/>
      <c r="DFZ80"/>
      <c r="DGA80"/>
      <c r="DGB80"/>
      <c r="DGC80"/>
      <c r="DGD80"/>
      <c r="DGE80"/>
      <c r="DGF80"/>
      <c r="DGG80"/>
      <c r="DGH80"/>
      <c r="DGI80"/>
      <c r="DGJ80"/>
      <c r="DGK80"/>
      <c r="DGL80"/>
      <c r="DGM80"/>
      <c r="DGN80"/>
      <c r="DGO80"/>
      <c r="DGP80"/>
      <c r="DGQ80"/>
      <c r="DGR80"/>
      <c r="DGS80"/>
      <c r="DGT80"/>
      <c r="DGU80"/>
      <c r="DGV80"/>
      <c r="DGW80"/>
      <c r="DGX80"/>
      <c r="DGY80"/>
      <c r="DGZ80"/>
      <c r="DHA80"/>
      <c r="DHB80"/>
      <c r="DHC80"/>
      <c r="DHD80"/>
      <c r="DHE80"/>
      <c r="DHF80"/>
      <c r="DHG80"/>
      <c r="DHH80"/>
      <c r="DHI80"/>
      <c r="DHJ80"/>
      <c r="DHK80"/>
      <c r="DHL80"/>
      <c r="DHM80"/>
      <c r="DHN80"/>
      <c r="DHO80"/>
      <c r="DHP80"/>
      <c r="DHQ80"/>
      <c r="DHR80"/>
      <c r="DHS80"/>
      <c r="DHT80"/>
      <c r="DHU80"/>
      <c r="DHV80"/>
      <c r="DHW80"/>
      <c r="DHX80"/>
      <c r="DHY80"/>
      <c r="DHZ80"/>
      <c r="DIA80"/>
      <c r="DIB80"/>
      <c r="DIC80"/>
      <c r="DID80"/>
      <c r="DIE80"/>
      <c r="DIF80"/>
      <c r="DIG80"/>
      <c r="DIH80"/>
      <c r="DII80"/>
      <c r="DIJ80"/>
      <c r="DIK80"/>
      <c r="DIL80"/>
      <c r="DIM80"/>
      <c r="DIN80"/>
      <c r="DIO80"/>
      <c r="DIP80"/>
      <c r="DIQ80"/>
      <c r="DIR80"/>
      <c r="DIS80"/>
      <c r="DIT80"/>
      <c r="DIU80"/>
      <c r="DIV80"/>
      <c r="DIW80"/>
      <c r="DIX80"/>
      <c r="DIY80"/>
      <c r="DIZ80"/>
      <c r="DJA80"/>
      <c r="DJB80"/>
      <c r="DJC80"/>
      <c r="DJD80"/>
      <c r="DJE80"/>
      <c r="DJF80"/>
      <c r="DJG80"/>
      <c r="DJH80"/>
      <c r="DJI80"/>
      <c r="DJJ80"/>
      <c r="DJK80"/>
      <c r="DJL80"/>
      <c r="DJM80"/>
      <c r="DJN80"/>
      <c r="DJO80"/>
      <c r="DJP80"/>
      <c r="DJQ80"/>
      <c r="DJR80"/>
      <c r="DJS80"/>
      <c r="DJT80"/>
      <c r="DJU80"/>
      <c r="DJV80"/>
      <c r="DJW80"/>
      <c r="DJX80"/>
      <c r="DJY80"/>
      <c r="DJZ80"/>
      <c r="DKA80"/>
      <c r="DKB80"/>
      <c r="DKC80"/>
      <c r="DKD80"/>
      <c r="DKE80"/>
      <c r="DKF80"/>
      <c r="DKG80"/>
      <c r="DKH80"/>
      <c r="DKI80"/>
      <c r="DKJ80"/>
      <c r="DKK80"/>
      <c r="DKL80"/>
      <c r="DKM80"/>
      <c r="DKN80"/>
      <c r="DKO80"/>
      <c r="DKP80"/>
      <c r="DKQ80"/>
      <c r="DKR80"/>
      <c r="DKS80"/>
      <c r="DKT80"/>
      <c r="DKU80"/>
      <c r="DKV80"/>
      <c r="DKW80"/>
      <c r="DKX80"/>
      <c r="DKY80"/>
      <c r="DKZ80"/>
      <c r="DLA80"/>
      <c r="DLB80"/>
      <c r="DLC80"/>
      <c r="DLD80"/>
      <c r="DLE80"/>
      <c r="DLF80"/>
      <c r="DLG80"/>
      <c r="DLH80"/>
      <c r="DLI80"/>
      <c r="DLJ80"/>
      <c r="DLK80"/>
      <c r="DLL80"/>
      <c r="DLM80"/>
      <c r="DLN80"/>
      <c r="DLO80"/>
      <c r="DLP80"/>
      <c r="DLQ80"/>
      <c r="DLR80"/>
      <c r="DLS80"/>
      <c r="DLT80"/>
      <c r="DLU80"/>
      <c r="DLV80"/>
      <c r="DLW80"/>
      <c r="DLX80"/>
      <c r="DLY80"/>
      <c r="DLZ80"/>
      <c r="DMA80"/>
      <c r="DMB80"/>
      <c r="DMC80"/>
      <c r="DMD80"/>
      <c r="DME80"/>
      <c r="DMF80"/>
      <c r="DMG80"/>
      <c r="DMH80"/>
      <c r="DMI80"/>
      <c r="DMJ80"/>
      <c r="DMK80"/>
      <c r="DML80"/>
      <c r="DMM80"/>
      <c r="DMN80"/>
      <c r="DMO80"/>
      <c r="DMP80"/>
      <c r="DMQ80"/>
      <c r="DMR80"/>
      <c r="DMS80"/>
      <c r="DMT80"/>
      <c r="DMU80"/>
      <c r="DMV80"/>
      <c r="DMW80"/>
      <c r="DMX80"/>
      <c r="DMY80"/>
      <c r="DMZ80"/>
      <c r="DNA80"/>
      <c r="DNB80"/>
      <c r="DNC80"/>
      <c r="DND80"/>
      <c r="DNE80"/>
      <c r="DNF80"/>
      <c r="DNG80"/>
      <c r="DNH80"/>
      <c r="DNI80"/>
      <c r="DNJ80"/>
      <c r="DNK80"/>
      <c r="DNL80"/>
      <c r="DNM80"/>
      <c r="DNN80"/>
      <c r="DNO80"/>
      <c r="DNP80"/>
      <c r="DNQ80"/>
      <c r="DNR80"/>
      <c r="DNS80"/>
      <c r="DNT80"/>
      <c r="DNU80"/>
      <c r="DNV80"/>
      <c r="DNW80"/>
      <c r="DNX80"/>
      <c r="DNY80"/>
      <c r="DNZ80"/>
      <c r="DOA80"/>
      <c r="DOB80"/>
      <c r="DOC80"/>
      <c r="DOD80"/>
      <c r="DOE80"/>
      <c r="DOF80"/>
      <c r="DOG80"/>
      <c r="DOH80"/>
      <c r="DOI80"/>
      <c r="DOJ80"/>
      <c r="DOK80"/>
      <c r="DOL80"/>
      <c r="DOM80"/>
      <c r="DON80"/>
      <c r="DOO80"/>
      <c r="DOP80"/>
      <c r="DOQ80"/>
      <c r="DOR80"/>
      <c r="DOS80"/>
      <c r="DOT80"/>
      <c r="DOU80"/>
      <c r="DOV80"/>
      <c r="DOW80"/>
      <c r="DOX80"/>
      <c r="DOY80"/>
      <c r="DOZ80"/>
      <c r="DPA80"/>
      <c r="DPB80"/>
      <c r="DPC80"/>
      <c r="DPD80"/>
      <c r="DPE80"/>
      <c r="DPF80"/>
      <c r="DPG80"/>
      <c r="DPH80"/>
      <c r="DPI80"/>
      <c r="DPJ80"/>
      <c r="DPK80"/>
      <c r="DPL80"/>
      <c r="DPM80"/>
      <c r="DPN80"/>
      <c r="DPO80"/>
      <c r="DPP80"/>
      <c r="DPQ80"/>
      <c r="DPR80"/>
      <c r="DPS80"/>
      <c r="DPT80"/>
      <c r="DPU80"/>
      <c r="DPV80"/>
      <c r="DPW80"/>
      <c r="DPX80"/>
      <c r="DPY80"/>
      <c r="DPZ80"/>
      <c r="DQA80"/>
      <c r="DQB80"/>
      <c r="DQC80"/>
      <c r="DQD80"/>
      <c r="DQE80"/>
      <c r="DQF80"/>
      <c r="DQG80"/>
      <c r="DQH80"/>
      <c r="DQI80"/>
      <c r="DQJ80"/>
      <c r="DQK80"/>
      <c r="DQL80"/>
      <c r="DQM80"/>
      <c r="DQN80"/>
      <c r="DQO80"/>
      <c r="DQP80"/>
      <c r="DQQ80"/>
      <c r="DQR80"/>
      <c r="DQS80"/>
      <c r="DQT80"/>
      <c r="DQU80"/>
      <c r="DQV80"/>
      <c r="DQW80"/>
      <c r="DQX80"/>
      <c r="DQY80"/>
      <c r="DQZ80"/>
      <c r="DRA80"/>
      <c r="DRB80"/>
      <c r="DRC80"/>
      <c r="DRD80"/>
      <c r="DRE80"/>
      <c r="DRF80"/>
      <c r="DRG80"/>
      <c r="DRH80"/>
      <c r="DRI80"/>
      <c r="DRJ80"/>
      <c r="DRK80"/>
      <c r="DRL80"/>
      <c r="DRM80"/>
      <c r="DRN80"/>
      <c r="DRO80"/>
      <c r="DRP80"/>
      <c r="DRQ80"/>
      <c r="DRR80"/>
      <c r="DRS80"/>
      <c r="DRT80"/>
      <c r="DRU80"/>
      <c r="DRV80"/>
      <c r="DRW80"/>
      <c r="DRX80"/>
      <c r="DRY80"/>
      <c r="DRZ80"/>
      <c r="DSA80"/>
      <c r="DSB80"/>
      <c r="DSC80"/>
      <c r="DSD80"/>
      <c r="DSE80"/>
      <c r="DSF80"/>
      <c r="DSG80"/>
      <c r="DSH80"/>
      <c r="DSI80"/>
      <c r="DSJ80"/>
      <c r="DSK80"/>
      <c r="DSL80"/>
      <c r="DSM80"/>
      <c r="DSN80"/>
      <c r="DSO80"/>
      <c r="DSP80"/>
      <c r="DSQ80"/>
      <c r="DSR80"/>
      <c r="DSS80"/>
      <c r="DST80"/>
      <c r="DSU80"/>
      <c r="DSV80"/>
      <c r="DSW80"/>
      <c r="DSX80"/>
      <c r="DSY80"/>
      <c r="DSZ80"/>
      <c r="DTA80"/>
      <c r="DTB80"/>
      <c r="DTC80"/>
      <c r="DTD80"/>
      <c r="DTE80"/>
      <c r="DTF80"/>
      <c r="DTG80"/>
      <c r="DTH80"/>
      <c r="DTI80"/>
      <c r="DTJ80"/>
      <c r="DTK80"/>
      <c r="DTL80"/>
      <c r="DTM80"/>
      <c r="DTN80"/>
      <c r="DTO80"/>
      <c r="DTP80"/>
      <c r="DTQ80"/>
      <c r="DTR80"/>
      <c r="DTS80"/>
      <c r="DTT80"/>
      <c r="DTU80"/>
      <c r="DTV80"/>
      <c r="DTW80"/>
      <c r="DTX80"/>
      <c r="DTY80"/>
      <c r="DTZ80"/>
      <c r="DUA80"/>
      <c r="DUB80"/>
      <c r="DUC80"/>
      <c r="DUD80"/>
      <c r="DUE80"/>
      <c r="DUF80"/>
      <c r="DUG80"/>
      <c r="DUH80"/>
      <c r="DUI80"/>
      <c r="DUJ80"/>
      <c r="DUK80"/>
      <c r="DUL80"/>
      <c r="DUM80"/>
      <c r="DUN80"/>
      <c r="DUO80"/>
      <c r="DUP80"/>
      <c r="DUQ80"/>
      <c r="DUR80"/>
      <c r="DUS80"/>
      <c r="DUT80"/>
      <c r="DUU80"/>
      <c r="DUV80"/>
      <c r="DUW80"/>
      <c r="DUX80"/>
      <c r="DUY80"/>
      <c r="DUZ80"/>
      <c r="DVA80"/>
      <c r="DVB80"/>
      <c r="DVC80"/>
      <c r="DVD80"/>
      <c r="DVE80"/>
      <c r="DVF80"/>
      <c r="DVG80"/>
      <c r="DVH80"/>
      <c r="DVI80"/>
      <c r="DVJ80"/>
      <c r="DVK80"/>
      <c r="DVL80"/>
      <c r="DVM80"/>
      <c r="DVN80"/>
      <c r="DVO80"/>
      <c r="DVP80"/>
      <c r="DVQ80"/>
      <c r="DVR80"/>
      <c r="DVS80"/>
      <c r="DVT80"/>
      <c r="DVU80"/>
      <c r="DVV80"/>
      <c r="DVW80"/>
      <c r="DVX80"/>
      <c r="DVY80"/>
      <c r="DVZ80"/>
      <c r="DWA80"/>
      <c r="DWB80"/>
      <c r="DWC80"/>
      <c r="DWD80"/>
      <c r="DWE80"/>
      <c r="DWF80"/>
      <c r="DWG80"/>
      <c r="DWH80"/>
      <c r="DWI80"/>
      <c r="DWJ80"/>
      <c r="DWK80"/>
      <c r="DWL80"/>
      <c r="DWM80"/>
      <c r="DWN80"/>
      <c r="DWO80"/>
      <c r="DWP80"/>
      <c r="DWQ80"/>
      <c r="DWR80"/>
      <c r="DWS80"/>
      <c r="DWT80"/>
      <c r="DWU80"/>
      <c r="DWV80"/>
      <c r="DWW80"/>
      <c r="DWX80"/>
      <c r="DWY80"/>
      <c r="DWZ80"/>
      <c r="DXA80"/>
      <c r="DXB80"/>
      <c r="DXC80"/>
      <c r="DXD80"/>
      <c r="DXE80"/>
      <c r="DXF80"/>
      <c r="DXG80"/>
      <c r="DXH80"/>
      <c r="DXI80"/>
      <c r="DXJ80"/>
      <c r="DXK80"/>
      <c r="DXL80"/>
      <c r="DXM80"/>
      <c r="DXN80"/>
      <c r="DXO80"/>
      <c r="DXP80"/>
      <c r="DXQ80"/>
      <c r="DXR80"/>
      <c r="DXS80"/>
      <c r="DXT80"/>
      <c r="DXU80"/>
      <c r="DXV80"/>
      <c r="DXW80"/>
      <c r="DXX80"/>
      <c r="DXY80"/>
      <c r="DXZ80"/>
      <c r="DYA80"/>
      <c r="DYB80"/>
      <c r="DYC80"/>
      <c r="DYD80"/>
      <c r="DYE80"/>
      <c r="DYF80"/>
      <c r="DYG80"/>
      <c r="DYH80"/>
      <c r="DYI80"/>
      <c r="DYJ80"/>
      <c r="DYK80"/>
      <c r="DYL80"/>
      <c r="DYM80"/>
      <c r="DYN80"/>
      <c r="DYO80"/>
      <c r="DYP80"/>
      <c r="DYQ80"/>
      <c r="DYR80"/>
      <c r="DYS80"/>
      <c r="DYT80"/>
      <c r="DYU80"/>
      <c r="DYV80"/>
      <c r="DYW80"/>
      <c r="DYX80"/>
      <c r="DYY80"/>
      <c r="DYZ80"/>
      <c r="DZA80"/>
      <c r="DZB80"/>
      <c r="DZC80"/>
      <c r="DZD80"/>
      <c r="DZE80"/>
      <c r="DZF80"/>
      <c r="DZG80"/>
      <c r="DZH80"/>
      <c r="DZI80"/>
      <c r="DZJ80"/>
      <c r="DZK80"/>
      <c r="DZL80"/>
      <c r="DZM80"/>
      <c r="DZN80"/>
      <c r="DZO80"/>
      <c r="DZP80"/>
      <c r="DZQ80"/>
      <c r="DZR80"/>
      <c r="DZS80"/>
      <c r="DZT80"/>
      <c r="DZU80"/>
      <c r="DZV80"/>
      <c r="DZW80"/>
      <c r="DZX80"/>
      <c r="DZY80"/>
      <c r="DZZ80"/>
      <c r="EAA80"/>
      <c r="EAB80"/>
      <c r="EAC80"/>
      <c r="EAD80"/>
      <c r="EAE80"/>
      <c r="EAF80"/>
      <c r="EAG80"/>
      <c r="EAH80"/>
      <c r="EAI80"/>
      <c r="EAJ80"/>
      <c r="EAK80"/>
      <c r="EAL80"/>
      <c r="EAM80"/>
      <c r="EAN80"/>
      <c r="EAO80"/>
      <c r="EAP80"/>
      <c r="EAQ80"/>
      <c r="EAR80"/>
      <c r="EAS80"/>
      <c r="EAT80"/>
      <c r="EAU80"/>
      <c r="EAV80"/>
      <c r="EAW80"/>
      <c r="EAX80"/>
      <c r="EAY80"/>
      <c r="EAZ80"/>
      <c r="EBA80"/>
      <c r="EBB80"/>
      <c r="EBC80"/>
      <c r="EBD80"/>
      <c r="EBE80"/>
      <c r="EBF80"/>
      <c r="EBG80"/>
      <c r="EBH80"/>
      <c r="EBI80"/>
      <c r="EBJ80"/>
      <c r="EBK80"/>
      <c r="EBL80"/>
      <c r="EBM80"/>
      <c r="EBN80"/>
      <c r="EBO80"/>
      <c r="EBP80"/>
      <c r="EBQ80"/>
      <c r="EBR80"/>
      <c r="EBS80"/>
      <c r="EBT80"/>
      <c r="EBU80"/>
      <c r="EBV80"/>
      <c r="EBW80"/>
      <c r="EBX80"/>
      <c r="EBY80"/>
      <c r="EBZ80"/>
      <c r="ECA80"/>
      <c r="ECB80"/>
      <c r="ECC80"/>
      <c r="ECD80"/>
      <c r="ECE80"/>
      <c r="ECF80"/>
      <c r="ECG80"/>
      <c r="ECH80"/>
      <c r="ECI80"/>
      <c r="ECJ80"/>
      <c r="ECK80"/>
      <c r="ECL80"/>
      <c r="ECM80"/>
      <c r="ECN80"/>
      <c r="ECO80"/>
      <c r="ECP80"/>
      <c r="ECQ80"/>
      <c r="ECR80"/>
      <c r="ECS80"/>
      <c r="ECT80"/>
      <c r="ECU80"/>
      <c r="ECV80"/>
      <c r="ECW80"/>
      <c r="ECX80"/>
      <c r="ECY80"/>
      <c r="ECZ80"/>
      <c r="EDA80"/>
      <c r="EDB80"/>
      <c r="EDC80"/>
      <c r="EDD80"/>
      <c r="EDE80"/>
      <c r="EDF80"/>
      <c r="EDG80"/>
      <c r="EDH80"/>
      <c r="EDI80"/>
      <c r="EDJ80"/>
      <c r="EDK80"/>
      <c r="EDL80"/>
      <c r="EDM80"/>
      <c r="EDN80"/>
      <c r="EDO80"/>
      <c r="EDP80"/>
      <c r="EDQ80"/>
      <c r="EDR80"/>
      <c r="EDS80"/>
      <c r="EDT80"/>
      <c r="EDU80"/>
      <c r="EDV80"/>
      <c r="EDW80"/>
      <c r="EDX80"/>
      <c r="EDY80"/>
      <c r="EDZ80"/>
      <c r="EEA80"/>
      <c r="EEB80"/>
      <c r="EEC80"/>
      <c r="EED80"/>
      <c r="EEE80"/>
      <c r="EEF80"/>
      <c r="EEG80"/>
      <c r="EEH80"/>
      <c r="EEI80"/>
      <c r="EEJ80"/>
      <c r="EEK80"/>
      <c r="EEL80"/>
      <c r="EEM80"/>
      <c r="EEN80"/>
      <c r="EEO80"/>
      <c r="EEP80"/>
      <c r="EEQ80"/>
      <c r="EER80"/>
      <c r="EES80"/>
      <c r="EET80"/>
      <c r="EEU80"/>
      <c r="EEV80"/>
      <c r="EEW80"/>
      <c r="EEX80"/>
      <c r="EEY80"/>
      <c r="EEZ80"/>
      <c r="EFA80"/>
      <c r="EFB80"/>
      <c r="EFC80"/>
      <c r="EFD80"/>
      <c r="EFE80"/>
      <c r="EFF80"/>
      <c r="EFG80"/>
      <c r="EFH80"/>
      <c r="EFI80"/>
      <c r="EFJ80"/>
      <c r="EFK80"/>
      <c r="EFL80"/>
      <c r="EFM80"/>
      <c r="EFN80"/>
      <c r="EFO80"/>
      <c r="EFP80"/>
      <c r="EFQ80"/>
      <c r="EFR80"/>
      <c r="EFS80"/>
      <c r="EFT80"/>
      <c r="EFU80"/>
      <c r="EFV80"/>
      <c r="EFW80"/>
      <c r="EFX80"/>
      <c r="EFY80"/>
      <c r="EFZ80"/>
      <c r="EGA80"/>
      <c r="EGB80"/>
      <c r="EGC80"/>
      <c r="EGD80"/>
      <c r="EGE80"/>
      <c r="EGF80"/>
      <c r="EGG80"/>
      <c r="EGH80"/>
      <c r="EGI80"/>
      <c r="EGJ80"/>
      <c r="EGK80"/>
      <c r="EGL80"/>
      <c r="EGM80"/>
      <c r="EGN80"/>
      <c r="EGO80"/>
      <c r="EGP80"/>
      <c r="EGQ80"/>
      <c r="EGR80"/>
      <c r="EGS80"/>
      <c r="EGT80"/>
      <c r="EGU80"/>
      <c r="EGV80"/>
      <c r="EGW80"/>
      <c r="EGX80"/>
      <c r="EGY80"/>
      <c r="EGZ80"/>
      <c r="EHA80"/>
      <c r="EHB80"/>
      <c r="EHC80"/>
      <c r="EHD80"/>
      <c r="EHE80"/>
      <c r="EHF80"/>
      <c r="EHG80"/>
      <c r="EHH80"/>
      <c r="EHI80"/>
      <c r="EHJ80"/>
      <c r="EHK80"/>
      <c r="EHL80"/>
      <c r="EHM80"/>
      <c r="EHN80"/>
      <c r="EHO80"/>
      <c r="EHP80"/>
      <c r="EHQ80"/>
      <c r="EHR80"/>
      <c r="EHS80"/>
      <c r="EHT80"/>
      <c r="EHU80"/>
      <c r="EHV80"/>
      <c r="EHW80"/>
      <c r="EHX80"/>
      <c r="EHY80"/>
      <c r="EHZ80"/>
      <c r="EIA80"/>
      <c r="EIB80"/>
      <c r="EIC80"/>
      <c r="EID80"/>
      <c r="EIE80"/>
      <c r="EIF80"/>
      <c r="EIG80"/>
      <c r="EIH80"/>
      <c r="EII80"/>
      <c r="EIJ80"/>
      <c r="EIK80"/>
      <c r="EIL80"/>
      <c r="EIM80"/>
      <c r="EIN80"/>
      <c r="EIO80"/>
      <c r="EIP80"/>
      <c r="EIQ80"/>
      <c r="EIR80"/>
      <c r="EIS80"/>
      <c r="EIT80"/>
      <c r="EIU80"/>
      <c r="EIV80"/>
      <c r="EIW80"/>
      <c r="EIX80"/>
      <c r="EIY80"/>
      <c r="EIZ80"/>
      <c r="EJA80"/>
      <c r="EJB80"/>
      <c r="EJC80"/>
      <c r="EJD80"/>
      <c r="EJE80"/>
      <c r="EJF80"/>
      <c r="EJG80"/>
      <c r="EJH80"/>
      <c r="EJI80"/>
      <c r="EJJ80"/>
      <c r="EJK80"/>
      <c r="EJL80"/>
      <c r="EJM80"/>
      <c r="EJN80"/>
      <c r="EJO80"/>
      <c r="EJP80"/>
      <c r="EJQ80"/>
      <c r="EJR80"/>
      <c r="EJS80"/>
      <c r="EJT80"/>
      <c r="EJU80"/>
      <c r="EJV80"/>
      <c r="EJW80"/>
      <c r="EJX80"/>
      <c r="EJY80"/>
      <c r="EJZ80"/>
      <c r="EKA80"/>
      <c r="EKB80"/>
      <c r="EKC80"/>
      <c r="EKD80"/>
      <c r="EKE80"/>
      <c r="EKF80"/>
      <c r="EKG80"/>
      <c r="EKH80"/>
      <c r="EKI80"/>
      <c r="EKJ80"/>
      <c r="EKK80"/>
      <c r="EKL80"/>
      <c r="EKM80"/>
      <c r="EKN80"/>
      <c r="EKO80"/>
      <c r="EKP80"/>
      <c r="EKQ80"/>
      <c r="EKR80"/>
      <c r="EKS80"/>
      <c r="EKT80"/>
      <c r="EKU80"/>
      <c r="EKV80"/>
      <c r="EKW80"/>
      <c r="EKX80"/>
      <c r="EKY80"/>
      <c r="EKZ80"/>
      <c r="ELA80"/>
      <c r="ELB80"/>
      <c r="ELC80"/>
      <c r="ELD80"/>
      <c r="ELE80"/>
      <c r="ELF80"/>
      <c r="ELG80"/>
      <c r="ELH80"/>
      <c r="ELI80"/>
      <c r="ELJ80"/>
      <c r="ELK80"/>
      <c r="ELL80"/>
      <c r="ELM80"/>
      <c r="ELN80"/>
      <c r="ELO80"/>
      <c r="ELP80"/>
      <c r="ELQ80"/>
      <c r="ELR80"/>
      <c r="ELS80"/>
      <c r="ELT80"/>
      <c r="ELU80"/>
      <c r="ELV80"/>
      <c r="ELW80"/>
      <c r="ELX80"/>
      <c r="ELY80"/>
      <c r="ELZ80"/>
      <c r="EMA80"/>
      <c r="EMB80"/>
      <c r="EMC80"/>
      <c r="EMD80"/>
      <c r="EME80"/>
      <c r="EMF80"/>
      <c r="EMG80"/>
      <c r="EMH80"/>
      <c r="EMI80"/>
      <c r="EMJ80"/>
      <c r="EMK80"/>
      <c r="EML80"/>
      <c r="EMM80"/>
      <c r="EMN80"/>
      <c r="EMO80"/>
      <c r="EMP80"/>
      <c r="EMQ80"/>
      <c r="EMR80"/>
      <c r="EMS80"/>
      <c r="EMT80"/>
      <c r="EMU80"/>
      <c r="EMV80"/>
      <c r="EMW80"/>
      <c r="EMX80"/>
      <c r="EMY80"/>
      <c r="EMZ80"/>
      <c r="ENA80"/>
      <c r="ENB80"/>
      <c r="ENC80"/>
      <c r="END80"/>
      <c r="ENE80"/>
      <c r="ENF80"/>
      <c r="ENG80"/>
      <c r="ENH80"/>
      <c r="ENI80"/>
      <c r="ENJ80"/>
      <c r="ENK80"/>
      <c r="ENL80"/>
      <c r="ENM80"/>
      <c r="ENN80"/>
      <c r="ENO80"/>
      <c r="ENP80"/>
      <c r="ENQ80"/>
      <c r="ENR80"/>
      <c r="ENS80"/>
      <c r="ENT80"/>
      <c r="ENU80"/>
      <c r="ENV80"/>
      <c r="ENW80"/>
      <c r="ENX80"/>
      <c r="ENY80"/>
      <c r="ENZ80"/>
      <c r="EOA80"/>
      <c r="EOB80"/>
      <c r="EOC80"/>
      <c r="EOD80"/>
      <c r="EOE80"/>
      <c r="EOF80"/>
      <c r="EOG80"/>
      <c r="EOH80"/>
      <c r="EOI80"/>
      <c r="EOJ80"/>
      <c r="EOK80"/>
      <c r="EOL80"/>
      <c r="EOM80"/>
      <c r="EON80"/>
      <c r="EOO80"/>
      <c r="EOP80"/>
      <c r="EOQ80"/>
      <c r="EOR80"/>
      <c r="EOS80"/>
      <c r="EOT80"/>
      <c r="EOU80"/>
      <c r="EOV80"/>
      <c r="EOW80"/>
      <c r="EOX80"/>
      <c r="EOY80"/>
      <c r="EOZ80"/>
      <c r="EPA80"/>
      <c r="EPB80"/>
      <c r="EPC80"/>
      <c r="EPD80"/>
      <c r="EPE80"/>
      <c r="EPF80"/>
      <c r="EPG80"/>
      <c r="EPH80"/>
      <c r="EPI80"/>
      <c r="EPJ80"/>
      <c r="EPK80"/>
      <c r="EPL80"/>
      <c r="EPM80"/>
      <c r="EPN80"/>
      <c r="EPO80"/>
      <c r="EPP80"/>
      <c r="EPQ80"/>
      <c r="EPR80"/>
      <c r="EPS80"/>
      <c r="EPT80"/>
      <c r="EPU80"/>
      <c r="EPV80"/>
      <c r="EPW80"/>
      <c r="EPX80"/>
      <c r="EPY80"/>
      <c r="EPZ80"/>
      <c r="EQA80"/>
      <c r="EQB80"/>
      <c r="EQC80"/>
      <c r="EQD80"/>
      <c r="EQE80"/>
      <c r="EQF80"/>
      <c r="EQG80"/>
      <c r="EQH80"/>
      <c r="EQI80"/>
      <c r="EQJ80"/>
      <c r="EQK80"/>
      <c r="EQL80"/>
      <c r="EQM80"/>
      <c r="EQN80"/>
      <c r="EQO80"/>
      <c r="EQP80"/>
      <c r="EQQ80"/>
      <c r="EQR80"/>
      <c r="EQS80"/>
      <c r="EQT80"/>
      <c r="EQU80"/>
      <c r="EQV80"/>
      <c r="EQW80"/>
      <c r="EQX80"/>
      <c r="EQY80"/>
      <c r="EQZ80"/>
      <c r="ERA80"/>
      <c r="ERB80"/>
      <c r="ERC80"/>
      <c r="ERD80"/>
      <c r="ERE80"/>
      <c r="ERF80"/>
      <c r="ERG80"/>
      <c r="ERH80"/>
      <c r="ERI80"/>
      <c r="ERJ80"/>
      <c r="ERK80"/>
      <c r="ERL80"/>
      <c r="ERM80"/>
      <c r="ERN80"/>
      <c r="ERO80"/>
      <c r="ERP80"/>
      <c r="ERQ80"/>
      <c r="ERR80"/>
      <c r="ERS80"/>
      <c r="ERT80"/>
      <c r="ERU80"/>
      <c r="ERV80"/>
      <c r="ERW80"/>
      <c r="ERX80"/>
      <c r="ERY80"/>
      <c r="ERZ80"/>
      <c r="ESA80"/>
      <c r="ESB80"/>
      <c r="ESC80"/>
      <c r="ESD80"/>
      <c r="ESE80"/>
      <c r="ESF80"/>
      <c r="ESG80"/>
      <c r="ESH80"/>
      <c r="ESI80"/>
      <c r="ESJ80"/>
      <c r="ESK80"/>
      <c r="ESL80"/>
      <c r="ESM80"/>
      <c r="ESN80"/>
      <c r="ESO80"/>
      <c r="ESP80"/>
      <c r="ESQ80"/>
      <c r="ESR80"/>
      <c r="ESS80"/>
      <c r="EST80"/>
      <c r="ESU80"/>
      <c r="ESV80"/>
      <c r="ESW80"/>
      <c r="ESX80"/>
      <c r="ESY80"/>
      <c r="ESZ80"/>
      <c r="ETA80"/>
      <c r="ETB80"/>
      <c r="ETC80"/>
      <c r="ETD80"/>
      <c r="ETE80"/>
      <c r="ETF80"/>
      <c r="ETG80"/>
      <c r="ETH80"/>
      <c r="ETI80"/>
      <c r="ETJ80"/>
      <c r="ETK80"/>
      <c r="ETL80"/>
      <c r="ETM80"/>
      <c r="ETN80"/>
      <c r="ETO80"/>
      <c r="ETP80"/>
      <c r="ETQ80"/>
      <c r="ETR80"/>
      <c r="ETS80"/>
      <c r="ETT80"/>
      <c r="ETU80"/>
      <c r="ETV80"/>
      <c r="ETW80"/>
      <c r="ETX80"/>
      <c r="ETY80"/>
      <c r="ETZ80"/>
      <c r="EUA80"/>
      <c r="EUB80"/>
      <c r="EUC80"/>
      <c r="EUD80"/>
      <c r="EUE80"/>
      <c r="EUF80"/>
      <c r="EUG80"/>
      <c r="EUH80"/>
      <c r="EUI80"/>
      <c r="EUJ80"/>
      <c r="EUK80"/>
      <c r="EUL80"/>
      <c r="EUM80"/>
      <c r="EUN80"/>
      <c r="EUO80"/>
      <c r="EUP80"/>
      <c r="EUQ80"/>
      <c r="EUR80"/>
      <c r="EUS80"/>
      <c r="EUT80"/>
      <c r="EUU80"/>
      <c r="EUV80"/>
      <c r="EUW80"/>
      <c r="EUX80"/>
      <c r="EUY80"/>
      <c r="EUZ80"/>
      <c r="EVA80"/>
      <c r="EVB80"/>
      <c r="EVC80"/>
      <c r="EVD80"/>
      <c r="EVE80"/>
      <c r="EVF80"/>
      <c r="EVG80"/>
      <c r="EVH80"/>
      <c r="EVI80"/>
      <c r="EVJ80"/>
      <c r="EVK80"/>
      <c r="EVL80"/>
      <c r="EVM80"/>
      <c r="EVN80"/>
      <c r="EVO80"/>
      <c r="EVP80"/>
      <c r="EVQ80"/>
      <c r="EVR80"/>
      <c r="EVS80"/>
      <c r="EVT80"/>
      <c r="EVU80"/>
      <c r="EVV80"/>
      <c r="EVW80"/>
      <c r="EVX80"/>
      <c r="EVY80"/>
      <c r="EVZ80"/>
      <c r="EWA80"/>
      <c r="EWB80"/>
      <c r="EWC80"/>
      <c r="EWD80"/>
      <c r="EWE80"/>
      <c r="EWF80"/>
      <c r="EWG80"/>
      <c r="EWH80"/>
      <c r="EWI80"/>
      <c r="EWJ80"/>
      <c r="EWK80"/>
      <c r="EWL80"/>
      <c r="EWM80"/>
      <c r="EWN80"/>
      <c r="EWO80"/>
      <c r="EWP80"/>
      <c r="EWQ80"/>
      <c r="EWR80"/>
      <c r="EWS80"/>
      <c r="EWT80"/>
      <c r="EWU80"/>
      <c r="EWV80"/>
      <c r="EWW80"/>
      <c r="EWX80"/>
      <c r="EWY80"/>
      <c r="EWZ80"/>
      <c r="EXA80"/>
      <c r="EXB80"/>
      <c r="EXC80"/>
      <c r="EXD80"/>
      <c r="EXE80"/>
      <c r="EXF80"/>
      <c r="EXG80"/>
      <c r="EXH80"/>
      <c r="EXI80"/>
      <c r="EXJ80"/>
      <c r="EXK80"/>
      <c r="EXL80"/>
      <c r="EXM80"/>
      <c r="EXN80"/>
      <c r="EXO80"/>
      <c r="EXP80"/>
      <c r="EXQ80"/>
      <c r="EXR80"/>
      <c r="EXS80"/>
      <c r="EXT80"/>
      <c r="EXU80"/>
      <c r="EXV80"/>
      <c r="EXW80"/>
      <c r="EXX80"/>
      <c r="EXY80"/>
      <c r="EXZ80"/>
      <c r="EYA80"/>
      <c r="EYB80"/>
      <c r="EYC80"/>
      <c r="EYD80"/>
      <c r="EYE80"/>
      <c r="EYF80"/>
      <c r="EYG80"/>
      <c r="EYH80"/>
      <c r="EYI80"/>
      <c r="EYJ80"/>
      <c r="EYK80"/>
      <c r="EYL80"/>
      <c r="EYM80"/>
      <c r="EYN80"/>
      <c r="EYO80"/>
      <c r="EYP80"/>
      <c r="EYQ80"/>
      <c r="EYR80"/>
      <c r="EYS80"/>
      <c r="EYT80"/>
      <c r="EYU80"/>
      <c r="EYV80"/>
      <c r="EYW80"/>
      <c r="EYX80"/>
      <c r="EYY80"/>
      <c r="EYZ80"/>
      <c r="EZA80"/>
      <c r="EZB80"/>
      <c r="EZC80"/>
      <c r="EZD80"/>
      <c r="EZE80"/>
      <c r="EZF80"/>
      <c r="EZG80"/>
      <c r="EZH80"/>
      <c r="EZI80"/>
      <c r="EZJ80"/>
      <c r="EZK80"/>
      <c r="EZL80"/>
      <c r="EZM80"/>
      <c r="EZN80"/>
      <c r="EZO80"/>
      <c r="EZP80"/>
      <c r="EZQ80"/>
      <c r="EZR80"/>
      <c r="EZS80"/>
      <c r="EZT80"/>
      <c r="EZU80"/>
      <c r="EZV80"/>
      <c r="EZW80"/>
      <c r="EZX80"/>
      <c r="EZY80"/>
      <c r="EZZ80"/>
      <c r="FAA80"/>
      <c r="FAB80"/>
      <c r="FAC80"/>
      <c r="FAD80"/>
      <c r="FAE80"/>
      <c r="FAF80"/>
      <c r="FAG80"/>
      <c r="FAH80"/>
      <c r="FAI80"/>
      <c r="FAJ80"/>
      <c r="FAK80"/>
      <c r="FAL80"/>
      <c r="FAM80"/>
      <c r="FAN80"/>
      <c r="FAO80"/>
      <c r="FAP80"/>
      <c r="FAQ80"/>
      <c r="FAR80"/>
      <c r="FAS80"/>
      <c r="FAT80"/>
      <c r="FAU80"/>
      <c r="FAV80"/>
      <c r="FAW80"/>
      <c r="FAX80"/>
      <c r="FAY80"/>
      <c r="FAZ80"/>
      <c r="FBA80"/>
      <c r="FBB80"/>
      <c r="FBC80"/>
      <c r="FBD80"/>
      <c r="FBE80"/>
      <c r="FBF80"/>
      <c r="FBG80"/>
      <c r="FBH80"/>
      <c r="FBI80"/>
      <c r="FBJ80"/>
      <c r="FBK80"/>
      <c r="FBL80"/>
      <c r="FBM80"/>
      <c r="FBN80"/>
      <c r="FBO80"/>
      <c r="FBP80"/>
      <c r="FBQ80"/>
      <c r="FBR80"/>
      <c r="FBS80"/>
      <c r="FBT80"/>
      <c r="FBU80"/>
      <c r="FBV80"/>
      <c r="FBW80"/>
      <c r="FBX80"/>
      <c r="FBY80"/>
      <c r="FBZ80"/>
      <c r="FCA80"/>
      <c r="FCB80"/>
      <c r="FCC80"/>
      <c r="FCD80"/>
      <c r="FCE80"/>
      <c r="FCF80"/>
      <c r="FCG80"/>
      <c r="FCH80"/>
      <c r="FCI80"/>
      <c r="FCJ80"/>
      <c r="FCK80"/>
      <c r="FCL80"/>
      <c r="FCM80"/>
      <c r="FCN80"/>
      <c r="FCO80"/>
      <c r="FCP80"/>
      <c r="FCQ80"/>
      <c r="FCR80"/>
      <c r="FCS80"/>
      <c r="FCT80"/>
      <c r="FCU80"/>
      <c r="FCV80"/>
      <c r="FCW80"/>
      <c r="FCX80"/>
      <c r="FCY80"/>
      <c r="FCZ80"/>
      <c r="FDA80"/>
      <c r="FDB80"/>
      <c r="FDC80"/>
      <c r="FDD80"/>
      <c r="FDE80"/>
      <c r="FDF80"/>
      <c r="FDG80"/>
      <c r="FDH80"/>
      <c r="FDI80"/>
      <c r="FDJ80"/>
      <c r="FDK80"/>
      <c r="FDL80"/>
      <c r="FDM80"/>
      <c r="FDN80"/>
      <c r="FDO80"/>
      <c r="FDP80"/>
      <c r="FDQ80"/>
      <c r="FDR80"/>
      <c r="FDS80"/>
      <c r="FDT80"/>
      <c r="FDU80"/>
      <c r="FDV80"/>
      <c r="FDW80"/>
      <c r="FDX80"/>
      <c r="FDY80"/>
      <c r="FDZ80"/>
      <c r="FEA80"/>
      <c r="FEB80"/>
      <c r="FEC80"/>
      <c r="FED80"/>
      <c r="FEE80"/>
      <c r="FEF80"/>
      <c r="FEG80"/>
      <c r="FEH80"/>
      <c r="FEI80"/>
      <c r="FEJ80"/>
      <c r="FEK80"/>
      <c r="FEL80"/>
      <c r="FEM80"/>
      <c r="FEN80"/>
      <c r="FEO80"/>
      <c r="FEP80"/>
      <c r="FEQ80"/>
      <c r="FER80"/>
      <c r="FES80"/>
      <c r="FET80"/>
      <c r="FEU80"/>
      <c r="FEV80"/>
      <c r="FEW80"/>
      <c r="FEX80"/>
      <c r="FEY80"/>
      <c r="FEZ80"/>
      <c r="FFA80"/>
      <c r="FFB80"/>
      <c r="FFC80"/>
      <c r="FFD80"/>
      <c r="FFE80"/>
      <c r="FFF80"/>
      <c r="FFG80"/>
      <c r="FFH80"/>
      <c r="FFI80"/>
      <c r="FFJ80"/>
      <c r="FFK80"/>
      <c r="FFL80"/>
      <c r="FFM80"/>
      <c r="FFN80"/>
      <c r="FFO80"/>
      <c r="FFP80"/>
      <c r="FFQ80"/>
      <c r="FFR80"/>
      <c r="FFS80"/>
      <c r="FFT80"/>
      <c r="FFU80"/>
      <c r="FFV80"/>
      <c r="FFW80"/>
      <c r="FFX80"/>
      <c r="FFY80"/>
      <c r="FFZ80"/>
      <c r="FGA80"/>
      <c r="FGB80"/>
      <c r="FGC80"/>
      <c r="FGD80"/>
      <c r="FGE80"/>
      <c r="FGF80"/>
      <c r="FGG80"/>
      <c r="FGH80"/>
      <c r="FGI80"/>
      <c r="FGJ80"/>
      <c r="FGK80"/>
      <c r="FGL80"/>
      <c r="FGM80"/>
      <c r="FGN80"/>
      <c r="FGO80"/>
      <c r="FGP80"/>
      <c r="FGQ80"/>
      <c r="FGR80"/>
      <c r="FGS80"/>
      <c r="FGT80"/>
      <c r="FGU80"/>
      <c r="FGV80"/>
      <c r="FGW80"/>
      <c r="FGX80"/>
      <c r="FGY80"/>
      <c r="FGZ80"/>
      <c r="FHA80"/>
      <c r="FHB80"/>
      <c r="FHC80"/>
      <c r="FHD80"/>
      <c r="FHE80"/>
      <c r="FHF80"/>
      <c r="FHG80"/>
      <c r="FHH80"/>
      <c r="FHI80"/>
      <c r="FHJ80"/>
      <c r="FHK80"/>
      <c r="FHL80"/>
      <c r="FHM80"/>
      <c r="FHN80"/>
      <c r="FHO80"/>
      <c r="FHP80"/>
      <c r="FHQ80"/>
      <c r="FHR80"/>
      <c r="FHS80"/>
      <c r="FHT80"/>
      <c r="FHU80"/>
      <c r="FHV80"/>
      <c r="FHW80"/>
      <c r="FHX80"/>
      <c r="FHY80"/>
      <c r="FHZ80"/>
      <c r="FIA80"/>
      <c r="FIB80"/>
      <c r="FIC80"/>
      <c r="FID80"/>
      <c r="FIE80"/>
      <c r="FIF80"/>
      <c r="FIG80"/>
      <c r="FIH80"/>
      <c r="FII80"/>
      <c r="FIJ80"/>
      <c r="FIK80"/>
      <c r="FIL80"/>
      <c r="FIM80"/>
      <c r="FIN80"/>
      <c r="FIO80"/>
      <c r="FIP80"/>
      <c r="FIQ80"/>
      <c r="FIR80"/>
      <c r="FIS80"/>
      <c r="FIT80"/>
      <c r="FIU80"/>
      <c r="FIV80"/>
      <c r="FIW80"/>
      <c r="FIX80"/>
      <c r="FIY80"/>
      <c r="FIZ80"/>
      <c r="FJA80"/>
      <c r="FJB80"/>
      <c r="FJC80"/>
      <c r="FJD80"/>
      <c r="FJE80"/>
      <c r="FJF80"/>
      <c r="FJG80"/>
      <c r="FJH80"/>
      <c r="FJI80"/>
      <c r="FJJ80"/>
      <c r="FJK80"/>
      <c r="FJL80"/>
      <c r="FJM80"/>
      <c r="FJN80"/>
      <c r="FJO80"/>
      <c r="FJP80"/>
      <c r="FJQ80"/>
      <c r="FJR80"/>
      <c r="FJS80"/>
      <c r="FJT80"/>
      <c r="FJU80"/>
      <c r="FJV80"/>
      <c r="FJW80"/>
      <c r="FJX80"/>
      <c r="FJY80"/>
      <c r="FJZ80"/>
      <c r="FKA80"/>
      <c r="FKB80"/>
      <c r="FKC80"/>
      <c r="FKD80"/>
      <c r="FKE80"/>
      <c r="FKF80"/>
      <c r="FKG80"/>
      <c r="FKH80"/>
      <c r="FKI80"/>
      <c r="FKJ80"/>
      <c r="FKK80"/>
      <c r="FKL80"/>
      <c r="FKM80"/>
      <c r="FKN80"/>
      <c r="FKO80"/>
      <c r="FKP80"/>
      <c r="FKQ80"/>
      <c r="FKR80"/>
      <c r="FKS80"/>
      <c r="FKT80"/>
      <c r="FKU80"/>
      <c r="FKV80"/>
      <c r="FKW80"/>
      <c r="FKX80"/>
      <c r="FKY80"/>
      <c r="FKZ80"/>
      <c r="FLA80"/>
      <c r="FLB80"/>
      <c r="FLC80"/>
      <c r="FLD80"/>
      <c r="FLE80"/>
      <c r="FLF80"/>
      <c r="FLG80"/>
      <c r="FLH80"/>
      <c r="FLI80"/>
      <c r="FLJ80"/>
      <c r="FLK80"/>
      <c r="FLL80"/>
      <c r="FLM80"/>
      <c r="FLN80"/>
      <c r="FLO80"/>
      <c r="FLP80"/>
      <c r="FLQ80"/>
      <c r="FLR80"/>
      <c r="FLS80"/>
      <c r="FLT80"/>
      <c r="FLU80"/>
      <c r="FLV80"/>
      <c r="FLW80"/>
      <c r="FLX80"/>
      <c r="FLY80"/>
      <c r="FLZ80"/>
      <c r="FMA80"/>
      <c r="FMB80"/>
      <c r="FMC80"/>
      <c r="FMD80"/>
      <c r="FME80"/>
      <c r="FMF80"/>
      <c r="FMG80"/>
      <c r="FMH80"/>
      <c r="FMI80"/>
      <c r="FMJ80"/>
      <c r="FMK80"/>
      <c r="FML80"/>
      <c r="FMM80"/>
      <c r="FMN80"/>
      <c r="FMO80"/>
      <c r="FMP80"/>
      <c r="FMQ80"/>
      <c r="FMR80"/>
      <c r="FMS80"/>
      <c r="FMT80"/>
      <c r="FMU80"/>
      <c r="FMV80"/>
      <c r="FMW80"/>
      <c r="FMX80"/>
      <c r="FMY80"/>
      <c r="FMZ80"/>
      <c r="FNA80"/>
      <c r="FNB80"/>
      <c r="FNC80"/>
      <c r="FND80"/>
      <c r="FNE80"/>
      <c r="FNF80"/>
      <c r="FNG80"/>
      <c r="FNH80"/>
      <c r="FNI80"/>
      <c r="FNJ80"/>
      <c r="FNK80"/>
      <c r="FNL80"/>
      <c r="FNM80"/>
      <c r="FNN80"/>
      <c r="FNO80"/>
      <c r="FNP80"/>
      <c r="FNQ80"/>
      <c r="FNR80"/>
      <c r="FNS80"/>
      <c r="FNT80"/>
      <c r="FNU80"/>
      <c r="FNV80"/>
      <c r="FNW80"/>
      <c r="FNX80"/>
      <c r="FNY80"/>
      <c r="FNZ80"/>
      <c r="FOA80"/>
      <c r="FOB80"/>
      <c r="FOC80"/>
      <c r="FOD80"/>
      <c r="FOE80"/>
      <c r="FOF80"/>
      <c r="FOG80"/>
      <c r="FOH80"/>
      <c r="FOI80"/>
      <c r="FOJ80"/>
      <c r="FOK80"/>
      <c r="FOL80"/>
      <c r="FOM80"/>
      <c r="FON80"/>
      <c r="FOO80"/>
      <c r="FOP80"/>
      <c r="FOQ80"/>
      <c r="FOR80"/>
      <c r="FOS80"/>
      <c r="FOT80"/>
      <c r="FOU80"/>
      <c r="FOV80"/>
      <c r="FOW80"/>
      <c r="FOX80"/>
      <c r="FOY80"/>
      <c r="FOZ80"/>
      <c r="FPA80"/>
      <c r="FPB80"/>
      <c r="FPC80"/>
      <c r="FPD80"/>
      <c r="FPE80"/>
      <c r="FPF80"/>
      <c r="FPG80"/>
      <c r="FPH80"/>
      <c r="FPI80"/>
      <c r="FPJ80"/>
      <c r="FPK80"/>
      <c r="FPL80"/>
      <c r="FPM80"/>
      <c r="FPN80"/>
      <c r="FPO80"/>
      <c r="FPP80"/>
      <c r="FPQ80"/>
      <c r="FPR80"/>
      <c r="FPS80"/>
      <c r="FPT80"/>
      <c r="FPU80"/>
      <c r="FPV80"/>
      <c r="FPW80"/>
      <c r="FPX80"/>
      <c r="FPY80"/>
      <c r="FPZ80"/>
      <c r="FQA80"/>
      <c r="FQB80"/>
      <c r="FQC80"/>
      <c r="FQD80"/>
      <c r="FQE80"/>
      <c r="FQF80"/>
      <c r="FQG80"/>
      <c r="FQH80"/>
      <c r="FQI80"/>
      <c r="FQJ80"/>
      <c r="FQK80"/>
      <c r="FQL80"/>
      <c r="FQM80"/>
      <c r="FQN80"/>
      <c r="FQO80"/>
      <c r="FQP80"/>
      <c r="FQQ80"/>
      <c r="FQR80"/>
      <c r="FQS80"/>
      <c r="FQT80"/>
      <c r="FQU80"/>
      <c r="FQV80"/>
      <c r="FQW80"/>
      <c r="FQX80"/>
      <c r="FQY80"/>
      <c r="FQZ80"/>
      <c r="FRA80"/>
      <c r="FRB80"/>
      <c r="FRC80"/>
      <c r="FRD80"/>
      <c r="FRE80"/>
      <c r="FRF80"/>
      <c r="FRG80"/>
      <c r="FRH80"/>
      <c r="FRI80"/>
      <c r="FRJ80"/>
      <c r="FRK80"/>
      <c r="FRL80"/>
      <c r="FRM80"/>
      <c r="FRN80"/>
      <c r="FRO80"/>
      <c r="FRP80"/>
      <c r="FRQ80"/>
      <c r="FRR80"/>
      <c r="FRS80"/>
      <c r="FRT80"/>
      <c r="FRU80"/>
      <c r="FRV80"/>
      <c r="FRW80"/>
      <c r="FRX80"/>
      <c r="FRY80"/>
      <c r="FRZ80"/>
      <c r="FSA80"/>
      <c r="FSB80"/>
      <c r="FSC80"/>
      <c r="FSD80"/>
      <c r="FSE80"/>
      <c r="FSF80"/>
      <c r="FSG80"/>
      <c r="FSH80"/>
      <c r="FSI80"/>
      <c r="FSJ80"/>
      <c r="FSK80"/>
      <c r="FSL80"/>
      <c r="FSM80"/>
      <c r="FSN80"/>
      <c r="FSO80"/>
      <c r="FSP80"/>
      <c r="FSQ80"/>
      <c r="FSR80"/>
      <c r="FSS80"/>
      <c r="FST80"/>
      <c r="FSU80"/>
      <c r="FSV80"/>
      <c r="FSW80"/>
      <c r="FSX80"/>
      <c r="FSY80"/>
      <c r="FSZ80"/>
      <c r="FTA80"/>
      <c r="FTB80"/>
      <c r="FTC80"/>
      <c r="FTD80"/>
      <c r="FTE80"/>
      <c r="FTF80"/>
      <c r="FTG80"/>
      <c r="FTH80"/>
      <c r="FTI80"/>
      <c r="FTJ80"/>
      <c r="FTK80"/>
      <c r="FTL80"/>
      <c r="FTM80"/>
      <c r="FTN80"/>
      <c r="FTO80"/>
      <c r="FTP80"/>
      <c r="FTQ80"/>
      <c r="FTR80"/>
      <c r="FTS80"/>
      <c r="FTT80"/>
      <c r="FTU80"/>
      <c r="FTV80"/>
      <c r="FTW80"/>
      <c r="FTX80"/>
      <c r="FTY80"/>
      <c r="FTZ80"/>
      <c r="FUA80"/>
      <c r="FUB80"/>
      <c r="FUC80"/>
      <c r="FUD80"/>
      <c r="FUE80"/>
      <c r="FUF80"/>
      <c r="FUG80"/>
      <c r="FUH80"/>
      <c r="FUI80"/>
      <c r="FUJ80"/>
      <c r="FUK80"/>
      <c r="FUL80"/>
      <c r="FUM80"/>
      <c r="FUN80"/>
      <c r="FUO80"/>
      <c r="FUP80"/>
      <c r="FUQ80"/>
      <c r="FUR80"/>
      <c r="FUS80"/>
      <c r="FUT80"/>
      <c r="FUU80"/>
      <c r="FUV80"/>
      <c r="FUW80"/>
      <c r="FUX80"/>
      <c r="FUY80"/>
      <c r="FUZ80"/>
      <c r="FVA80"/>
      <c r="FVB80"/>
      <c r="FVC80"/>
      <c r="FVD80"/>
      <c r="FVE80"/>
      <c r="FVF80"/>
      <c r="FVG80"/>
      <c r="FVH80"/>
      <c r="FVI80"/>
      <c r="FVJ80"/>
      <c r="FVK80"/>
      <c r="FVL80"/>
      <c r="FVM80"/>
      <c r="FVN80"/>
      <c r="FVO80"/>
      <c r="FVP80"/>
      <c r="FVQ80"/>
      <c r="FVR80"/>
      <c r="FVS80"/>
      <c r="FVT80"/>
      <c r="FVU80"/>
      <c r="FVV80"/>
      <c r="FVW80"/>
      <c r="FVX80"/>
      <c r="FVY80"/>
      <c r="FVZ80"/>
      <c r="FWA80"/>
      <c r="FWB80"/>
      <c r="FWC80"/>
      <c r="FWD80"/>
      <c r="FWE80"/>
      <c r="FWF80"/>
      <c r="FWG80"/>
      <c r="FWH80"/>
      <c r="FWI80"/>
      <c r="FWJ80"/>
      <c r="FWK80"/>
      <c r="FWL80"/>
      <c r="FWM80"/>
      <c r="FWN80"/>
      <c r="FWO80"/>
      <c r="FWP80"/>
      <c r="FWQ80"/>
      <c r="FWR80"/>
      <c r="FWS80"/>
      <c r="FWT80"/>
      <c r="FWU80"/>
      <c r="FWV80"/>
      <c r="FWW80"/>
      <c r="FWX80"/>
      <c r="FWY80"/>
      <c r="FWZ80"/>
      <c r="FXA80"/>
      <c r="FXB80"/>
      <c r="FXC80"/>
      <c r="FXD80"/>
      <c r="FXE80"/>
      <c r="FXF80"/>
      <c r="FXG80"/>
      <c r="FXH80"/>
      <c r="FXI80"/>
      <c r="FXJ80"/>
      <c r="FXK80"/>
      <c r="FXL80"/>
      <c r="FXM80"/>
      <c r="FXN80"/>
      <c r="FXO80"/>
      <c r="FXP80"/>
      <c r="FXQ80"/>
      <c r="FXR80"/>
      <c r="FXS80"/>
      <c r="FXT80"/>
      <c r="FXU80"/>
      <c r="FXV80"/>
      <c r="FXW80"/>
      <c r="FXX80"/>
      <c r="FXY80"/>
      <c r="FXZ80"/>
      <c r="FYA80"/>
      <c r="FYB80"/>
      <c r="FYC80"/>
      <c r="FYD80"/>
      <c r="FYE80"/>
      <c r="FYF80"/>
      <c r="FYG80"/>
      <c r="FYH80"/>
      <c r="FYI80"/>
      <c r="FYJ80"/>
      <c r="FYK80"/>
      <c r="FYL80"/>
      <c r="FYM80"/>
      <c r="FYN80"/>
      <c r="FYO80"/>
      <c r="FYP80"/>
      <c r="FYQ80"/>
      <c r="FYR80"/>
      <c r="FYS80"/>
      <c r="FYT80"/>
      <c r="FYU80"/>
      <c r="FYV80"/>
      <c r="FYW80"/>
      <c r="FYX80"/>
      <c r="FYY80"/>
      <c r="FYZ80"/>
      <c r="FZA80"/>
      <c r="FZB80"/>
      <c r="FZC80"/>
      <c r="FZD80"/>
      <c r="FZE80"/>
      <c r="FZF80"/>
      <c r="FZG80"/>
      <c r="FZH80"/>
      <c r="FZI80"/>
      <c r="FZJ80"/>
      <c r="FZK80"/>
      <c r="FZL80"/>
      <c r="FZM80"/>
      <c r="FZN80"/>
      <c r="FZO80"/>
      <c r="FZP80"/>
      <c r="FZQ80"/>
      <c r="FZR80"/>
      <c r="FZS80"/>
      <c r="FZT80"/>
      <c r="FZU80"/>
      <c r="FZV80"/>
      <c r="FZW80"/>
      <c r="FZX80"/>
      <c r="FZY80"/>
      <c r="FZZ80"/>
      <c r="GAA80"/>
      <c r="GAB80"/>
      <c r="GAC80"/>
      <c r="GAD80"/>
      <c r="GAE80"/>
      <c r="GAF80"/>
      <c r="GAG80"/>
      <c r="GAH80"/>
      <c r="GAI80"/>
      <c r="GAJ80"/>
      <c r="GAK80"/>
      <c r="GAL80"/>
      <c r="GAM80"/>
      <c r="GAN80"/>
      <c r="GAO80"/>
      <c r="GAP80"/>
      <c r="GAQ80"/>
      <c r="GAR80"/>
      <c r="GAS80"/>
      <c r="GAT80"/>
      <c r="GAU80"/>
      <c r="GAV80"/>
      <c r="GAW80"/>
      <c r="GAX80"/>
      <c r="GAY80"/>
      <c r="GAZ80"/>
      <c r="GBA80"/>
      <c r="GBB80"/>
      <c r="GBC80"/>
      <c r="GBD80"/>
      <c r="GBE80"/>
      <c r="GBF80"/>
      <c r="GBG80"/>
      <c r="GBH80"/>
      <c r="GBI80"/>
      <c r="GBJ80"/>
      <c r="GBK80"/>
      <c r="GBL80"/>
      <c r="GBM80"/>
      <c r="GBN80"/>
      <c r="GBO80"/>
      <c r="GBP80"/>
      <c r="GBQ80"/>
      <c r="GBR80"/>
      <c r="GBS80"/>
      <c r="GBT80"/>
      <c r="GBU80"/>
      <c r="GBV80"/>
      <c r="GBW80"/>
      <c r="GBX80"/>
      <c r="GBY80"/>
      <c r="GBZ80"/>
      <c r="GCA80"/>
      <c r="GCB80"/>
      <c r="GCC80"/>
      <c r="GCD80"/>
      <c r="GCE80"/>
      <c r="GCF80"/>
      <c r="GCG80"/>
      <c r="GCH80"/>
      <c r="GCI80"/>
      <c r="GCJ80"/>
      <c r="GCK80"/>
      <c r="GCL80"/>
      <c r="GCM80"/>
      <c r="GCN80"/>
      <c r="GCO80"/>
      <c r="GCP80"/>
      <c r="GCQ80"/>
      <c r="GCR80"/>
      <c r="GCS80"/>
      <c r="GCT80"/>
      <c r="GCU80"/>
      <c r="GCV80"/>
      <c r="GCW80"/>
      <c r="GCX80"/>
      <c r="GCY80"/>
      <c r="GCZ80"/>
      <c r="GDA80"/>
      <c r="GDB80"/>
      <c r="GDC80"/>
      <c r="GDD80"/>
      <c r="GDE80"/>
      <c r="GDF80"/>
      <c r="GDG80"/>
      <c r="GDH80"/>
      <c r="GDI80"/>
      <c r="GDJ80"/>
      <c r="GDK80"/>
      <c r="GDL80"/>
      <c r="GDM80"/>
      <c r="GDN80"/>
      <c r="GDO80"/>
      <c r="GDP80"/>
      <c r="GDQ80"/>
      <c r="GDR80"/>
      <c r="GDS80"/>
      <c r="GDT80"/>
      <c r="GDU80"/>
      <c r="GDV80"/>
      <c r="GDW80"/>
      <c r="GDX80"/>
      <c r="GDY80"/>
      <c r="GDZ80"/>
      <c r="GEA80"/>
      <c r="GEB80"/>
      <c r="GEC80"/>
      <c r="GED80"/>
      <c r="GEE80"/>
      <c r="GEF80"/>
      <c r="GEG80"/>
      <c r="GEH80"/>
      <c r="GEI80"/>
      <c r="GEJ80"/>
      <c r="GEK80"/>
      <c r="GEL80"/>
      <c r="GEM80"/>
      <c r="GEN80"/>
      <c r="GEO80"/>
      <c r="GEP80"/>
      <c r="GEQ80"/>
      <c r="GER80"/>
      <c r="GES80"/>
      <c r="GET80"/>
      <c r="GEU80"/>
      <c r="GEV80"/>
      <c r="GEW80"/>
      <c r="GEX80"/>
      <c r="GEY80"/>
      <c r="GEZ80"/>
      <c r="GFA80"/>
      <c r="GFB80"/>
      <c r="GFC80"/>
      <c r="GFD80"/>
      <c r="GFE80"/>
      <c r="GFF80"/>
      <c r="GFG80"/>
      <c r="GFH80"/>
      <c r="GFI80"/>
      <c r="GFJ80"/>
      <c r="GFK80"/>
      <c r="GFL80"/>
      <c r="GFM80"/>
      <c r="GFN80"/>
      <c r="GFO80"/>
      <c r="GFP80"/>
      <c r="GFQ80"/>
      <c r="GFR80"/>
      <c r="GFS80"/>
      <c r="GFT80"/>
      <c r="GFU80"/>
      <c r="GFV80"/>
      <c r="GFW80"/>
      <c r="GFX80"/>
      <c r="GFY80"/>
      <c r="GFZ80"/>
      <c r="GGA80"/>
      <c r="GGB80"/>
      <c r="GGC80"/>
      <c r="GGD80"/>
      <c r="GGE80"/>
      <c r="GGF80"/>
      <c r="GGG80"/>
      <c r="GGH80"/>
      <c r="GGI80"/>
      <c r="GGJ80"/>
      <c r="GGK80"/>
      <c r="GGL80"/>
      <c r="GGM80"/>
      <c r="GGN80"/>
      <c r="GGO80"/>
      <c r="GGP80"/>
      <c r="GGQ80"/>
      <c r="GGR80"/>
      <c r="GGS80"/>
      <c r="GGT80"/>
      <c r="GGU80"/>
      <c r="GGV80"/>
      <c r="GGW80"/>
      <c r="GGX80"/>
      <c r="GGY80"/>
      <c r="GGZ80"/>
      <c r="GHA80"/>
      <c r="GHB80"/>
      <c r="GHC80"/>
      <c r="GHD80"/>
      <c r="GHE80"/>
      <c r="GHF80"/>
      <c r="GHG80"/>
      <c r="GHH80"/>
      <c r="GHI80"/>
      <c r="GHJ80"/>
      <c r="GHK80"/>
      <c r="GHL80"/>
      <c r="GHM80"/>
      <c r="GHN80"/>
      <c r="GHO80"/>
      <c r="GHP80"/>
      <c r="GHQ80"/>
      <c r="GHR80"/>
      <c r="GHS80"/>
      <c r="GHT80"/>
      <c r="GHU80"/>
      <c r="GHV80"/>
      <c r="GHW80"/>
      <c r="GHX80"/>
      <c r="GHY80"/>
      <c r="GHZ80"/>
      <c r="GIA80"/>
      <c r="GIB80"/>
      <c r="GIC80"/>
      <c r="GID80"/>
      <c r="GIE80"/>
      <c r="GIF80"/>
      <c r="GIG80"/>
      <c r="GIH80"/>
      <c r="GII80"/>
      <c r="GIJ80"/>
      <c r="GIK80"/>
      <c r="GIL80"/>
      <c r="GIM80"/>
      <c r="GIN80"/>
      <c r="GIO80"/>
      <c r="GIP80"/>
      <c r="GIQ80"/>
      <c r="GIR80"/>
      <c r="GIS80"/>
      <c r="GIT80"/>
      <c r="GIU80"/>
      <c r="GIV80"/>
      <c r="GIW80"/>
      <c r="GIX80"/>
      <c r="GIY80"/>
      <c r="GIZ80"/>
      <c r="GJA80"/>
      <c r="GJB80"/>
      <c r="GJC80"/>
      <c r="GJD80"/>
      <c r="GJE80"/>
      <c r="GJF80"/>
      <c r="GJG80"/>
      <c r="GJH80"/>
      <c r="GJI80"/>
      <c r="GJJ80"/>
      <c r="GJK80"/>
      <c r="GJL80"/>
      <c r="GJM80"/>
      <c r="GJN80"/>
      <c r="GJO80"/>
      <c r="GJP80"/>
      <c r="GJQ80"/>
      <c r="GJR80"/>
      <c r="GJS80"/>
      <c r="GJT80"/>
      <c r="GJU80"/>
      <c r="GJV80"/>
      <c r="GJW80"/>
      <c r="GJX80"/>
      <c r="GJY80"/>
      <c r="GJZ80"/>
      <c r="GKA80"/>
      <c r="GKB80"/>
      <c r="GKC80"/>
      <c r="GKD80"/>
      <c r="GKE80"/>
      <c r="GKF80"/>
      <c r="GKG80"/>
      <c r="GKH80"/>
      <c r="GKI80"/>
      <c r="GKJ80"/>
      <c r="GKK80"/>
      <c r="GKL80"/>
      <c r="GKM80"/>
      <c r="GKN80"/>
      <c r="GKO80"/>
      <c r="GKP80"/>
      <c r="GKQ80"/>
      <c r="GKR80"/>
      <c r="GKS80"/>
      <c r="GKT80"/>
      <c r="GKU80"/>
      <c r="GKV80"/>
      <c r="GKW80"/>
      <c r="GKX80"/>
      <c r="GKY80"/>
      <c r="GKZ80"/>
      <c r="GLA80"/>
      <c r="GLB80"/>
      <c r="GLC80"/>
      <c r="GLD80"/>
      <c r="GLE80"/>
      <c r="GLF80"/>
      <c r="GLG80"/>
      <c r="GLH80"/>
      <c r="GLI80"/>
      <c r="GLJ80"/>
      <c r="GLK80"/>
      <c r="GLL80"/>
      <c r="GLM80"/>
      <c r="GLN80"/>
      <c r="GLO80"/>
      <c r="GLP80"/>
      <c r="GLQ80"/>
      <c r="GLR80"/>
      <c r="GLS80"/>
      <c r="GLT80"/>
      <c r="GLU80"/>
      <c r="GLV80"/>
      <c r="GLW80"/>
      <c r="GLX80"/>
      <c r="GLY80"/>
      <c r="GLZ80"/>
      <c r="GMA80"/>
      <c r="GMB80"/>
      <c r="GMC80"/>
      <c r="GMD80"/>
      <c r="GME80"/>
      <c r="GMF80"/>
      <c r="GMG80"/>
      <c r="GMH80"/>
      <c r="GMI80"/>
      <c r="GMJ80"/>
      <c r="GMK80"/>
      <c r="GML80"/>
      <c r="GMM80"/>
      <c r="GMN80"/>
      <c r="GMO80"/>
      <c r="GMP80"/>
      <c r="GMQ80"/>
      <c r="GMR80"/>
      <c r="GMS80"/>
      <c r="GMT80"/>
      <c r="GMU80"/>
      <c r="GMV80"/>
      <c r="GMW80"/>
      <c r="GMX80"/>
      <c r="GMY80"/>
      <c r="GMZ80"/>
      <c r="GNA80"/>
      <c r="GNB80"/>
      <c r="GNC80"/>
      <c r="GND80"/>
      <c r="GNE80"/>
      <c r="GNF80"/>
      <c r="GNG80"/>
      <c r="GNH80"/>
      <c r="GNI80"/>
      <c r="GNJ80"/>
      <c r="GNK80"/>
      <c r="GNL80"/>
      <c r="GNM80"/>
      <c r="GNN80"/>
      <c r="GNO80"/>
      <c r="GNP80"/>
      <c r="GNQ80"/>
      <c r="GNR80"/>
      <c r="GNS80"/>
      <c r="GNT80"/>
      <c r="GNU80"/>
      <c r="GNV80"/>
      <c r="GNW80"/>
      <c r="GNX80"/>
      <c r="GNY80"/>
      <c r="GNZ80"/>
      <c r="GOA80"/>
      <c r="GOB80"/>
      <c r="GOC80"/>
      <c r="GOD80"/>
      <c r="GOE80"/>
      <c r="GOF80"/>
      <c r="GOG80"/>
      <c r="GOH80"/>
      <c r="GOI80"/>
      <c r="GOJ80"/>
      <c r="GOK80"/>
      <c r="GOL80"/>
      <c r="GOM80"/>
      <c r="GON80"/>
      <c r="GOO80"/>
      <c r="GOP80"/>
      <c r="GOQ80"/>
      <c r="GOR80"/>
      <c r="GOS80"/>
      <c r="GOT80"/>
      <c r="GOU80"/>
      <c r="GOV80"/>
      <c r="GOW80"/>
      <c r="GOX80"/>
      <c r="GOY80"/>
      <c r="GOZ80"/>
      <c r="GPA80"/>
      <c r="GPB80"/>
      <c r="GPC80"/>
      <c r="GPD80"/>
      <c r="GPE80"/>
      <c r="GPF80"/>
      <c r="GPG80"/>
      <c r="GPH80"/>
      <c r="GPI80"/>
      <c r="GPJ80"/>
      <c r="GPK80"/>
      <c r="GPL80"/>
      <c r="GPM80"/>
      <c r="GPN80"/>
      <c r="GPO80"/>
      <c r="GPP80"/>
      <c r="GPQ80"/>
      <c r="GPR80"/>
      <c r="GPS80"/>
      <c r="GPT80"/>
      <c r="GPU80"/>
      <c r="GPV80"/>
      <c r="GPW80"/>
      <c r="GPX80"/>
      <c r="GPY80"/>
      <c r="GPZ80"/>
      <c r="GQA80"/>
      <c r="GQB80"/>
      <c r="GQC80"/>
      <c r="GQD80"/>
      <c r="GQE80"/>
      <c r="GQF80"/>
      <c r="GQG80"/>
      <c r="GQH80"/>
      <c r="GQI80"/>
      <c r="GQJ80"/>
      <c r="GQK80"/>
      <c r="GQL80"/>
      <c r="GQM80"/>
      <c r="GQN80"/>
      <c r="GQO80"/>
      <c r="GQP80"/>
      <c r="GQQ80"/>
      <c r="GQR80"/>
      <c r="GQS80"/>
      <c r="GQT80"/>
      <c r="GQU80"/>
      <c r="GQV80"/>
      <c r="GQW80"/>
      <c r="GQX80"/>
      <c r="GQY80"/>
      <c r="GQZ80"/>
      <c r="GRA80"/>
      <c r="GRB80"/>
      <c r="GRC80"/>
      <c r="GRD80"/>
      <c r="GRE80"/>
      <c r="GRF80"/>
      <c r="GRG80"/>
      <c r="GRH80"/>
      <c r="GRI80"/>
      <c r="GRJ80"/>
      <c r="GRK80"/>
      <c r="GRL80"/>
      <c r="GRM80"/>
      <c r="GRN80"/>
      <c r="GRO80"/>
      <c r="GRP80"/>
      <c r="GRQ80"/>
      <c r="GRR80"/>
      <c r="GRS80"/>
      <c r="GRT80"/>
      <c r="GRU80"/>
      <c r="GRV80"/>
      <c r="GRW80"/>
      <c r="GRX80"/>
      <c r="GRY80"/>
      <c r="GRZ80"/>
      <c r="GSA80"/>
      <c r="GSB80"/>
      <c r="GSC80"/>
      <c r="GSD80"/>
      <c r="GSE80"/>
      <c r="GSF80"/>
      <c r="GSG80"/>
      <c r="GSH80"/>
      <c r="GSI80"/>
      <c r="GSJ80"/>
      <c r="GSK80"/>
      <c r="GSL80"/>
      <c r="GSM80"/>
      <c r="GSN80"/>
      <c r="GSO80"/>
      <c r="GSP80"/>
      <c r="GSQ80"/>
      <c r="GSR80"/>
      <c r="GSS80"/>
      <c r="GST80"/>
      <c r="GSU80"/>
      <c r="GSV80"/>
      <c r="GSW80"/>
      <c r="GSX80"/>
      <c r="GSY80"/>
      <c r="GSZ80"/>
      <c r="GTA80"/>
      <c r="GTB80"/>
      <c r="GTC80"/>
      <c r="GTD80"/>
      <c r="GTE80"/>
      <c r="GTF80"/>
      <c r="GTG80"/>
      <c r="GTH80"/>
      <c r="GTI80"/>
      <c r="GTJ80"/>
      <c r="GTK80"/>
      <c r="GTL80"/>
      <c r="GTM80"/>
      <c r="GTN80"/>
      <c r="GTO80"/>
      <c r="GTP80"/>
      <c r="GTQ80"/>
      <c r="GTR80"/>
      <c r="GTS80"/>
      <c r="GTT80"/>
      <c r="GTU80"/>
      <c r="GTV80"/>
      <c r="GTW80"/>
      <c r="GTX80"/>
      <c r="GTY80"/>
      <c r="GTZ80"/>
      <c r="GUA80"/>
      <c r="GUB80"/>
      <c r="GUC80"/>
      <c r="GUD80"/>
      <c r="GUE80"/>
      <c r="GUF80"/>
      <c r="GUG80"/>
      <c r="GUH80"/>
      <c r="GUI80"/>
      <c r="GUJ80"/>
      <c r="GUK80"/>
      <c r="GUL80"/>
      <c r="GUM80"/>
      <c r="GUN80"/>
      <c r="GUO80"/>
      <c r="GUP80"/>
      <c r="GUQ80"/>
      <c r="GUR80"/>
      <c r="GUS80"/>
      <c r="GUT80"/>
      <c r="GUU80"/>
      <c r="GUV80"/>
      <c r="GUW80"/>
      <c r="GUX80"/>
      <c r="GUY80"/>
      <c r="GUZ80"/>
      <c r="GVA80"/>
      <c r="GVB80"/>
      <c r="GVC80"/>
      <c r="GVD80"/>
      <c r="GVE80"/>
      <c r="GVF80"/>
      <c r="GVG80"/>
      <c r="GVH80"/>
      <c r="GVI80"/>
      <c r="GVJ80"/>
      <c r="GVK80"/>
      <c r="GVL80"/>
      <c r="GVM80"/>
      <c r="GVN80"/>
      <c r="GVO80"/>
      <c r="GVP80"/>
      <c r="GVQ80"/>
      <c r="GVR80"/>
      <c r="GVS80"/>
      <c r="GVT80"/>
      <c r="GVU80"/>
      <c r="GVV80"/>
      <c r="GVW80"/>
      <c r="GVX80"/>
      <c r="GVY80"/>
      <c r="GVZ80"/>
      <c r="GWA80"/>
      <c r="GWB80"/>
      <c r="GWC80"/>
      <c r="GWD80"/>
      <c r="GWE80"/>
      <c r="GWF80"/>
      <c r="GWG80"/>
      <c r="GWH80"/>
      <c r="GWI80"/>
      <c r="GWJ80"/>
      <c r="GWK80"/>
      <c r="GWL80"/>
      <c r="GWM80"/>
      <c r="GWN80"/>
      <c r="GWO80"/>
      <c r="GWP80"/>
      <c r="GWQ80"/>
      <c r="GWR80"/>
      <c r="GWS80"/>
      <c r="GWT80"/>
      <c r="GWU80"/>
      <c r="GWV80"/>
      <c r="GWW80"/>
      <c r="GWX80"/>
      <c r="GWY80"/>
      <c r="GWZ80"/>
      <c r="GXA80"/>
      <c r="GXB80"/>
      <c r="GXC80"/>
      <c r="GXD80"/>
      <c r="GXE80"/>
      <c r="GXF80"/>
      <c r="GXG80"/>
      <c r="GXH80"/>
      <c r="GXI80"/>
      <c r="GXJ80"/>
      <c r="GXK80"/>
      <c r="GXL80"/>
      <c r="GXM80"/>
      <c r="GXN80"/>
      <c r="GXO80"/>
      <c r="GXP80"/>
      <c r="GXQ80"/>
      <c r="GXR80"/>
      <c r="GXS80"/>
      <c r="GXT80"/>
      <c r="GXU80"/>
      <c r="GXV80"/>
      <c r="GXW80"/>
      <c r="GXX80"/>
      <c r="GXY80"/>
      <c r="GXZ80"/>
      <c r="GYA80"/>
      <c r="GYB80"/>
      <c r="GYC80"/>
      <c r="GYD80"/>
      <c r="GYE80"/>
      <c r="GYF80"/>
      <c r="GYG80"/>
      <c r="GYH80"/>
      <c r="GYI80"/>
      <c r="GYJ80"/>
      <c r="GYK80"/>
      <c r="GYL80"/>
      <c r="GYM80"/>
      <c r="GYN80"/>
      <c r="GYO80"/>
      <c r="GYP80"/>
      <c r="GYQ80"/>
      <c r="GYR80"/>
      <c r="GYS80"/>
      <c r="GYT80"/>
      <c r="GYU80"/>
      <c r="GYV80"/>
      <c r="GYW80"/>
      <c r="GYX80"/>
      <c r="GYY80"/>
      <c r="GYZ80"/>
      <c r="GZA80"/>
      <c r="GZB80"/>
      <c r="GZC80"/>
      <c r="GZD80"/>
      <c r="GZE80"/>
      <c r="GZF80"/>
      <c r="GZG80"/>
      <c r="GZH80"/>
      <c r="GZI80"/>
      <c r="GZJ80"/>
      <c r="GZK80"/>
      <c r="GZL80"/>
      <c r="GZM80"/>
      <c r="GZN80"/>
      <c r="GZO80"/>
      <c r="GZP80"/>
      <c r="GZQ80"/>
      <c r="GZR80"/>
      <c r="GZS80"/>
      <c r="GZT80"/>
      <c r="GZU80"/>
      <c r="GZV80"/>
      <c r="GZW80"/>
      <c r="GZX80"/>
      <c r="GZY80"/>
      <c r="GZZ80"/>
      <c r="HAA80"/>
      <c r="HAB80"/>
      <c r="HAC80"/>
      <c r="HAD80"/>
      <c r="HAE80"/>
      <c r="HAF80"/>
      <c r="HAG80"/>
      <c r="HAH80"/>
      <c r="HAI80"/>
      <c r="HAJ80"/>
      <c r="HAK80"/>
      <c r="HAL80"/>
      <c r="HAM80"/>
      <c r="HAN80"/>
      <c r="HAO80"/>
      <c r="HAP80"/>
      <c r="HAQ80"/>
      <c r="HAR80"/>
      <c r="HAS80"/>
      <c r="HAT80"/>
      <c r="HAU80"/>
      <c r="HAV80"/>
      <c r="HAW80"/>
      <c r="HAX80"/>
      <c r="HAY80"/>
      <c r="HAZ80"/>
      <c r="HBA80"/>
      <c r="HBB80"/>
      <c r="HBC80"/>
      <c r="HBD80"/>
      <c r="HBE80"/>
      <c r="HBF80"/>
      <c r="HBG80"/>
      <c r="HBH80"/>
      <c r="HBI80"/>
      <c r="HBJ80"/>
      <c r="HBK80"/>
      <c r="HBL80"/>
      <c r="HBM80"/>
      <c r="HBN80"/>
      <c r="HBO80"/>
      <c r="HBP80"/>
      <c r="HBQ80"/>
      <c r="HBR80"/>
      <c r="HBS80"/>
      <c r="HBT80"/>
      <c r="HBU80"/>
      <c r="HBV80"/>
      <c r="HBW80"/>
      <c r="HBX80"/>
      <c r="HBY80"/>
      <c r="HBZ80"/>
      <c r="HCA80"/>
      <c r="HCB80"/>
      <c r="HCC80"/>
      <c r="HCD80"/>
      <c r="HCE80"/>
      <c r="HCF80"/>
      <c r="HCG80"/>
      <c r="HCH80"/>
      <c r="HCI80"/>
      <c r="HCJ80"/>
      <c r="HCK80"/>
      <c r="HCL80"/>
      <c r="HCM80"/>
      <c r="HCN80"/>
      <c r="HCO80"/>
      <c r="HCP80"/>
      <c r="HCQ80"/>
      <c r="HCR80"/>
      <c r="HCS80"/>
      <c r="HCT80"/>
      <c r="HCU80"/>
      <c r="HCV80"/>
      <c r="HCW80"/>
      <c r="HCX80"/>
      <c r="HCY80"/>
      <c r="HCZ80"/>
      <c r="HDA80"/>
      <c r="HDB80"/>
      <c r="HDC80"/>
      <c r="HDD80"/>
      <c r="HDE80"/>
      <c r="HDF80"/>
      <c r="HDG80"/>
      <c r="HDH80"/>
      <c r="HDI80"/>
      <c r="HDJ80"/>
      <c r="HDK80"/>
      <c r="HDL80"/>
      <c r="HDM80"/>
      <c r="HDN80"/>
      <c r="HDO80"/>
      <c r="HDP80"/>
      <c r="HDQ80"/>
      <c r="HDR80"/>
      <c r="HDS80"/>
      <c r="HDT80"/>
      <c r="HDU80"/>
      <c r="HDV80"/>
      <c r="HDW80"/>
      <c r="HDX80"/>
      <c r="HDY80"/>
      <c r="HDZ80"/>
      <c r="HEA80"/>
      <c r="HEB80"/>
      <c r="HEC80"/>
      <c r="HED80"/>
      <c r="HEE80"/>
      <c r="HEF80"/>
      <c r="HEG80"/>
      <c r="HEH80"/>
      <c r="HEI80"/>
      <c r="HEJ80"/>
      <c r="HEK80"/>
      <c r="HEL80"/>
      <c r="HEM80"/>
      <c r="HEN80"/>
      <c r="HEO80"/>
      <c r="HEP80"/>
      <c r="HEQ80"/>
      <c r="HER80"/>
      <c r="HES80"/>
      <c r="HET80"/>
      <c r="HEU80"/>
      <c r="HEV80"/>
      <c r="HEW80"/>
      <c r="HEX80"/>
      <c r="HEY80"/>
      <c r="HEZ80"/>
      <c r="HFA80"/>
      <c r="HFB80"/>
      <c r="HFC80"/>
      <c r="HFD80"/>
      <c r="HFE80"/>
      <c r="HFF80"/>
      <c r="HFG80"/>
      <c r="HFH80"/>
      <c r="HFI80"/>
      <c r="HFJ80"/>
      <c r="HFK80"/>
      <c r="HFL80"/>
      <c r="HFM80"/>
      <c r="HFN80"/>
      <c r="HFO80"/>
      <c r="HFP80"/>
      <c r="HFQ80"/>
      <c r="HFR80"/>
      <c r="HFS80"/>
      <c r="HFT80"/>
      <c r="HFU80"/>
      <c r="HFV80"/>
      <c r="HFW80"/>
      <c r="HFX80"/>
      <c r="HFY80"/>
      <c r="HFZ80"/>
      <c r="HGA80"/>
      <c r="HGB80"/>
      <c r="HGC80"/>
      <c r="HGD80"/>
      <c r="HGE80"/>
      <c r="HGF80"/>
      <c r="HGG80"/>
      <c r="HGH80"/>
      <c r="HGI80"/>
      <c r="HGJ80"/>
      <c r="HGK80"/>
      <c r="HGL80"/>
      <c r="HGM80"/>
      <c r="HGN80"/>
      <c r="HGO80"/>
      <c r="HGP80"/>
      <c r="HGQ80"/>
      <c r="HGR80"/>
      <c r="HGS80"/>
      <c r="HGT80"/>
      <c r="HGU80"/>
      <c r="HGV80"/>
      <c r="HGW80"/>
      <c r="HGX80"/>
      <c r="HGY80"/>
      <c r="HGZ80"/>
      <c r="HHA80"/>
      <c r="HHB80"/>
      <c r="HHC80"/>
      <c r="HHD80"/>
      <c r="HHE80"/>
      <c r="HHF80"/>
      <c r="HHG80"/>
      <c r="HHH80"/>
      <c r="HHI80"/>
      <c r="HHJ80"/>
      <c r="HHK80"/>
      <c r="HHL80"/>
      <c r="HHM80"/>
      <c r="HHN80"/>
      <c r="HHO80"/>
      <c r="HHP80"/>
      <c r="HHQ80"/>
      <c r="HHR80"/>
      <c r="HHS80"/>
      <c r="HHT80"/>
      <c r="HHU80"/>
      <c r="HHV80"/>
      <c r="HHW80"/>
      <c r="HHX80"/>
      <c r="HHY80"/>
      <c r="HHZ80"/>
      <c r="HIA80"/>
      <c r="HIB80"/>
      <c r="HIC80"/>
      <c r="HID80"/>
      <c r="HIE80"/>
      <c r="HIF80"/>
      <c r="HIG80"/>
      <c r="HIH80"/>
      <c r="HII80"/>
      <c r="HIJ80"/>
      <c r="HIK80"/>
      <c r="HIL80"/>
      <c r="HIM80"/>
      <c r="HIN80"/>
      <c r="HIO80"/>
      <c r="HIP80"/>
      <c r="HIQ80"/>
      <c r="HIR80"/>
      <c r="HIS80"/>
      <c r="HIT80"/>
      <c r="HIU80"/>
      <c r="HIV80"/>
      <c r="HIW80"/>
      <c r="HIX80"/>
      <c r="HIY80"/>
      <c r="HIZ80"/>
      <c r="HJA80"/>
      <c r="HJB80"/>
      <c r="HJC80"/>
      <c r="HJD80"/>
      <c r="HJE80"/>
      <c r="HJF80"/>
      <c r="HJG80"/>
      <c r="HJH80"/>
      <c r="HJI80"/>
      <c r="HJJ80"/>
      <c r="HJK80"/>
      <c r="HJL80"/>
      <c r="HJM80"/>
      <c r="HJN80"/>
      <c r="HJO80"/>
      <c r="HJP80"/>
      <c r="HJQ80"/>
      <c r="HJR80"/>
      <c r="HJS80"/>
      <c r="HJT80"/>
      <c r="HJU80"/>
      <c r="HJV80"/>
      <c r="HJW80"/>
      <c r="HJX80"/>
      <c r="HJY80"/>
      <c r="HJZ80"/>
      <c r="HKA80"/>
      <c r="HKB80"/>
      <c r="HKC80"/>
      <c r="HKD80"/>
      <c r="HKE80"/>
      <c r="HKF80"/>
      <c r="HKG80"/>
      <c r="HKH80"/>
      <c r="HKI80"/>
      <c r="HKJ80"/>
      <c r="HKK80"/>
      <c r="HKL80"/>
      <c r="HKM80"/>
      <c r="HKN80"/>
      <c r="HKO80"/>
      <c r="HKP80"/>
      <c r="HKQ80"/>
      <c r="HKR80"/>
      <c r="HKS80"/>
      <c r="HKT80"/>
      <c r="HKU80"/>
      <c r="HKV80"/>
      <c r="HKW80"/>
      <c r="HKX80"/>
      <c r="HKY80"/>
      <c r="HKZ80"/>
      <c r="HLA80"/>
      <c r="HLB80"/>
      <c r="HLC80"/>
      <c r="HLD80"/>
      <c r="HLE80"/>
      <c r="HLF80"/>
      <c r="HLG80"/>
      <c r="HLH80"/>
      <c r="HLI80"/>
      <c r="HLJ80"/>
      <c r="HLK80"/>
      <c r="HLL80"/>
      <c r="HLM80"/>
      <c r="HLN80"/>
      <c r="HLO80"/>
      <c r="HLP80"/>
      <c r="HLQ80"/>
      <c r="HLR80"/>
      <c r="HLS80"/>
      <c r="HLT80"/>
      <c r="HLU80"/>
      <c r="HLV80"/>
      <c r="HLW80"/>
      <c r="HLX80"/>
      <c r="HLY80"/>
      <c r="HLZ80"/>
      <c r="HMA80"/>
      <c r="HMB80"/>
      <c r="HMC80"/>
      <c r="HMD80"/>
      <c r="HME80"/>
      <c r="HMF80"/>
      <c r="HMG80"/>
      <c r="HMH80"/>
      <c r="HMI80"/>
      <c r="HMJ80"/>
      <c r="HMK80"/>
      <c r="HML80"/>
      <c r="HMM80"/>
      <c r="HMN80"/>
      <c r="HMO80"/>
      <c r="HMP80"/>
      <c r="HMQ80"/>
      <c r="HMR80"/>
      <c r="HMS80"/>
      <c r="HMT80"/>
      <c r="HMU80"/>
      <c r="HMV80"/>
      <c r="HMW80"/>
      <c r="HMX80"/>
      <c r="HMY80"/>
      <c r="HMZ80"/>
      <c r="HNA80"/>
      <c r="HNB80"/>
      <c r="HNC80"/>
      <c r="HND80"/>
      <c r="HNE80"/>
      <c r="HNF80"/>
      <c r="HNG80"/>
      <c r="HNH80"/>
      <c r="HNI80"/>
      <c r="HNJ80"/>
      <c r="HNK80"/>
      <c r="HNL80"/>
      <c r="HNM80"/>
      <c r="HNN80"/>
      <c r="HNO80"/>
      <c r="HNP80"/>
      <c r="HNQ80"/>
      <c r="HNR80"/>
      <c r="HNS80"/>
      <c r="HNT80"/>
      <c r="HNU80"/>
      <c r="HNV80"/>
      <c r="HNW80"/>
      <c r="HNX80"/>
      <c r="HNY80"/>
      <c r="HNZ80"/>
      <c r="HOA80"/>
      <c r="HOB80"/>
      <c r="HOC80"/>
      <c r="HOD80"/>
      <c r="HOE80"/>
      <c r="HOF80"/>
      <c r="HOG80"/>
      <c r="HOH80"/>
      <c r="HOI80"/>
      <c r="HOJ80"/>
      <c r="HOK80"/>
      <c r="HOL80"/>
      <c r="HOM80"/>
      <c r="HON80"/>
      <c r="HOO80"/>
      <c r="HOP80"/>
      <c r="HOQ80"/>
      <c r="HOR80"/>
      <c r="HOS80"/>
      <c r="HOT80"/>
      <c r="HOU80"/>
      <c r="HOV80"/>
      <c r="HOW80"/>
      <c r="HOX80"/>
      <c r="HOY80"/>
      <c r="HOZ80"/>
      <c r="HPA80"/>
      <c r="HPB80"/>
      <c r="HPC80"/>
      <c r="HPD80"/>
      <c r="HPE80"/>
      <c r="HPF80"/>
      <c r="HPG80"/>
      <c r="HPH80"/>
      <c r="HPI80"/>
      <c r="HPJ80"/>
      <c r="HPK80"/>
      <c r="HPL80"/>
      <c r="HPM80"/>
      <c r="HPN80"/>
      <c r="HPO80"/>
      <c r="HPP80"/>
      <c r="HPQ80"/>
      <c r="HPR80"/>
      <c r="HPS80"/>
      <c r="HPT80"/>
      <c r="HPU80"/>
      <c r="HPV80"/>
      <c r="HPW80"/>
      <c r="HPX80"/>
      <c r="HPY80"/>
      <c r="HPZ80"/>
      <c r="HQA80"/>
      <c r="HQB80"/>
      <c r="HQC80"/>
      <c r="HQD80"/>
      <c r="HQE80"/>
      <c r="HQF80"/>
      <c r="HQG80"/>
      <c r="HQH80"/>
      <c r="HQI80"/>
      <c r="HQJ80"/>
      <c r="HQK80"/>
      <c r="HQL80"/>
      <c r="HQM80"/>
      <c r="HQN80"/>
      <c r="HQO80"/>
      <c r="HQP80"/>
      <c r="HQQ80"/>
      <c r="HQR80"/>
      <c r="HQS80"/>
      <c r="HQT80"/>
      <c r="HQU80"/>
      <c r="HQV80"/>
      <c r="HQW80"/>
      <c r="HQX80"/>
      <c r="HQY80"/>
      <c r="HQZ80"/>
      <c r="HRA80"/>
      <c r="HRB80"/>
      <c r="HRC80"/>
      <c r="HRD80"/>
      <c r="HRE80"/>
      <c r="HRF80"/>
      <c r="HRG80"/>
      <c r="HRH80"/>
      <c r="HRI80"/>
      <c r="HRJ80"/>
      <c r="HRK80"/>
      <c r="HRL80"/>
      <c r="HRM80"/>
      <c r="HRN80"/>
      <c r="HRO80"/>
      <c r="HRP80"/>
      <c r="HRQ80"/>
      <c r="HRR80"/>
      <c r="HRS80"/>
      <c r="HRT80"/>
      <c r="HRU80"/>
      <c r="HRV80"/>
      <c r="HRW80"/>
      <c r="HRX80"/>
      <c r="HRY80"/>
      <c r="HRZ80"/>
      <c r="HSA80"/>
      <c r="HSB80"/>
      <c r="HSC80"/>
      <c r="HSD80"/>
      <c r="HSE80"/>
      <c r="HSF80"/>
      <c r="HSG80"/>
      <c r="HSH80"/>
      <c r="HSI80"/>
      <c r="HSJ80"/>
      <c r="HSK80"/>
      <c r="HSL80"/>
      <c r="HSM80"/>
      <c r="HSN80"/>
      <c r="HSO80"/>
      <c r="HSP80"/>
      <c r="HSQ80"/>
      <c r="HSR80"/>
      <c r="HSS80"/>
      <c r="HST80"/>
      <c r="HSU80"/>
      <c r="HSV80"/>
      <c r="HSW80"/>
      <c r="HSX80"/>
      <c r="HSY80"/>
      <c r="HSZ80"/>
      <c r="HTA80"/>
      <c r="HTB80"/>
      <c r="HTC80"/>
      <c r="HTD80"/>
      <c r="HTE80"/>
      <c r="HTF80"/>
      <c r="HTG80"/>
      <c r="HTH80"/>
      <c r="HTI80"/>
      <c r="HTJ80"/>
      <c r="HTK80"/>
      <c r="HTL80"/>
      <c r="HTM80"/>
      <c r="HTN80"/>
      <c r="HTO80"/>
      <c r="HTP80"/>
      <c r="HTQ80"/>
      <c r="HTR80"/>
      <c r="HTS80"/>
      <c r="HTT80"/>
      <c r="HTU80"/>
      <c r="HTV80"/>
      <c r="HTW80"/>
      <c r="HTX80"/>
      <c r="HTY80"/>
      <c r="HTZ80"/>
      <c r="HUA80"/>
      <c r="HUB80"/>
      <c r="HUC80"/>
      <c r="HUD80"/>
      <c r="HUE80"/>
      <c r="HUF80"/>
      <c r="HUG80"/>
      <c r="HUH80"/>
      <c r="HUI80"/>
      <c r="HUJ80"/>
      <c r="HUK80"/>
      <c r="HUL80"/>
      <c r="HUM80"/>
      <c r="HUN80"/>
      <c r="HUO80"/>
      <c r="HUP80"/>
      <c r="HUQ80"/>
      <c r="HUR80"/>
      <c r="HUS80"/>
      <c r="HUT80"/>
      <c r="HUU80"/>
      <c r="HUV80"/>
      <c r="HUW80"/>
      <c r="HUX80"/>
      <c r="HUY80"/>
      <c r="HUZ80"/>
      <c r="HVA80"/>
      <c r="HVB80"/>
      <c r="HVC80"/>
      <c r="HVD80"/>
      <c r="HVE80"/>
      <c r="HVF80"/>
      <c r="HVG80"/>
      <c r="HVH80"/>
      <c r="HVI80"/>
      <c r="HVJ80"/>
      <c r="HVK80"/>
      <c r="HVL80"/>
      <c r="HVM80"/>
      <c r="HVN80"/>
      <c r="HVO80"/>
      <c r="HVP80"/>
      <c r="HVQ80"/>
      <c r="HVR80"/>
      <c r="HVS80"/>
      <c r="HVT80"/>
      <c r="HVU80"/>
      <c r="HVV80"/>
      <c r="HVW80"/>
      <c r="HVX80"/>
      <c r="HVY80"/>
      <c r="HVZ80"/>
      <c r="HWA80"/>
      <c r="HWB80"/>
      <c r="HWC80"/>
      <c r="HWD80"/>
      <c r="HWE80"/>
      <c r="HWF80"/>
      <c r="HWG80"/>
      <c r="HWH80"/>
      <c r="HWI80"/>
      <c r="HWJ80"/>
      <c r="HWK80"/>
      <c r="HWL80"/>
      <c r="HWM80"/>
      <c r="HWN80"/>
      <c r="HWO80"/>
      <c r="HWP80"/>
      <c r="HWQ80"/>
      <c r="HWR80"/>
      <c r="HWS80"/>
      <c r="HWT80"/>
      <c r="HWU80"/>
      <c r="HWV80"/>
      <c r="HWW80"/>
      <c r="HWX80"/>
      <c r="HWY80"/>
      <c r="HWZ80"/>
      <c r="HXA80"/>
      <c r="HXB80"/>
      <c r="HXC80"/>
      <c r="HXD80"/>
      <c r="HXE80"/>
      <c r="HXF80"/>
      <c r="HXG80"/>
      <c r="HXH80"/>
      <c r="HXI80"/>
      <c r="HXJ80"/>
      <c r="HXK80"/>
      <c r="HXL80"/>
      <c r="HXM80"/>
      <c r="HXN80"/>
      <c r="HXO80"/>
      <c r="HXP80"/>
      <c r="HXQ80"/>
      <c r="HXR80"/>
      <c r="HXS80"/>
      <c r="HXT80"/>
      <c r="HXU80"/>
      <c r="HXV80"/>
      <c r="HXW80"/>
      <c r="HXX80"/>
      <c r="HXY80"/>
      <c r="HXZ80"/>
      <c r="HYA80"/>
      <c r="HYB80"/>
      <c r="HYC80"/>
      <c r="HYD80"/>
      <c r="HYE80"/>
      <c r="HYF80"/>
      <c r="HYG80"/>
      <c r="HYH80"/>
      <c r="HYI80"/>
      <c r="HYJ80"/>
      <c r="HYK80"/>
      <c r="HYL80"/>
      <c r="HYM80"/>
      <c r="HYN80"/>
      <c r="HYO80"/>
      <c r="HYP80"/>
      <c r="HYQ80"/>
      <c r="HYR80"/>
      <c r="HYS80"/>
      <c r="HYT80"/>
      <c r="HYU80"/>
      <c r="HYV80"/>
      <c r="HYW80"/>
      <c r="HYX80"/>
      <c r="HYY80"/>
      <c r="HYZ80"/>
      <c r="HZA80"/>
      <c r="HZB80"/>
      <c r="HZC80"/>
      <c r="HZD80"/>
      <c r="HZE80"/>
      <c r="HZF80"/>
      <c r="HZG80"/>
      <c r="HZH80"/>
      <c r="HZI80"/>
      <c r="HZJ80"/>
      <c r="HZK80"/>
      <c r="HZL80"/>
      <c r="HZM80"/>
      <c r="HZN80"/>
      <c r="HZO80"/>
      <c r="HZP80"/>
      <c r="HZQ80"/>
      <c r="HZR80"/>
      <c r="HZS80"/>
      <c r="HZT80"/>
      <c r="HZU80"/>
      <c r="HZV80"/>
      <c r="HZW80"/>
      <c r="HZX80"/>
      <c r="HZY80"/>
      <c r="HZZ80"/>
      <c r="IAA80"/>
      <c r="IAB80"/>
      <c r="IAC80"/>
      <c r="IAD80"/>
      <c r="IAE80"/>
      <c r="IAF80"/>
      <c r="IAG80"/>
      <c r="IAH80"/>
      <c r="IAI80"/>
      <c r="IAJ80"/>
      <c r="IAK80"/>
      <c r="IAL80"/>
      <c r="IAM80"/>
      <c r="IAN80"/>
      <c r="IAO80"/>
      <c r="IAP80"/>
      <c r="IAQ80"/>
      <c r="IAR80"/>
      <c r="IAS80"/>
      <c r="IAT80"/>
      <c r="IAU80"/>
      <c r="IAV80"/>
      <c r="IAW80"/>
      <c r="IAX80"/>
      <c r="IAY80"/>
      <c r="IAZ80"/>
      <c r="IBA80"/>
      <c r="IBB80"/>
      <c r="IBC80"/>
      <c r="IBD80"/>
      <c r="IBE80"/>
      <c r="IBF80"/>
      <c r="IBG80"/>
      <c r="IBH80"/>
      <c r="IBI80"/>
      <c r="IBJ80"/>
      <c r="IBK80"/>
      <c r="IBL80"/>
      <c r="IBM80"/>
      <c r="IBN80"/>
      <c r="IBO80"/>
      <c r="IBP80"/>
      <c r="IBQ80"/>
      <c r="IBR80"/>
      <c r="IBS80"/>
      <c r="IBT80"/>
      <c r="IBU80"/>
      <c r="IBV80"/>
      <c r="IBW80"/>
      <c r="IBX80"/>
      <c r="IBY80"/>
      <c r="IBZ80"/>
      <c r="ICA80"/>
      <c r="ICB80"/>
      <c r="ICC80"/>
      <c r="ICD80"/>
      <c r="ICE80"/>
      <c r="ICF80"/>
      <c r="ICG80"/>
      <c r="ICH80"/>
      <c r="ICI80"/>
      <c r="ICJ80"/>
      <c r="ICK80"/>
      <c r="ICL80"/>
      <c r="ICM80"/>
      <c r="ICN80"/>
      <c r="ICO80"/>
      <c r="ICP80"/>
      <c r="ICQ80"/>
      <c r="ICR80"/>
      <c r="ICS80"/>
      <c r="ICT80"/>
      <c r="ICU80"/>
      <c r="ICV80"/>
      <c r="ICW80"/>
      <c r="ICX80"/>
      <c r="ICY80"/>
      <c r="ICZ80"/>
      <c r="IDA80"/>
      <c r="IDB80"/>
      <c r="IDC80"/>
      <c r="IDD80"/>
      <c r="IDE80"/>
      <c r="IDF80"/>
      <c r="IDG80"/>
      <c r="IDH80"/>
      <c r="IDI80"/>
      <c r="IDJ80"/>
      <c r="IDK80"/>
      <c r="IDL80"/>
      <c r="IDM80"/>
      <c r="IDN80"/>
      <c r="IDO80"/>
      <c r="IDP80"/>
      <c r="IDQ80"/>
      <c r="IDR80"/>
      <c r="IDS80"/>
      <c r="IDT80"/>
      <c r="IDU80"/>
      <c r="IDV80"/>
      <c r="IDW80"/>
      <c r="IDX80"/>
      <c r="IDY80"/>
      <c r="IDZ80"/>
      <c r="IEA80"/>
      <c r="IEB80"/>
      <c r="IEC80"/>
      <c r="IED80"/>
      <c r="IEE80"/>
      <c r="IEF80"/>
      <c r="IEG80"/>
      <c r="IEH80"/>
      <c r="IEI80"/>
      <c r="IEJ80"/>
      <c r="IEK80"/>
      <c r="IEL80"/>
      <c r="IEM80"/>
      <c r="IEN80"/>
      <c r="IEO80"/>
      <c r="IEP80"/>
      <c r="IEQ80"/>
      <c r="IER80"/>
      <c r="IES80"/>
      <c r="IET80"/>
      <c r="IEU80"/>
      <c r="IEV80"/>
      <c r="IEW80"/>
      <c r="IEX80"/>
      <c r="IEY80"/>
      <c r="IEZ80"/>
      <c r="IFA80"/>
      <c r="IFB80"/>
      <c r="IFC80"/>
      <c r="IFD80"/>
      <c r="IFE80"/>
      <c r="IFF80"/>
      <c r="IFG80"/>
      <c r="IFH80"/>
      <c r="IFI80"/>
      <c r="IFJ80"/>
      <c r="IFK80"/>
      <c r="IFL80"/>
      <c r="IFM80"/>
      <c r="IFN80"/>
      <c r="IFO80"/>
      <c r="IFP80"/>
      <c r="IFQ80"/>
      <c r="IFR80"/>
      <c r="IFS80"/>
      <c r="IFT80"/>
      <c r="IFU80"/>
      <c r="IFV80"/>
      <c r="IFW80"/>
      <c r="IFX80"/>
      <c r="IFY80"/>
      <c r="IFZ80"/>
      <c r="IGA80"/>
      <c r="IGB80"/>
      <c r="IGC80"/>
      <c r="IGD80"/>
      <c r="IGE80"/>
      <c r="IGF80"/>
      <c r="IGG80"/>
      <c r="IGH80"/>
      <c r="IGI80"/>
      <c r="IGJ80"/>
      <c r="IGK80"/>
      <c r="IGL80"/>
      <c r="IGM80"/>
      <c r="IGN80"/>
      <c r="IGO80"/>
      <c r="IGP80"/>
      <c r="IGQ80"/>
      <c r="IGR80"/>
      <c r="IGS80"/>
      <c r="IGT80"/>
      <c r="IGU80"/>
      <c r="IGV80"/>
      <c r="IGW80"/>
      <c r="IGX80"/>
      <c r="IGY80"/>
      <c r="IGZ80"/>
      <c r="IHA80"/>
      <c r="IHB80"/>
      <c r="IHC80"/>
      <c r="IHD80"/>
      <c r="IHE80"/>
      <c r="IHF80"/>
      <c r="IHG80"/>
      <c r="IHH80"/>
      <c r="IHI80"/>
      <c r="IHJ80"/>
      <c r="IHK80"/>
      <c r="IHL80"/>
      <c r="IHM80"/>
      <c r="IHN80"/>
      <c r="IHO80"/>
      <c r="IHP80"/>
      <c r="IHQ80"/>
      <c r="IHR80"/>
      <c r="IHS80"/>
      <c r="IHT80"/>
      <c r="IHU80"/>
      <c r="IHV80"/>
      <c r="IHW80"/>
      <c r="IHX80"/>
      <c r="IHY80"/>
      <c r="IHZ80"/>
      <c r="IIA80"/>
      <c r="IIB80"/>
      <c r="IIC80"/>
      <c r="IID80"/>
      <c r="IIE80"/>
      <c r="IIF80"/>
      <c r="IIG80"/>
      <c r="IIH80"/>
      <c r="III80"/>
      <c r="IIJ80"/>
      <c r="IIK80"/>
      <c r="IIL80"/>
      <c r="IIM80"/>
      <c r="IIN80"/>
      <c r="IIO80"/>
      <c r="IIP80"/>
      <c r="IIQ80"/>
      <c r="IIR80"/>
      <c r="IIS80"/>
      <c r="IIT80"/>
      <c r="IIU80"/>
      <c r="IIV80"/>
      <c r="IIW80"/>
      <c r="IIX80"/>
      <c r="IIY80"/>
      <c r="IIZ80"/>
      <c r="IJA80"/>
      <c r="IJB80"/>
      <c r="IJC80"/>
      <c r="IJD80"/>
      <c r="IJE80"/>
      <c r="IJF80"/>
      <c r="IJG80"/>
      <c r="IJH80"/>
      <c r="IJI80"/>
      <c r="IJJ80"/>
      <c r="IJK80"/>
      <c r="IJL80"/>
      <c r="IJM80"/>
      <c r="IJN80"/>
      <c r="IJO80"/>
      <c r="IJP80"/>
      <c r="IJQ80"/>
      <c r="IJR80"/>
      <c r="IJS80"/>
      <c r="IJT80"/>
      <c r="IJU80"/>
      <c r="IJV80"/>
      <c r="IJW80"/>
      <c r="IJX80"/>
      <c r="IJY80"/>
      <c r="IJZ80"/>
      <c r="IKA80"/>
      <c r="IKB80"/>
      <c r="IKC80"/>
      <c r="IKD80"/>
      <c r="IKE80"/>
      <c r="IKF80"/>
      <c r="IKG80"/>
      <c r="IKH80"/>
      <c r="IKI80"/>
      <c r="IKJ80"/>
      <c r="IKK80"/>
      <c r="IKL80"/>
      <c r="IKM80"/>
      <c r="IKN80"/>
      <c r="IKO80"/>
      <c r="IKP80"/>
      <c r="IKQ80"/>
      <c r="IKR80"/>
      <c r="IKS80"/>
      <c r="IKT80"/>
      <c r="IKU80"/>
      <c r="IKV80"/>
      <c r="IKW80"/>
      <c r="IKX80"/>
      <c r="IKY80"/>
      <c r="IKZ80"/>
      <c r="ILA80"/>
      <c r="ILB80"/>
      <c r="ILC80"/>
      <c r="ILD80"/>
      <c r="ILE80"/>
      <c r="ILF80"/>
      <c r="ILG80"/>
      <c r="ILH80"/>
      <c r="ILI80"/>
      <c r="ILJ80"/>
      <c r="ILK80"/>
      <c r="ILL80"/>
      <c r="ILM80"/>
      <c r="ILN80"/>
      <c r="ILO80"/>
      <c r="ILP80"/>
      <c r="ILQ80"/>
      <c r="ILR80"/>
      <c r="ILS80"/>
      <c r="ILT80"/>
      <c r="ILU80"/>
      <c r="ILV80"/>
      <c r="ILW80"/>
      <c r="ILX80"/>
      <c r="ILY80"/>
      <c r="ILZ80"/>
      <c r="IMA80"/>
      <c r="IMB80"/>
      <c r="IMC80"/>
      <c r="IMD80"/>
      <c r="IME80"/>
      <c r="IMF80"/>
      <c r="IMG80"/>
      <c r="IMH80"/>
      <c r="IMI80"/>
      <c r="IMJ80"/>
      <c r="IMK80"/>
      <c r="IML80"/>
      <c r="IMM80"/>
      <c r="IMN80"/>
      <c r="IMO80"/>
      <c r="IMP80"/>
      <c r="IMQ80"/>
      <c r="IMR80"/>
      <c r="IMS80"/>
      <c r="IMT80"/>
      <c r="IMU80"/>
      <c r="IMV80"/>
      <c r="IMW80"/>
      <c r="IMX80"/>
      <c r="IMY80"/>
      <c r="IMZ80"/>
      <c r="INA80"/>
      <c r="INB80"/>
      <c r="INC80"/>
      <c r="IND80"/>
      <c r="INE80"/>
      <c r="INF80"/>
      <c r="ING80"/>
      <c r="INH80"/>
      <c r="INI80"/>
      <c r="INJ80"/>
      <c r="INK80"/>
      <c r="INL80"/>
      <c r="INM80"/>
      <c r="INN80"/>
      <c r="INO80"/>
      <c r="INP80"/>
      <c r="INQ80"/>
      <c r="INR80"/>
      <c r="INS80"/>
      <c r="INT80"/>
      <c r="INU80"/>
      <c r="INV80"/>
      <c r="INW80"/>
      <c r="INX80"/>
      <c r="INY80"/>
      <c r="INZ80"/>
      <c r="IOA80"/>
      <c r="IOB80"/>
      <c r="IOC80"/>
      <c r="IOD80"/>
      <c r="IOE80"/>
      <c r="IOF80"/>
      <c r="IOG80"/>
      <c r="IOH80"/>
      <c r="IOI80"/>
      <c r="IOJ80"/>
      <c r="IOK80"/>
      <c r="IOL80"/>
      <c r="IOM80"/>
      <c r="ION80"/>
      <c r="IOO80"/>
      <c r="IOP80"/>
      <c r="IOQ80"/>
      <c r="IOR80"/>
      <c r="IOS80"/>
      <c r="IOT80"/>
      <c r="IOU80"/>
      <c r="IOV80"/>
      <c r="IOW80"/>
      <c r="IOX80"/>
      <c r="IOY80"/>
      <c r="IOZ80"/>
      <c r="IPA80"/>
      <c r="IPB80"/>
      <c r="IPC80"/>
      <c r="IPD80"/>
      <c r="IPE80"/>
      <c r="IPF80"/>
      <c r="IPG80"/>
      <c r="IPH80"/>
      <c r="IPI80"/>
      <c r="IPJ80"/>
      <c r="IPK80"/>
      <c r="IPL80"/>
      <c r="IPM80"/>
      <c r="IPN80"/>
      <c r="IPO80"/>
      <c r="IPP80"/>
      <c r="IPQ80"/>
      <c r="IPR80"/>
      <c r="IPS80"/>
      <c r="IPT80"/>
      <c r="IPU80"/>
      <c r="IPV80"/>
      <c r="IPW80"/>
      <c r="IPX80"/>
      <c r="IPY80"/>
      <c r="IPZ80"/>
      <c r="IQA80"/>
      <c r="IQB80"/>
      <c r="IQC80"/>
      <c r="IQD80"/>
      <c r="IQE80"/>
      <c r="IQF80"/>
      <c r="IQG80"/>
      <c r="IQH80"/>
      <c r="IQI80"/>
      <c r="IQJ80"/>
      <c r="IQK80"/>
      <c r="IQL80"/>
      <c r="IQM80"/>
      <c r="IQN80"/>
      <c r="IQO80"/>
      <c r="IQP80"/>
      <c r="IQQ80"/>
      <c r="IQR80"/>
      <c r="IQS80"/>
      <c r="IQT80"/>
      <c r="IQU80"/>
      <c r="IQV80"/>
      <c r="IQW80"/>
      <c r="IQX80"/>
      <c r="IQY80"/>
      <c r="IQZ80"/>
      <c r="IRA80"/>
      <c r="IRB80"/>
      <c r="IRC80"/>
      <c r="IRD80"/>
      <c r="IRE80"/>
      <c r="IRF80"/>
      <c r="IRG80"/>
      <c r="IRH80"/>
      <c r="IRI80"/>
      <c r="IRJ80"/>
      <c r="IRK80"/>
      <c r="IRL80"/>
      <c r="IRM80"/>
      <c r="IRN80"/>
      <c r="IRO80"/>
      <c r="IRP80"/>
      <c r="IRQ80"/>
      <c r="IRR80"/>
      <c r="IRS80"/>
      <c r="IRT80"/>
      <c r="IRU80"/>
      <c r="IRV80"/>
      <c r="IRW80"/>
      <c r="IRX80"/>
      <c r="IRY80"/>
      <c r="IRZ80"/>
      <c r="ISA80"/>
      <c r="ISB80"/>
      <c r="ISC80"/>
      <c r="ISD80"/>
      <c r="ISE80"/>
      <c r="ISF80"/>
      <c r="ISG80"/>
      <c r="ISH80"/>
      <c r="ISI80"/>
      <c r="ISJ80"/>
      <c r="ISK80"/>
      <c r="ISL80"/>
      <c r="ISM80"/>
      <c r="ISN80"/>
      <c r="ISO80"/>
      <c r="ISP80"/>
      <c r="ISQ80"/>
      <c r="ISR80"/>
      <c r="ISS80"/>
      <c r="IST80"/>
      <c r="ISU80"/>
      <c r="ISV80"/>
      <c r="ISW80"/>
      <c r="ISX80"/>
      <c r="ISY80"/>
      <c r="ISZ80"/>
      <c r="ITA80"/>
      <c r="ITB80"/>
      <c r="ITC80"/>
      <c r="ITD80"/>
      <c r="ITE80"/>
      <c r="ITF80"/>
      <c r="ITG80"/>
      <c r="ITH80"/>
      <c r="ITI80"/>
      <c r="ITJ80"/>
      <c r="ITK80"/>
      <c r="ITL80"/>
      <c r="ITM80"/>
      <c r="ITN80"/>
      <c r="ITO80"/>
      <c r="ITP80"/>
      <c r="ITQ80"/>
      <c r="ITR80"/>
      <c r="ITS80"/>
      <c r="ITT80"/>
      <c r="ITU80"/>
      <c r="ITV80"/>
      <c r="ITW80"/>
      <c r="ITX80"/>
      <c r="ITY80"/>
      <c r="ITZ80"/>
      <c r="IUA80"/>
      <c r="IUB80"/>
      <c r="IUC80"/>
      <c r="IUD80"/>
      <c r="IUE80"/>
      <c r="IUF80"/>
      <c r="IUG80"/>
      <c r="IUH80"/>
      <c r="IUI80"/>
      <c r="IUJ80"/>
      <c r="IUK80"/>
      <c r="IUL80"/>
      <c r="IUM80"/>
      <c r="IUN80"/>
      <c r="IUO80"/>
      <c r="IUP80"/>
      <c r="IUQ80"/>
      <c r="IUR80"/>
      <c r="IUS80"/>
      <c r="IUT80"/>
      <c r="IUU80"/>
      <c r="IUV80"/>
      <c r="IUW80"/>
      <c r="IUX80"/>
      <c r="IUY80"/>
      <c r="IUZ80"/>
      <c r="IVA80"/>
      <c r="IVB80"/>
      <c r="IVC80"/>
      <c r="IVD80"/>
      <c r="IVE80"/>
      <c r="IVF80"/>
      <c r="IVG80"/>
      <c r="IVH80"/>
      <c r="IVI80"/>
      <c r="IVJ80"/>
      <c r="IVK80"/>
      <c r="IVL80"/>
      <c r="IVM80"/>
      <c r="IVN80"/>
      <c r="IVO80"/>
      <c r="IVP80"/>
      <c r="IVQ80"/>
      <c r="IVR80"/>
      <c r="IVS80"/>
      <c r="IVT80"/>
      <c r="IVU80"/>
      <c r="IVV80"/>
      <c r="IVW80"/>
      <c r="IVX80"/>
      <c r="IVY80"/>
      <c r="IVZ80"/>
      <c r="IWA80"/>
      <c r="IWB80"/>
      <c r="IWC80"/>
      <c r="IWD80"/>
      <c r="IWE80"/>
      <c r="IWF80"/>
      <c r="IWG80"/>
      <c r="IWH80"/>
      <c r="IWI80"/>
      <c r="IWJ80"/>
      <c r="IWK80"/>
      <c r="IWL80"/>
      <c r="IWM80"/>
      <c r="IWN80"/>
      <c r="IWO80"/>
      <c r="IWP80"/>
      <c r="IWQ80"/>
      <c r="IWR80"/>
      <c r="IWS80"/>
      <c r="IWT80"/>
      <c r="IWU80"/>
      <c r="IWV80"/>
      <c r="IWW80"/>
      <c r="IWX80"/>
      <c r="IWY80"/>
      <c r="IWZ80"/>
      <c r="IXA80"/>
      <c r="IXB80"/>
      <c r="IXC80"/>
      <c r="IXD80"/>
      <c r="IXE80"/>
      <c r="IXF80"/>
      <c r="IXG80"/>
      <c r="IXH80"/>
      <c r="IXI80"/>
      <c r="IXJ80"/>
      <c r="IXK80"/>
      <c r="IXL80"/>
      <c r="IXM80"/>
      <c r="IXN80"/>
      <c r="IXO80"/>
      <c r="IXP80"/>
      <c r="IXQ80"/>
      <c r="IXR80"/>
      <c r="IXS80"/>
      <c r="IXT80"/>
      <c r="IXU80"/>
      <c r="IXV80"/>
      <c r="IXW80"/>
      <c r="IXX80"/>
      <c r="IXY80"/>
      <c r="IXZ80"/>
      <c r="IYA80"/>
      <c r="IYB80"/>
      <c r="IYC80"/>
      <c r="IYD80"/>
      <c r="IYE80"/>
      <c r="IYF80"/>
      <c r="IYG80"/>
      <c r="IYH80"/>
      <c r="IYI80"/>
      <c r="IYJ80"/>
      <c r="IYK80"/>
      <c r="IYL80"/>
      <c r="IYM80"/>
      <c r="IYN80"/>
      <c r="IYO80"/>
      <c r="IYP80"/>
      <c r="IYQ80"/>
      <c r="IYR80"/>
      <c r="IYS80"/>
      <c r="IYT80"/>
      <c r="IYU80"/>
      <c r="IYV80"/>
      <c r="IYW80"/>
      <c r="IYX80"/>
      <c r="IYY80"/>
      <c r="IYZ80"/>
      <c r="IZA80"/>
      <c r="IZB80"/>
      <c r="IZC80"/>
      <c r="IZD80"/>
      <c r="IZE80"/>
      <c r="IZF80"/>
      <c r="IZG80"/>
      <c r="IZH80"/>
      <c r="IZI80"/>
      <c r="IZJ80"/>
      <c r="IZK80"/>
      <c r="IZL80"/>
      <c r="IZM80"/>
      <c r="IZN80"/>
      <c r="IZO80"/>
      <c r="IZP80"/>
      <c r="IZQ80"/>
      <c r="IZR80"/>
      <c r="IZS80"/>
      <c r="IZT80"/>
      <c r="IZU80"/>
      <c r="IZV80"/>
      <c r="IZW80"/>
      <c r="IZX80"/>
      <c r="IZY80"/>
      <c r="IZZ80"/>
      <c r="JAA80"/>
      <c r="JAB80"/>
      <c r="JAC80"/>
      <c r="JAD80"/>
      <c r="JAE80"/>
      <c r="JAF80"/>
      <c r="JAG80"/>
      <c r="JAH80"/>
      <c r="JAI80"/>
      <c r="JAJ80"/>
      <c r="JAK80"/>
      <c r="JAL80"/>
      <c r="JAM80"/>
      <c r="JAN80"/>
      <c r="JAO80"/>
      <c r="JAP80"/>
      <c r="JAQ80"/>
      <c r="JAR80"/>
      <c r="JAS80"/>
      <c r="JAT80"/>
      <c r="JAU80"/>
      <c r="JAV80"/>
      <c r="JAW80"/>
      <c r="JAX80"/>
      <c r="JAY80"/>
      <c r="JAZ80"/>
      <c r="JBA80"/>
      <c r="JBB80"/>
      <c r="JBC80"/>
      <c r="JBD80"/>
      <c r="JBE80"/>
      <c r="JBF80"/>
      <c r="JBG80"/>
      <c r="JBH80"/>
      <c r="JBI80"/>
      <c r="JBJ80"/>
      <c r="JBK80"/>
      <c r="JBL80"/>
      <c r="JBM80"/>
      <c r="JBN80"/>
      <c r="JBO80"/>
      <c r="JBP80"/>
      <c r="JBQ80"/>
      <c r="JBR80"/>
      <c r="JBS80"/>
      <c r="JBT80"/>
      <c r="JBU80"/>
      <c r="JBV80"/>
      <c r="JBW80"/>
      <c r="JBX80"/>
      <c r="JBY80"/>
      <c r="JBZ80"/>
      <c r="JCA80"/>
      <c r="JCB80"/>
      <c r="JCC80"/>
      <c r="JCD80"/>
      <c r="JCE80"/>
      <c r="JCF80"/>
      <c r="JCG80"/>
      <c r="JCH80"/>
      <c r="JCI80"/>
      <c r="JCJ80"/>
      <c r="JCK80"/>
      <c r="JCL80"/>
      <c r="JCM80"/>
      <c r="JCN80"/>
      <c r="JCO80"/>
      <c r="JCP80"/>
      <c r="JCQ80"/>
      <c r="JCR80"/>
      <c r="JCS80"/>
      <c r="JCT80"/>
      <c r="JCU80"/>
      <c r="JCV80"/>
      <c r="JCW80"/>
      <c r="JCX80"/>
      <c r="JCY80"/>
      <c r="JCZ80"/>
      <c r="JDA80"/>
      <c r="JDB80"/>
      <c r="JDC80"/>
      <c r="JDD80"/>
      <c r="JDE80"/>
      <c r="JDF80"/>
      <c r="JDG80"/>
      <c r="JDH80"/>
      <c r="JDI80"/>
      <c r="JDJ80"/>
      <c r="JDK80"/>
      <c r="JDL80"/>
      <c r="JDM80"/>
      <c r="JDN80"/>
      <c r="JDO80"/>
      <c r="JDP80"/>
      <c r="JDQ80"/>
      <c r="JDR80"/>
      <c r="JDS80"/>
      <c r="JDT80"/>
      <c r="JDU80"/>
      <c r="JDV80"/>
      <c r="JDW80"/>
      <c r="JDX80"/>
      <c r="JDY80"/>
      <c r="JDZ80"/>
      <c r="JEA80"/>
      <c r="JEB80"/>
      <c r="JEC80"/>
      <c r="JED80"/>
      <c r="JEE80"/>
      <c r="JEF80"/>
      <c r="JEG80"/>
      <c r="JEH80"/>
      <c r="JEI80"/>
      <c r="JEJ80"/>
      <c r="JEK80"/>
      <c r="JEL80"/>
      <c r="JEM80"/>
      <c r="JEN80"/>
      <c r="JEO80"/>
      <c r="JEP80"/>
      <c r="JEQ80"/>
      <c r="JER80"/>
      <c r="JES80"/>
      <c r="JET80"/>
      <c r="JEU80"/>
      <c r="JEV80"/>
      <c r="JEW80"/>
      <c r="JEX80"/>
      <c r="JEY80"/>
      <c r="JEZ80"/>
      <c r="JFA80"/>
      <c r="JFB80"/>
      <c r="JFC80"/>
      <c r="JFD80"/>
      <c r="JFE80"/>
      <c r="JFF80"/>
      <c r="JFG80"/>
      <c r="JFH80"/>
      <c r="JFI80"/>
      <c r="JFJ80"/>
      <c r="JFK80"/>
      <c r="JFL80"/>
      <c r="JFM80"/>
      <c r="JFN80"/>
      <c r="JFO80"/>
      <c r="JFP80"/>
      <c r="JFQ80"/>
      <c r="JFR80"/>
      <c r="JFS80"/>
      <c r="JFT80"/>
      <c r="JFU80"/>
      <c r="JFV80"/>
      <c r="JFW80"/>
      <c r="JFX80"/>
      <c r="JFY80"/>
      <c r="JFZ80"/>
      <c r="JGA80"/>
      <c r="JGB80"/>
      <c r="JGC80"/>
      <c r="JGD80"/>
      <c r="JGE80"/>
      <c r="JGF80"/>
      <c r="JGG80"/>
      <c r="JGH80"/>
      <c r="JGI80"/>
      <c r="JGJ80"/>
      <c r="JGK80"/>
      <c r="JGL80"/>
      <c r="JGM80"/>
      <c r="JGN80"/>
      <c r="JGO80"/>
      <c r="JGP80"/>
      <c r="JGQ80"/>
      <c r="JGR80"/>
      <c r="JGS80"/>
      <c r="JGT80"/>
      <c r="JGU80"/>
      <c r="JGV80"/>
      <c r="JGW80"/>
      <c r="JGX80"/>
      <c r="JGY80"/>
      <c r="JGZ80"/>
      <c r="JHA80"/>
      <c r="JHB80"/>
      <c r="JHC80"/>
      <c r="JHD80"/>
      <c r="JHE80"/>
      <c r="JHF80"/>
      <c r="JHG80"/>
      <c r="JHH80"/>
      <c r="JHI80"/>
      <c r="JHJ80"/>
      <c r="JHK80"/>
      <c r="JHL80"/>
      <c r="JHM80"/>
      <c r="JHN80"/>
      <c r="JHO80"/>
      <c r="JHP80"/>
      <c r="JHQ80"/>
      <c r="JHR80"/>
      <c r="JHS80"/>
      <c r="JHT80"/>
      <c r="JHU80"/>
      <c r="JHV80"/>
      <c r="JHW80"/>
      <c r="JHX80"/>
      <c r="JHY80"/>
      <c r="JHZ80"/>
      <c r="JIA80"/>
      <c r="JIB80"/>
      <c r="JIC80"/>
      <c r="JID80"/>
      <c r="JIE80"/>
      <c r="JIF80"/>
      <c r="JIG80"/>
      <c r="JIH80"/>
      <c r="JII80"/>
      <c r="JIJ80"/>
      <c r="JIK80"/>
      <c r="JIL80"/>
      <c r="JIM80"/>
      <c r="JIN80"/>
      <c r="JIO80"/>
      <c r="JIP80"/>
      <c r="JIQ80"/>
      <c r="JIR80"/>
      <c r="JIS80"/>
      <c r="JIT80"/>
      <c r="JIU80"/>
      <c r="JIV80"/>
      <c r="JIW80"/>
      <c r="JIX80"/>
      <c r="JIY80"/>
      <c r="JIZ80"/>
      <c r="JJA80"/>
      <c r="JJB80"/>
      <c r="JJC80"/>
      <c r="JJD80"/>
      <c r="JJE80"/>
      <c r="JJF80"/>
      <c r="JJG80"/>
      <c r="JJH80"/>
      <c r="JJI80"/>
      <c r="JJJ80"/>
      <c r="JJK80"/>
      <c r="JJL80"/>
      <c r="JJM80"/>
      <c r="JJN80"/>
      <c r="JJO80"/>
      <c r="JJP80"/>
      <c r="JJQ80"/>
      <c r="JJR80"/>
      <c r="JJS80"/>
      <c r="JJT80"/>
      <c r="JJU80"/>
      <c r="JJV80"/>
      <c r="JJW80"/>
      <c r="JJX80"/>
      <c r="JJY80"/>
      <c r="JJZ80"/>
      <c r="JKA80"/>
      <c r="JKB80"/>
      <c r="JKC80"/>
      <c r="JKD80"/>
      <c r="JKE80"/>
      <c r="JKF80"/>
      <c r="JKG80"/>
      <c r="JKH80"/>
      <c r="JKI80"/>
      <c r="JKJ80"/>
      <c r="JKK80"/>
      <c r="JKL80"/>
      <c r="JKM80"/>
      <c r="JKN80"/>
      <c r="JKO80"/>
      <c r="JKP80"/>
      <c r="JKQ80"/>
      <c r="JKR80"/>
      <c r="JKS80"/>
      <c r="JKT80"/>
      <c r="JKU80"/>
      <c r="JKV80"/>
      <c r="JKW80"/>
      <c r="JKX80"/>
      <c r="JKY80"/>
      <c r="JKZ80"/>
      <c r="JLA80"/>
      <c r="JLB80"/>
      <c r="JLC80"/>
      <c r="JLD80"/>
      <c r="JLE80"/>
      <c r="JLF80"/>
      <c r="JLG80"/>
      <c r="JLH80"/>
      <c r="JLI80"/>
      <c r="JLJ80"/>
      <c r="JLK80"/>
      <c r="JLL80"/>
      <c r="JLM80"/>
      <c r="JLN80"/>
      <c r="JLO80"/>
      <c r="JLP80"/>
      <c r="JLQ80"/>
      <c r="JLR80"/>
      <c r="JLS80"/>
      <c r="JLT80"/>
      <c r="JLU80"/>
      <c r="JLV80"/>
      <c r="JLW80"/>
      <c r="JLX80"/>
      <c r="JLY80"/>
      <c r="JLZ80"/>
      <c r="JMA80"/>
      <c r="JMB80"/>
      <c r="JMC80"/>
      <c r="JMD80"/>
      <c r="JME80"/>
      <c r="JMF80"/>
      <c r="JMG80"/>
      <c r="JMH80"/>
      <c r="JMI80"/>
      <c r="JMJ80"/>
      <c r="JMK80"/>
      <c r="JML80"/>
      <c r="JMM80"/>
      <c r="JMN80"/>
      <c r="JMO80"/>
      <c r="JMP80"/>
      <c r="JMQ80"/>
      <c r="JMR80"/>
      <c r="JMS80"/>
      <c r="JMT80"/>
      <c r="JMU80"/>
      <c r="JMV80"/>
      <c r="JMW80"/>
      <c r="JMX80"/>
      <c r="JMY80"/>
      <c r="JMZ80"/>
      <c r="JNA80"/>
      <c r="JNB80"/>
      <c r="JNC80"/>
      <c r="JND80"/>
      <c r="JNE80"/>
      <c r="JNF80"/>
      <c r="JNG80"/>
      <c r="JNH80"/>
      <c r="JNI80"/>
      <c r="JNJ80"/>
      <c r="JNK80"/>
      <c r="JNL80"/>
      <c r="JNM80"/>
      <c r="JNN80"/>
      <c r="JNO80"/>
      <c r="JNP80"/>
      <c r="JNQ80"/>
      <c r="JNR80"/>
      <c r="JNS80"/>
      <c r="JNT80"/>
      <c r="JNU80"/>
      <c r="JNV80"/>
      <c r="JNW80"/>
      <c r="JNX80"/>
      <c r="JNY80"/>
      <c r="JNZ80"/>
      <c r="JOA80"/>
      <c r="JOB80"/>
      <c r="JOC80"/>
      <c r="JOD80"/>
      <c r="JOE80"/>
      <c r="JOF80"/>
      <c r="JOG80"/>
      <c r="JOH80"/>
      <c r="JOI80"/>
      <c r="JOJ80"/>
      <c r="JOK80"/>
      <c r="JOL80"/>
      <c r="JOM80"/>
      <c r="JON80"/>
      <c r="JOO80"/>
      <c r="JOP80"/>
      <c r="JOQ80"/>
      <c r="JOR80"/>
      <c r="JOS80"/>
      <c r="JOT80"/>
      <c r="JOU80"/>
      <c r="JOV80"/>
      <c r="JOW80"/>
      <c r="JOX80"/>
      <c r="JOY80"/>
      <c r="JOZ80"/>
      <c r="JPA80"/>
      <c r="JPB80"/>
      <c r="JPC80"/>
      <c r="JPD80"/>
      <c r="JPE80"/>
      <c r="JPF80"/>
      <c r="JPG80"/>
      <c r="JPH80"/>
      <c r="JPI80"/>
      <c r="JPJ80"/>
      <c r="JPK80"/>
      <c r="JPL80"/>
      <c r="JPM80"/>
      <c r="JPN80"/>
      <c r="JPO80"/>
      <c r="JPP80"/>
      <c r="JPQ80"/>
      <c r="JPR80"/>
      <c r="JPS80"/>
      <c r="JPT80"/>
      <c r="JPU80"/>
      <c r="JPV80"/>
      <c r="JPW80"/>
      <c r="JPX80"/>
      <c r="JPY80"/>
      <c r="JPZ80"/>
      <c r="JQA80"/>
      <c r="JQB80"/>
      <c r="JQC80"/>
      <c r="JQD80"/>
      <c r="JQE80"/>
      <c r="JQF80"/>
      <c r="JQG80"/>
      <c r="JQH80"/>
      <c r="JQI80"/>
      <c r="JQJ80"/>
      <c r="JQK80"/>
      <c r="JQL80"/>
      <c r="JQM80"/>
      <c r="JQN80"/>
      <c r="JQO80"/>
      <c r="JQP80"/>
      <c r="JQQ80"/>
      <c r="JQR80"/>
      <c r="JQS80"/>
      <c r="JQT80"/>
      <c r="JQU80"/>
      <c r="JQV80"/>
      <c r="JQW80"/>
      <c r="JQX80"/>
      <c r="JQY80"/>
      <c r="JQZ80"/>
      <c r="JRA80"/>
      <c r="JRB80"/>
      <c r="JRC80"/>
      <c r="JRD80"/>
      <c r="JRE80"/>
      <c r="JRF80"/>
      <c r="JRG80"/>
      <c r="JRH80"/>
      <c r="JRI80"/>
      <c r="JRJ80"/>
      <c r="JRK80"/>
      <c r="JRL80"/>
      <c r="JRM80"/>
      <c r="JRN80"/>
      <c r="JRO80"/>
      <c r="JRP80"/>
      <c r="JRQ80"/>
      <c r="JRR80"/>
      <c r="JRS80"/>
      <c r="JRT80"/>
      <c r="JRU80"/>
      <c r="JRV80"/>
      <c r="JRW80"/>
      <c r="JRX80"/>
      <c r="JRY80"/>
      <c r="JRZ80"/>
      <c r="JSA80"/>
      <c r="JSB80"/>
      <c r="JSC80"/>
      <c r="JSD80"/>
      <c r="JSE80"/>
      <c r="JSF80"/>
      <c r="JSG80"/>
      <c r="JSH80"/>
      <c r="JSI80"/>
      <c r="JSJ80"/>
      <c r="JSK80"/>
      <c r="JSL80"/>
      <c r="JSM80"/>
      <c r="JSN80"/>
      <c r="JSO80"/>
      <c r="JSP80"/>
      <c r="JSQ80"/>
      <c r="JSR80"/>
      <c r="JSS80"/>
      <c r="JST80"/>
      <c r="JSU80"/>
      <c r="JSV80"/>
      <c r="JSW80"/>
      <c r="JSX80"/>
      <c r="JSY80"/>
      <c r="JSZ80"/>
      <c r="JTA80"/>
      <c r="JTB80"/>
      <c r="JTC80"/>
      <c r="JTD80"/>
      <c r="JTE80"/>
      <c r="JTF80"/>
      <c r="JTG80"/>
      <c r="JTH80"/>
      <c r="JTI80"/>
      <c r="JTJ80"/>
      <c r="JTK80"/>
      <c r="JTL80"/>
      <c r="JTM80"/>
      <c r="JTN80"/>
      <c r="JTO80"/>
      <c r="JTP80"/>
      <c r="JTQ80"/>
      <c r="JTR80"/>
      <c r="JTS80"/>
      <c r="JTT80"/>
      <c r="JTU80"/>
      <c r="JTV80"/>
      <c r="JTW80"/>
      <c r="JTX80"/>
      <c r="JTY80"/>
      <c r="JTZ80"/>
      <c r="JUA80"/>
      <c r="JUB80"/>
      <c r="JUC80"/>
      <c r="JUD80"/>
      <c r="JUE80"/>
      <c r="JUF80"/>
      <c r="JUG80"/>
      <c r="JUH80"/>
      <c r="JUI80"/>
      <c r="JUJ80"/>
      <c r="JUK80"/>
      <c r="JUL80"/>
      <c r="JUM80"/>
      <c r="JUN80"/>
      <c r="JUO80"/>
      <c r="JUP80"/>
      <c r="JUQ80"/>
      <c r="JUR80"/>
      <c r="JUS80"/>
      <c r="JUT80"/>
      <c r="JUU80"/>
      <c r="JUV80"/>
      <c r="JUW80"/>
      <c r="JUX80"/>
      <c r="JUY80"/>
      <c r="JUZ80"/>
      <c r="JVA80"/>
      <c r="JVB80"/>
      <c r="JVC80"/>
      <c r="JVD80"/>
      <c r="JVE80"/>
      <c r="JVF80"/>
      <c r="JVG80"/>
      <c r="JVH80"/>
      <c r="JVI80"/>
      <c r="JVJ80"/>
      <c r="JVK80"/>
      <c r="JVL80"/>
      <c r="JVM80"/>
      <c r="JVN80"/>
      <c r="JVO80"/>
      <c r="JVP80"/>
      <c r="JVQ80"/>
      <c r="JVR80"/>
      <c r="JVS80"/>
      <c r="JVT80"/>
      <c r="JVU80"/>
      <c r="JVV80"/>
      <c r="JVW80"/>
      <c r="JVX80"/>
      <c r="JVY80"/>
      <c r="JVZ80"/>
      <c r="JWA80"/>
      <c r="JWB80"/>
      <c r="JWC80"/>
      <c r="JWD80"/>
      <c r="JWE80"/>
      <c r="JWF80"/>
      <c r="JWG80"/>
      <c r="JWH80"/>
      <c r="JWI80"/>
      <c r="JWJ80"/>
      <c r="JWK80"/>
      <c r="JWL80"/>
      <c r="JWM80"/>
      <c r="JWN80"/>
      <c r="JWO80"/>
      <c r="JWP80"/>
      <c r="JWQ80"/>
      <c r="JWR80"/>
      <c r="JWS80"/>
      <c r="JWT80"/>
      <c r="JWU80"/>
      <c r="JWV80"/>
      <c r="JWW80"/>
      <c r="JWX80"/>
      <c r="JWY80"/>
      <c r="JWZ80"/>
      <c r="JXA80"/>
      <c r="JXB80"/>
      <c r="JXC80"/>
      <c r="JXD80"/>
      <c r="JXE80"/>
      <c r="JXF80"/>
      <c r="JXG80"/>
      <c r="JXH80"/>
      <c r="JXI80"/>
      <c r="JXJ80"/>
      <c r="JXK80"/>
      <c r="JXL80"/>
      <c r="JXM80"/>
      <c r="JXN80"/>
      <c r="JXO80"/>
      <c r="JXP80"/>
      <c r="JXQ80"/>
      <c r="JXR80"/>
      <c r="JXS80"/>
      <c r="JXT80"/>
      <c r="JXU80"/>
      <c r="JXV80"/>
      <c r="JXW80"/>
      <c r="JXX80"/>
      <c r="JXY80"/>
      <c r="JXZ80"/>
      <c r="JYA80"/>
      <c r="JYB80"/>
      <c r="JYC80"/>
      <c r="JYD80"/>
      <c r="JYE80"/>
      <c r="JYF80"/>
      <c r="JYG80"/>
      <c r="JYH80"/>
      <c r="JYI80"/>
      <c r="JYJ80"/>
      <c r="JYK80"/>
      <c r="JYL80"/>
      <c r="JYM80"/>
      <c r="JYN80"/>
      <c r="JYO80"/>
      <c r="JYP80"/>
      <c r="JYQ80"/>
      <c r="JYR80"/>
      <c r="JYS80"/>
      <c r="JYT80"/>
      <c r="JYU80"/>
      <c r="JYV80"/>
      <c r="JYW80"/>
      <c r="JYX80"/>
      <c r="JYY80"/>
      <c r="JYZ80"/>
      <c r="JZA80"/>
      <c r="JZB80"/>
      <c r="JZC80"/>
      <c r="JZD80"/>
      <c r="JZE80"/>
      <c r="JZF80"/>
      <c r="JZG80"/>
      <c r="JZH80"/>
      <c r="JZI80"/>
      <c r="JZJ80"/>
      <c r="JZK80"/>
      <c r="JZL80"/>
      <c r="JZM80"/>
      <c r="JZN80"/>
      <c r="JZO80"/>
      <c r="JZP80"/>
      <c r="JZQ80"/>
      <c r="JZR80"/>
      <c r="JZS80"/>
      <c r="JZT80"/>
      <c r="JZU80"/>
      <c r="JZV80"/>
      <c r="JZW80"/>
      <c r="JZX80"/>
      <c r="JZY80"/>
      <c r="JZZ80"/>
      <c r="KAA80"/>
      <c r="KAB80"/>
      <c r="KAC80"/>
      <c r="KAD80"/>
      <c r="KAE80"/>
      <c r="KAF80"/>
      <c r="KAG80"/>
      <c r="KAH80"/>
      <c r="KAI80"/>
      <c r="KAJ80"/>
      <c r="KAK80"/>
      <c r="KAL80"/>
      <c r="KAM80"/>
      <c r="KAN80"/>
      <c r="KAO80"/>
      <c r="KAP80"/>
      <c r="KAQ80"/>
      <c r="KAR80"/>
      <c r="KAS80"/>
      <c r="KAT80"/>
      <c r="KAU80"/>
      <c r="KAV80"/>
      <c r="KAW80"/>
      <c r="KAX80"/>
      <c r="KAY80"/>
      <c r="KAZ80"/>
      <c r="KBA80"/>
      <c r="KBB80"/>
      <c r="KBC80"/>
      <c r="KBD80"/>
      <c r="KBE80"/>
      <c r="KBF80"/>
      <c r="KBG80"/>
      <c r="KBH80"/>
      <c r="KBI80"/>
      <c r="KBJ80"/>
      <c r="KBK80"/>
      <c r="KBL80"/>
      <c r="KBM80"/>
      <c r="KBN80"/>
      <c r="KBO80"/>
      <c r="KBP80"/>
      <c r="KBQ80"/>
      <c r="KBR80"/>
      <c r="KBS80"/>
      <c r="KBT80"/>
      <c r="KBU80"/>
      <c r="KBV80"/>
      <c r="KBW80"/>
      <c r="KBX80"/>
      <c r="KBY80"/>
      <c r="KBZ80"/>
      <c r="KCA80"/>
      <c r="KCB80"/>
      <c r="KCC80"/>
      <c r="KCD80"/>
      <c r="KCE80"/>
      <c r="KCF80"/>
      <c r="KCG80"/>
      <c r="KCH80"/>
      <c r="KCI80"/>
      <c r="KCJ80"/>
      <c r="KCK80"/>
      <c r="KCL80"/>
      <c r="KCM80"/>
      <c r="KCN80"/>
      <c r="KCO80"/>
      <c r="KCP80"/>
      <c r="KCQ80"/>
      <c r="KCR80"/>
      <c r="KCS80"/>
      <c r="KCT80"/>
      <c r="KCU80"/>
      <c r="KCV80"/>
      <c r="KCW80"/>
      <c r="KCX80"/>
      <c r="KCY80"/>
      <c r="KCZ80"/>
      <c r="KDA80"/>
      <c r="KDB80"/>
      <c r="KDC80"/>
      <c r="KDD80"/>
      <c r="KDE80"/>
      <c r="KDF80"/>
      <c r="KDG80"/>
      <c r="KDH80"/>
      <c r="KDI80"/>
      <c r="KDJ80"/>
      <c r="KDK80"/>
      <c r="KDL80"/>
      <c r="KDM80"/>
      <c r="KDN80"/>
      <c r="KDO80"/>
      <c r="KDP80"/>
      <c r="KDQ80"/>
      <c r="KDR80"/>
      <c r="KDS80"/>
      <c r="KDT80"/>
      <c r="KDU80"/>
      <c r="KDV80"/>
      <c r="KDW80"/>
      <c r="KDX80"/>
      <c r="KDY80"/>
      <c r="KDZ80"/>
      <c r="KEA80"/>
      <c r="KEB80"/>
      <c r="KEC80"/>
      <c r="KED80"/>
      <c r="KEE80"/>
      <c r="KEF80"/>
      <c r="KEG80"/>
      <c r="KEH80"/>
      <c r="KEI80"/>
      <c r="KEJ80"/>
      <c r="KEK80"/>
      <c r="KEL80"/>
      <c r="KEM80"/>
      <c r="KEN80"/>
      <c r="KEO80"/>
      <c r="KEP80"/>
      <c r="KEQ80"/>
      <c r="KER80"/>
      <c r="KES80"/>
      <c r="KET80"/>
      <c r="KEU80"/>
      <c r="KEV80"/>
      <c r="KEW80"/>
      <c r="KEX80"/>
      <c r="KEY80"/>
      <c r="KEZ80"/>
      <c r="KFA80"/>
      <c r="KFB80"/>
      <c r="KFC80"/>
      <c r="KFD80"/>
      <c r="KFE80"/>
      <c r="KFF80"/>
      <c r="KFG80"/>
      <c r="KFH80"/>
      <c r="KFI80"/>
      <c r="KFJ80"/>
      <c r="KFK80"/>
      <c r="KFL80"/>
      <c r="KFM80"/>
      <c r="KFN80"/>
      <c r="KFO80"/>
      <c r="KFP80"/>
      <c r="KFQ80"/>
      <c r="KFR80"/>
      <c r="KFS80"/>
      <c r="KFT80"/>
      <c r="KFU80"/>
      <c r="KFV80"/>
      <c r="KFW80"/>
      <c r="KFX80"/>
      <c r="KFY80"/>
      <c r="KFZ80"/>
      <c r="KGA80"/>
      <c r="KGB80"/>
      <c r="KGC80"/>
      <c r="KGD80"/>
      <c r="KGE80"/>
      <c r="KGF80"/>
      <c r="KGG80"/>
      <c r="KGH80"/>
      <c r="KGI80"/>
      <c r="KGJ80"/>
      <c r="KGK80"/>
      <c r="KGL80"/>
      <c r="KGM80"/>
      <c r="KGN80"/>
      <c r="KGO80"/>
      <c r="KGP80"/>
      <c r="KGQ80"/>
      <c r="KGR80"/>
      <c r="KGS80"/>
      <c r="KGT80"/>
      <c r="KGU80"/>
      <c r="KGV80"/>
      <c r="KGW80"/>
      <c r="KGX80"/>
      <c r="KGY80"/>
      <c r="KGZ80"/>
      <c r="KHA80"/>
      <c r="KHB80"/>
      <c r="KHC80"/>
      <c r="KHD80"/>
      <c r="KHE80"/>
      <c r="KHF80"/>
      <c r="KHG80"/>
      <c r="KHH80"/>
      <c r="KHI80"/>
      <c r="KHJ80"/>
      <c r="KHK80"/>
      <c r="KHL80"/>
      <c r="KHM80"/>
      <c r="KHN80"/>
      <c r="KHO80"/>
      <c r="KHP80"/>
      <c r="KHQ80"/>
      <c r="KHR80"/>
      <c r="KHS80"/>
      <c r="KHT80"/>
      <c r="KHU80"/>
      <c r="KHV80"/>
      <c r="KHW80"/>
      <c r="KHX80"/>
      <c r="KHY80"/>
      <c r="KHZ80"/>
      <c r="KIA80"/>
      <c r="KIB80"/>
      <c r="KIC80"/>
      <c r="KID80"/>
      <c r="KIE80"/>
      <c r="KIF80"/>
      <c r="KIG80"/>
      <c r="KIH80"/>
      <c r="KII80"/>
      <c r="KIJ80"/>
      <c r="KIK80"/>
      <c r="KIL80"/>
      <c r="KIM80"/>
      <c r="KIN80"/>
      <c r="KIO80"/>
      <c r="KIP80"/>
      <c r="KIQ80"/>
      <c r="KIR80"/>
      <c r="KIS80"/>
      <c r="KIT80"/>
      <c r="KIU80"/>
      <c r="KIV80"/>
      <c r="KIW80"/>
      <c r="KIX80"/>
      <c r="KIY80"/>
      <c r="KIZ80"/>
      <c r="KJA80"/>
      <c r="KJB80"/>
      <c r="KJC80"/>
      <c r="KJD80"/>
      <c r="KJE80"/>
      <c r="KJF80"/>
      <c r="KJG80"/>
      <c r="KJH80"/>
      <c r="KJI80"/>
      <c r="KJJ80"/>
      <c r="KJK80"/>
      <c r="KJL80"/>
      <c r="KJM80"/>
      <c r="KJN80"/>
      <c r="KJO80"/>
      <c r="KJP80"/>
      <c r="KJQ80"/>
      <c r="KJR80"/>
      <c r="KJS80"/>
      <c r="KJT80"/>
      <c r="KJU80"/>
      <c r="KJV80"/>
      <c r="KJW80"/>
      <c r="KJX80"/>
      <c r="KJY80"/>
      <c r="KJZ80"/>
      <c r="KKA80"/>
      <c r="KKB80"/>
      <c r="KKC80"/>
      <c r="KKD80"/>
      <c r="KKE80"/>
      <c r="KKF80"/>
      <c r="KKG80"/>
      <c r="KKH80"/>
      <c r="KKI80"/>
      <c r="KKJ80"/>
      <c r="KKK80"/>
      <c r="KKL80"/>
      <c r="KKM80"/>
      <c r="KKN80"/>
      <c r="KKO80"/>
      <c r="KKP80"/>
      <c r="KKQ80"/>
      <c r="KKR80"/>
      <c r="KKS80"/>
      <c r="KKT80"/>
      <c r="KKU80"/>
      <c r="KKV80"/>
      <c r="KKW80"/>
      <c r="KKX80"/>
      <c r="KKY80"/>
      <c r="KKZ80"/>
      <c r="KLA80"/>
      <c r="KLB80"/>
      <c r="KLC80"/>
      <c r="KLD80"/>
      <c r="KLE80"/>
      <c r="KLF80"/>
      <c r="KLG80"/>
      <c r="KLH80"/>
      <c r="KLI80"/>
      <c r="KLJ80"/>
      <c r="KLK80"/>
      <c r="KLL80"/>
      <c r="KLM80"/>
      <c r="KLN80"/>
      <c r="KLO80"/>
      <c r="KLP80"/>
      <c r="KLQ80"/>
      <c r="KLR80"/>
      <c r="KLS80"/>
      <c r="KLT80"/>
      <c r="KLU80"/>
      <c r="KLV80"/>
      <c r="KLW80"/>
      <c r="KLX80"/>
      <c r="KLY80"/>
      <c r="KLZ80"/>
      <c r="KMA80"/>
      <c r="KMB80"/>
      <c r="KMC80"/>
      <c r="KMD80"/>
      <c r="KME80"/>
      <c r="KMF80"/>
      <c r="KMG80"/>
      <c r="KMH80"/>
      <c r="KMI80"/>
      <c r="KMJ80"/>
      <c r="KMK80"/>
      <c r="KML80"/>
      <c r="KMM80"/>
      <c r="KMN80"/>
      <c r="KMO80"/>
      <c r="KMP80"/>
      <c r="KMQ80"/>
      <c r="KMR80"/>
      <c r="KMS80"/>
      <c r="KMT80"/>
      <c r="KMU80"/>
      <c r="KMV80"/>
      <c r="KMW80"/>
      <c r="KMX80"/>
      <c r="KMY80"/>
      <c r="KMZ80"/>
      <c r="KNA80"/>
      <c r="KNB80"/>
      <c r="KNC80"/>
      <c r="KND80"/>
      <c r="KNE80"/>
      <c r="KNF80"/>
      <c r="KNG80"/>
      <c r="KNH80"/>
      <c r="KNI80"/>
      <c r="KNJ80"/>
      <c r="KNK80"/>
      <c r="KNL80"/>
      <c r="KNM80"/>
      <c r="KNN80"/>
      <c r="KNO80"/>
      <c r="KNP80"/>
      <c r="KNQ80"/>
      <c r="KNR80"/>
      <c r="KNS80"/>
      <c r="KNT80"/>
      <c r="KNU80"/>
      <c r="KNV80"/>
      <c r="KNW80"/>
      <c r="KNX80"/>
      <c r="KNY80"/>
      <c r="KNZ80"/>
      <c r="KOA80"/>
      <c r="KOB80"/>
      <c r="KOC80"/>
      <c r="KOD80"/>
      <c r="KOE80"/>
      <c r="KOF80"/>
      <c r="KOG80"/>
      <c r="KOH80"/>
      <c r="KOI80"/>
      <c r="KOJ80"/>
      <c r="KOK80"/>
      <c r="KOL80"/>
      <c r="KOM80"/>
      <c r="KON80"/>
      <c r="KOO80"/>
      <c r="KOP80"/>
      <c r="KOQ80"/>
      <c r="KOR80"/>
      <c r="KOS80"/>
      <c r="KOT80"/>
      <c r="KOU80"/>
      <c r="KOV80"/>
      <c r="KOW80"/>
      <c r="KOX80"/>
      <c r="KOY80"/>
      <c r="KOZ80"/>
      <c r="KPA80"/>
      <c r="KPB80"/>
      <c r="KPC80"/>
      <c r="KPD80"/>
      <c r="KPE80"/>
      <c r="KPF80"/>
      <c r="KPG80"/>
      <c r="KPH80"/>
      <c r="KPI80"/>
      <c r="KPJ80"/>
      <c r="KPK80"/>
      <c r="KPL80"/>
      <c r="KPM80"/>
      <c r="KPN80"/>
      <c r="KPO80"/>
      <c r="KPP80"/>
      <c r="KPQ80"/>
      <c r="KPR80"/>
      <c r="KPS80"/>
      <c r="KPT80"/>
      <c r="KPU80"/>
      <c r="KPV80"/>
      <c r="KPW80"/>
      <c r="KPX80"/>
      <c r="KPY80"/>
      <c r="KPZ80"/>
      <c r="KQA80"/>
      <c r="KQB80"/>
      <c r="KQC80"/>
      <c r="KQD80"/>
      <c r="KQE80"/>
      <c r="KQF80"/>
      <c r="KQG80"/>
      <c r="KQH80"/>
      <c r="KQI80"/>
      <c r="KQJ80"/>
      <c r="KQK80"/>
      <c r="KQL80"/>
      <c r="KQM80"/>
      <c r="KQN80"/>
      <c r="KQO80"/>
      <c r="KQP80"/>
      <c r="KQQ80"/>
      <c r="KQR80"/>
      <c r="KQS80"/>
      <c r="KQT80"/>
      <c r="KQU80"/>
      <c r="KQV80"/>
      <c r="KQW80"/>
      <c r="KQX80"/>
      <c r="KQY80"/>
      <c r="KQZ80"/>
      <c r="KRA80"/>
      <c r="KRB80"/>
      <c r="KRC80"/>
      <c r="KRD80"/>
      <c r="KRE80"/>
      <c r="KRF80"/>
      <c r="KRG80"/>
      <c r="KRH80"/>
      <c r="KRI80"/>
      <c r="KRJ80"/>
      <c r="KRK80"/>
      <c r="KRL80"/>
      <c r="KRM80"/>
      <c r="KRN80"/>
      <c r="KRO80"/>
      <c r="KRP80"/>
      <c r="KRQ80"/>
      <c r="KRR80"/>
      <c r="KRS80"/>
      <c r="KRT80"/>
      <c r="KRU80"/>
      <c r="KRV80"/>
      <c r="KRW80"/>
      <c r="KRX80"/>
      <c r="KRY80"/>
      <c r="KRZ80"/>
      <c r="KSA80"/>
      <c r="KSB80"/>
      <c r="KSC80"/>
      <c r="KSD80"/>
      <c r="KSE80"/>
      <c r="KSF80"/>
      <c r="KSG80"/>
      <c r="KSH80"/>
      <c r="KSI80"/>
      <c r="KSJ80"/>
      <c r="KSK80"/>
      <c r="KSL80"/>
      <c r="KSM80"/>
      <c r="KSN80"/>
      <c r="KSO80"/>
      <c r="KSP80"/>
      <c r="KSQ80"/>
      <c r="KSR80"/>
      <c r="KSS80"/>
      <c r="KST80"/>
      <c r="KSU80"/>
      <c r="KSV80"/>
      <c r="KSW80"/>
      <c r="KSX80"/>
      <c r="KSY80"/>
      <c r="KSZ80"/>
      <c r="KTA80"/>
      <c r="KTB80"/>
      <c r="KTC80"/>
      <c r="KTD80"/>
      <c r="KTE80"/>
      <c r="KTF80"/>
      <c r="KTG80"/>
      <c r="KTH80"/>
      <c r="KTI80"/>
      <c r="KTJ80"/>
      <c r="KTK80"/>
      <c r="KTL80"/>
      <c r="KTM80"/>
      <c r="KTN80"/>
      <c r="KTO80"/>
      <c r="KTP80"/>
      <c r="KTQ80"/>
      <c r="KTR80"/>
      <c r="KTS80"/>
      <c r="KTT80"/>
      <c r="KTU80"/>
      <c r="KTV80"/>
      <c r="KTW80"/>
      <c r="KTX80"/>
      <c r="KTY80"/>
      <c r="KTZ80"/>
      <c r="KUA80"/>
      <c r="KUB80"/>
      <c r="KUC80"/>
      <c r="KUD80"/>
      <c r="KUE80"/>
      <c r="KUF80"/>
      <c r="KUG80"/>
      <c r="KUH80"/>
      <c r="KUI80"/>
      <c r="KUJ80"/>
      <c r="KUK80"/>
      <c r="KUL80"/>
      <c r="KUM80"/>
      <c r="KUN80"/>
      <c r="KUO80"/>
      <c r="KUP80"/>
      <c r="KUQ80"/>
      <c r="KUR80"/>
      <c r="KUS80"/>
      <c r="KUT80"/>
      <c r="KUU80"/>
      <c r="KUV80"/>
      <c r="KUW80"/>
      <c r="KUX80"/>
      <c r="KUY80"/>
      <c r="KUZ80"/>
      <c r="KVA80"/>
      <c r="KVB80"/>
      <c r="KVC80"/>
      <c r="KVD80"/>
      <c r="KVE80"/>
      <c r="KVF80"/>
      <c r="KVG80"/>
      <c r="KVH80"/>
      <c r="KVI80"/>
      <c r="KVJ80"/>
      <c r="KVK80"/>
      <c r="KVL80"/>
      <c r="KVM80"/>
      <c r="KVN80"/>
      <c r="KVO80"/>
      <c r="KVP80"/>
      <c r="KVQ80"/>
      <c r="KVR80"/>
      <c r="KVS80"/>
      <c r="KVT80"/>
      <c r="KVU80"/>
      <c r="KVV80"/>
      <c r="KVW80"/>
      <c r="KVX80"/>
      <c r="KVY80"/>
      <c r="KVZ80"/>
      <c r="KWA80"/>
      <c r="KWB80"/>
      <c r="KWC80"/>
      <c r="KWD80"/>
      <c r="KWE80"/>
      <c r="KWF80"/>
      <c r="KWG80"/>
      <c r="KWH80"/>
      <c r="KWI80"/>
      <c r="KWJ80"/>
      <c r="KWK80"/>
      <c r="KWL80"/>
      <c r="KWM80"/>
      <c r="KWN80"/>
      <c r="KWO80"/>
      <c r="KWP80"/>
      <c r="KWQ80"/>
      <c r="KWR80"/>
      <c r="KWS80"/>
      <c r="KWT80"/>
      <c r="KWU80"/>
      <c r="KWV80"/>
      <c r="KWW80"/>
      <c r="KWX80"/>
      <c r="KWY80"/>
      <c r="KWZ80"/>
      <c r="KXA80"/>
      <c r="KXB80"/>
      <c r="KXC80"/>
      <c r="KXD80"/>
      <c r="KXE80"/>
      <c r="KXF80"/>
      <c r="KXG80"/>
      <c r="KXH80"/>
      <c r="KXI80"/>
      <c r="KXJ80"/>
      <c r="KXK80"/>
      <c r="KXL80"/>
      <c r="KXM80"/>
      <c r="KXN80"/>
      <c r="KXO80"/>
      <c r="KXP80"/>
      <c r="KXQ80"/>
      <c r="KXR80"/>
      <c r="KXS80"/>
      <c r="KXT80"/>
      <c r="KXU80"/>
      <c r="KXV80"/>
      <c r="KXW80"/>
      <c r="KXX80"/>
      <c r="KXY80"/>
      <c r="KXZ80"/>
      <c r="KYA80"/>
      <c r="KYB80"/>
      <c r="KYC80"/>
      <c r="KYD80"/>
      <c r="KYE80"/>
      <c r="KYF80"/>
      <c r="KYG80"/>
      <c r="KYH80"/>
      <c r="KYI80"/>
      <c r="KYJ80"/>
      <c r="KYK80"/>
      <c r="KYL80"/>
      <c r="KYM80"/>
      <c r="KYN80"/>
      <c r="KYO80"/>
      <c r="KYP80"/>
      <c r="KYQ80"/>
      <c r="KYR80"/>
      <c r="KYS80"/>
      <c r="KYT80"/>
      <c r="KYU80"/>
      <c r="KYV80"/>
      <c r="KYW80"/>
      <c r="KYX80"/>
      <c r="KYY80"/>
      <c r="KYZ80"/>
      <c r="KZA80"/>
      <c r="KZB80"/>
      <c r="KZC80"/>
      <c r="KZD80"/>
      <c r="KZE80"/>
      <c r="KZF80"/>
      <c r="KZG80"/>
      <c r="KZH80"/>
      <c r="KZI80"/>
      <c r="KZJ80"/>
      <c r="KZK80"/>
      <c r="KZL80"/>
      <c r="KZM80"/>
      <c r="KZN80"/>
      <c r="KZO80"/>
      <c r="KZP80"/>
      <c r="KZQ80"/>
      <c r="KZR80"/>
      <c r="KZS80"/>
      <c r="KZT80"/>
      <c r="KZU80"/>
      <c r="KZV80"/>
      <c r="KZW80"/>
      <c r="KZX80"/>
      <c r="KZY80"/>
      <c r="KZZ80"/>
      <c r="LAA80"/>
      <c r="LAB80"/>
      <c r="LAC80"/>
      <c r="LAD80"/>
      <c r="LAE80"/>
      <c r="LAF80"/>
      <c r="LAG80"/>
      <c r="LAH80"/>
      <c r="LAI80"/>
      <c r="LAJ80"/>
      <c r="LAK80"/>
      <c r="LAL80"/>
      <c r="LAM80"/>
      <c r="LAN80"/>
      <c r="LAO80"/>
      <c r="LAP80"/>
      <c r="LAQ80"/>
      <c r="LAR80"/>
      <c r="LAS80"/>
      <c r="LAT80"/>
      <c r="LAU80"/>
      <c r="LAV80"/>
      <c r="LAW80"/>
      <c r="LAX80"/>
      <c r="LAY80"/>
      <c r="LAZ80"/>
      <c r="LBA80"/>
      <c r="LBB80"/>
      <c r="LBC80"/>
      <c r="LBD80"/>
      <c r="LBE80"/>
      <c r="LBF80"/>
      <c r="LBG80"/>
      <c r="LBH80"/>
      <c r="LBI80"/>
      <c r="LBJ80"/>
      <c r="LBK80"/>
      <c r="LBL80"/>
      <c r="LBM80"/>
      <c r="LBN80"/>
      <c r="LBO80"/>
      <c r="LBP80"/>
      <c r="LBQ80"/>
      <c r="LBR80"/>
      <c r="LBS80"/>
      <c r="LBT80"/>
      <c r="LBU80"/>
      <c r="LBV80"/>
      <c r="LBW80"/>
      <c r="LBX80"/>
      <c r="LBY80"/>
      <c r="LBZ80"/>
      <c r="LCA80"/>
      <c r="LCB80"/>
      <c r="LCC80"/>
      <c r="LCD80"/>
      <c r="LCE80"/>
      <c r="LCF80"/>
      <c r="LCG80"/>
      <c r="LCH80"/>
      <c r="LCI80"/>
      <c r="LCJ80"/>
      <c r="LCK80"/>
      <c r="LCL80"/>
      <c r="LCM80"/>
      <c r="LCN80"/>
      <c r="LCO80"/>
      <c r="LCP80"/>
      <c r="LCQ80"/>
      <c r="LCR80"/>
      <c r="LCS80"/>
      <c r="LCT80"/>
      <c r="LCU80"/>
      <c r="LCV80"/>
      <c r="LCW80"/>
      <c r="LCX80"/>
      <c r="LCY80"/>
      <c r="LCZ80"/>
      <c r="LDA80"/>
      <c r="LDB80"/>
      <c r="LDC80"/>
      <c r="LDD80"/>
      <c r="LDE80"/>
      <c r="LDF80"/>
      <c r="LDG80"/>
      <c r="LDH80"/>
      <c r="LDI80"/>
      <c r="LDJ80"/>
      <c r="LDK80"/>
      <c r="LDL80"/>
      <c r="LDM80"/>
      <c r="LDN80"/>
      <c r="LDO80"/>
      <c r="LDP80"/>
      <c r="LDQ80"/>
      <c r="LDR80"/>
      <c r="LDS80"/>
      <c r="LDT80"/>
      <c r="LDU80"/>
      <c r="LDV80"/>
      <c r="LDW80"/>
      <c r="LDX80"/>
      <c r="LDY80"/>
      <c r="LDZ80"/>
      <c r="LEA80"/>
      <c r="LEB80"/>
      <c r="LEC80"/>
      <c r="LED80"/>
      <c r="LEE80"/>
      <c r="LEF80"/>
      <c r="LEG80"/>
      <c r="LEH80"/>
      <c r="LEI80"/>
      <c r="LEJ80"/>
      <c r="LEK80"/>
      <c r="LEL80"/>
      <c r="LEM80"/>
      <c r="LEN80"/>
      <c r="LEO80"/>
      <c r="LEP80"/>
      <c r="LEQ80"/>
      <c r="LER80"/>
      <c r="LES80"/>
      <c r="LET80"/>
      <c r="LEU80"/>
      <c r="LEV80"/>
      <c r="LEW80"/>
      <c r="LEX80"/>
      <c r="LEY80"/>
      <c r="LEZ80"/>
      <c r="LFA80"/>
      <c r="LFB80"/>
      <c r="LFC80"/>
      <c r="LFD80"/>
      <c r="LFE80"/>
      <c r="LFF80"/>
      <c r="LFG80"/>
      <c r="LFH80"/>
      <c r="LFI80"/>
      <c r="LFJ80"/>
      <c r="LFK80"/>
      <c r="LFL80"/>
      <c r="LFM80"/>
      <c r="LFN80"/>
      <c r="LFO80"/>
      <c r="LFP80"/>
      <c r="LFQ80"/>
      <c r="LFR80"/>
      <c r="LFS80"/>
      <c r="LFT80"/>
      <c r="LFU80"/>
      <c r="LFV80"/>
      <c r="LFW80"/>
      <c r="LFX80"/>
      <c r="LFY80"/>
      <c r="LFZ80"/>
      <c r="LGA80"/>
      <c r="LGB80"/>
      <c r="LGC80"/>
      <c r="LGD80"/>
      <c r="LGE80"/>
      <c r="LGF80"/>
      <c r="LGG80"/>
      <c r="LGH80"/>
      <c r="LGI80"/>
      <c r="LGJ80"/>
      <c r="LGK80"/>
      <c r="LGL80"/>
      <c r="LGM80"/>
      <c r="LGN80"/>
      <c r="LGO80"/>
      <c r="LGP80"/>
      <c r="LGQ80"/>
      <c r="LGR80"/>
      <c r="LGS80"/>
      <c r="LGT80"/>
      <c r="LGU80"/>
      <c r="LGV80"/>
      <c r="LGW80"/>
      <c r="LGX80"/>
      <c r="LGY80"/>
      <c r="LGZ80"/>
      <c r="LHA80"/>
      <c r="LHB80"/>
      <c r="LHC80"/>
      <c r="LHD80"/>
      <c r="LHE80"/>
      <c r="LHF80"/>
      <c r="LHG80"/>
      <c r="LHH80"/>
      <c r="LHI80"/>
      <c r="LHJ80"/>
      <c r="LHK80"/>
      <c r="LHL80"/>
      <c r="LHM80"/>
      <c r="LHN80"/>
      <c r="LHO80"/>
      <c r="LHP80"/>
      <c r="LHQ80"/>
      <c r="LHR80"/>
      <c r="LHS80"/>
      <c r="LHT80"/>
      <c r="LHU80"/>
      <c r="LHV80"/>
      <c r="LHW80"/>
      <c r="LHX80"/>
      <c r="LHY80"/>
      <c r="LHZ80"/>
      <c r="LIA80"/>
      <c r="LIB80"/>
      <c r="LIC80"/>
      <c r="LID80"/>
      <c r="LIE80"/>
      <c r="LIF80"/>
      <c r="LIG80"/>
      <c r="LIH80"/>
      <c r="LII80"/>
      <c r="LIJ80"/>
      <c r="LIK80"/>
      <c r="LIL80"/>
      <c r="LIM80"/>
      <c r="LIN80"/>
      <c r="LIO80"/>
      <c r="LIP80"/>
      <c r="LIQ80"/>
      <c r="LIR80"/>
      <c r="LIS80"/>
      <c r="LIT80"/>
      <c r="LIU80"/>
      <c r="LIV80"/>
      <c r="LIW80"/>
      <c r="LIX80"/>
      <c r="LIY80"/>
      <c r="LIZ80"/>
      <c r="LJA80"/>
      <c r="LJB80"/>
      <c r="LJC80"/>
      <c r="LJD80"/>
      <c r="LJE80"/>
      <c r="LJF80"/>
      <c r="LJG80"/>
      <c r="LJH80"/>
      <c r="LJI80"/>
      <c r="LJJ80"/>
      <c r="LJK80"/>
      <c r="LJL80"/>
      <c r="LJM80"/>
      <c r="LJN80"/>
      <c r="LJO80"/>
      <c r="LJP80"/>
      <c r="LJQ80"/>
      <c r="LJR80"/>
      <c r="LJS80"/>
      <c r="LJT80"/>
      <c r="LJU80"/>
      <c r="LJV80"/>
      <c r="LJW80"/>
      <c r="LJX80"/>
      <c r="LJY80"/>
      <c r="LJZ80"/>
      <c r="LKA80"/>
      <c r="LKB80"/>
      <c r="LKC80"/>
      <c r="LKD80"/>
      <c r="LKE80"/>
      <c r="LKF80"/>
      <c r="LKG80"/>
      <c r="LKH80"/>
      <c r="LKI80"/>
      <c r="LKJ80"/>
      <c r="LKK80"/>
      <c r="LKL80"/>
      <c r="LKM80"/>
      <c r="LKN80"/>
      <c r="LKO80"/>
      <c r="LKP80"/>
      <c r="LKQ80"/>
      <c r="LKR80"/>
      <c r="LKS80"/>
      <c r="LKT80"/>
      <c r="LKU80"/>
      <c r="LKV80"/>
      <c r="LKW80"/>
      <c r="LKX80"/>
      <c r="LKY80"/>
      <c r="LKZ80"/>
      <c r="LLA80"/>
      <c r="LLB80"/>
      <c r="LLC80"/>
      <c r="LLD80"/>
      <c r="LLE80"/>
      <c r="LLF80"/>
      <c r="LLG80"/>
      <c r="LLH80"/>
      <c r="LLI80"/>
      <c r="LLJ80"/>
      <c r="LLK80"/>
      <c r="LLL80"/>
      <c r="LLM80"/>
      <c r="LLN80"/>
      <c r="LLO80"/>
      <c r="LLP80"/>
      <c r="LLQ80"/>
      <c r="LLR80"/>
      <c r="LLS80"/>
      <c r="LLT80"/>
      <c r="LLU80"/>
      <c r="LLV80"/>
      <c r="LLW80"/>
      <c r="LLX80"/>
      <c r="LLY80"/>
      <c r="LLZ80"/>
      <c r="LMA80"/>
      <c r="LMB80"/>
      <c r="LMC80"/>
      <c r="LMD80"/>
      <c r="LME80"/>
      <c r="LMF80"/>
      <c r="LMG80"/>
      <c r="LMH80"/>
      <c r="LMI80"/>
      <c r="LMJ80"/>
      <c r="LMK80"/>
      <c r="LML80"/>
      <c r="LMM80"/>
      <c r="LMN80"/>
      <c r="LMO80"/>
      <c r="LMP80"/>
      <c r="LMQ80"/>
      <c r="LMR80"/>
      <c r="LMS80"/>
      <c r="LMT80"/>
      <c r="LMU80"/>
      <c r="LMV80"/>
      <c r="LMW80"/>
      <c r="LMX80"/>
      <c r="LMY80"/>
      <c r="LMZ80"/>
      <c r="LNA80"/>
      <c r="LNB80"/>
      <c r="LNC80"/>
      <c r="LND80"/>
      <c r="LNE80"/>
      <c r="LNF80"/>
      <c r="LNG80"/>
      <c r="LNH80"/>
      <c r="LNI80"/>
      <c r="LNJ80"/>
      <c r="LNK80"/>
      <c r="LNL80"/>
      <c r="LNM80"/>
      <c r="LNN80"/>
      <c r="LNO80"/>
      <c r="LNP80"/>
      <c r="LNQ80"/>
      <c r="LNR80"/>
      <c r="LNS80"/>
      <c r="LNT80"/>
      <c r="LNU80"/>
      <c r="LNV80"/>
      <c r="LNW80"/>
      <c r="LNX80"/>
      <c r="LNY80"/>
      <c r="LNZ80"/>
      <c r="LOA80"/>
      <c r="LOB80"/>
      <c r="LOC80"/>
      <c r="LOD80"/>
      <c r="LOE80"/>
      <c r="LOF80"/>
      <c r="LOG80"/>
      <c r="LOH80"/>
      <c r="LOI80"/>
      <c r="LOJ80"/>
      <c r="LOK80"/>
      <c r="LOL80"/>
      <c r="LOM80"/>
      <c r="LON80"/>
      <c r="LOO80"/>
      <c r="LOP80"/>
      <c r="LOQ80"/>
      <c r="LOR80"/>
      <c r="LOS80"/>
      <c r="LOT80"/>
      <c r="LOU80"/>
      <c r="LOV80"/>
      <c r="LOW80"/>
      <c r="LOX80"/>
      <c r="LOY80"/>
      <c r="LOZ80"/>
      <c r="LPA80"/>
      <c r="LPB80"/>
      <c r="LPC80"/>
      <c r="LPD80"/>
      <c r="LPE80"/>
      <c r="LPF80"/>
      <c r="LPG80"/>
      <c r="LPH80"/>
      <c r="LPI80"/>
      <c r="LPJ80"/>
      <c r="LPK80"/>
      <c r="LPL80"/>
      <c r="LPM80"/>
      <c r="LPN80"/>
      <c r="LPO80"/>
      <c r="LPP80"/>
      <c r="LPQ80"/>
      <c r="LPR80"/>
      <c r="LPS80"/>
      <c r="LPT80"/>
      <c r="LPU80"/>
      <c r="LPV80"/>
      <c r="LPW80"/>
      <c r="LPX80"/>
      <c r="LPY80"/>
      <c r="LPZ80"/>
      <c r="LQA80"/>
      <c r="LQB80"/>
      <c r="LQC80"/>
      <c r="LQD80"/>
      <c r="LQE80"/>
      <c r="LQF80"/>
      <c r="LQG80"/>
      <c r="LQH80"/>
      <c r="LQI80"/>
      <c r="LQJ80"/>
      <c r="LQK80"/>
      <c r="LQL80"/>
      <c r="LQM80"/>
      <c r="LQN80"/>
      <c r="LQO80"/>
      <c r="LQP80"/>
      <c r="LQQ80"/>
      <c r="LQR80"/>
      <c r="LQS80"/>
      <c r="LQT80"/>
      <c r="LQU80"/>
      <c r="LQV80"/>
      <c r="LQW80"/>
      <c r="LQX80"/>
      <c r="LQY80"/>
      <c r="LQZ80"/>
      <c r="LRA80"/>
      <c r="LRB80"/>
      <c r="LRC80"/>
      <c r="LRD80"/>
      <c r="LRE80"/>
      <c r="LRF80"/>
      <c r="LRG80"/>
      <c r="LRH80"/>
      <c r="LRI80"/>
      <c r="LRJ80"/>
      <c r="LRK80"/>
      <c r="LRL80"/>
      <c r="LRM80"/>
      <c r="LRN80"/>
      <c r="LRO80"/>
      <c r="LRP80"/>
      <c r="LRQ80"/>
      <c r="LRR80"/>
      <c r="LRS80"/>
      <c r="LRT80"/>
      <c r="LRU80"/>
      <c r="LRV80"/>
      <c r="LRW80"/>
      <c r="LRX80"/>
      <c r="LRY80"/>
      <c r="LRZ80"/>
      <c r="LSA80"/>
      <c r="LSB80"/>
      <c r="LSC80"/>
      <c r="LSD80"/>
      <c r="LSE80"/>
      <c r="LSF80"/>
      <c r="LSG80"/>
      <c r="LSH80"/>
      <c r="LSI80"/>
      <c r="LSJ80"/>
      <c r="LSK80"/>
      <c r="LSL80"/>
      <c r="LSM80"/>
      <c r="LSN80"/>
      <c r="LSO80"/>
      <c r="LSP80"/>
      <c r="LSQ80"/>
      <c r="LSR80"/>
      <c r="LSS80"/>
      <c r="LST80"/>
      <c r="LSU80"/>
      <c r="LSV80"/>
      <c r="LSW80"/>
      <c r="LSX80"/>
      <c r="LSY80"/>
      <c r="LSZ80"/>
      <c r="LTA80"/>
      <c r="LTB80"/>
      <c r="LTC80"/>
      <c r="LTD80"/>
      <c r="LTE80"/>
      <c r="LTF80"/>
      <c r="LTG80"/>
      <c r="LTH80"/>
      <c r="LTI80"/>
      <c r="LTJ80"/>
      <c r="LTK80"/>
      <c r="LTL80"/>
      <c r="LTM80"/>
      <c r="LTN80"/>
      <c r="LTO80"/>
      <c r="LTP80"/>
      <c r="LTQ80"/>
      <c r="LTR80"/>
      <c r="LTS80"/>
      <c r="LTT80"/>
      <c r="LTU80"/>
      <c r="LTV80"/>
      <c r="LTW80"/>
      <c r="LTX80"/>
      <c r="LTY80"/>
      <c r="LTZ80"/>
      <c r="LUA80"/>
      <c r="LUB80"/>
      <c r="LUC80"/>
      <c r="LUD80"/>
      <c r="LUE80"/>
      <c r="LUF80"/>
      <c r="LUG80"/>
      <c r="LUH80"/>
      <c r="LUI80"/>
      <c r="LUJ80"/>
      <c r="LUK80"/>
      <c r="LUL80"/>
      <c r="LUM80"/>
      <c r="LUN80"/>
      <c r="LUO80"/>
      <c r="LUP80"/>
      <c r="LUQ80"/>
      <c r="LUR80"/>
      <c r="LUS80"/>
      <c r="LUT80"/>
      <c r="LUU80"/>
      <c r="LUV80"/>
      <c r="LUW80"/>
      <c r="LUX80"/>
      <c r="LUY80"/>
      <c r="LUZ80"/>
      <c r="LVA80"/>
      <c r="LVB80"/>
      <c r="LVC80"/>
      <c r="LVD80"/>
      <c r="LVE80"/>
      <c r="LVF80"/>
      <c r="LVG80"/>
      <c r="LVH80"/>
      <c r="LVI80"/>
      <c r="LVJ80"/>
      <c r="LVK80"/>
      <c r="LVL80"/>
      <c r="LVM80"/>
      <c r="LVN80"/>
      <c r="LVO80"/>
      <c r="LVP80"/>
      <c r="LVQ80"/>
      <c r="LVR80"/>
      <c r="LVS80"/>
      <c r="LVT80"/>
      <c r="LVU80"/>
      <c r="LVV80"/>
      <c r="LVW80"/>
      <c r="LVX80"/>
      <c r="LVY80"/>
      <c r="LVZ80"/>
      <c r="LWA80"/>
      <c r="LWB80"/>
      <c r="LWC80"/>
      <c r="LWD80"/>
      <c r="LWE80"/>
      <c r="LWF80"/>
      <c r="LWG80"/>
      <c r="LWH80"/>
      <c r="LWI80"/>
      <c r="LWJ80"/>
      <c r="LWK80"/>
      <c r="LWL80"/>
      <c r="LWM80"/>
      <c r="LWN80"/>
      <c r="LWO80"/>
      <c r="LWP80"/>
      <c r="LWQ80"/>
      <c r="LWR80"/>
      <c r="LWS80"/>
      <c r="LWT80"/>
      <c r="LWU80"/>
      <c r="LWV80"/>
      <c r="LWW80"/>
      <c r="LWX80"/>
      <c r="LWY80"/>
      <c r="LWZ80"/>
      <c r="LXA80"/>
      <c r="LXB80"/>
      <c r="LXC80"/>
      <c r="LXD80"/>
      <c r="LXE80"/>
      <c r="LXF80"/>
      <c r="LXG80"/>
      <c r="LXH80"/>
      <c r="LXI80"/>
      <c r="LXJ80"/>
      <c r="LXK80"/>
      <c r="LXL80"/>
      <c r="LXM80"/>
      <c r="LXN80"/>
      <c r="LXO80"/>
      <c r="LXP80"/>
      <c r="LXQ80"/>
      <c r="LXR80"/>
      <c r="LXS80"/>
      <c r="LXT80"/>
      <c r="LXU80"/>
      <c r="LXV80"/>
      <c r="LXW80"/>
      <c r="LXX80"/>
      <c r="LXY80"/>
      <c r="LXZ80"/>
      <c r="LYA80"/>
      <c r="LYB80"/>
      <c r="LYC80"/>
      <c r="LYD80"/>
      <c r="LYE80"/>
      <c r="LYF80"/>
      <c r="LYG80"/>
      <c r="LYH80"/>
      <c r="LYI80"/>
      <c r="LYJ80"/>
      <c r="LYK80"/>
      <c r="LYL80"/>
      <c r="LYM80"/>
      <c r="LYN80"/>
      <c r="LYO80"/>
      <c r="LYP80"/>
      <c r="LYQ80"/>
      <c r="LYR80"/>
      <c r="LYS80"/>
      <c r="LYT80"/>
      <c r="LYU80"/>
      <c r="LYV80"/>
      <c r="LYW80"/>
      <c r="LYX80"/>
      <c r="LYY80"/>
      <c r="LYZ80"/>
      <c r="LZA80"/>
      <c r="LZB80"/>
      <c r="LZC80"/>
      <c r="LZD80"/>
      <c r="LZE80"/>
      <c r="LZF80"/>
      <c r="LZG80"/>
      <c r="LZH80"/>
      <c r="LZI80"/>
      <c r="LZJ80"/>
      <c r="LZK80"/>
      <c r="LZL80"/>
      <c r="LZM80"/>
      <c r="LZN80"/>
      <c r="LZO80"/>
      <c r="LZP80"/>
      <c r="LZQ80"/>
      <c r="LZR80"/>
      <c r="LZS80"/>
      <c r="LZT80"/>
      <c r="LZU80"/>
      <c r="LZV80"/>
      <c r="LZW80"/>
      <c r="LZX80"/>
      <c r="LZY80"/>
      <c r="LZZ80"/>
      <c r="MAA80"/>
      <c r="MAB80"/>
      <c r="MAC80"/>
      <c r="MAD80"/>
      <c r="MAE80"/>
      <c r="MAF80"/>
      <c r="MAG80"/>
      <c r="MAH80"/>
      <c r="MAI80"/>
      <c r="MAJ80"/>
      <c r="MAK80"/>
      <c r="MAL80"/>
      <c r="MAM80"/>
      <c r="MAN80"/>
      <c r="MAO80"/>
      <c r="MAP80"/>
      <c r="MAQ80"/>
      <c r="MAR80"/>
      <c r="MAS80"/>
      <c r="MAT80"/>
      <c r="MAU80"/>
      <c r="MAV80"/>
      <c r="MAW80"/>
      <c r="MAX80"/>
      <c r="MAY80"/>
      <c r="MAZ80"/>
      <c r="MBA80"/>
      <c r="MBB80"/>
      <c r="MBC80"/>
      <c r="MBD80"/>
      <c r="MBE80"/>
      <c r="MBF80"/>
      <c r="MBG80"/>
      <c r="MBH80"/>
      <c r="MBI80"/>
      <c r="MBJ80"/>
      <c r="MBK80"/>
      <c r="MBL80"/>
      <c r="MBM80"/>
      <c r="MBN80"/>
      <c r="MBO80"/>
      <c r="MBP80"/>
      <c r="MBQ80"/>
      <c r="MBR80"/>
      <c r="MBS80"/>
      <c r="MBT80"/>
      <c r="MBU80"/>
      <c r="MBV80"/>
      <c r="MBW80"/>
      <c r="MBX80"/>
      <c r="MBY80"/>
      <c r="MBZ80"/>
      <c r="MCA80"/>
      <c r="MCB80"/>
      <c r="MCC80"/>
      <c r="MCD80"/>
      <c r="MCE80"/>
      <c r="MCF80"/>
      <c r="MCG80"/>
      <c r="MCH80"/>
      <c r="MCI80"/>
      <c r="MCJ80"/>
      <c r="MCK80"/>
      <c r="MCL80"/>
      <c r="MCM80"/>
      <c r="MCN80"/>
      <c r="MCO80"/>
      <c r="MCP80"/>
      <c r="MCQ80"/>
      <c r="MCR80"/>
      <c r="MCS80"/>
      <c r="MCT80"/>
      <c r="MCU80"/>
      <c r="MCV80"/>
      <c r="MCW80"/>
      <c r="MCX80"/>
      <c r="MCY80"/>
      <c r="MCZ80"/>
      <c r="MDA80"/>
      <c r="MDB80"/>
      <c r="MDC80"/>
      <c r="MDD80"/>
      <c r="MDE80"/>
      <c r="MDF80"/>
      <c r="MDG80"/>
      <c r="MDH80"/>
      <c r="MDI80"/>
      <c r="MDJ80"/>
      <c r="MDK80"/>
      <c r="MDL80"/>
      <c r="MDM80"/>
      <c r="MDN80"/>
      <c r="MDO80"/>
      <c r="MDP80"/>
      <c r="MDQ80"/>
      <c r="MDR80"/>
      <c r="MDS80"/>
      <c r="MDT80"/>
      <c r="MDU80"/>
      <c r="MDV80"/>
      <c r="MDW80"/>
      <c r="MDX80"/>
      <c r="MDY80"/>
      <c r="MDZ80"/>
      <c r="MEA80"/>
      <c r="MEB80"/>
      <c r="MEC80"/>
      <c r="MED80"/>
      <c r="MEE80"/>
      <c r="MEF80"/>
      <c r="MEG80"/>
      <c r="MEH80"/>
      <c r="MEI80"/>
      <c r="MEJ80"/>
      <c r="MEK80"/>
      <c r="MEL80"/>
      <c r="MEM80"/>
      <c r="MEN80"/>
      <c r="MEO80"/>
      <c r="MEP80"/>
      <c r="MEQ80"/>
      <c r="MER80"/>
      <c r="MES80"/>
      <c r="MET80"/>
      <c r="MEU80"/>
      <c r="MEV80"/>
      <c r="MEW80"/>
      <c r="MEX80"/>
      <c r="MEY80"/>
      <c r="MEZ80"/>
      <c r="MFA80"/>
      <c r="MFB80"/>
      <c r="MFC80"/>
      <c r="MFD80"/>
      <c r="MFE80"/>
      <c r="MFF80"/>
      <c r="MFG80"/>
      <c r="MFH80"/>
      <c r="MFI80"/>
      <c r="MFJ80"/>
      <c r="MFK80"/>
      <c r="MFL80"/>
      <c r="MFM80"/>
      <c r="MFN80"/>
      <c r="MFO80"/>
      <c r="MFP80"/>
      <c r="MFQ80"/>
      <c r="MFR80"/>
      <c r="MFS80"/>
      <c r="MFT80"/>
      <c r="MFU80"/>
      <c r="MFV80"/>
      <c r="MFW80"/>
      <c r="MFX80"/>
      <c r="MFY80"/>
      <c r="MFZ80"/>
      <c r="MGA80"/>
      <c r="MGB80"/>
      <c r="MGC80"/>
      <c r="MGD80"/>
      <c r="MGE80"/>
      <c r="MGF80"/>
      <c r="MGG80"/>
      <c r="MGH80"/>
      <c r="MGI80"/>
      <c r="MGJ80"/>
      <c r="MGK80"/>
      <c r="MGL80"/>
      <c r="MGM80"/>
      <c r="MGN80"/>
      <c r="MGO80"/>
      <c r="MGP80"/>
      <c r="MGQ80"/>
      <c r="MGR80"/>
      <c r="MGS80"/>
      <c r="MGT80"/>
      <c r="MGU80"/>
      <c r="MGV80"/>
      <c r="MGW80"/>
      <c r="MGX80"/>
      <c r="MGY80"/>
      <c r="MGZ80"/>
      <c r="MHA80"/>
      <c r="MHB80"/>
      <c r="MHC80"/>
      <c r="MHD80"/>
      <c r="MHE80"/>
      <c r="MHF80"/>
      <c r="MHG80"/>
      <c r="MHH80"/>
      <c r="MHI80"/>
      <c r="MHJ80"/>
      <c r="MHK80"/>
      <c r="MHL80"/>
      <c r="MHM80"/>
      <c r="MHN80"/>
      <c r="MHO80"/>
      <c r="MHP80"/>
      <c r="MHQ80"/>
      <c r="MHR80"/>
      <c r="MHS80"/>
      <c r="MHT80"/>
      <c r="MHU80"/>
      <c r="MHV80"/>
      <c r="MHW80"/>
      <c r="MHX80"/>
      <c r="MHY80"/>
      <c r="MHZ80"/>
      <c r="MIA80"/>
      <c r="MIB80"/>
      <c r="MIC80"/>
      <c r="MID80"/>
      <c r="MIE80"/>
      <c r="MIF80"/>
      <c r="MIG80"/>
      <c r="MIH80"/>
      <c r="MII80"/>
      <c r="MIJ80"/>
      <c r="MIK80"/>
      <c r="MIL80"/>
      <c r="MIM80"/>
      <c r="MIN80"/>
      <c r="MIO80"/>
      <c r="MIP80"/>
      <c r="MIQ80"/>
      <c r="MIR80"/>
      <c r="MIS80"/>
      <c r="MIT80"/>
      <c r="MIU80"/>
      <c r="MIV80"/>
      <c r="MIW80"/>
      <c r="MIX80"/>
      <c r="MIY80"/>
      <c r="MIZ80"/>
      <c r="MJA80"/>
      <c r="MJB80"/>
      <c r="MJC80"/>
      <c r="MJD80"/>
      <c r="MJE80"/>
      <c r="MJF80"/>
      <c r="MJG80"/>
      <c r="MJH80"/>
      <c r="MJI80"/>
      <c r="MJJ80"/>
      <c r="MJK80"/>
      <c r="MJL80"/>
      <c r="MJM80"/>
      <c r="MJN80"/>
      <c r="MJO80"/>
      <c r="MJP80"/>
      <c r="MJQ80"/>
      <c r="MJR80"/>
      <c r="MJS80"/>
      <c r="MJT80"/>
      <c r="MJU80"/>
      <c r="MJV80"/>
      <c r="MJW80"/>
      <c r="MJX80"/>
      <c r="MJY80"/>
      <c r="MJZ80"/>
      <c r="MKA80"/>
      <c r="MKB80"/>
      <c r="MKC80"/>
      <c r="MKD80"/>
      <c r="MKE80"/>
      <c r="MKF80"/>
      <c r="MKG80"/>
      <c r="MKH80"/>
      <c r="MKI80"/>
      <c r="MKJ80"/>
      <c r="MKK80"/>
      <c r="MKL80"/>
      <c r="MKM80"/>
      <c r="MKN80"/>
      <c r="MKO80"/>
      <c r="MKP80"/>
      <c r="MKQ80"/>
      <c r="MKR80"/>
      <c r="MKS80"/>
      <c r="MKT80"/>
      <c r="MKU80"/>
      <c r="MKV80"/>
      <c r="MKW80"/>
      <c r="MKX80"/>
      <c r="MKY80"/>
      <c r="MKZ80"/>
      <c r="MLA80"/>
      <c r="MLB80"/>
      <c r="MLC80"/>
      <c r="MLD80"/>
      <c r="MLE80"/>
      <c r="MLF80"/>
      <c r="MLG80"/>
      <c r="MLH80"/>
      <c r="MLI80"/>
      <c r="MLJ80"/>
      <c r="MLK80"/>
      <c r="MLL80"/>
      <c r="MLM80"/>
      <c r="MLN80"/>
      <c r="MLO80"/>
      <c r="MLP80"/>
      <c r="MLQ80"/>
      <c r="MLR80"/>
      <c r="MLS80"/>
      <c r="MLT80"/>
      <c r="MLU80"/>
      <c r="MLV80"/>
      <c r="MLW80"/>
      <c r="MLX80"/>
      <c r="MLY80"/>
      <c r="MLZ80"/>
      <c r="MMA80"/>
      <c r="MMB80"/>
      <c r="MMC80"/>
      <c r="MMD80"/>
      <c r="MME80"/>
      <c r="MMF80"/>
      <c r="MMG80"/>
      <c r="MMH80"/>
      <c r="MMI80"/>
      <c r="MMJ80"/>
      <c r="MMK80"/>
      <c r="MML80"/>
      <c r="MMM80"/>
      <c r="MMN80"/>
      <c r="MMO80"/>
      <c r="MMP80"/>
      <c r="MMQ80"/>
      <c r="MMR80"/>
      <c r="MMS80"/>
      <c r="MMT80"/>
      <c r="MMU80"/>
      <c r="MMV80"/>
      <c r="MMW80"/>
      <c r="MMX80"/>
      <c r="MMY80"/>
      <c r="MMZ80"/>
      <c r="MNA80"/>
      <c r="MNB80"/>
      <c r="MNC80"/>
      <c r="MND80"/>
      <c r="MNE80"/>
      <c r="MNF80"/>
      <c r="MNG80"/>
      <c r="MNH80"/>
      <c r="MNI80"/>
      <c r="MNJ80"/>
      <c r="MNK80"/>
      <c r="MNL80"/>
      <c r="MNM80"/>
      <c r="MNN80"/>
      <c r="MNO80"/>
      <c r="MNP80"/>
      <c r="MNQ80"/>
      <c r="MNR80"/>
      <c r="MNS80"/>
      <c r="MNT80"/>
      <c r="MNU80"/>
      <c r="MNV80"/>
      <c r="MNW80"/>
      <c r="MNX80"/>
      <c r="MNY80"/>
      <c r="MNZ80"/>
      <c r="MOA80"/>
      <c r="MOB80"/>
      <c r="MOC80"/>
      <c r="MOD80"/>
      <c r="MOE80"/>
      <c r="MOF80"/>
      <c r="MOG80"/>
      <c r="MOH80"/>
      <c r="MOI80"/>
      <c r="MOJ80"/>
      <c r="MOK80"/>
      <c r="MOL80"/>
      <c r="MOM80"/>
      <c r="MON80"/>
      <c r="MOO80"/>
      <c r="MOP80"/>
      <c r="MOQ80"/>
      <c r="MOR80"/>
      <c r="MOS80"/>
      <c r="MOT80"/>
      <c r="MOU80"/>
      <c r="MOV80"/>
      <c r="MOW80"/>
      <c r="MOX80"/>
      <c r="MOY80"/>
      <c r="MOZ80"/>
      <c r="MPA80"/>
      <c r="MPB80"/>
      <c r="MPC80"/>
      <c r="MPD80"/>
      <c r="MPE80"/>
      <c r="MPF80"/>
      <c r="MPG80"/>
      <c r="MPH80"/>
      <c r="MPI80"/>
      <c r="MPJ80"/>
      <c r="MPK80"/>
      <c r="MPL80"/>
      <c r="MPM80"/>
      <c r="MPN80"/>
      <c r="MPO80"/>
      <c r="MPP80"/>
      <c r="MPQ80"/>
      <c r="MPR80"/>
      <c r="MPS80"/>
      <c r="MPT80"/>
      <c r="MPU80"/>
      <c r="MPV80"/>
      <c r="MPW80"/>
      <c r="MPX80"/>
      <c r="MPY80"/>
      <c r="MPZ80"/>
      <c r="MQA80"/>
      <c r="MQB80"/>
      <c r="MQC80"/>
      <c r="MQD80"/>
      <c r="MQE80"/>
      <c r="MQF80"/>
      <c r="MQG80"/>
      <c r="MQH80"/>
      <c r="MQI80"/>
      <c r="MQJ80"/>
      <c r="MQK80"/>
      <c r="MQL80"/>
      <c r="MQM80"/>
      <c r="MQN80"/>
      <c r="MQO80"/>
      <c r="MQP80"/>
      <c r="MQQ80"/>
      <c r="MQR80"/>
      <c r="MQS80"/>
      <c r="MQT80"/>
      <c r="MQU80"/>
      <c r="MQV80"/>
      <c r="MQW80"/>
      <c r="MQX80"/>
      <c r="MQY80"/>
      <c r="MQZ80"/>
      <c r="MRA80"/>
      <c r="MRB80"/>
      <c r="MRC80"/>
      <c r="MRD80"/>
      <c r="MRE80"/>
      <c r="MRF80"/>
      <c r="MRG80"/>
      <c r="MRH80"/>
      <c r="MRI80"/>
      <c r="MRJ80"/>
      <c r="MRK80"/>
      <c r="MRL80"/>
      <c r="MRM80"/>
      <c r="MRN80"/>
      <c r="MRO80"/>
      <c r="MRP80"/>
      <c r="MRQ80"/>
      <c r="MRR80"/>
      <c r="MRS80"/>
      <c r="MRT80"/>
      <c r="MRU80"/>
      <c r="MRV80"/>
      <c r="MRW80"/>
      <c r="MRX80"/>
      <c r="MRY80"/>
      <c r="MRZ80"/>
      <c r="MSA80"/>
      <c r="MSB80"/>
      <c r="MSC80"/>
      <c r="MSD80"/>
      <c r="MSE80"/>
      <c r="MSF80"/>
      <c r="MSG80"/>
      <c r="MSH80"/>
      <c r="MSI80"/>
      <c r="MSJ80"/>
      <c r="MSK80"/>
      <c r="MSL80"/>
      <c r="MSM80"/>
      <c r="MSN80"/>
      <c r="MSO80"/>
      <c r="MSP80"/>
      <c r="MSQ80"/>
      <c r="MSR80"/>
      <c r="MSS80"/>
      <c r="MST80"/>
      <c r="MSU80"/>
      <c r="MSV80"/>
      <c r="MSW80"/>
      <c r="MSX80"/>
      <c r="MSY80"/>
      <c r="MSZ80"/>
      <c r="MTA80"/>
      <c r="MTB80"/>
      <c r="MTC80"/>
      <c r="MTD80"/>
      <c r="MTE80"/>
      <c r="MTF80"/>
      <c r="MTG80"/>
      <c r="MTH80"/>
      <c r="MTI80"/>
      <c r="MTJ80"/>
      <c r="MTK80"/>
      <c r="MTL80"/>
      <c r="MTM80"/>
      <c r="MTN80"/>
      <c r="MTO80"/>
      <c r="MTP80"/>
      <c r="MTQ80"/>
      <c r="MTR80"/>
      <c r="MTS80"/>
      <c r="MTT80"/>
      <c r="MTU80"/>
      <c r="MTV80"/>
      <c r="MTW80"/>
      <c r="MTX80"/>
      <c r="MTY80"/>
      <c r="MTZ80"/>
      <c r="MUA80"/>
      <c r="MUB80"/>
      <c r="MUC80"/>
      <c r="MUD80"/>
      <c r="MUE80"/>
      <c r="MUF80"/>
      <c r="MUG80"/>
      <c r="MUH80"/>
      <c r="MUI80"/>
      <c r="MUJ80"/>
      <c r="MUK80"/>
      <c r="MUL80"/>
      <c r="MUM80"/>
      <c r="MUN80"/>
      <c r="MUO80"/>
      <c r="MUP80"/>
      <c r="MUQ80"/>
      <c r="MUR80"/>
      <c r="MUS80"/>
      <c r="MUT80"/>
      <c r="MUU80"/>
      <c r="MUV80"/>
      <c r="MUW80"/>
      <c r="MUX80"/>
      <c r="MUY80"/>
      <c r="MUZ80"/>
      <c r="MVA80"/>
      <c r="MVB80"/>
      <c r="MVC80"/>
      <c r="MVD80"/>
      <c r="MVE80"/>
      <c r="MVF80"/>
      <c r="MVG80"/>
      <c r="MVH80"/>
      <c r="MVI80"/>
      <c r="MVJ80"/>
      <c r="MVK80"/>
      <c r="MVL80"/>
      <c r="MVM80"/>
      <c r="MVN80"/>
      <c r="MVO80"/>
      <c r="MVP80"/>
      <c r="MVQ80"/>
      <c r="MVR80"/>
      <c r="MVS80"/>
      <c r="MVT80"/>
      <c r="MVU80"/>
      <c r="MVV80"/>
      <c r="MVW80"/>
      <c r="MVX80"/>
      <c r="MVY80"/>
      <c r="MVZ80"/>
      <c r="MWA80"/>
      <c r="MWB80"/>
      <c r="MWC80"/>
      <c r="MWD80"/>
      <c r="MWE80"/>
      <c r="MWF80"/>
      <c r="MWG80"/>
      <c r="MWH80"/>
      <c r="MWI80"/>
      <c r="MWJ80"/>
      <c r="MWK80"/>
      <c r="MWL80"/>
      <c r="MWM80"/>
      <c r="MWN80"/>
      <c r="MWO80"/>
      <c r="MWP80"/>
      <c r="MWQ80"/>
      <c r="MWR80"/>
      <c r="MWS80"/>
      <c r="MWT80"/>
      <c r="MWU80"/>
      <c r="MWV80"/>
      <c r="MWW80"/>
      <c r="MWX80"/>
      <c r="MWY80"/>
      <c r="MWZ80"/>
      <c r="MXA80"/>
      <c r="MXB80"/>
      <c r="MXC80"/>
      <c r="MXD80"/>
      <c r="MXE80"/>
      <c r="MXF80"/>
      <c r="MXG80"/>
      <c r="MXH80"/>
      <c r="MXI80"/>
      <c r="MXJ80"/>
      <c r="MXK80"/>
      <c r="MXL80"/>
      <c r="MXM80"/>
      <c r="MXN80"/>
      <c r="MXO80"/>
      <c r="MXP80"/>
      <c r="MXQ80"/>
      <c r="MXR80"/>
      <c r="MXS80"/>
      <c r="MXT80"/>
      <c r="MXU80"/>
      <c r="MXV80"/>
      <c r="MXW80"/>
      <c r="MXX80"/>
      <c r="MXY80"/>
      <c r="MXZ80"/>
      <c r="MYA80"/>
      <c r="MYB80"/>
      <c r="MYC80"/>
      <c r="MYD80"/>
      <c r="MYE80"/>
      <c r="MYF80"/>
      <c r="MYG80"/>
      <c r="MYH80"/>
      <c r="MYI80"/>
      <c r="MYJ80"/>
      <c r="MYK80"/>
      <c r="MYL80"/>
      <c r="MYM80"/>
      <c r="MYN80"/>
      <c r="MYO80"/>
      <c r="MYP80"/>
      <c r="MYQ80"/>
      <c r="MYR80"/>
      <c r="MYS80"/>
      <c r="MYT80"/>
      <c r="MYU80"/>
      <c r="MYV80"/>
      <c r="MYW80"/>
      <c r="MYX80"/>
      <c r="MYY80"/>
      <c r="MYZ80"/>
      <c r="MZA80"/>
      <c r="MZB80"/>
      <c r="MZC80"/>
      <c r="MZD80"/>
      <c r="MZE80"/>
      <c r="MZF80"/>
      <c r="MZG80"/>
      <c r="MZH80"/>
      <c r="MZI80"/>
      <c r="MZJ80"/>
      <c r="MZK80"/>
      <c r="MZL80"/>
      <c r="MZM80"/>
      <c r="MZN80"/>
      <c r="MZO80"/>
      <c r="MZP80"/>
      <c r="MZQ80"/>
      <c r="MZR80"/>
      <c r="MZS80"/>
      <c r="MZT80"/>
      <c r="MZU80"/>
      <c r="MZV80"/>
      <c r="MZW80"/>
      <c r="MZX80"/>
      <c r="MZY80"/>
      <c r="MZZ80"/>
      <c r="NAA80"/>
      <c r="NAB80"/>
      <c r="NAC80"/>
      <c r="NAD80"/>
      <c r="NAE80"/>
      <c r="NAF80"/>
      <c r="NAG80"/>
      <c r="NAH80"/>
      <c r="NAI80"/>
      <c r="NAJ80"/>
      <c r="NAK80"/>
      <c r="NAL80"/>
      <c r="NAM80"/>
      <c r="NAN80"/>
      <c r="NAO80"/>
      <c r="NAP80"/>
      <c r="NAQ80"/>
      <c r="NAR80"/>
      <c r="NAS80"/>
      <c r="NAT80"/>
      <c r="NAU80"/>
      <c r="NAV80"/>
      <c r="NAW80"/>
      <c r="NAX80"/>
      <c r="NAY80"/>
      <c r="NAZ80"/>
      <c r="NBA80"/>
      <c r="NBB80"/>
      <c r="NBC80"/>
      <c r="NBD80"/>
      <c r="NBE80"/>
      <c r="NBF80"/>
      <c r="NBG80"/>
      <c r="NBH80"/>
      <c r="NBI80"/>
      <c r="NBJ80"/>
      <c r="NBK80"/>
      <c r="NBL80"/>
      <c r="NBM80"/>
      <c r="NBN80"/>
      <c r="NBO80"/>
      <c r="NBP80"/>
      <c r="NBQ80"/>
      <c r="NBR80"/>
      <c r="NBS80"/>
      <c r="NBT80"/>
      <c r="NBU80"/>
      <c r="NBV80"/>
      <c r="NBW80"/>
      <c r="NBX80"/>
      <c r="NBY80"/>
      <c r="NBZ80"/>
      <c r="NCA80"/>
      <c r="NCB80"/>
      <c r="NCC80"/>
      <c r="NCD80"/>
      <c r="NCE80"/>
      <c r="NCF80"/>
      <c r="NCG80"/>
      <c r="NCH80"/>
      <c r="NCI80"/>
      <c r="NCJ80"/>
      <c r="NCK80"/>
      <c r="NCL80"/>
      <c r="NCM80"/>
      <c r="NCN80"/>
      <c r="NCO80"/>
      <c r="NCP80"/>
      <c r="NCQ80"/>
      <c r="NCR80"/>
      <c r="NCS80"/>
      <c r="NCT80"/>
      <c r="NCU80"/>
      <c r="NCV80"/>
      <c r="NCW80"/>
      <c r="NCX80"/>
      <c r="NCY80"/>
      <c r="NCZ80"/>
      <c r="NDA80"/>
      <c r="NDB80"/>
      <c r="NDC80"/>
      <c r="NDD80"/>
      <c r="NDE80"/>
      <c r="NDF80"/>
      <c r="NDG80"/>
      <c r="NDH80"/>
      <c r="NDI80"/>
      <c r="NDJ80"/>
      <c r="NDK80"/>
      <c r="NDL80"/>
      <c r="NDM80"/>
      <c r="NDN80"/>
      <c r="NDO80"/>
      <c r="NDP80"/>
      <c r="NDQ80"/>
      <c r="NDR80"/>
      <c r="NDS80"/>
      <c r="NDT80"/>
      <c r="NDU80"/>
      <c r="NDV80"/>
      <c r="NDW80"/>
      <c r="NDX80"/>
      <c r="NDY80"/>
      <c r="NDZ80"/>
      <c r="NEA80"/>
      <c r="NEB80"/>
      <c r="NEC80"/>
      <c r="NED80"/>
      <c r="NEE80"/>
      <c r="NEF80"/>
      <c r="NEG80"/>
      <c r="NEH80"/>
      <c r="NEI80"/>
      <c r="NEJ80"/>
      <c r="NEK80"/>
      <c r="NEL80"/>
      <c r="NEM80"/>
      <c r="NEN80"/>
      <c r="NEO80"/>
      <c r="NEP80"/>
      <c r="NEQ80"/>
      <c r="NER80"/>
      <c r="NES80"/>
      <c r="NET80"/>
      <c r="NEU80"/>
      <c r="NEV80"/>
      <c r="NEW80"/>
      <c r="NEX80"/>
      <c r="NEY80"/>
      <c r="NEZ80"/>
      <c r="NFA80"/>
      <c r="NFB80"/>
      <c r="NFC80"/>
      <c r="NFD80"/>
      <c r="NFE80"/>
      <c r="NFF80"/>
      <c r="NFG80"/>
      <c r="NFH80"/>
      <c r="NFI80"/>
      <c r="NFJ80"/>
      <c r="NFK80"/>
      <c r="NFL80"/>
      <c r="NFM80"/>
      <c r="NFN80"/>
      <c r="NFO80"/>
      <c r="NFP80"/>
      <c r="NFQ80"/>
      <c r="NFR80"/>
      <c r="NFS80"/>
      <c r="NFT80"/>
      <c r="NFU80"/>
      <c r="NFV80"/>
      <c r="NFW80"/>
      <c r="NFX80"/>
      <c r="NFY80"/>
      <c r="NFZ80"/>
      <c r="NGA80"/>
      <c r="NGB80"/>
      <c r="NGC80"/>
      <c r="NGD80"/>
      <c r="NGE80"/>
      <c r="NGF80"/>
      <c r="NGG80"/>
      <c r="NGH80"/>
      <c r="NGI80"/>
      <c r="NGJ80"/>
      <c r="NGK80"/>
      <c r="NGL80"/>
      <c r="NGM80"/>
      <c r="NGN80"/>
      <c r="NGO80"/>
      <c r="NGP80"/>
      <c r="NGQ80"/>
      <c r="NGR80"/>
      <c r="NGS80"/>
      <c r="NGT80"/>
      <c r="NGU80"/>
      <c r="NGV80"/>
      <c r="NGW80"/>
      <c r="NGX80"/>
      <c r="NGY80"/>
      <c r="NGZ80"/>
      <c r="NHA80"/>
      <c r="NHB80"/>
      <c r="NHC80"/>
      <c r="NHD80"/>
      <c r="NHE80"/>
      <c r="NHF80"/>
      <c r="NHG80"/>
      <c r="NHH80"/>
      <c r="NHI80"/>
      <c r="NHJ80"/>
      <c r="NHK80"/>
      <c r="NHL80"/>
      <c r="NHM80"/>
      <c r="NHN80"/>
      <c r="NHO80"/>
      <c r="NHP80"/>
      <c r="NHQ80"/>
      <c r="NHR80"/>
      <c r="NHS80"/>
      <c r="NHT80"/>
      <c r="NHU80"/>
      <c r="NHV80"/>
      <c r="NHW80"/>
      <c r="NHX80"/>
      <c r="NHY80"/>
      <c r="NHZ80"/>
      <c r="NIA80"/>
      <c r="NIB80"/>
      <c r="NIC80"/>
      <c r="NID80"/>
      <c r="NIE80"/>
      <c r="NIF80"/>
      <c r="NIG80"/>
      <c r="NIH80"/>
      <c r="NII80"/>
      <c r="NIJ80"/>
      <c r="NIK80"/>
      <c r="NIL80"/>
      <c r="NIM80"/>
      <c r="NIN80"/>
      <c r="NIO80"/>
      <c r="NIP80"/>
      <c r="NIQ80"/>
      <c r="NIR80"/>
      <c r="NIS80"/>
      <c r="NIT80"/>
      <c r="NIU80"/>
      <c r="NIV80"/>
      <c r="NIW80"/>
      <c r="NIX80"/>
      <c r="NIY80"/>
      <c r="NIZ80"/>
      <c r="NJA80"/>
      <c r="NJB80"/>
      <c r="NJC80"/>
      <c r="NJD80"/>
      <c r="NJE80"/>
      <c r="NJF80"/>
      <c r="NJG80"/>
      <c r="NJH80"/>
      <c r="NJI80"/>
      <c r="NJJ80"/>
      <c r="NJK80"/>
      <c r="NJL80"/>
      <c r="NJM80"/>
      <c r="NJN80"/>
      <c r="NJO80"/>
      <c r="NJP80"/>
      <c r="NJQ80"/>
      <c r="NJR80"/>
      <c r="NJS80"/>
      <c r="NJT80"/>
      <c r="NJU80"/>
      <c r="NJV80"/>
      <c r="NJW80"/>
      <c r="NJX80"/>
      <c r="NJY80"/>
      <c r="NJZ80"/>
      <c r="NKA80"/>
      <c r="NKB80"/>
      <c r="NKC80"/>
      <c r="NKD80"/>
      <c r="NKE80"/>
      <c r="NKF80"/>
      <c r="NKG80"/>
      <c r="NKH80"/>
      <c r="NKI80"/>
      <c r="NKJ80"/>
      <c r="NKK80"/>
      <c r="NKL80"/>
      <c r="NKM80"/>
      <c r="NKN80"/>
      <c r="NKO80"/>
      <c r="NKP80"/>
      <c r="NKQ80"/>
      <c r="NKR80"/>
      <c r="NKS80"/>
      <c r="NKT80"/>
      <c r="NKU80"/>
      <c r="NKV80"/>
      <c r="NKW80"/>
      <c r="NKX80"/>
      <c r="NKY80"/>
      <c r="NKZ80"/>
      <c r="NLA80"/>
      <c r="NLB80"/>
      <c r="NLC80"/>
      <c r="NLD80"/>
      <c r="NLE80"/>
      <c r="NLF80"/>
      <c r="NLG80"/>
      <c r="NLH80"/>
      <c r="NLI80"/>
      <c r="NLJ80"/>
      <c r="NLK80"/>
      <c r="NLL80"/>
      <c r="NLM80"/>
      <c r="NLN80"/>
      <c r="NLO80"/>
      <c r="NLP80"/>
      <c r="NLQ80"/>
      <c r="NLR80"/>
      <c r="NLS80"/>
      <c r="NLT80"/>
      <c r="NLU80"/>
      <c r="NLV80"/>
      <c r="NLW80"/>
      <c r="NLX80"/>
      <c r="NLY80"/>
      <c r="NLZ80"/>
      <c r="NMA80"/>
      <c r="NMB80"/>
      <c r="NMC80"/>
      <c r="NMD80"/>
      <c r="NME80"/>
      <c r="NMF80"/>
      <c r="NMG80"/>
      <c r="NMH80"/>
      <c r="NMI80"/>
      <c r="NMJ80"/>
      <c r="NMK80"/>
      <c r="NML80"/>
      <c r="NMM80"/>
      <c r="NMN80"/>
      <c r="NMO80"/>
      <c r="NMP80"/>
      <c r="NMQ80"/>
      <c r="NMR80"/>
      <c r="NMS80"/>
      <c r="NMT80"/>
      <c r="NMU80"/>
      <c r="NMV80"/>
      <c r="NMW80"/>
      <c r="NMX80"/>
      <c r="NMY80"/>
      <c r="NMZ80"/>
      <c r="NNA80"/>
      <c r="NNB80"/>
      <c r="NNC80"/>
      <c r="NND80"/>
      <c r="NNE80"/>
      <c r="NNF80"/>
      <c r="NNG80"/>
      <c r="NNH80"/>
      <c r="NNI80"/>
      <c r="NNJ80"/>
      <c r="NNK80"/>
      <c r="NNL80"/>
      <c r="NNM80"/>
      <c r="NNN80"/>
      <c r="NNO80"/>
      <c r="NNP80"/>
      <c r="NNQ80"/>
      <c r="NNR80"/>
      <c r="NNS80"/>
      <c r="NNT80"/>
      <c r="NNU80"/>
      <c r="NNV80"/>
      <c r="NNW80"/>
      <c r="NNX80"/>
      <c r="NNY80"/>
      <c r="NNZ80"/>
      <c r="NOA80"/>
      <c r="NOB80"/>
      <c r="NOC80"/>
      <c r="NOD80"/>
      <c r="NOE80"/>
      <c r="NOF80"/>
      <c r="NOG80"/>
      <c r="NOH80"/>
      <c r="NOI80"/>
      <c r="NOJ80"/>
      <c r="NOK80"/>
      <c r="NOL80"/>
      <c r="NOM80"/>
      <c r="NON80"/>
      <c r="NOO80"/>
      <c r="NOP80"/>
      <c r="NOQ80"/>
      <c r="NOR80"/>
      <c r="NOS80"/>
      <c r="NOT80"/>
      <c r="NOU80"/>
      <c r="NOV80"/>
      <c r="NOW80"/>
      <c r="NOX80"/>
      <c r="NOY80"/>
      <c r="NOZ80"/>
      <c r="NPA80"/>
      <c r="NPB80"/>
      <c r="NPC80"/>
      <c r="NPD80"/>
      <c r="NPE80"/>
      <c r="NPF80"/>
      <c r="NPG80"/>
      <c r="NPH80"/>
      <c r="NPI80"/>
      <c r="NPJ80"/>
      <c r="NPK80"/>
      <c r="NPL80"/>
      <c r="NPM80"/>
      <c r="NPN80"/>
      <c r="NPO80"/>
      <c r="NPP80"/>
      <c r="NPQ80"/>
      <c r="NPR80"/>
      <c r="NPS80"/>
      <c r="NPT80"/>
      <c r="NPU80"/>
      <c r="NPV80"/>
      <c r="NPW80"/>
      <c r="NPX80"/>
      <c r="NPY80"/>
      <c r="NPZ80"/>
      <c r="NQA80"/>
      <c r="NQB80"/>
      <c r="NQC80"/>
      <c r="NQD80"/>
      <c r="NQE80"/>
      <c r="NQF80"/>
      <c r="NQG80"/>
      <c r="NQH80"/>
      <c r="NQI80"/>
      <c r="NQJ80"/>
      <c r="NQK80"/>
      <c r="NQL80"/>
      <c r="NQM80"/>
      <c r="NQN80"/>
      <c r="NQO80"/>
      <c r="NQP80"/>
      <c r="NQQ80"/>
      <c r="NQR80"/>
      <c r="NQS80"/>
      <c r="NQT80"/>
      <c r="NQU80"/>
      <c r="NQV80"/>
      <c r="NQW80"/>
      <c r="NQX80"/>
      <c r="NQY80"/>
      <c r="NQZ80"/>
      <c r="NRA80"/>
      <c r="NRB80"/>
      <c r="NRC80"/>
      <c r="NRD80"/>
      <c r="NRE80"/>
      <c r="NRF80"/>
      <c r="NRG80"/>
      <c r="NRH80"/>
      <c r="NRI80"/>
      <c r="NRJ80"/>
      <c r="NRK80"/>
      <c r="NRL80"/>
      <c r="NRM80"/>
      <c r="NRN80"/>
      <c r="NRO80"/>
      <c r="NRP80"/>
      <c r="NRQ80"/>
      <c r="NRR80"/>
      <c r="NRS80"/>
      <c r="NRT80"/>
      <c r="NRU80"/>
      <c r="NRV80"/>
      <c r="NRW80"/>
      <c r="NRX80"/>
      <c r="NRY80"/>
      <c r="NRZ80"/>
      <c r="NSA80"/>
      <c r="NSB80"/>
      <c r="NSC80"/>
      <c r="NSD80"/>
      <c r="NSE80"/>
      <c r="NSF80"/>
      <c r="NSG80"/>
      <c r="NSH80"/>
      <c r="NSI80"/>
      <c r="NSJ80"/>
      <c r="NSK80"/>
      <c r="NSL80"/>
      <c r="NSM80"/>
      <c r="NSN80"/>
      <c r="NSO80"/>
      <c r="NSP80"/>
      <c r="NSQ80"/>
      <c r="NSR80"/>
      <c r="NSS80"/>
      <c r="NST80"/>
      <c r="NSU80"/>
      <c r="NSV80"/>
      <c r="NSW80"/>
      <c r="NSX80"/>
      <c r="NSY80"/>
      <c r="NSZ80"/>
      <c r="NTA80"/>
      <c r="NTB80"/>
      <c r="NTC80"/>
      <c r="NTD80"/>
      <c r="NTE80"/>
      <c r="NTF80"/>
      <c r="NTG80"/>
      <c r="NTH80"/>
      <c r="NTI80"/>
      <c r="NTJ80"/>
      <c r="NTK80"/>
      <c r="NTL80"/>
      <c r="NTM80"/>
      <c r="NTN80"/>
      <c r="NTO80"/>
      <c r="NTP80"/>
      <c r="NTQ80"/>
      <c r="NTR80"/>
      <c r="NTS80"/>
      <c r="NTT80"/>
      <c r="NTU80"/>
      <c r="NTV80"/>
      <c r="NTW80"/>
      <c r="NTX80"/>
      <c r="NTY80"/>
      <c r="NTZ80"/>
      <c r="NUA80"/>
      <c r="NUB80"/>
      <c r="NUC80"/>
      <c r="NUD80"/>
      <c r="NUE80"/>
      <c r="NUF80"/>
      <c r="NUG80"/>
      <c r="NUH80"/>
      <c r="NUI80"/>
      <c r="NUJ80"/>
      <c r="NUK80"/>
      <c r="NUL80"/>
      <c r="NUM80"/>
      <c r="NUN80"/>
      <c r="NUO80"/>
      <c r="NUP80"/>
      <c r="NUQ80"/>
      <c r="NUR80"/>
      <c r="NUS80"/>
      <c r="NUT80"/>
      <c r="NUU80"/>
      <c r="NUV80"/>
      <c r="NUW80"/>
      <c r="NUX80"/>
      <c r="NUY80"/>
      <c r="NUZ80"/>
      <c r="NVA80"/>
      <c r="NVB80"/>
      <c r="NVC80"/>
      <c r="NVD80"/>
      <c r="NVE80"/>
      <c r="NVF80"/>
      <c r="NVG80"/>
      <c r="NVH80"/>
      <c r="NVI80"/>
      <c r="NVJ80"/>
      <c r="NVK80"/>
      <c r="NVL80"/>
      <c r="NVM80"/>
      <c r="NVN80"/>
      <c r="NVO80"/>
      <c r="NVP80"/>
      <c r="NVQ80"/>
      <c r="NVR80"/>
      <c r="NVS80"/>
      <c r="NVT80"/>
      <c r="NVU80"/>
      <c r="NVV80"/>
      <c r="NVW80"/>
      <c r="NVX80"/>
      <c r="NVY80"/>
      <c r="NVZ80"/>
      <c r="NWA80"/>
      <c r="NWB80"/>
      <c r="NWC80"/>
      <c r="NWD80"/>
      <c r="NWE80"/>
      <c r="NWF80"/>
      <c r="NWG80"/>
      <c r="NWH80"/>
      <c r="NWI80"/>
      <c r="NWJ80"/>
      <c r="NWK80"/>
      <c r="NWL80"/>
      <c r="NWM80"/>
      <c r="NWN80"/>
      <c r="NWO80"/>
      <c r="NWP80"/>
      <c r="NWQ80"/>
      <c r="NWR80"/>
      <c r="NWS80"/>
      <c r="NWT80"/>
      <c r="NWU80"/>
      <c r="NWV80"/>
      <c r="NWW80"/>
      <c r="NWX80"/>
      <c r="NWY80"/>
      <c r="NWZ80"/>
      <c r="NXA80"/>
      <c r="NXB80"/>
      <c r="NXC80"/>
      <c r="NXD80"/>
      <c r="NXE80"/>
      <c r="NXF80"/>
      <c r="NXG80"/>
      <c r="NXH80"/>
      <c r="NXI80"/>
      <c r="NXJ80"/>
      <c r="NXK80"/>
      <c r="NXL80"/>
      <c r="NXM80"/>
      <c r="NXN80"/>
      <c r="NXO80"/>
      <c r="NXP80"/>
      <c r="NXQ80"/>
      <c r="NXR80"/>
      <c r="NXS80"/>
      <c r="NXT80"/>
      <c r="NXU80"/>
      <c r="NXV80"/>
      <c r="NXW80"/>
      <c r="NXX80"/>
      <c r="NXY80"/>
      <c r="NXZ80"/>
      <c r="NYA80"/>
      <c r="NYB80"/>
      <c r="NYC80"/>
      <c r="NYD80"/>
      <c r="NYE80"/>
      <c r="NYF80"/>
      <c r="NYG80"/>
      <c r="NYH80"/>
      <c r="NYI80"/>
      <c r="NYJ80"/>
      <c r="NYK80"/>
      <c r="NYL80"/>
      <c r="NYM80"/>
      <c r="NYN80"/>
      <c r="NYO80"/>
      <c r="NYP80"/>
      <c r="NYQ80"/>
      <c r="NYR80"/>
      <c r="NYS80"/>
      <c r="NYT80"/>
      <c r="NYU80"/>
      <c r="NYV80"/>
      <c r="NYW80"/>
      <c r="NYX80"/>
      <c r="NYY80"/>
      <c r="NYZ80"/>
      <c r="NZA80"/>
      <c r="NZB80"/>
      <c r="NZC80"/>
      <c r="NZD80"/>
      <c r="NZE80"/>
      <c r="NZF80"/>
      <c r="NZG80"/>
      <c r="NZH80"/>
      <c r="NZI80"/>
      <c r="NZJ80"/>
      <c r="NZK80"/>
      <c r="NZL80"/>
      <c r="NZM80"/>
      <c r="NZN80"/>
      <c r="NZO80"/>
      <c r="NZP80"/>
      <c r="NZQ80"/>
      <c r="NZR80"/>
      <c r="NZS80"/>
      <c r="NZT80"/>
      <c r="NZU80"/>
      <c r="NZV80"/>
      <c r="NZW80"/>
      <c r="NZX80"/>
      <c r="NZY80"/>
      <c r="NZZ80"/>
      <c r="OAA80"/>
      <c r="OAB80"/>
      <c r="OAC80"/>
      <c r="OAD80"/>
      <c r="OAE80"/>
      <c r="OAF80"/>
      <c r="OAG80"/>
      <c r="OAH80"/>
      <c r="OAI80"/>
      <c r="OAJ80"/>
      <c r="OAK80"/>
      <c r="OAL80"/>
      <c r="OAM80"/>
      <c r="OAN80"/>
      <c r="OAO80"/>
      <c r="OAP80"/>
      <c r="OAQ80"/>
      <c r="OAR80"/>
      <c r="OAS80"/>
      <c r="OAT80"/>
      <c r="OAU80"/>
      <c r="OAV80"/>
      <c r="OAW80"/>
      <c r="OAX80"/>
      <c r="OAY80"/>
      <c r="OAZ80"/>
      <c r="OBA80"/>
      <c r="OBB80"/>
      <c r="OBC80"/>
      <c r="OBD80"/>
      <c r="OBE80"/>
      <c r="OBF80"/>
      <c r="OBG80"/>
      <c r="OBH80"/>
      <c r="OBI80"/>
      <c r="OBJ80"/>
      <c r="OBK80"/>
      <c r="OBL80"/>
      <c r="OBM80"/>
      <c r="OBN80"/>
      <c r="OBO80"/>
      <c r="OBP80"/>
      <c r="OBQ80"/>
      <c r="OBR80"/>
      <c r="OBS80"/>
      <c r="OBT80"/>
      <c r="OBU80"/>
      <c r="OBV80"/>
      <c r="OBW80"/>
      <c r="OBX80"/>
      <c r="OBY80"/>
      <c r="OBZ80"/>
      <c r="OCA80"/>
      <c r="OCB80"/>
      <c r="OCC80"/>
      <c r="OCD80"/>
      <c r="OCE80"/>
      <c r="OCF80"/>
      <c r="OCG80"/>
      <c r="OCH80"/>
      <c r="OCI80"/>
      <c r="OCJ80"/>
      <c r="OCK80"/>
      <c r="OCL80"/>
      <c r="OCM80"/>
      <c r="OCN80"/>
      <c r="OCO80"/>
      <c r="OCP80"/>
      <c r="OCQ80"/>
      <c r="OCR80"/>
      <c r="OCS80"/>
      <c r="OCT80"/>
      <c r="OCU80"/>
      <c r="OCV80"/>
      <c r="OCW80"/>
      <c r="OCX80"/>
      <c r="OCY80"/>
      <c r="OCZ80"/>
      <c r="ODA80"/>
      <c r="ODB80"/>
      <c r="ODC80"/>
      <c r="ODD80"/>
      <c r="ODE80"/>
      <c r="ODF80"/>
      <c r="ODG80"/>
      <c r="ODH80"/>
      <c r="ODI80"/>
      <c r="ODJ80"/>
      <c r="ODK80"/>
      <c r="ODL80"/>
      <c r="ODM80"/>
      <c r="ODN80"/>
      <c r="ODO80"/>
      <c r="ODP80"/>
      <c r="ODQ80"/>
      <c r="ODR80"/>
      <c r="ODS80"/>
      <c r="ODT80"/>
      <c r="ODU80"/>
      <c r="ODV80"/>
      <c r="ODW80"/>
      <c r="ODX80"/>
      <c r="ODY80"/>
      <c r="ODZ80"/>
      <c r="OEA80"/>
      <c r="OEB80"/>
      <c r="OEC80"/>
      <c r="OED80"/>
      <c r="OEE80"/>
      <c r="OEF80"/>
      <c r="OEG80"/>
      <c r="OEH80"/>
      <c r="OEI80"/>
      <c r="OEJ80"/>
      <c r="OEK80"/>
      <c r="OEL80"/>
      <c r="OEM80"/>
      <c r="OEN80"/>
      <c r="OEO80"/>
      <c r="OEP80"/>
      <c r="OEQ80"/>
      <c r="OER80"/>
      <c r="OES80"/>
      <c r="OET80"/>
      <c r="OEU80"/>
      <c r="OEV80"/>
      <c r="OEW80"/>
      <c r="OEX80"/>
      <c r="OEY80"/>
      <c r="OEZ80"/>
      <c r="OFA80"/>
      <c r="OFB80"/>
      <c r="OFC80"/>
      <c r="OFD80"/>
      <c r="OFE80"/>
      <c r="OFF80"/>
      <c r="OFG80"/>
      <c r="OFH80"/>
      <c r="OFI80"/>
      <c r="OFJ80"/>
      <c r="OFK80"/>
      <c r="OFL80"/>
      <c r="OFM80"/>
      <c r="OFN80"/>
      <c r="OFO80"/>
      <c r="OFP80"/>
      <c r="OFQ80"/>
      <c r="OFR80"/>
      <c r="OFS80"/>
      <c r="OFT80"/>
      <c r="OFU80"/>
      <c r="OFV80"/>
      <c r="OFW80"/>
      <c r="OFX80"/>
      <c r="OFY80"/>
      <c r="OFZ80"/>
      <c r="OGA80"/>
      <c r="OGB80"/>
      <c r="OGC80"/>
      <c r="OGD80"/>
      <c r="OGE80"/>
      <c r="OGF80"/>
      <c r="OGG80"/>
      <c r="OGH80"/>
      <c r="OGI80"/>
      <c r="OGJ80"/>
      <c r="OGK80"/>
      <c r="OGL80"/>
      <c r="OGM80"/>
      <c r="OGN80"/>
      <c r="OGO80"/>
      <c r="OGP80"/>
      <c r="OGQ80"/>
      <c r="OGR80"/>
      <c r="OGS80"/>
      <c r="OGT80"/>
      <c r="OGU80"/>
      <c r="OGV80"/>
      <c r="OGW80"/>
      <c r="OGX80"/>
      <c r="OGY80"/>
      <c r="OGZ80"/>
      <c r="OHA80"/>
      <c r="OHB80"/>
      <c r="OHC80"/>
      <c r="OHD80"/>
      <c r="OHE80"/>
      <c r="OHF80"/>
      <c r="OHG80"/>
      <c r="OHH80"/>
      <c r="OHI80"/>
      <c r="OHJ80"/>
      <c r="OHK80"/>
      <c r="OHL80"/>
      <c r="OHM80"/>
      <c r="OHN80"/>
      <c r="OHO80"/>
      <c r="OHP80"/>
      <c r="OHQ80"/>
      <c r="OHR80"/>
      <c r="OHS80"/>
      <c r="OHT80"/>
      <c r="OHU80"/>
      <c r="OHV80"/>
      <c r="OHW80"/>
      <c r="OHX80"/>
      <c r="OHY80"/>
      <c r="OHZ80"/>
      <c r="OIA80"/>
      <c r="OIB80"/>
      <c r="OIC80"/>
      <c r="OID80"/>
      <c r="OIE80"/>
      <c r="OIF80"/>
      <c r="OIG80"/>
      <c r="OIH80"/>
      <c r="OII80"/>
      <c r="OIJ80"/>
      <c r="OIK80"/>
      <c r="OIL80"/>
      <c r="OIM80"/>
      <c r="OIN80"/>
      <c r="OIO80"/>
      <c r="OIP80"/>
      <c r="OIQ80"/>
      <c r="OIR80"/>
      <c r="OIS80"/>
      <c r="OIT80"/>
      <c r="OIU80"/>
      <c r="OIV80"/>
      <c r="OIW80"/>
      <c r="OIX80"/>
      <c r="OIY80"/>
      <c r="OIZ80"/>
      <c r="OJA80"/>
      <c r="OJB80"/>
      <c r="OJC80"/>
      <c r="OJD80"/>
      <c r="OJE80"/>
      <c r="OJF80"/>
      <c r="OJG80"/>
      <c r="OJH80"/>
      <c r="OJI80"/>
      <c r="OJJ80"/>
      <c r="OJK80"/>
      <c r="OJL80"/>
      <c r="OJM80"/>
      <c r="OJN80"/>
      <c r="OJO80"/>
      <c r="OJP80"/>
      <c r="OJQ80"/>
      <c r="OJR80"/>
      <c r="OJS80"/>
      <c r="OJT80"/>
      <c r="OJU80"/>
      <c r="OJV80"/>
      <c r="OJW80"/>
      <c r="OJX80"/>
      <c r="OJY80"/>
      <c r="OJZ80"/>
      <c r="OKA80"/>
      <c r="OKB80"/>
      <c r="OKC80"/>
      <c r="OKD80"/>
      <c r="OKE80"/>
      <c r="OKF80"/>
      <c r="OKG80"/>
      <c r="OKH80"/>
      <c r="OKI80"/>
      <c r="OKJ80"/>
      <c r="OKK80"/>
      <c r="OKL80"/>
      <c r="OKM80"/>
      <c r="OKN80"/>
      <c r="OKO80"/>
      <c r="OKP80"/>
      <c r="OKQ80"/>
      <c r="OKR80"/>
      <c r="OKS80"/>
      <c r="OKT80"/>
      <c r="OKU80"/>
      <c r="OKV80"/>
      <c r="OKW80"/>
      <c r="OKX80"/>
      <c r="OKY80"/>
      <c r="OKZ80"/>
      <c r="OLA80"/>
      <c r="OLB80"/>
      <c r="OLC80"/>
      <c r="OLD80"/>
      <c r="OLE80"/>
      <c r="OLF80"/>
      <c r="OLG80"/>
      <c r="OLH80"/>
      <c r="OLI80"/>
      <c r="OLJ80"/>
      <c r="OLK80"/>
      <c r="OLL80"/>
      <c r="OLM80"/>
      <c r="OLN80"/>
      <c r="OLO80"/>
      <c r="OLP80"/>
      <c r="OLQ80"/>
      <c r="OLR80"/>
      <c r="OLS80"/>
      <c r="OLT80"/>
      <c r="OLU80"/>
      <c r="OLV80"/>
      <c r="OLW80"/>
      <c r="OLX80"/>
      <c r="OLY80"/>
      <c r="OLZ80"/>
      <c r="OMA80"/>
      <c r="OMB80"/>
      <c r="OMC80"/>
      <c r="OMD80"/>
      <c r="OME80"/>
      <c r="OMF80"/>
      <c r="OMG80"/>
      <c r="OMH80"/>
      <c r="OMI80"/>
      <c r="OMJ80"/>
      <c r="OMK80"/>
      <c r="OML80"/>
      <c r="OMM80"/>
      <c r="OMN80"/>
      <c r="OMO80"/>
      <c r="OMP80"/>
      <c r="OMQ80"/>
      <c r="OMR80"/>
      <c r="OMS80"/>
      <c r="OMT80"/>
      <c r="OMU80"/>
      <c r="OMV80"/>
      <c r="OMW80"/>
      <c r="OMX80"/>
      <c r="OMY80"/>
      <c r="OMZ80"/>
      <c r="ONA80"/>
      <c r="ONB80"/>
      <c r="ONC80"/>
      <c r="OND80"/>
      <c r="ONE80"/>
      <c r="ONF80"/>
      <c r="ONG80"/>
      <c r="ONH80"/>
      <c r="ONI80"/>
      <c r="ONJ80"/>
      <c r="ONK80"/>
      <c r="ONL80"/>
      <c r="ONM80"/>
      <c r="ONN80"/>
      <c r="ONO80"/>
      <c r="ONP80"/>
      <c r="ONQ80"/>
      <c r="ONR80"/>
      <c r="ONS80"/>
      <c r="ONT80"/>
      <c r="ONU80"/>
      <c r="ONV80"/>
      <c r="ONW80"/>
      <c r="ONX80"/>
      <c r="ONY80"/>
      <c r="ONZ80"/>
      <c r="OOA80"/>
      <c r="OOB80"/>
      <c r="OOC80"/>
      <c r="OOD80"/>
      <c r="OOE80"/>
      <c r="OOF80"/>
      <c r="OOG80"/>
      <c r="OOH80"/>
      <c r="OOI80"/>
      <c r="OOJ80"/>
      <c r="OOK80"/>
      <c r="OOL80"/>
      <c r="OOM80"/>
      <c r="OON80"/>
      <c r="OOO80"/>
      <c r="OOP80"/>
      <c r="OOQ80"/>
      <c r="OOR80"/>
      <c r="OOS80"/>
      <c r="OOT80"/>
      <c r="OOU80"/>
      <c r="OOV80"/>
      <c r="OOW80"/>
      <c r="OOX80"/>
      <c r="OOY80"/>
      <c r="OOZ80"/>
      <c r="OPA80"/>
      <c r="OPB80"/>
      <c r="OPC80"/>
      <c r="OPD80"/>
      <c r="OPE80"/>
      <c r="OPF80"/>
      <c r="OPG80"/>
      <c r="OPH80"/>
      <c r="OPI80"/>
      <c r="OPJ80"/>
      <c r="OPK80"/>
      <c r="OPL80"/>
      <c r="OPM80"/>
      <c r="OPN80"/>
      <c r="OPO80"/>
      <c r="OPP80"/>
      <c r="OPQ80"/>
      <c r="OPR80"/>
      <c r="OPS80"/>
      <c r="OPT80"/>
      <c r="OPU80"/>
      <c r="OPV80"/>
      <c r="OPW80"/>
      <c r="OPX80"/>
      <c r="OPY80"/>
      <c r="OPZ80"/>
      <c r="OQA80"/>
      <c r="OQB80"/>
      <c r="OQC80"/>
      <c r="OQD80"/>
      <c r="OQE80"/>
      <c r="OQF80"/>
      <c r="OQG80"/>
      <c r="OQH80"/>
      <c r="OQI80"/>
      <c r="OQJ80"/>
      <c r="OQK80"/>
      <c r="OQL80"/>
      <c r="OQM80"/>
      <c r="OQN80"/>
      <c r="OQO80"/>
      <c r="OQP80"/>
      <c r="OQQ80"/>
      <c r="OQR80"/>
      <c r="OQS80"/>
      <c r="OQT80"/>
      <c r="OQU80"/>
      <c r="OQV80"/>
      <c r="OQW80"/>
      <c r="OQX80"/>
      <c r="OQY80"/>
      <c r="OQZ80"/>
      <c r="ORA80"/>
      <c r="ORB80"/>
      <c r="ORC80"/>
      <c r="ORD80"/>
      <c r="ORE80"/>
      <c r="ORF80"/>
      <c r="ORG80"/>
      <c r="ORH80"/>
      <c r="ORI80"/>
      <c r="ORJ80"/>
      <c r="ORK80"/>
      <c r="ORL80"/>
      <c r="ORM80"/>
      <c r="ORN80"/>
      <c r="ORO80"/>
      <c r="ORP80"/>
      <c r="ORQ80"/>
      <c r="ORR80"/>
      <c r="ORS80"/>
      <c r="ORT80"/>
      <c r="ORU80"/>
      <c r="ORV80"/>
      <c r="ORW80"/>
      <c r="ORX80"/>
      <c r="ORY80"/>
      <c r="ORZ80"/>
      <c r="OSA80"/>
      <c r="OSB80"/>
      <c r="OSC80"/>
      <c r="OSD80"/>
      <c r="OSE80"/>
      <c r="OSF80"/>
      <c r="OSG80"/>
      <c r="OSH80"/>
      <c r="OSI80"/>
      <c r="OSJ80"/>
      <c r="OSK80"/>
      <c r="OSL80"/>
      <c r="OSM80"/>
      <c r="OSN80"/>
      <c r="OSO80"/>
      <c r="OSP80"/>
      <c r="OSQ80"/>
      <c r="OSR80"/>
      <c r="OSS80"/>
      <c r="OST80"/>
      <c r="OSU80"/>
      <c r="OSV80"/>
      <c r="OSW80"/>
      <c r="OSX80"/>
      <c r="OSY80"/>
      <c r="OSZ80"/>
      <c r="OTA80"/>
      <c r="OTB80"/>
      <c r="OTC80"/>
      <c r="OTD80"/>
      <c r="OTE80"/>
      <c r="OTF80"/>
      <c r="OTG80"/>
      <c r="OTH80"/>
      <c r="OTI80"/>
      <c r="OTJ80"/>
      <c r="OTK80"/>
      <c r="OTL80"/>
      <c r="OTM80"/>
      <c r="OTN80"/>
      <c r="OTO80"/>
      <c r="OTP80"/>
      <c r="OTQ80"/>
      <c r="OTR80"/>
      <c r="OTS80"/>
      <c r="OTT80"/>
      <c r="OTU80"/>
      <c r="OTV80"/>
      <c r="OTW80"/>
      <c r="OTX80"/>
      <c r="OTY80"/>
      <c r="OTZ80"/>
      <c r="OUA80"/>
      <c r="OUB80"/>
      <c r="OUC80"/>
      <c r="OUD80"/>
      <c r="OUE80"/>
      <c r="OUF80"/>
      <c r="OUG80"/>
      <c r="OUH80"/>
      <c r="OUI80"/>
      <c r="OUJ80"/>
      <c r="OUK80"/>
      <c r="OUL80"/>
      <c r="OUM80"/>
      <c r="OUN80"/>
      <c r="OUO80"/>
      <c r="OUP80"/>
      <c r="OUQ80"/>
      <c r="OUR80"/>
      <c r="OUS80"/>
      <c r="OUT80"/>
      <c r="OUU80"/>
      <c r="OUV80"/>
      <c r="OUW80"/>
      <c r="OUX80"/>
      <c r="OUY80"/>
      <c r="OUZ80"/>
      <c r="OVA80"/>
      <c r="OVB80"/>
      <c r="OVC80"/>
      <c r="OVD80"/>
      <c r="OVE80"/>
      <c r="OVF80"/>
      <c r="OVG80"/>
      <c r="OVH80"/>
      <c r="OVI80"/>
      <c r="OVJ80"/>
      <c r="OVK80"/>
      <c r="OVL80"/>
      <c r="OVM80"/>
      <c r="OVN80"/>
      <c r="OVO80"/>
      <c r="OVP80"/>
      <c r="OVQ80"/>
      <c r="OVR80"/>
      <c r="OVS80"/>
      <c r="OVT80"/>
      <c r="OVU80"/>
      <c r="OVV80"/>
      <c r="OVW80"/>
      <c r="OVX80"/>
      <c r="OVY80"/>
      <c r="OVZ80"/>
      <c r="OWA80"/>
      <c r="OWB80"/>
      <c r="OWC80"/>
      <c r="OWD80"/>
      <c r="OWE80"/>
      <c r="OWF80"/>
      <c r="OWG80"/>
      <c r="OWH80"/>
      <c r="OWI80"/>
      <c r="OWJ80"/>
      <c r="OWK80"/>
      <c r="OWL80"/>
      <c r="OWM80"/>
      <c r="OWN80"/>
      <c r="OWO80"/>
      <c r="OWP80"/>
      <c r="OWQ80"/>
      <c r="OWR80"/>
      <c r="OWS80"/>
      <c r="OWT80"/>
      <c r="OWU80"/>
      <c r="OWV80"/>
      <c r="OWW80"/>
      <c r="OWX80"/>
      <c r="OWY80"/>
      <c r="OWZ80"/>
      <c r="OXA80"/>
      <c r="OXB80"/>
      <c r="OXC80"/>
      <c r="OXD80"/>
      <c r="OXE80"/>
      <c r="OXF80"/>
      <c r="OXG80"/>
      <c r="OXH80"/>
      <c r="OXI80"/>
      <c r="OXJ80"/>
      <c r="OXK80"/>
      <c r="OXL80"/>
      <c r="OXM80"/>
      <c r="OXN80"/>
      <c r="OXO80"/>
      <c r="OXP80"/>
      <c r="OXQ80"/>
      <c r="OXR80"/>
      <c r="OXS80"/>
      <c r="OXT80"/>
      <c r="OXU80"/>
      <c r="OXV80"/>
      <c r="OXW80"/>
      <c r="OXX80"/>
      <c r="OXY80"/>
      <c r="OXZ80"/>
      <c r="OYA80"/>
      <c r="OYB80"/>
      <c r="OYC80"/>
      <c r="OYD80"/>
      <c r="OYE80"/>
      <c r="OYF80"/>
      <c r="OYG80"/>
      <c r="OYH80"/>
      <c r="OYI80"/>
      <c r="OYJ80"/>
      <c r="OYK80"/>
      <c r="OYL80"/>
      <c r="OYM80"/>
      <c r="OYN80"/>
      <c r="OYO80"/>
      <c r="OYP80"/>
      <c r="OYQ80"/>
      <c r="OYR80"/>
      <c r="OYS80"/>
      <c r="OYT80"/>
      <c r="OYU80"/>
      <c r="OYV80"/>
      <c r="OYW80"/>
      <c r="OYX80"/>
      <c r="OYY80"/>
      <c r="OYZ80"/>
      <c r="OZA80"/>
      <c r="OZB80"/>
      <c r="OZC80"/>
      <c r="OZD80"/>
      <c r="OZE80"/>
      <c r="OZF80"/>
      <c r="OZG80"/>
      <c r="OZH80"/>
      <c r="OZI80"/>
      <c r="OZJ80"/>
      <c r="OZK80"/>
      <c r="OZL80"/>
      <c r="OZM80"/>
      <c r="OZN80"/>
      <c r="OZO80"/>
      <c r="OZP80"/>
      <c r="OZQ80"/>
      <c r="OZR80"/>
      <c r="OZS80"/>
      <c r="OZT80"/>
      <c r="OZU80"/>
      <c r="OZV80"/>
      <c r="OZW80"/>
      <c r="OZX80"/>
      <c r="OZY80"/>
      <c r="OZZ80"/>
      <c r="PAA80"/>
      <c r="PAB80"/>
      <c r="PAC80"/>
      <c r="PAD80"/>
      <c r="PAE80"/>
      <c r="PAF80"/>
      <c r="PAG80"/>
      <c r="PAH80"/>
      <c r="PAI80"/>
      <c r="PAJ80"/>
      <c r="PAK80"/>
      <c r="PAL80"/>
      <c r="PAM80"/>
      <c r="PAN80"/>
      <c r="PAO80"/>
      <c r="PAP80"/>
      <c r="PAQ80"/>
      <c r="PAR80"/>
      <c r="PAS80"/>
      <c r="PAT80"/>
      <c r="PAU80"/>
      <c r="PAV80"/>
      <c r="PAW80"/>
      <c r="PAX80"/>
      <c r="PAY80"/>
      <c r="PAZ80"/>
      <c r="PBA80"/>
      <c r="PBB80"/>
      <c r="PBC80"/>
      <c r="PBD80"/>
      <c r="PBE80"/>
      <c r="PBF80"/>
      <c r="PBG80"/>
      <c r="PBH80"/>
      <c r="PBI80"/>
      <c r="PBJ80"/>
      <c r="PBK80"/>
      <c r="PBL80"/>
      <c r="PBM80"/>
      <c r="PBN80"/>
      <c r="PBO80"/>
      <c r="PBP80"/>
      <c r="PBQ80"/>
      <c r="PBR80"/>
      <c r="PBS80"/>
      <c r="PBT80"/>
      <c r="PBU80"/>
      <c r="PBV80"/>
      <c r="PBW80"/>
      <c r="PBX80"/>
      <c r="PBY80"/>
      <c r="PBZ80"/>
      <c r="PCA80"/>
      <c r="PCB80"/>
      <c r="PCC80"/>
      <c r="PCD80"/>
      <c r="PCE80"/>
      <c r="PCF80"/>
      <c r="PCG80"/>
      <c r="PCH80"/>
      <c r="PCI80"/>
      <c r="PCJ80"/>
      <c r="PCK80"/>
      <c r="PCL80"/>
      <c r="PCM80"/>
      <c r="PCN80"/>
      <c r="PCO80"/>
      <c r="PCP80"/>
      <c r="PCQ80"/>
      <c r="PCR80"/>
      <c r="PCS80"/>
      <c r="PCT80"/>
      <c r="PCU80"/>
      <c r="PCV80"/>
      <c r="PCW80"/>
      <c r="PCX80"/>
      <c r="PCY80"/>
      <c r="PCZ80"/>
      <c r="PDA80"/>
      <c r="PDB80"/>
      <c r="PDC80"/>
      <c r="PDD80"/>
      <c r="PDE80"/>
      <c r="PDF80"/>
      <c r="PDG80"/>
      <c r="PDH80"/>
      <c r="PDI80"/>
      <c r="PDJ80"/>
      <c r="PDK80"/>
      <c r="PDL80"/>
      <c r="PDM80"/>
      <c r="PDN80"/>
      <c r="PDO80"/>
      <c r="PDP80"/>
      <c r="PDQ80"/>
      <c r="PDR80"/>
      <c r="PDS80"/>
      <c r="PDT80"/>
      <c r="PDU80"/>
      <c r="PDV80"/>
      <c r="PDW80"/>
      <c r="PDX80"/>
      <c r="PDY80"/>
      <c r="PDZ80"/>
      <c r="PEA80"/>
      <c r="PEB80"/>
      <c r="PEC80"/>
      <c r="PED80"/>
      <c r="PEE80"/>
      <c r="PEF80"/>
      <c r="PEG80"/>
      <c r="PEH80"/>
      <c r="PEI80"/>
      <c r="PEJ80"/>
      <c r="PEK80"/>
      <c r="PEL80"/>
      <c r="PEM80"/>
      <c r="PEN80"/>
      <c r="PEO80"/>
      <c r="PEP80"/>
      <c r="PEQ80"/>
      <c r="PER80"/>
      <c r="PES80"/>
      <c r="PET80"/>
      <c r="PEU80"/>
      <c r="PEV80"/>
      <c r="PEW80"/>
      <c r="PEX80"/>
      <c r="PEY80"/>
      <c r="PEZ80"/>
      <c r="PFA80"/>
      <c r="PFB80"/>
      <c r="PFC80"/>
      <c r="PFD80"/>
      <c r="PFE80"/>
      <c r="PFF80"/>
      <c r="PFG80"/>
      <c r="PFH80"/>
      <c r="PFI80"/>
      <c r="PFJ80"/>
      <c r="PFK80"/>
      <c r="PFL80"/>
      <c r="PFM80"/>
      <c r="PFN80"/>
      <c r="PFO80"/>
      <c r="PFP80"/>
      <c r="PFQ80"/>
      <c r="PFR80"/>
      <c r="PFS80"/>
      <c r="PFT80"/>
      <c r="PFU80"/>
      <c r="PFV80"/>
      <c r="PFW80"/>
      <c r="PFX80"/>
      <c r="PFY80"/>
      <c r="PFZ80"/>
      <c r="PGA80"/>
      <c r="PGB80"/>
      <c r="PGC80"/>
      <c r="PGD80"/>
      <c r="PGE80"/>
      <c r="PGF80"/>
      <c r="PGG80"/>
      <c r="PGH80"/>
      <c r="PGI80"/>
      <c r="PGJ80"/>
      <c r="PGK80"/>
      <c r="PGL80"/>
      <c r="PGM80"/>
      <c r="PGN80"/>
      <c r="PGO80"/>
      <c r="PGP80"/>
      <c r="PGQ80"/>
      <c r="PGR80"/>
      <c r="PGS80"/>
      <c r="PGT80"/>
      <c r="PGU80"/>
      <c r="PGV80"/>
      <c r="PGW80"/>
      <c r="PGX80"/>
      <c r="PGY80"/>
      <c r="PGZ80"/>
      <c r="PHA80"/>
      <c r="PHB80"/>
      <c r="PHC80"/>
      <c r="PHD80"/>
      <c r="PHE80"/>
      <c r="PHF80"/>
      <c r="PHG80"/>
      <c r="PHH80"/>
      <c r="PHI80"/>
      <c r="PHJ80"/>
      <c r="PHK80"/>
      <c r="PHL80"/>
      <c r="PHM80"/>
      <c r="PHN80"/>
      <c r="PHO80"/>
      <c r="PHP80"/>
      <c r="PHQ80"/>
      <c r="PHR80"/>
      <c r="PHS80"/>
      <c r="PHT80"/>
      <c r="PHU80"/>
      <c r="PHV80"/>
      <c r="PHW80"/>
      <c r="PHX80"/>
      <c r="PHY80"/>
      <c r="PHZ80"/>
      <c r="PIA80"/>
      <c r="PIB80"/>
      <c r="PIC80"/>
      <c r="PID80"/>
      <c r="PIE80"/>
      <c r="PIF80"/>
      <c r="PIG80"/>
      <c r="PIH80"/>
      <c r="PII80"/>
      <c r="PIJ80"/>
      <c r="PIK80"/>
      <c r="PIL80"/>
      <c r="PIM80"/>
      <c r="PIN80"/>
      <c r="PIO80"/>
      <c r="PIP80"/>
      <c r="PIQ80"/>
      <c r="PIR80"/>
      <c r="PIS80"/>
      <c r="PIT80"/>
      <c r="PIU80"/>
      <c r="PIV80"/>
      <c r="PIW80"/>
      <c r="PIX80"/>
      <c r="PIY80"/>
      <c r="PIZ80"/>
      <c r="PJA80"/>
      <c r="PJB80"/>
      <c r="PJC80"/>
      <c r="PJD80"/>
      <c r="PJE80"/>
      <c r="PJF80"/>
      <c r="PJG80"/>
      <c r="PJH80"/>
      <c r="PJI80"/>
      <c r="PJJ80"/>
      <c r="PJK80"/>
      <c r="PJL80"/>
      <c r="PJM80"/>
      <c r="PJN80"/>
      <c r="PJO80"/>
      <c r="PJP80"/>
      <c r="PJQ80"/>
      <c r="PJR80"/>
      <c r="PJS80"/>
      <c r="PJT80"/>
      <c r="PJU80"/>
      <c r="PJV80"/>
      <c r="PJW80"/>
      <c r="PJX80"/>
      <c r="PJY80"/>
      <c r="PJZ80"/>
      <c r="PKA80"/>
      <c r="PKB80"/>
      <c r="PKC80"/>
      <c r="PKD80"/>
      <c r="PKE80"/>
      <c r="PKF80"/>
      <c r="PKG80"/>
      <c r="PKH80"/>
      <c r="PKI80"/>
      <c r="PKJ80"/>
      <c r="PKK80"/>
      <c r="PKL80"/>
      <c r="PKM80"/>
      <c r="PKN80"/>
      <c r="PKO80"/>
      <c r="PKP80"/>
      <c r="PKQ80"/>
      <c r="PKR80"/>
      <c r="PKS80"/>
      <c r="PKT80"/>
      <c r="PKU80"/>
      <c r="PKV80"/>
      <c r="PKW80"/>
      <c r="PKX80"/>
      <c r="PKY80"/>
      <c r="PKZ80"/>
      <c r="PLA80"/>
      <c r="PLB80"/>
      <c r="PLC80"/>
      <c r="PLD80"/>
      <c r="PLE80"/>
      <c r="PLF80"/>
      <c r="PLG80"/>
      <c r="PLH80"/>
      <c r="PLI80"/>
      <c r="PLJ80"/>
      <c r="PLK80"/>
      <c r="PLL80"/>
      <c r="PLM80"/>
      <c r="PLN80"/>
      <c r="PLO80"/>
      <c r="PLP80"/>
      <c r="PLQ80"/>
      <c r="PLR80"/>
      <c r="PLS80"/>
      <c r="PLT80"/>
      <c r="PLU80"/>
      <c r="PLV80"/>
      <c r="PLW80"/>
      <c r="PLX80"/>
      <c r="PLY80"/>
      <c r="PLZ80"/>
      <c r="PMA80"/>
      <c r="PMB80"/>
      <c r="PMC80"/>
      <c r="PMD80"/>
      <c r="PME80"/>
      <c r="PMF80"/>
      <c r="PMG80"/>
      <c r="PMH80"/>
      <c r="PMI80"/>
      <c r="PMJ80"/>
      <c r="PMK80"/>
      <c r="PML80"/>
      <c r="PMM80"/>
      <c r="PMN80"/>
      <c r="PMO80"/>
      <c r="PMP80"/>
      <c r="PMQ80"/>
      <c r="PMR80"/>
      <c r="PMS80"/>
      <c r="PMT80"/>
      <c r="PMU80"/>
      <c r="PMV80"/>
      <c r="PMW80"/>
      <c r="PMX80"/>
      <c r="PMY80"/>
      <c r="PMZ80"/>
      <c r="PNA80"/>
      <c r="PNB80"/>
      <c r="PNC80"/>
      <c r="PND80"/>
      <c r="PNE80"/>
      <c r="PNF80"/>
      <c r="PNG80"/>
      <c r="PNH80"/>
      <c r="PNI80"/>
      <c r="PNJ80"/>
      <c r="PNK80"/>
      <c r="PNL80"/>
      <c r="PNM80"/>
      <c r="PNN80"/>
      <c r="PNO80"/>
      <c r="PNP80"/>
      <c r="PNQ80"/>
      <c r="PNR80"/>
      <c r="PNS80"/>
      <c r="PNT80"/>
      <c r="PNU80"/>
      <c r="PNV80"/>
      <c r="PNW80"/>
      <c r="PNX80"/>
      <c r="PNY80"/>
      <c r="PNZ80"/>
      <c r="POA80"/>
      <c r="POB80"/>
      <c r="POC80"/>
      <c r="POD80"/>
      <c r="POE80"/>
      <c r="POF80"/>
      <c r="POG80"/>
      <c r="POH80"/>
      <c r="POI80"/>
      <c r="POJ80"/>
      <c r="POK80"/>
      <c r="POL80"/>
      <c r="POM80"/>
      <c r="PON80"/>
      <c r="POO80"/>
      <c r="POP80"/>
      <c r="POQ80"/>
      <c r="POR80"/>
      <c r="POS80"/>
      <c r="POT80"/>
      <c r="POU80"/>
      <c r="POV80"/>
      <c r="POW80"/>
      <c r="POX80"/>
      <c r="POY80"/>
      <c r="POZ80"/>
      <c r="PPA80"/>
      <c r="PPB80"/>
      <c r="PPC80"/>
      <c r="PPD80"/>
      <c r="PPE80"/>
      <c r="PPF80"/>
      <c r="PPG80"/>
      <c r="PPH80"/>
      <c r="PPI80"/>
      <c r="PPJ80"/>
      <c r="PPK80"/>
      <c r="PPL80"/>
      <c r="PPM80"/>
      <c r="PPN80"/>
      <c r="PPO80"/>
      <c r="PPP80"/>
      <c r="PPQ80"/>
      <c r="PPR80"/>
      <c r="PPS80"/>
      <c r="PPT80"/>
      <c r="PPU80"/>
      <c r="PPV80"/>
      <c r="PPW80"/>
      <c r="PPX80"/>
      <c r="PPY80"/>
      <c r="PPZ80"/>
      <c r="PQA80"/>
      <c r="PQB80"/>
      <c r="PQC80"/>
      <c r="PQD80"/>
      <c r="PQE80"/>
      <c r="PQF80"/>
      <c r="PQG80"/>
      <c r="PQH80"/>
      <c r="PQI80"/>
      <c r="PQJ80"/>
      <c r="PQK80"/>
      <c r="PQL80"/>
      <c r="PQM80"/>
      <c r="PQN80"/>
      <c r="PQO80"/>
      <c r="PQP80"/>
      <c r="PQQ80"/>
      <c r="PQR80"/>
      <c r="PQS80"/>
      <c r="PQT80"/>
      <c r="PQU80"/>
      <c r="PQV80"/>
      <c r="PQW80"/>
      <c r="PQX80"/>
      <c r="PQY80"/>
      <c r="PQZ80"/>
      <c r="PRA80"/>
      <c r="PRB80"/>
      <c r="PRC80"/>
      <c r="PRD80"/>
      <c r="PRE80"/>
      <c r="PRF80"/>
      <c r="PRG80"/>
      <c r="PRH80"/>
      <c r="PRI80"/>
      <c r="PRJ80"/>
      <c r="PRK80"/>
      <c r="PRL80"/>
      <c r="PRM80"/>
      <c r="PRN80"/>
      <c r="PRO80"/>
      <c r="PRP80"/>
      <c r="PRQ80"/>
      <c r="PRR80"/>
      <c r="PRS80"/>
      <c r="PRT80"/>
      <c r="PRU80"/>
      <c r="PRV80"/>
      <c r="PRW80"/>
      <c r="PRX80"/>
      <c r="PRY80"/>
      <c r="PRZ80"/>
      <c r="PSA80"/>
      <c r="PSB80"/>
      <c r="PSC80"/>
      <c r="PSD80"/>
      <c r="PSE80"/>
      <c r="PSF80"/>
      <c r="PSG80"/>
      <c r="PSH80"/>
      <c r="PSI80"/>
      <c r="PSJ80"/>
      <c r="PSK80"/>
      <c r="PSL80"/>
      <c r="PSM80"/>
      <c r="PSN80"/>
      <c r="PSO80"/>
      <c r="PSP80"/>
      <c r="PSQ80"/>
      <c r="PSR80"/>
      <c r="PSS80"/>
      <c r="PST80"/>
      <c r="PSU80"/>
      <c r="PSV80"/>
      <c r="PSW80"/>
      <c r="PSX80"/>
      <c r="PSY80"/>
      <c r="PSZ80"/>
      <c r="PTA80"/>
      <c r="PTB80"/>
      <c r="PTC80"/>
      <c r="PTD80"/>
      <c r="PTE80"/>
      <c r="PTF80"/>
      <c r="PTG80"/>
      <c r="PTH80"/>
      <c r="PTI80"/>
      <c r="PTJ80"/>
      <c r="PTK80"/>
      <c r="PTL80"/>
      <c r="PTM80"/>
      <c r="PTN80"/>
      <c r="PTO80"/>
      <c r="PTP80"/>
      <c r="PTQ80"/>
      <c r="PTR80"/>
      <c r="PTS80"/>
      <c r="PTT80"/>
      <c r="PTU80"/>
      <c r="PTV80"/>
      <c r="PTW80"/>
      <c r="PTX80"/>
      <c r="PTY80"/>
      <c r="PTZ80"/>
      <c r="PUA80"/>
      <c r="PUB80"/>
      <c r="PUC80"/>
      <c r="PUD80"/>
      <c r="PUE80"/>
      <c r="PUF80"/>
      <c r="PUG80"/>
      <c r="PUH80"/>
      <c r="PUI80"/>
      <c r="PUJ80"/>
      <c r="PUK80"/>
      <c r="PUL80"/>
      <c r="PUM80"/>
      <c r="PUN80"/>
      <c r="PUO80"/>
      <c r="PUP80"/>
      <c r="PUQ80"/>
      <c r="PUR80"/>
      <c r="PUS80"/>
      <c r="PUT80"/>
      <c r="PUU80"/>
      <c r="PUV80"/>
      <c r="PUW80"/>
      <c r="PUX80"/>
      <c r="PUY80"/>
      <c r="PUZ80"/>
      <c r="PVA80"/>
      <c r="PVB80"/>
      <c r="PVC80"/>
      <c r="PVD80"/>
      <c r="PVE80"/>
      <c r="PVF80"/>
      <c r="PVG80"/>
      <c r="PVH80"/>
      <c r="PVI80"/>
      <c r="PVJ80"/>
      <c r="PVK80"/>
      <c r="PVL80"/>
      <c r="PVM80"/>
      <c r="PVN80"/>
      <c r="PVO80"/>
      <c r="PVP80"/>
      <c r="PVQ80"/>
      <c r="PVR80"/>
      <c r="PVS80"/>
      <c r="PVT80"/>
      <c r="PVU80"/>
      <c r="PVV80"/>
      <c r="PVW80"/>
      <c r="PVX80"/>
      <c r="PVY80"/>
      <c r="PVZ80"/>
      <c r="PWA80"/>
      <c r="PWB80"/>
      <c r="PWC80"/>
      <c r="PWD80"/>
      <c r="PWE80"/>
      <c r="PWF80"/>
      <c r="PWG80"/>
      <c r="PWH80"/>
      <c r="PWI80"/>
      <c r="PWJ80"/>
      <c r="PWK80"/>
      <c r="PWL80"/>
      <c r="PWM80"/>
      <c r="PWN80"/>
      <c r="PWO80"/>
      <c r="PWP80"/>
      <c r="PWQ80"/>
      <c r="PWR80"/>
      <c r="PWS80"/>
      <c r="PWT80"/>
      <c r="PWU80"/>
      <c r="PWV80"/>
      <c r="PWW80"/>
      <c r="PWX80"/>
      <c r="PWY80"/>
      <c r="PWZ80"/>
      <c r="PXA80"/>
      <c r="PXB80"/>
      <c r="PXC80"/>
      <c r="PXD80"/>
      <c r="PXE80"/>
      <c r="PXF80"/>
      <c r="PXG80"/>
      <c r="PXH80"/>
      <c r="PXI80"/>
      <c r="PXJ80"/>
      <c r="PXK80"/>
      <c r="PXL80"/>
      <c r="PXM80"/>
      <c r="PXN80"/>
      <c r="PXO80"/>
      <c r="PXP80"/>
      <c r="PXQ80"/>
      <c r="PXR80"/>
      <c r="PXS80"/>
      <c r="PXT80"/>
      <c r="PXU80"/>
      <c r="PXV80"/>
      <c r="PXW80"/>
      <c r="PXX80"/>
      <c r="PXY80"/>
      <c r="PXZ80"/>
      <c r="PYA80"/>
      <c r="PYB80"/>
      <c r="PYC80"/>
      <c r="PYD80"/>
      <c r="PYE80"/>
      <c r="PYF80"/>
      <c r="PYG80"/>
      <c r="PYH80"/>
      <c r="PYI80"/>
      <c r="PYJ80"/>
      <c r="PYK80"/>
      <c r="PYL80"/>
      <c r="PYM80"/>
      <c r="PYN80"/>
      <c r="PYO80"/>
      <c r="PYP80"/>
      <c r="PYQ80"/>
      <c r="PYR80"/>
      <c r="PYS80"/>
      <c r="PYT80"/>
      <c r="PYU80"/>
      <c r="PYV80"/>
      <c r="PYW80"/>
      <c r="PYX80"/>
      <c r="PYY80"/>
      <c r="PYZ80"/>
      <c r="PZA80"/>
      <c r="PZB80"/>
      <c r="PZC80"/>
      <c r="PZD80"/>
      <c r="PZE80"/>
      <c r="PZF80"/>
      <c r="PZG80"/>
      <c r="PZH80"/>
      <c r="PZI80"/>
      <c r="PZJ80"/>
      <c r="PZK80"/>
      <c r="PZL80"/>
      <c r="PZM80"/>
      <c r="PZN80"/>
      <c r="PZO80"/>
      <c r="PZP80"/>
      <c r="PZQ80"/>
      <c r="PZR80"/>
      <c r="PZS80"/>
      <c r="PZT80"/>
      <c r="PZU80"/>
      <c r="PZV80"/>
      <c r="PZW80"/>
      <c r="PZX80"/>
      <c r="PZY80"/>
      <c r="PZZ80"/>
      <c r="QAA80"/>
      <c r="QAB80"/>
      <c r="QAC80"/>
      <c r="QAD80"/>
      <c r="QAE80"/>
      <c r="QAF80"/>
      <c r="QAG80"/>
      <c r="QAH80"/>
      <c r="QAI80"/>
      <c r="QAJ80"/>
      <c r="QAK80"/>
      <c r="QAL80"/>
      <c r="QAM80"/>
      <c r="QAN80"/>
      <c r="QAO80"/>
      <c r="QAP80"/>
      <c r="QAQ80"/>
      <c r="QAR80"/>
      <c r="QAS80"/>
      <c r="QAT80"/>
      <c r="QAU80"/>
      <c r="QAV80"/>
      <c r="QAW80"/>
      <c r="QAX80"/>
      <c r="QAY80"/>
      <c r="QAZ80"/>
      <c r="QBA80"/>
      <c r="QBB80"/>
      <c r="QBC80"/>
      <c r="QBD80"/>
      <c r="QBE80"/>
      <c r="QBF80"/>
      <c r="QBG80"/>
      <c r="QBH80"/>
      <c r="QBI80"/>
      <c r="QBJ80"/>
      <c r="QBK80"/>
      <c r="QBL80"/>
      <c r="QBM80"/>
      <c r="QBN80"/>
      <c r="QBO80"/>
      <c r="QBP80"/>
      <c r="QBQ80"/>
      <c r="QBR80"/>
      <c r="QBS80"/>
      <c r="QBT80"/>
      <c r="QBU80"/>
      <c r="QBV80"/>
      <c r="QBW80"/>
      <c r="QBX80"/>
      <c r="QBY80"/>
      <c r="QBZ80"/>
      <c r="QCA80"/>
      <c r="QCB80"/>
      <c r="QCC80"/>
      <c r="QCD80"/>
      <c r="QCE80"/>
      <c r="QCF80"/>
      <c r="QCG80"/>
      <c r="QCH80"/>
      <c r="QCI80"/>
      <c r="QCJ80"/>
      <c r="QCK80"/>
      <c r="QCL80"/>
      <c r="QCM80"/>
      <c r="QCN80"/>
      <c r="QCO80"/>
      <c r="QCP80"/>
      <c r="QCQ80"/>
      <c r="QCR80"/>
      <c r="QCS80"/>
      <c r="QCT80"/>
      <c r="QCU80"/>
      <c r="QCV80"/>
      <c r="QCW80"/>
      <c r="QCX80"/>
      <c r="QCY80"/>
      <c r="QCZ80"/>
      <c r="QDA80"/>
      <c r="QDB80"/>
      <c r="QDC80"/>
      <c r="QDD80"/>
      <c r="QDE80"/>
      <c r="QDF80"/>
      <c r="QDG80"/>
      <c r="QDH80"/>
      <c r="QDI80"/>
      <c r="QDJ80"/>
      <c r="QDK80"/>
      <c r="QDL80"/>
      <c r="QDM80"/>
      <c r="QDN80"/>
      <c r="QDO80"/>
      <c r="QDP80"/>
      <c r="QDQ80"/>
      <c r="QDR80"/>
      <c r="QDS80"/>
      <c r="QDT80"/>
      <c r="QDU80"/>
      <c r="QDV80"/>
      <c r="QDW80"/>
      <c r="QDX80"/>
      <c r="QDY80"/>
      <c r="QDZ80"/>
      <c r="QEA80"/>
      <c r="QEB80"/>
      <c r="QEC80"/>
      <c r="QED80"/>
      <c r="QEE80"/>
      <c r="QEF80"/>
      <c r="QEG80"/>
      <c r="QEH80"/>
      <c r="QEI80"/>
      <c r="QEJ80"/>
      <c r="QEK80"/>
      <c r="QEL80"/>
      <c r="QEM80"/>
      <c r="QEN80"/>
      <c r="QEO80"/>
      <c r="QEP80"/>
      <c r="QEQ80"/>
      <c r="QER80"/>
      <c r="QES80"/>
      <c r="QET80"/>
      <c r="QEU80"/>
      <c r="QEV80"/>
      <c r="QEW80"/>
      <c r="QEX80"/>
      <c r="QEY80"/>
      <c r="QEZ80"/>
      <c r="QFA80"/>
      <c r="QFB80"/>
      <c r="QFC80"/>
      <c r="QFD80"/>
      <c r="QFE80"/>
      <c r="QFF80"/>
      <c r="QFG80"/>
      <c r="QFH80"/>
      <c r="QFI80"/>
      <c r="QFJ80"/>
      <c r="QFK80"/>
      <c r="QFL80"/>
      <c r="QFM80"/>
      <c r="QFN80"/>
      <c r="QFO80"/>
      <c r="QFP80"/>
      <c r="QFQ80"/>
      <c r="QFR80"/>
      <c r="QFS80"/>
      <c r="QFT80"/>
      <c r="QFU80"/>
      <c r="QFV80"/>
      <c r="QFW80"/>
      <c r="QFX80"/>
      <c r="QFY80"/>
      <c r="QFZ80"/>
      <c r="QGA80"/>
      <c r="QGB80"/>
      <c r="QGC80"/>
      <c r="QGD80"/>
      <c r="QGE80"/>
      <c r="QGF80"/>
      <c r="QGG80"/>
      <c r="QGH80"/>
      <c r="QGI80"/>
      <c r="QGJ80"/>
      <c r="QGK80"/>
      <c r="QGL80"/>
      <c r="QGM80"/>
      <c r="QGN80"/>
      <c r="QGO80"/>
      <c r="QGP80"/>
      <c r="QGQ80"/>
      <c r="QGR80"/>
      <c r="QGS80"/>
      <c r="QGT80"/>
      <c r="QGU80"/>
      <c r="QGV80"/>
      <c r="QGW80"/>
      <c r="QGX80"/>
      <c r="QGY80"/>
      <c r="QGZ80"/>
      <c r="QHA80"/>
      <c r="QHB80"/>
      <c r="QHC80"/>
      <c r="QHD80"/>
      <c r="QHE80"/>
      <c r="QHF80"/>
      <c r="QHG80"/>
      <c r="QHH80"/>
      <c r="QHI80"/>
      <c r="QHJ80"/>
      <c r="QHK80"/>
      <c r="QHL80"/>
      <c r="QHM80"/>
      <c r="QHN80"/>
      <c r="QHO80"/>
      <c r="QHP80"/>
      <c r="QHQ80"/>
      <c r="QHR80"/>
      <c r="QHS80"/>
      <c r="QHT80"/>
      <c r="QHU80"/>
      <c r="QHV80"/>
      <c r="QHW80"/>
      <c r="QHX80"/>
      <c r="QHY80"/>
      <c r="QHZ80"/>
      <c r="QIA80"/>
      <c r="QIB80"/>
      <c r="QIC80"/>
      <c r="QID80"/>
      <c r="QIE80"/>
      <c r="QIF80"/>
      <c r="QIG80"/>
      <c r="QIH80"/>
      <c r="QII80"/>
      <c r="QIJ80"/>
      <c r="QIK80"/>
      <c r="QIL80"/>
      <c r="QIM80"/>
      <c r="QIN80"/>
      <c r="QIO80"/>
      <c r="QIP80"/>
      <c r="QIQ80"/>
      <c r="QIR80"/>
      <c r="QIS80"/>
      <c r="QIT80"/>
      <c r="QIU80"/>
      <c r="QIV80"/>
      <c r="QIW80"/>
      <c r="QIX80"/>
      <c r="QIY80"/>
      <c r="QIZ80"/>
      <c r="QJA80"/>
      <c r="QJB80"/>
      <c r="QJC80"/>
      <c r="QJD80"/>
      <c r="QJE80"/>
      <c r="QJF80"/>
      <c r="QJG80"/>
      <c r="QJH80"/>
      <c r="QJI80"/>
      <c r="QJJ80"/>
      <c r="QJK80"/>
      <c r="QJL80"/>
      <c r="QJM80"/>
      <c r="QJN80"/>
      <c r="QJO80"/>
      <c r="QJP80"/>
      <c r="QJQ80"/>
      <c r="QJR80"/>
      <c r="QJS80"/>
      <c r="QJT80"/>
      <c r="QJU80"/>
      <c r="QJV80"/>
      <c r="QJW80"/>
      <c r="QJX80"/>
      <c r="QJY80"/>
      <c r="QJZ80"/>
      <c r="QKA80"/>
      <c r="QKB80"/>
      <c r="QKC80"/>
      <c r="QKD80"/>
      <c r="QKE80"/>
      <c r="QKF80"/>
      <c r="QKG80"/>
      <c r="QKH80"/>
      <c r="QKI80"/>
      <c r="QKJ80"/>
      <c r="QKK80"/>
      <c r="QKL80"/>
      <c r="QKM80"/>
      <c r="QKN80"/>
      <c r="QKO80"/>
      <c r="QKP80"/>
      <c r="QKQ80"/>
      <c r="QKR80"/>
      <c r="QKS80"/>
      <c r="QKT80"/>
      <c r="QKU80"/>
      <c r="QKV80"/>
      <c r="QKW80"/>
      <c r="QKX80"/>
      <c r="QKY80"/>
      <c r="QKZ80"/>
      <c r="QLA80"/>
      <c r="QLB80"/>
      <c r="QLC80"/>
      <c r="QLD80"/>
      <c r="QLE80"/>
      <c r="QLF80"/>
      <c r="QLG80"/>
      <c r="QLH80"/>
      <c r="QLI80"/>
      <c r="QLJ80"/>
      <c r="QLK80"/>
      <c r="QLL80"/>
      <c r="QLM80"/>
      <c r="QLN80"/>
      <c r="QLO80"/>
      <c r="QLP80"/>
      <c r="QLQ80"/>
      <c r="QLR80"/>
      <c r="QLS80"/>
      <c r="QLT80"/>
      <c r="QLU80"/>
      <c r="QLV80"/>
      <c r="QLW80"/>
      <c r="QLX80"/>
      <c r="QLY80"/>
      <c r="QLZ80"/>
      <c r="QMA80"/>
      <c r="QMB80"/>
      <c r="QMC80"/>
      <c r="QMD80"/>
      <c r="QME80"/>
      <c r="QMF80"/>
      <c r="QMG80"/>
      <c r="QMH80"/>
      <c r="QMI80"/>
      <c r="QMJ80"/>
      <c r="QMK80"/>
      <c r="QML80"/>
      <c r="QMM80"/>
      <c r="QMN80"/>
      <c r="QMO80"/>
      <c r="QMP80"/>
      <c r="QMQ80"/>
      <c r="QMR80"/>
      <c r="QMS80"/>
      <c r="QMT80"/>
      <c r="QMU80"/>
      <c r="QMV80"/>
      <c r="QMW80"/>
      <c r="QMX80"/>
      <c r="QMY80"/>
      <c r="QMZ80"/>
      <c r="QNA80"/>
      <c r="QNB80"/>
      <c r="QNC80"/>
      <c r="QND80"/>
      <c r="QNE80"/>
      <c r="QNF80"/>
      <c r="QNG80"/>
      <c r="QNH80"/>
      <c r="QNI80"/>
      <c r="QNJ80"/>
      <c r="QNK80"/>
      <c r="QNL80"/>
      <c r="QNM80"/>
      <c r="QNN80"/>
      <c r="QNO80"/>
      <c r="QNP80"/>
      <c r="QNQ80"/>
      <c r="QNR80"/>
      <c r="QNS80"/>
      <c r="QNT80"/>
      <c r="QNU80"/>
      <c r="QNV80"/>
      <c r="QNW80"/>
      <c r="QNX80"/>
      <c r="QNY80"/>
      <c r="QNZ80"/>
      <c r="QOA80"/>
      <c r="QOB80"/>
      <c r="QOC80"/>
      <c r="QOD80"/>
      <c r="QOE80"/>
      <c r="QOF80"/>
      <c r="QOG80"/>
      <c r="QOH80"/>
      <c r="QOI80"/>
      <c r="QOJ80"/>
      <c r="QOK80"/>
      <c r="QOL80"/>
      <c r="QOM80"/>
      <c r="QON80"/>
      <c r="QOO80"/>
      <c r="QOP80"/>
      <c r="QOQ80"/>
      <c r="QOR80"/>
      <c r="QOS80"/>
      <c r="QOT80"/>
      <c r="QOU80"/>
      <c r="QOV80"/>
      <c r="QOW80"/>
      <c r="QOX80"/>
      <c r="QOY80"/>
      <c r="QOZ80"/>
      <c r="QPA80"/>
      <c r="QPB80"/>
      <c r="QPC80"/>
      <c r="QPD80"/>
      <c r="QPE80"/>
      <c r="QPF80"/>
      <c r="QPG80"/>
      <c r="QPH80"/>
      <c r="QPI80"/>
      <c r="QPJ80"/>
      <c r="QPK80"/>
      <c r="QPL80"/>
      <c r="QPM80"/>
      <c r="QPN80"/>
      <c r="QPO80"/>
      <c r="QPP80"/>
      <c r="QPQ80"/>
      <c r="QPR80"/>
      <c r="QPS80"/>
      <c r="QPT80"/>
      <c r="QPU80"/>
      <c r="QPV80"/>
      <c r="QPW80"/>
      <c r="QPX80"/>
      <c r="QPY80"/>
      <c r="QPZ80"/>
      <c r="QQA80"/>
      <c r="QQB80"/>
      <c r="QQC80"/>
      <c r="QQD80"/>
      <c r="QQE80"/>
      <c r="QQF80"/>
      <c r="QQG80"/>
      <c r="QQH80"/>
      <c r="QQI80"/>
      <c r="QQJ80"/>
      <c r="QQK80"/>
      <c r="QQL80"/>
      <c r="QQM80"/>
      <c r="QQN80"/>
      <c r="QQO80"/>
      <c r="QQP80"/>
      <c r="QQQ80"/>
      <c r="QQR80"/>
      <c r="QQS80"/>
      <c r="QQT80"/>
      <c r="QQU80"/>
      <c r="QQV80"/>
      <c r="QQW80"/>
      <c r="QQX80"/>
      <c r="QQY80"/>
      <c r="QQZ80"/>
      <c r="QRA80"/>
      <c r="QRB80"/>
      <c r="QRC80"/>
      <c r="QRD80"/>
      <c r="QRE80"/>
      <c r="QRF80"/>
      <c r="QRG80"/>
      <c r="QRH80"/>
      <c r="QRI80"/>
      <c r="QRJ80"/>
      <c r="QRK80"/>
      <c r="QRL80"/>
      <c r="QRM80"/>
      <c r="QRN80"/>
      <c r="QRO80"/>
      <c r="QRP80"/>
      <c r="QRQ80"/>
      <c r="QRR80"/>
      <c r="QRS80"/>
      <c r="QRT80"/>
      <c r="QRU80"/>
      <c r="QRV80"/>
      <c r="QRW80"/>
      <c r="QRX80"/>
      <c r="QRY80"/>
      <c r="QRZ80"/>
      <c r="QSA80"/>
      <c r="QSB80"/>
      <c r="QSC80"/>
      <c r="QSD80"/>
      <c r="QSE80"/>
      <c r="QSF80"/>
      <c r="QSG80"/>
      <c r="QSH80"/>
      <c r="QSI80"/>
      <c r="QSJ80"/>
      <c r="QSK80"/>
      <c r="QSL80"/>
      <c r="QSM80"/>
      <c r="QSN80"/>
      <c r="QSO80"/>
      <c r="QSP80"/>
      <c r="QSQ80"/>
      <c r="QSR80"/>
      <c r="QSS80"/>
      <c r="QST80"/>
      <c r="QSU80"/>
      <c r="QSV80"/>
      <c r="QSW80"/>
      <c r="QSX80"/>
      <c r="QSY80"/>
      <c r="QSZ80"/>
      <c r="QTA80"/>
      <c r="QTB80"/>
      <c r="QTC80"/>
      <c r="QTD80"/>
      <c r="QTE80"/>
      <c r="QTF80"/>
      <c r="QTG80"/>
      <c r="QTH80"/>
      <c r="QTI80"/>
      <c r="QTJ80"/>
      <c r="QTK80"/>
      <c r="QTL80"/>
      <c r="QTM80"/>
      <c r="QTN80"/>
      <c r="QTO80"/>
      <c r="QTP80"/>
      <c r="QTQ80"/>
      <c r="QTR80"/>
      <c r="QTS80"/>
      <c r="QTT80"/>
      <c r="QTU80"/>
      <c r="QTV80"/>
      <c r="QTW80"/>
      <c r="QTX80"/>
      <c r="QTY80"/>
      <c r="QTZ80"/>
      <c r="QUA80"/>
      <c r="QUB80"/>
      <c r="QUC80"/>
      <c r="QUD80"/>
      <c r="QUE80"/>
      <c r="QUF80"/>
      <c r="QUG80"/>
      <c r="QUH80"/>
      <c r="QUI80"/>
      <c r="QUJ80"/>
      <c r="QUK80"/>
      <c r="QUL80"/>
      <c r="QUM80"/>
      <c r="QUN80"/>
      <c r="QUO80"/>
      <c r="QUP80"/>
      <c r="QUQ80"/>
      <c r="QUR80"/>
      <c r="QUS80"/>
      <c r="QUT80"/>
      <c r="QUU80"/>
      <c r="QUV80"/>
      <c r="QUW80"/>
      <c r="QUX80"/>
      <c r="QUY80"/>
      <c r="QUZ80"/>
      <c r="QVA80"/>
      <c r="QVB80"/>
      <c r="QVC80"/>
      <c r="QVD80"/>
      <c r="QVE80"/>
      <c r="QVF80"/>
      <c r="QVG80"/>
      <c r="QVH80"/>
      <c r="QVI80"/>
      <c r="QVJ80"/>
      <c r="QVK80"/>
      <c r="QVL80"/>
      <c r="QVM80"/>
      <c r="QVN80"/>
      <c r="QVO80"/>
      <c r="QVP80"/>
      <c r="QVQ80"/>
      <c r="QVR80"/>
      <c r="QVS80"/>
      <c r="QVT80"/>
      <c r="QVU80"/>
      <c r="QVV80"/>
      <c r="QVW80"/>
      <c r="QVX80"/>
      <c r="QVY80"/>
      <c r="QVZ80"/>
      <c r="QWA80"/>
      <c r="QWB80"/>
      <c r="QWC80"/>
      <c r="QWD80"/>
      <c r="QWE80"/>
      <c r="QWF80"/>
      <c r="QWG80"/>
      <c r="QWH80"/>
      <c r="QWI80"/>
      <c r="QWJ80"/>
      <c r="QWK80"/>
      <c r="QWL80"/>
      <c r="QWM80"/>
      <c r="QWN80"/>
      <c r="QWO80"/>
      <c r="QWP80"/>
      <c r="QWQ80"/>
      <c r="QWR80"/>
      <c r="QWS80"/>
      <c r="QWT80"/>
      <c r="QWU80"/>
      <c r="QWV80"/>
      <c r="QWW80"/>
      <c r="QWX80"/>
      <c r="QWY80"/>
      <c r="QWZ80"/>
      <c r="QXA80"/>
      <c r="QXB80"/>
      <c r="QXC80"/>
      <c r="QXD80"/>
      <c r="QXE80"/>
      <c r="QXF80"/>
      <c r="QXG80"/>
      <c r="QXH80"/>
      <c r="QXI80"/>
      <c r="QXJ80"/>
      <c r="QXK80"/>
      <c r="QXL80"/>
      <c r="QXM80"/>
      <c r="QXN80"/>
      <c r="QXO80"/>
      <c r="QXP80"/>
      <c r="QXQ80"/>
      <c r="QXR80"/>
      <c r="QXS80"/>
      <c r="QXT80"/>
      <c r="QXU80"/>
      <c r="QXV80"/>
      <c r="QXW80"/>
      <c r="QXX80"/>
      <c r="QXY80"/>
      <c r="QXZ80"/>
      <c r="QYA80"/>
      <c r="QYB80"/>
      <c r="QYC80"/>
      <c r="QYD80"/>
      <c r="QYE80"/>
      <c r="QYF80"/>
      <c r="QYG80"/>
      <c r="QYH80"/>
      <c r="QYI80"/>
      <c r="QYJ80"/>
      <c r="QYK80"/>
      <c r="QYL80"/>
      <c r="QYM80"/>
      <c r="QYN80"/>
      <c r="QYO80"/>
      <c r="QYP80"/>
      <c r="QYQ80"/>
      <c r="QYR80"/>
      <c r="QYS80"/>
      <c r="QYT80"/>
      <c r="QYU80"/>
      <c r="QYV80"/>
      <c r="QYW80"/>
      <c r="QYX80"/>
      <c r="QYY80"/>
      <c r="QYZ80"/>
      <c r="QZA80"/>
      <c r="QZB80"/>
      <c r="QZC80"/>
      <c r="QZD80"/>
      <c r="QZE80"/>
      <c r="QZF80"/>
      <c r="QZG80"/>
      <c r="QZH80"/>
      <c r="QZI80"/>
      <c r="QZJ80"/>
      <c r="QZK80"/>
      <c r="QZL80"/>
      <c r="QZM80"/>
      <c r="QZN80"/>
      <c r="QZO80"/>
      <c r="QZP80"/>
      <c r="QZQ80"/>
      <c r="QZR80"/>
      <c r="QZS80"/>
      <c r="QZT80"/>
      <c r="QZU80"/>
      <c r="QZV80"/>
      <c r="QZW80"/>
      <c r="QZX80"/>
      <c r="QZY80"/>
      <c r="QZZ80"/>
      <c r="RAA80"/>
      <c r="RAB80"/>
      <c r="RAC80"/>
      <c r="RAD80"/>
      <c r="RAE80"/>
      <c r="RAF80"/>
      <c r="RAG80"/>
      <c r="RAH80"/>
      <c r="RAI80"/>
      <c r="RAJ80"/>
      <c r="RAK80"/>
      <c r="RAL80"/>
      <c r="RAM80"/>
      <c r="RAN80"/>
      <c r="RAO80"/>
      <c r="RAP80"/>
      <c r="RAQ80"/>
      <c r="RAR80"/>
      <c r="RAS80"/>
      <c r="RAT80"/>
      <c r="RAU80"/>
      <c r="RAV80"/>
      <c r="RAW80"/>
      <c r="RAX80"/>
      <c r="RAY80"/>
      <c r="RAZ80"/>
      <c r="RBA80"/>
      <c r="RBB80"/>
      <c r="RBC80"/>
      <c r="RBD80"/>
      <c r="RBE80"/>
      <c r="RBF80"/>
      <c r="RBG80"/>
      <c r="RBH80"/>
      <c r="RBI80"/>
      <c r="RBJ80"/>
      <c r="RBK80"/>
      <c r="RBL80"/>
      <c r="RBM80"/>
      <c r="RBN80"/>
      <c r="RBO80"/>
      <c r="RBP80"/>
      <c r="RBQ80"/>
      <c r="RBR80"/>
      <c r="RBS80"/>
      <c r="RBT80"/>
      <c r="RBU80"/>
      <c r="RBV80"/>
      <c r="RBW80"/>
      <c r="RBX80"/>
      <c r="RBY80"/>
      <c r="RBZ80"/>
      <c r="RCA80"/>
      <c r="RCB80"/>
      <c r="RCC80"/>
      <c r="RCD80"/>
      <c r="RCE80"/>
      <c r="RCF80"/>
      <c r="RCG80"/>
      <c r="RCH80"/>
      <c r="RCI80"/>
      <c r="RCJ80"/>
      <c r="RCK80"/>
      <c r="RCL80"/>
      <c r="RCM80"/>
      <c r="RCN80"/>
      <c r="RCO80"/>
      <c r="RCP80"/>
      <c r="RCQ80"/>
      <c r="RCR80"/>
      <c r="RCS80"/>
      <c r="RCT80"/>
      <c r="RCU80"/>
      <c r="RCV80"/>
      <c r="RCW80"/>
      <c r="RCX80"/>
      <c r="RCY80"/>
      <c r="RCZ80"/>
      <c r="RDA80"/>
      <c r="RDB80"/>
      <c r="RDC80"/>
      <c r="RDD80"/>
      <c r="RDE80"/>
      <c r="RDF80"/>
      <c r="RDG80"/>
      <c r="RDH80"/>
      <c r="RDI80"/>
      <c r="RDJ80"/>
      <c r="RDK80"/>
      <c r="RDL80"/>
      <c r="RDM80"/>
      <c r="RDN80"/>
      <c r="RDO80"/>
      <c r="RDP80"/>
      <c r="RDQ80"/>
      <c r="RDR80"/>
      <c r="RDS80"/>
      <c r="RDT80"/>
      <c r="RDU80"/>
      <c r="RDV80"/>
      <c r="RDW80"/>
      <c r="RDX80"/>
      <c r="RDY80"/>
      <c r="RDZ80"/>
      <c r="REA80"/>
      <c r="REB80"/>
      <c r="REC80"/>
      <c r="RED80"/>
      <c r="REE80"/>
      <c r="REF80"/>
      <c r="REG80"/>
      <c r="REH80"/>
      <c r="REI80"/>
      <c r="REJ80"/>
      <c r="REK80"/>
      <c r="REL80"/>
      <c r="REM80"/>
      <c r="REN80"/>
      <c r="REO80"/>
      <c r="REP80"/>
      <c r="REQ80"/>
      <c r="RER80"/>
      <c r="RES80"/>
      <c r="RET80"/>
      <c r="REU80"/>
      <c r="REV80"/>
      <c r="REW80"/>
      <c r="REX80"/>
      <c r="REY80"/>
      <c r="REZ80"/>
      <c r="RFA80"/>
      <c r="RFB80"/>
      <c r="RFC80"/>
      <c r="RFD80"/>
      <c r="RFE80"/>
      <c r="RFF80"/>
      <c r="RFG80"/>
      <c r="RFH80"/>
      <c r="RFI80"/>
      <c r="RFJ80"/>
      <c r="RFK80"/>
      <c r="RFL80"/>
      <c r="RFM80"/>
      <c r="RFN80"/>
      <c r="RFO80"/>
      <c r="RFP80"/>
      <c r="RFQ80"/>
      <c r="RFR80"/>
      <c r="RFS80"/>
      <c r="RFT80"/>
      <c r="RFU80"/>
      <c r="RFV80"/>
      <c r="RFW80"/>
      <c r="RFX80"/>
      <c r="RFY80"/>
      <c r="RFZ80"/>
      <c r="RGA80"/>
      <c r="RGB80"/>
      <c r="RGC80"/>
      <c r="RGD80"/>
      <c r="RGE80"/>
      <c r="RGF80"/>
      <c r="RGG80"/>
      <c r="RGH80"/>
      <c r="RGI80"/>
      <c r="RGJ80"/>
      <c r="RGK80"/>
      <c r="RGL80"/>
      <c r="RGM80"/>
      <c r="RGN80"/>
      <c r="RGO80"/>
      <c r="RGP80"/>
      <c r="RGQ80"/>
      <c r="RGR80"/>
      <c r="RGS80"/>
      <c r="RGT80"/>
      <c r="RGU80"/>
      <c r="RGV80"/>
      <c r="RGW80"/>
      <c r="RGX80"/>
      <c r="RGY80"/>
      <c r="RGZ80"/>
      <c r="RHA80"/>
      <c r="RHB80"/>
      <c r="RHC80"/>
      <c r="RHD80"/>
      <c r="RHE80"/>
      <c r="RHF80"/>
      <c r="RHG80"/>
      <c r="RHH80"/>
      <c r="RHI80"/>
      <c r="RHJ80"/>
      <c r="RHK80"/>
      <c r="RHL80"/>
      <c r="RHM80"/>
      <c r="RHN80"/>
      <c r="RHO80"/>
      <c r="RHP80"/>
      <c r="RHQ80"/>
      <c r="RHR80"/>
      <c r="RHS80"/>
      <c r="RHT80"/>
      <c r="RHU80"/>
      <c r="RHV80"/>
      <c r="RHW80"/>
      <c r="RHX80"/>
      <c r="RHY80"/>
      <c r="RHZ80"/>
      <c r="RIA80"/>
      <c r="RIB80"/>
      <c r="RIC80"/>
      <c r="RID80"/>
      <c r="RIE80"/>
      <c r="RIF80"/>
      <c r="RIG80"/>
      <c r="RIH80"/>
      <c r="RII80"/>
      <c r="RIJ80"/>
      <c r="RIK80"/>
      <c r="RIL80"/>
      <c r="RIM80"/>
      <c r="RIN80"/>
      <c r="RIO80"/>
      <c r="RIP80"/>
      <c r="RIQ80"/>
      <c r="RIR80"/>
      <c r="RIS80"/>
      <c r="RIT80"/>
      <c r="RIU80"/>
      <c r="RIV80"/>
      <c r="RIW80"/>
      <c r="RIX80"/>
      <c r="RIY80"/>
      <c r="RIZ80"/>
      <c r="RJA80"/>
      <c r="RJB80"/>
      <c r="RJC80"/>
      <c r="RJD80"/>
      <c r="RJE80"/>
      <c r="RJF80"/>
      <c r="RJG80"/>
      <c r="RJH80"/>
      <c r="RJI80"/>
      <c r="RJJ80"/>
      <c r="RJK80"/>
      <c r="RJL80"/>
      <c r="RJM80"/>
      <c r="RJN80"/>
      <c r="RJO80"/>
      <c r="RJP80"/>
      <c r="RJQ80"/>
      <c r="RJR80"/>
      <c r="RJS80"/>
      <c r="RJT80"/>
      <c r="RJU80"/>
      <c r="RJV80"/>
      <c r="RJW80"/>
      <c r="RJX80"/>
      <c r="RJY80"/>
      <c r="RJZ80"/>
      <c r="RKA80"/>
      <c r="RKB80"/>
      <c r="RKC80"/>
      <c r="RKD80"/>
      <c r="RKE80"/>
      <c r="RKF80"/>
      <c r="RKG80"/>
      <c r="RKH80"/>
      <c r="RKI80"/>
      <c r="RKJ80"/>
      <c r="RKK80"/>
      <c r="RKL80"/>
      <c r="RKM80"/>
      <c r="RKN80"/>
      <c r="RKO80"/>
      <c r="RKP80"/>
      <c r="RKQ80"/>
      <c r="RKR80"/>
      <c r="RKS80"/>
      <c r="RKT80"/>
      <c r="RKU80"/>
      <c r="RKV80"/>
      <c r="RKW80"/>
      <c r="RKX80"/>
      <c r="RKY80"/>
      <c r="RKZ80"/>
      <c r="RLA80"/>
      <c r="RLB80"/>
      <c r="RLC80"/>
      <c r="RLD80"/>
      <c r="RLE80"/>
      <c r="RLF80"/>
      <c r="RLG80"/>
      <c r="RLH80"/>
      <c r="RLI80"/>
      <c r="RLJ80"/>
      <c r="RLK80"/>
      <c r="RLL80"/>
      <c r="RLM80"/>
      <c r="RLN80"/>
      <c r="RLO80"/>
      <c r="RLP80"/>
      <c r="RLQ80"/>
      <c r="RLR80"/>
      <c r="RLS80"/>
      <c r="RLT80"/>
      <c r="RLU80"/>
      <c r="RLV80"/>
      <c r="RLW80"/>
      <c r="RLX80"/>
      <c r="RLY80"/>
      <c r="RLZ80"/>
      <c r="RMA80"/>
      <c r="RMB80"/>
      <c r="RMC80"/>
      <c r="RMD80"/>
      <c r="RME80"/>
      <c r="RMF80"/>
      <c r="RMG80"/>
      <c r="RMH80"/>
      <c r="RMI80"/>
      <c r="RMJ80"/>
      <c r="RMK80"/>
      <c r="RML80"/>
      <c r="RMM80"/>
      <c r="RMN80"/>
      <c r="RMO80"/>
      <c r="RMP80"/>
      <c r="RMQ80"/>
      <c r="RMR80"/>
      <c r="RMS80"/>
      <c r="RMT80"/>
      <c r="RMU80"/>
      <c r="RMV80"/>
      <c r="RMW80"/>
      <c r="RMX80"/>
      <c r="RMY80"/>
      <c r="RMZ80"/>
      <c r="RNA80"/>
      <c r="RNB80"/>
      <c r="RNC80"/>
      <c r="RND80"/>
      <c r="RNE80"/>
      <c r="RNF80"/>
      <c r="RNG80"/>
      <c r="RNH80"/>
      <c r="RNI80"/>
      <c r="RNJ80"/>
      <c r="RNK80"/>
      <c r="RNL80"/>
      <c r="RNM80"/>
      <c r="RNN80"/>
      <c r="RNO80"/>
      <c r="RNP80"/>
      <c r="RNQ80"/>
      <c r="RNR80"/>
      <c r="RNS80"/>
      <c r="RNT80"/>
      <c r="RNU80"/>
      <c r="RNV80"/>
      <c r="RNW80"/>
      <c r="RNX80"/>
      <c r="RNY80"/>
      <c r="RNZ80"/>
      <c r="ROA80"/>
      <c r="ROB80"/>
      <c r="ROC80"/>
      <c r="ROD80"/>
      <c r="ROE80"/>
      <c r="ROF80"/>
      <c r="ROG80"/>
      <c r="ROH80"/>
      <c r="ROI80"/>
      <c r="ROJ80"/>
      <c r="ROK80"/>
      <c r="ROL80"/>
      <c r="ROM80"/>
      <c r="RON80"/>
      <c r="ROO80"/>
      <c r="ROP80"/>
      <c r="ROQ80"/>
      <c r="ROR80"/>
      <c r="ROS80"/>
      <c r="ROT80"/>
      <c r="ROU80"/>
      <c r="ROV80"/>
      <c r="ROW80"/>
      <c r="ROX80"/>
      <c r="ROY80"/>
      <c r="ROZ80"/>
      <c r="RPA80"/>
      <c r="RPB80"/>
      <c r="RPC80"/>
      <c r="RPD80"/>
      <c r="RPE80"/>
      <c r="RPF80"/>
      <c r="RPG80"/>
      <c r="RPH80"/>
      <c r="RPI80"/>
      <c r="RPJ80"/>
      <c r="RPK80"/>
      <c r="RPL80"/>
      <c r="RPM80"/>
      <c r="RPN80"/>
      <c r="RPO80"/>
      <c r="RPP80"/>
      <c r="RPQ80"/>
      <c r="RPR80"/>
      <c r="RPS80"/>
      <c r="RPT80"/>
      <c r="RPU80"/>
      <c r="RPV80"/>
      <c r="RPW80"/>
      <c r="RPX80"/>
      <c r="RPY80"/>
      <c r="RPZ80"/>
      <c r="RQA80"/>
      <c r="RQB80"/>
      <c r="RQC80"/>
      <c r="RQD80"/>
      <c r="RQE80"/>
      <c r="RQF80"/>
      <c r="RQG80"/>
      <c r="RQH80"/>
      <c r="RQI80"/>
      <c r="RQJ80"/>
      <c r="RQK80"/>
      <c r="RQL80"/>
      <c r="RQM80"/>
      <c r="RQN80"/>
      <c r="RQO80"/>
      <c r="RQP80"/>
      <c r="RQQ80"/>
      <c r="RQR80"/>
      <c r="RQS80"/>
      <c r="RQT80"/>
      <c r="RQU80"/>
      <c r="RQV80"/>
      <c r="RQW80"/>
      <c r="RQX80"/>
      <c r="RQY80"/>
      <c r="RQZ80"/>
      <c r="RRA80"/>
      <c r="RRB80"/>
      <c r="RRC80"/>
      <c r="RRD80"/>
      <c r="RRE80"/>
      <c r="RRF80"/>
      <c r="RRG80"/>
      <c r="RRH80"/>
      <c r="RRI80"/>
      <c r="RRJ80"/>
      <c r="RRK80"/>
      <c r="RRL80"/>
      <c r="RRM80"/>
      <c r="RRN80"/>
      <c r="RRO80"/>
      <c r="RRP80"/>
      <c r="RRQ80"/>
      <c r="RRR80"/>
      <c r="RRS80"/>
      <c r="RRT80"/>
      <c r="RRU80"/>
      <c r="RRV80"/>
      <c r="RRW80"/>
      <c r="RRX80"/>
      <c r="RRY80"/>
      <c r="RRZ80"/>
      <c r="RSA80"/>
      <c r="RSB80"/>
      <c r="RSC80"/>
      <c r="RSD80"/>
      <c r="RSE80"/>
      <c r="RSF80"/>
      <c r="RSG80"/>
      <c r="RSH80"/>
      <c r="RSI80"/>
      <c r="RSJ80"/>
      <c r="RSK80"/>
      <c r="RSL80"/>
      <c r="RSM80"/>
      <c r="RSN80"/>
      <c r="RSO80"/>
      <c r="RSP80"/>
      <c r="RSQ80"/>
      <c r="RSR80"/>
      <c r="RSS80"/>
      <c r="RST80"/>
      <c r="RSU80"/>
      <c r="RSV80"/>
      <c r="RSW80"/>
      <c r="RSX80"/>
      <c r="RSY80"/>
      <c r="RSZ80"/>
      <c r="RTA80"/>
      <c r="RTB80"/>
      <c r="RTC80"/>
      <c r="RTD80"/>
      <c r="RTE80"/>
      <c r="RTF80"/>
      <c r="RTG80"/>
      <c r="RTH80"/>
      <c r="RTI80"/>
      <c r="RTJ80"/>
      <c r="RTK80"/>
      <c r="RTL80"/>
      <c r="RTM80"/>
      <c r="RTN80"/>
      <c r="RTO80"/>
      <c r="RTP80"/>
      <c r="RTQ80"/>
      <c r="RTR80"/>
      <c r="RTS80"/>
      <c r="RTT80"/>
      <c r="RTU80"/>
      <c r="RTV80"/>
      <c r="RTW80"/>
      <c r="RTX80"/>
      <c r="RTY80"/>
      <c r="RTZ80"/>
      <c r="RUA80"/>
      <c r="RUB80"/>
      <c r="RUC80"/>
      <c r="RUD80"/>
      <c r="RUE80"/>
      <c r="RUF80"/>
      <c r="RUG80"/>
      <c r="RUH80"/>
      <c r="RUI80"/>
      <c r="RUJ80"/>
      <c r="RUK80"/>
      <c r="RUL80"/>
      <c r="RUM80"/>
      <c r="RUN80"/>
      <c r="RUO80"/>
      <c r="RUP80"/>
      <c r="RUQ80"/>
      <c r="RUR80"/>
      <c r="RUS80"/>
      <c r="RUT80"/>
      <c r="RUU80"/>
      <c r="RUV80"/>
      <c r="RUW80"/>
      <c r="RUX80"/>
      <c r="RUY80"/>
      <c r="RUZ80"/>
      <c r="RVA80"/>
      <c r="RVB80"/>
      <c r="RVC80"/>
      <c r="RVD80"/>
      <c r="RVE80"/>
      <c r="RVF80"/>
      <c r="RVG80"/>
      <c r="RVH80"/>
      <c r="RVI80"/>
      <c r="RVJ80"/>
      <c r="RVK80"/>
      <c r="RVL80"/>
      <c r="RVM80"/>
      <c r="RVN80"/>
      <c r="RVO80"/>
      <c r="RVP80"/>
      <c r="RVQ80"/>
      <c r="RVR80"/>
      <c r="RVS80"/>
      <c r="RVT80"/>
      <c r="RVU80"/>
      <c r="RVV80"/>
      <c r="RVW80"/>
      <c r="RVX80"/>
      <c r="RVY80"/>
      <c r="RVZ80"/>
      <c r="RWA80"/>
      <c r="RWB80"/>
      <c r="RWC80"/>
      <c r="RWD80"/>
      <c r="RWE80"/>
      <c r="RWF80"/>
      <c r="RWG80"/>
      <c r="RWH80"/>
      <c r="RWI80"/>
      <c r="RWJ80"/>
      <c r="RWK80"/>
      <c r="RWL80"/>
      <c r="RWM80"/>
      <c r="RWN80"/>
      <c r="RWO80"/>
      <c r="RWP80"/>
      <c r="RWQ80"/>
      <c r="RWR80"/>
      <c r="RWS80"/>
      <c r="RWT80"/>
      <c r="RWU80"/>
      <c r="RWV80"/>
      <c r="RWW80"/>
      <c r="RWX80"/>
      <c r="RWY80"/>
      <c r="RWZ80"/>
      <c r="RXA80"/>
      <c r="RXB80"/>
      <c r="RXC80"/>
      <c r="RXD80"/>
      <c r="RXE80"/>
      <c r="RXF80"/>
      <c r="RXG80"/>
      <c r="RXH80"/>
      <c r="RXI80"/>
      <c r="RXJ80"/>
      <c r="RXK80"/>
      <c r="RXL80"/>
      <c r="RXM80"/>
      <c r="RXN80"/>
      <c r="RXO80"/>
      <c r="RXP80"/>
      <c r="RXQ80"/>
      <c r="RXR80"/>
      <c r="RXS80"/>
      <c r="RXT80"/>
      <c r="RXU80"/>
      <c r="RXV80"/>
      <c r="RXW80"/>
      <c r="RXX80"/>
      <c r="RXY80"/>
      <c r="RXZ80"/>
      <c r="RYA80"/>
      <c r="RYB80"/>
      <c r="RYC80"/>
      <c r="RYD80"/>
      <c r="RYE80"/>
      <c r="RYF80"/>
      <c r="RYG80"/>
      <c r="RYH80"/>
      <c r="RYI80"/>
      <c r="RYJ80"/>
      <c r="RYK80"/>
      <c r="RYL80"/>
      <c r="RYM80"/>
      <c r="RYN80"/>
      <c r="RYO80"/>
      <c r="RYP80"/>
      <c r="RYQ80"/>
      <c r="RYR80"/>
      <c r="RYS80"/>
      <c r="RYT80"/>
      <c r="RYU80"/>
      <c r="RYV80"/>
      <c r="RYW80"/>
      <c r="RYX80"/>
      <c r="RYY80"/>
      <c r="RYZ80"/>
      <c r="RZA80"/>
      <c r="RZB80"/>
      <c r="RZC80"/>
      <c r="RZD80"/>
      <c r="RZE80"/>
      <c r="RZF80"/>
      <c r="RZG80"/>
      <c r="RZH80"/>
      <c r="RZI80"/>
      <c r="RZJ80"/>
      <c r="RZK80"/>
      <c r="RZL80"/>
      <c r="RZM80"/>
      <c r="RZN80"/>
      <c r="RZO80"/>
      <c r="RZP80"/>
      <c r="RZQ80"/>
      <c r="RZR80"/>
      <c r="RZS80"/>
      <c r="RZT80"/>
      <c r="RZU80"/>
      <c r="RZV80"/>
      <c r="RZW80"/>
      <c r="RZX80"/>
      <c r="RZY80"/>
      <c r="RZZ80"/>
      <c r="SAA80"/>
      <c r="SAB80"/>
      <c r="SAC80"/>
      <c r="SAD80"/>
      <c r="SAE80"/>
      <c r="SAF80"/>
      <c r="SAG80"/>
      <c r="SAH80"/>
      <c r="SAI80"/>
      <c r="SAJ80"/>
      <c r="SAK80"/>
      <c r="SAL80"/>
      <c r="SAM80"/>
      <c r="SAN80"/>
      <c r="SAO80"/>
      <c r="SAP80"/>
      <c r="SAQ80"/>
      <c r="SAR80"/>
      <c r="SAS80"/>
      <c r="SAT80"/>
      <c r="SAU80"/>
      <c r="SAV80"/>
      <c r="SAW80"/>
      <c r="SAX80"/>
      <c r="SAY80"/>
      <c r="SAZ80"/>
      <c r="SBA80"/>
      <c r="SBB80"/>
      <c r="SBC80"/>
      <c r="SBD80"/>
      <c r="SBE80"/>
      <c r="SBF80"/>
      <c r="SBG80"/>
      <c r="SBH80"/>
      <c r="SBI80"/>
      <c r="SBJ80"/>
      <c r="SBK80"/>
      <c r="SBL80"/>
      <c r="SBM80"/>
      <c r="SBN80"/>
      <c r="SBO80"/>
      <c r="SBP80"/>
      <c r="SBQ80"/>
      <c r="SBR80"/>
      <c r="SBS80"/>
      <c r="SBT80"/>
      <c r="SBU80"/>
      <c r="SBV80"/>
      <c r="SBW80"/>
      <c r="SBX80"/>
      <c r="SBY80"/>
      <c r="SBZ80"/>
      <c r="SCA80"/>
      <c r="SCB80"/>
      <c r="SCC80"/>
      <c r="SCD80"/>
      <c r="SCE80"/>
      <c r="SCF80"/>
      <c r="SCG80"/>
      <c r="SCH80"/>
      <c r="SCI80"/>
      <c r="SCJ80"/>
      <c r="SCK80"/>
      <c r="SCL80"/>
      <c r="SCM80"/>
      <c r="SCN80"/>
      <c r="SCO80"/>
      <c r="SCP80"/>
      <c r="SCQ80"/>
      <c r="SCR80"/>
      <c r="SCS80"/>
      <c r="SCT80"/>
      <c r="SCU80"/>
      <c r="SCV80"/>
      <c r="SCW80"/>
      <c r="SCX80"/>
      <c r="SCY80"/>
      <c r="SCZ80"/>
      <c r="SDA80"/>
      <c r="SDB80"/>
      <c r="SDC80"/>
      <c r="SDD80"/>
      <c r="SDE80"/>
      <c r="SDF80"/>
      <c r="SDG80"/>
      <c r="SDH80"/>
      <c r="SDI80"/>
      <c r="SDJ80"/>
      <c r="SDK80"/>
      <c r="SDL80"/>
      <c r="SDM80"/>
      <c r="SDN80"/>
      <c r="SDO80"/>
      <c r="SDP80"/>
      <c r="SDQ80"/>
      <c r="SDR80"/>
      <c r="SDS80"/>
      <c r="SDT80"/>
      <c r="SDU80"/>
      <c r="SDV80"/>
      <c r="SDW80"/>
      <c r="SDX80"/>
      <c r="SDY80"/>
      <c r="SDZ80"/>
      <c r="SEA80"/>
      <c r="SEB80"/>
      <c r="SEC80"/>
      <c r="SED80"/>
      <c r="SEE80"/>
      <c r="SEF80"/>
      <c r="SEG80"/>
      <c r="SEH80"/>
      <c r="SEI80"/>
      <c r="SEJ80"/>
      <c r="SEK80"/>
      <c r="SEL80"/>
      <c r="SEM80"/>
      <c r="SEN80"/>
      <c r="SEO80"/>
      <c r="SEP80"/>
      <c r="SEQ80"/>
      <c r="SER80"/>
      <c r="SES80"/>
      <c r="SET80"/>
      <c r="SEU80"/>
      <c r="SEV80"/>
      <c r="SEW80"/>
      <c r="SEX80"/>
      <c r="SEY80"/>
      <c r="SEZ80"/>
      <c r="SFA80"/>
      <c r="SFB80"/>
      <c r="SFC80"/>
      <c r="SFD80"/>
      <c r="SFE80"/>
      <c r="SFF80"/>
      <c r="SFG80"/>
      <c r="SFH80"/>
      <c r="SFI80"/>
      <c r="SFJ80"/>
      <c r="SFK80"/>
      <c r="SFL80"/>
      <c r="SFM80"/>
      <c r="SFN80"/>
      <c r="SFO80"/>
      <c r="SFP80"/>
      <c r="SFQ80"/>
      <c r="SFR80"/>
      <c r="SFS80"/>
      <c r="SFT80"/>
      <c r="SFU80"/>
      <c r="SFV80"/>
      <c r="SFW80"/>
      <c r="SFX80"/>
      <c r="SFY80"/>
      <c r="SFZ80"/>
      <c r="SGA80"/>
      <c r="SGB80"/>
      <c r="SGC80"/>
      <c r="SGD80"/>
      <c r="SGE80"/>
      <c r="SGF80"/>
      <c r="SGG80"/>
      <c r="SGH80"/>
      <c r="SGI80"/>
      <c r="SGJ80"/>
      <c r="SGK80"/>
      <c r="SGL80"/>
      <c r="SGM80"/>
      <c r="SGN80"/>
      <c r="SGO80"/>
      <c r="SGP80"/>
      <c r="SGQ80"/>
      <c r="SGR80"/>
      <c r="SGS80"/>
      <c r="SGT80"/>
      <c r="SGU80"/>
      <c r="SGV80"/>
      <c r="SGW80"/>
      <c r="SGX80"/>
      <c r="SGY80"/>
      <c r="SGZ80"/>
      <c r="SHA80"/>
      <c r="SHB80"/>
      <c r="SHC80"/>
      <c r="SHD80"/>
      <c r="SHE80"/>
      <c r="SHF80"/>
      <c r="SHG80"/>
      <c r="SHH80"/>
      <c r="SHI80"/>
      <c r="SHJ80"/>
      <c r="SHK80"/>
      <c r="SHL80"/>
      <c r="SHM80"/>
      <c r="SHN80"/>
      <c r="SHO80"/>
      <c r="SHP80"/>
      <c r="SHQ80"/>
      <c r="SHR80"/>
      <c r="SHS80"/>
      <c r="SHT80"/>
      <c r="SHU80"/>
      <c r="SHV80"/>
      <c r="SHW80"/>
      <c r="SHX80"/>
      <c r="SHY80"/>
      <c r="SHZ80"/>
      <c r="SIA80"/>
      <c r="SIB80"/>
      <c r="SIC80"/>
      <c r="SID80"/>
      <c r="SIE80"/>
      <c r="SIF80"/>
      <c r="SIG80"/>
      <c r="SIH80"/>
      <c r="SII80"/>
      <c r="SIJ80"/>
      <c r="SIK80"/>
      <c r="SIL80"/>
      <c r="SIM80"/>
      <c r="SIN80"/>
      <c r="SIO80"/>
      <c r="SIP80"/>
      <c r="SIQ80"/>
      <c r="SIR80"/>
      <c r="SIS80"/>
      <c r="SIT80"/>
      <c r="SIU80"/>
      <c r="SIV80"/>
      <c r="SIW80"/>
      <c r="SIX80"/>
      <c r="SIY80"/>
      <c r="SIZ80"/>
      <c r="SJA80"/>
      <c r="SJB80"/>
      <c r="SJC80"/>
      <c r="SJD80"/>
      <c r="SJE80"/>
      <c r="SJF80"/>
      <c r="SJG80"/>
      <c r="SJH80"/>
      <c r="SJI80"/>
      <c r="SJJ80"/>
      <c r="SJK80"/>
      <c r="SJL80"/>
      <c r="SJM80"/>
      <c r="SJN80"/>
      <c r="SJO80"/>
      <c r="SJP80"/>
      <c r="SJQ80"/>
      <c r="SJR80"/>
      <c r="SJS80"/>
      <c r="SJT80"/>
      <c r="SJU80"/>
      <c r="SJV80"/>
      <c r="SJW80"/>
      <c r="SJX80"/>
      <c r="SJY80"/>
      <c r="SJZ80"/>
      <c r="SKA80"/>
      <c r="SKB80"/>
      <c r="SKC80"/>
      <c r="SKD80"/>
      <c r="SKE80"/>
      <c r="SKF80"/>
      <c r="SKG80"/>
      <c r="SKH80"/>
      <c r="SKI80"/>
      <c r="SKJ80"/>
      <c r="SKK80"/>
      <c r="SKL80"/>
      <c r="SKM80"/>
      <c r="SKN80"/>
      <c r="SKO80"/>
      <c r="SKP80"/>
      <c r="SKQ80"/>
      <c r="SKR80"/>
      <c r="SKS80"/>
      <c r="SKT80"/>
      <c r="SKU80"/>
      <c r="SKV80"/>
      <c r="SKW80"/>
      <c r="SKX80"/>
      <c r="SKY80"/>
      <c r="SKZ80"/>
      <c r="SLA80"/>
      <c r="SLB80"/>
      <c r="SLC80"/>
      <c r="SLD80"/>
      <c r="SLE80"/>
      <c r="SLF80"/>
      <c r="SLG80"/>
      <c r="SLH80"/>
      <c r="SLI80"/>
      <c r="SLJ80"/>
      <c r="SLK80"/>
      <c r="SLL80"/>
      <c r="SLM80"/>
      <c r="SLN80"/>
      <c r="SLO80"/>
      <c r="SLP80"/>
      <c r="SLQ80"/>
      <c r="SLR80"/>
      <c r="SLS80"/>
      <c r="SLT80"/>
      <c r="SLU80"/>
      <c r="SLV80"/>
      <c r="SLW80"/>
      <c r="SLX80"/>
      <c r="SLY80"/>
      <c r="SLZ80"/>
      <c r="SMA80"/>
      <c r="SMB80"/>
      <c r="SMC80"/>
      <c r="SMD80"/>
      <c r="SME80"/>
      <c r="SMF80"/>
      <c r="SMG80"/>
      <c r="SMH80"/>
      <c r="SMI80"/>
      <c r="SMJ80"/>
      <c r="SMK80"/>
      <c r="SML80"/>
      <c r="SMM80"/>
      <c r="SMN80"/>
      <c r="SMO80"/>
      <c r="SMP80"/>
      <c r="SMQ80"/>
      <c r="SMR80"/>
      <c r="SMS80"/>
      <c r="SMT80"/>
      <c r="SMU80"/>
      <c r="SMV80"/>
      <c r="SMW80"/>
      <c r="SMX80"/>
      <c r="SMY80"/>
      <c r="SMZ80"/>
      <c r="SNA80"/>
      <c r="SNB80"/>
      <c r="SNC80"/>
      <c r="SND80"/>
      <c r="SNE80"/>
      <c r="SNF80"/>
      <c r="SNG80"/>
      <c r="SNH80"/>
      <c r="SNI80"/>
      <c r="SNJ80"/>
      <c r="SNK80"/>
      <c r="SNL80"/>
      <c r="SNM80"/>
      <c r="SNN80"/>
      <c r="SNO80"/>
      <c r="SNP80"/>
      <c r="SNQ80"/>
      <c r="SNR80"/>
      <c r="SNS80"/>
      <c r="SNT80"/>
      <c r="SNU80"/>
      <c r="SNV80"/>
      <c r="SNW80"/>
      <c r="SNX80"/>
      <c r="SNY80"/>
      <c r="SNZ80"/>
      <c r="SOA80"/>
      <c r="SOB80"/>
      <c r="SOC80"/>
      <c r="SOD80"/>
      <c r="SOE80"/>
      <c r="SOF80"/>
      <c r="SOG80"/>
      <c r="SOH80"/>
      <c r="SOI80"/>
      <c r="SOJ80"/>
      <c r="SOK80"/>
      <c r="SOL80"/>
      <c r="SOM80"/>
      <c r="SON80"/>
      <c r="SOO80"/>
      <c r="SOP80"/>
      <c r="SOQ80"/>
      <c r="SOR80"/>
      <c r="SOS80"/>
      <c r="SOT80"/>
      <c r="SOU80"/>
      <c r="SOV80"/>
      <c r="SOW80"/>
      <c r="SOX80"/>
      <c r="SOY80"/>
      <c r="SOZ80"/>
      <c r="SPA80"/>
      <c r="SPB80"/>
      <c r="SPC80"/>
      <c r="SPD80"/>
      <c r="SPE80"/>
      <c r="SPF80"/>
      <c r="SPG80"/>
      <c r="SPH80"/>
      <c r="SPI80"/>
      <c r="SPJ80"/>
      <c r="SPK80"/>
      <c r="SPL80"/>
      <c r="SPM80"/>
      <c r="SPN80"/>
      <c r="SPO80"/>
      <c r="SPP80"/>
      <c r="SPQ80"/>
      <c r="SPR80"/>
      <c r="SPS80"/>
      <c r="SPT80"/>
      <c r="SPU80"/>
      <c r="SPV80"/>
      <c r="SPW80"/>
      <c r="SPX80"/>
      <c r="SPY80"/>
      <c r="SPZ80"/>
      <c r="SQA80"/>
      <c r="SQB80"/>
      <c r="SQC80"/>
      <c r="SQD80"/>
      <c r="SQE80"/>
      <c r="SQF80"/>
      <c r="SQG80"/>
      <c r="SQH80"/>
      <c r="SQI80"/>
      <c r="SQJ80"/>
      <c r="SQK80"/>
      <c r="SQL80"/>
      <c r="SQM80"/>
      <c r="SQN80"/>
      <c r="SQO80"/>
      <c r="SQP80"/>
      <c r="SQQ80"/>
      <c r="SQR80"/>
      <c r="SQS80"/>
      <c r="SQT80"/>
      <c r="SQU80"/>
      <c r="SQV80"/>
      <c r="SQW80"/>
      <c r="SQX80"/>
      <c r="SQY80"/>
      <c r="SQZ80"/>
      <c r="SRA80"/>
      <c r="SRB80"/>
      <c r="SRC80"/>
      <c r="SRD80"/>
      <c r="SRE80"/>
      <c r="SRF80"/>
      <c r="SRG80"/>
      <c r="SRH80"/>
      <c r="SRI80"/>
      <c r="SRJ80"/>
      <c r="SRK80"/>
      <c r="SRL80"/>
      <c r="SRM80"/>
      <c r="SRN80"/>
      <c r="SRO80"/>
      <c r="SRP80"/>
      <c r="SRQ80"/>
      <c r="SRR80"/>
      <c r="SRS80"/>
      <c r="SRT80"/>
      <c r="SRU80"/>
      <c r="SRV80"/>
      <c r="SRW80"/>
      <c r="SRX80"/>
      <c r="SRY80"/>
      <c r="SRZ80"/>
      <c r="SSA80"/>
      <c r="SSB80"/>
      <c r="SSC80"/>
      <c r="SSD80"/>
      <c r="SSE80"/>
      <c r="SSF80"/>
      <c r="SSG80"/>
      <c r="SSH80"/>
      <c r="SSI80"/>
      <c r="SSJ80"/>
      <c r="SSK80"/>
      <c r="SSL80"/>
      <c r="SSM80"/>
      <c r="SSN80"/>
      <c r="SSO80"/>
      <c r="SSP80"/>
      <c r="SSQ80"/>
      <c r="SSR80"/>
      <c r="SSS80"/>
      <c r="SST80"/>
      <c r="SSU80"/>
      <c r="SSV80"/>
      <c r="SSW80"/>
      <c r="SSX80"/>
      <c r="SSY80"/>
      <c r="SSZ80"/>
      <c r="STA80"/>
      <c r="STB80"/>
      <c r="STC80"/>
      <c r="STD80"/>
      <c r="STE80"/>
      <c r="STF80"/>
      <c r="STG80"/>
      <c r="STH80"/>
      <c r="STI80"/>
      <c r="STJ80"/>
      <c r="STK80"/>
      <c r="STL80"/>
      <c r="STM80"/>
      <c r="STN80"/>
      <c r="STO80"/>
      <c r="STP80"/>
      <c r="STQ80"/>
      <c r="STR80"/>
      <c r="STS80"/>
      <c r="STT80"/>
      <c r="STU80"/>
      <c r="STV80"/>
      <c r="STW80"/>
      <c r="STX80"/>
      <c r="STY80"/>
      <c r="STZ80"/>
      <c r="SUA80"/>
      <c r="SUB80"/>
      <c r="SUC80"/>
      <c r="SUD80"/>
      <c r="SUE80"/>
      <c r="SUF80"/>
      <c r="SUG80"/>
      <c r="SUH80"/>
      <c r="SUI80"/>
      <c r="SUJ80"/>
      <c r="SUK80"/>
      <c r="SUL80"/>
      <c r="SUM80"/>
      <c r="SUN80"/>
      <c r="SUO80"/>
      <c r="SUP80"/>
      <c r="SUQ80"/>
      <c r="SUR80"/>
      <c r="SUS80"/>
      <c r="SUT80"/>
      <c r="SUU80"/>
      <c r="SUV80"/>
      <c r="SUW80"/>
      <c r="SUX80"/>
      <c r="SUY80"/>
      <c r="SUZ80"/>
      <c r="SVA80"/>
      <c r="SVB80"/>
      <c r="SVC80"/>
      <c r="SVD80"/>
      <c r="SVE80"/>
      <c r="SVF80"/>
      <c r="SVG80"/>
      <c r="SVH80"/>
      <c r="SVI80"/>
      <c r="SVJ80"/>
      <c r="SVK80"/>
      <c r="SVL80"/>
      <c r="SVM80"/>
      <c r="SVN80"/>
      <c r="SVO80"/>
      <c r="SVP80"/>
      <c r="SVQ80"/>
      <c r="SVR80"/>
      <c r="SVS80"/>
      <c r="SVT80"/>
      <c r="SVU80"/>
      <c r="SVV80"/>
      <c r="SVW80"/>
      <c r="SVX80"/>
      <c r="SVY80"/>
      <c r="SVZ80"/>
      <c r="SWA80"/>
      <c r="SWB80"/>
      <c r="SWC80"/>
      <c r="SWD80"/>
      <c r="SWE80"/>
      <c r="SWF80"/>
      <c r="SWG80"/>
      <c r="SWH80"/>
      <c r="SWI80"/>
      <c r="SWJ80"/>
      <c r="SWK80"/>
      <c r="SWL80"/>
      <c r="SWM80"/>
      <c r="SWN80"/>
      <c r="SWO80"/>
      <c r="SWP80"/>
      <c r="SWQ80"/>
      <c r="SWR80"/>
      <c r="SWS80"/>
      <c r="SWT80"/>
      <c r="SWU80"/>
      <c r="SWV80"/>
      <c r="SWW80"/>
      <c r="SWX80"/>
      <c r="SWY80"/>
      <c r="SWZ80"/>
      <c r="SXA80"/>
      <c r="SXB80"/>
      <c r="SXC80"/>
      <c r="SXD80"/>
      <c r="SXE80"/>
      <c r="SXF80"/>
      <c r="SXG80"/>
      <c r="SXH80"/>
      <c r="SXI80"/>
      <c r="SXJ80"/>
      <c r="SXK80"/>
      <c r="SXL80"/>
      <c r="SXM80"/>
      <c r="SXN80"/>
      <c r="SXO80"/>
      <c r="SXP80"/>
      <c r="SXQ80"/>
      <c r="SXR80"/>
      <c r="SXS80"/>
      <c r="SXT80"/>
      <c r="SXU80"/>
      <c r="SXV80"/>
      <c r="SXW80"/>
      <c r="SXX80"/>
      <c r="SXY80"/>
      <c r="SXZ80"/>
      <c r="SYA80"/>
      <c r="SYB80"/>
      <c r="SYC80"/>
      <c r="SYD80"/>
      <c r="SYE80"/>
      <c r="SYF80"/>
      <c r="SYG80"/>
      <c r="SYH80"/>
      <c r="SYI80"/>
      <c r="SYJ80"/>
      <c r="SYK80"/>
      <c r="SYL80"/>
      <c r="SYM80"/>
      <c r="SYN80"/>
      <c r="SYO80"/>
      <c r="SYP80"/>
      <c r="SYQ80"/>
      <c r="SYR80"/>
      <c r="SYS80"/>
      <c r="SYT80"/>
      <c r="SYU80"/>
      <c r="SYV80"/>
      <c r="SYW80"/>
      <c r="SYX80"/>
      <c r="SYY80"/>
      <c r="SYZ80"/>
      <c r="SZA80"/>
      <c r="SZB80"/>
      <c r="SZC80"/>
      <c r="SZD80"/>
      <c r="SZE80"/>
      <c r="SZF80"/>
      <c r="SZG80"/>
      <c r="SZH80"/>
      <c r="SZI80"/>
      <c r="SZJ80"/>
      <c r="SZK80"/>
      <c r="SZL80"/>
      <c r="SZM80"/>
      <c r="SZN80"/>
      <c r="SZO80"/>
      <c r="SZP80"/>
      <c r="SZQ80"/>
      <c r="SZR80"/>
      <c r="SZS80"/>
      <c r="SZT80"/>
      <c r="SZU80"/>
      <c r="SZV80"/>
      <c r="SZW80"/>
      <c r="SZX80"/>
      <c r="SZY80"/>
      <c r="SZZ80"/>
      <c r="TAA80"/>
      <c r="TAB80"/>
      <c r="TAC80"/>
      <c r="TAD80"/>
      <c r="TAE80"/>
      <c r="TAF80"/>
      <c r="TAG80"/>
      <c r="TAH80"/>
      <c r="TAI80"/>
      <c r="TAJ80"/>
      <c r="TAK80"/>
      <c r="TAL80"/>
      <c r="TAM80"/>
      <c r="TAN80"/>
      <c r="TAO80"/>
      <c r="TAP80"/>
      <c r="TAQ80"/>
      <c r="TAR80"/>
      <c r="TAS80"/>
      <c r="TAT80"/>
      <c r="TAU80"/>
      <c r="TAV80"/>
      <c r="TAW80"/>
      <c r="TAX80"/>
      <c r="TAY80"/>
      <c r="TAZ80"/>
      <c r="TBA80"/>
      <c r="TBB80"/>
      <c r="TBC80"/>
      <c r="TBD80"/>
      <c r="TBE80"/>
      <c r="TBF80"/>
      <c r="TBG80"/>
      <c r="TBH80"/>
      <c r="TBI80"/>
      <c r="TBJ80"/>
      <c r="TBK80"/>
      <c r="TBL80"/>
      <c r="TBM80"/>
      <c r="TBN80"/>
      <c r="TBO80"/>
      <c r="TBP80"/>
      <c r="TBQ80"/>
      <c r="TBR80"/>
      <c r="TBS80"/>
      <c r="TBT80"/>
      <c r="TBU80"/>
      <c r="TBV80"/>
      <c r="TBW80"/>
      <c r="TBX80"/>
      <c r="TBY80"/>
      <c r="TBZ80"/>
      <c r="TCA80"/>
      <c r="TCB80"/>
      <c r="TCC80"/>
      <c r="TCD80"/>
      <c r="TCE80"/>
      <c r="TCF80"/>
      <c r="TCG80"/>
      <c r="TCH80"/>
      <c r="TCI80"/>
      <c r="TCJ80"/>
      <c r="TCK80"/>
      <c r="TCL80"/>
      <c r="TCM80"/>
      <c r="TCN80"/>
      <c r="TCO80"/>
      <c r="TCP80"/>
      <c r="TCQ80"/>
      <c r="TCR80"/>
      <c r="TCS80"/>
      <c r="TCT80"/>
      <c r="TCU80"/>
      <c r="TCV80"/>
      <c r="TCW80"/>
      <c r="TCX80"/>
      <c r="TCY80"/>
      <c r="TCZ80"/>
      <c r="TDA80"/>
      <c r="TDB80"/>
      <c r="TDC80"/>
      <c r="TDD80"/>
      <c r="TDE80"/>
      <c r="TDF80"/>
      <c r="TDG80"/>
      <c r="TDH80"/>
      <c r="TDI80"/>
      <c r="TDJ80"/>
      <c r="TDK80"/>
      <c r="TDL80"/>
      <c r="TDM80"/>
      <c r="TDN80"/>
      <c r="TDO80"/>
      <c r="TDP80"/>
      <c r="TDQ80"/>
      <c r="TDR80"/>
      <c r="TDS80"/>
      <c r="TDT80"/>
      <c r="TDU80"/>
      <c r="TDV80"/>
      <c r="TDW80"/>
      <c r="TDX80"/>
      <c r="TDY80"/>
      <c r="TDZ80"/>
      <c r="TEA80"/>
      <c r="TEB80"/>
      <c r="TEC80"/>
      <c r="TED80"/>
      <c r="TEE80"/>
      <c r="TEF80"/>
      <c r="TEG80"/>
      <c r="TEH80"/>
      <c r="TEI80"/>
      <c r="TEJ80"/>
      <c r="TEK80"/>
      <c r="TEL80"/>
      <c r="TEM80"/>
      <c r="TEN80"/>
      <c r="TEO80"/>
      <c r="TEP80"/>
      <c r="TEQ80"/>
      <c r="TER80"/>
      <c r="TES80"/>
      <c r="TET80"/>
      <c r="TEU80"/>
      <c r="TEV80"/>
      <c r="TEW80"/>
      <c r="TEX80"/>
      <c r="TEY80"/>
      <c r="TEZ80"/>
      <c r="TFA80"/>
      <c r="TFB80"/>
      <c r="TFC80"/>
      <c r="TFD80"/>
      <c r="TFE80"/>
      <c r="TFF80"/>
      <c r="TFG80"/>
      <c r="TFH80"/>
      <c r="TFI80"/>
      <c r="TFJ80"/>
      <c r="TFK80"/>
      <c r="TFL80"/>
      <c r="TFM80"/>
      <c r="TFN80"/>
      <c r="TFO80"/>
      <c r="TFP80"/>
      <c r="TFQ80"/>
      <c r="TFR80"/>
      <c r="TFS80"/>
      <c r="TFT80"/>
      <c r="TFU80"/>
      <c r="TFV80"/>
      <c r="TFW80"/>
      <c r="TFX80"/>
      <c r="TFY80"/>
      <c r="TFZ80"/>
      <c r="TGA80"/>
      <c r="TGB80"/>
      <c r="TGC80"/>
      <c r="TGD80"/>
      <c r="TGE80"/>
      <c r="TGF80"/>
      <c r="TGG80"/>
      <c r="TGH80"/>
      <c r="TGI80"/>
      <c r="TGJ80"/>
      <c r="TGK80"/>
      <c r="TGL80"/>
      <c r="TGM80"/>
      <c r="TGN80"/>
      <c r="TGO80"/>
      <c r="TGP80"/>
      <c r="TGQ80"/>
      <c r="TGR80"/>
      <c r="TGS80"/>
      <c r="TGT80"/>
      <c r="TGU80"/>
      <c r="TGV80"/>
      <c r="TGW80"/>
      <c r="TGX80"/>
      <c r="TGY80"/>
      <c r="TGZ80"/>
      <c r="THA80"/>
      <c r="THB80"/>
      <c r="THC80"/>
      <c r="THD80"/>
      <c r="THE80"/>
      <c r="THF80"/>
      <c r="THG80"/>
      <c r="THH80"/>
      <c r="THI80"/>
      <c r="THJ80"/>
      <c r="THK80"/>
      <c r="THL80"/>
      <c r="THM80"/>
      <c r="THN80"/>
      <c r="THO80"/>
      <c r="THP80"/>
      <c r="THQ80"/>
      <c r="THR80"/>
      <c r="THS80"/>
      <c r="THT80"/>
      <c r="THU80"/>
      <c r="THV80"/>
      <c r="THW80"/>
      <c r="THX80"/>
      <c r="THY80"/>
      <c r="THZ80"/>
      <c r="TIA80"/>
      <c r="TIB80"/>
      <c r="TIC80"/>
      <c r="TID80"/>
      <c r="TIE80"/>
      <c r="TIF80"/>
      <c r="TIG80"/>
      <c r="TIH80"/>
      <c r="TII80"/>
      <c r="TIJ80"/>
      <c r="TIK80"/>
      <c r="TIL80"/>
      <c r="TIM80"/>
      <c r="TIN80"/>
      <c r="TIO80"/>
      <c r="TIP80"/>
      <c r="TIQ80"/>
      <c r="TIR80"/>
      <c r="TIS80"/>
      <c r="TIT80"/>
      <c r="TIU80"/>
      <c r="TIV80"/>
      <c r="TIW80"/>
      <c r="TIX80"/>
      <c r="TIY80"/>
      <c r="TIZ80"/>
      <c r="TJA80"/>
      <c r="TJB80"/>
      <c r="TJC80"/>
      <c r="TJD80"/>
      <c r="TJE80"/>
      <c r="TJF80"/>
      <c r="TJG80"/>
      <c r="TJH80"/>
      <c r="TJI80"/>
      <c r="TJJ80"/>
      <c r="TJK80"/>
      <c r="TJL80"/>
      <c r="TJM80"/>
      <c r="TJN80"/>
      <c r="TJO80"/>
      <c r="TJP80"/>
      <c r="TJQ80"/>
      <c r="TJR80"/>
      <c r="TJS80"/>
      <c r="TJT80"/>
      <c r="TJU80"/>
      <c r="TJV80"/>
      <c r="TJW80"/>
      <c r="TJX80"/>
      <c r="TJY80"/>
      <c r="TJZ80"/>
      <c r="TKA80"/>
      <c r="TKB80"/>
      <c r="TKC80"/>
      <c r="TKD80"/>
      <c r="TKE80"/>
      <c r="TKF80"/>
      <c r="TKG80"/>
      <c r="TKH80"/>
      <c r="TKI80"/>
      <c r="TKJ80"/>
      <c r="TKK80"/>
      <c r="TKL80"/>
      <c r="TKM80"/>
      <c r="TKN80"/>
      <c r="TKO80"/>
      <c r="TKP80"/>
      <c r="TKQ80"/>
      <c r="TKR80"/>
      <c r="TKS80"/>
      <c r="TKT80"/>
      <c r="TKU80"/>
      <c r="TKV80"/>
      <c r="TKW80"/>
      <c r="TKX80"/>
      <c r="TKY80"/>
      <c r="TKZ80"/>
      <c r="TLA80"/>
      <c r="TLB80"/>
      <c r="TLC80"/>
      <c r="TLD80"/>
      <c r="TLE80"/>
      <c r="TLF80"/>
      <c r="TLG80"/>
      <c r="TLH80"/>
      <c r="TLI80"/>
      <c r="TLJ80"/>
      <c r="TLK80"/>
      <c r="TLL80"/>
      <c r="TLM80"/>
      <c r="TLN80"/>
      <c r="TLO80"/>
      <c r="TLP80"/>
      <c r="TLQ80"/>
      <c r="TLR80"/>
      <c r="TLS80"/>
      <c r="TLT80"/>
      <c r="TLU80"/>
      <c r="TLV80"/>
      <c r="TLW80"/>
      <c r="TLX80"/>
      <c r="TLY80"/>
      <c r="TLZ80"/>
      <c r="TMA80"/>
      <c r="TMB80"/>
      <c r="TMC80"/>
      <c r="TMD80"/>
      <c r="TME80"/>
      <c r="TMF80"/>
      <c r="TMG80"/>
      <c r="TMH80"/>
      <c r="TMI80"/>
      <c r="TMJ80"/>
      <c r="TMK80"/>
      <c r="TML80"/>
      <c r="TMM80"/>
      <c r="TMN80"/>
      <c r="TMO80"/>
      <c r="TMP80"/>
      <c r="TMQ80"/>
      <c r="TMR80"/>
      <c r="TMS80"/>
      <c r="TMT80"/>
      <c r="TMU80"/>
      <c r="TMV80"/>
      <c r="TMW80"/>
      <c r="TMX80"/>
      <c r="TMY80"/>
      <c r="TMZ80"/>
      <c r="TNA80"/>
      <c r="TNB80"/>
      <c r="TNC80"/>
      <c r="TND80"/>
      <c r="TNE80"/>
      <c r="TNF80"/>
      <c r="TNG80"/>
      <c r="TNH80"/>
      <c r="TNI80"/>
      <c r="TNJ80"/>
      <c r="TNK80"/>
      <c r="TNL80"/>
      <c r="TNM80"/>
      <c r="TNN80"/>
      <c r="TNO80"/>
      <c r="TNP80"/>
      <c r="TNQ80"/>
      <c r="TNR80"/>
      <c r="TNS80"/>
      <c r="TNT80"/>
      <c r="TNU80"/>
      <c r="TNV80"/>
      <c r="TNW80"/>
      <c r="TNX80"/>
      <c r="TNY80"/>
      <c r="TNZ80"/>
      <c r="TOA80"/>
      <c r="TOB80"/>
      <c r="TOC80"/>
      <c r="TOD80"/>
      <c r="TOE80"/>
      <c r="TOF80"/>
      <c r="TOG80"/>
      <c r="TOH80"/>
      <c r="TOI80"/>
      <c r="TOJ80"/>
      <c r="TOK80"/>
      <c r="TOL80"/>
      <c r="TOM80"/>
      <c r="TON80"/>
      <c r="TOO80"/>
      <c r="TOP80"/>
      <c r="TOQ80"/>
      <c r="TOR80"/>
      <c r="TOS80"/>
      <c r="TOT80"/>
      <c r="TOU80"/>
      <c r="TOV80"/>
      <c r="TOW80"/>
      <c r="TOX80"/>
      <c r="TOY80"/>
      <c r="TOZ80"/>
      <c r="TPA80"/>
      <c r="TPB80"/>
      <c r="TPC80"/>
      <c r="TPD80"/>
      <c r="TPE80"/>
      <c r="TPF80"/>
      <c r="TPG80"/>
      <c r="TPH80"/>
      <c r="TPI80"/>
      <c r="TPJ80"/>
      <c r="TPK80"/>
      <c r="TPL80"/>
      <c r="TPM80"/>
      <c r="TPN80"/>
      <c r="TPO80"/>
      <c r="TPP80"/>
      <c r="TPQ80"/>
      <c r="TPR80"/>
      <c r="TPS80"/>
      <c r="TPT80"/>
      <c r="TPU80"/>
      <c r="TPV80"/>
      <c r="TPW80"/>
      <c r="TPX80"/>
      <c r="TPY80"/>
      <c r="TPZ80"/>
      <c r="TQA80"/>
      <c r="TQB80"/>
      <c r="TQC80"/>
      <c r="TQD80"/>
      <c r="TQE80"/>
      <c r="TQF80"/>
      <c r="TQG80"/>
      <c r="TQH80"/>
      <c r="TQI80"/>
      <c r="TQJ80"/>
      <c r="TQK80"/>
      <c r="TQL80"/>
      <c r="TQM80"/>
      <c r="TQN80"/>
      <c r="TQO80"/>
      <c r="TQP80"/>
      <c r="TQQ80"/>
      <c r="TQR80"/>
      <c r="TQS80"/>
      <c r="TQT80"/>
      <c r="TQU80"/>
      <c r="TQV80"/>
      <c r="TQW80"/>
      <c r="TQX80"/>
      <c r="TQY80"/>
      <c r="TQZ80"/>
      <c r="TRA80"/>
      <c r="TRB80"/>
      <c r="TRC80"/>
      <c r="TRD80"/>
      <c r="TRE80"/>
      <c r="TRF80"/>
      <c r="TRG80"/>
      <c r="TRH80"/>
      <c r="TRI80"/>
      <c r="TRJ80"/>
      <c r="TRK80"/>
      <c r="TRL80"/>
      <c r="TRM80"/>
      <c r="TRN80"/>
      <c r="TRO80"/>
      <c r="TRP80"/>
      <c r="TRQ80"/>
      <c r="TRR80"/>
      <c r="TRS80"/>
      <c r="TRT80"/>
      <c r="TRU80"/>
      <c r="TRV80"/>
      <c r="TRW80"/>
      <c r="TRX80"/>
      <c r="TRY80"/>
      <c r="TRZ80"/>
      <c r="TSA80"/>
      <c r="TSB80"/>
      <c r="TSC80"/>
      <c r="TSD80"/>
      <c r="TSE80"/>
      <c r="TSF80"/>
      <c r="TSG80"/>
      <c r="TSH80"/>
      <c r="TSI80"/>
      <c r="TSJ80"/>
      <c r="TSK80"/>
      <c r="TSL80"/>
      <c r="TSM80"/>
      <c r="TSN80"/>
      <c r="TSO80"/>
      <c r="TSP80"/>
      <c r="TSQ80"/>
      <c r="TSR80"/>
      <c r="TSS80"/>
      <c r="TST80"/>
      <c r="TSU80"/>
      <c r="TSV80"/>
      <c r="TSW80"/>
      <c r="TSX80"/>
      <c r="TSY80"/>
      <c r="TSZ80"/>
      <c r="TTA80"/>
      <c r="TTB80"/>
      <c r="TTC80"/>
      <c r="TTD80"/>
      <c r="TTE80"/>
      <c r="TTF80"/>
      <c r="TTG80"/>
      <c r="TTH80"/>
      <c r="TTI80"/>
      <c r="TTJ80"/>
      <c r="TTK80"/>
      <c r="TTL80"/>
      <c r="TTM80"/>
      <c r="TTN80"/>
      <c r="TTO80"/>
      <c r="TTP80"/>
      <c r="TTQ80"/>
      <c r="TTR80"/>
      <c r="TTS80"/>
      <c r="TTT80"/>
      <c r="TTU80"/>
      <c r="TTV80"/>
      <c r="TTW80"/>
      <c r="TTX80"/>
      <c r="TTY80"/>
      <c r="TTZ80"/>
      <c r="TUA80"/>
      <c r="TUB80"/>
      <c r="TUC80"/>
      <c r="TUD80"/>
      <c r="TUE80"/>
      <c r="TUF80"/>
      <c r="TUG80"/>
      <c r="TUH80"/>
      <c r="TUI80"/>
      <c r="TUJ80"/>
      <c r="TUK80"/>
      <c r="TUL80"/>
      <c r="TUM80"/>
      <c r="TUN80"/>
      <c r="TUO80"/>
      <c r="TUP80"/>
      <c r="TUQ80"/>
      <c r="TUR80"/>
      <c r="TUS80"/>
      <c r="TUT80"/>
      <c r="TUU80"/>
      <c r="TUV80"/>
      <c r="TUW80"/>
      <c r="TUX80"/>
      <c r="TUY80"/>
      <c r="TUZ80"/>
      <c r="TVA80"/>
      <c r="TVB80"/>
      <c r="TVC80"/>
      <c r="TVD80"/>
      <c r="TVE80"/>
      <c r="TVF80"/>
      <c r="TVG80"/>
      <c r="TVH80"/>
      <c r="TVI80"/>
      <c r="TVJ80"/>
      <c r="TVK80"/>
      <c r="TVL80"/>
      <c r="TVM80"/>
      <c r="TVN80"/>
      <c r="TVO80"/>
      <c r="TVP80"/>
      <c r="TVQ80"/>
      <c r="TVR80"/>
      <c r="TVS80"/>
      <c r="TVT80"/>
      <c r="TVU80"/>
      <c r="TVV80"/>
      <c r="TVW80"/>
      <c r="TVX80"/>
      <c r="TVY80"/>
      <c r="TVZ80"/>
      <c r="TWA80"/>
      <c r="TWB80"/>
      <c r="TWC80"/>
      <c r="TWD80"/>
      <c r="TWE80"/>
      <c r="TWF80"/>
      <c r="TWG80"/>
      <c r="TWH80"/>
      <c r="TWI80"/>
      <c r="TWJ80"/>
      <c r="TWK80"/>
      <c r="TWL80"/>
      <c r="TWM80"/>
      <c r="TWN80"/>
      <c r="TWO80"/>
      <c r="TWP80"/>
      <c r="TWQ80"/>
      <c r="TWR80"/>
      <c r="TWS80"/>
      <c r="TWT80"/>
      <c r="TWU80"/>
      <c r="TWV80"/>
      <c r="TWW80"/>
      <c r="TWX80"/>
      <c r="TWY80"/>
      <c r="TWZ80"/>
      <c r="TXA80"/>
      <c r="TXB80"/>
      <c r="TXC80"/>
      <c r="TXD80"/>
      <c r="TXE80"/>
      <c r="TXF80"/>
      <c r="TXG80"/>
      <c r="TXH80"/>
      <c r="TXI80"/>
      <c r="TXJ80"/>
      <c r="TXK80"/>
      <c r="TXL80"/>
      <c r="TXM80"/>
      <c r="TXN80"/>
      <c r="TXO80"/>
      <c r="TXP80"/>
      <c r="TXQ80"/>
      <c r="TXR80"/>
      <c r="TXS80"/>
      <c r="TXT80"/>
      <c r="TXU80"/>
      <c r="TXV80"/>
      <c r="TXW80"/>
      <c r="TXX80"/>
      <c r="TXY80"/>
      <c r="TXZ80"/>
      <c r="TYA80"/>
      <c r="TYB80"/>
      <c r="TYC80"/>
      <c r="TYD80"/>
      <c r="TYE80"/>
      <c r="TYF80"/>
      <c r="TYG80"/>
      <c r="TYH80"/>
      <c r="TYI80"/>
      <c r="TYJ80"/>
      <c r="TYK80"/>
      <c r="TYL80"/>
      <c r="TYM80"/>
      <c r="TYN80"/>
      <c r="TYO80"/>
      <c r="TYP80"/>
      <c r="TYQ80"/>
      <c r="TYR80"/>
      <c r="TYS80"/>
      <c r="TYT80"/>
      <c r="TYU80"/>
      <c r="TYV80"/>
      <c r="TYW80"/>
      <c r="TYX80"/>
      <c r="TYY80"/>
      <c r="TYZ80"/>
      <c r="TZA80"/>
      <c r="TZB80"/>
      <c r="TZC80"/>
      <c r="TZD80"/>
      <c r="TZE80"/>
      <c r="TZF80"/>
      <c r="TZG80"/>
      <c r="TZH80"/>
      <c r="TZI80"/>
      <c r="TZJ80"/>
      <c r="TZK80"/>
      <c r="TZL80"/>
      <c r="TZM80"/>
      <c r="TZN80"/>
      <c r="TZO80"/>
      <c r="TZP80"/>
      <c r="TZQ80"/>
      <c r="TZR80"/>
      <c r="TZS80"/>
      <c r="TZT80"/>
      <c r="TZU80"/>
      <c r="TZV80"/>
      <c r="TZW80"/>
      <c r="TZX80"/>
      <c r="TZY80"/>
      <c r="TZZ80"/>
      <c r="UAA80"/>
      <c r="UAB80"/>
      <c r="UAC80"/>
      <c r="UAD80"/>
      <c r="UAE80"/>
      <c r="UAF80"/>
      <c r="UAG80"/>
      <c r="UAH80"/>
      <c r="UAI80"/>
      <c r="UAJ80"/>
      <c r="UAK80"/>
      <c r="UAL80"/>
      <c r="UAM80"/>
      <c r="UAN80"/>
      <c r="UAO80"/>
      <c r="UAP80"/>
      <c r="UAQ80"/>
      <c r="UAR80"/>
      <c r="UAS80"/>
      <c r="UAT80"/>
      <c r="UAU80"/>
      <c r="UAV80"/>
      <c r="UAW80"/>
      <c r="UAX80"/>
      <c r="UAY80"/>
      <c r="UAZ80"/>
      <c r="UBA80"/>
      <c r="UBB80"/>
      <c r="UBC80"/>
      <c r="UBD80"/>
      <c r="UBE80"/>
      <c r="UBF80"/>
      <c r="UBG80"/>
      <c r="UBH80"/>
      <c r="UBI80"/>
      <c r="UBJ80"/>
      <c r="UBK80"/>
      <c r="UBL80"/>
      <c r="UBM80"/>
      <c r="UBN80"/>
      <c r="UBO80"/>
      <c r="UBP80"/>
      <c r="UBQ80"/>
      <c r="UBR80"/>
      <c r="UBS80"/>
      <c r="UBT80"/>
      <c r="UBU80"/>
      <c r="UBV80"/>
      <c r="UBW80"/>
      <c r="UBX80"/>
      <c r="UBY80"/>
      <c r="UBZ80"/>
      <c r="UCA80"/>
      <c r="UCB80"/>
      <c r="UCC80"/>
      <c r="UCD80"/>
      <c r="UCE80"/>
      <c r="UCF80"/>
      <c r="UCG80"/>
      <c r="UCH80"/>
      <c r="UCI80"/>
      <c r="UCJ80"/>
      <c r="UCK80"/>
      <c r="UCL80"/>
      <c r="UCM80"/>
      <c r="UCN80"/>
      <c r="UCO80"/>
      <c r="UCP80"/>
      <c r="UCQ80"/>
      <c r="UCR80"/>
      <c r="UCS80"/>
      <c r="UCT80"/>
      <c r="UCU80"/>
      <c r="UCV80"/>
      <c r="UCW80"/>
      <c r="UCX80"/>
      <c r="UCY80"/>
      <c r="UCZ80"/>
      <c r="UDA80"/>
      <c r="UDB80"/>
      <c r="UDC80"/>
      <c r="UDD80"/>
      <c r="UDE80"/>
      <c r="UDF80"/>
      <c r="UDG80"/>
      <c r="UDH80"/>
      <c r="UDI80"/>
      <c r="UDJ80"/>
      <c r="UDK80"/>
      <c r="UDL80"/>
      <c r="UDM80"/>
      <c r="UDN80"/>
      <c r="UDO80"/>
      <c r="UDP80"/>
      <c r="UDQ80"/>
      <c r="UDR80"/>
      <c r="UDS80"/>
      <c r="UDT80"/>
      <c r="UDU80"/>
      <c r="UDV80"/>
      <c r="UDW80"/>
      <c r="UDX80"/>
      <c r="UDY80"/>
      <c r="UDZ80"/>
      <c r="UEA80"/>
      <c r="UEB80"/>
      <c r="UEC80"/>
      <c r="UED80"/>
      <c r="UEE80"/>
      <c r="UEF80"/>
      <c r="UEG80"/>
      <c r="UEH80"/>
      <c r="UEI80"/>
      <c r="UEJ80"/>
      <c r="UEK80"/>
      <c r="UEL80"/>
      <c r="UEM80"/>
      <c r="UEN80"/>
      <c r="UEO80"/>
      <c r="UEP80"/>
      <c r="UEQ80"/>
      <c r="UER80"/>
      <c r="UES80"/>
      <c r="UET80"/>
      <c r="UEU80"/>
      <c r="UEV80"/>
      <c r="UEW80"/>
      <c r="UEX80"/>
      <c r="UEY80"/>
      <c r="UEZ80"/>
      <c r="UFA80"/>
      <c r="UFB80"/>
      <c r="UFC80"/>
      <c r="UFD80"/>
      <c r="UFE80"/>
      <c r="UFF80"/>
      <c r="UFG80"/>
      <c r="UFH80"/>
      <c r="UFI80"/>
      <c r="UFJ80"/>
      <c r="UFK80"/>
      <c r="UFL80"/>
      <c r="UFM80"/>
      <c r="UFN80"/>
      <c r="UFO80"/>
      <c r="UFP80"/>
      <c r="UFQ80"/>
      <c r="UFR80"/>
      <c r="UFS80"/>
      <c r="UFT80"/>
      <c r="UFU80"/>
      <c r="UFV80"/>
      <c r="UFW80"/>
      <c r="UFX80"/>
      <c r="UFY80"/>
      <c r="UFZ80"/>
      <c r="UGA80"/>
      <c r="UGB80"/>
      <c r="UGC80"/>
      <c r="UGD80"/>
      <c r="UGE80"/>
      <c r="UGF80"/>
      <c r="UGG80"/>
      <c r="UGH80"/>
      <c r="UGI80"/>
      <c r="UGJ80"/>
      <c r="UGK80"/>
      <c r="UGL80"/>
      <c r="UGM80"/>
      <c r="UGN80"/>
      <c r="UGO80"/>
      <c r="UGP80"/>
      <c r="UGQ80"/>
      <c r="UGR80"/>
      <c r="UGS80"/>
      <c r="UGT80"/>
      <c r="UGU80"/>
      <c r="UGV80"/>
      <c r="UGW80"/>
      <c r="UGX80"/>
      <c r="UGY80"/>
      <c r="UGZ80"/>
      <c r="UHA80"/>
      <c r="UHB80"/>
      <c r="UHC80"/>
      <c r="UHD80"/>
      <c r="UHE80"/>
      <c r="UHF80"/>
      <c r="UHG80"/>
      <c r="UHH80"/>
      <c r="UHI80"/>
      <c r="UHJ80"/>
      <c r="UHK80"/>
      <c r="UHL80"/>
      <c r="UHM80"/>
      <c r="UHN80"/>
      <c r="UHO80"/>
      <c r="UHP80"/>
      <c r="UHQ80"/>
      <c r="UHR80"/>
      <c r="UHS80"/>
      <c r="UHT80"/>
      <c r="UHU80"/>
      <c r="UHV80"/>
      <c r="UHW80"/>
      <c r="UHX80"/>
      <c r="UHY80"/>
      <c r="UHZ80"/>
      <c r="UIA80"/>
      <c r="UIB80"/>
      <c r="UIC80"/>
      <c r="UID80"/>
      <c r="UIE80"/>
      <c r="UIF80"/>
      <c r="UIG80"/>
      <c r="UIH80"/>
      <c r="UII80"/>
      <c r="UIJ80"/>
      <c r="UIK80"/>
      <c r="UIL80"/>
      <c r="UIM80"/>
      <c r="UIN80"/>
      <c r="UIO80"/>
      <c r="UIP80"/>
      <c r="UIQ80"/>
      <c r="UIR80"/>
      <c r="UIS80"/>
      <c r="UIT80"/>
      <c r="UIU80"/>
      <c r="UIV80"/>
      <c r="UIW80"/>
      <c r="UIX80"/>
      <c r="UIY80"/>
      <c r="UIZ80"/>
      <c r="UJA80"/>
      <c r="UJB80"/>
      <c r="UJC80"/>
      <c r="UJD80"/>
      <c r="UJE80"/>
      <c r="UJF80"/>
      <c r="UJG80"/>
      <c r="UJH80"/>
      <c r="UJI80"/>
      <c r="UJJ80"/>
      <c r="UJK80"/>
      <c r="UJL80"/>
      <c r="UJM80"/>
      <c r="UJN80"/>
      <c r="UJO80"/>
      <c r="UJP80"/>
      <c r="UJQ80"/>
      <c r="UJR80"/>
      <c r="UJS80"/>
      <c r="UJT80"/>
      <c r="UJU80"/>
      <c r="UJV80"/>
      <c r="UJW80"/>
      <c r="UJX80"/>
      <c r="UJY80"/>
      <c r="UJZ80"/>
      <c r="UKA80"/>
      <c r="UKB80"/>
      <c r="UKC80"/>
      <c r="UKD80"/>
      <c r="UKE80"/>
      <c r="UKF80"/>
      <c r="UKG80"/>
      <c r="UKH80"/>
      <c r="UKI80"/>
      <c r="UKJ80"/>
      <c r="UKK80"/>
      <c r="UKL80"/>
      <c r="UKM80"/>
      <c r="UKN80"/>
      <c r="UKO80"/>
      <c r="UKP80"/>
      <c r="UKQ80"/>
      <c r="UKR80"/>
      <c r="UKS80"/>
      <c r="UKT80"/>
      <c r="UKU80"/>
      <c r="UKV80"/>
      <c r="UKW80"/>
      <c r="UKX80"/>
      <c r="UKY80"/>
      <c r="UKZ80"/>
      <c r="ULA80"/>
      <c r="ULB80"/>
      <c r="ULC80"/>
      <c r="ULD80"/>
      <c r="ULE80"/>
      <c r="ULF80"/>
      <c r="ULG80"/>
      <c r="ULH80"/>
      <c r="ULI80"/>
      <c r="ULJ80"/>
      <c r="ULK80"/>
      <c r="ULL80"/>
      <c r="ULM80"/>
      <c r="ULN80"/>
      <c r="ULO80"/>
      <c r="ULP80"/>
      <c r="ULQ80"/>
      <c r="ULR80"/>
      <c r="ULS80"/>
      <c r="ULT80"/>
      <c r="ULU80"/>
      <c r="ULV80"/>
      <c r="ULW80"/>
      <c r="ULX80"/>
      <c r="ULY80"/>
      <c r="ULZ80"/>
      <c r="UMA80"/>
      <c r="UMB80"/>
      <c r="UMC80"/>
      <c r="UMD80"/>
      <c r="UME80"/>
      <c r="UMF80"/>
      <c r="UMG80"/>
      <c r="UMH80"/>
      <c r="UMI80"/>
      <c r="UMJ80"/>
      <c r="UMK80"/>
      <c r="UML80"/>
      <c r="UMM80"/>
      <c r="UMN80"/>
      <c r="UMO80"/>
      <c r="UMP80"/>
      <c r="UMQ80"/>
      <c r="UMR80"/>
      <c r="UMS80"/>
      <c r="UMT80"/>
      <c r="UMU80"/>
      <c r="UMV80"/>
      <c r="UMW80"/>
      <c r="UMX80"/>
      <c r="UMY80"/>
      <c r="UMZ80"/>
      <c r="UNA80"/>
      <c r="UNB80"/>
      <c r="UNC80"/>
      <c r="UND80"/>
      <c r="UNE80"/>
      <c r="UNF80"/>
      <c r="UNG80"/>
      <c r="UNH80"/>
      <c r="UNI80"/>
      <c r="UNJ80"/>
      <c r="UNK80"/>
      <c r="UNL80"/>
      <c r="UNM80"/>
      <c r="UNN80"/>
      <c r="UNO80"/>
      <c r="UNP80"/>
      <c r="UNQ80"/>
      <c r="UNR80"/>
      <c r="UNS80"/>
      <c r="UNT80"/>
      <c r="UNU80"/>
      <c r="UNV80"/>
      <c r="UNW80"/>
      <c r="UNX80"/>
      <c r="UNY80"/>
      <c r="UNZ80"/>
      <c r="UOA80"/>
      <c r="UOB80"/>
      <c r="UOC80"/>
      <c r="UOD80"/>
      <c r="UOE80"/>
      <c r="UOF80"/>
      <c r="UOG80"/>
      <c r="UOH80"/>
      <c r="UOI80"/>
      <c r="UOJ80"/>
      <c r="UOK80"/>
      <c r="UOL80"/>
      <c r="UOM80"/>
      <c r="UON80"/>
      <c r="UOO80"/>
      <c r="UOP80"/>
      <c r="UOQ80"/>
      <c r="UOR80"/>
      <c r="UOS80"/>
      <c r="UOT80"/>
      <c r="UOU80"/>
      <c r="UOV80"/>
      <c r="UOW80"/>
      <c r="UOX80"/>
      <c r="UOY80"/>
      <c r="UOZ80"/>
      <c r="UPA80"/>
      <c r="UPB80"/>
      <c r="UPC80"/>
      <c r="UPD80"/>
      <c r="UPE80"/>
      <c r="UPF80"/>
      <c r="UPG80"/>
      <c r="UPH80"/>
      <c r="UPI80"/>
      <c r="UPJ80"/>
      <c r="UPK80"/>
      <c r="UPL80"/>
      <c r="UPM80"/>
      <c r="UPN80"/>
      <c r="UPO80"/>
      <c r="UPP80"/>
      <c r="UPQ80"/>
      <c r="UPR80"/>
      <c r="UPS80"/>
      <c r="UPT80"/>
      <c r="UPU80"/>
      <c r="UPV80"/>
      <c r="UPW80"/>
      <c r="UPX80"/>
      <c r="UPY80"/>
      <c r="UPZ80"/>
      <c r="UQA80"/>
      <c r="UQB80"/>
      <c r="UQC80"/>
      <c r="UQD80"/>
      <c r="UQE80"/>
      <c r="UQF80"/>
      <c r="UQG80"/>
      <c r="UQH80"/>
      <c r="UQI80"/>
      <c r="UQJ80"/>
      <c r="UQK80"/>
      <c r="UQL80"/>
      <c r="UQM80"/>
      <c r="UQN80"/>
      <c r="UQO80"/>
      <c r="UQP80"/>
      <c r="UQQ80"/>
      <c r="UQR80"/>
      <c r="UQS80"/>
      <c r="UQT80"/>
      <c r="UQU80"/>
      <c r="UQV80"/>
      <c r="UQW80"/>
      <c r="UQX80"/>
      <c r="UQY80"/>
      <c r="UQZ80"/>
      <c r="URA80"/>
      <c r="URB80"/>
      <c r="URC80"/>
      <c r="URD80"/>
      <c r="URE80"/>
      <c r="URF80"/>
      <c r="URG80"/>
      <c r="URH80"/>
      <c r="URI80"/>
      <c r="URJ80"/>
      <c r="URK80"/>
      <c r="URL80"/>
      <c r="URM80"/>
      <c r="URN80"/>
      <c r="URO80"/>
      <c r="URP80"/>
      <c r="URQ80"/>
      <c r="URR80"/>
      <c r="URS80"/>
      <c r="URT80"/>
      <c r="URU80"/>
      <c r="URV80"/>
      <c r="URW80"/>
      <c r="URX80"/>
      <c r="URY80"/>
      <c r="URZ80"/>
      <c r="USA80"/>
      <c r="USB80"/>
      <c r="USC80"/>
      <c r="USD80"/>
      <c r="USE80"/>
      <c r="USF80"/>
      <c r="USG80"/>
      <c r="USH80"/>
      <c r="USI80"/>
      <c r="USJ80"/>
      <c r="USK80"/>
      <c r="USL80"/>
      <c r="USM80"/>
      <c r="USN80"/>
      <c r="USO80"/>
      <c r="USP80"/>
      <c r="USQ80"/>
      <c r="USR80"/>
      <c r="USS80"/>
      <c r="UST80"/>
      <c r="USU80"/>
      <c r="USV80"/>
      <c r="USW80"/>
      <c r="USX80"/>
      <c r="USY80"/>
      <c r="USZ80"/>
      <c r="UTA80"/>
      <c r="UTB80"/>
      <c r="UTC80"/>
      <c r="UTD80"/>
      <c r="UTE80"/>
      <c r="UTF80"/>
      <c r="UTG80"/>
      <c r="UTH80"/>
      <c r="UTI80"/>
      <c r="UTJ80"/>
      <c r="UTK80"/>
      <c r="UTL80"/>
      <c r="UTM80"/>
      <c r="UTN80"/>
      <c r="UTO80"/>
      <c r="UTP80"/>
      <c r="UTQ80"/>
      <c r="UTR80"/>
      <c r="UTS80"/>
      <c r="UTT80"/>
      <c r="UTU80"/>
      <c r="UTV80"/>
      <c r="UTW80"/>
      <c r="UTX80"/>
      <c r="UTY80"/>
      <c r="UTZ80"/>
      <c r="UUA80"/>
      <c r="UUB80"/>
      <c r="UUC80"/>
      <c r="UUD80"/>
      <c r="UUE80"/>
      <c r="UUF80"/>
      <c r="UUG80"/>
      <c r="UUH80"/>
      <c r="UUI80"/>
      <c r="UUJ80"/>
      <c r="UUK80"/>
      <c r="UUL80"/>
      <c r="UUM80"/>
      <c r="UUN80"/>
      <c r="UUO80"/>
      <c r="UUP80"/>
      <c r="UUQ80"/>
      <c r="UUR80"/>
      <c r="UUS80"/>
      <c r="UUT80"/>
      <c r="UUU80"/>
      <c r="UUV80"/>
      <c r="UUW80"/>
      <c r="UUX80"/>
      <c r="UUY80"/>
      <c r="UUZ80"/>
      <c r="UVA80"/>
      <c r="UVB80"/>
      <c r="UVC80"/>
      <c r="UVD80"/>
      <c r="UVE80"/>
      <c r="UVF80"/>
      <c r="UVG80"/>
      <c r="UVH80"/>
      <c r="UVI80"/>
      <c r="UVJ80"/>
      <c r="UVK80"/>
      <c r="UVL80"/>
      <c r="UVM80"/>
      <c r="UVN80"/>
      <c r="UVO80"/>
      <c r="UVP80"/>
      <c r="UVQ80"/>
      <c r="UVR80"/>
      <c r="UVS80"/>
      <c r="UVT80"/>
      <c r="UVU80"/>
      <c r="UVV80"/>
      <c r="UVW80"/>
      <c r="UVX80"/>
      <c r="UVY80"/>
      <c r="UVZ80"/>
      <c r="UWA80"/>
      <c r="UWB80"/>
      <c r="UWC80"/>
      <c r="UWD80"/>
      <c r="UWE80"/>
      <c r="UWF80"/>
      <c r="UWG80"/>
      <c r="UWH80"/>
      <c r="UWI80"/>
      <c r="UWJ80"/>
      <c r="UWK80"/>
      <c r="UWL80"/>
      <c r="UWM80"/>
      <c r="UWN80"/>
      <c r="UWO80"/>
      <c r="UWP80"/>
      <c r="UWQ80"/>
      <c r="UWR80"/>
      <c r="UWS80"/>
      <c r="UWT80"/>
      <c r="UWU80"/>
      <c r="UWV80"/>
      <c r="UWW80"/>
      <c r="UWX80"/>
      <c r="UWY80"/>
      <c r="UWZ80"/>
      <c r="UXA80"/>
      <c r="UXB80"/>
      <c r="UXC80"/>
      <c r="UXD80"/>
      <c r="UXE80"/>
      <c r="UXF80"/>
      <c r="UXG80"/>
      <c r="UXH80"/>
      <c r="UXI80"/>
      <c r="UXJ80"/>
      <c r="UXK80"/>
      <c r="UXL80"/>
      <c r="UXM80"/>
      <c r="UXN80"/>
      <c r="UXO80"/>
      <c r="UXP80"/>
      <c r="UXQ80"/>
      <c r="UXR80"/>
      <c r="UXS80"/>
      <c r="UXT80"/>
      <c r="UXU80"/>
      <c r="UXV80"/>
      <c r="UXW80"/>
      <c r="UXX80"/>
      <c r="UXY80"/>
      <c r="UXZ80"/>
      <c r="UYA80"/>
      <c r="UYB80"/>
      <c r="UYC80"/>
      <c r="UYD80"/>
      <c r="UYE80"/>
      <c r="UYF80"/>
      <c r="UYG80"/>
      <c r="UYH80"/>
      <c r="UYI80"/>
      <c r="UYJ80"/>
      <c r="UYK80"/>
      <c r="UYL80"/>
      <c r="UYM80"/>
      <c r="UYN80"/>
      <c r="UYO80"/>
      <c r="UYP80"/>
      <c r="UYQ80"/>
      <c r="UYR80"/>
      <c r="UYS80"/>
      <c r="UYT80"/>
      <c r="UYU80"/>
      <c r="UYV80"/>
      <c r="UYW80"/>
      <c r="UYX80"/>
      <c r="UYY80"/>
      <c r="UYZ80"/>
      <c r="UZA80"/>
      <c r="UZB80"/>
      <c r="UZC80"/>
      <c r="UZD80"/>
      <c r="UZE80"/>
      <c r="UZF80"/>
      <c r="UZG80"/>
      <c r="UZH80"/>
      <c r="UZI80"/>
      <c r="UZJ80"/>
      <c r="UZK80"/>
      <c r="UZL80"/>
      <c r="UZM80"/>
      <c r="UZN80"/>
      <c r="UZO80"/>
      <c r="UZP80"/>
      <c r="UZQ80"/>
      <c r="UZR80"/>
      <c r="UZS80"/>
      <c r="UZT80"/>
      <c r="UZU80"/>
      <c r="UZV80"/>
      <c r="UZW80"/>
      <c r="UZX80"/>
      <c r="UZY80"/>
      <c r="UZZ80"/>
      <c r="VAA80"/>
      <c r="VAB80"/>
      <c r="VAC80"/>
      <c r="VAD80"/>
      <c r="VAE80"/>
      <c r="VAF80"/>
      <c r="VAG80"/>
      <c r="VAH80"/>
      <c r="VAI80"/>
      <c r="VAJ80"/>
      <c r="VAK80"/>
      <c r="VAL80"/>
      <c r="VAM80"/>
      <c r="VAN80"/>
      <c r="VAO80"/>
      <c r="VAP80"/>
      <c r="VAQ80"/>
      <c r="VAR80"/>
      <c r="VAS80"/>
      <c r="VAT80"/>
      <c r="VAU80"/>
      <c r="VAV80"/>
      <c r="VAW80"/>
      <c r="VAX80"/>
      <c r="VAY80"/>
      <c r="VAZ80"/>
      <c r="VBA80"/>
      <c r="VBB80"/>
      <c r="VBC80"/>
      <c r="VBD80"/>
      <c r="VBE80"/>
      <c r="VBF80"/>
      <c r="VBG80"/>
      <c r="VBH80"/>
      <c r="VBI80"/>
      <c r="VBJ80"/>
      <c r="VBK80"/>
      <c r="VBL80"/>
      <c r="VBM80"/>
      <c r="VBN80"/>
      <c r="VBO80"/>
      <c r="VBP80"/>
      <c r="VBQ80"/>
      <c r="VBR80"/>
      <c r="VBS80"/>
      <c r="VBT80"/>
      <c r="VBU80"/>
      <c r="VBV80"/>
      <c r="VBW80"/>
      <c r="VBX80"/>
      <c r="VBY80"/>
      <c r="VBZ80"/>
      <c r="VCA80"/>
      <c r="VCB80"/>
      <c r="VCC80"/>
      <c r="VCD80"/>
      <c r="VCE80"/>
      <c r="VCF80"/>
      <c r="VCG80"/>
      <c r="VCH80"/>
      <c r="VCI80"/>
      <c r="VCJ80"/>
      <c r="VCK80"/>
      <c r="VCL80"/>
      <c r="VCM80"/>
      <c r="VCN80"/>
      <c r="VCO80"/>
      <c r="VCP80"/>
      <c r="VCQ80"/>
      <c r="VCR80"/>
      <c r="VCS80"/>
      <c r="VCT80"/>
      <c r="VCU80"/>
      <c r="VCV80"/>
      <c r="VCW80"/>
      <c r="VCX80"/>
      <c r="VCY80"/>
      <c r="VCZ80"/>
      <c r="VDA80"/>
      <c r="VDB80"/>
      <c r="VDC80"/>
      <c r="VDD80"/>
      <c r="VDE80"/>
      <c r="VDF80"/>
      <c r="VDG80"/>
      <c r="VDH80"/>
      <c r="VDI80"/>
      <c r="VDJ80"/>
      <c r="VDK80"/>
      <c r="VDL80"/>
      <c r="VDM80"/>
      <c r="VDN80"/>
      <c r="VDO80"/>
      <c r="VDP80"/>
      <c r="VDQ80"/>
      <c r="VDR80"/>
      <c r="VDS80"/>
      <c r="VDT80"/>
      <c r="VDU80"/>
      <c r="VDV80"/>
      <c r="VDW80"/>
      <c r="VDX80"/>
      <c r="VDY80"/>
      <c r="VDZ80"/>
      <c r="VEA80"/>
      <c r="VEB80"/>
      <c r="VEC80"/>
      <c r="VED80"/>
      <c r="VEE80"/>
      <c r="VEF80"/>
      <c r="VEG80"/>
      <c r="VEH80"/>
      <c r="VEI80"/>
      <c r="VEJ80"/>
      <c r="VEK80"/>
      <c r="VEL80"/>
      <c r="VEM80"/>
      <c r="VEN80"/>
      <c r="VEO80"/>
      <c r="VEP80"/>
      <c r="VEQ80"/>
      <c r="VER80"/>
      <c r="VES80"/>
      <c r="VET80"/>
      <c r="VEU80"/>
      <c r="VEV80"/>
      <c r="VEW80"/>
      <c r="VEX80"/>
      <c r="VEY80"/>
      <c r="VEZ80"/>
      <c r="VFA80"/>
      <c r="VFB80"/>
      <c r="VFC80"/>
      <c r="VFD80"/>
      <c r="VFE80"/>
      <c r="VFF80"/>
      <c r="VFG80"/>
      <c r="VFH80"/>
      <c r="VFI80"/>
      <c r="VFJ80"/>
      <c r="VFK80"/>
      <c r="VFL80"/>
      <c r="VFM80"/>
      <c r="VFN80"/>
      <c r="VFO80"/>
      <c r="VFP80"/>
      <c r="VFQ80"/>
      <c r="VFR80"/>
      <c r="VFS80"/>
      <c r="VFT80"/>
      <c r="VFU80"/>
      <c r="VFV80"/>
      <c r="VFW80"/>
      <c r="VFX80"/>
      <c r="VFY80"/>
      <c r="VFZ80"/>
      <c r="VGA80"/>
      <c r="VGB80"/>
      <c r="VGC80"/>
      <c r="VGD80"/>
      <c r="VGE80"/>
      <c r="VGF80"/>
      <c r="VGG80"/>
      <c r="VGH80"/>
      <c r="VGI80"/>
      <c r="VGJ80"/>
      <c r="VGK80"/>
      <c r="VGL80"/>
      <c r="VGM80"/>
      <c r="VGN80"/>
      <c r="VGO80"/>
      <c r="VGP80"/>
      <c r="VGQ80"/>
      <c r="VGR80"/>
      <c r="VGS80"/>
      <c r="VGT80"/>
      <c r="VGU80"/>
      <c r="VGV80"/>
      <c r="VGW80"/>
      <c r="VGX80"/>
      <c r="VGY80"/>
      <c r="VGZ80"/>
      <c r="VHA80"/>
      <c r="VHB80"/>
      <c r="VHC80"/>
      <c r="VHD80"/>
      <c r="VHE80"/>
      <c r="VHF80"/>
      <c r="VHG80"/>
      <c r="VHH80"/>
      <c r="VHI80"/>
      <c r="VHJ80"/>
      <c r="VHK80"/>
      <c r="VHL80"/>
      <c r="VHM80"/>
      <c r="VHN80"/>
      <c r="VHO80"/>
      <c r="VHP80"/>
      <c r="VHQ80"/>
      <c r="VHR80"/>
      <c r="VHS80"/>
      <c r="VHT80"/>
      <c r="VHU80"/>
      <c r="VHV80"/>
      <c r="VHW80"/>
      <c r="VHX80"/>
      <c r="VHY80"/>
      <c r="VHZ80"/>
      <c r="VIA80"/>
      <c r="VIB80"/>
      <c r="VIC80"/>
      <c r="VID80"/>
      <c r="VIE80"/>
      <c r="VIF80"/>
      <c r="VIG80"/>
      <c r="VIH80"/>
      <c r="VII80"/>
      <c r="VIJ80"/>
      <c r="VIK80"/>
      <c r="VIL80"/>
      <c r="VIM80"/>
      <c r="VIN80"/>
      <c r="VIO80"/>
      <c r="VIP80"/>
      <c r="VIQ80"/>
      <c r="VIR80"/>
      <c r="VIS80"/>
      <c r="VIT80"/>
      <c r="VIU80"/>
      <c r="VIV80"/>
      <c r="VIW80"/>
      <c r="VIX80"/>
      <c r="VIY80"/>
      <c r="VIZ80"/>
      <c r="VJA80"/>
      <c r="VJB80"/>
      <c r="VJC80"/>
      <c r="VJD80"/>
      <c r="VJE80"/>
      <c r="VJF80"/>
      <c r="VJG80"/>
      <c r="VJH80"/>
      <c r="VJI80"/>
      <c r="VJJ80"/>
      <c r="VJK80"/>
      <c r="VJL80"/>
      <c r="VJM80"/>
      <c r="VJN80"/>
      <c r="VJO80"/>
      <c r="VJP80"/>
      <c r="VJQ80"/>
      <c r="VJR80"/>
      <c r="VJS80"/>
      <c r="VJT80"/>
      <c r="VJU80"/>
      <c r="VJV80"/>
      <c r="VJW80"/>
      <c r="VJX80"/>
      <c r="VJY80"/>
      <c r="VJZ80"/>
      <c r="VKA80"/>
      <c r="VKB80"/>
      <c r="VKC80"/>
      <c r="VKD80"/>
      <c r="VKE80"/>
      <c r="VKF80"/>
      <c r="VKG80"/>
      <c r="VKH80"/>
      <c r="VKI80"/>
      <c r="VKJ80"/>
      <c r="VKK80"/>
      <c r="VKL80"/>
      <c r="VKM80"/>
      <c r="VKN80"/>
      <c r="VKO80"/>
      <c r="VKP80"/>
      <c r="VKQ80"/>
      <c r="VKR80"/>
      <c r="VKS80"/>
      <c r="VKT80"/>
      <c r="VKU80"/>
      <c r="VKV80"/>
      <c r="VKW80"/>
      <c r="VKX80"/>
      <c r="VKY80"/>
      <c r="VKZ80"/>
      <c r="VLA80"/>
      <c r="VLB80"/>
      <c r="VLC80"/>
      <c r="VLD80"/>
      <c r="VLE80"/>
      <c r="VLF80"/>
      <c r="VLG80"/>
      <c r="VLH80"/>
      <c r="VLI80"/>
      <c r="VLJ80"/>
      <c r="VLK80"/>
      <c r="VLL80"/>
      <c r="VLM80"/>
      <c r="VLN80"/>
      <c r="VLO80"/>
      <c r="VLP80"/>
      <c r="VLQ80"/>
      <c r="VLR80"/>
      <c r="VLS80"/>
      <c r="VLT80"/>
      <c r="VLU80"/>
      <c r="VLV80"/>
      <c r="VLW80"/>
      <c r="VLX80"/>
      <c r="VLY80"/>
      <c r="VLZ80"/>
      <c r="VMA80"/>
      <c r="VMB80"/>
      <c r="VMC80"/>
      <c r="VMD80"/>
      <c r="VME80"/>
      <c r="VMF80"/>
      <c r="VMG80"/>
      <c r="VMH80"/>
      <c r="VMI80"/>
      <c r="VMJ80"/>
      <c r="VMK80"/>
      <c r="VML80"/>
      <c r="VMM80"/>
      <c r="VMN80"/>
      <c r="VMO80"/>
      <c r="VMP80"/>
      <c r="VMQ80"/>
      <c r="VMR80"/>
      <c r="VMS80"/>
      <c r="VMT80"/>
      <c r="VMU80"/>
      <c r="VMV80"/>
      <c r="VMW80"/>
      <c r="VMX80"/>
      <c r="VMY80"/>
      <c r="VMZ80"/>
      <c r="VNA80"/>
      <c r="VNB80"/>
      <c r="VNC80"/>
      <c r="VND80"/>
      <c r="VNE80"/>
      <c r="VNF80"/>
      <c r="VNG80"/>
      <c r="VNH80"/>
      <c r="VNI80"/>
      <c r="VNJ80"/>
      <c r="VNK80"/>
      <c r="VNL80"/>
      <c r="VNM80"/>
      <c r="VNN80"/>
      <c r="VNO80"/>
      <c r="VNP80"/>
      <c r="VNQ80"/>
      <c r="VNR80"/>
      <c r="VNS80"/>
      <c r="VNT80"/>
      <c r="VNU80"/>
      <c r="VNV80"/>
      <c r="VNW80"/>
      <c r="VNX80"/>
      <c r="VNY80"/>
      <c r="VNZ80"/>
      <c r="VOA80"/>
      <c r="VOB80"/>
      <c r="VOC80"/>
      <c r="VOD80"/>
      <c r="VOE80"/>
      <c r="VOF80"/>
      <c r="VOG80"/>
      <c r="VOH80"/>
      <c r="VOI80"/>
      <c r="VOJ80"/>
      <c r="VOK80"/>
      <c r="VOL80"/>
      <c r="VOM80"/>
      <c r="VON80"/>
      <c r="VOO80"/>
      <c r="VOP80"/>
      <c r="VOQ80"/>
      <c r="VOR80"/>
      <c r="VOS80"/>
      <c r="VOT80"/>
      <c r="VOU80"/>
      <c r="VOV80"/>
      <c r="VOW80"/>
      <c r="VOX80"/>
      <c r="VOY80"/>
      <c r="VOZ80"/>
      <c r="VPA80"/>
      <c r="VPB80"/>
      <c r="VPC80"/>
      <c r="VPD80"/>
      <c r="VPE80"/>
      <c r="VPF80"/>
      <c r="VPG80"/>
      <c r="VPH80"/>
      <c r="VPI80"/>
      <c r="VPJ80"/>
      <c r="VPK80"/>
      <c r="VPL80"/>
      <c r="VPM80"/>
      <c r="VPN80"/>
      <c r="VPO80"/>
      <c r="VPP80"/>
      <c r="VPQ80"/>
      <c r="VPR80"/>
      <c r="VPS80"/>
      <c r="VPT80"/>
      <c r="VPU80"/>
      <c r="VPV80"/>
      <c r="VPW80"/>
      <c r="VPX80"/>
      <c r="VPY80"/>
      <c r="VPZ80"/>
      <c r="VQA80"/>
      <c r="VQB80"/>
      <c r="VQC80"/>
      <c r="VQD80"/>
      <c r="VQE80"/>
      <c r="VQF80"/>
      <c r="VQG80"/>
      <c r="VQH80"/>
      <c r="VQI80"/>
      <c r="VQJ80"/>
      <c r="VQK80"/>
      <c r="VQL80"/>
      <c r="VQM80"/>
      <c r="VQN80"/>
      <c r="VQO80"/>
      <c r="VQP80"/>
      <c r="VQQ80"/>
      <c r="VQR80"/>
      <c r="VQS80"/>
      <c r="VQT80"/>
      <c r="VQU80"/>
      <c r="VQV80"/>
      <c r="VQW80"/>
      <c r="VQX80"/>
      <c r="VQY80"/>
      <c r="VQZ80"/>
      <c r="VRA80"/>
      <c r="VRB80"/>
      <c r="VRC80"/>
      <c r="VRD80"/>
      <c r="VRE80"/>
      <c r="VRF80"/>
      <c r="VRG80"/>
      <c r="VRH80"/>
      <c r="VRI80"/>
      <c r="VRJ80"/>
      <c r="VRK80"/>
      <c r="VRL80"/>
      <c r="VRM80"/>
      <c r="VRN80"/>
      <c r="VRO80"/>
      <c r="VRP80"/>
      <c r="VRQ80"/>
      <c r="VRR80"/>
      <c r="VRS80"/>
      <c r="VRT80"/>
      <c r="VRU80"/>
      <c r="VRV80"/>
      <c r="VRW80"/>
      <c r="VRX80"/>
      <c r="VRY80"/>
      <c r="VRZ80"/>
      <c r="VSA80"/>
      <c r="VSB80"/>
      <c r="VSC80"/>
      <c r="VSD80"/>
      <c r="VSE80"/>
      <c r="VSF80"/>
      <c r="VSG80"/>
      <c r="VSH80"/>
      <c r="VSI80"/>
      <c r="VSJ80"/>
      <c r="VSK80"/>
      <c r="VSL80"/>
      <c r="VSM80"/>
      <c r="VSN80"/>
      <c r="VSO80"/>
      <c r="VSP80"/>
      <c r="VSQ80"/>
      <c r="VSR80"/>
      <c r="VSS80"/>
      <c r="VST80"/>
      <c r="VSU80"/>
      <c r="VSV80"/>
      <c r="VSW80"/>
      <c r="VSX80"/>
      <c r="VSY80"/>
      <c r="VSZ80"/>
      <c r="VTA80"/>
      <c r="VTB80"/>
      <c r="VTC80"/>
      <c r="VTD80"/>
      <c r="VTE80"/>
      <c r="VTF80"/>
      <c r="VTG80"/>
      <c r="VTH80"/>
      <c r="VTI80"/>
      <c r="VTJ80"/>
      <c r="VTK80"/>
      <c r="VTL80"/>
      <c r="VTM80"/>
      <c r="VTN80"/>
      <c r="VTO80"/>
      <c r="VTP80"/>
      <c r="VTQ80"/>
      <c r="VTR80"/>
      <c r="VTS80"/>
      <c r="VTT80"/>
      <c r="VTU80"/>
      <c r="VTV80"/>
      <c r="VTW80"/>
      <c r="VTX80"/>
      <c r="VTY80"/>
      <c r="VTZ80"/>
      <c r="VUA80"/>
      <c r="VUB80"/>
      <c r="VUC80"/>
      <c r="VUD80"/>
      <c r="VUE80"/>
      <c r="VUF80"/>
      <c r="VUG80"/>
      <c r="VUH80"/>
      <c r="VUI80"/>
      <c r="VUJ80"/>
      <c r="VUK80"/>
      <c r="VUL80"/>
      <c r="VUM80"/>
      <c r="VUN80"/>
      <c r="VUO80"/>
      <c r="VUP80"/>
      <c r="VUQ80"/>
      <c r="VUR80"/>
      <c r="VUS80"/>
      <c r="VUT80"/>
      <c r="VUU80"/>
      <c r="VUV80"/>
      <c r="VUW80"/>
      <c r="VUX80"/>
      <c r="VUY80"/>
      <c r="VUZ80"/>
      <c r="VVA80"/>
      <c r="VVB80"/>
      <c r="VVC80"/>
      <c r="VVD80"/>
      <c r="VVE80"/>
      <c r="VVF80"/>
      <c r="VVG80"/>
      <c r="VVH80"/>
      <c r="VVI80"/>
      <c r="VVJ80"/>
      <c r="VVK80"/>
      <c r="VVL80"/>
      <c r="VVM80"/>
      <c r="VVN80"/>
      <c r="VVO80"/>
      <c r="VVP80"/>
      <c r="VVQ80"/>
      <c r="VVR80"/>
      <c r="VVS80"/>
      <c r="VVT80"/>
      <c r="VVU80"/>
      <c r="VVV80"/>
      <c r="VVW80"/>
      <c r="VVX80"/>
      <c r="VVY80"/>
      <c r="VVZ80"/>
      <c r="VWA80"/>
      <c r="VWB80"/>
      <c r="VWC80"/>
      <c r="VWD80"/>
      <c r="VWE80"/>
      <c r="VWF80"/>
      <c r="VWG80"/>
      <c r="VWH80"/>
      <c r="VWI80"/>
      <c r="VWJ80"/>
      <c r="VWK80"/>
      <c r="VWL80"/>
      <c r="VWM80"/>
      <c r="VWN80"/>
      <c r="VWO80"/>
      <c r="VWP80"/>
      <c r="VWQ80"/>
      <c r="VWR80"/>
      <c r="VWS80"/>
      <c r="VWT80"/>
      <c r="VWU80"/>
      <c r="VWV80"/>
      <c r="VWW80"/>
      <c r="VWX80"/>
      <c r="VWY80"/>
      <c r="VWZ80"/>
      <c r="VXA80"/>
      <c r="VXB80"/>
      <c r="VXC80"/>
      <c r="VXD80"/>
      <c r="VXE80"/>
      <c r="VXF80"/>
      <c r="VXG80"/>
      <c r="VXH80"/>
      <c r="VXI80"/>
      <c r="VXJ80"/>
      <c r="VXK80"/>
      <c r="VXL80"/>
      <c r="VXM80"/>
      <c r="VXN80"/>
      <c r="VXO80"/>
      <c r="VXP80"/>
      <c r="VXQ80"/>
      <c r="VXR80"/>
      <c r="VXS80"/>
      <c r="VXT80"/>
      <c r="VXU80"/>
      <c r="VXV80"/>
      <c r="VXW80"/>
      <c r="VXX80"/>
      <c r="VXY80"/>
      <c r="VXZ80"/>
      <c r="VYA80"/>
      <c r="VYB80"/>
      <c r="VYC80"/>
      <c r="VYD80"/>
      <c r="VYE80"/>
      <c r="VYF80"/>
      <c r="VYG80"/>
      <c r="VYH80"/>
      <c r="VYI80"/>
      <c r="VYJ80"/>
      <c r="VYK80"/>
      <c r="VYL80"/>
      <c r="VYM80"/>
      <c r="VYN80"/>
      <c r="VYO80"/>
      <c r="VYP80"/>
      <c r="VYQ80"/>
      <c r="VYR80"/>
      <c r="VYS80"/>
      <c r="VYT80"/>
      <c r="VYU80"/>
      <c r="VYV80"/>
      <c r="VYW80"/>
      <c r="VYX80"/>
      <c r="VYY80"/>
      <c r="VYZ80"/>
      <c r="VZA80"/>
      <c r="VZB80"/>
      <c r="VZC80"/>
      <c r="VZD80"/>
      <c r="VZE80"/>
      <c r="VZF80"/>
      <c r="VZG80"/>
      <c r="VZH80"/>
      <c r="VZI80"/>
      <c r="VZJ80"/>
      <c r="VZK80"/>
      <c r="VZL80"/>
      <c r="VZM80"/>
      <c r="VZN80"/>
      <c r="VZO80"/>
      <c r="VZP80"/>
      <c r="VZQ80"/>
      <c r="VZR80"/>
      <c r="VZS80"/>
      <c r="VZT80"/>
      <c r="VZU80"/>
      <c r="VZV80"/>
      <c r="VZW80"/>
      <c r="VZX80"/>
      <c r="VZY80"/>
      <c r="VZZ80"/>
      <c r="WAA80"/>
      <c r="WAB80"/>
      <c r="WAC80"/>
      <c r="WAD80"/>
      <c r="WAE80"/>
      <c r="WAF80"/>
      <c r="WAG80"/>
      <c r="WAH80"/>
      <c r="WAI80"/>
      <c r="WAJ80"/>
      <c r="WAK80"/>
      <c r="WAL80"/>
      <c r="WAM80"/>
      <c r="WAN80"/>
      <c r="WAO80"/>
      <c r="WAP80"/>
      <c r="WAQ80"/>
      <c r="WAR80"/>
      <c r="WAS80"/>
      <c r="WAT80"/>
      <c r="WAU80"/>
      <c r="WAV80"/>
      <c r="WAW80"/>
      <c r="WAX80"/>
      <c r="WAY80"/>
      <c r="WAZ80"/>
      <c r="WBA80"/>
      <c r="WBB80"/>
      <c r="WBC80"/>
      <c r="WBD80"/>
      <c r="WBE80"/>
      <c r="WBF80"/>
      <c r="WBG80"/>
      <c r="WBH80"/>
      <c r="WBI80"/>
      <c r="WBJ80"/>
      <c r="WBK80"/>
      <c r="WBL80"/>
      <c r="WBM80"/>
      <c r="WBN80"/>
      <c r="WBO80"/>
      <c r="WBP80"/>
      <c r="WBQ80"/>
      <c r="WBR80"/>
      <c r="WBS80"/>
      <c r="WBT80"/>
      <c r="WBU80"/>
      <c r="WBV80"/>
      <c r="WBW80"/>
      <c r="WBX80"/>
      <c r="WBY80"/>
      <c r="WBZ80"/>
      <c r="WCA80"/>
      <c r="WCB80"/>
      <c r="WCC80"/>
      <c r="WCD80"/>
      <c r="WCE80"/>
      <c r="WCF80"/>
      <c r="WCG80"/>
      <c r="WCH80"/>
      <c r="WCI80"/>
      <c r="WCJ80"/>
      <c r="WCK80"/>
      <c r="WCL80"/>
      <c r="WCM80"/>
      <c r="WCN80"/>
      <c r="WCO80"/>
      <c r="WCP80"/>
      <c r="WCQ80"/>
      <c r="WCR80"/>
      <c r="WCS80"/>
      <c r="WCT80"/>
      <c r="WCU80"/>
      <c r="WCV80"/>
      <c r="WCW80"/>
      <c r="WCX80"/>
      <c r="WCY80"/>
      <c r="WCZ80"/>
      <c r="WDA80"/>
      <c r="WDB80"/>
      <c r="WDC80"/>
      <c r="WDD80"/>
      <c r="WDE80"/>
      <c r="WDF80"/>
      <c r="WDG80"/>
      <c r="WDH80"/>
      <c r="WDI80"/>
      <c r="WDJ80"/>
      <c r="WDK80"/>
      <c r="WDL80"/>
      <c r="WDM80"/>
      <c r="WDN80"/>
      <c r="WDO80"/>
      <c r="WDP80"/>
      <c r="WDQ80"/>
      <c r="WDR80"/>
      <c r="WDS80"/>
      <c r="WDT80"/>
      <c r="WDU80"/>
      <c r="WDV80"/>
      <c r="WDW80"/>
      <c r="WDX80"/>
      <c r="WDY80"/>
      <c r="WDZ80"/>
      <c r="WEA80"/>
      <c r="WEB80"/>
      <c r="WEC80"/>
      <c r="WED80"/>
      <c r="WEE80"/>
      <c r="WEF80"/>
      <c r="WEG80"/>
      <c r="WEH80"/>
      <c r="WEI80"/>
      <c r="WEJ80"/>
      <c r="WEK80"/>
      <c r="WEL80"/>
      <c r="WEM80"/>
      <c r="WEN80"/>
      <c r="WEO80"/>
      <c r="WEP80"/>
      <c r="WEQ80"/>
      <c r="WER80"/>
      <c r="WES80"/>
      <c r="WET80"/>
      <c r="WEU80"/>
      <c r="WEV80"/>
      <c r="WEW80"/>
      <c r="WEX80"/>
      <c r="WEY80"/>
      <c r="WEZ80"/>
      <c r="WFA80"/>
      <c r="WFB80"/>
      <c r="WFC80"/>
      <c r="WFD80"/>
      <c r="WFE80"/>
      <c r="WFF80"/>
      <c r="WFG80"/>
      <c r="WFH80"/>
      <c r="WFI80"/>
      <c r="WFJ80"/>
      <c r="WFK80"/>
      <c r="WFL80"/>
      <c r="WFM80"/>
      <c r="WFN80"/>
      <c r="WFO80"/>
      <c r="WFP80"/>
      <c r="WFQ80"/>
      <c r="WFR80"/>
      <c r="WFS80"/>
      <c r="WFT80"/>
      <c r="WFU80"/>
      <c r="WFV80"/>
      <c r="WFW80"/>
      <c r="WFX80"/>
      <c r="WFY80"/>
      <c r="WFZ80"/>
      <c r="WGA80"/>
      <c r="WGB80"/>
      <c r="WGC80"/>
      <c r="WGD80"/>
      <c r="WGE80"/>
      <c r="WGF80"/>
      <c r="WGG80"/>
      <c r="WGH80"/>
      <c r="WGI80"/>
      <c r="WGJ80"/>
      <c r="WGK80"/>
      <c r="WGL80"/>
      <c r="WGM80"/>
      <c r="WGN80"/>
      <c r="WGO80"/>
      <c r="WGP80"/>
      <c r="WGQ80"/>
      <c r="WGR80"/>
      <c r="WGS80"/>
      <c r="WGT80"/>
      <c r="WGU80"/>
      <c r="WGV80"/>
      <c r="WGW80"/>
      <c r="WGX80"/>
      <c r="WGY80"/>
      <c r="WGZ80"/>
      <c r="WHA80"/>
      <c r="WHB80"/>
      <c r="WHC80"/>
      <c r="WHD80"/>
      <c r="WHE80"/>
      <c r="WHF80"/>
      <c r="WHG80"/>
      <c r="WHH80"/>
      <c r="WHI80"/>
      <c r="WHJ80"/>
      <c r="WHK80"/>
      <c r="WHL80"/>
      <c r="WHM80"/>
      <c r="WHN80"/>
      <c r="WHO80"/>
      <c r="WHP80"/>
      <c r="WHQ80"/>
      <c r="WHR80"/>
      <c r="WHS80"/>
      <c r="WHT80"/>
      <c r="WHU80"/>
      <c r="WHV80"/>
      <c r="WHW80"/>
      <c r="WHX80"/>
      <c r="WHY80"/>
      <c r="WHZ80"/>
      <c r="WIA80"/>
      <c r="WIB80"/>
      <c r="WIC80"/>
      <c r="WID80"/>
      <c r="WIE80"/>
      <c r="WIF80"/>
      <c r="WIG80"/>
      <c r="WIH80"/>
      <c r="WII80"/>
      <c r="WIJ80"/>
      <c r="WIK80"/>
      <c r="WIL80"/>
      <c r="WIM80"/>
      <c r="WIN80"/>
      <c r="WIO80"/>
      <c r="WIP80"/>
      <c r="WIQ80"/>
      <c r="WIR80"/>
      <c r="WIS80"/>
      <c r="WIT80"/>
      <c r="WIU80"/>
      <c r="WIV80"/>
      <c r="WIW80"/>
      <c r="WIX80"/>
      <c r="WIY80"/>
      <c r="WIZ80"/>
      <c r="WJA80"/>
      <c r="WJB80"/>
      <c r="WJC80"/>
      <c r="WJD80"/>
      <c r="WJE80"/>
      <c r="WJF80"/>
      <c r="WJG80"/>
      <c r="WJH80"/>
      <c r="WJI80"/>
      <c r="WJJ80"/>
      <c r="WJK80"/>
      <c r="WJL80"/>
      <c r="WJM80"/>
      <c r="WJN80"/>
      <c r="WJO80"/>
      <c r="WJP80"/>
      <c r="WJQ80"/>
      <c r="WJR80"/>
      <c r="WJS80"/>
      <c r="WJT80"/>
      <c r="WJU80"/>
      <c r="WJV80"/>
      <c r="WJW80"/>
      <c r="WJX80"/>
      <c r="WJY80"/>
      <c r="WJZ80"/>
      <c r="WKA80"/>
      <c r="WKB80"/>
      <c r="WKC80"/>
      <c r="WKD80"/>
      <c r="WKE80"/>
      <c r="WKF80"/>
      <c r="WKG80"/>
      <c r="WKH80"/>
      <c r="WKI80"/>
      <c r="WKJ80"/>
      <c r="WKK80"/>
      <c r="WKL80"/>
      <c r="WKM80"/>
      <c r="WKN80"/>
      <c r="WKO80"/>
      <c r="WKP80"/>
      <c r="WKQ80"/>
      <c r="WKR80"/>
      <c r="WKS80"/>
      <c r="WKT80"/>
      <c r="WKU80"/>
      <c r="WKV80"/>
      <c r="WKW80"/>
      <c r="WKX80"/>
      <c r="WKY80"/>
      <c r="WKZ80"/>
      <c r="WLA80"/>
      <c r="WLB80"/>
      <c r="WLC80"/>
      <c r="WLD80"/>
      <c r="WLE80"/>
      <c r="WLF80"/>
      <c r="WLG80"/>
      <c r="WLH80"/>
      <c r="WLI80"/>
      <c r="WLJ80"/>
      <c r="WLK80"/>
      <c r="WLL80"/>
      <c r="WLM80"/>
      <c r="WLN80"/>
      <c r="WLO80"/>
      <c r="WLP80"/>
      <c r="WLQ80"/>
      <c r="WLR80"/>
      <c r="WLS80"/>
      <c r="WLT80"/>
      <c r="WLU80"/>
      <c r="WLV80"/>
      <c r="WLW80"/>
      <c r="WLX80"/>
      <c r="WLY80"/>
      <c r="WLZ80"/>
      <c r="WMA80"/>
      <c r="WMB80"/>
      <c r="WMC80"/>
      <c r="WMD80"/>
      <c r="WME80"/>
      <c r="WMF80"/>
      <c r="WMG80"/>
      <c r="WMH80"/>
      <c r="WMI80"/>
      <c r="WMJ80"/>
      <c r="WMK80"/>
      <c r="WML80"/>
      <c r="WMM80"/>
      <c r="WMN80"/>
      <c r="WMO80"/>
      <c r="WMP80"/>
      <c r="WMQ80"/>
      <c r="WMR80"/>
      <c r="WMS80"/>
      <c r="WMT80"/>
      <c r="WMU80"/>
      <c r="WMV80"/>
      <c r="WMW80"/>
      <c r="WMX80"/>
      <c r="WMY80"/>
      <c r="WMZ80"/>
      <c r="WNA80"/>
      <c r="WNB80"/>
      <c r="WNC80"/>
      <c r="WND80"/>
      <c r="WNE80"/>
      <c r="WNF80"/>
      <c r="WNG80"/>
      <c r="WNH80"/>
      <c r="WNI80"/>
      <c r="WNJ80"/>
      <c r="WNK80"/>
      <c r="WNL80"/>
      <c r="WNM80"/>
      <c r="WNN80"/>
      <c r="WNO80"/>
      <c r="WNP80"/>
      <c r="WNQ80"/>
      <c r="WNR80"/>
      <c r="WNS80"/>
      <c r="WNT80"/>
      <c r="WNU80"/>
      <c r="WNV80"/>
      <c r="WNW80"/>
      <c r="WNX80"/>
      <c r="WNY80"/>
      <c r="WNZ80"/>
      <c r="WOA80"/>
      <c r="WOB80"/>
      <c r="WOC80"/>
      <c r="WOD80"/>
      <c r="WOE80"/>
      <c r="WOF80"/>
      <c r="WOG80"/>
      <c r="WOH80"/>
      <c r="WOI80"/>
      <c r="WOJ80"/>
      <c r="WOK80"/>
      <c r="WOL80"/>
      <c r="WOM80"/>
      <c r="WON80"/>
      <c r="WOO80"/>
      <c r="WOP80"/>
      <c r="WOQ80"/>
      <c r="WOR80"/>
      <c r="WOS80"/>
      <c r="WOT80"/>
      <c r="WOU80"/>
      <c r="WOV80"/>
      <c r="WOW80"/>
      <c r="WOX80"/>
      <c r="WOY80"/>
      <c r="WOZ80"/>
      <c r="WPA80"/>
      <c r="WPB80"/>
      <c r="WPC80"/>
      <c r="WPD80"/>
      <c r="WPE80"/>
      <c r="WPF80"/>
      <c r="WPG80"/>
      <c r="WPH80"/>
      <c r="WPI80"/>
      <c r="WPJ80"/>
      <c r="WPK80"/>
      <c r="WPL80"/>
      <c r="WPM80"/>
      <c r="WPN80"/>
      <c r="WPO80"/>
      <c r="WPP80"/>
      <c r="WPQ80"/>
      <c r="WPR80"/>
      <c r="WPS80"/>
      <c r="WPT80"/>
      <c r="WPU80"/>
      <c r="WPV80"/>
      <c r="WPW80"/>
      <c r="WPX80"/>
      <c r="WPY80"/>
      <c r="WPZ80"/>
      <c r="WQA80"/>
      <c r="WQB80"/>
      <c r="WQC80"/>
      <c r="WQD80"/>
      <c r="WQE80"/>
      <c r="WQF80"/>
      <c r="WQG80"/>
      <c r="WQH80"/>
      <c r="WQI80"/>
      <c r="WQJ80"/>
      <c r="WQK80"/>
      <c r="WQL80"/>
      <c r="WQM80"/>
      <c r="WQN80"/>
      <c r="WQO80"/>
      <c r="WQP80"/>
      <c r="WQQ80"/>
      <c r="WQR80"/>
      <c r="WQS80"/>
      <c r="WQT80"/>
      <c r="WQU80"/>
      <c r="WQV80"/>
      <c r="WQW80"/>
      <c r="WQX80"/>
      <c r="WQY80"/>
      <c r="WQZ80"/>
      <c r="WRA80"/>
      <c r="WRB80"/>
      <c r="WRC80"/>
      <c r="WRD80"/>
      <c r="WRE80"/>
      <c r="WRF80"/>
      <c r="WRG80"/>
      <c r="WRH80"/>
      <c r="WRI80"/>
      <c r="WRJ80"/>
      <c r="WRK80"/>
      <c r="WRL80"/>
      <c r="WRM80"/>
      <c r="WRN80"/>
      <c r="WRO80"/>
      <c r="WRP80"/>
      <c r="WRQ80"/>
      <c r="WRR80"/>
      <c r="WRS80"/>
      <c r="WRT80"/>
      <c r="WRU80"/>
      <c r="WRV80"/>
      <c r="WRW80"/>
      <c r="WRX80"/>
      <c r="WRY80"/>
      <c r="WRZ80"/>
      <c r="WSA80"/>
      <c r="WSB80"/>
      <c r="WSC80"/>
      <c r="WSD80"/>
      <c r="WSE80"/>
      <c r="WSF80"/>
      <c r="WSG80"/>
      <c r="WSH80"/>
      <c r="WSI80"/>
      <c r="WSJ80"/>
      <c r="WSK80"/>
      <c r="WSL80"/>
      <c r="WSM80"/>
      <c r="WSN80"/>
      <c r="WSO80"/>
      <c r="WSP80"/>
      <c r="WSQ80"/>
      <c r="WSR80"/>
      <c r="WSS80"/>
      <c r="WST80"/>
      <c r="WSU80"/>
      <c r="WSV80"/>
      <c r="WSW80"/>
      <c r="WSX80"/>
      <c r="WSY80"/>
      <c r="WSZ80"/>
      <c r="WTA80"/>
      <c r="WTB80"/>
      <c r="WTC80"/>
      <c r="WTD80"/>
      <c r="WTE80"/>
      <c r="WTF80"/>
      <c r="WTG80"/>
      <c r="WTH80"/>
      <c r="WTI80"/>
      <c r="WTJ80"/>
      <c r="WTK80"/>
      <c r="WTL80"/>
      <c r="WTM80"/>
      <c r="WTN80"/>
      <c r="WTO80"/>
      <c r="WTP80"/>
      <c r="WTQ80"/>
      <c r="WTR80"/>
      <c r="WTS80"/>
      <c r="WTT80"/>
      <c r="WTU80"/>
      <c r="WTV80"/>
      <c r="WTW80"/>
      <c r="WTX80"/>
      <c r="WTY80"/>
      <c r="WTZ80"/>
      <c r="WUA80"/>
      <c r="WUB80"/>
      <c r="WUC80"/>
      <c r="WUD80"/>
      <c r="WUE80"/>
      <c r="WUF80"/>
      <c r="WUG80"/>
      <c r="WUH80"/>
      <c r="WUI80"/>
      <c r="WUJ80"/>
      <c r="WUK80"/>
      <c r="WUL80"/>
      <c r="WUM80"/>
      <c r="WUN80"/>
      <c r="WUO80"/>
      <c r="WUP80"/>
      <c r="WUQ80"/>
      <c r="WUR80"/>
      <c r="WUS80"/>
      <c r="WUT80"/>
      <c r="WUU80"/>
      <c r="WUV80"/>
      <c r="WUW80"/>
      <c r="WUX80"/>
      <c r="WUY80"/>
      <c r="WUZ80"/>
      <c r="WVA80"/>
      <c r="WVB80"/>
      <c r="WVC80"/>
      <c r="WVD80"/>
      <c r="WVE80"/>
      <c r="WVF80"/>
      <c r="WVG80"/>
      <c r="WVH80"/>
      <c r="WVI80"/>
      <c r="WVJ80"/>
      <c r="WVK80"/>
      <c r="WVL80"/>
      <c r="WVM80"/>
      <c r="WVN80"/>
      <c r="WVO80"/>
      <c r="WVP80"/>
      <c r="WVQ80"/>
      <c r="WVR80"/>
      <c r="WVS80"/>
      <c r="WVT80"/>
      <c r="WVU80"/>
      <c r="WVV80"/>
      <c r="WVW80"/>
      <c r="WVX80"/>
      <c r="WVY80"/>
      <c r="WVZ80"/>
      <c r="WWA80"/>
      <c r="WWB80"/>
      <c r="WWC80"/>
      <c r="WWD80"/>
      <c r="WWE80"/>
      <c r="WWF80"/>
      <c r="WWG80"/>
      <c r="WWH80"/>
      <c r="WWI80"/>
      <c r="WWJ80"/>
      <c r="WWK80"/>
      <c r="WWL80"/>
      <c r="WWM80"/>
      <c r="WWN80"/>
      <c r="WWO80"/>
      <c r="WWP80"/>
      <c r="WWQ80"/>
      <c r="WWR80"/>
      <c r="WWS80"/>
      <c r="WWT80"/>
      <c r="WWU80"/>
      <c r="WWV80"/>
      <c r="WWW80"/>
      <c r="WWX80"/>
      <c r="WWY80"/>
      <c r="WWZ80"/>
      <c r="WXA80"/>
      <c r="WXB80"/>
      <c r="WXC80"/>
      <c r="WXD80"/>
      <c r="WXE80"/>
      <c r="WXF80"/>
      <c r="WXG80"/>
      <c r="WXH80"/>
      <c r="WXI80"/>
      <c r="WXJ80"/>
      <c r="WXK80"/>
      <c r="WXL80"/>
      <c r="WXM80"/>
      <c r="WXN80"/>
      <c r="WXO80"/>
      <c r="WXP80"/>
      <c r="WXQ80"/>
      <c r="WXR80"/>
      <c r="WXS80"/>
      <c r="WXT80"/>
      <c r="WXU80"/>
      <c r="WXV80"/>
      <c r="WXW80"/>
      <c r="WXX80"/>
      <c r="WXY80"/>
      <c r="WXZ80"/>
      <c r="WYA80"/>
      <c r="WYB80"/>
      <c r="WYC80"/>
      <c r="WYD80"/>
      <c r="WYE80"/>
      <c r="WYF80"/>
      <c r="WYG80"/>
      <c r="WYH80"/>
      <c r="WYI80"/>
      <c r="WYJ80"/>
      <c r="WYK80"/>
      <c r="WYL80"/>
      <c r="WYM80"/>
      <c r="WYN80"/>
      <c r="WYO80"/>
      <c r="WYP80"/>
      <c r="WYQ80"/>
      <c r="WYR80"/>
      <c r="WYS80"/>
      <c r="WYT80"/>
      <c r="WYU80"/>
      <c r="WYV80"/>
      <c r="WYW80"/>
      <c r="WYX80"/>
      <c r="WYY80"/>
      <c r="WYZ80"/>
      <c r="WZA80"/>
      <c r="WZB80"/>
      <c r="WZC80"/>
      <c r="WZD80"/>
      <c r="WZE80"/>
      <c r="WZF80"/>
      <c r="WZG80"/>
      <c r="WZH80"/>
      <c r="WZI80"/>
      <c r="WZJ80"/>
      <c r="WZK80"/>
      <c r="WZL80"/>
      <c r="WZM80"/>
      <c r="WZN80"/>
      <c r="WZO80"/>
      <c r="WZP80"/>
      <c r="WZQ80"/>
      <c r="WZR80"/>
      <c r="WZS80"/>
      <c r="WZT80"/>
      <c r="WZU80"/>
      <c r="WZV80"/>
      <c r="WZW80"/>
      <c r="WZX80"/>
      <c r="WZY80"/>
      <c r="WZZ80"/>
      <c r="XAA80"/>
      <c r="XAB80"/>
      <c r="XAC80"/>
      <c r="XAD80"/>
      <c r="XAE80"/>
      <c r="XAF80"/>
      <c r="XAG80"/>
      <c r="XAH80"/>
      <c r="XAI80"/>
      <c r="XAJ80"/>
      <c r="XAK80"/>
      <c r="XAL80"/>
      <c r="XAM80"/>
      <c r="XAN80"/>
      <c r="XAO80"/>
      <c r="XAP80"/>
      <c r="XAQ80"/>
      <c r="XAR80"/>
      <c r="XAS80"/>
      <c r="XAT80"/>
      <c r="XAU80"/>
      <c r="XAV80"/>
      <c r="XAW80"/>
      <c r="XAX80"/>
      <c r="XAY80"/>
      <c r="XAZ80"/>
      <c r="XBA80"/>
      <c r="XBB80"/>
      <c r="XBC80"/>
      <c r="XBD80"/>
      <c r="XBE80"/>
      <c r="XBF80"/>
      <c r="XBG80"/>
      <c r="XBH80"/>
      <c r="XBI80"/>
      <c r="XBJ80"/>
      <c r="XBK80"/>
      <c r="XBL80"/>
      <c r="XBM80"/>
      <c r="XBN80"/>
      <c r="XBO80"/>
      <c r="XBP80"/>
      <c r="XBQ80"/>
      <c r="XBR80"/>
      <c r="XBS80"/>
      <c r="XBT80"/>
      <c r="XBU80"/>
      <c r="XBV80"/>
      <c r="XBW80"/>
      <c r="XBX80"/>
      <c r="XBY80"/>
      <c r="XBZ80"/>
      <c r="XCA80"/>
      <c r="XCB80"/>
      <c r="XCC80"/>
      <c r="XCD80"/>
      <c r="XCE80"/>
      <c r="XCF80"/>
      <c r="XCG80"/>
      <c r="XCH80"/>
      <c r="XCI80"/>
      <c r="XCJ80"/>
      <c r="XCK80"/>
      <c r="XCL80"/>
      <c r="XCM80"/>
      <c r="XCN80"/>
      <c r="XCO80"/>
      <c r="XCP80"/>
      <c r="XCQ80"/>
      <c r="XCR80"/>
      <c r="XCS80"/>
      <c r="XCT80"/>
      <c r="XCU80"/>
      <c r="XCV80"/>
      <c r="XCW80"/>
      <c r="XCX80"/>
      <c r="XCY80"/>
      <c r="XCZ80"/>
    </row>
    <row r="81" spans="2:16328" x14ac:dyDescent="0.35">
      <c r="B81" t="s">
        <v>24</v>
      </c>
      <c r="C81" s="13">
        <f t="shared" ref="C81:L81" si="49">+C38</f>
        <v>531.95122973333332</v>
      </c>
      <c r="D81" s="13">
        <f t="shared" si="49"/>
        <v>620.57757054690194</v>
      </c>
      <c r="E81" s="13">
        <f t="shared" si="49"/>
        <v>723.41080948184037</v>
      </c>
      <c r="F81" s="13">
        <f t="shared" si="49"/>
        <v>841.4290140659632</v>
      </c>
      <c r="G81" s="13">
        <f t="shared" si="49"/>
        <v>973.25399753296927</v>
      </c>
      <c r="H81" s="13">
        <f t="shared" si="49"/>
        <v>1122.0168179810571</v>
      </c>
      <c r="I81" s="13">
        <f t="shared" si="49"/>
        <v>1286.0609477048342</v>
      </c>
      <c r="J81" s="13">
        <f t="shared" si="49"/>
        <v>1468.9410838366261</v>
      </c>
      <c r="K81" s="13">
        <f t="shared" si="49"/>
        <v>1671.8364911792173</v>
      </c>
      <c r="L81" s="13">
        <f t="shared" si="49"/>
        <v>1885.0414038370568</v>
      </c>
      <c r="M81" s="83">
        <f>+L81*(1+$J$20)</f>
        <v>1960.443059990539</v>
      </c>
      <c r="O81" s="115"/>
      <c r="P81" s="115"/>
      <c r="Q81" s="115"/>
      <c r="R81" s="115"/>
      <c r="S81" s="115"/>
      <c r="T81" s="115"/>
      <c r="U81" s="115"/>
      <c r="V81" s="115"/>
      <c r="W81" s="115"/>
      <c r="X81" s="115"/>
      <c r="Y81" s="115"/>
      <c r="Z81" s="115"/>
      <c r="AA81" s="115"/>
      <c r="AB81" s="115"/>
      <c r="AC81" s="115"/>
      <c r="AD81" s="115"/>
      <c r="AE81" s="115"/>
      <c r="AF81" s="115"/>
      <c r="AG81" s="115"/>
      <c r="AH81" s="115"/>
      <c r="AI81" s="115"/>
      <c r="AJ81" s="115"/>
      <c r="AK81" s="115"/>
      <c r="AL81" s="115"/>
      <c r="AM81" s="115"/>
      <c r="AN81" s="115"/>
      <c r="AO81" s="115"/>
      <c r="AP81" s="115"/>
      <c r="AQ81" s="115"/>
      <c r="AR81" s="115"/>
      <c r="AS81" s="115"/>
      <c r="AT81" s="115"/>
      <c r="AU81" s="115"/>
      <c r="AV81" s="115"/>
      <c r="AW81" s="115"/>
      <c r="AX81" s="115"/>
      <c r="AY81" s="115"/>
      <c r="AZ81" s="115"/>
      <c r="BA81" s="115"/>
      <c r="BB81" s="115"/>
      <c r="BC81" s="115"/>
      <c r="BD81" s="115"/>
      <c r="BE81" s="115"/>
      <c r="BF81" s="115"/>
      <c r="BG81" s="115"/>
      <c r="BH81" s="115"/>
      <c r="BI81" s="115"/>
      <c r="BJ81" s="115"/>
      <c r="BK81" s="115"/>
      <c r="BL81" s="115"/>
      <c r="BM81" s="115"/>
      <c r="BN81" s="115"/>
      <c r="BO81" s="115"/>
      <c r="BP81" s="115"/>
      <c r="BQ81" s="115"/>
      <c r="BR81" s="115"/>
      <c r="BS81" s="115"/>
      <c r="BT81" s="115"/>
      <c r="BU81" s="115"/>
      <c r="BV81" s="115"/>
      <c r="BW81" s="115"/>
      <c r="BX81" s="115"/>
      <c r="BY81" s="115"/>
      <c r="BZ81" s="115"/>
      <c r="CA81" s="115"/>
      <c r="CB81" s="115"/>
      <c r="CC81" s="115"/>
      <c r="CD81" s="115"/>
      <c r="CE81" s="115"/>
      <c r="CF81" s="115"/>
      <c r="CG81" s="115"/>
      <c r="CH81" s="115"/>
      <c r="CI81" s="115"/>
      <c r="CJ81" s="115"/>
      <c r="CK81" s="115"/>
      <c r="CL81" s="115"/>
      <c r="CM81" s="115"/>
      <c r="CN81" s="115"/>
      <c r="CO81" s="115"/>
      <c r="CP81" s="115"/>
      <c r="CQ81" s="115"/>
      <c r="CR81" s="115"/>
      <c r="CS81" s="115"/>
      <c r="CT81" s="115"/>
      <c r="CU81" s="115"/>
      <c r="CV81" s="115"/>
      <c r="CW81" s="115"/>
      <c r="CX81" s="115"/>
      <c r="CY81" s="115"/>
      <c r="CZ81" s="115"/>
      <c r="DA81" s="115"/>
      <c r="DB81" s="115"/>
      <c r="DC81" s="115"/>
      <c r="DD81" s="115"/>
      <c r="DE81" s="115"/>
      <c r="DF81" s="115"/>
      <c r="DG81" s="115"/>
      <c r="DH81" s="115"/>
      <c r="DI81" s="115"/>
      <c r="DJ81" s="115"/>
      <c r="DK81" s="115"/>
      <c r="DL81" s="115"/>
      <c r="DM81" s="115"/>
      <c r="DN81" s="115"/>
      <c r="DO81" s="115"/>
      <c r="DP81" s="115"/>
      <c r="DQ81" s="115"/>
      <c r="DR81" s="115"/>
      <c r="DS81" s="115"/>
      <c r="DT81" s="115"/>
      <c r="DU81" s="115"/>
      <c r="DV81" s="115"/>
      <c r="DW81" s="115"/>
      <c r="DX81" s="115"/>
      <c r="DY81" s="115"/>
      <c r="DZ81" s="115"/>
      <c r="EA81" s="115"/>
      <c r="EB81" s="115"/>
      <c r="EC81" s="115"/>
      <c r="ED81" s="115"/>
      <c r="EE81" s="115"/>
      <c r="EF81" s="115"/>
      <c r="EG81" s="115"/>
      <c r="EH81" s="115"/>
      <c r="EI81" s="115"/>
      <c r="EJ81" s="115"/>
      <c r="EK81" s="115"/>
      <c r="EL81" s="115"/>
      <c r="EM81" s="115"/>
      <c r="EN81" s="115"/>
      <c r="EO81" s="115"/>
      <c r="EP81" s="115"/>
      <c r="EQ81" s="115"/>
      <c r="ER81" s="115"/>
      <c r="ES81" s="115"/>
      <c r="ET81" s="115"/>
      <c r="EU81" s="115"/>
      <c r="EV81" s="115"/>
      <c r="EW81" s="115"/>
      <c r="EX81" s="115"/>
      <c r="EY81" s="115"/>
      <c r="EZ81" s="115"/>
      <c r="FA81" s="115"/>
      <c r="FB81" s="115"/>
      <c r="FC81" s="115"/>
      <c r="FD81" s="115"/>
      <c r="FE81" s="115"/>
      <c r="FF81" s="115"/>
      <c r="FG81" s="115"/>
      <c r="FH81" s="115"/>
      <c r="FI81" s="115"/>
      <c r="FJ81" s="115"/>
      <c r="FK81" s="115"/>
      <c r="FL81" s="115"/>
      <c r="FM81" s="115"/>
      <c r="FN81" s="115"/>
      <c r="FO81" s="115"/>
      <c r="FP81" s="115"/>
      <c r="FQ81" s="115"/>
      <c r="FR81" s="115"/>
      <c r="FS81" s="115"/>
      <c r="FT81" s="115"/>
      <c r="FU81" s="115"/>
      <c r="FV81" s="115"/>
      <c r="FW81" s="115"/>
      <c r="FX81" s="115"/>
      <c r="FY81" s="115"/>
      <c r="FZ81" s="115"/>
      <c r="GA81" s="115"/>
      <c r="GB81" s="115"/>
      <c r="GC81" s="115"/>
      <c r="GD81" s="115"/>
      <c r="GE81" s="115"/>
      <c r="GF81" s="115"/>
      <c r="GG81" s="115"/>
      <c r="GH81" s="115"/>
      <c r="GI81" s="115"/>
      <c r="GJ81" s="115"/>
      <c r="GK81" s="115"/>
      <c r="GL81" s="115"/>
      <c r="GM81" s="115"/>
      <c r="GN81" s="115"/>
      <c r="GO81" s="115"/>
      <c r="GP81" s="115"/>
      <c r="GQ81" s="115"/>
      <c r="GR81" s="115"/>
      <c r="GS81" s="115"/>
      <c r="GT81" s="115"/>
      <c r="GU81" s="115"/>
      <c r="GV81" s="115"/>
      <c r="GW81" s="115"/>
      <c r="GX81" s="115"/>
      <c r="GY81" s="115"/>
      <c r="GZ81" s="115"/>
      <c r="HA81" s="115"/>
      <c r="HB81" s="115"/>
      <c r="HC81" s="115"/>
      <c r="HD81" s="115"/>
      <c r="HE81" s="115"/>
      <c r="HF81" s="115"/>
      <c r="HG81" s="115"/>
      <c r="HH81" s="115"/>
      <c r="HI81" s="115"/>
      <c r="HJ81" s="115"/>
      <c r="HK81" s="115"/>
      <c r="HL81" s="115"/>
      <c r="HM81" s="115"/>
      <c r="HN81" s="115"/>
      <c r="HO81" s="115"/>
      <c r="HP81" s="115"/>
      <c r="HQ81" s="115"/>
      <c r="HR81" s="115"/>
      <c r="HS81" s="115"/>
      <c r="HT81" s="115"/>
      <c r="HU81" s="115"/>
      <c r="HV81" s="115"/>
      <c r="HW81" s="115"/>
      <c r="HX81" s="115"/>
      <c r="HY81" s="115"/>
      <c r="HZ81" s="115"/>
      <c r="IA81" s="115"/>
      <c r="IB81" s="115"/>
      <c r="IC81" s="115"/>
      <c r="ID81" s="115"/>
      <c r="IE81" s="115"/>
      <c r="IF81" s="115"/>
      <c r="IG81" s="115"/>
      <c r="IH81" s="115"/>
      <c r="II81" s="115"/>
      <c r="IJ81" s="115"/>
      <c r="IK81" s="115"/>
      <c r="IL81" s="115"/>
      <c r="IM81" s="115"/>
      <c r="IN81" s="115"/>
      <c r="IO81" s="115"/>
      <c r="IP81" s="115"/>
      <c r="IQ81" s="115"/>
      <c r="IR81" s="115"/>
      <c r="IS81" s="115"/>
      <c r="IT81" s="115"/>
      <c r="IU81" s="115"/>
      <c r="IV81" s="115"/>
      <c r="IW81" s="115"/>
      <c r="IX81" s="115"/>
      <c r="IY81" s="115"/>
      <c r="IZ81" s="115"/>
      <c r="JA81" s="115"/>
      <c r="JB81" s="115"/>
      <c r="JC81" s="115"/>
      <c r="JD81" s="115"/>
      <c r="JE81" s="115"/>
      <c r="JF81" s="115"/>
      <c r="JG81" s="115"/>
      <c r="JH81" s="115"/>
      <c r="JI81" s="115"/>
      <c r="JJ81" s="115"/>
      <c r="JK81" s="115"/>
      <c r="JL81" s="115"/>
      <c r="JM81" s="115"/>
      <c r="JN81" s="115"/>
      <c r="JO81" s="115"/>
      <c r="JP81" s="115"/>
      <c r="JQ81" s="115"/>
      <c r="JR81" s="115"/>
      <c r="JS81" s="115"/>
      <c r="JT81" s="115"/>
      <c r="JU81" s="115"/>
      <c r="JV81" s="115"/>
      <c r="JW81" s="115"/>
      <c r="JX81" s="115"/>
      <c r="JY81" s="115"/>
      <c r="JZ81" s="115"/>
      <c r="KA81" s="115"/>
      <c r="KB81" s="115"/>
      <c r="KC81" s="115"/>
      <c r="KD81" s="115"/>
      <c r="KE81" s="115"/>
      <c r="KF81" s="115"/>
      <c r="KG81" s="115"/>
      <c r="KH81" s="115"/>
      <c r="KI81" s="115"/>
      <c r="KJ81" s="115"/>
      <c r="KK81" s="115"/>
      <c r="KL81" s="115"/>
      <c r="KM81" s="115"/>
      <c r="KN81" s="115"/>
      <c r="KO81" s="115"/>
      <c r="KP81" s="115"/>
      <c r="KQ81" s="115"/>
      <c r="KR81" s="115"/>
      <c r="KS81" s="115"/>
      <c r="KT81" s="115"/>
      <c r="KU81" s="115"/>
      <c r="KV81" s="115"/>
      <c r="KW81" s="115"/>
      <c r="KX81" s="115"/>
      <c r="KY81" s="115"/>
      <c r="KZ81" s="115"/>
      <c r="LA81" s="115"/>
      <c r="LB81" s="115"/>
      <c r="LC81" s="115"/>
      <c r="LD81" s="115"/>
      <c r="LE81" s="115"/>
      <c r="LF81" s="115"/>
      <c r="LG81" s="115"/>
      <c r="LH81" s="115"/>
      <c r="LI81" s="115"/>
      <c r="LJ81" s="115"/>
      <c r="LK81" s="115"/>
      <c r="LL81" s="115"/>
      <c r="LM81" s="115"/>
      <c r="LN81" s="115"/>
      <c r="LO81" s="115"/>
      <c r="LP81" s="115"/>
      <c r="LQ81" s="115"/>
      <c r="LR81" s="115"/>
      <c r="LS81" s="115"/>
      <c r="LT81" s="115"/>
      <c r="LU81" s="115"/>
      <c r="LV81" s="115"/>
      <c r="LW81" s="115"/>
      <c r="LX81" s="115"/>
      <c r="LY81" s="115"/>
      <c r="LZ81" s="115"/>
      <c r="MA81" s="115"/>
      <c r="MB81" s="115"/>
      <c r="MC81" s="115"/>
      <c r="MD81" s="115"/>
      <c r="ME81" s="115"/>
      <c r="MF81" s="115"/>
      <c r="MG81" s="115"/>
      <c r="MH81" s="115"/>
      <c r="MI81" s="115"/>
      <c r="MJ81" s="115"/>
      <c r="MK81" s="115"/>
      <c r="ML81" s="115"/>
      <c r="MM81" s="115"/>
      <c r="MN81" s="115"/>
      <c r="MO81" s="115"/>
      <c r="MP81" s="115"/>
      <c r="MQ81" s="115"/>
      <c r="MR81" s="115"/>
      <c r="MS81" s="115"/>
      <c r="MT81" s="115"/>
      <c r="MU81" s="115"/>
      <c r="MV81" s="115"/>
      <c r="MW81" s="115"/>
      <c r="MX81" s="115"/>
      <c r="MY81" s="115"/>
      <c r="MZ81" s="115"/>
      <c r="NA81" s="115"/>
      <c r="NB81" s="115"/>
      <c r="NC81" s="115"/>
      <c r="ND81" s="115"/>
      <c r="NE81" s="115"/>
      <c r="NF81" s="115"/>
      <c r="NG81" s="115"/>
      <c r="NH81" s="115"/>
      <c r="NI81" s="115"/>
      <c r="NJ81" s="115"/>
      <c r="NK81" s="115"/>
      <c r="NL81" s="115"/>
      <c r="NM81" s="115"/>
      <c r="NN81" s="115"/>
      <c r="NO81" s="115"/>
      <c r="NP81" s="115"/>
      <c r="NQ81" s="115"/>
      <c r="NR81" s="115"/>
      <c r="NS81" s="115"/>
      <c r="NT81" s="115"/>
      <c r="NU81" s="115"/>
      <c r="NV81" s="115"/>
      <c r="NW81" s="115"/>
      <c r="NX81" s="115"/>
      <c r="NY81" s="115"/>
      <c r="NZ81" s="115"/>
      <c r="OA81" s="115"/>
      <c r="OB81" s="115"/>
      <c r="OC81" s="115"/>
      <c r="OD81" s="115"/>
      <c r="OE81" s="115"/>
      <c r="OF81" s="115"/>
      <c r="OG81" s="115"/>
      <c r="OH81" s="115"/>
      <c r="OI81" s="115"/>
      <c r="OJ81" s="115"/>
      <c r="OK81" s="115"/>
      <c r="OL81" s="115"/>
      <c r="OM81" s="115"/>
      <c r="ON81" s="115"/>
      <c r="OO81" s="115"/>
      <c r="OP81" s="115"/>
      <c r="OQ81" s="115"/>
      <c r="OR81" s="115"/>
      <c r="OS81" s="115"/>
      <c r="OT81" s="115"/>
      <c r="OU81" s="115"/>
      <c r="OV81" s="115"/>
      <c r="OW81" s="115"/>
      <c r="OX81" s="115"/>
      <c r="OY81" s="115"/>
      <c r="OZ81" s="115"/>
      <c r="PA81" s="115"/>
      <c r="PB81" s="115"/>
      <c r="PC81" s="115"/>
      <c r="PD81" s="115"/>
      <c r="PE81" s="115"/>
      <c r="PF81" s="115"/>
      <c r="PG81" s="115"/>
      <c r="PH81" s="115"/>
      <c r="PI81" s="115"/>
      <c r="PJ81" s="115"/>
      <c r="PK81" s="115"/>
      <c r="PL81" s="115"/>
      <c r="PM81" s="115"/>
      <c r="PN81" s="115"/>
      <c r="PO81" s="115"/>
      <c r="PP81" s="115"/>
      <c r="PQ81" s="115"/>
      <c r="PR81" s="115"/>
      <c r="PS81" s="115"/>
      <c r="PT81" s="115"/>
      <c r="PU81" s="115"/>
      <c r="PV81" s="115"/>
      <c r="PW81" s="115"/>
      <c r="PX81" s="115"/>
      <c r="PY81" s="115"/>
      <c r="PZ81" s="115"/>
      <c r="QA81" s="115"/>
      <c r="QB81" s="115"/>
      <c r="QC81" s="115"/>
      <c r="QD81" s="115"/>
      <c r="QE81" s="115"/>
      <c r="QF81" s="115"/>
      <c r="QG81" s="115"/>
      <c r="QH81" s="115"/>
      <c r="QI81" s="115"/>
      <c r="QJ81" s="115"/>
      <c r="QK81" s="115"/>
      <c r="QL81" s="115"/>
      <c r="QM81" s="115"/>
      <c r="QN81" s="115"/>
      <c r="QO81" s="115"/>
      <c r="QP81" s="115"/>
      <c r="QQ81" s="115"/>
      <c r="QR81" s="115"/>
      <c r="QS81" s="115"/>
      <c r="QT81" s="115"/>
      <c r="QU81" s="115"/>
      <c r="QV81" s="115"/>
      <c r="QW81" s="115"/>
      <c r="QX81" s="115"/>
      <c r="QY81" s="115"/>
      <c r="QZ81" s="115"/>
      <c r="RA81" s="115"/>
      <c r="RB81" s="115"/>
      <c r="RC81" s="115"/>
      <c r="RD81" s="115"/>
      <c r="RE81" s="115"/>
      <c r="RF81" s="115"/>
      <c r="RG81" s="115"/>
      <c r="RH81" s="115"/>
      <c r="RI81" s="115"/>
      <c r="RJ81" s="115"/>
      <c r="RK81" s="115"/>
      <c r="RL81" s="115"/>
      <c r="RM81" s="115"/>
      <c r="RN81" s="115"/>
      <c r="RO81" s="115"/>
      <c r="RP81" s="115"/>
      <c r="RQ81" s="115"/>
      <c r="RR81" s="115"/>
      <c r="RS81" s="115"/>
      <c r="RT81" s="115"/>
      <c r="RU81" s="115"/>
      <c r="RV81" s="115"/>
      <c r="RW81" s="115"/>
      <c r="RX81" s="115"/>
      <c r="RY81" s="115"/>
      <c r="RZ81" s="115"/>
      <c r="SA81" s="115"/>
      <c r="SB81" s="115"/>
      <c r="SC81" s="115"/>
      <c r="SD81" s="115"/>
      <c r="SE81" s="115"/>
      <c r="SF81" s="115"/>
      <c r="SG81" s="115"/>
      <c r="SH81" s="115"/>
      <c r="SI81" s="115"/>
      <c r="SJ81" s="115"/>
      <c r="SK81" s="115"/>
      <c r="SL81" s="115"/>
      <c r="SM81" s="115"/>
      <c r="SN81" s="115"/>
      <c r="SO81" s="115"/>
      <c r="SP81" s="115"/>
      <c r="SQ81" s="115"/>
      <c r="SR81" s="115"/>
      <c r="SS81" s="115"/>
      <c r="ST81" s="115"/>
      <c r="SU81" s="115"/>
      <c r="SV81" s="115"/>
      <c r="SW81" s="115"/>
      <c r="SX81" s="115"/>
      <c r="SY81" s="115"/>
      <c r="SZ81" s="115"/>
      <c r="TA81" s="115"/>
      <c r="TB81" s="115"/>
      <c r="TC81" s="115"/>
      <c r="TD81" s="115"/>
      <c r="TE81" s="115"/>
      <c r="TF81" s="115"/>
      <c r="TG81" s="115"/>
      <c r="TH81" s="115"/>
      <c r="TI81" s="115"/>
      <c r="TJ81" s="115"/>
      <c r="TK81" s="115"/>
      <c r="TL81" s="115"/>
      <c r="TM81" s="115"/>
      <c r="TN81" s="115"/>
      <c r="TO81" s="115"/>
      <c r="TP81" s="115"/>
      <c r="TQ81" s="115"/>
      <c r="TR81" s="115"/>
      <c r="TS81" s="115"/>
      <c r="TT81" s="115"/>
      <c r="TU81" s="115"/>
      <c r="TV81" s="115"/>
      <c r="TW81" s="115"/>
      <c r="TX81" s="115"/>
      <c r="TY81" s="115"/>
      <c r="TZ81" s="115"/>
      <c r="UA81" s="115"/>
      <c r="UB81" s="115"/>
      <c r="UC81" s="115"/>
      <c r="UD81" s="115"/>
      <c r="UE81" s="115"/>
      <c r="UF81" s="115"/>
      <c r="UG81" s="115"/>
      <c r="UH81" s="115"/>
      <c r="UI81" s="115"/>
      <c r="UJ81" s="115"/>
      <c r="UK81" s="115"/>
      <c r="UL81" s="115"/>
      <c r="UM81" s="115"/>
      <c r="UN81" s="115"/>
      <c r="UO81" s="115"/>
      <c r="UP81" s="115"/>
      <c r="UQ81" s="115"/>
      <c r="UR81" s="115"/>
      <c r="US81" s="115"/>
      <c r="UT81" s="115"/>
      <c r="UU81" s="115"/>
      <c r="UV81" s="115"/>
      <c r="UW81" s="115"/>
      <c r="UX81" s="115"/>
      <c r="UY81" s="115"/>
      <c r="UZ81" s="115"/>
      <c r="VA81" s="115"/>
      <c r="VB81" s="115"/>
      <c r="VC81" s="115"/>
      <c r="VD81" s="115"/>
      <c r="VE81" s="115"/>
      <c r="VF81" s="115"/>
      <c r="VG81" s="115"/>
      <c r="VH81" s="115"/>
      <c r="VI81" s="115"/>
      <c r="VJ81" s="115"/>
      <c r="VK81" s="115"/>
      <c r="VL81" s="115"/>
      <c r="VM81" s="115"/>
      <c r="VN81" s="115"/>
      <c r="VO81" s="115"/>
      <c r="VP81" s="115"/>
      <c r="VQ81" s="115"/>
      <c r="VR81" s="115"/>
      <c r="VS81" s="115"/>
      <c r="VT81" s="115"/>
      <c r="VU81" s="115"/>
      <c r="VV81" s="115"/>
      <c r="VW81" s="115"/>
      <c r="VX81" s="115"/>
      <c r="VY81" s="115"/>
      <c r="VZ81" s="115"/>
      <c r="WA81" s="115"/>
      <c r="WB81" s="115"/>
      <c r="WC81" s="115"/>
      <c r="WD81" s="115"/>
      <c r="WE81" s="115"/>
      <c r="WF81" s="115"/>
      <c r="WG81" s="115"/>
      <c r="WH81" s="115"/>
      <c r="WI81" s="115"/>
      <c r="WJ81" s="115"/>
      <c r="WK81" s="115"/>
      <c r="WL81" s="115"/>
      <c r="WM81" s="115"/>
      <c r="WN81" s="115"/>
      <c r="WO81" s="115"/>
      <c r="WP81" s="115"/>
      <c r="WQ81" s="115"/>
      <c r="WR81" s="115"/>
      <c r="WS81" s="115"/>
      <c r="WT81" s="115"/>
      <c r="WU81" s="115"/>
      <c r="WV81" s="115"/>
      <c r="WW81" s="115"/>
      <c r="WX81" s="115"/>
      <c r="WY81" s="115"/>
      <c r="WZ81" s="115"/>
      <c r="XA81" s="115"/>
      <c r="XB81" s="115"/>
      <c r="XC81" s="115"/>
      <c r="XD81" s="115"/>
      <c r="XE81" s="115"/>
      <c r="XF81" s="115"/>
      <c r="XG81" s="115"/>
      <c r="XH81" s="115"/>
      <c r="XI81" s="115"/>
      <c r="XJ81" s="115"/>
      <c r="XK81" s="115"/>
      <c r="XL81" s="115"/>
      <c r="XM81" s="115"/>
      <c r="XN81" s="115"/>
      <c r="XO81" s="115"/>
      <c r="XP81" s="115"/>
      <c r="XQ81" s="115"/>
      <c r="XR81" s="115"/>
      <c r="XS81" s="115"/>
      <c r="XT81" s="115"/>
      <c r="XU81" s="115"/>
      <c r="XV81" s="115"/>
      <c r="XW81" s="115"/>
      <c r="XX81" s="115"/>
      <c r="XY81" s="115"/>
      <c r="XZ81" s="115"/>
      <c r="YA81" s="115"/>
      <c r="YB81" s="115"/>
      <c r="YC81" s="115"/>
      <c r="YD81" s="115"/>
      <c r="YE81" s="115"/>
      <c r="YF81" s="115"/>
      <c r="YG81" s="115"/>
      <c r="YH81" s="115"/>
      <c r="YI81" s="115"/>
      <c r="YJ81" s="115"/>
      <c r="YK81" s="115"/>
      <c r="YL81" s="115"/>
      <c r="YM81" s="115"/>
      <c r="YN81" s="115"/>
      <c r="YO81" s="115"/>
      <c r="YP81" s="115"/>
      <c r="YQ81" s="115"/>
      <c r="YR81" s="115"/>
      <c r="YS81" s="115"/>
      <c r="YT81" s="115"/>
      <c r="YU81" s="115"/>
      <c r="YV81" s="115"/>
      <c r="YW81" s="115"/>
      <c r="YX81" s="115"/>
      <c r="YY81" s="115"/>
      <c r="YZ81" s="115"/>
      <c r="ZA81" s="115"/>
      <c r="ZB81" s="115"/>
      <c r="ZC81" s="115"/>
      <c r="ZD81" s="115"/>
      <c r="ZE81" s="115"/>
      <c r="ZF81" s="115"/>
      <c r="ZG81" s="115"/>
      <c r="ZH81" s="115"/>
      <c r="ZI81" s="115"/>
      <c r="ZJ81" s="115"/>
      <c r="ZK81" s="115"/>
      <c r="ZL81" s="115"/>
      <c r="ZM81" s="115"/>
      <c r="ZN81" s="115"/>
      <c r="ZO81" s="115"/>
      <c r="ZP81" s="115"/>
      <c r="ZQ81" s="115"/>
      <c r="ZR81" s="115"/>
      <c r="ZS81" s="115"/>
      <c r="ZT81" s="115"/>
      <c r="ZU81" s="115"/>
      <c r="ZV81" s="115"/>
      <c r="ZW81" s="115"/>
      <c r="ZX81" s="115"/>
      <c r="ZY81" s="115"/>
      <c r="ZZ81" s="115"/>
      <c r="AAA81" s="115"/>
      <c r="AAB81" s="115"/>
      <c r="AAC81" s="115"/>
      <c r="AAD81" s="115"/>
      <c r="AAE81" s="115"/>
      <c r="AAF81" s="115"/>
      <c r="AAG81" s="115"/>
      <c r="AAH81" s="115"/>
      <c r="AAI81" s="115"/>
      <c r="AAJ81" s="115"/>
      <c r="AAK81" s="115"/>
      <c r="AAL81" s="115"/>
      <c r="AAM81" s="115"/>
      <c r="AAN81" s="115"/>
      <c r="AAO81" s="115"/>
      <c r="AAP81" s="115"/>
      <c r="AAQ81" s="115"/>
      <c r="AAR81" s="115"/>
      <c r="AAS81" s="115"/>
      <c r="AAT81" s="115"/>
      <c r="AAU81" s="115"/>
      <c r="AAV81" s="115"/>
      <c r="AAW81" s="115"/>
      <c r="AAX81" s="115"/>
      <c r="AAY81" s="115"/>
      <c r="AAZ81" s="115"/>
      <c r="ABA81" s="115"/>
      <c r="ABB81" s="115"/>
      <c r="ABC81" s="115"/>
      <c r="ABD81" s="115"/>
      <c r="ABE81" s="115"/>
      <c r="ABF81" s="115"/>
      <c r="ABG81" s="115"/>
      <c r="ABH81" s="115"/>
      <c r="ABI81" s="115"/>
      <c r="ABJ81" s="115"/>
      <c r="ABK81" s="115"/>
      <c r="ABL81" s="115"/>
      <c r="ABM81" s="115"/>
      <c r="ABN81" s="115"/>
      <c r="ABO81" s="115"/>
      <c r="ABP81" s="115"/>
      <c r="ABQ81" s="115"/>
      <c r="ABR81" s="115"/>
      <c r="ABS81" s="115"/>
      <c r="ABT81" s="115"/>
      <c r="ABU81" s="115"/>
      <c r="ABV81" s="115"/>
      <c r="ABW81" s="115"/>
      <c r="ABX81" s="115"/>
      <c r="ABY81" s="115"/>
      <c r="ABZ81" s="115"/>
      <c r="ACA81" s="115"/>
      <c r="ACB81" s="115"/>
      <c r="ACC81" s="115"/>
      <c r="ACD81" s="115"/>
      <c r="ACE81" s="115"/>
      <c r="ACF81" s="115"/>
      <c r="ACG81" s="115"/>
      <c r="ACH81" s="115"/>
      <c r="ACI81" s="115"/>
      <c r="ACJ81" s="115"/>
      <c r="ACK81" s="115"/>
      <c r="ACL81" s="115"/>
      <c r="ACM81" s="115"/>
      <c r="ACN81" s="115"/>
      <c r="ACO81" s="115"/>
      <c r="ACP81" s="115"/>
      <c r="ACQ81" s="115"/>
      <c r="ACR81" s="115"/>
      <c r="ACS81" s="115"/>
      <c r="ACT81" s="115"/>
      <c r="ACU81" s="115"/>
      <c r="ACV81" s="115"/>
      <c r="ACW81" s="115"/>
      <c r="ACX81" s="115"/>
      <c r="ACY81" s="115"/>
      <c r="ACZ81" s="115"/>
      <c r="ADA81" s="115"/>
      <c r="ADB81" s="115"/>
      <c r="ADC81" s="115"/>
      <c r="ADD81" s="115"/>
      <c r="ADE81" s="115"/>
      <c r="ADF81" s="115"/>
      <c r="ADG81" s="115"/>
      <c r="ADH81" s="115"/>
      <c r="ADI81" s="115"/>
      <c r="ADJ81" s="115"/>
      <c r="ADK81" s="115"/>
      <c r="ADL81" s="115"/>
      <c r="ADM81" s="115"/>
      <c r="ADN81" s="115"/>
      <c r="ADO81" s="115"/>
      <c r="ADP81" s="115"/>
      <c r="ADQ81" s="115"/>
      <c r="ADR81" s="115"/>
      <c r="ADS81" s="115"/>
      <c r="ADT81" s="115"/>
      <c r="ADU81" s="115"/>
      <c r="ADV81" s="115"/>
      <c r="ADW81" s="115"/>
      <c r="ADX81" s="115"/>
      <c r="ADY81" s="115"/>
      <c r="ADZ81" s="115"/>
      <c r="AEA81" s="115"/>
      <c r="AEB81" s="115"/>
      <c r="AEC81" s="115"/>
      <c r="AED81" s="115"/>
      <c r="AEE81" s="115"/>
      <c r="AEF81" s="115"/>
      <c r="AEG81" s="115"/>
      <c r="AEH81" s="115"/>
      <c r="AEI81" s="115"/>
      <c r="AEJ81" s="115"/>
      <c r="AEK81" s="115"/>
      <c r="AEL81" s="115"/>
      <c r="AEM81" s="115"/>
      <c r="AEN81" s="115"/>
      <c r="AEO81" s="115"/>
      <c r="AEP81" s="115"/>
      <c r="AEQ81" s="115"/>
      <c r="AER81" s="115"/>
      <c r="AES81" s="115"/>
      <c r="AET81" s="115"/>
      <c r="AEU81" s="115"/>
      <c r="AEV81" s="115"/>
      <c r="AEW81" s="115"/>
      <c r="AEX81" s="115"/>
      <c r="AEY81" s="115"/>
      <c r="AEZ81" s="115"/>
      <c r="AFA81" s="115"/>
      <c r="AFB81" s="115"/>
      <c r="AFC81" s="115"/>
      <c r="AFD81" s="115"/>
      <c r="AFE81" s="115"/>
      <c r="AFF81" s="115"/>
      <c r="AFG81" s="115"/>
      <c r="AFH81" s="115"/>
      <c r="AFI81" s="115"/>
      <c r="AFJ81" s="115"/>
      <c r="AFK81" s="115"/>
      <c r="AFL81" s="115"/>
      <c r="AFM81" s="115"/>
      <c r="AFN81" s="115"/>
      <c r="AFO81" s="115"/>
      <c r="AFP81" s="115"/>
      <c r="AFQ81" s="115"/>
      <c r="AFR81" s="115"/>
      <c r="AFS81" s="115"/>
      <c r="AFT81" s="115"/>
      <c r="AFU81" s="115"/>
      <c r="AFV81" s="115"/>
      <c r="AFW81" s="115"/>
      <c r="AFX81" s="115"/>
      <c r="AFY81" s="115"/>
      <c r="AFZ81" s="115"/>
      <c r="AGA81" s="115"/>
      <c r="AGB81" s="115"/>
      <c r="AGC81" s="115"/>
      <c r="AGD81" s="115"/>
      <c r="AGE81" s="115"/>
      <c r="AGF81" s="115"/>
      <c r="AGG81" s="115"/>
      <c r="AGH81" s="115"/>
      <c r="AGI81" s="115"/>
      <c r="AGJ81" s="115"/>
      <c r="AGK81" s="115"/>
      <c r="AGL81" s="115"/>
      <c r="AGM81" s="115"/>
      <c r="AGN81" s="115"/>
      <c r="AGO81" s="115"/>
      <c r="AGP81" s="115"/>
      <c r="AGQ81" s="115"/>
      <c r="AGR81" s="115"/>
      <c r="AGS81" s="115"/>
      <c r="AGT81" s="115"/>
      <c r="AGU81" s="115"/>
      <c r="AGV81" s="115"/>
      <c r="AGW81" s="115"/>
      <c r="AGX81" s="115"/>
      <c r="AGY81" s="115"/>
      <c r="AGZ81" s="115"/>
      <c r="AHA81" s="115"/>
      <c r="AHB81" s="115"/>
      <c r="AHC81" s="115"/>
      <c r="AHD81" s="115"/>
      <c r="AHE81" s="115"/>
      <c r="AHF81" s="115"/>
      <c r="AHG81" s="115"/>
      <c r="AHH81" s="115"/>
      <c r="AHI81" s="115"/>
      <c r="AHJ81" s="115"/>
      <c r="AHK81" s="115"/>
      <c r="AHL81" s="115"/>
      <c r="AHM81" s="115"/>
      <c r="AHN81" s="115"/>
      <c r="AHO81" s="115"/>
      <c r="AHP81" s="115"/>
      <c r="AHQ81" s="115"/>
      <c r="AHR81" s="115"/>
      <c r="AHS81" s="115"/>
      <c r="AHT81" s="115"/>
      <c r="AHU81" s="115"/>
      <c r="AHV81" s="115"/>
      <c r="AHW81" s="115"/>
      <c r="AHX81" s="115"/>
      <c r="AHY81" s="115"/>
      <c r="AHZ81" s="115"/>
      <c r="AIA81" s="115"/>
      <c r="AIB81" s="115"/>
      <c r="AIC81" s="115"/>
      <c r="AID81" s="115"/>
      <c r="AIE81" s="115"/>
      <c r="AIF81" s="115"/>
      <c r="AIG81" s="115"/>
      <c r="AIH81" s="115"/>
      <c r="AII81" s="115"/>
      <c r="AIJ81" s="115"/>
      <c r="AIK81" s="115"/>
      <c r="AIL81" s="115"/>
      <c r="AIM81" s="115"/>
      <c r="AIN81" s="115"/>
      <c r="AIO81" s="115"/>
      <c r="AIP81" s="115"/>
      <c r="AIQ81" s="115"/>
      <c r="AIR81" s="115"/>
      <c r="AIS81" s="115"/>
      <c r="AIT81" s="115"/>
      <c r="AIU81" s="115"/>
      <c r="AIV81" s="115"/>
      <c r="AIW81" s="115"/>
      <c r="AIX81" s="115"/>
      <c r="AIY81" s="115"/>
      <c r="AIZ81" s="115"/>
      <c r="AJA81" s="115"/>
      <c r="AJB81" s="115"/>
      <c r="AJC81" s="115"/>
      <c r="AJD81" s="115"/>
      <c r="AJE81" s="115"/>
      <c r="AJF81" s="115"/>
      <c r="AJG81" s="115"/>
      <c r="AJH81" s="115"/>
      <c r="AJI81" s="115"/>
      <c r="AJJ81" s="115"/>
      <c r="AJK81" s="115"/>
      <c r="AJL81" s="115"/>
      <c r="AJM81" s="115"/>
      <c r="AJN81" s="115"/>
      <c r="AJO81" s="115"/>
      <c r="AJP81" s="115"/>
      <c r="AJQ81" s="115"/>
      <c r="AJR81" s="115"/>
      <c r="AJS81" s="115"/>
      <c r="AJT81" s="115"/>
      <c r="AJU81" s="115"/>
      <c r="AJV81" s="115"/>
      <c r="AJW81" s="115"/>
      <c r="AJX81" s="115"/>
      <c r="AJY81" s="115"/>
      <c r="AJZ81" s="115"/>
      <c r="AKA81" s="115"/>
      <c r="AKB81" s="115"/>
      <c r="AKC81" s="115"/>
      <c r="AKD81" s="115"/>
      <c r="AKE81" s="115"/>
      <c r="AKF81" s="115"/>
      <c r="AKG81" s="115"/>
      <c r="AKH81" s="115"/>
      <c r="AKI81" s="115"/>
      <c r="AKJ81" s="115"/>
      <c r="AKK81" s="115"/>
      <c r="AKL81" s="115"/>
      <c r="AKM81" s="115"/>
      <c r="AKN81" s="115"/>
      <c r="AKO81" s="115"/>
      <c r="AKP81" s="115"/>
      <c r="AKQ81" s="115"/>
      <c r="AKR81" s="115"/>
      <c r="AKS81" s="115"/>
      <c r="AKT81" s="115"/>
      <c r="AKU81" s="115"/>
      <c r="AKV81" s="115"/>
      <c r="AKW81" s="115"/>
      <c r="AKX81" s="115"/>
      <c r="AKY81" s="115"/>
      <c r="AKZ81" s="115"/>
      <c r="ALA81" s="115"/>
      <c r="ALB81" s="115"/>
      <c r="ALC81" s="115"/>
      <c r="ALD81" s="115"/>
      <c r="ALE81" s="115"/>
      <c r="ALF81" s="115"/>
      <c r="ALG81" s="115"/>
      <c r="ALH81" s="115"/>
      <c r="ALI81" s="115"/>
      <c r="ALJ81" s="115"/>
      <c r="ALK81" s="115"/>
      <c r="ALL81" s="115"/>
      <c r="ALM81" s="115"/>
      <c r="ALN81" s="115"/>
      <c r="ALO81" s="115"/>
      <c r="ALP81" s="115"/>
      <c r="ALQ81" s="115"/>
      <c r="ALR81" s="115"/>
      <c r="ALS81" s="115"/>
      <c r="ALT81" s="115"/>
      <c r="ALU81" s="115"/>
      <c r="ALV81" s="115"/>
      <c r="ALW81" s="115"/>
      <c r="ALX81" s="115"/>
      <c r="ALY81" s="115"/>
      <c r="ALZ81" s="115"/>
      <c r="AMA81" s="115"/>
      <c r="AMB81" s="115"/>
      <c r="AMC81" s="115"/>
      <c r="AMD81" s="115"/>
      <c r="AME81" s="115"/>
      <c r="AMF81" s="115"/>
      <c r="AMG81" s="115"/>
      <c r="AMH81" s="115"/>
      <c r="AMI81" s="115"/>
      <c r="AMJ81" s="115"/>
      <c r="AMK81" s="115"/>
      <c r="AML81" s="115"/>
      <c r="AMM81" s="115"/>
      <c r="AMN81" s="115"/>
      <c r="AMO81" s="115"/>
      <c r="AMP81" s="115"/>
      <c r="AMQ81" s="115"/>
      <c r="AMR81" s="115"/>
      <c r="AMS81" s="115"/>
      <c r="AMT81" s="115"/>
      <c r="AMU81" s="115"/>
      <c r="AMV81" s="115"/>
      <c r="AMW81" s="115"/>
      <c r="AMX81" s="115"/>
      <c r="AMY81" s="115"/>
      <c r="AMZ81" s="115"/>
      <c r="ANA81" s="115"/>
      <c r="ANB81" s="115"/>
      <c r="ANC81" s="115"/>
      <c r="AND81" s="115"/>
      <c r="ANE81" s="115"/>
      <c r="ANF81" s="115"/>
      <c r="ANG81" s="115"/>
      <c r="ANH81" s="115"/>
      <c r="ANI81" s="115"/>
      <c r="ANJ81" s="115"/>
      <c r="ANK81" s="115"/>
      <c r="ANL81" s="115"/>
      <c r="ANM81" s="115"/>
      <c r="ANN81" s="115"/>
      <c r="ANO81" s="115"/>
      <c r="ANP81" s="115"/>
      <c r="ANQ81" s="115"/>
      <c r="ANR81" s="115"/>
      <c r="ANS81" s="115"/>
      <c r="ANT81" s="115"/>
      <c r="ANU81" s="115"/>
      <c r="ANV81" s="115"/>
      <c r="ANW81" s="115"/>
      <c r="ANX81" s="115"/>
      <c r="ANY81" s="115"/>
      <c r="ANZ81" s="115"/>
      <c r="AOA81" s="115"/>
      <c r="AOB81" s="115"/>
      <c r="AOC81" s="115"/>
      <c r="AOD81" s="115"/>
      <c r="AOE81" s="115"/>
      <c r="AOF81" s="115"/>
      <c r="AOG81" s="115"/>
      <c r="AOH81" s="115"/>
      <c r="AOI81" s="115"/>
      <c r="AOJ81" s="115"/>
      <c r="AOK81" s="115"/>
      <c r="AOL81" s="115"/>
      <c r="AOM81" s="115"/>
      <c r="AON81" s="115"/>
      <c r="AOO81" s="115"/>
      <c r="AOP81" s="115"/>
      <c r="AOQ81" s="115"/>
      <c r="AOR81" s="115"/>
      <c r="AOS81" s="115"/>
      <c r="AOT81" s="115"/>
      <c r="AOU81" s="115"/>
      <c r="AOV81" s="115"/>
      <c r="AOW81" s="115"/>
      <c r="AOX81" s="115"/>
      <c r="AOY81" s="115"/>
      <c r="AOZ81" s="115"/>
      <c r="APA81" s="115"/>
      <c r="APB81" s="115"/>
      <c r="APC81" s="115"/>
      <c r="APD81" s="115"/>
      <c r="APE81" s="115"/>
      <c r="APF81" s="115"/>
      <c r="APG81" s="115"/>
      <c r="APH81" s="115"/>
      <c r="API81" s="115"/>
      <c r="APJ81" s="115"/>
      <c r="APK81" s="115"/>
      <c r="APL81" s="115"/>
      <c r="APM81" s="115"/>
      <c r="APN81" s="115"/>
      <c r="APO81" s="115"/>
      <c r="APP81" s="115"/>
      <c r="APQ81" s="115"/>
      <c r="APR81" s="115"/>
      <c r="APS81" s="115"/>
      <c r="APT81" s="115"/>
      <c r="APU81" s="115"/>
      <c r="APV81" s="115"/>
      <c r="APW81" s="115"/>
      <c r="APX81" s="115"/>
      <c r="APY81" s="115"/>
      <c r="APZ81" s="115"/>
      <c r="AQA81" s="115"/>
      <c r="AQB81" s="115"/>
      <c r="AQC81" s="115"/>
      <c r="AQD81" s="115"/>
      <c r="AQE81" s="115"/>
      <c r="AQF81" s="115"/>
      <c r="AQG81" s="115"/>
      <c r="AQH81" s="115"/>
      <c r="AQI81" s="115"/>
      <c r="AQJ81" s="115"/>
      <c r="AQK81" s="115"/>
      <c r="AQL81" s="115"/>
      <c r="AQM81" s="115"/>
      <c r="AQN81" s="115"/>
      <c r="AQO81" s="115"/>
      <c r="AQP81" s="115"/>
      <c r="AQQ81" s="115"/>
      <c r="AQR81" s="115"/>
      <c r="AQS81" s="115"/>
      <c r="AQT81" s="115"/>
      <c r="AQU81" s="115"/>
      <c r="AQV81" s="115"/>
      <c r="AQW81" s="115"/>
      <c r="AQX81" s="115"/>
      <c r="AQY81" s="115"/>
      <c r="AQZ81" s="115"/>
      <c r="ARA81" s="115"/>
      <c r="ARB81" s="115"/>
      <c r="ARC81" s="115"/>
      <c r="ARD81" s="115"/>
      <c r="ARE81" s="115"/>
      <c r="ARF81" s="115"/>
      <c r="ARG81" s="115"/>
      <c r="ARH81" s="115"/>
      <c r="ARI81" s="115"/>
      <c r="ARJ81" s="115"/>
      <c r="ARK81" s="115"/>
      <c r="ARL81" s="115"/>
      <c r="ARM81" s="115"/>
      <c r="ARN81" s="115"/>
      <c r="ARO81" s="115"/>
      <c r="ARP81" s="115"/>
      <c r="ARQ81" s="115"/>
      <c r="ARR81" s="115"/>
      <c r="ARS81" s="115"/>
      <c r="ART81" s="115"/>
      <c r="ARU81" s="115"/>
      <c r="ARV81" s="115"/>
      <c r="ARW81" s="115"/>
      <c r="ARX81" s="115"/>
      <c r="ARY81" s="115"/>
      <c r="ARZ81" s="115"/>
      <c r="ASA81" s="115"/>
      <c r="ASB81" s="115"/>
      <c r="ASC81" s="115"/>
      <c r="ASD81" s="115"/>
      <c r="ASE81" s="115"/>
      <c r="ASF81" s="115"/>
      <c r="ASG81" s="115"/>
      <c r="ASH81" s="115"/>
      <c r="ASI81" s="115"/>
      <c r="ASJ81" s="115"/>
      <c r="ASK81" s="115"/>
      <c r="ASL81" s="115"/>
      <c r="ASM81" s="115"/>
      <c r="ASN81" s="115"/>
      <c r="ASO81" s="115"/>
      <c r="ASP81" s="115"/>
      <c r="ASQ81" s="115"/>
      <c r="ASR81" s="115"/>
      <c r="ASS81" s="115"/>
      <c r="AST81" s="115"/>
      <c r="ASU81" s="115"/>
      <c r="ASV81" s="115"/>
      <c r="ASW81" s="115"/>
      <c r="ASX81" s="115"/>
      <c r="ASY81" s="115"/>
      <c r="ASZ81" s="115"/>
      <c r="ATA81" s="115"/>
      <c r="ATB81" s="115"/>
      <c r="ATC81" s="115"/>
      <c r="ATD81" s="115"/>
      <c r="ATE81" s="115"/>
      <c r="ATF81" s="115"/>
      <c r="ATG81" s="115"/>
      <c r="ATH81" s="115"/>
      <c r="ATI81" s="115"/>
      <c r="ATJ81" s="115"/>
      <c r="ATK81" s="115"/>
      <c r="ATL81" s="115"/>
      <c r="ATM81" s="115"/>
      <c r="ATN81" s="115"/>
      <c r="ATO81" s="115"/>
      <c r="ATP81" s="115"/>
      <c r="ATQ81" s="115"/>
      <c r="ATR81" s="115"/>
      <c r="ATS81" s="115"/>
      <c r="ATT81" s="115"/>
      <c r="ATU81" s="115"/>
      <c r="ATV81" s="115"/>
      <c r="ATW81" s="115"/>
      <c r="ATX81" s="115"/>
      <c r="ATY81" s="115"/>
      <c r="ATZ81" s="115"/>
      <c r="AUA81" s="115"/>
      <c r="AUB81" s="115"/>
      <c r="AUC81" s="115"/>
      <c r="AUD81" s="115"/>
      <c r="AUE81" s="115"/>
      <c r="AUF81" s="115"/>
      <c r="AUG81" s="115"/>
      <c r="AUH81" s="115"/>
      <c r="AUI81" s="115"/>
      <c r="AUJ81" s="115"/>
      <c r="AUK81" s="115"/>
      <c r="AUL81" s="115"/>
      <c r="AUM81" s="115"/>
      <c r="AUN81" s="115"/>
      <c r="AUO81" s="115"/>
      <c r="AUP81" s="115"/>
      <c r="AUQ81" s="115"/>
      <c r="AUR81" s="115"/>
      <c r="AUS81" s="115"/>
      <c r="AUT81" s="115"/>
      <c r="AUU81" s="115"/>
      <c r="AUV81" s="115"/>
      <c r="AUW81" s="115"/>
      <c r="AUX81" s="115"/>
      <c r="AUY81" s="115"/>
      <c r="AUZ81" s="115"/>
      <c r="AVA81" s="115"/>
      <c r="AVB81" s="115"/>
      <c r="AVC81" s="115"/>
      <c r="AVD81" s="115"/>
      <c r="AVE81" s="115"/>
      <c r="AVF81" s="115"/>
      <c r="AVG81" s="115"/>
      <c r="AVH81" s="115"/>
      <c r="AVI81" s="115"/>
      <c r="AVJ81" s="115"/>
      <c r="AVK81" s="115"/>
      <c r="AVL81" s="115"/>
      <c r="AVM81" s="115"/>
      <c r="AVN81" s="115"/>
      <c r="AVO81" s="115"/>
      <c r="AVP81" s="115"/>
      <c r="AVQ81" s="115"/>
      <c r="AVR81" s="115"/>
      <c r="AVS81" s="115"/>
      <c r="AVT81" s="115"/>
      <c r="AVU81" s="115"/>
      <c r="AVV81" s="115"/>
      <c r="AVW81" s="115"/>
      <c r="AVX81" s="115"/>
      <c r="AVY81" s="115"/>
      <c r="AVZ81" s="115"/>
      <c r="AWA81" s="115"/>
      <c r="AWB81" s="115"/>
      <c r="AWC81" s="115"/>
      <c r="AWD81" s="115"/>
      <c r="AWE81" s="115"/>
      <c r="AWF81" s="115"/>
      <c r="AWG81" s="115"/>
      <c r="AWH81" s="115"/>
      <c r="AWI81" s="115"/>
      <c r="AWJ81" s="115"/>
      <c r="AWK81" s="115"/>
      <c r="AWL81" s="115"/>
      <c r="AWM81" s="115"/>
      <c r="AWN81" s="115"/>
      <c r="AWO81" s="115"/>
      <c r="AWP81" s="115"/>
      <c r="AWQ81" s="115"/>
      <c r="AWR81" s="115"/>
      <c r="AWS81" s="115"/>
      <c r="AWT81" s="115"/>
      <c r="AWU81" s="115"/>
      <c r="AWV81" s="115"/>
      <c r="AWW81" s="115"/>
      <c r="AWX81" s="115"/>
      <c r="AWY81" s="115"/>
      <c r="AWZ81" s="115"/>
      <c r="AXA81" s="115"/>
      <c r="AXB81" s="115"/>
      <c r="AXC81" s="115"/>
      <c r="AXD81" s="115"/>
      <c r="AXE81" s="115"/>
      <c r="AXF81" s="115"/>
      <c r="AXG81" s="115"/>
      <c r="AXH81" s="115"/>
      <c r="AXI81" s="115"/>
      <c r="AXJ81" s="115"/>
      <c r="AXK81" s="115"/>
      <c r="AXL81" s="115"/>
      <c r="AXM81" s="115"/>
      <c r="AXN81" s="115"/>
      <c r="AXO81" s="115"/>
      <c r="AXP81" s="115"/>
      <c r="AXQ81" s="115"/>
      <c r="AXR81" s="115"/>
      <c r="AXS81" s="115"/>
      <c r="AXT81" s="115"/>
      <c r="AXU81" s="115"/>
      <c r="AXV81" s="115"/>
      <c r="AXW81" s="115"/>
      <c r="AXX81" s="115"/>
      <c r="AXY81" s="115"/>
      <c r="AXZ81" s="115"/>
      <c r="AYA81" s="115"/>
      <c r="AYB81" s="115"/>
      <c r="AYC81" s="115"/>
      <c r="AYD81" s="115"/>
      <c r="AYE81" s="115"/>
      <c r="AYF81" s="115"/>
      <c r="AYG81" s="115"/>
      <c r="AYH81" s="115"/>
      <c r="AYI81" s="115"/>
      <c r="AYJ81" s="115"/>
      <c r="AYK81" s="115"/>
      <c r="AYL81" s="115"/>
      <c r="AYM81" s="115"/>
      <c r="AYN81" s="115"/>
      <c r="AYO81" s="115"/>
      <c r="AYP81" s="115"/>
      <c r="AYQ81" s="115"/>
      <c r="AYR81" s="115"/>
      <c r="AYS81" s="115"/>
      <c r="AYT81" s="115"/>
      <c r="AYU81" s="115"/>
      <c r="AYV81" s="115"/>
      <c r="AYW81" s="115"/>
      <c r="AYX81" s="115"/>
      <c r="AYY81" s="115"/>
      <c r="AYZ81" s="115"/>
      <c r="AZA81" s="115"/>
      <c r="AZB81" s="115"/>
      <c r="AZC81" s="115"/>
      <c r="AZD81" s="115"/>
      <c r="AZE81" s="115"/>
      <c r="AZF81" s="115"/>
      <c r="AZG81" s="115"/>
      <c r="AZH81" s="115"/>
      <c r="AZI81" s="115"/>
      <c r="AZJ81" s="115"/>
      <c r="AZK81" s="115"/>
      <c r="AZL81" s="115"/>
      <c r="AZM81" s="115"/>
      <c r="AZN81" s="115"/>
      <c r="AZO81" s="115"/>
      <c r="AZP81" s="115"/>
      <c r="AZQ81" s="115"/>
      <c r="AZR81" s="115"/>
      <c r="AZS81" s="115"/>
      <c r="AZT81" s="115"/>
      <c r="AZU81" s="115"/>
      <c r="AZV81" s="115"/>
      <c r="AZW81" s="115"/>
      <c r="AZX81" s="115"/>
      <c r="AZY81" s="115"/>
      <c r="AZZ81" s="115"/>
      <c r="BAA81" s="115"/>
      <c r="BAB81" s="115"/>
      <c r="BAC81" s="115"/>
      <c r="BAD81" s="115"/>
      <c r="BAE81" s="115"/>
      <c r="BAF81" s="115"/>
      <c r="BAG81" s="115"/>
      <c r="BAH81" s="115"/>
      <c r="BAI81" s="115"/>
      <c r="BAJ81" s="115"/>
      <c r="BAK81" s="115"/>
      <c r="BAL81" s="115"/>
      <c r="BAM81" s="115"/>
      <c r="BAN81" s="115"/>
      <c r="BAO81" s="115"/>
      <c r="BAP81" s="115"/>
      <c r="BAQ81" s="115"/>
      <c r="BAR81" s="115"/>
      <c r="BAS81" s="115"/>
      <c r="BAT81" s="115"/>
      <c r="BAU81" s="115"/>
      <c r="BAV81" s="115"/>
      <c r="BAW81" s="115"/>
      <c r="BAX81" s="115"/>
      <c r="BAY81" s="115"/>
      <c r="BAZ81" s="115"/>
      <c r="BBA81" s="115"/>
      <c r="BBB81" s="115"/>
      <c r="BBC81" s="115"/>
      <c r="BBD81" s="115"/>
      <c r="BBE81" s="115"/>
      <c r="BBF81" s="115"/>
      <c r="BBG81" s="115"/>
      <c r="BBH81" s="115"/>
      <c r="BBI81" s="115"/>
      <c r="BBJ81" s="115"/>
      <c r="BBK81" s="115"/>
      <c r="BBL81" s="115"/>
      <c r="BBM81" s="115"/>
      <c r="BBN81" s="115"/>
      <c r="BBO81" s="115"/>
      <c r="BBP81" s="115"/>
      <c r="BBQ81" s="115"/>
      <c r="BBR81" s="115"/>
      <c r="BBS81" s="115"/>
      <c r="BBT81" s="115"/>
      <c r="BBU81" s="115"/>
      <c r="BBV81" s="115"/>
      <c r="BBW81" s="115"/>
      <c r="BBX81" s="115"/>
      <c r="BBY81" s="115"/>
      <c r="BBZ81" s="115"/>
      <c r="BCA81" s="115"/>
      <c r="BCB81" s="115"/>
      <c r="BCC81" s="115"/>
      <c r="BCD81" s="115"/>
      <c r="BCE81" s="115"/>
      <c r="BCF81" s="115"/>
      <c r="BCG81" s="115"/>
      <c r="BCH81" s="115"/>
      <c r="BCI81" s="115"/>
      <c r="BCJ81" s="115"/>
      <c r="BCK81" s="115"/>
      <c r="BCL81" s="115"/>
      <c r="BCM81" s="115"/>
      <c r="BCN81" s="115"/>
      <c r="BCO81" s="115"/>
      <c r="BCP81" s="115"/>
      <c r="BCQ81" s="115"/>
      <c r="BCR81" s="115"/>
      <c r="BCS81" s="115"/>
      <c r="BCT81" s="115"/>
      <c r="BCU81" s="115"/>
      <c r="BCV81" s="115"/>
      <c r="BCW81" s="115"/>
      <c r="BCX81" s="115"/>
      <c r="BCY81" s="115"/>
      <c r="BCZ81" s="115"/>
      <c r="BDA81" s="115"/>
      <c r="BDB81" s="115"/>
      <c r="BDC81" s="115"/>
      <c r="BDD81" s="115"/>
      <c r="BDE81" s="115"/>
      <c r="BDF81" s="115"/>
      <c r="BDG81" s="115"/>
      <c r="BDH81" s="115"/>
      <c r="BDI81" s="115"/>
      <c r="BDJ81" s="115"/>
      <c r="BDK81" s="115"/>
      <c r="BDL81" s="115"/>
      <c r="BDM81" s="115"/>
      <c r="BDN81" s="115"/>
      <c r="BDO81" s="115"/>
      <c r="BDP81" s="115"/>
      <c r="BDQ81" s="115"/>
      <c r="BDR81" s="115"/>
      <c r="BDS81" s="115"/>
      <c r="BDT81" s="115"/>
      <c r="BDU81" s="115"/>
      <c r="BDV81" s="115"/>
      <c r="BDW81" s="115"/>
      <c r="BDX81" s="115"/>
      <c r="BDY81" s="115"/>
      <c r="BDZ81" s="115"/>
      <c r="BEA81" s="115"/>
      <c r="BEB81" s="115"/>
      <c r="BEC81" s="115"/>
      <c r="BED81" s="115"/>
      <c r="BEE81" s="115"/>
      <c r="BEF81" s="115"/>
      <c r="BEG81" s="115"/>
      <c r="BEH81" s="115"/>
      <c r="BEI81" s="115"/>
      <c r="BEJ81" s="115"/>
      <c r="BEK81" s="115"/>
      <c r="BEL81" s="115"/>
      <c r="BEM81" s="115"/>
      <c r="BEN81" s="115"/>
      <c r="BEO81" s="115"/>
      <c r="BEP81" s="115"/>
      <c r="BEQ81" s="115"/>
      <c r="BER81" s="115"/>
      <c r="BES81" s="115"/>
      <c r="BET81" s="115"/>
      <c r="BEU81" s="115"/>
      <c r="BEV81" s="115"/>
      <c r="BEW81" s="115"/>
      <c r="BEX81" s="115"/>
      <c r="BEY81" s="115"/>
      <c r="BEZ81" s="115"/>
      <c r="BFA81" s="115"/>
      <c r="BFB81" s="115"/>
      <c r="BFC81" s="115"/>
      <c r="BFD81" s="115"/>
      <c r="BFE81" s="115"/>
      <c r="BFF81" s="115"/>
      <c r="BFG81" s="115"/>
      <c r="BFH81" s="115"/>
      <c r="BFI81" s="115"/>
      <c r="BFJ81" s="115"/>
      <c r="BFK81" s="115"/>
      <c r="BFL81" s="115"/>
      <c r="BFM81" s="115"/>
      <c r="BFN81" s="115"/>
      <c r="BFO81" s="115"/>
      <c r="BFP81" s="115"/>
      <c r="BFQ81" s="115"/>
      <c r="BFR81" s="115"/>
      <c r="BFS81" s="115"/>
      <c r="BFT81" s="115"/>
      <c r="BFU81" s="115"/>
      <c r="BFV81" s="115"/>
      <c r="BFW81" s="115"/>
      <c r="BFX81" s="115"/>
      <c r="BFY81" s="115"/>
      <c r="BFZ81" s="115"/>
      <c r="BGA81" s="115"/>
      <c r="BGB81" s="115"/>
      <c r="BGC81" s="115"/>
      <c r="BGD81" s="115"/>
      <c r="BGE81" s="115"/>
      <c r="BGF81" s="115"/>
      <c r="BGG81" s="115"/>
      <c r="BGH81" s="115"/>
      <c r="BGI81" s="115"/>
      <c r="BGJ81" s="115"/>
      <c r="BGK81" s="115"/>
      <c r="BGL81" s="115"/>
      <c r="BGM81" s="115"/>
      <c r="BGN81" s="115"/>
      <c r="BGO81" s="115"/>
      <c r="BGP81" s="115"/>
      <c r="BGQ81" s="115"/>
      <c r="BGR81" s="115"/>
      <c r="BGS81" s="115"/>
      <c r="BGT81" s="115"/>
      <c r="BGU81" s="115"/>
      <c r="BGV81" s="115"/>
      <c r="BGW81" s="115"/>
      <c r="BGX81" s="115"/>
      <c r="BGY81" s="115"/>
      <c r="BGZ81" s="115"/>
      <c r="BHA81" s="115"/>
      <c r="BHB81" s="115"/>
      <c r="BHC81" s="115"/>
      <c r="BHD81" s="115"/>
      <c r="BHE81" s="115"/>
      <c r="BHF81" s="115"/>
      <c r="BHG81" s="115"/>
      <c r="BHH81" s="115"/>
      <c r="BHI81" s="115"/>
      <c r="BHJ81" s="115"/>
      <c r="BHK81" s="115"/>
      <c r="BHL81" s="115"/>
      <c r="BHM81" s="115"/>
      <c r="BHN81" s="115"/>
      <c r="BHO81" s="115"/>
      <c r="BHP81" s="115"/>
      <c r="BHQ81" s="115"/>
      <c r="BHR81" s="115"/>
      <c r="BHS81" s="115"/>
      <c r="BHT81" s="115"/>
      <c r="BHU81" s="115"/>
      <c r="BHV81" s="115"/>
      <c r="BHW81" s="115"/>
      <c r="BHX81" s="115"/>
      <c r="BHY81" s="115"/>
      <c r="BHZ81" s="115"/>
      <c r="BIA81" s="115"/>
      <c r="BIB81" s="115"/>
      <c r="BIC81" s="115"/>
      <c r="BID81" s="115"/>
      <c r="BIE81" s="115"/>
      <c r="BIF81" s="115"/>
      <c r="BIG81" s="115"/>
      <c r="BIH81" s="115"/>
      <c r="BII81" s="115"/>
      <c r="BIJ81" s="115"/>
      <c r="BIK81" s="115"/>
      <c r="BIL81" s="115"/>
      <c r="BIM81" s="115"/>
      <c r="BIN81" s="115"/>
      <c r="BIO81" s="115"/>
      <c r="BIP81" s="115"/>
      <c r="BIQ81" s="115"/>
      <c r="BIR81" s="115"/>
      <c r="BIS81" s="115"/>
      <c r="BIT81" s="115"/>
      <c r="BIU81" s="115"/>
      <c r="BIV81" s="115"/>
      <c r="BIW81" s="115"/>
      <c r="BIX81" s="115"/>
      <c r="BIY81" s="115"/>
      <c r="BIZ81" s="115"/>
      <c r="BJA81" s="115"/>
      <c r="BJB81" s="115"/>
      <c r="BJC81" s="115"/>
      <c r="BJD81" s="115"/>
      <c r="BJE81" s="115"/>
      <c r="BJF81" s="115"/>
      <c r="BJG81" s="115"/>
      <c r="BJH81" s="115"/>
      <c r="BJI81" s="115"/>
      <c r="BJJ81" s="115"/>
      <c r="BJK81" s="115"/>
      <c r="BJL81" s="115"/>
      <c r="BJM81" s="115"/>
      <c r="BJN81" s="115"/>
      <c r="BJO81" s="115"/>
      <c r="BJP81" s="115"/>
      <c r="BJQ81" s="115"/>
      <c r="BJR81" s="115"/>
      <c r="BJS81" s="115"/>
      <c r="BJT81" s="115"/>
      <c r="BJU81" s="115"/>
      <c r="BJV81" s="115"/>
      <c r="BJW81" s="115"/>
      <c r="BJX81" s="115"/>
      <c r="BJY81" s="115"/>
      <c r="BJZ81" s="115"/>
      <c r="BKA81" s="115"/>
      <c r="BKB81" s="115"/>
      <c r="BKC81" s="115"/>
      <c r="BKD81" s="115"/>
      <c r="BKE81" s="115"/>
      <c r="BKF81" s="115"/>
      <c r="BKG81" s="115"/>
      <c r="BKH81" s="115"/>
      <c r="BKI81" s="115"/>
      <c r="BKJ81" s="115"/>
      <c r="BKK81" s="115"/>
      <c r="BKL81" s="115"/>
      <c r="BKM81" s="115"/>
      <c r="BKN81" s="115"/>
      <c r="BKO81" s="115"/>
      <c r="BKP81" s="115"/>
      <c r="BKQ81" s="115"/>
      <c r="BKR81" s="115"/>
      <c r="BKS81" s="115"/>
      <c r="BKT81" s="115"/>
      <c r="BKU81" s="115"/>
      <c r="BKV81" s="115"/>
      <c r="BKW81" s="115"/>
      <c r="BKX81" s="115"/>
      <c r="BKY81" s="115"/>
      <c r="BKZ81" s="115"/>
      <c r="BLA81" s="115"/>
      <c r="BLB81" s="115"/>
      <c r="BLC81" s="115"/>
      <c r="BLD81" s="115"/>
      <c r="BLE81" s="115"/>
      <c r="BLF81" s="115"/>
      <c r="BLG81" s="115"/>
      <c r="BLH81" s="115"/>
      <c r="BLI81" s="115"/>
      <c r="BLJ81" s="115"/>
      <c r="BLK81" s="115"/>
      <c r="BLL81" s="115"/>
      <c r="BLM81" s="115"/>
      <c r="BLN81" s="115"/>
      <c r="BLO81" s="115"/>
      <c r="BLP81" s="115"/>
      <c r="BLQ81" s="115"/>
      <c r="BLR81" s="115"/>
      <c r="BLS81" s="115"/>
      <c r="BLT81" s="115"/>
      <c r="BLU81" s="115"/>
      <c r="BLV81" s="115"/>
      <c r="BLW81" s="115"/>
      <c r="BLX81" s="115"/>
      <c r="BLY81" s="115"/>
      <c r="BLZ81" s="115"/>
      <c r="BMA81" s="115"/>
      <c r="BMB81" s="115"/>
      <c r="BMC81" s="115"/>
      <c r="BMD81" s="115"/>
      <c r="BME81" s="115"/>
      <c r="BMF81" s="115"/>
      <c r="BMG81" s="115"/>
      <c r="BMH81" s="115"/>
      <c r="BMI81" s="115"/>
      <c r="BMJ81" s="115"/>
      <c r="BMK81" s="115"/>
      <c r="BML81" s="115"/>
      <c r="BMM81" s="115"/>
      <c r="BMN81" s="115"/>
      <c r="BMO81" s="115"/>
      <c r="BMP81" s="115"/>
      <c r="BMQ81" s="115"/>
      <c r="BMR81" s="115"/>
      <c r="BMS81" s="115"/>
      <c r="BMT81" s="115"/>
      <c r="BMU81" s="115"/>
      <c r="BMV81" s="115"/>
      <c r="BMW81" s="115"/>
      <c r="BMX81" s="115"/>
      <c r="BMY81" s="115"/>
      <c r="BMZ81" s="115"/>
      <c r="BNA81" s="115"/>
      <c r="BNB81" s="115"/>
      <c r="BNC81" s="115"/>
      <c r="BND81" s="115"/>
      <c r="BNE81" s="115"/>
      <c r="BNF81" s="115"/>
      <c r="BNG81" s="115"/>
      <c r="BNH81" s="115"/>
      <c r="BNI81" s="115"/>
      <c r="BNJ81" s="115"/>
      <c r="BNK81" s="115"/>
      <c r="BNL81" s="115"/>
      <c r="BNM81" s="115"/>
      <c r="BNN81" s="115"/>
      <c r="BNO81" s="115"/>
      <c r="BNP81" s="115"/>
      <c r="BNQ81" s="115"/>
      <c r="BNR81" s="115"/>
      <c r="BNS81" s="115"/>
      <c r="BNT81" s="115"/>
      <c r="BNU81" s="115"/>
      <c r="BNV81" s="115"/>
      <c r="BNW81" s="115"/>
      <c r="BNX81" s="115"/>
      <c r="BNY81" s="115"/>
      <c r="BNZ81" s="115"/>
      <c r="BOA81" s="115"/>
      <c r="BOB81" s="115"/>
      <c r="BOC81" s="115"/>
      <c r="BOD81" s="115"/>
      <c r="BOE81" s="115"/>
      <c r="BOF81" s="115"/>
      <c r="BOG81" s="115"/>
      <c r="BOH81" s="115"/>
      <c r="BOI81" s="115"/>
      <c r="BOJ81" s="115"/>
      <c r="BOK81" s="115"/>
      <c r="BOL81" s="115"/>
      <c r="BOM81" s="115"/>
      <c r="BON81" s="115"/>
      <c r="BOO81" s="115"/>
      <c r="BOP81" s="115"/>
      <c r="BOQ81" s="115"/>
      <c r="BOR81" s="115"/>
      <c r="BOS81" s="115"/>
      <c r="BOT81" s="115"/>
      <c r="BOU81" s="115"/>
      <c r="BOV81" s="115"/>
      <c r="BOW81" s="115"/>
      <c r="BOX81" s="115"/>
      <c r="BOY81" s="115"/>
      <c r="BOZ81" s="115"/>
      <c r="BPA81" s="115"/>
      <c r="BPB81" s="115"/>
      <c r="BPC81" s="115"/>
      <c r="BPD81" s="115"/>
      <c r="BPE81" s="115"/>
      <c r="BPF81" s="115"/>
      <c r="BPG81" s="115"/>
      <c r="BPH81" s="115"/>
      <c r="BPI81" s="115"/>
      <c r="BPJ81" s="115"/>
      <c r="BPK81" s="115"/>
      <c r="BPL81" s="115"/>
      <c r="BPM81" s="115"/>
      <c r="BPN81" s="115"/>
      <c r="BPO81" s="115"/>
      <c r="BPP81" s="115"/>
      <c r="BPQ81" s="115"/>
      <c r="BPR81" s="115"/>
      <c r="BPS81" s="115"/>
      <c r="BPT81" s="115"/>
      <c r="BPU81" s="115"/>
      <c r="BPV81" s="115"/>
      <c r="BPW81" s="115"/>
      <c r="BPX81" s="115"/>
      <c r="BPY81" s="115"/>
      <c r="BPZ81" s="115"/>
      <c r="BQA81" s="115"/>
      <c r="BQB81" s="115"/>
      <c r="BQC81" s="115"/>
      <c r="BQD81" s="115"/>
      <c r="BQE81" s="115"/>
      <c r="BQF81" s="115"/>
      <c r="BQG81" s="115"/>
      <c r="BQH81" s="115"/>
      <c r="BQI81" s="115"/>
      <c r="BQJ81" s="115"/>
      <c r="BQK81" s="115"/>
      <c r="BQL81" s="115"/>
      <c r="BQM81" s="115"/>
      <c r="BQN81" s="115"/>
      <c r="BQO81" s="115"/>
      <c r="BQP81" s="115"/>
      <c r="BQQ81" s="115"/>
      <c r="BQR81" s="115"/>
      <c r="BQS81" s="115"/>
      <c r="BQT81" s="115"/>
      <c r="BQU81" s="115"/>
      <c r="BQV81" s="115"/>
      <c r="BQW81" s="115"/>
      <c r="BQX81" s="115"/>
      <c r="BQY81" s="115"/>
      <c r="BQZ81" s="115"/>
      <c r="BRA81" s="115"/>
      <c r="BRB81" s="115"/>
      <c r="BRC81" s="115"/>
      <c r="BRD81" s="115"/>
      <c r="BRE81" s="115"/>
      <c r="BRF81" s="115"/>
      <c r="BRG81" s="115"/>
      <c r="BRH81" s="115"/>
      <c r="BRI81" s="115"/>
      <c r="BRJ81" s="115"/>
      <c r="BRK81" s="115"/>
      <c r="BRL81" s="115"/>
      <c r="BRM81" s="115"/>
      <c r="BRN81" s="115"/>
      <c r="BRO81" s="115"/>
      <c r="BRP81" s="115"/>
      <c r="BRQ81" s="115"/>
      <c r="BRR81" s="115"/>
      <c r="BRS81" s="115"/>
      <c r="BRT81" s="115"/>
      <c r="BRU81" s="115"/>
      <c r="BRV81" s="115"/>
      <c r="BRW81" s="115"/>
      <c r="BRX81" s="115"/>
      <c r="BRY81" s="115"/>
      <c r="BRZ81" s="115"/>
      <c r="BSA81" s="115"/>
      <c r="BSB81" s="115"/>
      <c r="BSC81" s="115"/>
      <c r="BSD81" s="115"/>
      <c r="BSE81" s="115"/>
      <c r="BSF81" s="115"/>
      <c r="BSG81" s="115"/>
      <c r="BSH81" s="115"/>
      <c r="BSI81" s="115"/>
      <c r="BSJ81" s="115"/>
      <c r="BSK81" s="115"/>
      <c r="BSL81" s="115"/>
      <c r="BSM81" s="115"/>
      <c r="BSN81" s="115"/>
      <c r="BSO81" s="115"/>
      <c r="BSP81" s="115"/>
      <c r="BSQ81" s="115"/>
      <c r="BSR81" s="115"/>
      <c r="BSS81" s="115"/>
      <c r="BST81" s="115"/>
      <c r="BSU81" s="115"/>
      <c r="BSV81" s="115"/>
      <c r="BSW81" s="115"/>
      <c r="BSX81" s="115"/>
      <c r="BSY81" s="115"/>
      <c r="BSZ81" s="115"/>
      <c r="BTA81" s="115"/>
      <c r="BTB81" s="115"/>
      <c r="BTC81" s="115"/>
      <c r="BTD81" s="115"/>
      <c r="BTE81" s="115"/>
      <c r="BTF81" s="115"/>
      <c r="BTG81" s="115"/>
      <c r="BTH81" s="115"/>
      <c r="BTI81" s="115"/>
      <c r="BTJ81" s="115"/>
      <c r="BTK81" s="115"/>
      <c r="BTL81" s="115"/>
      <c r="BTM81" s="115"/>
      <c r="BTN81" s="115"/>
      <c r="BTO81" s="115"/>
      <c r="BTP81" s="115"/>
      <c r="BTQ81" s="115"/>
      <c r="BTR81" s="115"/>
      <c r="BTS81" s="115"/>
      <c r="BTT81" s="115"/>
      <c r="BTU81" s="115"/>
      <c r="BTV81" s="115"/>
      <c r="BTW81" s="115"/>
      <c r="BTX81" s="115"/>
      <c r="BTY81" s="115"/>
      <c r="BTZ81" s="115"/>
      <c r="BUA81" s="115"/>
      <c r="BUB81" s="115"/>
      <c r="BUC81" s="115"/>
      <c r="BUD81" s="115"/>
      <c r="BUE81" s="115"/>
      <c r="BUF81" s="115"/>
      <c r="BUG81" s="115"/>
      <c r="BUH81" s="115"/>
      <c r="BUI81" s="115"/>
      <c r="BUJ81" s="115"/>
      <c r="BUK81" s="115"/>
      <c r="BUL81" s="115"/>
      <c r="BUM81" s="115"/>
      <c r="BUN81" s="115"/>
      <c r="BUO81" s="115"/>
      <c r="BUP81" s="115"/>
      <c r="BUQ81" s="115"/>
      <c r="BUR81" s="115"/>
      <c r="BUS81" s="115"/>
      <c r="BUT81" s="115"/>
      <c r="BUU81" s="115"/>
      <c r="BUV81" s="115"/>
      <c r="BUW81" s="115"/>
      <c r="BUX81" s="115"/>
      <c r="BUY81" s="115"/>
      <c r="BUZ81" s="115"/>
      <c r="BVA81" s="115"/>
      <c r="BVB81" s="115"/>
      <c r="BVC81" s="115"/>
      <c r="BVD81" s="115"/>
      <c r="BVE81" s="115"/>
      <c r="BVF81" s="115"/>
      <c r="BVG81" s="115"/>
      <c r="BVH81" s="115"/>
      <c r="BVI81" s="115"/>
      <c r="BVJ81" s="115"/>
      <c r="BVK81" s="115"/>
      <c r="BVL81" s="115"/>
      <c r="BVM81" s="115"/>
      <c r="BVN81" s="115"/>
      <c r="BVO81" s="115"/>
      <c r="BVP81" s="115"/>
      <c r="BVQ81" s="115"/>
      <c r="BVR81" s="115"/>
      <c r="BVS81" s="115"/>
      <c r="BVT81" s="115"/>
      <c r="BVU81" s="115"/>
      <c r="BVV81" s="115"/>
      <c r="BVW81" s="115"/>
      <c r="BVX81" s="115"/>
      <c r="BVY81" s="115"/>
      <c r="BVZ81" s="115"/>
      <c r="BWA81" s="115"/>
      <c r="BWB81" s="115"/>
      <c r="BWC81" s="115"/>
      <c r="BWD81" s="115"/>
      <c r="BWE81" s="115"/>
      <c r="BWF81" s="115"/>
      <c r="BWG81" s="115"/>
      <c r="BWH81" s="115"/>
      <c r="BWI81" s="115"/>
      <c r="BWJ81" s="115"/>
      <c r="BWK81" s="115"/>
      <c r="BWL81" s="115"/>
      <c r="BWM81" s="115"/>
      <c r="BWN81" s="115"/>
      <c r="BWO81" s="115"/>
      <c r="BWP81" s="115"/>
      <c r="BWQ81" s="115"/>
      <c r="BWR81" s="115"/>
      <c r="BWS81" s="115"/>
      <c r="BWT81" s="115"/>
      <c r="BWU81" s="115"/>
      <c r="BWV81" s="115"/>
      <c r="BWW81" s="115"/>
      <c r="BWX81" s="115"/>
      <c r="BWY81" s="115"/>
      <c r="BWZ81" s="115"/>
      <c r="BXA81" s="115"/>
      <c r="BXB81" s="115"/>
      <c r="BXC81" s="115"/>
      <c r="BXD81" s="115"/>
      <c r="BXE81" s="115"/>
      <c r="BXF81" s="115"/>
      <c r="BXG81" s="115"/>
      <c r="BXH81" s="115"/>
      <c r="BXI81" s="115"/>
      <c r="BXJ81" s="115"/>
      <c r="BXK81" s="115"/>
      <c r="BXL81" s="115"/>
      <c r="BXM81" s="115"/>
      <c r="BXN81" s="115"/>
      <c r="BXO81" s="115"/>
      <c r="BXP81" s="115"/>
      <c r="BXQ81" s="115"/>
      <c r="BXR81" s="115"/>
      <c r="BXS81" s="115"/>
      <c r="BXT81" s="115"/>
      <c r="BXU81" s="115"/>
      <c r="BXV81" s="115"/>
      <c r="BXW81" s="115"/>
      <c r="BXX81" s="115"/>
      <c r="BXY81" s="115"/>
      <c r="BXZ81" s="115"/>
      <c r="BYA81" s="115"/>
      <c r="BYB81" s="115"/>
      <c r="BYC81" s="115"/>
      <c r="BYD81" s="115"/>
      <c r="BYE81" s="115"/>
      <c r="BYF81" s="115"/>
      <c r="BYG81" s="115"/>
      <c r="BYH81" s="115"/>
      <c r="BYI81" s="115"/>
      <c r="BYJ81" s="115"/>
      <c r="BYK81" s="115"/>
      <c r="BYL81" s="115"/>
      <c r="BYM81" s="115"/>
      <c r="BYN81" s="115"/>
      <c r="BYO81" s="115"/>
      <c r="BYP81" s="115"/>
      <c r="BYQ81" s="115"/>
      <c r="BYR81" s="115"/>
      <c r="BYS81" s="115"/>
      <c r="BYT81" s="115"/>
      <c r="BYU81" s="115"/>
      <c r="BYV81" s="115"/>
      <c r="BYW81" s="115"/>
      <c r="BYX81" s="115"/>
      <c r="BYY81" s="115"/>
      <c r="BYZ81" s="115"/>
      <c r="BZA81" s="115"/>
      <c r="BZB81" s="115"/>
      <c r="BZC81" s="115"/>
      <c r="BZD81" s="115"/>
      <c r="BZE81" s="115"/>
      <c r="BZF81" s="115"/>
      <c r="BZG81" s="115"/>
      <c r="BZH81" s="115"/>
      <c r="BZI81" s="115"/>
      <c r="BZJ81" s="115"/>
      <c r="BZK81" s="115"/>
      <c r="BZL81" s="115"/>
      <c r="BZM81" s="115"/>
      <c r="BZN81" s="115"/>
      <c r="BZO81" s="115"/>
      <c r="BZP81" s="115"/>
      <c r="BZQ81" s="115"/>
      <c r="BZR81" s="115"/>
      <c r="BZS81" s="115"/>
      <c r="BZT81" s="115"/>
      <c r="BZU81" s="115"/>
      <c r="BZV81" s="115"/>
      <c r="BZW81" s="115"/>
      <c r="BZX81" s="115"/>
      <c r="BZY81" s="115"/>
      <c r="BZZ81" s="115"/>
      <c r="CAA81" s="115"/>
      <c r="CAB81" s="115"/>
      <c r="CAC81" s="115"/>
      <c r="CAD81" s="115"/>
      <c r="CAE81" s="115"/>
      <c r="CAF81" s="115"/>
      <c r="CAG81" s="115"/>
      <c r="CAH81" s="115"/>
      <c r="CAI81" s="115"/>
      <c r="CAJ81" s="115"/>
      <c r="CAK81" s="115"/>
      <c r="CAL81" s="115"/>
      <c r="CAM81" s="115"/>
      <c r="CAN81" s="115"/>
      <c r="CAO81" s="115"/>
      <c r="CAP81" s="115"/>
      <c r="CAQ81" s="115"/>
      <c r="CAR81" s="115"/>
      <c r="CAS81" s="115"/>
      <c r="CAT81" s="115"/>
      <c r="CAU81" s="115"/>
      <c r="CAV81" s="115"/>
      <c r="CAW81" s="115"/>
      <c r="CAX81" s="115"/>
      <c r="CAY81" s="115"/>
      <c r="CAZ81" s="115"/>
      <c r="CBA81" s="115"/>
      <c r="CBB81" s="115"/>
      <c r="CBC81" s="115"/>
      <c r="CBD81" s="115"/>
      <c r="CBE81" s="115"/>
      <c r="CBF81" s="115"/>
      <c r="CBG81" s="115"/>
      <c r="CBH81" s="115"/>
      <c r="CBI81" s="115"/>
      <c r="CBJ81" s="115"/>
      <c r="CBK81" s="115"/>
      <c r="CBL81" s="115"/>
      <c r="CBM81" s="115"/>
      <c r="CBN81" s="115"/>
      <c r="CBO81" s="115"/>
      <c r="CBP81" s="115"/>
      <c r="CBQ81" s="115"/>
      <c r="CBR81" s="115"/>
      <c r="CBS81" s="115"/>
      <c r="CBT81" s="115"/>
      <c r="CBU81" s="115"/>
      <c r="CBV81" s="115"/>
      <c r="CBW81" s="115"/>
      <c r="CBX81" s="115"/>
      <c r="CBY81" s="115"/>
      <c r="CBZ81" s="115"/>
      <c r="CCA81" s="115"/>
      <c r="CCB81" s="115"/>
      <c r="CCC81" s="115"/>
      <c r="CCD81" s="115"/>
      <c r="CCE81" s="115"/>
      <c r="CCF81" s="115"/>
      <c r="CCG81" s="115"/>
      <c r="CCH81" s="115"/>
      <c r="CCI81" s="115"/>
      <c r="CCJ81" s="115"/>
      <c r="CCK81" s="115"/>
      <c r="CCL81" s="115"/>
      <c r="CCM81" s="115"/>
      <c r="CCN81" s="115"/>
      <c r="CCO81" s="115"/>
      <c r="CCP81" s="115"/>
      <c r="CCQ81" s="115"/>
      <c r="CCR81" s="115"/>
      <c r="CCS81" s="115"/>
      <c r="CCT81" s="115"/>
      <c r="CCU81" s="115"/>
      <c r="CCV81" s="115"/>
      <c r="CCW81" s="115"/>
      <c r="CCX81" s="115"/>
      <c r="CCY81" s="115"/>
      <c r="CCZ81" s="115"/>
      <c r="CDA81" s="115"/>
      <c r="CDB81" s="115"/>
      <c r="CDC81" s="115"/>
      <c r="CDD81" s="115"/>
      <c r="CDE81" s="115"/>
      <c r="CDF81" s="115"/>
      <c r="CDG81" s="115"/>
      <c r="CDH81" s="115"/>
      <c r="CDI81" s="115"/>
      <c r="CDJ81" s="115"/>
      <c r="CDK81" s="115"/>
      <c r="CDL81" s="115"/>
      <c r="CDM81" s="115"/>
      <c r="CDN81" s="115"/>
      <c r="CDO81" s="115"/>
      <c r="CDP81" s="115"/>
      <c r="CDQ81" s="115"/>
      <c r="CDR81" s="115"/>
      <c r="CDS81" s="115"/>
      <c r="CDT81" s="115"/>
      <c r="CDU81" s="115"/>
      <c r="CDV81" s="115"/>
      <c r="CDW81" s="115"/>
      <c r="CDX81" s="115"/>
      <c r="CDY81" s="115"/>
      <c r="CDZ81" s="115"/>
      <c r="CEA81" s="115"/>
      <c r="CEB81" s="115"/>
      <c r="CEC81" s="115"/>
      <c r="CED81" s="115"/>
      <c r="CEE81" s="115"/>
      <c r="CEF81" s="115"/>
      <c r="CEG81" s="115"/>
      <c r="CEH81" s="115"/>
      <c r="CEI81" s="115"/>
      <c r="CEJ81" s="115"/>
      <c r="CEK81" s="115"/>
      <c r="CEL81" s="115"/>
      <c r="CEM81" s="115"/>
      <c r="CEN81" s="115"/>
      <c r="CEO81" s="115"/>
      <c r="CEP81" s="115"/>
      <c r="CEQ81" s="115"/>
      <c r="CER81" s="115"/>
      <c r="CES81" s="115"/>
      <c r="CET81" s="115"/>
      <c r="CEU81" s="115"/>
      <c r="CEV81" s="115"/>
      <c r="CEW81" s="115"/>
      <c r="CEX81" s="115"/>
      <c r="CEY81" s="115"/>
      <c r="CEZ81" s="115"/>
      <c r="CFA81" s="115"/>
      <c r="CFB81" s="115"/>
      <c r="CFC81" s="115"/>
      <c r="CFD81" s="115"/>
      <c r="CFE81" s="115"/>
      <c r="CFF81" s="115"/>
      <c r="CFG81" s="115"/>
      <c r="CFH81" s="115"/>
      <c r="CFI81" s="115"/>
      <c r="CFJ81" s="115"/>
      <c r="CFK81" s="115"/>
      <c r="CFL81" s="115"/>
      <c r="CFM81" s="115"/>
      <c r="CFN81" s="115"/>
      <c r="CFO81" s="115"/>
      <c r="CFP81" s="115"/>
      <c r="CFQ81" s="115"/>
      <c r="CFR81" s="115"/>
      <c r="CFS81" s="115"/>
      <c r="CFT81" s="115"/>
      <c r="CFU81" s="115"/>
      <c r="CFV81" s="115"/>
      <c r="CFW81" s="115"/>
      <c r="CFX81" s="115"/>
      <c r="CFY81" s="115"/>
      <c r="CFZ81" s="115"/>
      <c r="CGA81" s="115"/>
      <c r="CGB81" s="115"/>
      <c r="CGC81" s="115"/>
      <c r="CGD81" s="115"/>
      <c r="CGE81" s="115"/>
      <c r="CGF81" s="115"/>
      <c r="CGG81" s="115"/>
      <c r="CGH81" s="115"/>
      <c r="CGI81" s="115"/>
      <c r="CGJ81" s="115"/>
      <c r="CGK81" s="115"/>
      <c r="CGL81" s="115"/>
      <c r="CGM81" s="115"/>
      <c r="CGN81" s="115"/>
      <c r="CGO81" s="115"/>
      <c r="CGP81" s="115"/>
      <c r="CGQ81" s="115"/>
      <c r="CGR81" s="115"/>
      <c r="CGS81" s="115"/>
      <c r="CGT81" s="115"/>
      <c r="CGU81" s="115"/>
      <c r="CGV81" s="115"/>
      <c r="CGW81" s="115"/>
      <c r="CGX81" s="115"/>
      <c r="CGY81" s="115"/>
      <c r="CGZ81" s="115"/>
      <c r="CHA81" s="115"/>
      <c r="CHB81" s="115"/>
      <c r="CHC81" s="115"/>
      <c r="CHD81" s="115"/>
      <c r="CHE81" s="115"/>
      <c r="CHF81" s="115"/>
      <c r="CHG81" s="115"/>
      <c r="CHH81" s="115"/>
      <c r="CHI81" s="115"/>
      <c r="CHJ81" s="115"/>
      <c r="CHK81" s="115"/>
      <c r="CHL81" s="115"/>
      <c r="CHM81" s="115"/>
      <c r="CHN81" s="115"/>
      <c r="CHO81" s="115"/>
      <c r="CHP81" s="115"/>
      <c r="CHQ81" s="115"/>
      <c r="CHR81" s="115"/>
      <c r="CHS81" s="115"/>
      <c r="CHT81" s="115"/>
      <c r="CHU81" s="115"/>
      <c r="CHV81" s="115"/>
      <c r="CHW81" s="115"/>
      <c r="CHX81" s="115"/>
      <c r="CHY81" s="115"/>
      <c r="CHZ81" s="115"/>
      <c r="CIA81" s="115"/>
      <c r="CIB81" s="115"/>
      <c r="CIC81" s="115"/>
      <c r="CID81" s="115"/>
      <c r="CIE81" s="115"/>
      <c r="CIF81" s="115"/>
      <c r="CIG81" s="115"/>
      <c r="CIH81" s="115"/>
      <c r="CII81" s="115"/>
      <c r="CIJ81" s="115"/>
      <c r="CIK81" s="115"/>
      <c r="CIL81" s="115"/>
      <c r="CIM81" s="115"/>
      <c r="CIN81" s="115"/>
      <c r="CIO81" s="115"/>
      <c r="CIP81" s="115"/>
      <c r="CIQ81" s="115"/>
      <c r="CIR81" s="115"/>
      <c r="CIS81" s="115"/>
      <c r="CIT81" s="115"/>
      <c r="CIU81" s="115"/>
      <c r="CIV81" s="115"/>
      <c r="CIW81" s="115"/>
      <c r="CIX81" s="115"/>
      <c r="CIY81" s="115"/>
      <c r="CIZ81" s="115"/>
      <c r="CJA81" s="115"/>
      <c r="CJB81" s="115"/>
      <c r="CJC81" s="115"/>
      <c r="CJD81" s="115"/>
      <c r="CJE81" s="115"/>
      <c r="CJF81" s="115"/>
      <c r="CJG81" s="115"/>
      <c r="CJH81" s="115"/>
      <c r="CJI81" s="115"/>
      <c r="CJJ81" s="115"/>
      <c r="CJK81" s="115"/>
      <c r="CJL81" s="115"/>
      <c r="CJM81" s="115"/>
      <c r="CJN81" s="115"/>
      <c r="CJO81" s="115"/>
      <c r="CJP81" s="115"/>
      <c r="CJQ81" s="115"/>
      <c r="CJR81" s="115"/>
      <c r="CJS81" s="115"/>
      <c r="CJT81" s="115"/>
      <c r="CJU81" s="115"/>
      <c r="CJV81" s="115"/>
      <c r="CJW81" s="115"/>
      <c r="CJX81" s="115"/>
      <c r="CJY81" s="115"/>
      <c r="CJZ81" s="115"/>
      <c r="CKA81" s="115"/>
      <c r="CKB81" s="115"/>
      <c r="CKC81" s="115"/>
      <c r="CKD81" s="115"/>
      <c r="CKE81" s="115"/>
      <c r="CKF81" s="115"/>
      <c r="CKG81" s="115"/>
      <c r="CKH81" s="115"/>
      <c r="CKI81" s="115"/>
      <c r="CKJ81" s="115"/>
      <c r="CKK81" s="115"/>
      <c r="CKL81" s="115"/>
      <c r="CKM81" s="115"/>
      <c r="CKN81" s="115"/>
      <c r="CKO81" s="115"/>
      <c r="CKP81" s="115"/>
      <c r="CKQ81" s="115"/>
      <c r="CKR81" s="115"/>
      <c r="CKS81" s="115"/>
      <c r="CKT81" s="115"/>
      <c r="CKU81" s="115"/>
      <c r="CKV81" s="115"/>
      <c r="CKW81" s="115"/>
      <c r="CKX81" s="115"/>
      <c r="CKY81" s="115"/>
      <c r="CKZ81" s="115"/>
      <c r="CLA81" s="115"/>
      <c r="CLB81" s="115"/>
      <c r="CLC81" s="115"/>
      <c r="CLD81" s="115"/>
      <c r="CLE81" s="115"/>
      <c r="CLF81" s="115"/>
      <c r="CLG81" s="115"/>
      <c r="CLH81" s="115"/>
      <c r="CLI81" s="115"/>
      <c r="CLJ81" s="115"/>
      <c r="CLK81" s="115"/>
      <c r="CLL81" s="115"/>
      <c r="CLM81" s="115"/>
      <c r="CLN81" s="115"/>
      <c r="CLO81" s="115"/>
      <c r="CLP81" s="115"/>
      <c r="CLQ81" s="115"/>
      <c r="CLR81" s="115"/>
      <c r="CLS81" s="115"/>
      <c r="CLT81" s="115"/>
      <c r="CLU81" s="115"/>
      <c r="CLV81" s="115"/>
      <c r="CLW81" s="115"/>
      <c r="CLX81" s="115"/>
      <c r="CLY81" s="115"/>
      <c r="CLZ81" s="115"/>
      <c r="CMA81" s="115"/>
      <c r="CMB81" s="115"/>
      <c r="CMC81" s="115"/>
      <c r="CMD81" s="115"/>
      <c r="CME81" s="115"/>
      <c r="CMF81" s="115"/>
      <c r="CMG81" s="115"/>
      <c r="CMH81" s="115"/>
      <c r="CMI81" s="115"/>
      <c r="CMJ81" s="115"/>
      <c r="CMK81" s="115"/>
      <c r="CML81" s="115"/>
      <c r="CMM81" s="115"/>
      <c r="CMN81" s="115"/>
      <c r="CMO81" s="115"/>
      <c r="CMP81" s="115"/>
      <c r="CMQ81" s="115"/>
      <c r="CMR81" s="115"/>
      <c r="CMS81" s="115"/>
      <c r="CMT81" s="115"/>
      <c r="CMU81" s="115"/>
      <c r="CMV81" s="115"/>
      <c r="CMW81" s="115"/>
      <c r="CMX81" s="115"/>
      <c r="CMY81" s="115"/>
      <c r="CMZ81" s="115"/>
      <c r="CNA81" s="115"/>
      <c r="CNB81" s="115"/>
      <c r="CNC81" s="115"/>
      <c r="CND81" s="115"/>
      <c r="CNE81" s="115"/>
      <c r="CNF81" s="115"/>
      <c r="CNG81" s="115"/>
      <c r="CNH81" s="115"/>
      <c r="CNI81" s="115"/>
      <c r="CNJ81" s="115"/>
      <c r="CNK81" s="115"/>
      <c r="CNL81" s="115"/>
      <c r="CNM81" s="115"/>
      <c r="CNN81" s="115"/>
      <c r="CNO81" s="115"/>
      <c r="CNP81" s="115"/>
      <c r="CNQ81" s="115"/>
      <c r="CNR81" s="115"/>
      <c r="CNS81" s="115"/>
      <c r="CNT81" s="115"/>
      <c r="CNU81" s="115"/>
      <c r="CNV81" s="115"/>
      <c r="CNW81" s="115"/>
      <c r="CNX81" s="115"/>
      <c r="CNY81" s="115"/>
      <c r="CNZ81" s="115"/>
      <c r="COA81" s="115"/>
      <c r="COB81" s="115"/>
      <c r="COC81" s="115"/>
      <c r="COD81" s="115"/>
      <c r="COE81" s="115"/>
      <c r="COF81" s="115"/>
      <c r="COG81" s="115"/>
      <c r="COH81" s="115"/>
      <c r="COI81" s="115"/>
      <c r="COJ81" s="115"/>
      <c r="COK81" s="115"/>
      <c r="COL81" s="115"/>
      <c r="COM81" s="115"/>
      <c r="CON81" s="115"/>
      <c r="COO81" s="115"/>
      <c r="COP81" s="115"/>
      <c r="COQ81" s="115"/>
      <c r="COR81" s="115"/>
      <c r="COS81" s="115"/>
      <c r="COT81" s="115"/>
      <c r="COU81" s="115"/>
      <c r="COV81" s="115"/>
      <c r="COW81" s="115"/>
      <c r="COX81" s="115"/>
      <c r="COY81" s="115"/>
      <c r="COZ81" s="115"/>
      <c r="CPA81" s="115"/>
      <c r="CPB81" s="115"/>
      <c r="CPC81" s="115"/>
      <c r="CPD81" s="115"/>
      <c r="CPE81" s="115"/>
      <c r="CPF81" s="115"/>
      <c r="CPG81" s="115"/>
      <c r="CPH81" s="115"/>
      <c r="CPI81" s="115"/>
      <c r="CPJ81" s="115"/>
      <c r="CPK81" s="115"/>
      <c r="CPL81" s="115"/>
      <c r="CPM81" s="115"/>
      <c r="CPN81" s="115"/>
      <c r="CPO81" s="115"/>
      <c r="CPP81" s="115"/>
      <c r="CPQ81" s="115"/>
      <c r="CPR81" s="115"/>
      <c r="CPS81" s="115"/>
      <c r="CPT81" s="115"/>
      <c r="CPU81" s="115"/>
      <c r="CPV81" s="115"/>
      <c r="CPW81" s="115"/>
      <c r="CPX81" s="115"/>
      <c r="CPY81" s="115"/>
      <c r="CPZ81" s="115"/>
      <c r="CQA81" s="115"/>
      <c r="CQB81" s="115"/>
      <c r="CQC81" s="115"/>
      <c r="CQD81" s="115"/>
      <c r="CQE81" s="115"/>
      <c r="CQF81" s="115"/>
      <c r="CQG81" s="115"/>
      <c r="CQH81" s="115"/>
      <c r="CQI81" s="115"/>
      <c r="CQJ81" s="115"/>
      <c r="CQK81" s="115"/>
      <c r="CQL81" s="115"/>
      <c r="CQM81" s="115"/>
      <c r="CQN81" s="115"/>
      <c r="CQO81" s="115"/>
      <c r="CQP81" s="115"/>
      <c r="CQQ81" s="115"/>
      <c r="CQR81" s="115"/>
      <c r="CQS81" s="115"/>
      <c r="CQT81" s="115"/>
      <c r="CQU81" s="115"/>
      <c r="CQV81" s="115"/>
      <c r="CQW81" s="115"/>
      <c r="CQX81" s="115"/>
      <c r="CQY81" s="115"/>
      <c r="CQZ81" s="115"/>
      <c r="CRA81" s="115"/>
      <c r="CRB81" s="115"/>
      <c r="CRC81" s="115"/>
      <c r="CRD81" s="115"/>
      <c r="CRE81" s="115"/>
      <c r="CRF81" s="115"/>
      <c r="CRG81" s="115"/>
      <c r="CRH81" s="115"/>
      <c r="CRI81" s="115"/>
      <c r="CRJ81" s="115"/>
      <c r="CRK81" s="115"/>
      <c r="CRL81" s="115"/>
      <c r="CRM81" s="115"/>
      <c r="CRN81" s="115"/>
      <c r="CRO81" s="115"/>
      <c r="CRP81" s="115"/>
      <c r="CRQ81" s="115"/>
      <c r="CRR81" s="115"/>
      <c r="CRS81" s="115"/>
      <c r="CRT81" s="115"/>
      <c r="CRU81" s="115"/>
      <c r="CRV81" s="115"/>
      <c r="CRW81" s="115"/>
      <c r="CRX81" s="115"/>
      <c r="CRY81" s="115"/>
      <c r="CRZ81" s="115"/>
      <c r="CSA81" s="115"/>
      <c r="CSB81" s="115"/>
      <c r="CSC81" s="115"/>
      <c r="CSD81" s="115"/>
      <c r="CSE81" s="115"/>
      <c r="CSF81" s="115"/>
      <c r="CSG81" s="115"/>
      <c r="CSH81" s="115"/>
      <c r="CSI81" s="115"/>
      <c r="CSJ81" s="115"/>
      <c r="CSK81" s="115"/>
      <c r="CSL81" s="115"/>
      <c r="CSM81" s="115"/>
      <c r="CSN81" s="115"/>
      <c r="CSO81" s="115"/>
      <c r="CSP81" s="115"/>
      <c r="CSQ81" s="115"/>
      <c r="CSR81" s="115"/>
      <c r="CSS81" s="115"/>
      <c r="CST81" s="115"/>
      <c r="CSU81" s="115"/>
      <c r="CSV81" s="115"/>
      <c r="CSW81" s="115"/>
      <c r="CSX81" s="115"/>
      <c r="CSY81" s="115"/>
      <c r="CSZ81" s="115"/>
      <c r="CTA81" s="115"/>
      <c r="CTB81" s="115"/>
      <c r="CTC81" s="115"/>
      <c r="CTD81" s="115"/>
      <c r="CTE81" s="115"/>
      <c r="CTF81" s="115"/>
      <c r="CTG81" s="115"/>
      <c r="CTH81" s="115"/>
      <c r="CTI81" s="115"/>
      <c r="CTJ81" s="115"/>
      <c r="CTK81" s="115"/>
      <c r="CTL81" s="115"/>
      <c r="CTM81" s="115"/>
      <c r="CTN81" s="115"/>
      <c r="CTO81" s="115"/>
      <c r="CTP81" s="115"/>
      <c r="CTQ81" s="115"/>
      <c r="CTR81" s="115"/>
      <c r="CTS81" s="115"/>
      <c r="CTT81" s="115"/>
      <c r="CTU81" s="115"/>
      <c r="CTV81" s="115"/>
      <c r="CTW81" s="115"/>
      <c r="CTX81" s="115"/>
      <c r="CTY81" s="115"/>
      <c r="CTZ81" s="115"/>
      <c r="CUA81" s="115"/>
      <c r="CUB81" s="115"/>
      <c r="CUC81" s="115"/>
      <c r="CUD81" s="115"/>
      <c r="CUE81" s="115"/>
      <c r="CUF81" s="115"/>
      <c r="CUG81" s="115"/>
      <c r="CUH81" s="115"/>
      <c r="CUI81" s="115"/>
      <c r="CUJ81" s="115"/>
      <c r="CUK81" s="115"/>
      <c r="CUL81" s="115"/>
      <c r="CUM81" s="115"/>
      <c r="CUN81" s="115"/>
      <c r="CUO81" s="115"/>
      <c r="CUP81" s="115"/>
      <c r="CUQ81" s="115"/>
      <c r="CUR81" s="115"/>
      <c r="CUS81" s="115"/>
      <c r="CUT81" s="115"/>
      <c r="CUU81" s="115"/>
      <c r="CUV81" s="115"/>
      <c r="CUW81" s="115"/>
      <c r="CUX81" s="115"/>
      <c r="CUY81" s="115"/>
      <c r="CUZ81" s="115"/>
      <c r="CVA81" s="115"/>
      <c r="CVB81" s="115"/>
      <c r="CVC81" s="115"/>
      <c r="CVD81" s="115"/>
      <c r="CVE81" s="115"/>
      <c r="CVF81" s="115"/>
      <c r="CVG81" s="115"/>
      <c r="CVH81" s="115"/>
      <c r="CVI81" s="115"/>
      <c r="CVJ81" s="115"/>
      <c r="CVK81" s="115"/>
      <c r="CVL81" s="115"/>
      <c r="CVM81" s="115"/>
      <c r="CVN81" s="115"/>
      <c r="CVO81" s="115"/>
      <c r="CVP81" s="115"/>
      <c r="CVQ81" s="115"/>
      <c r="CVR81" s="115"/>
      <c r="CVS81" s="115"/>
      <c r="CVT81" s="115"/>
      <c r="CVU81" s="115"/>
      <c r="CVV81" s="115"/>
      <c r="CVW81" s="115"/>
      <c r="CVX81" s="115"/>
      <c r="CVY81" s="115"/>
      <c r="CVZ81" s="115"/>
      <c r="CWA81" s="115"/>
      <c r="CWB81" s="115"/>
      <c r="CWC81" s="115"/>
      <c r="CWD81" s="115"/>
      <c r="CWE81" s="115"/>
      <c r="CWF81" s="115"/>
      <c r="CWG81" s="115"/>
      <c r="CWH81" s="115"/>
      <c r="CWI81" s="115"/>
      <c r="CWJ81" s="115"/>
      <c r="CWK81" s="115"/>
      <c r="CWL81" s="115"/>
      <c r="CWM81" s="115"/>
      <c r="CWN81" s="115"/>
      <c r="CWO81" s="115"/>
      <c r="CWP81" s="115"/>
      <c r="CWQ81" s="115"/>
      <c r="CWR81" s="115"/>
      <c r="CWS81" s="115"/>
      <c r="CWT81" s="115"/>
      <c r="CWU81" s="115"/>
      <c r="CWV81" s="115"/>
      <c r="CWW81" s="115"/>
      <c r="CWX81" s="115"/>
      <c r="CWY81" s="115"/>
      <c r="CWZ81" s="115"/>
      <c r="CXA81" s="115"/>
      <c r="CXB81" s="115"/>
      <c r="CXC81" s="115"/>
      <c r="CXD81" s="115"/>
      <c r="CXE81" s="115"/>
      <c r="CXF81" s="115"/>
      <c r="CXG81" s="115"/>
      <c r="CXH81" s="115"/>
      <c r="CXI81" s="115"/>
      <c r="CXJ81" s="115"/>
      <c r="CXK81" s="115"/>
      <c r="CXL81" s="115"/>
      <c r="CXM81" s="115"/>
      <c r="CXN81" s="115"/>
      <c r="CXO81" s="115"/>
      <c r="CXP81" s="115"/>
      <c r="CXQ81" s="115"/>
      <c r="CXR81" s="115"/>
      <c r="CXS81" s="115"/>
      <c r="CXT81" s="115"/>
      <c r="CXU81" s="115"/>
      <c r="CXV81" s="115"/>
      <c r="CXW81" s="115"/>
      <c r="CXX81" s="115"/>
      <c r="CXY81" s="115"/>
      <c r="CXZ81" s="115"/>
      <c r="CYA81" s="115"/>
      <c r="CYB81" s="115"/>
      <c r="CYC81" s="115"/>
      <c r="CYD81" s="115"/>
      <c r="CYE81" s="115"/>
      <c r="CYF81" s="115"/>
      <c r="CYG81" s="115"/>
      <c r="CYH81" s="115"/>
      <c r="CYI81" s="115"/>
      <c r="CYJ81" s="115"/>
      <c r="CYK81" s="115"/>
      <c r="CYL81" s="115"/>
      <c r="CYM81" s="115"/>
      <c r="CYN81" s="115"/>
      <c r="CYO81" s="115"/>
      <c r="CYP81" s="115"/>
      <c r="CYQ81" s="115"/>
      <c r="CYR81" s="115"/>
      <c r="CYS81" s="115"/>
      <c r="CYT81" s="115"/>
      <c r="CYU81" s="115"/>
      <c r="CYV81" s="115"/>
      <c r="CYW81" s="115"/>
      <c r="CYX81" s="115"/>
      <c r="CYY81" s="115"/>
      <c r="CYZ81" s="115"/>
      <c r="CZA81" s="115"/>
      <c r="CZB81" s="115"/>
      <c r="CZC81" s="115"/>
      <c r="CZD81" s="115"/>
      <c r="CZE81" s="115"/>
      <c r="CZF81" s="115"/>
      <c r="CZG81" s="115"/>
      <c r="CZH81" s="115"/>
      <c r="CZI81" s="115"/>
      <c r="CZJ81" s="115"/>
      <c r="CZK81" s="115"/>
      <c r="CZL81" s="115"/>
      <c r="CZM81" s="115"/>
      <c r="CZN81" s="115"/>
      <c r="CZO81" s="115"/>
      <c r="CZP81" s="115"/>
      <c r="CZQ81" s="115"/>
      <c r="CZR81" s="115"/>
      <c r="CZS81" s="115"/>
      <c r="CZT81" s="115"/>
      <c r="CZU81" s="115"/>
      <c r="CZV81" s="115"/>
      <c r="CZW81" s="115"/>
      <c r="CZX81" s="115"/>
      <c r="CZY81" s="115"/>
      <c r="CZZ81" s="115"/>
      <c r="DAA81" s="115"/>
      <c r="DAB81" s="115"/>
      <c r="DAC81" s="115"/>
      <c r="DAD81" s="115"/>
      <c r="DAE81" s="115"/>
      <c r="DAF81" s="115"/>
      <c r="DAG81" s="115"/>
      <c r="DAH81" s="115"/>
      <c r="DAI81" s="115"/>
      <c r="DAJ81" s="115"/>
      <c r="DAK81" s="115"/>
      <c r="DAL81" s="115"/>
      <c r="DAM81" s="115"/>
      <c r="DAN81" s="115"/>
      <c r="DAO81" s="115"/>
      <c r="DAP81" s="115"/>
      <c r="DAQ81" s="115"/>
      <c r="DAR81" s="115"/>
      <c r="DAS81" s="115"/>
      <c r="DAT81" s="115"/>
      <c r="DAU81" s="115"/>
      <c r="DAV81" s="115"/>
      <c r="DAW81" s="115"/>
      <c r="DAX81" s="115"/>
      <c r="DAY81" s="115"/>
      <c r="DAZ81" s="115"/>
      <c r="DBA81" s="115"/>
      <c r="DBB81" s="115"/>
      <c r="DBC81" s="115"/>
      <c r="DBD81" s="115"/>
      <c r="DBE81" s="115"/>
      <c r="DBF81" s="115"/>
      <c r="DBG81" s="115"/>
      <c r="DBH81" s="115"/>
      <c r="DBI81" s="115"/>
      <c r="DBJ81" s="115"/>
      <c r="DBK81" s="115"/>
      <c r="DBL81" s="115"/>
      <c r="DBM81" s="115"/>
      <c r="DBN81" s="115"/>
      <c r="DBO81" s="115"/>
      <c r="DBP81" s="115"/>
      <c r="DBQ81" s="115"/>
      <c r="DBR81" s="115"/>
      <c r="DBS81" s="115"/>
      <c r="DBT81" s="115"/>
      <c r="DBU81" s="115"/>
      <c r="DBV81" s="115"/>
      <c r="DBW81" s="115"/>
      <c r="DBX81" s="115"/>
      <c r="DBY81" s="115"/>
      <c r="DBZ81" s="115"/>
      <c r="DCA81" s="115"/>
      <c r="DCB81" s="115"/>
      <c r="DCC81" s="115"/>
      <c r="DCD81" s="115"/>
      <c r="DCE81" s="115"/>
      <c r="DCF81" s="115"/>
      <c r="DCG81" s="115"/>
      <c r="DCH81" s="115"/>
      <c r="DCI81" s="115"/>
      <c r="DCJ81" s="115"/>
      <c r="DCK81" s="115"/>
      <c r="DCL81" s="115"/>
      <c r="DCM81" s="115"/>
      <c r="DCN81" s="115"/>
      <c r="DCO81" s="115"/>
      <c r="DCP81" s="115"/>
      <c r="DCQ81" s="115"/>
      <c r="DCR81" s="115"/>
      <c r="DCS81" s="115"/>
      <c r="DCT81" s="115"/>
      <c r="DCU81" s="115"/>
      <c r="DCV81" s="115"/>
      <c r="DCW81" s="115"/>
      <c r="DCX81" s="115"/>
      <c r="DCY81" s="115"/>
      <c r="DCZ81" s="115"/>
      <c r="DDA81" s="115"/>
      <c r="DDB81" s="115"/>
      <c r="DDC81" s="115"/>
      <c r="DDD81" s="115"/>
      <c r="DDE81" s="115"/>
      <c r="DDF81" s="115"/>
      <c r="DDG81" s="115"/>
      <c r="DDH81" s="115"/>
      <c r="DDI81" s="115"/>
      <c r="DDJ81" s="115"/>
      <c r="DDK81" s="115"/>
      <c r="DDL81" s="115"/>
      <c r="DDM81" s="115"/>
      <c r="DDN81" s="115"/>
      <c r="DDO81" s="115"/>
      <c r="DDP81" s="115"/>
      <c r="DDQ81" s="115"/>
      <c r="DDR81" s="115"/>
      <c r="DDS81" s="115"/>
      <c r="DDT81" s="115"/>
      <c r="DDU81" s="115"/>
      <c r="DDV81" s="115"/>
      <c r="DDW81" s="115"/>
      <c r="DDX81" s="115"/>
      <c r="DDY81" s="115"/>
      <c r="DDZ81" s="115"/>
      <c r="DEA81" s="115"/>
      <c r="DEB81" s="115"/>
      <c r="DEC81" s="115"/>
      <c r="DED81" s="115"/>
      <c r="DEE81" s="115"/>
      <c r="DEF81" s="115"/>
      <c r="DEG81" s="115"/>
      <c r="DEH81" s="115"/>
      <c r="DEI81" s="115"/>
      <c r="DEJ81" s="115"/>
      <c r="DEK81" s="115"/>
      <c r="DEL81" s="115"/>
      <c r="DEM81" s="115"/>
      <c r="DEN81" s="115"/>
      <c r="DEO81" s="115"/>
      <c r="DEP81" s="115"/>
      <c r="DEQ81" s="115"/>
      <c r="DER81" s="115"/>
      <c r="DES81" s="115"/>
      <c r="DET81" s="115"/>
      <c r="DEU81" s="115"/>
      <c r="DEV81" s="115"/>
      <c r="DEW81" s="115"/>
      <c r="DEX81" s="115"/>
      <c r="DEY81" s="115"/>
      <c r="DEZ81" s="115"/>
      <c r="DFA81" s="115"/>
      <c r="DFB81" s="115"/>
      <c r="DFC81" s="115"/>
      <c r="DFD81" s="115"/>
      <c r="DFE81" s="115"/>
      <c r="DFF81" s="115"/>
      <c r="DFG81" s="115"/>
      <c r="DFH81" s="115"/>
      <c r="DFI81" s="115"/>
      <c r="DFJ81" s="115"/>
      <c r="DFK81" s="115"/>
      <c r="DFL81" s="115"/>
      <c r="DFM81" s="115"/>
      <c r="DFN81" s="115"/>
      <c r="DFO81" s="115"/>
      <c r="DFP81" s="115"/>
      <c r="DFQ81" s="115"/>
      <c r="DFR81" s="115"/>
      <c r="DFS81" s="115"/>
      <c r="DFT81" s="115"/>
      <c r="DFU81" s="115"/>
      <c r="DFV81" s="115"/>
      <c r="DFW81" s="115"/>
      <c r="DFX81" s="115"/>
      <c r="DFY81" s="115"/>
      <c r="DFZ81" s="115"/>
      <c r="DGA81" s="115"/>
      <c r="DGB81" s="115"/>
      <c r="DGC81" s="115"/>
      <c r="DGD81" s="115"/>
      <c r="DGE81" s="115"/>
      <c r="DGF81" s="115"/>
      <c r="DGG81" s="115"/>
      <c r="DGH81" s="115"/>
      <c r="DGI81" s="115"/>
      <c r="DGJ81" s="115"/>
      <c r="DGK81" s="115"/>
      <c r="DGL81" s="115"/>
      <c r="DGM81" s="115"/>
      <c r="DGN81" s="115"/>
      <c r="DGO81" s="115"/>
      <c r="DGP81" s="115"/>
      <c r="DGQ81" s="115"/>
      <c r="DGR81" s="115"/>
      <c r="DGS81" s="115"/>
      <c r="DGT81" s="115"/>
      <c r="DGU81" s="115"/>
      <c r="DGV81" s="115"/>
      <c r="DGW81" s="115"/>
      <c r="DGX81" s="115"/>
      <c r="DGY81" s="115"/>
      <c r="DGZ81" s="115"/>
      <c r="DHA81" s="115"/>
      <c r="DHB81" s="115"/>
      <c r="DHC81" s="115"/>
      <c r="DHD81" s="115"/>
      <c r="DHE81" s="115"/>
      <c r="DHF81" s="115"/>
      <c r="DHG81" s="115"/>
      <c r="DHH81" s="115"/>
      <c r="DHI81" s="115"/>
      <c r="DHJ81" s="115"/>
      <c r="DHK81" s="115"/>
      <c r="DHL81" s="115"/>
      <c r="DHM81" s="115"/>
      <c r="DHN81" s="115"/>
      <c r="DHO81" s="115"/>
      <c r="DHP81" s="115"/>
      <c r="DHQ81" s="115"/>
      <c r="DHR81" s="115"/>
      <c r="DHS81" s="115"/>
      <c r="DHT81" s="115"/>
      <c r="DHU81" s="115"/>
      <c r="DHV81" s="115"/>
      <c r="DHW81" s="115"/>
      <c r="DHX81" s="115"/>
      <c r="DHY81" s="115"/>
      <c r="DHZ81" s="115"/>
      <c r="DIA81" s="115"/>
      <c r="DIB81" s="115"/>
      <c r="DIC81" s="115"/>
      <c r="DID81" s="115"/>
      <c r="DIE81" s="115"/>
      <c r="DIF81" s="115"/>
      <c r="DIG81" s="115"/>
      <c r="DIH81" s="115"/>
      <c r="DII81" s="115"/>
      <c r="DIJ81" s="115"/>
      <c r="DIK81" s="115"/>
      <c r="DIL81" s="115"/>
      <c r="DIM81" s="115"/>
      <c r="DIN81" s="115"/>
      <c r="DIO81" s="115"/>
      <c r="DIP81" s="115"/>
      <c r="DIQ81" s="115"/>
      <c r="DIR81" s="115"/>
      <c r="DIS81" s="115"/>
      <c r="DIT81" s="115"/>
      <c r="DIU81" s="115"/>
      <c r="DIV81" s="115"/>
      <c r="DIW81" s="115"/>
      <c r="DIX81" s="115"/>
      <c r="DIY81" s="115"/>
      <c r="DIZ81" s="115"/>
      <c r="DJA81" s="115"/>
      <c r="DJB81" s="115"/>
      <c r="DJC81" s="115"/>
      <c r="DJD81" s="115"/>
      <c r="DJE81" s="115"/>
      <c r="DJF81" s="115"/>
      <c r="DJG81" s="115"/>
      <c r="DJH81" s="115"/>
      <c r="DJI81" s="115"/>
      <c r="DJJ81" s="115"/>
      <c r="DJK81" s="115"/>
      <c r="DJL81" s="115"/>
      <c r="DJM81" s="115"/>
      <c r="DJN81" s="115"/>
      <c r="DJO81" s="115"/>
      <c r="DJP81" s="115"/>
      <c r="DJQ81" s="115"/>
      <c r="DJR81" s="115"/>
      <c r="DJS81" s="115"/>
      <c r="DJT81" s="115"/>
      <c r="DJU81" s="115"/>
      <c r="DJV81" s="115"/>
      <c r="DJW81" s="115"/>
      <c r="DJX81" s="115"/>
      <c r="DJY81" s="115"/>
      <c r="DJZ81" s="115"/>
      <c r="DKA81" s="115"/>
      <c r="DKB81" s="115"/>
      <c r="DKC81" s="115"/>
      <c r="DKD81" s="115"/>
      <c r="DKE81" s="115"/>
      <c r="DKF81" s="115"/>
      <c r="DKG81" s="115"/>
      <c r="DKH81" s="115"/>
      <c r="DKI81" s="115"/>
      <c r="DKJ81" s="115"/>
      <c r="DKK81" s="115"/>
      <c r="DKL81" s="115"/>
      <c r="DKM81" s="115"/>
      <c r="DKN81" s="115"/>
      <c r="DKO81" s="115"/>
      <c r="DKP81" s="115"/>
      <c r="DKQ81" s="115"/>
      <c r="DKR81" s="115"/>
      <c r="DKS81" s="115"/>
      <c r="DKT81" s="115"/>
      <c r="DKU81" s="115"/>
      <c r="DKV81" s="115"/>
      <c r="DKW81" s="115"/>
      <c r="DKX81" s="115"/>
      <c r="DKY81" s="115"/>
      <c r="DKZ81" s="115"/>
      <c r="DLA81" s="115"/>
      <c r="DLB81" s="115"/>
      <c r="DLC81" s="115"/>
      <c r="DLD81" s="115"/>
      <c r="DLE81" s="115"/>
      <c r="DLF81" s="115"/>
      <c r="DLG81" s="115"/>
      <c r="DLH81" s="115"/>
      <c r="DLI81" s="115"/>
      <c r="DLJ81" s="115"/>
      <c r="DLK81" s="115"/>
      <c r="DLL81" s="115"/>
      <c r="DLM81" s="115"/>
      <c r="DLN81" s="115"/>
      <c r="DLO81" s="115"/>
      <c r="DLP81" s="115"/>
      <c r="DLQ81" s="115"/>
      <c r="DLR81" s="115"/>
      <c r="DLS81" s="115"/>
      <c r="DLT81" s="115"/>
      <c r="DLU81" s="115"/>
      <c r="DLV81" s="115"/>
      <c r="DLW81" s="115"/>
      <c r="DLX81" s="115"/>
      <c r="DLY81" s="115"/>
      <c r="DLZ81" s="115"/>
      <c r="DMA81" s="115"/>
      <c r="DMB81" s="115"/>
      <c r="DMC81" s="115"/>
      <c r="DMD81" s="115"/>
      <c r="DME81" s="115"/>
      <c r="DMF81" s="115"/>
      <c r="DMG81" s="115"/>
      <c r="DMH81" s="115"/>
      <c r="DMI81" s="115"/>
      <c r="DMJ81" s="115"/>
      <c r="DMK81" s="115"/>
      <c r="DML81" s="115"/>
      <c r="DMM81" s="115"/>
      <c r="DMN81" s="115"/>
      <c r="DMO81" s="115"/>
      <c r="DMP81" s="115"/>
      <c r="DMQ81" s="115"/>
      <c r="DMR81" s="115"/>
      <c r="DMS81" s="115"/>
      <c r="DMT81" s="115"/>
      <c r="DMU81" s="115"/>
      <c r="DMV81" s="115"/>
      <c r="DMW81" s="115"/>
      <c r="DMX81" s="115"/>
      <c r="DMY81" s="115"/>
      <c r="DMZ81" s="115"/>
      <c r="DNA81" s="115"/>
      <c r="DNB81" s="115"/>
      <c r="DNC81" s="115"/>
      <c r="DND81" s="115"/>
      <c r="DNE81" s="115"/>
      <c r="DNF81" s="115"/>
      <c r="DNG81" s="115"/>
      <c r="DNH81" s="115"/>
      <c r="DNI81" s="115"/>
      <c r="DNJ81" s="115"/>
      <c r="DNK81" s="115"/>
      <c r="DNL81" s="115"/>
      <c r="DNM81" s="115"/>
      <c r="DNN81" s="115"/>
      <c r="DNO81" s="115"/>
      <c r="DNP81" s="115"/>
      <c r="DNQ81" s="115"/>
      <c r="DNR81" s="115"/>
      <c r="DNS81" s="115"/>
      <c r="DNT81" s="115"/>
      <c r="DNU81" s="115"/>
      <c r="DNV81" s="115"/>
      <c r="DNW81" s="115"/>
      <c r="DNX81" s="115"/>
      <c r="DNY81" s="115"/>
      <c r="DNZ81" s="115"/>
      <c r="DOA81" s="115"/>
      <c r="DOB81" s="115"/>
      <c r="DOC81" s="115"/>
      <c r="DOD81" s="115"/>
      <c r="DOE81" s="115"/>
      <c r="DOF81" s="115"/>
      <c r="DOG81" s="115"/>
      <c r="DOH81" s="115"/>
      <c r="DOI81" s="115"/>
      <c r="DOJ81" s="115"/>
      <c r="DOK81" s="115"/>
      <c r="DOL81" s="115"/>
      <c r="DOM81" s="115"/>
      <c r="DON81" s="115"/>
      <c r="DOO81" s="115"/>
      <c r="DOP81" s="115"/>
      <c r="DOQ81" s="115"/>
      <c r="DOR81" s="115"/>
      <c r="DOS81" s="115"/>
      <c r="DOT81" s="115"/>
      <c r="DOU81" s="115"/>
      <c r="DOV81" s="115"/>
      <c r="DOW81" s="115"/>
      <c r="DOX81" s="115"/>
      <c r="DOY81" s="115"/>
      <c r="DOZ81" s="115"/>
      <c r="DPA81" s="115"/>
      <c r="DPB81" s="115"/>
      <c r="DPC81" s="115"/>
      <c r="DPD81" s="115"/>
      <c r="DPE81" s="115"/>
      <c r="DPF81" s="115"/>
      <c r="DPG81" s="115"/>
      <c r="DPH81" s="115"/>
      <c r="DPI81" s="115"/>
      <c r="DPJ81" s="115"/>
      <c r="DPK81" s="115"/>
      <c r="DPL81" s="115"/>
      <c r="DPM81" s="115"/>
      <c r="DPN81" s="115"/>
      <c r="DPO81" s="115"/>
      <c r="DPP81" s="115"/>
      <c r="DPQ81" s="115"/>
      <c r="DPR81" s="115"/>
      <c r="DPS81" s="115"/>
      <c r="DPT81" s="115"/>
      <c r="DPU81" s="115"/>
      <c r="DPV81" s="115"/>
      <c r="DPW81" s="115"/>
      <c r="DPX81" s="115"/>
      <c r="DPY81" s="115"/>
      <c r="DPZ81" s="115"/>
      <c r="DQA81" s="115"/>
      <c r="DQB81" s="115"/>
      <c r="DQC81" s="115"/>
      <c r="DQD81" s="115"/>
      <c r="DQE81" s="115"/>
      <c r="DQF81" s="115"/>
      <c r="DQG81" s="115"/>
      <c r="DQH81" s="115"/>
      <c r="DQI81" s="115"/>
      <c r="DQJ81" s="115"/>
      <c r="DQK81" s="115"/>
      <c r="DQL81" s="115"/>
      <c r="DQM81" s="115"/>
      <c r="DQN81" s="115"/>
      <c r="DQO81" s="115"/>
      <c r="DQP81" s="115"/>
      <c r="DQQ81" s="115"/>
      <c r="DQR81" s="115"/>
      <c r="DQS81" s="115"/>
      <c r="DQT81" s="115"/>
      <c r="DQU81" s="115"/>
      <c r="DQV81" s="115"/>
      <c r="DQW81" s="115"/>
      <c r="DQX81" s="115"/>
      <c r="DQY81" s="115"/>
      <c r="DQZ81" s="115"/>
      <c r="DRA81" s="115"/>
      <c r="DRB81" s="115"/>
      <c r="DRC81" s="115"/>
      <c r="DRD81" s="115"/>
      <c r="DRE81" s="115"/>
      <c r="DRF81" s="115"/>
      <c r="DRG81" s="115"/>
      <c r="DRH81" s="115"/>
      <c r="DRI81" s="115"/>
      <c r="DRJ81" s="115"/>
      <c r="DRK81" s="115"/>
      <c r="DRL81" s="115"/>
      <c r="DRM81" s="115"/>
      <c r="DRN81" s="115"/>
      <c r="DRO81" s="115"/>
      <c r="DRP81" s="115"/>
      <c r="DRQ81" s="115"/>
      <c r="DRR81" s="115"/>
      <c r="DRS81" s="115"/>
      <c r="DRT81" s="115"/>
      <c r="DRU81" s="115"/>
      <c r="DRV81" s="115"/>
      <c r="DRW81" s="115"/>
      <c r="DRX81" s="115"/>
      <c r="DRY81" s="115"/>
      <c r="DRZ81" s="115"/>
      <c r="DSA81" s="115"/>
      <c r="DSB81" s="115"/>
      <c r="DSC81" s="115"/>
      <c r="DSD81" s="115"/>
      <c r="DSE81" s="115"/>
      <c r="DSF81" s="115"/>
      <c r="DSG81" s="115"/>
      <c r="DSH81" s="115"/>
      <c r="DSI81" s="115"/>
      <c r="DSJ81" s="115"/>
      <c r="DSK81" s="115"/>
      <c r="DSL81" s="115"/>
      <c r="DSM81" s="115"/>
      <c r="DSN81" s="115"/>
      <c r="DSO81" s="115"/>
      <c r="DSP81" s="115"/>
      <c r="DSQ81" s="115"/>
      <c r="DSR81" s="115"/>
      <c r="DSS81" s="115"/>
      <c r="DST81" s="115"/>
      <c r="DSU81" s="115"/>
      <c r="DSV81" s="115"/>
      <c r="DSW81" s="115"/>
      <c r="DSX81" s="115"/>
      <c r="DSY81" s="115"/>
      <c r="DSZ81" s="115"/>
      <c r="DTA81" s="115"/>
      <c r="DTB81" s="115"/>
      <c r="DTC81" s="115"/>
      <c r="DTD81" s="115"/>
      <c r="DTE81" s="115"/>
      <c r="DTF81" s="115"/>
      <c r="DTG81" s="115"/>
      <c r="DTH81" s="115"/>
      <c r="DTI81" s="115"/>
      <c r="DTJ81" s="115"/>
      <c r="DTK81" s="115"/>
      <c r="DTL81" s="115"/>
      <c r="DTM81" s="115"/>
      <c r="DTN81" s="115"/>
      <c r="DTO81" s="115"/>
      <c r="DTP81" s="115"/>
      <c r="DTQ81" s="115"/>
      <c r="DTR81" s="115"/>
      <c r="DTS81" s="115"/>
      <c r="DTT81" s="115"/>
      <c r="DTU81" s="115"/>
      <c r="DTV81" s="115"/>
      <c r="DTW81" s="115"/>
      <c r="DTX81" s="115"/>
      <c r="DTY81" s="115"/>
      <c r="DTZ81" s="115"/>
      <c r="DUA81" s="115"/>
      <c r="DUB81" s="115"/>
      <c r="DUC81" s="115"/>
      <c r="DUD81" s="115"/>
      <c r="DUE81" s="115"/>
      <c r="DUF81" s="115"/>
      <c r="DUG81" s="115"/>
      <c r="DUH81" s="115"/>
      <c r="DUI81" s="115"/>
      <c r="DUJ81" s="115"/>
      <c r="DUK81" s="115"/>
      <c r="DUL81" s="115"/>
      <c r="DUM81" s="115"/>
      <c r="DUN81" s="115"/>
      <c r="DUO81" s="115"/>
      <c r="DUP81" s="115"/>
      <c r="DUQ81" s="115"/>
      <c r="DUR81" s="115"/>
      <c r="DUS81" s="115"/>
      <c r="DUT81" s="115"/>
      <c r="DUU81" s="115"/>
      <c r="DUV81" s="115"/>
      <c r="DUW81" s="115"/>
      <c r="DUX81" s="115"/>
      <c r="DUY81" s="115"/>
      <c r="DUZ81" s="115"/>
      <c r="DVA81" s="115"/>
      <c r="DVB81" s="115"/>
      <c r="DVC81" s="115"/>
      <c r="DVD81" s="115"/>
      <c r="DVE81" s="115"/>
      <c r="DVF81" s="115"/>
      <c r="DVG81" s="115"/>
      <c r="DVH81" s="115"/>
      <c r="DVI81" s="115"/>
      <c r="DVJ81" s="115"/>
      <c r="DVK81" s="115"/>
      <c r="DVL81" s="115"/>
      <c r="DVM81" s="115"/>
      <c r="DVN81" s="115"/>
      <c r="DVO81" s="115"/>
      <c r="DVP81" s="115"/>
      <c r="DVQ81" s="115"/>
      <c r="DVR81" s="115"/>
      <c r="DVS81" s="115"/>
      <c r="DVT81" s="115"/>
      <c r="DVU81" s="115"/>
      <c r="DVV81" s="115"/>
      <c r="DVW81" s="115"/>
      <c r="DVX81" s="115"/>
      <c r="DVY81" s="115"/>
      <c r="DVZ81" s="115"/>
      <c r="DWA81" s="115"/>
      <c r="DWB81" s="115"/>
      <c r="DWC81" s="115"/>
      <c r="DWD81" s="115"/>
      <c r="DWE81" s="115"/>
      <c r="DWF81" s="115"/>
      <c r="DWG81" s="115"/>
      <c r="DWH81" s="115"/>
      <c r="DWI81" s="115"/>
      <c r="DWJ81" s="115"/>
      <c r="DWK81" s="115"/>
      <c r="DWL81" s="115"/>
      <c r="DWM81" s="115"/>
      <c r="DWN81" s="115"/>
      <c r="DWO81" s="115"/>
      <c r="DWP81" s="115"/>
      <c r="DWQ81" s="115"/>
      <c r="DWR81" s="115"/>
      <c r="DWS81" s="115"/>
      <c r="DWT81" s="115"/>
      <c r="DWU81" s="115"/>
      <c r="DWV81" s="115"/>
      <c r="DWW81" s="115"/>
      <c r="DWX81" s="115"/>
      <c r="DWY81" s="115"/>
      <c r="DWZ81" s="115"/>
      <c r="DXA81" s="115"/>
      <c r="DXB81" s="115"/>
      <c r="DXC81" s="115"/>
      <c r="DXD81" s="115"/>
      <c r="DXE81" s="115"/>
      <c r="DXF81" s="115"/>
      <c r="DXG81" s="115"/>
      <c r="DXH81" s="115"/>
      <c r="DXI81" s="115"/>
      <c r="DXJ81" s="115"/>
      <c r="DXK81" s="115"/>
      <c r="DXL81" s="115"/>
      <c r="DXM81" s="115"/>
      <c r="DXN81" s="115"/>
      <c r="DXO81" s="115"/>
      <c r="DXP81" s="115"/>
      <c r="DXQ81" s="115"/>
      <c r="DXR81" s="115"/>
      <c r="DXS81" s="115"/>
      <c r="DXT81" s="115"/>
      <c r="DXU81" s="115"/>
      <c r="DXV81" s="115"/>
      <c r="DXW81" s="115"/>
      <c r="DXX81" s="115"/>
      <c r="DXY81" s="115"/>
      <c r="DXZ81" s="115"/>
      <c r="DYA81" s="115"/>
      <c r="DYB81" s="115"/>
      <c r="DYC81" s="115"/>
      <c r="DYD81" s="115"/>
      <c r="DYE81" s="115"/>
      <c r="DYF81" s="115"/>
      <c r="DYG81" s="115"/>
      <c r="DYH81" s="115"/>
      <c r="DYI81" s="115"/>
      <c r="DYJ81" s="115"/>
      <c r="DYK81" s="115"/>
      <c r="DYL81" s="115"/>
      <c r="DYM81" s="115"/>
      <c r="DYN81" s="115"/>
      <c r="DYO81" s="115"/>
      <c r="DYP81" s="115"/>
      <c r="DYQ81" s="115"/>
      <c r="DYR81" s="115"/>
      <c r="DYS81" s="115"/>
      <c r="DYT81" s="115"/>
      <c r="DYU81" s="115"/>
      <c r="DYV81" s="115"/>
      <c r="DYW81" s="115"/>
      <c r="DYX81" s="115"/>
      <c r="DYY81" s="115"/>
      <c r="DYZ81" s="115"/>
      <c r="DZA81" s="115"/>
      <c r="DZB81" s="115"/>
      <c r="DZC81" s="115"/>
      <c r="DZD81" s="115"/>
      <c r="DZE81" s="115"/>
      <c r="DZF81" s="115"/>
      <c r="DZG81" s="115"/>
      <c r="DZH81" s="115"/>
      <c r="DZI81" s="115"/>
      <c r="DZJ81" s="115"/>
      <c r="DZK81" s="115"/>
      <c r="DZL81" s="115"/>
      <c r="DZM81" s="115"/>
      <c r="DZN81" s="115"/>
      <c r="DZO81" s="115"/>
      <c r="DZP81" s="115"/>
      <c r="DZQ81" s="115"/>
      <c r="DZR81" s="115"/>
      <c r="DZS81" s="115"/>
      <c r="DZT81" s="115"/>
      <c r="DZU81" s="115"/>
      <c r="DZV81" s="115"/>
      <c r="DZW81" s="115"/>
      <c r="DZX81" s="115"/>
      <c r="DZY81" s="115"/>
      <c r="DZZ81" s="115"/>
      <c r="EAA81" s="115"/>
      <c r="EAB81" s="115"/>
      <c r="EAC81" s="115"/>
      <c r="EAD81" s="115"/>
      <c r="EAE81" s="115"/>
      <c r="EAF81" s="115"/>
      <c r="EAG81" s="115"/>
      <c r="EAH81" s="115"/>
      <c r="EAI81" s="115"/>
      <c r="EAJ81" s="115"/>
      <c r="EAK81" s="115"/>
      <c r="EAL81" s="115"/>
      <c r="EAM81" s="115"/>
      <c r="EAN81" s="115"/>
      <c r="EAO81" s="115"/>
      <c r="EAP81" s="115"/>
      <c r="EAQ81" s="115"/>
      <c r="EAR81" s="115"/>
      <c r="EAS81" s="115"/>
      <c r="EAT81" s="115"/>
      <c r="EAU81" s="115"/>
      <c r="EAV81" s="115"/>
      <c r="EAW81" s="115"/>
      <c r="EAX81" s="115"/>
      <c r="EAY81" s="115"/>
      <c r="EAZ81" s="115"/>
      <c r="EBA81" s="115"/>
      <c r="EBB81" s="115"/>
      <c r="EBC81" s="115"/>
      <c r="EBD81" s="115"/>
      <c r="EBE81" s="115"/>
      <c r="EBF81" s="115"/>
      <c r="EBG81" s="115"/>
      <c r="EBH81" s="115"/>
      <c r="EBI81" s="115"/>
      <c r="EBJ81" s="115"/>
      <c r="EBK81" s="115"/>
      <c r="EBL81" s="115"/>
      <c r="EBM81" s="115"/>
      <c r="EBN81" s="115"/>
      <c r="EBO81" s="115"/>
      <c r="EBP81" s="115"/>
      <c r="EBQ81" s="115"/>
      <c r="EBR81" s="115"/>
      <c r="EBS81" s="115"/>
      <c r="EBT81" s="115"/>
      <c r="EBU81" s="115"/>
      <c r="EBV81" s="115"/>
      <c r="EBW81" s="115"/>
      <c r="EBX81" s="115"/>
      <c r="EBY81" s="115"/>
      <c r="EBZ81" s="115"/>
      <c r="ECA81" s="115"/>
      <c r="ECB81" s="115"/>
      <c r="ECC81" s="115"/>
      <c r="ECD81" s="115"/>
      <c r="ECE81" s="115"/>
      <c r="ECF81" s="115"/>
      <c r="ECG81" s="115"/>
      <c r="ECH81" s="115"/>
      <c r="ECI81" s="115"/>
      <c r="ECJ81" s="115"/>
      <c r="ECK81" s="115"/>
      <c r="ECL81" s="115"/>
      <c r="ECM81" s="115"/>
      <c r="ECN81" s="115"/>
      <c r="ECO81" s="115"/>
      <c r="ECP81" s="115"/>
      <c r="ECQ81" s="115"/>
      <c r="ECR81" s="115"/>
      <c r="ECS81" s="115"/>
      <c r="ECT81" s="115"/>
      <c r="ECU81" s="115"/>
      <c r="ECV81" s="115"/>
      <c r="ECW81" s="115"/>
      <c r="ECX81" s="115"/>
      <c r="ECY81" s="115"/>
      <c r="ECZ81" s="115"/>
      <c r="EDA81" s="115"/>
      <c r="EDB81" s="115"/>
      <c r="EDC81" s="115"/>
      <c r="EDD81" s="115"/>
      <c r="EDE81" s="115"/>
      <c r="EDF81" s="115"/>
      <c r="EDG81" s="115"/>
      <c r="EDH81" s="115"/>
      <c r="EDI81" s="115"/>
      <c r="EDJ81" s="115"/>
      <c r="EDK81" s="115"/>
      <c r="EDL81" s="115"/>
      <c r="EDM81" s="115"/>
      <c r="EDN81" s="115"/>
      <c r="EDO81" s="115"/>
      <c r="EDP81" s="115"/>
      <c r="EDQ81" s="115"/>
      <c r="EDR81" s="115"/>
      <c r="EDS81" s="115"/>
      <c r="EDT81" s="115"/>
      <c r="EDU81" s="115"/>
      <c r="EDV81" s="115"/>
      <c r="EDW81" s="115"/>
      <c r="EDX81" s="115"/>
      <c r="EDY81" s="115"/>
      <c r="EDZ81" s="115"/>
      <c r="EEA81" s="115"/>
      <c r="EEB81" s="115"/>
      <c r="EEC81" s="115"/>
      <c r="EED81" s="115"/>
      <c r="EEE81" s="115"/>
      <c r="EEF81" s="115"/>
      <c r="EEG81" s="115"/>
      <c r="EEH81" s="115"/>
      <c r="EEI81" s="115"/>
      <c r="EEJ81" s="115"/>
      <c r="EEK81" s="115"/>
      <c r="EEL81" s="115"/>
      <c r="EEM81" s="115"/>
      <c r="EEN81" s="115"/>
      <c r="EEO81" s="115"/>
      <c r="EEP81" s="115"/>
      <c r="EEQ81" s="115"/>
      <c r="EER81" s="115"/>
      <c r="EES81" s="115"/>
      <c r="EET81" s="115"/>
      <c r="EEU81" s="115"/>
      <c r="EEV81" s="115"/>
      <c r="EEW81" s="115"/>
      <c r="EEX81" s="115"/>
      <c r="EEY81" s="115"/>
      <c r="EEZ81" s="115"/>
      <c r="EFA81" s="115"/>
      <c r="EFB81" s="115"/>
      <c r="EFC81" s="115"/>
      <c r="EFD81" s="115"/>
      <c r="EFE81" s="115"/>
      <c r="EFF81" s="115"/>
      <c r="EFG81" s="115"/>
      <c r="EFH81" s="115"/>
      <c r="EFI81" s="115"/>
      <c r="EFJ81" s="115"/>
      <c r="EFK81" s="115"/>
      <c r="EFL81" s="115"/>
      <c r="EFM81" s="115"/>
      <c r="EFN81" s="115"/>
      <c r="EFO81" s="115"/>
      <c r="EFP81" s="115"/>
      <c r="EFQ81" s="115"/>
      <c r="EFR81" s="115"/>
      <c r="EFS81" s="115"/>
      <c r="EFT81" s="115"/>
      <c r="EFU81" s="115"/>
      <c r="EFV81" s="115"/>
      <c r="EFW81" s="115"/>
      <c r="EFX81" s="115"/>
      <c r="EFY81" s="115"/>
      <c r="EFZ81" s="115"/>
      <c r="EGA81" s="115"/>
      <c r="EGB81" s="115"/>
      <c r="EGC81" s="115"/>
      <c r="EGD81" s="115"/>
      <c r="EGE81" s="115"/>
      <c r="EGF81" s="115"/>
      <c r="EGG81" s="115"/>
      <c r="EGH81" s="115"/>
      <c r="EGI81" s="115"/>
      <c r="EGJ81" s="115"/>
      <c r="EGK81" s="115"/>
      <c r="EGL81" s="115"/>
      <c r="EGM81" s="115"/>
      <c r="EGN81" s="115"/>
      <c r="EGO81" s="115"/>
      <c r="EGP81" s="115"/>
      <c r="EGQ81" s="115"/>
      <c r="EGR81" s="115"/>
      <c r="EGS81" s="115"/>
      <c r="EGT81" s="115"/>
      <c r="EGU81" s="115"/>
      <c r="EGV81" s="115"/>
      <c r="EGW81" s="115"/>
      <c r="EGX81" s="115"/>
      <c r="EGY81" s="115"/>
      <c r="EGZ81" s="115"/>
      <c r="EHA81" s="115"/>
      <c r="EHB81" s="115"/>
      <c r="EHC81" s="115"/>
      <c r="EHD81" s="115"/>
      <c r="EHE81" s="115"/>
      <c r="EHF81" s="115"/>
      <c r="EHG81" s="115"/>
      <c r="EHH81" s="115"/>
      <c r="EHI81" s="115"/>
      <c r="EHJ81" s="115"/>
      <c r="EHK81" s="115"/>
      <c r="EHL81" s="115"/>
      <c r="EHM81" s="115"/>
      <c r="EHN81" s="115"/>
      <c r="EHO81" s="115"/>
      <c r="EHP81" s="115"/>
      <c r="EHQ81" s="115"/>
      <c r="EHR81" s="115"/>
      <c r="EHS81" s="115"/>
      <c r="EHT81" s="115"/>
      <c r="EHU81" s="115"/>
      <c r="EHV81" s="115"/>
      <c r="EHW81" s="115"/>
      <c r="EHX81" s="115"/>
      <c r="EHY81" s="115"/>
      <c r="EHZ81" s="115"/>
      <c r="EIA81" s="115"/>
      <c r="EIB81" s="115"/>
      <c r="EIC81" s="115"/>
      <c r="EID81" s="115"/>
      <c r="EIE81" s="115"/>
      <c r="EIF81" s="115"/>
      <c r="EIG81" s="115"/>
      <c r="EIH81" s="115"/>
      <c r="EII81" s="115"/>
      <c r="EIJ81" s="115"/>
      <c r="EIK81" s="115"/>
      <c r="EIL81" s="115"/>
      <c r="EIM81" s="115"/>
      <c r="EIN81" s="115"/>
      <c r="EIO81" s="115"/>
      <c r="EIP81" s="115"/>
      <c r="EIQ81" s="115"/>
      <c r="EIR81" s="115"/>
      <c r="EIS81" s="115"/>
      <c r="EIT81" s="115"/>
      <c r="EIU81" s="115"/>
      <c r="EIV81" s="115"/>
      <c r="EIW81" s="115"/>
      <c r="EIX81" s="115"/>
      <c r="EIY81" s="115"/>
      <c r="EIZ81" s="115"/>
      <c r="EJA81" s="115"/>
      <c r="EJB81" s="115"/>
      <c r="EJC81" s="115"/>
      <c r="EJD81" s="115"/>
      <c r="EJE81" s="115"/>
      <c r="EJF81" s="115"/>
      <c r="EJG81" s="115"/>
      <c r="EJH81" s="115"/>
      <c r="EJI81" s="115"/>
      <c r="EJJ81" s="115"/>
      <c r="EJK81" s="115"/>
      <c r="EJL81" s="115"/>
      <c r="EJM81" s="115"/>
      <c r="EJN81" s="115"/>
      <c r="EJO81" s="115"/>
      <c r="EJP81" s="115"/>
      <c r="EJQ81" s="115"/>
      <c r="EJR81" s="115"/>
      <c r="EJS81" s="115"/>
      <c r="EJT81" s="115"/>
      <c r="EJU81" s="115"/>
      <c r="EJV81" s="115"/>
      <c r="EJW81" s="115"/>
      <c r="EJX81" s="115"/>
      <c r="EJY81" s="115"/>
      <c r="EJZ81" s="115"/>
      <c r="EKA81" s="115"/>
      <c r="EKB81" s="115"/>
      <c r="EKC81" s="115"/>
      <c r="EKD81" s="115"/>
      <c r="EKE81" s="115"/>
      <c r="EKF81" s="115"/>
      <c r="EKG81" s="115"/>
      <c r="EKH81" s="115"/>
      <c r="EKI81" s="115"/>
      <c r="EKJ81" s="115"/>
      <c r="EKK81" s="115"/>
      <c r="EKL81" s="115"/>
      <c r="EKM81" s="115"/>
      <c r="EKN81" s="115"/>
      <c r="EKO81" s="115"/>
      <c r="EKP81" s="115"/>
      <c r="EKQ81" s="115"/>
      <c r="EKR81" s="115"/>
      <c r="EKS81" s="115"/>
      <c r="EKT81" s="115"/>
      <c r="EKU81" s="115"/>
      <c r="EKV81" s="115"/>
      <c r="EKW81" s="115"/>
      <c r="EKX81" s="115"/>
      <c r="EKY81" s="115"/>
      <c r="EKZ81" s="115"/>
      <c r="ELA81" s="115"/>
      <c r="ELB81" s="115"/>
      <c r="ELC81" s="115"/>
      <c r="ELD81" s="115"/>
      <c r="ELE81" s="115"/>
      <c r="ELF81" s="115"/>
      <c r="ELG81" s="115"/>
      <c r="ELH81" s="115"/>
      <c r="ELI81" s="115"/>
      <c r="ELJ81" s="115"/>
      <c r="ELK81" s="115"/>
      <c r="ELL81" s="115"/>
      <c r="ELM81" s="115"/>
      <c r="ELN81" s="115"/>
      <c r="ELO81" s="115"/>
      <c r="ELP81" s="115"/>
      <c r="ELQ81" s="115"/>
      <c r="ELR81" s="115"/>
      <c r="ELS81" s="115"/>
      <c r="ELT81" s="115"/>
      <c r="ELU81" s="115"/>
      <c r="ELV81" s="115"/>
      <c r="ELW81" s="115"/>
      <c r="ELX81" s="115"/>
      <c r="ELY81" s="115"/>
      <c r="ELZ81" s="115"/>
      <c r="EMA81" s="115"/>
      <c r="EMB81" s="115"/>
      <c r="EMC81" s="115"/>
      <c r="EMD81" s="115"/>
      <c r="EME81" s="115"/>
      <c r="EMF81" s="115"/>
      <c r="EMG81" s="115"/>
      <c r="EMH81" s="115"/>
      <c r="EMI81" s="115"/>
      <c r="EMJ81" s="115"/>
      <c r="EMK81" s="115"/>
      <c r="EML81" s="115"/>
      <c r="EMM81" s="115"/>
      <c r="EMN81" s="115"/>
      <c r="EMO81" s="115"/>
      <c r="EMP81" s="115"/>
      <c r="EMQ81" s="115"/>
      <c r="EMR81" s="115"/>
      <c r="EMS81" s="115"/>
      <c r="EMT81" s="115"/>
      <c r="EMU81" s="115"/>
      <c r="EMV81" s="115"/>
      <c r="EMW81" s="115"/>
      <c r="EMX81" s="115"/>
      <c r="EMY81" s="115"/>
      <c r="EMZ81" s="115"/>
      <c r="ENA81" s="115"/>
      <c r="ENB81" s="115"/>
      <c r="ENC81" s="115"/>
      <c r="END81" s="115"/>
      <c r="ENE81" s="115"/>
      <c r="ENF81" s="115"/>
      <c r="ENG81" s="115"/>
      <c r="ENH81" s="115"/>
      <c r="ENI81" s="115"/>
      <c r="ENJ81" s="115"/>
      <c r="ENK81" s="115"/>
      <c r="ENL81" s="115"/>
      <c r="ENM81" s="115"/>
      <c r="ENN81" s="115"/>
      <c r="ENO81" s="115"/>
      <c r="ENP81" s="115"/>
      <c r="ENQ81" s="115"/>
      <c r="ENR81" s="115"/>
      <c r="ENS81" s="115"/>
      <c r="ENT81" s="115"/>
      <c r="ENU81" s="115"/>
      <c r="ENV81" s="115"/>
      <c r="ENW81" s="115"/>
      <c r="ENX81" s="115"/>
      <c r="ENY81" s="115"/>
      <c r="ENZ81" s="115"/>
      <c r="EOA81" s="115"/>
      <c r="EOB81" s="115"/>
      <c r="EOC81" s="115"/>
      <c r="EOD81" s="115"/>
      <c r="EOE81" s="115"/>
      <c r="EOF81" s="115"/>
      <c r="EOG81" s="115"/>
      <c r="EOH81" s="115"/>
      <c r="EOI81" s="115"/>
      <c r="EOJ81" s="115"/>
      <c r="EOK81" s="115"/>
      <c r="EOL81" s="115"/>
      <c r="EOM81" s="115"/>
      <c r="EON81" s="115"/>
      <c r="EOO81" s="115"/>
      <c r="EOP81" s="115"/>
      <c r="EOQ81" s="115"/>
      <c r="EOR81" s="115"/>
      <c r="EOS81" s="115"/>
      <c r="EOT81" s="115"/>
      <c r="EOU81" s="115"/>
      <c r="EOV81" s="115"/>
      <c r="EOW81" s="115"/>
      <c r="EOX81" s="115"/>
      <c r="EOY81" s="115"/>
      <c r="EOZ81" s="115"/>
      <c r="EPA81" s="115"/>
      <c r="EPB81" s="115"/>
      <c r="EPC81" s="115"/>
      <c r="EPD81" s="115"/>
      <c r="EPE81" s="115"/>
      <c r="EPF81" s="115"/>
      <c r="EPG81" s="115"/>
      <c r="EPH81" s="115"/>
      <c r="EPI81" s="115"/>
      <c r="EPJ81" s="115"/>
      <c r="EPK81" s="115"/>
      <c r="EPL81" s="115"/>
      <c r="EPM81" s="115"/>
      <c r="EPN81" s="115"/>
      <c r="EPO81" s="115"/>
      <c r="EPP81" s="115"/>
      <c r="EPQ81" s="115"/>
      <c r="EPR81" s="115"/>
      <c r="EPS81" s="115"/>
      <c r="EPT81" s="115"/>
      <c r="EPU81" s="115"/>
      <c r="EPV81" s="115"/>
      <c r="EPW81" s="115"/>
      <c r="EPX81" s="115"/>
      <c r="EPY81" s="115"/>
      <c r="EPZ81" s="115"/>
      <c r="EQA81" s="115"/>
      <c r="EQB81" s="115"/>
      <c r="EQC81" s="115"/>
      <c r="EQD81" s="115"/>
      <c r="EQE81" s="115"/>
      <c r="EQF81" s="115"/>
      <c r="EQG81" s="115"/>
      <c r="EQH81" s="115"/>
      <c r="EQI81" s="115"/>
      <c r="EQJ81" s="115"/>
      <c r="EQK81" s="115"/>
      <c r="EQL81" s="115"/>
      <c r="EQM81" s="115"/>
      <c r="EQN81" s="115"/>
      <c r="EQO81" s="115"/>
      <c r="EQP81" s="115"/>
      <c r="EQQ81" s="115"/>
      <c r="EQR81" s="115"/>
      <c r="EQS81" s="115"/>
      <c r="EQT81" s="115"/>
      <c r="EQU81" s="115"/>
      <c r="EQV81" s="115"/>
      <c r="EQW81" s="115"/>
      <c r="EQX81" s="115"/>
      <c r="EQY81" s="115"/>
      <c r="EQZ81" s="115"/>
      <c r="ERA81" s="115"/>
      <c r="ERB81" s="115"/>
      <c r="ERC81" s="115"/>
      <c r="ERD81" s="115"/>
      <c r="ERE81" s="115"/>
      <c r="ERF81" s="115"/>
      <c r="ERG81" s="115"/>
      <c r="ERH81" s="115"/>
      <c r="ERI81" s="115"/>
      <c r="ERJ81" s="115"/>
      <c r="ERK81" s="115"/>
      <c r="ERL81" s="115"/>
      <c r="ERM81" s="115"/>
      <c r="ERN81" s="115"/>
      <c r="ERO81" s="115"/>
      <c r="ERP81" s="115"/>
      <c r="ERQ81" s="115"/>
      <c r="ERR81" s="115"/>
      <c r="ERS81" s="115"/>
      <c r="ERT81" s="115"/>
      <c r="ERU81" s="115"/>
      <c r="ERV81" s="115"/>
      <c r="ERW81" s="115"/>
      <c r="ERX81" s="115"/>
      <c r="ERY81" s="115"/>
      <c r="ERZ81" s="115"/>
      <c r="ESA81" s="115"/>
      <c r="ESB81" s="115"/>
      <c r="ESC81" s="115"/>
      <c r="ESD81" s="115"/>
      <c r="ESE81" s="115"/>
      <c r="ESF81" s="115"/>
      <c r="ESG81" s="115"/>
      <c r="ESH81" s="115"/>
      <c r="ESI81" s="115"/>
      <c r="ESJ81" s="115"/>
      <c r="ESK81" s="115"/>
      <c r="ESL81" s="115"/>
      <c r="ESM81" s="115"/>
      <c r="ESN81" s="115"/>
      <c r="ESO81" s="115"/>
      <c r="ESP81" s="115"/>
      <c r="ESQ81" s="115"/>
      <c r="ESR81" s="115"/>
      <c r="ESS81" s="115"/>
      <c r="EST81" s="115"/>
      <c r="ESU81" s="115"/>
      <c r="ESV81" s="115"/>
      <c r="ESW81" s="115"/>
      <c r="ESX81" s="115"/>
      <c r="ESY81" s="115"/>
      <c r="ESZ81" s="115"/>
      <c r="ETA81" s="115"/>
      <c r="ETB81" s="115"/>
      <c r="ETC81" s="115"/>
      <c r="ETD81" s="115"/>
      <c r="ETE81" s="115"/>
      <c r="ETF81" s="115"/>
      <c r="ETG81" s="115"/>
      <c r="ETH81" s="115"/>
      <c r="ETI81" s="115"/>
      <c r="ETJ81" s="115"/>
      <c r="ETK81" s="115"/>
      <c r="ETL81" s="115"/>
      <c r="ETM81" s="115"/>
      <c r="ETN81" s="115"/>
      <c r="ETO81" s="115"/>
      <c r="ETP81" s="115"/>
      <c r="ETQ81" s="115"/>
      <c r="ETR81" s="115"/>
      <c r="ETS81" s="115"/>
      <c r="ETT81" s="115"/>
      <c r="ETU81" s="115"/>
      <c r="ETV81" s="115"/>
      <c r="ETW81" s="115"/>
      <c r="ETX81" s="115"/>
      <c r="ETY81" s="115"/>
      <c r="ETZ81" s="115"/>
      <c r="EUA81" s="115"/>
      <c r="EUB81" s="115"/>
      <c r="EUC81" s="115"/>
      <c r="EUD81" s="115"/>
      <c r="EUE81" s="115"/>
      <c r="EUF81" s="115"/>
      <c r="EUG81" s="115"/>
      <c r="EUH81" s="115"/>
      <c r="EUI81" s="115"/>
      <c r="EUJ81" s="115"/>
      <c r="EUK81" s="115"/>
      <c r="EUL81" s="115"/>
      <c r="EUM81" s="115"/>
      <c r="EUN81" s="115"/>
      <c r="EUO81" s="115"/>
      <c r="EUP81" s="115"/>
      <c r="EUQ81" s="115"/>
      <c r="EUR81" s="115"/>
      <c r="EUS81" s="115"/>
      <c r="EUT81" s="115"/>
      <c r="EUU81" s="115"/>
      <c r="EUV81" s="115"/>
      <c r="EUW81" s="115"/>
      <c r="EUX81" s="115"/>
      <c r="EUY81" s="115"/>
      <c r="EUZ81" s="115"/>
      <c r="EVA81" s="115"/>
      <c r="EVB81" s="115"/>
      <c r="EVC81" s="115"/>
      <c r="EVD81" s="115"/>
      <c r="EVE81" s="115"/>
      <c r="EVF81" s="115"/>
      <c r="EVG81" s="115"/>
      <c r="EVH81" s="115"/>
      <c r="EVI81" s="115"/>
      <c r="EVJ81" s="115"/>
      <c r="EVK81" s="115"/>
      <c r="EVL81" s="115"/>
      <c r="EVM81" s="115"/>
      <c r="EVN81" s="115"/>
      <c r="EVO81" s="115"/>
      <c r="EVP81" s="115"/>
      <c r="EVQ81" s="115"/>
      <c r="EVR81" s="115"/>
      <c r="EVS81" s="115"/>
      <c r="EVT81" s="115"/>
      <c r="EVU81" s="115"/>
      <c r="EVV81" s="115"/>
      <c r="EVW81" s="115"/>
      <c r="EVX81" s="115"/>
      <c r="EVY81" s="115"/>
      <c r="EVZ81" s="115"/>
      <c r="EWA81" s="115"/>
      <c r="EWB81" s="115"/>
      <c r="EWC81" s="115"/>
      <c r="EWD81" s="115"/>
      <c r="EWE81" s="115"/>
      <c r="EWF81" s="115"/>
      <c r="EWG81" s="115"/>
      <c r="EWH81" s="115"/>
      <c r="EWI81" s="115"/>
      <c r="EWJ81" s="115"/>
      <c r="EWK81" s="115"/>
      <c r="EWL81" s="115"/>
      <c r="EWM81" s="115"/>
      <c r="EWN81" s="115"/>
      <c r="EWO81" s="115"/>
      <c r="EWP81" s="115"/>
      <c r="EWQ81" s="115"/>
      <c r="EWR81" s="115"/>
      <c r="EWS81" s="115"/>
      <c r="EWT81" s="115"/>
      <c r="EWU81" s="115"/>
      <c r="EWV81" s="115"/>
      <c r="EWW81" s="115"/>
      <c r="EWX81" s="115"/>
      <c r="EWY81" s="115"/>
      <c r="EWZ81" s="115"/>
      <c r="EXA81" s="115"/>
      <c r="EXB81" s="115"/>
      <c r="EXC81" s="115"/>
      <c r="EXD81" s="115"/>
      <c r="EXE81" s="115"/>
      <c r="EXF81" s="115"/>
      <c r="EXG81" s="115"/>
      <c r="EXH81" s="115"/>
      <c r="EXI81" s="115"/>
      <c r="EXJ81" s="115"/>
      <c r="EXK81" s="115"/>
      <c r="EXL81" s="115"/>
      <c r="EXM81" s="115"/>
      <c r="EXN81" s="115"/>
      <c r="EXO81" s="115"/>
      <c r="EXP81" s="115"/>
      <c r="EXQ81" s="115"/>
      <c r="EXR81" s="115"/>
      <c r="EXS81" s="115"/>
      <c r="EXT81" s="115"/>
      <c r="EXU81" s="115"/>
      <c r="EXV81" s="115"/>
      <c r="EXW81" s="115"/>
      <c r="EXX81" s="115"/>
      <c r="EXY81" s="115"/>
      <c r="EXZ81" s="115"/>
      <c r="EYA81" s="115"/>
      <c r="EYB81" s="115"/>
      <c r="EYC81" s="115"/>
      <c r="EYD81" s="115"/>
      <c r="EYE81" s="115"/>
      <c r="EYF81" s="115"/>
      <c r="EYG81" s="115"/>
      <c r="EYH81" s="115"/>
      <c r="EYI81" s="115"/>
      <c r="EYJ81" s="115"/>
      <c r="EYK81" s="115"/>
      <c r="EYL81" s="115"/>
      <c r="EYM81" s="115"/>
      <c r="EYN81" s="115"/>
      <c r="EYO81" s="115"/>
      <c r="EYP81" s="115"/>
      <c r="EYQ81" s="115"/>
      <c r="EYR81" s="115"/>
      <c r="EYS81" s="115"/>
      <c r="EYT81" s="115"/>
      <c r="EYU81" s="115"/>
      <c r="EYV81" s="115"/>
      <c r="EYW81" s="115"/>
      <c r="EYX81" s="115"/>
      <c r="EYY81" s="115"/>
      <c r="EYZ81" s="115"/>
      <c r="EZA81" s="115"/>
      <c r="EZB81" s="115"/>
      <c r="EZC81" s="115"/>
      <c r="EZD81" s="115"/>
      <c r="EZE81" s="115"/>
      <c r="EZF81" s="115"/>
      <c r="EZG81" s="115"/>
      <c r="EZH81" s="115"/>
      <c r="EZI81" s="115"/>
      <c r="EZJ81" s="115"/>
      <c r="EZK81" s="115"/>
      <c r="EZL81" s="115"/>
      <c r="EZM81" s="115"/>
      <c r="EZN81" s="115"/>
      <c r="EZO81" s="115"/>
      <c r="EZP81" s="115"/>
      <c r="EZQ81" s="115"/>
      <c r="EZR81" s="115"/>
      <c r="EZS81" s="115"/>
      <c r="EZT81" s="115"/>
      <c r="EZU81" s="115"/>
      <c r="EZV81" s="115"/>
      <c r="EZW81" s="115"/>
      <c r="EZX81" s="115"/>
      <c r="EZY81" s="115"/>
      <c r="EZZ81" s="115"/>
      <c r="FAA81" s="115"/>
      <c r="FAB81" s="115"/>
      <c r="FAC81" s="115"/>
      <c r="FAD81" s="115"/>
      <c r="FAE81" s="115"/>
      <c r="FAF81" s="115"/>
      <c r="FAG81" s="115"/>
      <c r="FAH81" s="115"/>
      <c r="FAI81" s="115"/>
      <c r="FAJ81" s="115"/>
      <c r="FAK81" s="115"/>
      <c r="FAL81" s="115"/>
      <c r="FAM81" s="115"/>
      <c r="FAN81" s="115"/>
      <c r="FAO81" s="115"/>
      <c r="FAP81" s="115"/>
      <c r="FAQ81" s="115"/>
      <c r="FAR81" s="115"/>
      <c r="FAS81" s="115"/>
      <c r="FAT81" s="115"/>
      <c r="FAU81" s="115"/>
      <c r="FAV81" s="115"/>
      <c r="FAW81" s="115"/>
      <c r="FAX81" s="115"/>
      <c r="FAY81" s="115"/>
      <c r="FAZ81" s="115"/>
      <c r="FBA81" s="115"/>
      <c r="FBB81" s="115"/>
      <c r="FBC81" s="115"/>
      <c r="FBD81" s="115"/>
      <c r="FBE81" s="115"/>
      <c r="FBF81" s="115"/>
      <c r="FBG81" s="115"/>
      <c r="FBH81" s="115"/>
      <c r="FBI81" s="115"/>
      <c r="FBJ81" s="115"/>
      <c r="FBK81" s="115"/>
      <c r="FBL81" s="115"/>
      <c r="FBM81" s="115"/>
      <c r="FBN81" s="115"/>
      <c r="FBO81" s="115"/>
      <c r="FBP81" s="115"/>
      <c r="FBQ81" s="115"/>
      <c r="FBR81" s="115"/>
      <c r="FBS81" s="115"/>
      <c r="FBT81" s="115"/>
      <c r="FBU81" s="115"/>
      <c r="FBV81" s="115"/>
      <c r="FBW81" s="115"/>
      <c r="FBX81" s="115"/>
      <c r="FBY81" s="115"/>
      <c r="FBZ81" s="115"/>
      <c r="FCA81" s="115"/>
      <c r="FCB81" s="115"/>
      <c r="FCC81" s="115"/>
      <c r="FCD81" s="115"/>
      <c r="FCE81" s="115"/>
      <c r="FCF81" s="115"/>
      <c r="FCG81" s="115"/>
      <c r="FCH81" s="115"/>
      <c r="FCI81" s="115"/>
      <c r="FCJ81" s="115"/>
      <c r="FCK81" s="115"/>
      <c r="FCL81" s="115"/>
      <c r="FCM81" s="115"/>
      <c r="FCN81" s="115"/>
      <c r="FCO81" s="115"/>
      <c r="FCP81" s="115"/>
      <c r="FCQ81" s="115"/>
      <c r="FCR81" s="115"/>
      <c r="FCS81" s="115"/>
      <c r="FCT81" s="115"/>
      <c r="FCU81" s="115"/>
      <c r="FCV81" s="115"/>
      <c r="FCW81" s="115"/>
      <c r="FCX81" s="115"/>
      <c r="FCY81" s="115"/>
      <c r="FCZ81" s="115"/>
      <c r="FDA81" s="115"/>
      <c r="FDB81" s="115"/>
      <c r="FDC81" s="115"/>
      <c r="FDD81" s="115"/>
      <c r="FDE81" s="115"/>
      <c r="FDF81" s="115"/>
      <c r="FDG81" s="115"/>
      <c r="FDH81" s="115"/>
      <c r="FDI81" s="115"/>
      <c r="FDJ81" s="115"/>
      <c r="FDK81" s="115"/>
      <c r="FDL81" s="115"/>
      <c r="FDM81" s="115"/>
      <c r="FDN81" s="115"/>
      <c r="FDO81" s="115"/>
      <c r="FDP81" s="115"/>
      <c r="FDQ81" s="115"/>
      <c r="FDR81" s="115"/>
      <c r="FDS81" s="115"/>
      <c r="FDT81" s="115"/>
      <c r="FDU81" s="115"/>
      <c r="FDV81" s="115"/>
      <c r="FDW81" s="115"/>
      <c r="FDX81" s="115"/>
      <c r="FDY81" s="115"/>
      <c r="FDZ81" s="115"/>
      <c r="FEA81" s="115"/>
      <c r="FEB81" s="115"/>
      <c r="FEC81" s="115"/>
      <c r="FED81" s="115"/>
      <c r="FEE81" s="115"/>
      <c r="FEF81" s="115"/>
      <c r="FEG81" s="115"/>
      <c r="FEH81" s="115"/>
      <c r="FEI81" s="115"/>
      <c r="FEJ81" s="115"/>
      <c r="FEK81" s="115"/>
      <c r="FEL81" s="115"/>
      <c r="FEM81" s="115"/>
      <c r="FEN81" s="115"/>
      <c r="FEO81" s="115"/>
      <c r="FEP81" s="115"/>
      <c r="FEQ81" s="115"/>
      <c r="FER81" s="115"/>
      <c r="FES81" s="115"/>
      <c r="FET81" s="115"/>
      <c r="FEU81" s="115"/>
      <c r="FEV81" s="115"/>
      <c r="FEW81" s="115"/>
      <c r="FEX81" s="115"/>
      <c r="FEY81" s="115"/>
      <c r="FEZ81" s="115"/>
      <c r="FFA81" s="115"/>
      <c r="FFB81" s="115"/>
      <c r="FFC81" s="115"/>
      <c r="FFD81" s="115"/>
      <c r="FFE81" s="115"/>
      <c r="FFF81" s="115"/>
      <c r="FFG81" s="115"/>
      <c r="FFH81" s="115"/>
      <c r="FFI81" s="115"/>
      <c r="FFJ81" s="115"/>
      <c r="FFK81" s="115"/>
      <c r="FFL81" s="115"/>
      <c r="FFM81" s="115"/>
      <c r="FFN81" s="115"/>
      <c r="FFO81" s="115"/>
      <c r="FFP81" s="115"/>
      <c r="FFQ81" s="115"/>
      <c r="FFR81" s="115"/>
      <c r="FFS81" s="115"/>
      <c r="FFT81" s="115"/>
      <c r="FFU81" s="115"/>
      <c r="FFV81" s="115"/>
      <c r="FFW81" s="115"/>
      <c r="FFX81" s="115"/>
      <c r="FFY81" s="115"/>
      <c r="FFZ81" s="115"/>
      <c r="FGA81" s="115"/>
      <c r="FGB81" s="115"/>
      <c r="FGC81" s="115"/>
      <c r="FGD81" s="115"/>
      <c r="FGE81" s="115"/>
      <c r="FGF81" s="115"/>
      <c r="FGG81" s="115"/>
      <c r="FGH81" s="115"/>
      <c r="FGI81" s="115"/>
      <c r="FGJ81" s="115"/>
      <c r="FGK81" s="115"/>
      <c r="FGL81" s="115"/>
      <c r="FGM81" s="115"/>
      <c r="FGN81" s="115"/>
      <c r="FGO81" s="115"/>
      <c r="FGP81" s="115"/>
      <c r="FGQ81" s="115"/>
      <c r="FGR81" s="115"/>
      <c r="FGS81" s="115"/>
      <c r="FGT81" s="115"/>
      <c r="FGU81" s="115"/>
      <c r="FGV81" s="115"/>
      <c r="FGW81" s="115"/>
      <c r="FGX81" s="115"/>
      <c r="FGY81" s="115"/>
      <c r="FGZ81" s="115"/>
      <c r="FHA81" s="115"/>
      <c r="FHB81" s="115"/>
      <c r="FHC81" s="115"/>
      <c r="FHD81" s="115"/>
      <c r="FHE81" s="115"/>
      <c r="FHF81" s="115"/>
      <c r="FHG81" s="115"/>
      <c r="FHH81" s="115"/>
      <c r="FHI81" s="115"/>
      <c r="FHJ81" s="115"/>
      <c r="FHK81" s="115"/>
      <c r="FHL81" s="115"/>
      <c r="FHM81" s="115"/>
      <c r="FHN81" s="115"/>
      <c r="FHO81" s="115"/>
      <c r="FHP81" s="115"/>
      <c r="FHQ81" s="115"/>
      <c r="FHR81" s="115"/>
      <c r="FHS81" s="115"/>
      <c r="FHT81" s="115"/>
      <c r="FHU81" s="115"/>
      <c r="FHV81" s="115"/>
      <c r="FHW81" s="115"/>
      <c r="FHX81" s="115"/>
      <c r="FHY81" s="115"/>
      <c r="FHZ81" s="115"/>
      <c r="FIA81" s="115"/>
      <c r="FIB81" s="115"/>
      <c r="FIC81" s="115"/>
      <c r="FID81" s="115"/>
      <c r="FIE81" s="115"/>
      <c r="FIF81" s="115"/>
      <c r="FIG81" s="115"/>
      <c r="FIH81" s="115"/>
      <c r="FII81" s="115"/>
      <c r="FIJ81" s="115"/>
      <c r="FIK81" s="115"/>
      <c r="FIL81" s="115"/>
      <c r="FIM81" s="115"/>
      <c r="FIN81" s="115"/>
      <c r="FIO81" s="115"/>
      <c r="FIP81" s="115"/>
      <c r="FIQ81" s="115"/>
      <c r="FIR81" s="115"/>
      <c r="FIS81" s="115"/>
      <c r="FIT81" s="115"/>
      <c r="FIU81" s="115"/>
      <c r="FIV81" s="115"/>
      <c r="FIW81" s="115"/>
      <c r="FIX81" s="115"/>
      <c r="FIY81" s="115"/>
      <c r="FIZ81" s="115"/>
      <c r="FJA81" s="115"/>
      <c r="FJB81" s="115"/>
      <c r="FJC81" s="115"/>
      <c r="FJD81" s="115"/>
      <c r="FJE81" s="115"/>
      <c r="FJF81" s="115"/>
      <c r="FJG81" s="115"/>
      <c r="FJH81" s="115"/>
      <c r="FJI81" s="115"/>
      <c r="FJJ81" s="115"/>
      <c r="FJK81" s="115"/>
      <c r="FJL81" s="115"/>
      <c r="FJM81" s="115"/>
      <c r="FJN81" s="115"/>
      <c r="FJO81" s="115"/>
      <c r="FJP81" s="115"/>
      <c r="FJQ81" s="115"/>
      <c r="FJR81" s="115"/>
      <c r="FJS81" s="115"/>
      <c r="FJT81" s="115"/>
      <c r="FJU81" s="115"/>
      <c r="FJV81" s="115"/>
      <c r="FJW81" s="115"/>
      <c r="FJX81" s="115"/>
      <c r="FJY81" s="115"/>
      <c r="FJZ81" s="115"/>
      <c r="FKA81" s="115"/>
      <c r="FKB81" s="115"/>
      <c r="FKC81" s="115"/>
      <c r="FKD81" s="115"/>
      <c r="FKE81" s="115"/>
      <c r="FKF81" s="115"/>
      <c r="FKG81" s="115"/>
      <c r="FKH81" s="115"/>
      <c r="FKI81" s="115"/>
      <c r="FKJ81" s="115"/>
      <c r="FKK81" s="115"/>
      <c r="FKL81" s="115"/>
      <c r="FKM81" s="115"/>
      <c r="FKN81" s="115"/>
      <c r="FKO81" s="115"/>
      <c r="FKP81" s="115"/>
      <c r="FKQ81" s="115"/>
      <c r="FKR81" s="115"/>
      <c r="FKS81" s="115"/>
      <c r="FKT81" s="115"/>
      <c r="FKU81" s="115"/>
      <c r="FKV81" s="115"/>
      <c r="FKW81" s="115"/>
      <c r="FKX81" s="115"/>
      <c r="FKY81" s="115"/>
      <c r="FKZ81" s="115"/>
      <c r="FLA81" s="115"/>
      <c r="FLB81" s="115"/>
      <c r="FLC81" s="115"/>
      <c r="FLD81" s="115"/>
      <c r="FLE81" s="115"/>
      <c r="FLF81" s="115"/>
      <c r="FLG81" s="115"/>
      <c r="FLH81" s="115"/>
      <c r="FLI81" s="115"/>
      <c r="FLJ81" s="115"/>
      <c r="FLK81" s="115"/>
      <c r="FLL81" s="115"/>
      <c r="FLM81" s="115"/>
      <c r="FLN81" s="115"/>
      <c r="FLO81" s="115"/>
      <c r="FLP81" s="115"/>
      <c r="FLQ81" s="115"/>
      <c r="FLR81" s="115"/>
      <c r="FLS81" s="115"/>
      <c r="FLT81" s="115"/>
      <c r="FLU81" s="115"/>
      <c r="FLV81" s="115"/>
      <c r="FLW81" s="115"/>
      <c r="FLX81" s="115"/>
      <c r="FLY81" s="115"/>
      <c r="FLZ81" s="115"/>
      <c r="FMA81" s="115"/>
      <c r="FMB81" s="115"/>
      <c r="FMC81" s="115"/>
      <c r="FMD81" s="115"/>
      <c r="FME81" s="115"/>
      <c r="FMF81" s="115"/>
      <c r="FMG81" s="115"/>
      <c r="FMH81" s="115"/>
      <c r="FMI81" s="115"/>
      <c r="FMJ81" s="115"/>
      <c r="FMK81" s="115"/>
      <c r="FML81" s="115"/>
      <c r="FMM81" s="115"/>
      <c r="FMN81" s="115"/>
      <c r="FMO81" s="115"/>
      <c r="FMP81" s="115"/>
      <c r="FMQ81" s="115"/>
      <c r="FMR81" s="115"/>
      <c r="FMS81" s="115"/>
      <c r="FMT81" s="115"/>
      <c r="FMU81" s="115"/>
      <c r="FMV81" s="115"/>
      <c r="FMW81" s="115"/>
      <c r="FMX81" s="115"/>
      <c r="FMY81" s="115"/>
      <c r="FMZ81" s="115"/>
      <c r="FNA81" s="115"/>
      <c r="FNB81" s="115"/>
      <c r="FNC81" s="115"/>
      <c r="FND81" s="115"/>
      <c r="FNE81" s="115"/>
      <c r="FNF81" s="115"/>
      <c r="FNG81" s="115"/>
      <c r="FNH81" s="115"/>
      <c r="FNI81" s="115"/>
      <c r="FNJ81" s="115"/>
      <c r="FNK81" s="115"/>
      <c r="FNL81" s="115"/>
      <c r="FNM81" s="115"/>
      <c r="FNN81" s="115"/>
      <c r="FNO81" s="115"/>
      <c r="FNP81" s="115"/>
      <c r="FNQ81" s="115"/>
      <c r="FNR81" s="115"/>
      <c r="FNS81" s="115"/>
      <c r="FNT81" s="115"/>
      <c r="FNU81" s="115"/>
      <c r="FNV81" s="115"/>
      <c r="FNW81" s="115"/>
      <c r="FNX81" s="115"/>
      <c r="FNY81" s="115"/>
      <c r="FNZ81" s="115"/>
      <c r="FOA81" s="115"/>
      <c r="FOB81" s="115"/>
      <c r="FOC81" s="115"/>
      <c r="FOD81" s="115"/>
      <c r="FOE81" s="115"/>
      <c r="FOF81" s="115"/>
      <c r="FOG81" s="115"/>
      <c r="FOH81" s="115"/>
      <c r="FOI81" s="115"/>
      <c r="FOJ81" s="115"/>
      <c r="FOK81" s="115"/>
      <c r="FOL81" s="115"/>
      <c r="FOM81" s="115"/>
      <c r="FON81" s="115"/>
      <c r="FOO81" s="115"/>
      <c r="FOP81" s="115"/>
      <c r="FOQ81" s="115"/>
      <c r="FOR81" s="115"/>
      <c r="FOS81" s="115"/>
      <c r="FOT81" s="115"/>
      <c r="FOU81" s="115"/>
      <c r="FOV81" s="115"/>
      <c r="FOW81" s="115"/>
      <c r="FOX81" s="115"/>
      <c r="FOY81" s="115"/>
      <c r="FOZ81" s="115"/>
      <c r="FPA81" s="115"/>
      <c r="FPB81" s="115"/>
      <c r="FPC81" s="115"/>
      <c r="FPD81" s="115"/>
      <c r="FPE81" s="115"/>
      <c r="FPF81" s="115"/>
      <c r="FPG81" s="115"/>
      <c r="FPH81" s="115"/>
      <c r="FPI81" s="115"/>
      <c r="FPJ81" s="115"/>
      <c r="FPK81" s="115"/>
      <c r="FPL81" s="115"/>
      <c r="FPM81" s="115"/>
      <c r="FPN81" s="115"/>
      <c r="FPO81" s="115"/>
      <c r="FPP81" s="115"/>
      <c r="FPQ81" s="115"/>
      <c r="FPR81" s="115"/>
      <c r="FPS81" s="115"/>
      <c r="FPT81" s="115"/>
      <c r="FPU81" s="115"/>
      <c r="FPV81" s="115"/>
      <c r="FPW81" s="115"/>
      <c r="FPX81" s="115"/>
      <c r="FPY81" s="115"/>
      <c r="FPZ81" s="115"/>
      <c r="FQA81" s="115"/>
      <c r="FQB81" s="115"/>
      <c r="FQC81" s="115"/>
      <c r="FQD81" s="115"/>
      <c r="FQE81" s="115"/>
      <c r="FQF81" s="115"/>
      <c r="FQG81" s="115"/>
      <c r="FQH81" s="115"/>
      <c r="FQI81" s="115"/>
      <c r="FQJ81" s="115"/>
      <c r="FQK81" s="115"/>
      <c r="FQL81" s="115"/>
      <c r="FQM81" s="115"/>
      <c r="FQN81" s="115"/>
      <c r="FQO81" s="115"/>
      <c r="FQP81" s="115"/>
      <c r="FQQ81" s="115"/>
      <c r="FQR81" s="115"/>
      <c r="FQS81" s="115"/>
      <c r="FQT81" s="115"/>
      <c r="FQU81" s="115"/>
      <c r="FQV81" s="115"/>
      <c r="FQW81" s="115"/>
      <c r="FQX81" s="115"/>
      <c r="FQY81" s="115"/>
      <c r="FQZ81" s="115"/>
      <c r="FRA81" s="115"/>
      <c r="FRB81" s="115"/>
      <c r="FRC81" s="115"/>
      <c r="FRD81" s="115"/>
      <c r="FRE81" s="115"/>
      <c r="FRF81" s="115"/>
      <c r="FRG81" s="115"/>
      <c r="FRH81" s="115"/>
      <c r="FRI81" s="115"/>
      <c r="FRJ81" s="115"/>
      <c r="FRK81" s="115"/>
      <c r="FRL81" s="115"/>
      <c r="FRM81" s="115"/>
      <c r="FRN81" s="115"/>
      <c r="FRO81" s="115"/>
      <c r="FRP81" s="115"/>
      <c r="FRQ81" s="115"/>
      <c r="FRR81" s="115"/>
      <c r="FRS81" s="115"/>
      <c r="FRT81" s="115"/>
      <c r="FRU81" s="115"/>
      <c r="FRV81" s="115"/>
      <c r="FRW81" s="115"/>
      <c r="FRX81" s="115"/>
      <c r="FRY81" s="115"/>
      <c r="FRZ81" s="115"/>
      <c r="FSA81" s="115"/>
      <c r="FSB81" s="115"/>
      <c r="FSC81" s="115"/>
      <c r="FSD81" s="115"/>
      <c r="FSE81" s="115"/>
      <c r="FSF81" s="115"/>
      <c r="FSG81" s="115"/>
      <c r="FSH81" s="115"/>
      <c r="FSI81" s="115"/>
      <c r="FSJ81" s="115"/>
      <c r="FSK81" s="115"/>
      <c r="FSL81" s="115"/>
      <c r="FSM81" s="115"/>
      <c r="FSN81" s="115"/>
      <c r="FSO81" s="115"/>
      <c r="FSP81" s="115"/>
      <c r="FSQ81" s="115"/>
      <c r="FSR81" s="115"/>
      <c r="FSS81" s="115"/>
      <c r="FST81" s="115"/>
      <c r="FSU81" s="115"/>
      <c r="FSV81" s="115"/>
      <c r="FSW81" s="115"/>
      <c r="FSX81" s="115"/>
      <c r="FSY81" s="115"/>
      <c r="FSZ81" s="115"/>
      <c r="FTA81" s="115"/>
      <c r="FTB81" s="115"/>
      <c r="FTC81" s="115"/>
      <c r="FTD81" s="115"/>
      <c r="FTE81" s="115"/>
      <c r="FTF81" s="115"/>
      <c r="FTG81" s="115"/>
      <c r="FTH81" s="115"/>
      <c r="FTI81" s="115"/>
      <c r="FTJ81" s="115"/>
      <c r="FTK81" s="115"/>
      <c r="FTL81" s="115"/>
      <c r="FTM81" s="115"/>
      <c r="FTN81" s="115"/>
      <c r="FTO81" s="115"/>
      <c r="FTP81" s="115"/>
      <c r="FTQ81" s="115"/>
      <c r="FTR81" s="115"/>
      <c r="FTS81" s="115"/>
      <c r="FTT81" s="115"/>
      <c r="FTU81" s="115"/>
      <c r="FTV81" s="115"/>
      <c r="FTW81" s="115"/>
      <c r="FTX81" s="115"/>
      <c r="FTY81" s="115"/>
      <c r="FTZ81" s="115"/>
      <c r="FUA81" s="115"/>
      <c r="FUB81" s="115"/>
      <c r="FUC81" s="115"/>
      <c r="FUD81" s="115"/>
      <c r="FUE81" s="115"/>
      <c r="FUF81" s="115"/>
      <c r="FUG81" s="115"/>
      <c r="FUH81" s="115"/>
      <c r="FUI81" s="115"/>
      <c r="FUJ81" s="115"/>
      <c r="FUK81" s="115"/>
      <c r="FUL81" s="115"/>
      <c r="FUM81" s="115"/>
      <c r="FUN81" s="115"/>
      <c r="FUO81" s="115"/>
      <c r="FUP81" s="115"/>
      <c r="FUQ81" s="115"/>
      <c r="FUR81" s="115"/>
      <c r="FUS81" s="115"/>
      <c r="FUT81" s="115"/>
      <c r="FUU81" s="115"/>
      <c r="FUV81" s="115"/>
      <c r="FUW81" s="115"/>
      <c r="FUX81" s="115"/>
      <c r="FUY81" s="115"/>
      <c r="FUZ81" s="115"/>
      <c r="FVA81" s="115"/>
      <c r="FVB81" s="115"/>
      <c r="FVC81" s="115"/>
      <c r="FVD81" s="115"/>
      <c r="FVE81" s="115"/>
      <c r="FVF81" s="115"/>
      <c r="FVG81" s="115"/>
      <c r="FVH81" s="115"/>
      <c r="FVI81" s="115"/>
      <c r="FVJ81" s="115"/>
      <c r="FVK81" s="115"/>
      <c r="FVL81" s="115"/>
      <c r="FVM81" s="115"/>
      <c r="FVN81" s="115"/>
      <c r="FVO81" s="115"/>
      <c r="FVP81" s="115"/>
      <c r="FVQ81" s="115"/>
      <c r="FVR81" s="115"/>
      <c r="FVS81" s="115"/>
      <c r="FVT81" s="115"/>
      <c r="FVU81" s="115"/>
      <c r="FVV81" s="115"/>
      <c r="FVW81" s="115"/>
      <c r="FVX81" s="115"/>
      <c r="FVY81" s="115"/>
      <c r="FVZ81" s="115"/>
      <c r="FWA81" s="115"/>
      <c r="FWB81" s="115"/>
      <c r="FWC81" s="115"/>
      <c r="FWD81" s="115"/>
      <c r="FWE81" s="115"/>
      <c r="FWF81" s="115"/>
      <c r="FWG81" s="115"/>
      <c r="FWH81" s="115"/>
      <c r="FWI81" s="115"/>
      <c r="FWJ81" s="115"/>
      <c r="FWK81" s="115"/>
      <c r="FWL81" s="115"/>
      <c r="FWM81" s="115"/>
      <c r="FWN81" s="115"/>
      <c r="FWO81" s="115"/>
      <c r="FWP81" s="115"/>
      <c r="FWQ81" s="115"/>
      <c r="FWR81" s="115"/>
      <c r="FWS81" s="115"/>
      <c r="FWT81" s="115"/>
      <c r="FWU81" s="115"/>
      <c r="FWV81" s="115"/>
      <c r="FWW81" s="115"/>
      <c r="FWX81" s="115"/>
      <c r="FWY81" s="115"/>
      <c r="FWZ81" s="115"/>
      <c r="FXA81" s="115"/>
      <c r="FXB81" s="115"/>
      <c r="FXC81" s="115"/>
      <c r="FXD81" s="115"/>
      <c r="FXE81" s="115"/>
      <c r="FXF81" s="115"/>
      <c r="FXG81" s="115"/>
      <c r="FXH81" s="115"/>
      <c r="FXI81" s="115"/>
      <c r="FXJ81" s="115"/>
      <c r="FXK81" s="115"/>
      <c r="FXL81" s="115"/>
      <c r="FXM81" s="115"/>
      <c r="FXN81" s="115"/>
      <c r="FXO81" s="115"/>
      <c r="FXP81" s="115"/>
      <c r="FXQ81" s="115"/>
      <c r="FXR81" s="115"/>
      <c r="FXS81" s="115"/>
      <c r="FXT81" s="115"/>
      <c r="FXU81" s="115"/>
      <c r="FXV81" s="115"/>
      <c r="FXW81" s="115"/>
      <c r="FXX81" s="115"/>
      <c r="FXY81" s="115"/>
      <c r="FXZ81" s="115"/>
      <c r="FYA81" s="115"/>
      <c r="FYB81" s="115"/>
      <c r="FYC81" s="115"/>
      <c r="FYD81" s="115"/>
      <c r="FYE81" s="115"/>
      <c r="FYF81" s="115"/>
      <c r="FYG81" s="115"/>
      <c r="FYH81" s="115"/>
      <c r="FYI81" s="115"/>
      <c r="FYJ81" s="115"/>
      <c r="FYK81" s="115"/>
      <c r="FYL81" s="115"/>
      <c r="FYM81" s="115"/>
      <c r="FYN81" s="115"/>
      <c r="FYO81" s="115"/>
      <c r="FYP81" s="115"/>
      <c r="FYQ81" s="115"/>
      <c r="FYR81" s="115"/>
      <c r="FYS81" s="115"/>
      <c r="FYT81" s="115"/>
      <c r="FYU81" s="115"/>
      <c r="FYV81" s="115"/>
      <c r="FYW81" s="115"/>
      <c r="FYX81" s="115"/>
      <c r="FYY81" s="115"/>
      <c r="FYZ81" s="115"/>
      <c r="FZA81" s="115"/>
      <c r="FZB81" s="115"/>
      <c r="FZC81" s="115"/>
      <c r="FZD81" s="115"/>
      <c r="FZE81" s="115"/>
      <c r="FZF81" s="115"/>
      <c r="FZG81" s="115"/>
      <c r="FZH81" s="115"/>
      <c r="FZI81" s="115"/>
      <c r="FZJ81" s="115"/>
      <c r="FZK81" s="115"/>
      <c r="FZL81" s="115"/>
      <c r="FZM81" s="115"/>
      <c r="FZN81" s="115"/>
      <c r="FZO81" s="115"/>
      <c r="FZP81" s="115"/>
      <c r="FZQ81" s="115"/>
      <c r="FZR81" s="115"/>
      <c r="FZS81" s="115"/>
      <c r="FZT81" s="115"/>
      <c r="FZU81" s="115"/>
      <c r="FZV81" s="115"/>
      <c r="FZW81" s="115"/>
      <c r="FZX81" s="115"/>
      <c r="FZY81" s="115"/>
      <c r="FZZ81" s="115"/>
      <c r="GAA81" s="115"/>
      <c r="GAB81" s="115"/>
      <c r="GAC81" s="115"/>
      <c r="GAD81" s="115"/>
      <c r="GAE81" s="115"/>
      <c r="GAF81" s="115"/>
      <c r="GAG81" s="115"/>
      <c r="GAH81" s="115"/>
      <c r="GAI81" s="115"/>
      <c r="GAJ81" s="115"/>
      <c r="GAK81" s="115"/>
      <c r="GAL81" s="115"/>
      <c r="GAM81" s="115"/>
      <c r="GAN81" s="115"/>
      <c r="GAO81" s="115"/>
      <c r="GAP81" s="115"/>
      <c r="GAQ81" s="115"/>
      <c r="GAR81" s="115"/>
      <c r="GAS81" s="115"/>
      <c r="GAT81" s="115"/>
      <c r="GAU81" s="115"/>
      <c r="GAV81" s="115"/>
      <c r="GAW81" s="115"/>
      <c r="GAX81" s="115"/>
      <c r="GAY81" s="115"/>
      <c r="GAZ81" s="115"/>
      <c r="GBA81" s="115"/>
      <c r="GBB81" s="115"/>
      <c r="GBC81" s="115"/>
      <c r="GBD81" s="115"/>
      <c r="GBE81" s="115"/>
      <c r="GBF81" s="115"/>
      <c r="GBG81" s="115"/>
      <c r="GBH81" s="115"/>
      <c r="GBI81" s="115"/>
      <c r="GBJ81" s="115"/>
      <c r="GBK81" s="115"/>
      <c r="GBL81" s="115"/>
      <c r="GBM81" s="115"/>
      <c r="GBN81" s="115"/>
      <c r="GBO81" s="115"/>
      <c r="GBP81" s="115"/>
      <c r="GBQ81" s="115"/>
      <c r="GBR81" s="115"/>
      <c r="GBS81" s="115"/>
      <c r="GBT81" s="115"/>
      <c r="GBU81" s="115"/>
      <c r="GBV81" s="115"/>
      <c r="GBW81" s="115"/>
      <c r="GBX81" s="115"/>
      <c r="GBY81" s="115"/>
      <c r="GBZ81" s="115"/>
      <c r="GCA81" s="115"/>
      <c r="GCB81" s="115"/>
      <c r="GCC81" s="115"/>
      <c r="GCD81" s="115"/>
      <c r="GCE81" s="115"/>
      <c r="GCF81" s="115"/>
      <c r="GCG81" s="115"/>
      <c r="GCH81" s="115"/>
      <c r="GCI81" s="115"/>
      <c r="GCJ81" s="115"/>
      <c r="GCK81" s="115"/>
      <c r="GCL81" s="115"/>
      <c r="GCM81" s="115"/>
      <c r="GCN81" s="115"/>
      <c r="GCO81" s="115"/>
      <c r="GCP81" s="115"/>
      <c r="GCQ81" s="115"/>
      <c r="GCR81" s="115"/>
      <c r="GCS81" s="115"/>
      <c r="GCT81" s="115"/>
      <c r="GCU81" s="115"/>
      <c r="GCV81" s="115"/>
      <c r="GCW81" s="115"/>
      <c r="GCX81" s="115"/>
      <c r="GCY81" s="115"/>
      <c r="GCZ81" s="115"/>
      <c r="GDA81" s="115"/>
      <c r="GDB81" s="115"/>
      <c r="GDC81" s="115"/>
      <c r="GDD81" s="115"/>
      <c r="GDE81" s="115"/>
      <c r="GDF81" s="115"/>
      <c r="GDG81" s="115"/>
      <c r="GDH81" s="115"/>
      <c r="GDI81" s="115"/>
      <c r="GDJ81" s="115"/>
      <c r="GDK81" s="115"/>
      <c r="GDL81" s="115"/>
      <c r="GDM81" s="115"/>
      <c r="GDN81" s="115"/>
      <c r="GDO81" s="115"/>
      <c r="GDP81" s="115"/>
      <c r="GDQ81" s="115"/>
      <c r="GDR81" s="115"/>
      <c r="GDS81" s="115"/>
      <c r="GDT81" s="115"/>
      <c r="GDU81" s="115"/>
      <c r="GDV81" s="115"/>
      <c r="GDW81" s="115"/>
      <c r="GDX81" s="115"/>
      <c r="GDY81" s="115"/>
      <c r="GDZ81" s="115"/>
      <c r="GEA81" s="115"/>
      <c r="GEB81" s="115"/>
      <c r="GEC81" s="115"/>
      <c r="GED81" s="115"/>
      <c r="GEE81" s="115"/>
      <c r="GEF81" s="115"/>
      <c r="GEG81" s="115"/>
      <c r="GEH81" s="115"/>
      <c r="GEI81" s="115"/>
      <c r="GEJ81" s="115"/>
      <c r="GEK81" s="115"/>
      <c r="GEL81" s="115"/>
      <c r="GEM81" s="115"/>
      <c r="GEN81" s="115"/>
      <c r="GEO81" s="115"/>
      <c r="GEP81" s="115"/>
      <c r="GEQ81" s="115"/>
      <c r="GER81" s="115"/>
      <c r="GES81" s="115"/>
      <c r="GET81" s="115"/>
      <c r="GEU81" s="115"/>
      <c r="GEV81" s="115"/>
      <c r="GEW81" s="115"/>
      <c r="GEX81" s="115"/>
      <c r="GEY81" s="115"/>
      <c r="GEZ81" s="115"/>
      <c r="GFA81" s="115"/>
      <c r="GFB81" s="115"/>
      <c r="GFC81" s="115"/>
      <c r="GFD81" s="115"/>
      <c r="GFE81" s="115"/>
      <c r="GFF81" s="115"/>
      <c r="GFG81" s="115"/>
      <c r="GFH81" s="115"/>
      <c r="GFI81" s="115"/>
      <c r="GFJ81" s="115"/>
      <c r="GFK81" s="115"/>
      <c r="GFL81" s="115"/>
      <c r="GFM81" s="115"/>
      <c r="GFN81" s="115"/>
      <c r="GFO81" s="115"/>
      <c r="GFP81" s="115"/>
      <c r="GFQ81" s="115"/>
      <c r="GFR81" s="115"/>
      <c r="GFS81" s="115"/>
      <c r="GFT81" s="115"/>
      <c r="GFU81" s="115"/>
      <c r="GFV81" s="115"/>
      <c r="GFW81" s="115"/>
      <c r="GFX81" s="115"/>
      <c r="GFY81" s="115"/>
      <c r="GFZ81" s="115"/>
      <c r="GGA81" s="115"/>
      <c r="GGB81" s="115"/>
      <c r="GGC81" s="115"/>
      <c r="GGD81" s="115"/>
      <c r="GGE81" s="115"/>
      <c r="GGF81" s="115"/>
      <c r="GGG81" s="115"/>
      <c r="GGH81" s="115"/>
      <c r="GGI81" s="115"/>
      <c r="GGJ81" s="115"/>
      <c r="GGK81" s="115"/>
      <c r="GGL81" s="115"/>
      <c r="GGM81" s="115"/>
      <c r="GGN81" s="115"/>
      <c r="GGO81" s="115"/>
      <c r="GGP81" s="115"/>
      <c r="GGQ81" s="115"/>
      <c r="GGR81" s="115"/>
      <c r="GGS81" s="115"/>
      <c r="GGT81" s="115"/>
      <c r="GGU81" s="115"/>
      <c r="GGV81" s="115"/>
      <c r="GGW81" s="115"/>
      <c r="GGX81" s="115"/>
      <c r="GGY81" s="115"/>
      <c r="GGZ81" s="115"/>
      <c r="GHA81" s="115"/>
      <c r="GHB81" s="115"/>
      <c r="GHC81" s="115"/>
      <c r="GHD81" s="115"/>
      <c r="GHE81" s="115"/>
      <c r="GHF81" s="115"/>
      <c r="GHG81" s="115"/>
      <c r="GHH81" s="115"/>
      <c r="GHI81" s="115"/>
      <c r="GHJ81" s="115"/>
      <c r="GHK81" s="115"/>
      <c r="GHL81" s="115"/>
      <c r="GHM81" s="115"/>
      <c r="GHN81" s="115"/>
      <c r="GHO81" s="115"/>
      <c r="GHP81" s="115"/>
      <c r="GHQ81" s="115"/>
      <c r="GHR81" s="115"/>
      <c r="GHS81" s="115"/>
      <c r="GHT81" s="115"/>
      <c r="GHU81" s="115"/>
      <c r="GHV81" s="115"/>
      <c r="GHW81" s="115"/>
      <c r="GHX81" s="115"/>
      <c r="GHY81" s="115"/>
      <c r="GHZ81" s="115"/>
      <c r="GIA81" s="115"/>
      <c r="GIB81" s="115"/>
      <c r="GIC81" s="115"/>
      <c r="GID81" s="115"/>
      <c r="GIE81" s="115"/>
      <c r="GIF81" s="115"/>
      <c r="GIG81" s="115"/>
      <c r="GIH81" s="115"/>
      <c r="GII81" s="115"/>
      <c r="GIJ81" s="115"/>
      <c r="GIK81" s="115"/>
      <c r="GIL81" s="115"/>
      <c r="GIM81" s="115"/>
      <c r="GIN81" s="115"/>
      <c r="GIO81" s="115"/>
      <c r="GIP81" s="115"/>
      <c r="GIQ81" s="115"/>
      <c r="GIR81" s="115"/>
      <c r="GIS81" s="115"/>
      <c r="GIT81" s="115"/>
      <c r="GIU81" s="115"/>
      <c r="GIV81" s="115"/>
      <c r="GIW81" s="115"/>
      <c r="GIX81" s="115"/>
      <c r="GIY81" s="115"/>
      <c r="GIZ81" s="115"/>
      <c r="GJA81" s="115"/>
      <c r="GJB81" s="115"/>
      <c r="GJC81" s="115"/>
      <c r="GJD81" s="115"/>
      <c r="GJE81" s="115"/>
      <c r="GJF81" s="115"/>
      <c r="GJG81" s="115"/>
      <c r="GJH81" s="115"/>
      <c r="GJI81" s="115"/>
      <c r="GJJ81" s="115"/>
      <c r="GJK81" s="115"/>
      <c r="GJL81" s="115"/>
      <c r="GJM81" s="115"/>
      <c r="GJN81" s="115"/>
      <c r="GJO81" s="115"/>
      <c r="GJP81" s="115"/>
      <c r="GJQ81" s="115"/>
      <c r="GJR81" s="115"/>
      <c r="GJS81" s="115"/>
      <c r="GJT81" s="115"/>
      <c r="GJU81" s="115"/>
      <c r="GJV81" s="115"/>
      <c r="GJW81" s="115"/>
      <c r="GJX81" s="115"/>
      <c r="GJY81" s="115"/>
      <c r="GJZ81" s="115"/>
      <c r="GKA81" s="115"/>
      <c r="GKB81" s="115"/>
      <c r="GKC81" s="115"/>
      <c r="GKD81" s="115"/>
      <c r="GKE81" s="115"/>
      <c r="GKF81" s="115"/>
      <c r="GKG81" s="115"/>
      <c r="GKH81" s="115"/>
      <c r="GKI81" s="115"/>
      <c r="GKJ81" s="115"/>
      <c r="GKK81" s="115"/>
      <c r="GKL81" s="115"/>
      <c r="GKM81" s="115"/>
      <c r="GKN81" s="115"/>
      <c r="GKO81" s="115"/>
      <c r="GKP81" s="115"/>
      <c r="GKQ81" s="115"/>
      <c r="GKR81" s="115"/>
      <c r="GKS81" s="115"/>
      <c r="GKT81" s="115"/>
      <c r="GKU81" s="115"/>
      <c r="GKV81" s="115"/>
      <c r="GKW81" s="115"/>
      <c r="GKX81" s="115"/>
      <c r="GKY81" s="115"/>
      <c r="GKZ81" s="115"/>
      <c r="GLA81" s="115"/>
      <c r="GLB81" s="115"/>
      <c r="GLC81" s="115"/>
      <c r="GLD81" s="115"/>
      <c r="GLE81" s="115"/>
      <c r="GLF81" s="115"/>
      <c r="GLG81" s="115"/>
      <c r="GLH81" s="115"/>
      <c r="GLI81" s="115"/>
      <c r="GLJ81" s="115"/>
      <c r="GLK81" s="115"/>
      <c r="GLL81" s="115"/>
      <c r="GLM81" s="115"/>
      <c r="GLN81" s="115"/>
      <c r="GLO81" s="115"/>
      <c r="GLP81" s="115"/>
      <c r="GLQ81" s="115"/>
      <c r="GLR81" s="115"/>
      <c r="GLS81" s="115"/>
      <c r="GLT81" s="115"/>
      <c r="GLU81" s="115"/>
      <c r="GLV81" s="115"/>
      <c r="GLW81" s="115"/>
      <c r="GLX81" s="115"/>
      <c r="GLY81" s="115"/>
      <c r="GLZ81" s="115"/>
      <c r="GMA81" s="115"/>
      <c r="GMB81" s="115"/>
      <c r="GMC81" s="115"/>
      <c r="GMD81" s="115"/>
      <c r="GME81" s="115"/>
      <c r="GMF81" s="115"/>
      <c r="GMG81" s="115"/>
      <c r="GMH81" s="115"/>
      <c r="GMI81" s="115"/>
      <c r="GMJ81" s="115"/>
      <c r="GMK81" s="115"/>
      <c r="GML81" s="115"/>
      <c r="GMM81" s="115"/>
      <c r="GMN81" s="115"/>
      <c r="GMO81" s="115"/>
      <c r="GMP81" s="115"/>
      <c r="GMQ81" s="115"/>
      <c r="GMR81" s="115"/>
      <c r="GMS81" s="115"/>
      <c r="GMT81" s="115"/>
      <c r="GMU81" s="115"/>
      <c r="GMV81" s="115"/>
      <c r="GMW81" s="115"/>
      <c r="GMX81" s="115"/>
      <c r="GMY81" s="115"/>
      <c r="GMZ81" s="115"/>
      <c r="GNA81" s="115"/>
      <c r="GNB81" s="115"/>
      <c r="GNC81" s="115"/>
      <c r="GND81" s="115"/>
      <c r="GNE81" s="115"/>
      <c r="GNF81" s="115"/>
      <c r="GNG81" s="115"/>
      <c r="GNH81" s="115"/>
      <c r="GNI81" s="115"/>
      <c r="GNJ81" s="115"/>
      <c r="GNK81" s="115"/>
      <c r="GNL81" s="115"/>
      <c r="GNM81" s="115"/>
      <c r="GNN81" s="115"/>
      <c r="GNO81" s="115"/>
      <c r="GNP81" s="115"/>
      <c r="GNQ81" s="115"/>
      <c r="GNR81" s="115"/>
      <c r="GNS81" s="115"/>
      <c r="GNT81" s="115"/>
      <c r="GNU81" s="115"/>
      <c r="GNV81" s="115"/>
      <c r="GNW81" s="115"/>
      <c r="GNX81" s="115"/>
      <c r="GNY81" s="115"/>
      <c r="GNZ81" s="115"/>
      <c r="GOA81" s="115"/>
      <c r="GOB81" s="115"/>
      <c r="GOC81" s="115"/>
      <c r="GOD81" s="115"/>
      <c r="GOE81" s="115"/>
      <c r="GOF81" s="115"/>
      <c r="GOG81" s="115"/>
      <c r="GOH81" s="115"/>
      <c r="GOI81" s="115"/>
      <c r="GOJ81" s="115"/>
      <c r="GOK81" s="115"/>
      <c r="GOL81" s="115"/>
      <c r="GOM81" s="115"/>
      <c r="GON81" s="115"/>
      <c r="GOO81" s="115"/>
      <c r="GOP81" s="115"/>
      <c r="GOQ81" s="115"/>
      <c r="GOR81" s="115"/>
      <c r="GOS81" s="115"/>
      <c r="GOT81" s="115"/>
      <c r="GOU81" s="115"/>
      <c r="GOV81" s="115"/>
      <c r="GOW81" s="115"/>
      <c r="GOX81" s="115"/>
      <c r="GOY81" s="115"/>
      <c r="GOZ81" s="115"/>
      <c r="GPA81" s="115"/>
      <c r="GPB81" s="115"/>
      <c r="GPC81" s="115"/>
      <c r="GPD81" s="115"/>
      <c r="GPE81" s="115"/>
      <c r="GPF81" s="115"/>
      <c r="GPG81" s="115"/>
      <c r="GPH81" s="115"/>
      <c r="GPI81" s="115"/>
      <c r="GPJ81" s="115"/>
      <c r="GPK81" s="115"/>
      <c r="GPL81" s="115"/>
      <c r="GPM81" s="115"/>
      <c r="GPN81" s="115"/>
      <c r="GPO81" s="115"/>
      <c r="GPP81" s="115"/>
      <c r="GPQ81" s="115"/>
      <c r="GPR81" s="115"/>
      <c r="GPS81" s="115"/>
      <c r="GPT81" s="115"/>
      <c r="GPU81" s="115"/>
      <c r="GPV81" s="115"/>
      <c r="GPW81" s="115"/>
      <c r="GPX81" s="115"/>
      <c r="GPY81" s="115"/>
      <c r="GPZ81" s="115"/>
      <c r="GQA81" s="115"/>
      <c r="GQB81" s="115"/>
      <c r="GQC81" s="115"/>
      <c r="GQD81" s="115"/>
      <c r="GQE81" s="115"/>
      <c r="GQF81" s="115"/>
      <c r="GQG81" s="115"/>
      <c r="GQH81" s="115"/>
      <c r="GQI81" s="115"/>
      <c r="GQJ81" s="115"/>
      <c r="GQK81" s="115"/>
      <c r="GQL81" s="115"/>
      <c r="GQM81" s="115"/>
      <c r="GQN81" s="115"/>
      <c r="GQO81" s="115"/>
      <c r="GQP81" s="115"/>
      <c r="GQQ81" s="115"/>
      <c r="GQR81" s="115"/>
      <c r="GQS81" s="115"/>
      <c r="GQT81" s="115"/>
      <c r="GQU81" s="115"/>
      <c r="GQV81" s="115"/>
      <c r="GQW81" s="115"/>
      <c r="GQX81" s="115"/>
      <c r="GQY81" s="115"/>
      <c r="GQZ81" s="115"/>
      <c r="GRA81" s="115"/>
      <c r="GRB81" s="115"/>
      <c r="GRC81" s="115"/>
      <c r="GRD81" s="115"/>
      <c r="GRE81" s="115"/>
      <c r="GRF81" s="115"/>
      <c r="GRG81" s="115"/>
      <c r="GRH81" s="115"/>
      <c r="GRI81" s="115"/>
      <c r="GRJ81" s="115"/>
      <c r="GRK81" s="115"/>
      <c r="GRL81" s="115"/>
      <c r="GRM81" s="115"/>
      <c r="GRN81" s="115"/>
      <c r="GRO81" s="115"/>
      <c r="GRP81" s="115"/>
      <c r="GRQ81" s="115"/>
      <c r="GRR81" s="115"/>
      <c r="GRS81" s="115"/>
      <c r="GRT81" s="115"/>
      <c r="GRU81" s="115"/>
      <c r="GRV81" s="115"/>
      <c r="GRW81" s="115"/>
      <c r="GRX81" s="115"/>
      <c r="GRY81" s="115"/>
      <c r="GRZ81" s="115"/>
      <c r="GSA81" s="115"/>
      <c r="GSB81" s="115"/>
      <c r="GSC81" s="115"/>
      <c r="GSD81" s="115"/>
      <c r="GSE81" s="115"/>
      <c r="GSF81" s="115"/>
      <c r="GSG81" s="115"/>
      <c r="GSH81" s="115"/>
      <c r="GSI81" s="115"/>
      <c r="GSJ81" s="115"/>
      <c r="GSK81" s="115"/>
      <c r="GSL81" s="115"/>
      <c r="GSM81" s="115"/>
      <c r="GSN81" s="115"/>
      <c r="GSO81" s="115"/>
      <c r="GSP81" s="115"/>
      <c r="GSQ81" s="115"/>
      <c r="GSR81" s="115"/>
      <c r="GSS81" s="115"/>
      <c r="GST81" s="115"/>
      <c r="GSU81" s="115"/>
      <c r="GSV81" s="115"/>
      <c r="GSW81" s="115"/>
      <c r="GSX81" s="115"/>
      <c r="GSY81" s="115"/>
      <c r="GSZ81" s="115"/>
      <c r="GTA81" s="115"/>
      <c r="GTB81" s="115"/>
      <c r="GTC81" s="115"/>
      <c r="GTD81" s="115"/>
      <c r="GTE81" s="115"/>
      <c r="GTF81" s="115"/>
      <c r="GTG81" s="115"/>
      <c r="GTH81" s="115"/>
      <c r="GTI81" s="115"/>
      <c r="GTJ81" s="115"/>
      <c r="GTK81" s="115"/>
      <c r="GTL81" s="115"/>
      <c r="GTM81" s="115"/>
      <c r="GTN81" s="115"/>
      <c r="GTO81" s="115"/>
      <c r="GTP81" s="115"/>
      <c r="GTQ81" s="115"/>
      <c r="GTR81" s="115"/>
      <c r="GTS81" s="115"/>
      <c r="GTT81" s="115"/>
      <c r="GTU81" s="115"/>
      <c r="GTV81" s="115"/>
      <c r="GTW81" s="115"/>
      <c r="GTX81" s="115"/>
      <c r="GTY81" s="115"/>
      <c r="GTZ81" s="115"/>
      <c r="GUA81" s="115"/>
      <c r="GUB81" s="115"/>
      <c r="GUC81" s="115"/>
      <c r="GUD81" s="115"/>
      <c r="GUE81" s="115"/>
      <c r="GUF81" s="115"/>
      <c r="GUG81" s="115"/>
      <c r="GUH81" s="115"/>
      <c r="GUI81" s="115"/>
      <c r="GUJ81" s="115"/>
      <c r="GUK81" s="115"/>
      <c r="GUL81" s="115"/>
      <c r="GUM81" s="115"/>
      <c r="GUN81" s="115"/>
      <c r="GUO81" s="115"/>
      <c r="GUP81" s="115"/>
      <c r="GUQ81" s="115"/>
      <c r="GUR81" s="115"/>
      <c r="GUS81" s="115"/>
      <c r="GUT81" s="115"/>
      <c r="GUU81" s="115"/>
      <c r="GUV81" s="115"/>
      <c r="GUW81" s="115"/>
      <c r="GUX81" s="115"/>
      <c r="GUY81" s="115"/>
      <c r="GUZ81" s="115"/>
      <c r="GVA81" s="115"/>
      <c r="GVB81" s="115"/>
      <c r="GVC81" s="115"/>
      <c r="GVD81" s="115"/>
      <c r="GVE81" s="115"/>
      <c r="GVF81" s="115"/>
      <c r="GVG81" s="115"/>
      <c r="GVH81" s="115"/>
      <c r="GVI81" s="115"/>
      <c r="GVJ81" s="115"/>
      <c r="GVK81" s="115"/>
      <c r="GVL81" s="115"/>
      <c r="GVM81" s="115"/>
      <c r="GVN81" s="115"/>
      <c r="GVO81" s="115"/>
      <c r="GVP81" s="115"/>
      <c r="GVQ81" s="115"/>
      <c r="GVR81" s="115"/>
      <c r="GVS81" s="115"/>
      <c r="GVT81" s="115"/>
      <c r="GVU81" s="115"/>
      <c r="GVV81" s="115"/>
      <c r="GVW81" s="115"/>
      <c r="GVX81" s="115"/>
      <c r="GVY81" s="115"/>
      <c r="GVZ81" s="115"/>
      <c r="GWA81" s="115"/>
      <c r="GWB81" s="115"/>
      <c r="GWC81" s="115"/>
      <c r="GWD81" s="115"/>
      <c r="GWE81" s="115"/>
      <c r="GWF81" s="115"/>
      <c r="GWG81" s="115"/>
      <c r="GWH81" s="115"/>
      <c r="GWI81" s="115"/>
      <c r="GWJ81" s="115"/>
      <c r="GWK81" s="115"/>
      <c r="GWL81" s="115"/>
      <c r="GWM81" s="115"/>
      <c r="GWN81" s="115"/>
      <c r="GWO81" s="115"/>
      <c r="GWP81" s="115"/>
      <c r="GWQ81" s="115"/>
      <c r="GWR81" s="115"/>
      <c r="GWS81" s="115"/>
      <c r="GWT81" s="115"/>
      <c r="GWU81" s="115"/>
      <c r="GWV81" s="115"/>
      <c r="GWW81" s="115"/>
      <c r="GWX81" s="115"/>
      <c r="GWY81" s="115"/>
      <c r="GWZ81" s="115"/>
      <c r="GXA81" s="115"/>
      <c r="GXB81" s="115"/>
      <c r="GXC81" s="115"/>
      <c r="GXD81" s="115"/>
      <c r="GXE81" s="115"/>
      <c r="GXF81" s="115"/>
      <c r="GXG81" s="115"/>
      <c r="GXH81" s="115"/>
      <c r="GXI81" s="115"/>
      <c r="GXJ81" s="115"/>
      <c r="GXK81" s="115"/>
      <c r="GXL81" s="115"/>
      <c r="GXM81" s="115"/>
      <c r="GXN81" s="115"/>
      <c r="GXO81" s="115"/>
      <c r="GXP81" s="115"/>
      <c r="GXQ81" s="115"/>
      <c r="GXR81" s="115"/>
      <c r="GXS81" s="115"/>
      <c r="GXT81" s="115"/>
      <c r="GXU81" s="115"/>
      <c r="GXV81" s="115"/>
      <c r="GXW81" s="115"/>
      <c r="GXX81" s="115"/>
      <c r="GXY81" s="115"/>
      <c r="GXZ81" s="115"/>
      <c r="GYA81" s="115"/>
      <c r="GYB81" s="115"/>
      <c r="GYC81" s="115"/>
      <c r="GYD81" s="115"/>
      <c r="GYE81" s="115"/>
      <c r="GYF81" s="115"/>
      <c r="GYG81" s="115"/>
      <c r="GYH81" s="115"/>
      <c r="GYI81" s="115"/>
      <c r="GYJ81" s="115"/>
      <c r="GYK81" s="115"/>
      <c r="GYL81" s="115"/>
      <c r="GYM81" s="115"/>
      <c r="GYN81" s="115"/>
      <c r="GYO81" s="115"/>
      <c r="GYP81" s="115"/>
      <c r="GYQ81" s="115"/>
      <c r="GYR81" s="115"/>
      <c r="GYS81" s="115"/>
      <c r="GYT81" s="115"/>
      <c r="GYU81" s="115"/>
      <c r="GYV81" s="115"/>
      <c r="GYW81" s="115"/>
      <c r="GYX81" s="115"/>
      <c r="GYY81" s="115"/>
      <c r="GYZ81" s="115"/>
      <c r="GZA81" s="115"/>
      <c r="GZB81" s="115"/>
      <c r="GZC81" s="115"/>
      <c r="GZD81" s="115"/>
      <c r="GZE81" s="115"/>
      <c r="GZF81" s="115"/>
      <c r="GZG81" s="115"/>
      <c r="GZH81" s="115"/>
      <c r="GZI81" s="115"/>
      <c r="GZJ81" s="115"/>
      <c r="GZK81" s="115"/>
      <c r="GZL81" s="115"/>
      <c r="GZM81" s="115"/>
      <c r="GZN81" s="115"/>
      <c r="GZO81" s="115"/>
      <c r="GZP81" s="115"/>
      <c r="GZQ81" s="115"/>
      <c r="GZR81" s="115"/>
      <c r="GZS81" s="115"/>
      <c r="GZT81" s="115"/>
      <c r="GZU81" s="115"/>
      <c r="GZV81" s="115"/>
      <c r="GZW81" s="115"/>
      <c r="GZX81" s="115"/>
      <c r="GZY81" s="115"/>
      <c r="GZZ81" s="115"/>
      <c r="HAA81" s="115"/>
      <c r="HAB81" s="115"/>
      <c r="HAC81" s="115"/>
      <c r="HAD81" s="115"/>
      <c r="HAE81" s="115"/>
      <c r="HAF81" s="115"/>
      <c r="HAG81" s="115"/>
      <c r="HAH81" s="115"/>
      <c r="HAI81" s="115"/>
      <c r="HAJ81" s="115"/>
      <c r="HAK81" s="115"/>
      <c r="HAL81" s="115"/>
      <c r="HAM81" s="115"/>
      <c r="HAN81" s="115"/>
      <c r="HAO81" s="115"/>
      <c r="HAP81" s="115"/>
      <c r="HAQ81" s="115"/>
      <c r="HAR81" s="115"/>
      <c r="HAS81" s="115"/>
      <c r="HAT81" s="115"/>
      <c r="HAU81" s="115"/>
      <c r="HAV81" s="115"/>
      <c r="HAW81" s="115"/>
      <c r="HAX81" s="115"/>
      <c r="HAY81" s="115"/>
      <c r="HAZ81" s="115"/>
      <c r="HBA81" s="115"/>
      <c r="HBB81" s="115"/>
      <c r="HBC81" s="115"/>
      <c r="HBD81" s="115"/>
      <c r="HBE81" s="115"/>
      <c r="HBF81" s="115"/>
      <c r="HBG81" s="115"/>
      <c r="HBH81" s="115"/>
      <c r="HBI81" s="115"/>
      <c r="HBJ81" s="115"/>
      <c r="HBK81" s="115"/>
      <c r="HBL81" s="115"/>
      <c r="HBM81" s="115"/>
      <c r="HBN81" s="115"/>
      <c r="HBO81" s="115"/>
      <c r="HBP81" s="115"/>
      <c r="HBQ81" s="115"/>
      <c r="HBR81" s="115"/>
      <c r="HBS81" s="115"/>
      <c r="HBT81" s="115"/>
      <c r="HBU81" s="115"/>
      <c r="HBV81" s="115"/>
      <c r="HBW81" s="115"/>
      <c r="HBX81" s="115"/>
      <c r="HBY81" s="115"/>
      <c r="HBZ81" s="115"/>
      <c r="HCA81" s="115"/>
      <c r="HCB81" s="115"/>
      <c r="HCC81" s="115"/>
      <c r="HCD81" s="115"/>
      <c r="HCE81" s="115"/>
      <c r="HCF81" s="115"/>
      <c r="HCG81" s="115"/>
      <c r="HCH81" s="115"/>
      <c r="HCI81" s="115"/>
      <c r="HCJ81" s="115"/>
      <c r="HCK81" s="115"/>
      <c r="HCL81" s="115"/>
      <c r="HCM81" s="115"/>
      <c r="HCN81" s="115"/>
      <c r="HCO81" s="115"/>
      <c r="HCP81" s="115"/>
      <c r="HCQ81" s="115"/>
      <c r="HCR81" s="115"/>
      <c r="HCS81" s="115"/>
      <c r="HCT81" s="115"/>
      <c r="HCU81" s="115"/>
      <c r="HCV81" s="115"/>
      <c r="HCW81" s="115"/>
      <c r="HCX81" s="115"/>
      <c r="HCY81" s="115"/>
      <c r="HCZ81" s="115"/>
      <c r="HDA81" s="115"/>
      <c r="HDB81" s="115"/>
      <c r="HDC81" s="115"/>
      <c r="HDD81" s="115"/>
      <c r="HDE81" s="115"/>
      <c r="HDF81" s="115"/>
      <c r="HDG81" s="115"/>
      <c r="HDH81" s="115"/>
      <c r="HDI81" s="115"/>
      <c r="HDJ81" s="115"/>
      <c r="HDK81" s="115"/>
      <c r="HDL81" s="115"/>
      <c r="HDM81" s="115"/>
      <c r="HDN81" s="115"/>
      <c r="HDO81" s="115"/>
      <c r="HDP81" s="115"/>
      <c r="HDQ81" s="115"/>
      <c r="HDR81" s="115"/>
      <c r="HDS81" s="115"/>
      <c r="HDT81" s="115"/>
      <c r="HDU81" s="115"/>
      <c r="HDV81" s="115"/>
      <c r="HDW81" s="115"/>
      <c r="HDX81" s="115"/>
      <c r="HDY81" s="115"/>
      <c r="HDZ81" s="115"/>
      <c r="HEA81" s="115"/>
      <c r="HEB81" s="115"/>
      <c r="HEC81" s="115"/>
      <c r="HED81" s="115"/>
      <c r="HEE81" s="115"/>
      <c r="HEF81" s="115"/>
      <c r="HEG81" s="115"/>
      <c r="HEH81" s="115"/>
      <c r="HEI81" s="115"/>
      <c r="HEJ81" s="115"/>
      <c r="HEK81" s="115"/>
      <c r="HEL81" s="115"/>
      <c r="HEM81" s="115"/>
      <c r="HEN81" s="115"/>
      <c r="HEO81" s="115"/>
      <c r="HEP81" s="115"/>
      <c r="HEQ81" s="115"/>
      <c r="HER81" s="115"/>
      <c r="HES81" s="115"/>
      <c r="HET81" s="115"/>
      <c r="HEU81" s="115"/>
      <c r="HEV81" s="115"/>
      <c r="HEW81" s="115"/>
      <c r="HEX81" s="115"/>
      <c r="HEY81" s="115"/>
      <c r="HEZ81" s="115"/>
      <c r="HFA81" s="115"/>
      <c r="HFB81" s="115"/>
      <c r="HFC81" s="115"/>
      <c r="HFD81" s="115"/>
      <c r="HFE81" s="115"/>
      <c r="HFF81" s="115"/>
      <c r="HFG81" s="115"/>
      <c r="HFH81" s="115"/>
      <c r="HFI81" s="115"/>
      <c r="HFJ81" s="115"/>
      <c r="HFK81" s="115"/>
      <c r="HFL81" s="115"/>
      <c r="HFM81" s="115"/>
      <c r="HFN81" s="115"/>
      <c r="HFO81" s="115"/>
      <c r="HFP81" s="115"/>
      <c r="HFQ81" s="115"/>
      <c r="HFR81" s="115"/>
      <c r="HFS81" s="115"/>
      <c r="HFT81" s="115"/>
      <c r="HFU81" s="115"/>
      <c r="HFV81" s="115"/>
      <c r="HFW81" s="115"/>
      <c r="HFX81" s="115"/>
      <c r="HFY81" s="115"/>
      <c r="HFZ81" s="115"/>
      <c r="HGA81" s="115"/>
      <c r="HGB81" s="115"/>
      <c r="HGC81" s="115"/>
      <c r="HGD81" s="115"/>
      <c r="HGE81" s="115"/>
      <c r="HGF81" s="115"/>
      <c r="HGG81" s="115"/>
      <c r="HGH81" s="115"/>
      <c r="HGI81" s="115"/>
      <c r="HGJ81" s="115"/>
      <c r="HGK81" s="115"/>
      <c r="HGL81" s="115"/>
      <c r="HGM81" s="115"/>
      <c r="HGN81" s="115"/>
      <c r="HGO81" s="115"/>
      <c r="HGP81" s="115"/>
      <c r="HGQ81" s="115"/>
      <c r="HGR81" s="115"/>
      <c r="HGS81" s="115"/>
      <c r="HGT81" s="115"/>
      <c r="HGU81" s="115"/>
      <c r="HGV81" s="115"/>
      <c r="HGW81" s="115"/>
      <c r="HGX81" s="115"/>
      <c r="HGY81" s="115"/>
      <c r="HGZ81" s="115"/>
      <c r="HHA81" s="115"/>
      <c r="HHB81" s="115"/>
      <c r="HHC81" s="115"/>
      <c r="HHD81" s="115"/>
      <c r="HHE81" s="115"/>
      <c r="HHF81" s="115"/>
      <c r="HHG81" s="115"/>
      <c r="HHH81" s="115"/>
      <c r="HHI81" s="115"/>
      <c r="HHJ81" s="115"/>
      <c r="HHK81" s="115"/>
      <c r="HHL81" s="115"/>
      <c r="HHM81" s="115"/>
      <c r="HHN81" s="115"/>
      <c r="HHO81" s="115"/>
      <c r="HHP81" s="115"/>
      <c r="HHQ81" s="115"/>
      <c r="HHR81" s="115"/>
      <c r="HHS81" s="115"/>
      <c r="HHT81" s="115"/>
      <c r="HHU81" s="115"/>
      <c r="HHV81" s="115"/>
      <c r="HHW81" s="115"/>
      <c r="HHX81" s="115"/>
      <c r="HHY81" s="115"/>
      <c r="HHZ81" s="115"/>
      <c r="HIA81" s="115"/>
      <c r="HIB81" s="115"/>
      <c r="HIC81" s="115"/>
      <c r="HID81" s="115"/>
      <c r="HIE81" s="115"/>
      <c r="HIF81" s="115"/>
      <c r="HIG81" s="115"/>
      <c r="HIH81" s="115"/>
      <c r="HII81" s="115"/>
      <c r="HIJ81" s="115"/>
      <c r="HIK81" s="115"/>
      <c r="HIL81" s="115"/>
      <c r="HIM81" s="115"/>
      <c r="HIN81" s="115"/>
      <c r="HIO81" s="115"/>
      <c r="HIP81" s="115"/>
      <c r="HIQ81" s="115"/>
      <c r="HIR81" s="115"/>
      <c r="HIS81" s="115"/>
      <c r="HIT81" s="115"/>
      <c r="HIU81" s="115"/>
      <c r="HIV81" s="115"/>
      <c r="HIW81" s="115"/>
      <c r="HIX81" s="115"/>
      <c r="HIY81" s="115"/>
      <c r="HIZ81" s="115"/>
      <c r="HJA81" s="115"/>
      <c r="HJB81" s="115"/>
      <c r="HJC81" s="115"/>
      <c r="HJD81" s="115"/>
      <c r="HJE81" s="115"/>
      <c r="HJF81" s="115"/>
      <c r="HJG81" s="115"/>
      <c r="HJH81" s="115"/>
      <c r="HJI81" s="115"/>
      <c r="HJJ81" s="115"/>
      <c r="HJK81" s="115"/>
      <c r="HJL81" s="115"/>
      <c r="HJM81" s="115"/>
      <c r="HJN81" s="115"/>
      <c r="HJO81" s="115"/>
      <c r="HJP81" s="115"/>
      <c r="HJQ81" s="115"/>
      <c r="HJR81" s="115"/>
      <c r="HJS81" s="115"/>
      <c r="HJT81" s="115"/>
      <c r="HJU81" s="115"/>
      <c r="HJV81" s="115"/>
      <c r="HJW81" s="115"/>
      <c r="HJX81" s="115"/>
      <c r="HJY81" s="115"/>
      <c r="HJZ81" s="115"/>
      <c r="HKA81" s="115"/>
      <c r="HKB81" s="115"/>
      <c r="HKC81" s="115"/>
      <c r="HKD81" s="115"/>
      <c r="HKE81" s="115"/>
      <c r="HKF81" s="115"/>
      <c r="HKG81" s="115"/>
      <c r="HKH81" s="115"/>
      <c r="HKI81" s="115"/>
      <c r="HKJ81" s="115"/>
      <c r="HKK81" s="115"/>
      <c r="HKL81" s="115"/>
      <c r="HKM81" s="115"/>
      <c r="HKN81" s="115"/>
      <c r="HKO81" s="115"/>
      <c r="HKP81" s="115"/>
      <c r="HKQ81" s="115"/>
      <c r="HKR81" s="115"/>
      <c r="HKS81" s="115"/>
      <c r="HKT81" s="115"/>
      <c r="HKU81" s="115"/>
      <c r="HKV81" s="115"/>
      <c r="HKW81" s="115"/>
      <c r="HKX81" s="115"/>
      <c r="HKY81" s="115"/>
      <c r="HKZ81" s="115"/>
      <c r="HLA81" s="115"/>
      <c r="HLB81" s="115"/>
      <c r="HLC81" s="115"/>
      <c r="HLD81" s="115"/>
      <c r="HLE81" s="115"/>
      <c r="HLF81" s="115"/>
      <c r="HLG81" s="115"/>
      <c r="HLH81" s="115"/>
      <c r="HLI81" s="115"/>
      <c r="HLJ81" s="115"/>
      <c r="HLK81" s="115"/>
      <c r="HLL81" s="115"/>
      <c r="HLM81" s="115"/>
      <c r="HLN81" s="115"/>
      <c r="HLO81" s="115"/>
      <c r="HLP81" s="115"/>
      <c r="HLQ81" s="115"/>
      <c r="HLR81" s="115"/>
      <c r="HLS81" s="115"/>
      <c r="HLT81" s="115"/>
      <c r="HLU81" s="115"/>
      <c r="HLV81" s="115"/>
      <c r="HLW81" s="115"/>
      <c r="HLX81" s="115"/>
      <c r="HLY81" s="115"/>
      <c r="HLZ81" s="115"/>
      <c r="HMA81" s="115"/>
      <c r="HMB81" s="115"/>
      <c r="HMC81" s="115"/>
      <c r="HMD81" s="115"/>
      <c r="HME81" s="115"/>
      <c r="HMF81" s="115"/>
      <c r="HMG81" s="115"/>
      <c r="HMH81" s="115"/>
      <c r="HMI81" s="115"/>
      <c r="HMJ81" s="115"/>
      <c r="HMK81" s="115"/>
      <c r="HML81" s="115"/>
      <c r="HMM81" s="115"/>
      <c r="HMN81" s="115"/>
      <c r="HMO81" s="115"/>
      <c r="HMP81" s="115"/>
      <c r="HMQ81" s="115"/>
      <c r="HMR81" s="115"/>
      <c r="HMS81" s="115"/>
      <c r="HMT81" s="115"/>
      <c r="HMU81" s="115"/>
      <c r="HMV81" s="115"/>
      <c r="HMW81" s="115"/>
      <c r="HMX81" s="115"/>
      <c r="HMY81" s="115"/>
      <c r="HMZ81" s="115"/>
      <c r="HNA81" s="115"/>
      <c r="HNB81" s="115"/>
      <c r="HNC81" s="115"/>
      <c r="HND81" s="115"/>
      <c r="HNE81" s="115"/>
      <c r="HNF81" s="115"/>
      <c r="HNG81" s="115"/>
      <c r="HNH81" s="115"/>
      <c r="HNI81" s="115"/>
      <c r="HNJ81" s="115"/>
      <c r="HNK81" s="115"/>
      <c r="HNL81" s="115"/>
      <c r="HNM81" s="115"/>
      <c r="HNN81" s="115"/>
      <c r="HNO81" s="115"/>
      <c r="HNP81" s="115"/>
      <c r="HNQ81" s="115"/>
      <c r="HNR81" s="115"/>
      <c r="HNS81" s="115"/>
      <c r="HNT81" s="115"/>
      <c r="HNU81" s="115"/>
      <c r="HNV81" s="115"/>
      <c r="HNW81" s="115"/>
      <c r="HNX81" s="115"/>
      <c r="HNY81" s="115"/>
      <c r="HNZ81" s="115"/>
      <c r="HOA81" s="115"/>
      <c r="HOB81" s="115"/>
      <c r="HOC81" s="115"/>
      <c r="HOD81" s="115"/>
      <c r="HOE81" s="115"/>
      <c r="HOF81" s="115"/>
      <c r="HOG81" s="115"/>
      <c r="HOH81" s="115"/>
      <c r="HOI81" s="115"/>
      <c r="HOJ81" s="115"/>
      <c r="HOK81" s="115"/>
      <c r="HOL81" s="115"/>
      <c r="HOM81" s="115"/>
      <c r="HON81" s="115"/>
      <c r="HOO81" s="115"/>
      <c r="HOP81" s="115"/>
      <c r="HOQ81" s="115"/>
      <c r="HOR81" s="115"/>
      <c r="HOS81" s="115"/>
      <c r="HOT81" s="115"/>
      <c r="HOU81" s="115"/>
      <c r="HOV81" s="115"/>
      <c r="HOW81" s="115"/>
      <c r="HOX81" s="115"/>
      <c r="HOY81" s="115"/>
      <c r="HOZ81" s="115"/>
      <c r="HPA81" s="115"/>
      <c r="HPB81" s="115"/>
      <c r="HPC81" s="115"/>
      <c r="HPD81" s="115"/>
      <c r="HPE81" s="115"/>
      <c r="HPF81" s="115"/>
      <c r="HPG81" s="115"/>
      <c r="HPH81" s="115"/>
      <c r="HPI81" s="115"/>
      <c r="HPJ81" s="115"/>
      <c r="HPK81" s="115"/>
      <c r="HPL81" s="115"/>
      <c r="HPM81" s="115"/>
      <c r="HPN81" s="115"/>
      <c r="HPO81" s="115"/>
      <c r="HPP81" s="115"/>
      <c r="HPQ81" s="115"/>
      <c r="HPR81" s="115"/>
      <c r="HPS81" s="115"/>
      <c r="HPT81" s="115"/>
      <c r="HPU81" s="115"/>
      <c r="HPV81" s="115"/>
      <c r="HPW81" s="115"/>
      <c r="HPX81" s="115"/>
      <c r="HPY81" s="115"/>
      <c r="HPZ81" s="115"/>
      <c r="HQA81" s="115"/>
      <c r="HQB81" s="115"/>
      <c r="HQC81" s="115"/>
      <c r="HQD81" s="115"/>
      <c r="HQE81" s="115"/>
      <c r="HQF81" s="115"/>
      <c r="HQG81" s="115"/>
      <c r="HQH81" s="115"/>
      <c r="HQI81" s="115"/>
      <c r="HQJ81" s="115"/>
      <c r="HQK81" s="115"/>
      <c r="HQL81" s="115"/>
      <c r="HQM81" s="115"/>
      <c r="HQN81" s="115"/>
      <c r="HQO81" s="115"/>
      <c r="HQP81" s="115"/>
      <c r="HQQ81" s="115"/>
      <c r="HQR81" s="115"/>
      <c r="HQS81" s="115"/>
      <c r="HQT81" s="115"/>
      <c r="HQU81" s="115"/>
      <c r="HQV81" s="115"/>
      <c r="HQW81" s="115"/>
      <c r="HQX81" s="115"/>
      <c r="HQY81" s="115"/>
      <c r="HQZ81" s="115"/>
      <c r="HRA81" s="115"/>
      <c r="HRB81" s="115"/>
      <c r="HRC81" s="115"/>
      <c r="HRD81" s="115"/>
      <c r="HRE81" s="115"/>
      <c r="HRF81" s="115"/>
      <c r="HRG81" s="115"/>
      <c r="HRH81" s="115"/>
      <c r="HRI81" s="115"/>
      <c r="HRJ81" s="115"/>
      <c r="HRK81" s="115"/>
      <c r="HRL81" s="115"/>
      <c r="HRM81" s="115"/>
      <c r="HRN81" s="115"/>
      <c r="HRO81" s="115"/>
      <c r="HRP81" s="115"/>
      <c r="HRQ81" s="115"/>
      <c r="HRR81" s="115"/>
      <c r="HRS81" s="115"/>
      <c r="HRT81" s="115"/>
      <c r="HRU81" s="115"/>
      <c r="HRV81" s="115"/>
      <c r="HRW81" s="115"/>
      <c r="HRX81" s="115"/>
      <c r="HRY81" s="115"/>
      <c r="HRZ81" s="115"/>
      <c r="HSA81" s="115"/>
      <c r="HSB81" s="115"/>
      <c r="HSC81" s="115"/>
      <c r="HSD81" s="115"/>
      <c r="HSE81" s="115"/>
      <c r="HSF81" s="115"/>
      <c r="HSG81" s="115"/>
      <c r="HSH81" s="115"/>
      <c r="HSI81" s="115"/>
      <c r="HSJ81" s="115"/>
      <c r="HSK81" s="115"/>
      <c r="HSL81" s="115"/>
      <c r="HSM81" s="115"/>
      <c r="HSN81" s="115"/>
      <c r="HSO81" s="115"/>
      <c r="HSP81" s="115"/>
      <c r="HSQ81" s="115"/>
      <c r="HSR81" s="115"/>
      <c r="HSS81" s="115"/>
      <c r="HST81" s="115"/>
      <c r="HSU81" s="115"/>
      <c r="HSV81" s="115"/>
      <c r="HSW81" s="115"/>
      <c r="HSX81" s="115"/>
      <c r="HSY81" s="115"/>
      <c r="HSZ81" s="115"/>
      <c r="HTA81" s="115"/>
      <c r="HTB81" s="115"/>
      <c r="HTC81" s="115"/>
      <c r="HTD81" s="115"/>
      <c r="HTE81" s="115"/>
      <c r="HTF81" s="115"/>
      <c r="HTG81" s="115"/>
      <c r="HTH81" s="115"/>
      <c r="HTI81" s="115"/>
      <c r="HTJ81" s="115"/>
      <c r="HTK81" s="115"/>
      <c r="HTL81" s="115"/>
      <c r="HTM81" s="115"/>
      <c r="HTN81" s="115"/>
      <c r="HTO81" s="115"/>
      <c r="HTP81" s="115"/>
      <c r="HTQ81" s="115"/>
      <c r="HTR81" s="115"/>
      <c r="HTS81" s="115"/>
      <c r="HTT81" s="115"/>
      <c r="HTU81" s="115"/>
      <c r="HTV81" s="115"/>
      <c r="HTW81" s="115"/>
      <c r="HTX81" s="115"/>
      <c r="HTY81" s="115"/>
      <c r="HTZ81" s="115"/>
      <c r="HUA81" s="115"/>
      <c r="HUB81" s="115"/>
      <c r="HUC81" s="115"/>
      <c r="HUD81" s="115"/>
      <c r="HUE81" s="115"/>
      <c r="HUF81" s="115"/>
      <c r="HUG81" s="115"/>
      <c r="HUH81" s="115"/>
      <c r="HUI81" s="115"/>
      <c r="HUJ81" s="115"/>
      <c r="HUK81" s="115"/>
      <c r="HUL81" s="115"/>
      <c r="HUM81" s="115"/>
      <c r="HUN81" s="115"/>
      <c r="HUO81" s="115"/>
      <c r="HUP81" s="115"/>
      <c r="HUQ81" s="115"/>
      <c r="HUR81" s="115"/>
      <c r="HUS81" s="115"/>
      <c r="HUT81" s="115"/>
      <c r="HUU81" s="115"/>
      <c r="HUV81" s="115"/>
      <c r="HUW81" s="115"/>
      <c r="HUX81" s="115"/>
      <c r="HUY81" s="115"/>
      <c r="HUZ81" s="115"/>
      <c r="HVA81" s="115"/>
      <c r="HVB81" s="115"/>
      <c r="HVC81" s="115"/>
      <c r="HVD81" s="115"/>
      <c r="HVE81" s="115"/>
      <c r="HVF81" s="115"/>
      <c r="HVG81" s="115"/>
      <c r="HVH81" s="115"/>
      <c r="HVI81" s="115"/>
      <c r="HVJ81" s="115"/>
      <c r="HVK81" s="115"/>
      <c r="HVL81" s="115"/>
      <c r="HVM81" s="115"/>
      <c r="HVN81" s="115"/>
      <c r="HVO81" s="115"/>
      <c r="HVP81" s="115"/>
      <c r="HVQ81" s="115"/>
      <c r="HVR81" s="115"/>
      <c r="HVS81" s="115"/>
      <c r="HVT81" s="115"/>
      <c r="HVU81" s="115"/>
      <c r="HVV81" s="115"/>
      <c r="HVW81" s="115"/>
      <c r="HVX81" s="115"/>
      <c r="HVY81" s="115"/>
      <c r="HVZ81" s="115"/>
      <c r="HWA81" s="115"/>
      <c r="HWB81" s="115"/>
      <c r="HWC81" s="115"/>
      <c r="HWD81" s="115"/>
      <c r="HWE81" s="115"/>
      <c r="HWF81" s="115"/>
      <c r="HWG81" s="115"/>
      <c r="HWH81" s="115"/>
      <c r="HWI81" s="115"/>
      <c r="HWJ81" s="115"/>
      <c r="HWK81" s="115"/>
      <c r="HWL81" s="115"/>
      <c r="HWM81" s="115"/>
      <c r="HWN81" s="115"/>
      <c r="HWO81" s="115"/>
      <c r="HWP81" s="115"/>
      <c r="HWQ81" s="115"/>
      <c r="HWR81" s="115"/>
      <c r="HWS81" s="115"/>
      <c r="HWT81" s="115"/>
      <c r="HWU81" s="115"/>
      <c r="HWV81" s="115"/>
      <c r="HWW81" s="115"/>
      <c r="HWX81" s="115"/>
      <c r="HWY81" s="115"/>
      <c r="HWZ81" s="115"/>
      <c r="HXA81" s="115"/>
      <c r="HXB81" s="115"/>
      <c r="HXC81" s="115"/>
      <c r="HXD81" s="115"/>
      <c r="HXE81" s="115"/>
      <c r="HXF81" s="115"/>
      <c r="HXG81" s="115"/>
      <c r="HXH81" s="115"/>
      <c r="HXI81" s="115"/>
      <c r="HXJ81" s="115"/>
      <c r="HXK81" s="115"/>
      <c r="HXL81" s="115"/>
      <c r="HXM81" s="115"/>
      <c r="HXN81" s="115"/>
      <c r="HXO81" s="115"/>
      <c r="HXP81" s="115"/>
      <c r="HXQ81" s="115"/>
      <c r="HXR81" s="115"/>
      <c r="HXS81" s="115"/>
      <c r="HXT81" s="115"/>
      <c r="HXU81" s="115"/>
      <c r="HXV81" s="115"/>
      <c r="HXW81" s="115"/>
      <c r="HXX81" s="115"/>
      <c r="HXY81" s="115"/>
      <c r="HXZ81" s="115"/>
      <c r="HYA81" s="115"/>
      <c r="HYB81" s="115"/>
      <c r="HYC81" s="115"/>
      <c r="HYD81" s="115"/>
      <c r="HYE81" s="115"/>
      <c r="HYF81" s="115"/>
      <c r="HYG81" s="115"/>
      <c r="HYH81" s="115"/>
      <c r="HYI81" s="115"/>
      <c r="HYJ81" s="115"/>
      <c r="HYK81" s="115"/>
      <c r="HYL81" s="115"/>
      <c r="HYM81" s="115"/>
      <c r="HYN81" s="115"/>
      <c r="HYO81" s="115"/>
      <c r="HYP81" s="115"/>
      <c r="HYQ81" s="115"/>
      <c r="HYR81" s="115"/>
      <c r="HYS81" s="115"/>
      <c r="HYT81" s="115"/>
      <c r="HYU81" s="115"/>
      <c r="HYV81" s="115"/>
      <c r="HYW81" s="115"/>
      <c r="HYX81" s="115"/>
      <c r="HYY81" s="115"/>
      <c r="HYZ81" s="115"/>
      <c r="HZA81" s="115"/>
      <c r="HZB81" s="115"/>
      <c r="HZC81" s="115"/>
      <c r="HZD81" s="115"/>
      <c r="HZE81" s="115"/>
      <c r="HZF81" s="115"/>
      <c r="HZG81" s="115"/>
      <c r="HZH81" s="115"/>
      <c r="HZI81" s="115"/>
      <c r="HZJ81" s="115"/>
      <c r="HZK81" s="115"/>
      <c r="HZL81" s="115"/>
      <c r="HZM81" s="115"/>
      <c r="HZN81" s="115"/>
      <c r="HZO81" s="115"/>
      <c r="HZP81" s="115"/>
      <c r="HZQ81" s="115"/>
      <c r="HZR81" s="115"/>
      <c r="HZS81" s="115"/>
      <c r="HZT81" s="115"/>
      <c r="HZU81" s="115"/>
      <c r="HZV81" s="115"/>
      <c r="HZW81" s="115"/>
      <c r="HZX81" s="115"/>
      <c r="HZY81" s="115"/>
      <c r="HZZ81" s="115"/>
      <c r="IAA81" s="115"/>
      <c r="IAB81" s="115"/>
      <c r="IAC81" s="115"/>
      <c r="IAD81" s="115"/>
      <c r="IAE81" s="115"/>
      <c r="IAF81" s="115"/>
      <c r="IAG81" s="115"/>
      <c r="IAH81" s="115"/>
      <c r="IAI81" s="115"/>
      <c r="IAJ81" s="115"/>
      <c r="IAK81" s="115"/>
      <c r="IAL81" s="115"/>
      <c r="IAM81" s="115"/>
      <c r="IAN81" s="115"/>
      <c r="IAO81" s="115"/>
      <c r="IAP81" s="115"/>
      <c r="IAQ81" s="115"/>
      <c r="IAR81" s="115"/>
      <c r="IAS81" s="115"/>
      <c r="IAT81" s="115"/>
      <c r="IAU81" s="115"/>
      <c r="IAV81" s="115"/>
      <c r="IAW81" s="115"/>
      <c r="IAX81" s="115"/>
      <c r="IAY81" s="115"/>
      <c r="IAZ81" s="115"/>
      <c r="IBA81" s="115"/>
      <c r="IBB81" s="115"/>
      <c r="IBC81" s="115"/>
      <c r="IBD81" s="115"/>
      <c r="IBE81" s="115"/>
      <c r="IBF81" s="115"/>
      <c r="IBG81" s="115"/>
      <c r="IBH81" s="115"/>
      <c r="IBI81" s="115"/>
      <c r="IBJ81" s="115"/>
      <c r="IBK81" s="115"/>
      <c r="IBL81" s="115"/>
      <c r="IBM81" s="115"/>
      <c r="IBN81" s="115"/>
      <c r="IBO81" s="115"/>
      <c r="IBP81" s="115"/>
      <c r="IBQ81" s="115"/>
      <c r="IBR81" s="115"/>
      <c r="IBS81" s="115"/>
      <c r="IBT81" s="115"/>
      <c r="IBU81" s="115"/>
      <c r="IBV81" s="115"/>
      <c r="IBW81" s="115"/>
      <c r="IBX81" s="115"/>
      <c r="IBY81" s="115"/>
      <c r="IBZ81" s="115"/>
      <c r="ICA81" s="115"/>
      <c r="ICB81" s="115"/>
      <c r="ICC81" s="115"/>
      <c r="ICD81" s="115"/>
      <c r="ICE81" s="115"/>
      <c r="ICF81" s="115"/>
      <c r="ICG81" s="115"/>
      <c r="ICH81" s="115"/>
      <c r="ICI81" s="115"/>
      <c r="ICJ81" s="115"/>
      <c r="ICK81" s="115"/>
      <c r="ICL81" s="115"/>
      <c r="ICM81" s="115"/>
      <c r="ICN81" s="115"/>
      <c r="ICO81" s="115"/>
      <c r="ICP81" s="115"/>
      <c r="ICQ81" s="115"/>
      <c r="ICR81" s="115"/>
      <c r="ICS81" s="115"/>
      <c r="ICT81" s="115"/>
      <c r="ICU81" s="115"/>
      <c r="ICV81" s="115"/>
      <c r="ICW81" s="115"/>
      <c r="ICX81" s="115"/>
      <c r="ICY81" s="115"/>
      <c r="ICZ81" s="115"/>
      <c r="IDA81" s="115"/>
      <c r="IDB81" s="115"/>
      <c r="IDC81" s="115"/>
      <c r="IDD81" s="115"/>
      <c r="IDE81" s="115"/>
      <c r="IDF81" s="115"/>
      <c r="IDG81" s="115"/>
      <c r="IDH81" s="115"/>
      <c r="IDI81" s="115"/>
      <c r="IDJ81" s="115"/>
      <c r="IDK81" s="115"/>
      <c r="IDL81" s="115"/>
      <c r="IDM81" s="115"/>
      <c r="IDN81" s="115"/>
      <c r="IDO81" s="115"/>
      <c r="IDP81" s="115"/>
      <c r="IDQ81" s="115"/>
      <c r="IDR81" s="115"/>
      <c r="IDS81" s="115"/>
      <c r="IDT81" s="115"/>
      <c r="IDU81" s="115"/>
      <c r="IDV81" s="115"/>
      <c r="IDW81" s="115"/>
      <c r="IDX81" s="115"/>
      <c r="IDY81" s="115"/>
      <c r="IDZ81" s="115"/>
      <c r="IEA81" s="115"/>
      <c r="IEB81" s="115"/>
      <c r="IEC81" s="115"/>
      <c r="IED81" s="115"/>
      <c r="IEE81" s="115"/>
      <c r="IEF81" s="115"/>
      <c r="IEG81" s="115"/>
      <c r="IEH81" s="115"/>
      <c r="IEI81" s="115"/>
      <c r="IEJ81" s="115"/>
      <c r="IEK81" s="115"/>
      <c r="IEL81" s="115"/>
      <c r="IEM81" s="115"/>
      <c r="IEN81" s="115"/>
      <c r="IEO81" s="115"/>
      <c r="IEP81" s="115"/>
      <c r="IEQ81" s="115"/>
      <c r="IER81" s="115"/>
      <c r="IES81" s="115"/>
      <c r="IET81" s="115"/>
      <c r="IEU81" s="115"/>
      <c r="IEV81" s="115"/>
      <c r="IEW81" s="115"/>
      <c r="IEX81" s="115"/>
      <c r="IEY81" s="115"/>
      <c r="IEZ81" s="115"/>
      <c r="IFA81" s="115"/>
      <c r="IFB81" s="115"/>
      <c r="IFC81" s="115"/>
      <c r="IFD81" s="115"/>
      <c r="IFE81" s="115"/>
      <c r="IFF81" s="115"/>
      <c r="IFG81" s="115"/>
      <c r="IFH81" s="115"/>
      <c r="IFI81" s="115"/>
      <c r="IFJ81" s="115"/>
      <c r="IFK81" s="115"/>
      <c r="IFL81" s="115"/>
      <c r="IFM81" s="115"/>
      <c r="IFN81" s="115"/>
      <c r="IFO81" s="115"/>
      <c r="IFP81" s="115"/>
      <c r="IFQ81" s="115"/>
      <c r="IFR81" s="115"/>
      <c r="IFS81" s="115"/>
      <c r="IFT81" s="115"/>
      <c r="IFU81" s="115"/>
      <c r="IFV81" s="115"/>
      <c r="IFW81" s="115"/>
      <c r="IFX81" s="115"/>
      <c r="IFY81" s="115"/>
      <c r="IFZ81" s="115"/>
      <c r="IGA81" s="115"/>
      <c r="IGB81" s="115"/>
      <c r="IGC81" s="115"/>
      <c r="IGD81" s="115"/>
      <c r="IGE81" s="115"/>
      <c r="IGF81" s="115"/>
      <c r="IGG81" s="115"/>
      <c r="IGH81" s="115"/>
      <c r="IGI81" s="115"/>
      <c r="IGJ81" s="115"/>
      <c r="IGK81" s="115"/>
      <c r="IGL81" s="115"/>
      <c r="IGM81" s="115"/>
      <c r="IGN81" s="115"/>
      <c r="IGO81" s="115"/>
      <c r="IGP81" s="115"/>
      <c r="IGQ81" s="115"/>
      <c r="IGR81" s="115"/>
      <c r="IGS81" s="115"/>
      <c r="IGT81" s="115"/>
      <c r="IGU81" s="115"/>
      <c r="IGV81" s="115"/>
      <c r="IGW81" s="115"/>
      <c r="IGX81" s="115"/>
      <c r="IGY81" s="115"/>
      <c r="IGZ81" s="115"/>
      <c r="IHA81" s="115"/>
      <c r="IHB81" s="115"/>
      <c r="IHC81" s="115"/>
      <c r="IHD81" s="115"/>
      <c r="IHE81" s="115"/>
      <c r="IHF81" s="115"/>
      <c r="IHG81" s="115"/>
      <c r="IHH81" s="115"/>
      <c r="IHI81" s="115"/>
      <c r="IHJ81" s="115"/>
      <c r="IHK81" s="115"/>
      <c r="IHL81" s="115"/>
      <c r="IHM81" s="115"/>
      <c r="IHN81" s="115"/>
      <c r="IHO81" s="115"/>
      <c r="IHP81" s="115"/>
      <c r="IHQ81" s="115"/>
      <c r="IHR81" s="115"/>
      <c r="IHS81" s="115"/>
      <c r="IHT81" s="115"/>
      <c r="IHU81" s="115"/>
      <c r="IHV81" s="115"/>
      <c r="IHW81" s="115"/>
      <c r="IHX81" s="115"/>
      <c r="IHY81" s="115"/>
      <c r="IHZ81" s="115"/>
      <c r="IIA81" s="115"/>
      <c r="IIB81" s="115"/>
      <c r="IIC81" s="115"/>
      <c r="IID81" s="115"/>
      <c r="IIE81" s="115"/>
      <c r="IIF81" s="115"/>
      <c r="IIG81" s="115"/>
      <c r="IIH81" s="115"/>
      <c r="III81" s="115"/>
      <c r="IIJ81" s="115"/>
      <c r="IIK81" s="115"/>
      <c r="IIL81" s="115"/>
      <c r="IIM81" s="115"/>
      <c r="IIN81" s="115"/>
      <c r="IIO81" s="115"/>
      <c r="IIP81" s="115"/>
      <c r="IIQ81" s="115"/>
      <c r="IIR81" s="115"/>
      <c r="IIS81" s="115"/>
      <c r="IIT81" s="115"/>
      <c r="IIU81" s="115"/>
      <c r="IIV81" s="115"/>
      <c r="IIW81" s="115"/>
      <c r="IIX81" s="115"/>
      <c r="IIY81" s="115"/>
      <c r="IIZ81" s="115"/>
      <c r="IJA81" s="115"/>
      <c r="IJB81" s="115"/>
      <c r="IJC81" s="115"/>
      <c r="IJD81" s="115"/>
      <c r="IJE81" s="115"/>
      <c r="IJF81" s="115"/>
      <c r="IJG81" s="115"/>
      <c r="IJH81" s="115"/>
      <c r="IJI81" s="115"/>
      <c r="IJJ81" s="115"/>
      <c r="IJK81" s="115"/>
      <c r="IJL81" s="115"/>
      <c r="IJM81" s="115"/>
      <c r="IJN81" s="115"/>
      <c r="IJO81" s="115"/>
      <c r="IJP81" s="115"/>
      <c r="IJQ81" s="115"/>
      <c r="IJR81" s="115"/>
      <c r="IJS81" s="115"/>
      <c r="IJT81" s="115"/>
      <c r="IJU81" s="115"/>
      <c r="IJV81" s="115"/>
      <c r="IJW81" s="115"/>
      <c r="IJX81" s="115"/>
      <c r="IJY81" s="115"/>
      <c r="IJZ81" s="115"/>
      <c r="IKA81" s="115"/>
      <c r="IKB81" s="115"/>
      <c r="IKC81" s="115"/>
      <c r="IKD81" s="115"/>
      <c r="IKE81" s="115"/>
      <c r="IKF81" s="115"/>
      <c r="IKG81" s="115"/>
      <c r="IKH81" s="115"/>
      <c r="IKI81" s="115"/>
      <c r="IKJ81" s="115"/>
      <c r="IKK81" s="115"/>
      <c r="IKL81" s="115"/>
      <c r="IKM81" s="115"/>
      <c r="IKN81" s="115"/>
      <c r="IKO81" s="115"/>
      <c r="IKP81" s="115"/>
      <c r="IKQ81" s="115"/>
      <c r="IKR81" s="115"/>
      <c r="IKS81" s="115"/>
      <c r="IKT81" s="115"/>
      <c r="IKU81" s="115"/>
      <c r="IKV81" s="115"/>
      <c r="IKW81" s="115"/>
      <c r="IKX81" s="115"/>
      <c r="IKY81" s="115"/>
      <c r="IKZ81" s="115"/>
      <c r="ILA81" s="115"/>
      <c r="ILB81" s="115"/>
      <c r="ILC81" s="115"/>
      <c r="ILD81" s="115"/>
      <c r="ILE81" s="115"/>
      <c r="ILF81" s="115"/>
      <c r="ILG81" s="115"/>
      <c r="ILH81" s="115"/>
      <c r="ILI81" s="115"/>
      <c r="ILJ81" s="115"/>
      <c r="ILK81" s="115"/>
      <c r="ILL81" s="115"/>
      <c r="ILM81" s="115"/>
      <c r="ILN81" s="115"/>
      <c r="ILO81" s="115"/>
      <c r="ILP81" s="115"/>
      <c r="ILQ81" s="115"/>
      <c r="ILR81" s="115"/>
      <c r="ILS81" s="115"/>
      <c r="ILT81" s="115"/>
      <c r="ILU81" s="115"/>
      <c r="ILV81" s="115"/>
      <c r="ILW81" s="115"/>
      <c r="ILX81" s="115"/>
      <c r="ILY81" s="115"/>
      <c r="ILZ81" s="115"/>
      <c r="IMA81" s="115"/>
      <c r="IMB81" s="115"/>
      <c r="IMC81" s="115"/>
      <c r="IMD81" s="115"/>
      <c r="IME81" s="115"/>
      <c r="IMF81" s="115"/>
      <c r="IMG81" s="115"/>
      <c r="IMH81" s="115"/>
      <c r="IMI81" s="115"/>
      <c r="IMJ81" s="115"/>
      <c r="IMK81" s="115"/>
      <c r="IML81" s="115"/>
      <c r="IMM81" s="115"/>
      <c r="IMN81" s="115"/>
      <c r="IMO81" s="115"/>
      <c r="IMP81" s="115"/>
      <c r="IMQ81" s="115"/>
      <c r="IMR81" s="115"/>
      <c r="IMS81" s="115"/>
      <c r="IMT81" s="115"/>
      <c r="IMU81" s="115"/>
      <c r="IMV81" s="115"/>
      <c r="IMW81" s="115"/>
      <c r="IMX81" s="115"/>
      <c r="IMY81" s="115"/>
      <c r="IMZ81" s="115"/>
      <c r="INA81" s="115"/>
      <c r="INB81" s="115"/>
      <c r="INC81" s="115"/>
      <c r="IND81" s="115"/>
      <c r="INE81" s="115"/>
      <c r="INF81" s="115"/>
      <c r="ING81" s="115"/>
      <c r="INH81" s="115"/>
      <c r="INI81" s="115"/>
      <c r="INJ81" s="115"/>
      <c r="INK81" s="115"/>
      <c r="INL81" s="115"/>
      <c r="INM81" s="115"/>
      <c r="INN81" s="115"/>
      <c r="INO81" s="115"/>
      <c r="INP81" s="115"/>
      <c r="INQ81" s="115"/>
      <c r="INR81" s="115"/>
      <c r="INS81" s="115"/>
      <c r="INT81" s="115"/>
      <c r="INU81" s="115"/>
      <c r="INV81" s="115"/>
      <c r="INW81" s="115"/>
      <c r="INX81" s="115"/>
      <c r="INY81" s="115"/>
      <c r="INZ81" s="115"/>
      <c r="IOA81" s="115"/>
      <c r="IOB81" s="115"/>
      <c r="IOC81" s="115"/>
      <c r="IOD81" s="115"/>
      <c r="IOE81" s="115"/>
      <c r="IOF81" s="115"/>
      <c r="IOG81" s="115"/>
      <c r="IOH81" s="115"/>
      <c r="IOI81" s="115"/>
      <c r="IOJ81" s="115"/>
      <c r="IOK81" s="115"/>
      <c r="IOL81" s="115"/>
      <c r="IOM81" s="115"/>
      <c r="ION81" s="115"/>
      <c r="IOO81" s="115"/>
      <c r="IOP81" s="115"/>
      <c r="IOQ81" s="115"/>
      <c r="IOR81" s="115"/>
      <c r="IOS81" s="115"/>
      <c r="IOT81" s="115"/>
      <c r="IOU81" s="115"/>
      <c r="IOV81" s="115"/>
      <c r="IOW81" s="115"/>
      <c r="IOX81" s="115"/>
      <c r="IOY81" s="115"/>
      <c r="IOZ81" s="115"/>
      <c r="IPA81" s="115"/>
      <c r="IPB81" s="115"/>
      <c r="IPC81" s="115"/>
      <c r="IPD81" s="115"/>
      <c r="IPE81" s="115"/>
      <c r="IPF81" s="115"/>
      <c r="IPG81" s="115"/>
      <c r="IPH81" s="115"/>
      <c r="IPI81" s="115"/>
      <c r="IPJ81" s="115"/>
      <c r="IPK81" s="115"/>
      <c r="IPL81" s="115"/>
      <c r="IPM81" s="115"/>
      <c r="IPN81" s="115"/>
      <c r="IPO81" s="115"/>
      <c r="IPP81" s="115"/>
      <c r="IPQ81" s="115"/>
      <c r="IPR81" s="115"/>
      <c r="IPS81" s="115"/>
      <c r="IPT81" s="115"/>
      <c r="IPU81" s="115"/>
      <c r="IPV81" s="115"/>
      <c r="IPW81" s="115"/>
      <c r="IPX81" s="115"/>
      <c r="IPY81" s="115"/>
      <c r="IPZ81" s="115"/>
      <c r="IQA81" s="115"/>
      <c r="IQB81" s="115"/>
      <c r="IQC81" s="115"/>
      <c r="IQD81" s="115"/>
      <c r="IQE81" s="115"/>
      <c r="IQF81" s="115"/>
      <c r="IQG81" s="115"/>
      <c r="IQH81" s="115"/>
      <c r="IQI81" s="115"/>
      <c r="IQJ81" s="115"/>
      <c r="IQK81" s="115"/>
      <c r="IQL81" s="115"/>
      <c r="IQM81" s="115"/>
      <c r="IQN81" s="115"/>
      <c r="IQO81" s="115"/>
      <c r="IQP81" s="115"/>
      <c r="IQQ81" s="115"/>
      <c r="IQR81" s="115"/>
      <c r="IQS81" s="115"/>
      <c r="IQT81" s="115"/>
      <c r="IQU81" s="115"/>
      <c r="IQV81" s="115"/>
      <c r="IQW81" s="115"/>
      <c r="IQX81" s="115"/>
      <c r="IQY81" s="115"/>
      <c r="IQZ81" s="115"/>
      <c r="IRA81" s="115"/>
      <c r="IRB81" s="115"/>
      <c r="IRC81" s="115"/>
      <c r="IRD81" s="115"/>
      <c r="IRE81" s="115"/>
      <c r="IRF81" s="115"/>
      <c r="IRG81" s="115"/>
      <c r="IRH81" s="115"/>
      <c r="IRI81" s="115"/>
      <c r="IRJ81" s="115"/>
      <c r="IRK81" s="115"/>
      <c r="IRL81" s="115"/>
      <c r="IRM81" s="115"/>
      <c r="IRN81" s="115"/>
      <c r="IRO81" s="115"/>
      <c r="IRP81" s="115"/>
      <c r="IRQ81" s="115"/>
      <c r="IRR81" s="115"/>
      <c r="IRS81" s="115"/>
      <c r="IRT81" s="115"/>
      <c r="IRU81" s="115"/>
      <c r="IRV81" s="115"/>
      <c r="IRW81" s="115"/>
      <c r="IRX81" s="115"/>
      <c r="IRY81" s="115"/>
      <c r="IRZ81" s="115"/>
      <c r="ISA81" s="115"/>
      <c r="ISB81" s="115"/>
      <c r="ISC81" s="115"/>
      <c r="ISD81" s="115"/>
      <c r="ISE81" s="115"/>
      <c r="ISF81" s="115"/>
      <c r="ISG81" s="115"/>
      <c r="ISH81" s="115"/>
      <c r="ISI81" s="115"/>
      <c r="ISJ81" s="115"/>
      <c r="ISK81" s="115"/>
      <c r="ISL81" s="115"/>
      <c r="ISM81" s="115"/>
      <c r="ISN81" s="115"/>
      <c r="ISO81" s="115"/>
      <c r="ISP81" s="115"/>
      <c r="ISQ81" s="115"/>
      <c r="ISR81" s="115"/>
      <c r="ISS81" s="115"/>
      <c r="IST81" s="115"/>
      <c r="ISU81" s="115"/>
      <c r="ISV81" s="115"/>
      <c r="ISW81" s="115"/>
      <c r="ISX81" s="115"/>
      <c r="ISY81" s="115"/>
      <c r="ISZ81" s="115"/>
      <c r="ITA81" s="115"/>
      <c r="ITB81" s="115"/>
      <c r="ITC81" s="115"/>
      <c r="ITD81" s="115"/>
      <c r="ITE81" s="115"/>
      <c r="ITF81" s="115"/>
      <c r="ITG81" s="115"/>
      <c r="ITH81" s="115"/>
      <c r="ITI81" s="115"/>
      <c r="ITJ81" s="115"/>
      <c r="ITK81" s="115"/>
      <c r="ITL81" s="115"/>
      <c r="ITM81" s="115"/>
      <c r="ITN81" s="115"/>
      <c r="ITO81" s="115"/>
      <c r="ITP81" s="115"/>
      <c r="ITQ81" s="115"/>
      <c r="ITR81" s="115"/>
      <c r="ITS81" s="115"/>
      <c r="ITT81" s="115"/>
      <c r="ITU81" s="115"/>
      <c r="ITV81" s="115"/>
      <c r="ITW81" s="115"/>
      <c r="ITX81" s="115"/>
      <c r="ITY81" s="115"/>
      <c r="ITZ81" s="115"/>
      <c r="IUA81" s="115"/>
      <c r="IUB81" s="115"/>
      <c r="IUC81" s="115"/>
      <c r="IUD81" s="115"/>
      <c r="IUE81" s="115"/>
      <c r="IUF81" s="115"/>
      <c r="IUG81" s="115"/>
      <c r="IUH81" s="115"/>
      <c r="IUI81" s="115"/>
      <c r="IUJ81" s="115"/>
      <c r="IUK81" s="115"/>
      <c r="IUL81" s="115"/>
      <c r="IUM81" s="115"/>
      <c r="IUN81" s="115"/>
      <c r="IUO81" s="115"/>
      <c r="IUP81" s="115"/>
      <c r="IUQ81" s="115"/>
      <c r="IUR81" s="115"/>
      <c r="IUS81" s="115"/>
      <c r="IUT81" s="115"/>
      <c r="IUU81" s="115"/>
      <c r="IUV81" s="115"/>
      <c r="IUW81" s="115"/>
      <c r="IUX81" s="115"/>
      <c r="IUY81" s="115"/>
      <c r="IUZ81" s="115"/>
      <c r="IVA81" s="115"/>
      <c r="IVB81" s="115"/>
      <c r="IVC81" s="115"/>
      <c r="IVD81" s="115"/>
      <c r="IVE81" s="115"/>
      <c r="IVF81" s="115"/>
      <c r="IVG81" s="115"/>
      <c r="IVH81" s="115"/>
      <c r="IVI81" s="115"/>
      <c r="IVJ81" s="115"/>
      <c r="IVK81" s="115"/>
      <c r="IVL81" s="115"/>
      <c r="IVM81" s="115"/>
      <c r="IVN81" s="115"/>
      <c r="IVO81" s="115"/>
      <c r="IVP81" s="115"/>
      <c r="IVQ81" s="115"/>
      <c r="IVR81" s="115"/>
      <c r="IVS81" s="115"/>
      <c r="IVT81" s="115"/>
      <c r="IVU81" s="115"/>
      <c r="IVV81" s="115"/>
      <c r="IVW81" s="115"/>
      <c r="IVX81" s="115"/>
      <c r="IVY81" s="115"/>
      <c r="IVZ81" s="115"/>
      <c r="IWA81" s="115"/>
      <c r="IWB81" s="115"/>
      <c r="IWC81" s="115"/>
      <c r="IWD81" s="115"/>
      <c r="IWE81" s="115"/>
      <c r="IWF81" s="115"/>
      <c r="IWG81" s="115"/>
      <c r="IWH81" s="115"/>
      <c r="IWI81" s="115"/>
      <c r="IWJ81" s="115"/>
      <c r="IWK81" s="115"/>
      <c r="IWL81" s="115"/>
      <c r="IWM81" s="115"/>
      <c r="IWN81" s="115"/>
      <c r="IWO81" s="115"/>
      <c r="IWP81" s="115"/>
      <c r="IWQ81" s="115"/>
      <c r="IWR81" s="115"/>
      <c r="IWS81" s="115"/>
      <c r="IWT81" s="115"/>
      <c r="IWU81" s="115"/>
      <c r="IWV81" s="115"/>
      <c r="IWW81" s="115"/>
      <c r="IWX81" s="115"/>
      <c r="IWY81" s="115"/>
      <c r="IWZ81" s="115"/>
      <c r="IXA81" s="115"/>
      <c r="IXB81" s="115"/>
      <c r="IXC81" s="115"/>
      <c r="IXD81" s="115"/>
      <c r="IXE81" s="115"/>
      <c r="IXF81" s="115"/>
      <c r="IXG81" s="115"/>
      <c r="IXH81" s="115"/>
      <c r="IXI81" s="115"/>
      <c r="IXJ81" s="115"/>
      <c r="IXK81" s="115"/>
      <c r="IXL81" s="115"/>
      <c r="IXM81" s="115"/>
      <c r="IXN81" s="115"/>
      <c r="IXO81" s="115"/>
      <c r="IXP81" s="115"/>
      <c r="IXQ81" s="115"/>
      <c r="IXR81" s="115"/>
      <c r="IXS81" s="115"/>
      <c r="IXT81" s="115"/>
      <c r="IXU81" s="115"/>
      <c r="IXV81" s="115"/>
      <c r="IXW81" s="115"/>
      <c r="IXX81" s="115"/>
      <c r="IXY81" s="115"/>
      <c r="IXZ81" s="115"/>
      <c r="IYA81" s="115"/>
      <c r="IYB81" s="115"/>
      <c r="IYC81" s="115"/>
      <c r="IYD81" s="115"/>
      <c r="IYE81" s="115"/>
      <c r="IYF81" s="115"/>
      <c r="IYG81" s="115"/>
      <c r="IYH81" s="115"/>
      <c r="IYI81" s="115"/>
      <c r="IYJ81" s="115"/>
      <c r="IYK81" s="115"/>
      <c r="IYL81" s="115"/>
      <c r="IYM81" s="115"/>
      <c r="IYN81" s="115"/>
      <c r="IYO81" s="115"/>
      <c r="IYP81" s="115"/>
      <c r="IYQ81" s="115"/>
      <c r="IYR81" s="115"/>
      <c r="IYS81" s="115"/>
      <c r="IYT81" s="115"/>
      <c r="IYU81" s="115"/>
      <c r="IYV81" s="115"/>
      <c r="IYW81" s="115"/>
      <c r="IYX81" s="115"/>
      <c r="IYY81" s="115"/>
      <c r="IYZ81" s="115"/>
      <c r="IZA81" s="115"/>
      <c r="IZB81" s="115"/>
      <c r="IZC81" s="115"/>
      <c r="IZD81" s="115"/>
      <c r="IZE81" s="115"/>
      <c r="IZF81" s="115"/>
      <c r="IZG81" s="115"/>
      <c r="IZH81" s="115"/>
      <c r="IZI81" s="115"/>
      <c r="IZJ81" s="115"/>
      <c r="IZK81" s="115"/>
      <c r="IZL81" s="115"/>
      <c r="IZM81" s="115"/>
      <c r="IZN81" s="115"/>
      <c r="IZO81" s="115"/>
      <c r="IZP81" s="115"/>
      <c r="IZQ81" s="115"/>
      <c r="IZR81" s="115"/>
      <c r="IZS81" s="115"/>
      <c r="IZT81" s="115"/>
      <c r="IZU81" s="115"/>
      <c r="IZV81" s="115"/>
      <c r="IZW81" s="115"/>
      <c r="IZX81" s="115"/>
      <c r="IZY81" s="115"/>
      <c r="IZZ81" s="115"/>
      <c r="JAA81" s="115"/>
      <c r="JAB81" s="115"/>
      <c r="JAC81" s="115"/>
      <c r="JAD81" s="115"/>
      <c r="JAE81" s="115"/>
      <c r="JAF81" s="115"/>
      <c r="JAG81" s="115"/>
      <c r="JAH81" s="115"/>
      <c r="JAI81" s="115"/>
      <c r="JAJ81" s="115"/>
      <c r="JAK81" s="115"/>
      <c r="JAL81" s="115"/>
      <c r="JAM81" s="115"/>
      <c r="JAN81" s="115"/>
      <c r="JAO81" s="115"/>
      <c r="JAP81" s="115"/>
      <c r="JAQ81" s="115"/>
      <c r="JAR81" s="115"/>
      <c r="JAS81" s="115"/>
      <c r="JAT81" s="115"/>
      <c r="JAU81" s="115"/>
      <c r="JAV81" s="115"/>
      <c r="JAW81" s="115"/>
      <c r="JAX81" s="115"/>
      <c r="JAY81" s="115"/>
      <c r="JAZ81" s="115"/>
      <c r="JBA81" s="115"/>
      <c r="JBB81" s="115"/>
      <c r="JBC81" s="115"/>
      <c r="JBD81" s="115"/>
      <c r="JBE81" s="115"/>
      <c r="JBF81" s="115"/>
      <c r="JBG81" s="115"/>
      <c r="JBH81" s="115"/>
      <c r="JBI81" s="115"/>
      <c r="JBJ81" s="115"/>
      <c r="JBK81" s="115"/>
      <c r="JBL81" s="115"/>
      <c r="JBM81" s="115"/>
      <c r="JBN81" s="115"/>
      <c r="JBO81" s="115"/>
      <c r="JBP81" s="115"/>
      <c r="JBQ81" s="115"/>
      <c r="JBR81" s="115"/>
      <c r="JBS81" s="115"/>
      <c r="JBT81" s="115"/>
      <c r="JBU81" s="115"/>
      <c r="JBV81" s="115"/>
      <c r="JBW81" s="115"/>
      <c r="JBX81" s="115"/>
      <c r="JBY81" s="115"/>
      <c r="JBZ81" s="115"/>
      <c r="JCA81" s="115"/>
      <c r="JCB81" s="115"/>
      <c r="JCC81" s="115"/>
      <c r="JCD81" s="115"/>
      <c r="JCE81" s="115"/>
      <c r="JCF81" s="115"/>
      <c r="JCG81" s="115"/>
      <c r="JCH81" s="115"/>
      <c r="JCI81" s="115"/>
      <c r="JCJ81" s="115"/>
      <c r="JCK81" s="115"/>
      <c r="JCL81" s="115"/>
      <c r="JCM81" s="115"/>
      <c r="JCN81" s="115"/>
      <c r="JCO81" s="115"/>
      <c r="JCP81" s="115"/>
      <c r="JCQ81" s="115"/>
      <c r="JCR81" s="115"/>
      <c r="JCS81" s="115"/>
      <c r="JCT81" s="115"/>
      <c r="JCU81" s="115"/>
      <c r="JCV81" s="115"/>
      <c r="JCW81" s="115"/>
      <c r="JCX81" s="115"/>
      <c r="JCY81" s="115"/>
      <c r="JCZ81" s="115"/>
      <c r="JDA81" s="115"/>
      <c r="JDB81" s="115"/>
      <c r="JDC81" s="115"/>
      <c r="JDD81" s="115"/>
      <c r="JDE81" s="115"/>
      <c r="JDF81" s="115"/>
      <c r="JDG81" s="115"/>
      <c r="JDH81" s="115"/>
      <c r="JDI81" s="115"/>
      <c r="JDJ81" s="115"/>
      <c r="JDK81" s="115"/>
      <c r="JDL81" s="115"/>
      <c r="JDM81" s="115"/>
      <c r="JDN81" s="115"/>
      <c r="JDO81" s="115"/>
      <c r="JDP81" s="115"/>
      <c r="JDQ81" s="115"/>
      <c r="JDR81" s="115"/>
      <c r="JDS81" s="115"/>
      <c r="JDT81" s="115"/>
      <c r="JDU81" s="115"/>
      <c r="JDV81" s="115"/>
      <c r="JDW81" s="115"/>
      <c r="JDX81" s="115"/>
      <c r="JDY81" s="115"/>
      <c r="JDZ81" s="115"/>
      <c r="JEA81" s="115"/>
      <c r="JEB81" s="115"/>
      <c r="JEC81" s="115"/>
      <c r="JED81" s="115"/>
      <c r="JEE81" s="115"/>
      <c r="JEF81" s="115"/>
      <c r="JEG81" s="115"/>
      <c r="JEH81" s="115"/>
      <c r="JEI81" s="115"/>
      <c r="JEJ81" s="115"/>
      <c r="JEK81" s="115"/>
      <c r="JEL81" s="115"/>
      <c r="JEM81" s="115"/>
      <c r="JEN81" s="115"/>
      <c r="JEO81" s="115"/>
      <c r="JEP81" s="115"/>
      <c r="JEQ81" s="115"/>
      <c r="JER81" s="115"/>
      <c r="JES81" s="115"/>
      <c r="JET81" s="115"/>
      <c r="JEU81" s="115"/>
      <c r="JEV81" s="115"/>
      <c r="JEW81" s="115"/>
      <c r="JEX81" s="115"/>
      <c r="JEY81" s="115"/>
      <c r="JEZ81" s="115"/>
      <c r="JFA81" s="115"/>
      <c r="JFB81" s="115"/>
      <c r="JFC81" s="115"/>
      <c r="JFD81" s="115"/>
      <c r="JFE81" s="115"/>
      <c r="JFF81" s="115"/>
      <c r="JFG81" s="115"/>
      <c r="JFH81" s="115"/>
      <c r="JFI81" s="115"/>
      <c r="JFJ81" s="115"/>
      <c r="JFK81" s="115"/>
      <c r="JFL81" s="115"/>
      <c r="JFM81" s="115"/>
      <c r="JFN81" s="115"/>
      <c r="JFO81" s="115"/>
      <c r="JFP81" s="115"/>
      <c r="JFQ81" s="115"/>
      <c r="JFR81" s="115"/>
      <c r="JFS81" s="115"/>
      <c r="JFT81" s="115"/>
      <c r="JFU81" s="115"/>
      <c r="JFV81" s="115"/>
      <c r="JFW81" s="115"/>
      <c r="JFX81" s="115"/>
      <c r="JFY81" s="115"/>
      <c r="JFZ81" s="115"/>
      <c r="JGA81" s="115"/>
      <c r="JGB81" s="115"/>
      <c r="JGC81" s="115"/>
      <c r="JGD81" s="115"/>
      <c r="JGE81" s="115"/>
      <c r="JGF81" s="115"/>
      <c r="JGG81" s="115"/>
      <c r="JGH81" s="115"/>
      <c r="JGI81" s="115"/>
      <c r="JGJ81" s="115"/>
      <c r="JGK81" s="115"/>
      <c r="JGL81" s="115"/>
      <c r="JGM81" s="115"/>
      <c r="JGN81" s="115"/>
      <c r="JGO81" s="115"/>
      <c r="JGP81" s="115"/>
      <c r="JGQ81" s="115"/>
      <c r="JGR81" s="115"/>
      <c r="JGS81" s="115"/>
      <c r="JGT81" s="115"/>
      <c r="JGU81" s="115"/>
      <c r="JGV81" s="115"/>
      <c r="JGW81" s="115"/>
      <c r="JGX81" s="115"/>
      <c r="JGY81" s="115"/>
      <c r="JGZ81" s="115"/>
      <c r="JHA81" s="115"/>
      <c r="JHB81" s="115"/>
      <c r="JHC81" s="115"/>
      <c r="JHD81" s="115"/>
      <c r="JHE81" s="115"/>
      <c r="JHF81" s="115"/>
      <c r="JHG81" s="115"/>
      <c r="JHH81" s="115"/>
      <c r="JHI81" s="115"/>
      <c r="JHJ81" s="115"/>
      <c r="JHK81" s="115"/>
      <c r="JHL81" s="115"/>
      <c r="JHM81" s="115"/>
      <c r="JHN81" s="115"/>
      <c r="JHO81" s="115"/>
      <c r="JHP81" s="115"/>
      <c r="JHQ81" s="115"/>
      <c r="JHR81" s="115"/>
      <c r="JHS81" s="115"/>
      <c r="JHT81" s="115"/>
      <c r="JHU81" s="115"/>
      <c r="JHV81" s="115"/>
      <c r="JHW81" s="115"/>
      <c r="JHX81" s="115"/>
      <c r="JHY81" s="115"/>
      <c r="JHZ81" s="115"/>
      <c r="JIA81" s="115"/>
      <c r="JIB81" s="115"/>
      <c r="JIC81" s="115"/>
      <c r="JID81" s="115"/>
      <c r="JIE81" s="115"/>
      <c r="JIF81" s="115"/>
      <c r="JIG81" s="115"/>
      <c r="JIH81" s="115"/>
      <c r="JII81" s="115"/>
      <c r="JIJ81" s="115"/>
      <c r="JIK81" s="115"/>
      <c r="JIL81" s="115"/>
      <c r="JIM81" s="115"/>
      <c r="JIN81" s="115"/>
      <c r="JIO81" s="115"/>
      <c r="JIP81" s="115"/>
      <c r="JIQ81" s="115"/>
      <c r="JIR81" s="115"/>
      <c r="JIS81" s="115"/>
      <c r="JIT81" s="115"/>
      <c r="JIU81" s="115"/>
      <c r="JIV81" s="115"/>
      <c r="JIW81" s="115"/>
      <c r="JIX81" s="115"/>
      <c r="JIY81" s="115"/>
      <c r="JIZ81" s="115"/>
      <c r="JJA81" s="115"/>
      <c r="JJB81" s="115"/>
      <c r="JJC81" s="115"/>
      <c r="JJD81" s="115"/>
      <c r="JJE81" s="115"/>
      <c r="JJF81" s="115"/>
      <c r="JJG81" s="115"/>
      <c r="JJH81" s="115"/>
      <c r="JJI81" s="115"/>
      <c r="JJJ81" s="115"/>
      <c r="JJK81" s="115"/>
      <c r="JJL81" s="115"/>
      <c r="JJM81" s="115"/>
      <c r="JJN81" s="115"/>
      <c r="JJO81" s="115"/>
      <c r="JJP81" s="115"/>
      <c r="JJQ81" s="115"/>
      <c r="JJR81" s="115"/>
      <c r="JJS81" s="115"/>
      <c r="JJT81" s="115"/>
      <c r="JJU81" s="115"/>
      <c r="JJV81" s="115"/>
      <c r="JJW81" s="115"/>
      <c r="JJX81" s="115"/>
      <c r="JJY81" s="115"/>
      <c r="JJZ81" s="115"/>
      <c r="JKA81" s="115"/>
      <c r="JKB81" s="115"/>
      <c r="JKC81" s="115"/>
      <c r="JKD81" s="115"/>
      <c r="JKE81" s="115"/>
      <c r="JKF81" s="115"/>
      <c r="JKG81" s="115"/>
      <c r="JKH81" s="115"/>
      <c r="JKI81" s="115"/>
      <c r="JKJ81" s="115"/>
      <c r="JKK81" s="115"/>
      <c r="JKL81" s="115"/>
      <c r="JKM81" s="115"/>
      <c r="JKN81" s="115"/>
      <c r="JKO81" s="115"/>
      <c r="JKP81" s="115"/>
      <c r="JKQ81" s="115"/>
      <c r="JKR81" s="115"/>
      <c r="JKS81" s="115"/>
      <c r="JKT81" s="115"/>
      <c r="JKU81" s="115"/>
      <c r="JKV81" s="115"/>
      <c r="JKW81" s="115"/>
      <c r="JKX81" s="115"/>
      <c r="JKY81" s="115"/>
      <c r="JKZ81" s="115"/>
      <c r="JLA81" s="115"/>
      <c r="JLB81" s="115"/>
      <c r="JLC81" s="115"/>
      <c r="JLD81" s="115"/>
      <c r="JLE81" s="115"/>
      <c r="JLF81" s="115"/>
      <c r="JLG81" s="115"/>
      <c r="JLH81" s="115"/>
      <c r="JLI81" s="115"/>
      <c r="JLJ81" s="115"/>
      <c r="JLK81" s="115"/>
      <c r="JLL81" s="115"/>
      <c r="JLM81" s="115"/>
      <c r="JLN81" s="115"/>
      <c r="JLO81" s="115"/>
      <c r="JLP81" s="115"/>
      <c r="JLQ81" s="115"/>
      <c r="JLR81" s="115"/>
      <c r="JLS81" s="115"/>
      <c r="JLT81" s="115"/>
      <c r="JLU81" s="115"/>
      <c r="JLV81" s="115"/>
      <c r="JLW81" s="115"/>
      <c r="JLX81" s="115"/>
      <c r="JLY81" s="115"/>
      <c r="JLZ81" s="115"/>
      <c r="JMA81" s="115"/>
      <c r="JMB81" s="115"/>
      <c r="JMC81" s="115"/>
      <c r="JMD81" s="115"/>
      <c r="JME81" s="115"/>
      <c r="JMF81" s="115"/>
      <c r="JMG81" s="115"/>
      <c r="JMH81" s="115"/>
      <c r="JMI81" s="115"/>
      <c r="JMJ81" s="115"/>
      <c r="JMK81" s="115"/>
      <c r="JML81" s="115"/>
      <c r="JMM81" s="115"/>
      <c r="JMN81" s="115"/>
      <c r="JMO81" s="115"/>
      <c r="JMP81" s="115"/>
      <c r="JMQ81" s="115"/>
      <c r="JMR81" s="115"/>
      <c r="JMS81" s="115"/>
      <c r="JMT81" s="115"/>
      <c r="JMU81" s="115"/>
      <c r="JMV81" s="115"/>
      <c r="JMW81" s="115"/>
      <c r="JMX81" s="115"/>
      <c r="JMY81" s="115"/>
      <c r="JMZ81" s="115"/>
      <c r="JNA81" s="115"/>
      <c r="JNB81" s="115"/>
      <c r="JNC81" s="115"/>
      <c r="JND81" s="115"/>
      <c r="JNE81" s="115"/>
      <c r="JNF81" s="115"/>
      <c r="JNG81" s="115"/>
      <c r="JNH81" s="115"/>
      <c r="JNI81" s="115"/>
      <c r="JNJ81" s="115"/>
      <c r="JNK81" s="115"/>
      <c r="JNL81" s="115"/>
      <c r="JNM81" s="115"/>
      <c r="JNN81" s="115"/>
      <c r="JNO81" s="115"/>
      <c r="JNP81" s="115"/>
      <c r="JNQ81" s="115"/>
      <c r="JNR81" s="115"/>
      <c r="JNS81" s="115"/>
      <c r="JNT81" s="115"/>
      <c r="JNU81" s="115"/>
      <c r="JNV81" s="115"/>
      <c r="JNW81" s="115"/>
      <c r="JNX81" s="115"/>
      <c r="JNY81" s="115"/>
      <c r="JNZ81" s="115"/>
      <c r="JOA81" s="115"/>
      <c r="JOB81" s="115"/>
      <c r="JOC81" s="115"/>
      <c r="JOD81" s="115"/>
      <c r="JOE81" s="115"/>
      <c r="JOF81" s="115"/>
      <c r="JOG81" s="115"/>
      <c r="JOH81" s="115"/>
      <c r="JOI81" s="115"/>
      <c r="JOJ81" s="115"/>
      <c r="JOK81" s="115"/>
      <c r="JOL81" s="115"/>
      <c r="JOM81" s="115"/>
      <c r="JON81" s="115"/>
      <c r="JOO81" s="115"/>
      <c r="JOP81" s="115"/>
      <c r="JOQ81" s="115"/>
      <c r="JOR81" s="115"/>
      <c r="JOS81" s="115"/>
      <c r="JOT81" s="115"/>
      <c r="JOU81" s="115"/>
      <c r="JOV81" s="115"/>
      <c r="JOW81" s="115"/>
      <c r="JOX81" s="115"/>
      <c r="JOY81" s="115"/>
      <c r="JOZ81" s="115"/>
      <c r="JPA81" s="115"/>
      <c r="JPB81" s="115"/>
      <c r="JPC81" s="115"/>
      <c r="JPD81" s="115"/>
      <c r="JPE81" s="115"/>
      <c r="JPF81" s="115"/>
      <c r="JPG81" s="115"/>
      <c r="JPH81" s="115"/>
      <c r="JPI81" s="115"/>
      <c r="JPJ81" s="115"/>
      <c r="JPK81" s="115"/>
      <c r="JPL81" s="115"/>
      <c r="JPM81" s="115"/>
      <c r="JPN81" s="115"/>
      <c r="JPO81" s="115"/>
      <c r="JPP81" s="115"/>
      <c r="JPQ81" s="115"/>
      <c r="JPR81" s="115"/>
      <c r="JPS81" s="115"/>
      <c r="JPT81" s="115"/>
      <c r="JPU81" s="115"/>
      <c r="JPV81" s="115"/>
      <c r="JPW81" s="115"/>
      <c r="JPX81" s="115"/>
      <c r="JPY81" s="115"/>
      <c r="JPZ81" s="115"/>
      <c r="JQA81" s="115"/>
      <c r="JQB81" s="115"/>
      <c r="JQC81" s="115"/>
      <c r="JQD81" s="115"/>
      <c r="JQE81" s="115"/>
      <c r="JQF81" s="115"/>
      <c r="JQG81" s="115"/>
      <c r="JQH81" s="115"/>
      <c r="JQI81" s="115"/>
      <c r="JQJ81" s="115"/>
      <c r="JQK81" s="115"/>
      <c r="JQL81" s="115"/>
      <c r="JQM81" s="115"/>
      <c r="JQN81" s="115"/>
      <c r="JQO81" s="115"/>
      <c r="JQP81" s="115"/>
      <c r="JQQ81" s="115"/>
      <c r="JQR81" s="115"/>
      <c r="JQS81" s="115"/>
      <c r="JQT81" s="115"/>
      <c r="JQU81" s="115"/>
      <c r="JQV81" s="115"/>
      <c r="JQW81" s="115"/>
      <c r="JQX81" s="115"/>
      <c r="JQY81" s="115"/>
      <c r="JQZ81" s="115"/>
      <c r="JRA81" s="115"/>
      <c r="JRB81" s="115"/>
      <c r="JRC81" s="115"/>
      <c r="JRD81" s="115"/>
      <c r="JRE81" s="115"/>
      <c r="JRF81" s="115"/>
      <c r="JRG81" s="115"/>
      <c r="JRH81" s="115"/>
      <c r="JRI81" s="115"/>
      <c r="JRJ81" s="115"/>
      <c r="JRK81" s="115"/>
      <c r="JRL81" s="115"/>
      <c r="JRM81" s="115"/>
      <c r="JRN81" s="115"/>
      <c r="JRO81" s="115"/>
      <c r="JRP81" s="115"/>
      <c r="JRQ81" s="115"/>
      <c r="JRR81" s="115"/>
      <c r="JRS81" s="115"/>
      <c r="JRT81" s="115"/>
      <c r="JRU81" s="115"/>
      <c r="JRV81" s="115"/>
      <c r="JRW81" s="115"/>
      <c r="JRX81" s="115"/>
      <c r="JRY81" s="115"/>
      <c r="JRZ81" s="115"/>
      <c r="JSA81" s="115"/>
      <c r="JSB81" s="115"/>
      <c r="JSC81" s="115"/>
      <c r="JSD81" s="115"/>
      <c r="JSE81" s="115"/>
      <c r="JSF81" s="115"/>
      <c r="JSG81" s="115"/>
      <c r="JSH81" s="115"/>
      <c r="JSI81" s="115"/>
      <c r="JSJ81" s="115"/>
      <c r="JSK81" s="115"/>
      <c r="JSL81" s="115"/>
      <c r="JSM81" s="115"/>
      <c r="JSN81" s="115"/>
      <c r="JSO81" s="115"/>
      <c r="JSP81" s="115"/>
      <c r="JSQ81" s="115"/>
      <c r="JSR81" s="115"/>
      <c r="JSS81" s="115"/>
      <c r="JST81" s="115"/>
      <c r="JSU81" s="115"/>
      <c r="JSV81" s="115"/>
      <c r="JSW81" s="115"/>
      <c r="JSX81" s="115"/>
      <c r="JSY81" s="115"/>
      <c r="JSZ81" s="115"/>
      <c r="JTA81" s="115"/>
      <c r="JTB81" s="115"/>
      <c r="JTC81" s="115"/>
      <c r="JTD81" s="115"/>
      <c r="JTE81" s="115"/>
      <c r="JTF81" s="115"/>
      <c r="JTG81" s="115"/>
      <c r="JTH81" s="115"/>
      <c r="JTI81" s="115"/>
      <c r="JTJ81" s="115"/>
      <c r="JTK81" s="115"/>
      <c r="JTL81" s="115"/>
      <c r="JTM81" s="115"/>
      <c r="JTN81" s="115"/>
      <c r="JTO81" s="115"/>
      <c r="JTP81" s="115"/>
      <c r="JTQ81" s="115"/>
      <c r="JTR81" s="115"/>
      <c r="JTS81" s="115"/>
      <c r="JTT81" s="115"/>
      <c r="JTU81" s="115"/>
      <c r="JTV81" s="115"/>
      <c r="JTW81" s="115"/>
      <c r="JTX81" s="115"/>
      <c r="JTY81" s="115"/>
      <c r="JTZ81" s="115"/>
      <c r="JUA81" s="115"/>
      <c r="JUB81" s="115"/>
      <c r="JUC81" s="115"/>
      <c r="JUD81" s="115"/>
      <c r="JUE81" s="115"/>
      <c r="JUF81" s="115"/>
      <c r="JUG81" s="115"/>
      <c r="JUH81" s="115"/>
      <c r="JUI81" s="115"/>
      <c r="JUJ81" s="115"/>
      <c r="JUK81" s="115"/>
      <c r="JUL81" s="115"/>
      <c r="JUM81" s="115"/>
      <c r="JUN81" s="115"/>
      <c r="JUO81" s="115"/>
      <c r="JUP81" s="115"/>
      <c r="JUQ81" s="115"/>
      <c r="JUR81" s="115"/>
      <c r="JUS81" s="115"/>
      <c r="JUT81" s="115"/>
      <c r="JUU81" s="115"/>
      <c r="JUV81" s="115"/>
      <c r="JUW81" s="115"/>
      <c r="JUX81" s="115"/>
      <c r="JUY81" s="115"/>
      <c r="JUZ81" s="115"/>
      <c r="JVA81" s="115"/>
      <c r="JVB81" s="115"/>
      <c r="JVC81" s="115"/>
      <c r="JVD81" s="115"/>
      <c r="JVE81" s="115"/>
      <c r="JVF81" s="115"/>
      <c r="JVG81" s="115"/>
      <c r="JVH81" s="115"/>
      <c r="JVI81" s="115"/>
      <c r="JVJ81" s="115"/>
      <c r="JVK81" s="115"/>
      <c r="JVL81" s="115"/>
      <c r="JVM81" s="115"/>
      <c r="JVN81" s="115"/>
      <c r="JVO81" s="115"/>
      <c r="JVP81" s="115"/>
      <c r="JVQ81" s="115"/>
      <c r="JVR81" s="115"/>
      <c r="JVS81" s="115"/>
      <c r="JVT81" s="115"/>
      <c r="JVU81" s="115"/>
      <c r="JVV81" s="115"/>
      <c r="JVW81" s="115"/>
      <c r="JVX81" s="115"/>
      <c r="JVY81" s="115"/>
      <c r="JVZ81" s="115"/>
      <c r="JWA81" s="115"/>
      <c r="JWB81" s="115"/>
      <c r="JWC81" s="115"/>
      <c r="JWD81" s="115"/>
      <c r="JWE81" s="115"/>
      <c r="JWF81" s="115"/>
      <c r="JWG81" s="115"/>
      <c r="JWH81" s="115"/>
      <c r="JWI81" s="115"/>
      <c r="JWJ81" s="115"/>
      <c r="JWK81" s="115"/>
      <c r="JWL81" s="115"/>
      <c r="JWM81" s="115"/>
      <c r="JWN81" s="115"/>
      <c r="JWO81" s="115"/>
      <c r="JWP81" s="115"/>
      <c r="JWQ81" s="115"/>
      <c r="JWR81" s="115"/>
      <c r="JWS81" s="115"/>
      <c r="JWT81" s="115"/>
      <c r="JWU81" s="115"/>
      <c r="JWV81" s="115"/>
      <c r="JWW81" s="115"/>
      <c r="JWX81" s="115"/>
      <c r="JWY81" s="115"/>
      <c r="JWZ81" s="115"/>
      <c r="JXA81" s="115"/>
      <c r="JXB81" s="115"/>
      <c r="JXC81" s="115"/>
      <c r="JXD81" s="115"/>
      <c r="JXE81" s="115"/>
      <c r="JXF81" s="115"/>
      <c r="JXG81" s="115"/>
      <c r="JXH81" s="115"/>
      <c r="JXI81" s="115"/>
      <c r="JXJ81" s="115"/>
      <c r="JXK81" s="115"/>
      <c r="JXL81" s="115"/>
      <c r="JXM81" s="115"/>
      <c r="JXN81" s="115"/>
      <c r="JXO81" s="115"/>
      <c r="JXP81" s="115"/>
      <c r="JXQ81" s="115"/>
      <c r="JXR81" s="115"/>
      <c r="JXS81" s="115"/>
      <c r="JXT81" s="115"/>
      <c r="JXU81" s="115"/>
      <c r="JXV81" s="115"/>
      <c r="JXW81" s="115"/>
      <c r="JXX81" s="115"/>
      <c r="JXY81" s="115"/>
      <c r="JXZ81" s="115"/>
      <c r="JYA81" s="115"/>
      <c r="JYB81" s="115"/>
      <c r="JYC81" s="115"/>
      <c r="JYD81" s="115"/>
      <c r="JYE81" s="115"/>
      <c r="JYF81" s="115"/>
      <c r="JYG81" s="115"/>
      <c r="JYH81" s="115"/>
      <c r="JYI81" s="115"/>
      <c r="JYJ81" s="115"/>
      <c r="JYK81" s="115"/>
      <c r="JYL81" s="115"/>
      <c r="JYM81" s="115"/>
      <c r="JYN81" s="115"/>
      <c r="JYO81" s="115"/>
      <c r="JYP81" s="115"/>
      <c r="JYQ81" s="115"/>
      <c r="JYR81" s="115"/>
      <c r="JYS81" s="115"/>
      <c r="JYT81" s="115"/>
      <c r="JYU81" s="115"/>
      <c r="JYV81" s="115"/>
      <c r="JYW81" s="115"/>
      <c r="JYX81" s="115"/>
      <c r="JYY81" s="115"/>
      <c r="JYZ81" s="115"/>
      <c r="JZA81" s="115"/>
      <c r="JZB81" s="115"/>
      <c r="JZC81" s="115"/>
      <c r="JZD81" s="115"/>
      <c r="JZE81" s="115"/>
      <c r="JZF81" s="115"/>
      <c r="JZG81" s="115"/>
      <c r="JZH81" s="115"/>
      <c r="JZI81" s="115"/>
      <c r="JZJ81" s="115"/>
      <c r="JZK81" s="115"/>
      <c r="JZL81" s="115"/>
      <c r="JZM81" s="115"/>
      <c r="JZN81" s="115"/>
      <c r="JZO81" s="115"/>
      <c r="JZP81" s="115"/>
      <c r="JZQ81" s="115"/>
      <c r="JZR81" s="115"/>
      <c r="JZS81" s="115"/>
      <c r="JZT81" s="115"/>
      <c r="JZU81" s="115"/>
      <c r="JZV81" s="115"/>
      <c r="JZW81" s="115"/>
      <c r="JZX81" s="115"/>
      <c r="JZY81" s="115"/>
      <c r="JZZ81" s="115"/>
      <c r="KAA81" s="115"/>
      <c r="KAB81" s="115"/>
      <c r="KAC81" s="115"/>
      <c r="KAD81" s="115"/>
      <c r="KAE81" s="115"/>
      <c r="KAF81" s="115"/>
      <c r="KAG81" s="115"/>
      <c r="KAH81" s="115"/>
      <c r="KAI81" s="115"/>
      <c r="KAJ81" s="115"/>
      <c r="KAK81" s="115"/>
      <c r="KAL81" s="115"/>
      <c r="KAM81" s="115"/>
      <c r="KAN81" s="115"/>
      <c r="KAO81" s="115"/>
      <c r="KAP81" s="115"/>
      <c r="KAQ81" s="115"/>
      <c r="KAR81" s="115"/>
      <c r="KAS81" s="115"/>
      <c r="KAT81" s="115"/>
      <c r="KAU81" s="115"/>
      <c r="KAV81" s="115"/>
      <c r="KAW81" s="115"/>
      <c r="KAX81" s="115"/>
      <c r="KAY81" s="115"/>
      <c r="KAZ81" s="115"/>
      <c r="KBA81" s="115"/>
      <c r="KBB81" s="115"/>
      <c r="KBC81" s="115"/>
      <c r="KBD81" s="115"/>
      <c r="KBE81" s="115"/>
      <c r="KBF81" s="115"/>
      <c r="KBG81" s="115"/>
      <c r="KBH81" s="115"/>
      <c r="KBI81" s="115"/>
      <c r="KBJ81" s="115"/>
      <c r="KBK81" s="115"/>
      <c r="KBL81" s="115"/>
      <c r="KBM81" s="115"/>
      <c r="KBN81" s="115"/>
      <c r="KBO81" s="115"/>
      <c r="KBP81" s="115"/>
      <c r="KBQ81" s="115"/>
      <c r="KBR81" s="115"/>
      <c r="KBS81" s="115"/>
      <c r="KBT81" s="115"/>
      <c r="KBU81" s="115"/>
      <c r="KBV81" s="115"/>
      <c r="KBW81" s="115"/>
      <c r="KBX81" s="115"/>
      <c r="KBY81" s="115"/>
      <c r="KBZ81" s="115"/>
      <c r="KCA81" s="115"/>
      <c r="KCB81" s="115"/>
      <c r="KCC81" s="115"/>
      <c r="KCD81" s="115"/>
      <c r="KCE81" s="115"/>
      <c r="KCF81" s="115"/>
      <c r="KCG81" s="115"/>
      <c r="KCH81" s="115"/>
      <c r="KCI81" s="115"/>
      <c r="KCJ81" s="115"/>
      <c r="KCK81" s="115"/>
      <c r="KCL81" s="115"/>
      <c r="KCM81" s="115"/>
      <c r="KCN81" s="115"/>
      <c r="KCO81" s="115"/>
      <c r="KCP81" s="115"/>
      <c r="KCQ81" s="115"/>
      <c r="KCR81" s="115"/>
      <c r="KCS81" s="115"/>
      <c r="KCT81" s="115"/>
      <c r="KCU81" s="115"/>
      <c r="KCV81" s="115"/>
      <c r="KCW81" s="115"/>
      <c r="KCX81" s="115"/>
      <c r="KCY81" s="115"/>
      <c r="KCZ81" s="115"/>
      <c r="KDA81" s="115"/>
      <c r="KDB81" s="115"/>
      <c r="KDC81" s="115"/>
      <c r="KDD81" s="115"/>
      <c r="KDE81" s="115"/>
      <c r="KDF81" s="115"/>
      <c r="KDG81" s="115"/>
      <c r="KDH81" s="115"/>
      <c r="KDI81" s="115"/>
      <c r="KDJ81" s="115"/>
      <c r="KDK81" s="115"/>
      <c r="KDL81" s="115"/>
      <c r="KDM81" s="115"/>
      <c r="KDN81" s="115"/>
      <c r="KDO81" s="115"/>
      <c r="KDP81" s="115"/>
      <c r="KDQ81" s="115"/>
      <c r="KDR81" s="115"/>
      <c r="KDS81" s="115"/>
      <c r="KDT81" s="115"/>
      <c r="KDU81" s="115"/>
      <c r="KDV81" s="115"/>
      <c r="KDW81" s="115"/>
      <c r="KDX81" s="115"/>
      <c r="KDY81" s="115"/>
      <c r="KDZ81" s="115"/>
      <c r="KEA81" s="115"/>
      <c r="KEB81" s="115"/>
      <c r="KEC81" s="115"/>
      <c r="KED81" s="115"/>
      <c r="KEE81" s="115"/>
      <c r="KEF81" s="115"/>
      <c r="KEG81" s="115"/>
      <c r="KEH81" s="115"/>
      <c r="KEI81" s="115"/>
      <c r="KEJ81" s="115"/>
      <c r="KEK81" s="115"/>
      <c r="KEL81" s="115"/>
      <c r="KEM81" s="115"/>
      <c r="KEN81" s="115"/>
      <c r="KEO81" s="115"/>
      <c r="KEP81" s="115"/>
      <c r="KEQ81" s="115"/>
      <c r="KER81" s="115"/>
      <c r="KES81" s="115"/>
      <c r="KET81" s="115"/>
      <c r="KEU81" s="115"/>
      <c r="KEV81" s="115"/>
      <c r="KEW81" s="115"/>
      <c r="KEX81" s="115"/>
      <c r="KEY81" s="115"/>
      <c r="KEZ81" s="115"/>
      <c r="KFA81" s="115"/>
      <c r="KFB81" s="115"/>
      <c r="KFC81" s="115"/>
      <c r="KFD81" s="115"/>
      <c r="KFE81" s="115"/>
      <c r="KFF81" s="115"/>
      <c r="KFG81" s="115"/>
      <c r="KFH81" s="115"/>
      <c r="KFI81" s="115"/>
      <c r="KFJ81" s="115"/>
      <c r="KFK81" s="115"/>
      <c r="KFL81" s="115"/>
      <c r="KFM81" s="115"/>
      <c r="KFN81" s="115"/>
      <c r="KFO81" s="115"/>
      <c r="KFP81" s="115"/>
      <c r="KFQ81" s="115"/>
      <c r="KFR81" s="115"/>
      <c r="KFS81" s="115"/>
      <c r="KFT81" s="115"/>
      <c r="KFU81" s="115"/>
      <c r="KFV81" s="115"/>
      <c r="KFW81" s="115"/>
      <c r="KFX81" s="115"/>
      <c r="KFY81" s="115"/>
      <c r="KFZ81" s="115"/>
      <c r="KGA81" s="115"/>
      <c r="KGB81" s="115"/>
      <c r="KGC81" s="115"/>
      <c r="KGD81" s="115"/>
      <c r="KGE81" s="115"/>
      <c r="KGF81" s="115"/>
      <c r="KGG81" s="115"/>
      <c r="KGH81" s="115"/>
      <c r="KGI81" s="115"/>
      <c r="KGJ81" s="115"/>
      <c r="KGK81" s="115"/>
      <c r="KGL81" s="115"/>
      <c r="KGM81" s="115"/>
      <c r="KGN81" s="115"/>
      <c r="KGO81" s="115"/>
      <c r="KGP81" s="115"/>
      <c r="KGQ81" s="115"/>
      <c r="KGR81" s="115"/>
      <c r="KGS81" s="115"/>
      <c r="KGT81" s="115"/>
      <c r="KGU81" s="115"/>
      <c r="KGV81" s="115"/>
      <c r="KGW81" s="115"/>
      <c r="KGX81" s="115"/>
      <c r="KGY81" s="115"/>
      <c r="KGZ81" s="115"/>
      <c r="KHA81" s="115"/>
      <c r="KHB81" s="115"/>
      <c r="KHC81" s="115"/>
      <c r="KHD81" s="115"/>
      <c r="KHE81" s="115"/>
      <c r="KHF81" s="115"/>
      <c r="KHG81" s="115"/>
      <c r="KHH81" s="115"/>
      <c r="KHI81" s="115"/>
      <c r="KHJ81" s="115"/>
      <c r="KHK81" s="115"/>
      <c r="KHL81" s="115"/>
      <c r="KHM81" s="115"/>
      <c r="KHN81" s="115"/>
      <c r="KHO81" s="115"/>
      <c r="KHP81" s="115"/>
      <c r="KHQ81" s="115"/>
      <c r="KHR81" s="115"/>
      <c r="KHS81" s="115"/>
      <c r="KHT81" s="115"/>
      <c r="KHU81" s="115"/>
      <c r="KHV81" s="115"/>
      <c r="KHW81" s="115"/>
      <c r="KHX81" s="115"/>
      <c r="KHY81" s="115"/>
      <c r="KHZ81" s="115"/>
      <c r="KIA81" s="115"/>
      <c r="KIB81" s="115"/>
      <c r="KIC81" s="115"/>
      <c r="KID81" s="115"/>
      <c r="KIE81" s="115"/>
      <c r="KIF81" s="115"/>
      <c r="KIG81" s="115"/>
      <c r="KIH81" s="115"/>
      <c r="KII81" s="115"/>
      <c r="KIJ81" s="115"/>
      <c r="KIK81" s="115"/>
      <c r="KIL81" s="115"/>
      <c r="KIM81" s="115"/>
      <c r="KIN81" s="115"/>
      <c r="KIO81" s="115"/>
      <c r="KIP81" s="115"/>
      <c r="KIQ81" s="115"/>
      <c r="KIR81" s="115"/>
      <c r="KIS81" s="115"/>
      <c r="KIT81" s="115"/>
      <c r="KIU81" s="115"/>
      <c r="KIV81" s="115"/>
      <c r="KIW81" s="115"/>
      <c r="KIX81" s="115"/>
      <c r="KIY81" s="115"/>
      <c r="KIZ81" s="115"/>
      <c r="KJA81" s="115"/>
      <c r="KJB81" s="115"/>
      <c r="KJC81" s="115"/>
      <c r="KJD81" s="115"/>
      <c r="KJE81" s="115"/>
      <c r="KJF81" s="115"/>
      <c r="KJG81" s="115"/>
      <c r="KJH81" s="115"/>
      <c r="KJI81" s="115"/>
      <c r="KJJ81" s="115"/>
      <c r="KJK81" s="115"/>
      <c r="KJL81" s="115"/>
      <c r="KJM81" s="115"/>
      <c r="KJN81" s="115"/>
      <c r="KJO81" s="115"/>
      <c r="KJP81" s="115"/>
      <c r="KJQ81" s="115"/>
      <c r="KJR81" s="115"/>
      <c r="KJS81" s="115"/>
      <c r="KJT81" s="115"/>
      <c r="KJU81" s="115"/>
      <c r="KJV81" s="115"/>
      <c r="KJW81" s="115"/>
      <c r="KJX81" s="115"/>
      <c r="KJY81" s="115"/>
      <c r="KJZ81" s="115"/>
      <c r="KKA81" s="115"/>
      <c r="KKB81" s="115"/>
      <c r="KKC81" s="115"/>
      <c r="KKD81" s="115"/>
      <c r="KKE81" s="115"/>
      <c r="KKF81" s="115"/>
      <c r="KKG81" s="115"/>
      <c r="KKH81" s="115"/>
      <c r="KKI81" s="115"/>
      <c r="KKJ81" s="115"/>
      <c r="KKK81" s="115"/>
      <c r="KKL81" s="115"/>
      <c r="KKM81" s="115"/>
      <c r="KKN81" s="115"/>
      <c r="KKO81" s="115"/>
      <c r="KKP81" s="115"/>
      <c r="KKQ81" s="115"/>
      <c r="KKR81" s="115"/>
      <c r="KKS81" s="115"/>
      <c r="KKT81" s="115"/>
      <c r="KKU81" s="115"/>
      <c r="KKV81" s="115"/>
      <c r="KKW81" s="115"/>
      <c r="KKX81" s="115"/>
      <c r="KKY81" s="115"/>
      <c r="KKZ81" s="115"/>
      <c r="KLA81" s="115"/>
      <c r="KLB81" s="115"/>
      <c r="KLC81" s="115"/>
      <c r="KLD81" s="115"/>
      <c r="KLE81" s="115"/>
      <c r="KLF81" s="115"/>
      <c r="KLG81" s="115"/>
      <c r="KLH81" s="115"/>
      <c r="KLI81" s="115"/>
      <c r="KLJ81" s="115"/>
      <c r="KLK81" s="115"/>
      <c r="KLL81" s="115"/>
      <c r="KLM81" s="115"/>
      <c r="KLN81" s="115"/>
      <c r="KLO81" s="115"/>
      <c r="KLP81" s="115"/>
      <c r="KLQ81" s="115"/>
      <c r="KLR81" s="115"/>
      <c r="KLS81" s="115"/>
      <c r="KLT81" s="115"/>
      <c r="KLU81" s="115"/>
      <c r="KLV81" s="115"/>
      <c r="KLW81" s="115"/>
      <c r="KLX81" s="115"/>
      <c r="KLY81" s="115"/>
      <c r="KLZ81" s="115"/>
      <c r="KMA81" s="115"/>
      <c r="KMB81" s="115"/>
      <c r="KMC81" s="115"/>
      <c r="KMD81" s="115"/>
      <c r="KME81" s="115"/>
      <c r="KMF81" s="115"/>
      <c r="KMG81" s="115"/>
      <c r="KMH81" s="115"/>
      <c r="KMI81" s="115"/>
      <c r="KMJ81" s="115"/>
      <c r="KMK81" s="115"/>
      <c r="KML81" s="115"/>
      <c r="KMM81" s="115"/>
      <c r="KMN81" s="115"/>
      <c r="KMO81" s="115"/>
      <c r="KMP81" s="115"/>
      <c r="KMQ81" s="115"/>
      <c r="KMR81" s="115"/>
      <c r="KMS81" s="115"/>
      <c r="KMT81" s="115"/>
      <c r="KMU81" s="115"/>
      <c r="KMV81" s="115"/>
      <c r="KMW81" s="115"/>
      <c r="KMX81" s="115"/>
      <c r="KMY81" s="115"/>
      <c r="KMZ81" s="115"/>
      <c r="KNA81" s="115"/>
      <c r="KNB81" s="115"/>
      <c r="KNC81" s="115"/>
      <c r="KND81" s="115"/>
      <c r="KNE81" s="115"/>
      <c r="KNF81" s="115"/>
      <c r="KNG81" s="115"/>
      <c r="KNH81" s="115"/>
      <c r="KNI81" s="115"/>
      <c r="KNJ81" s="115"/>
      <c r="KNK81" s="115"/>
      <c r="KNL81" s="115"/>
      <c r="KNM81" s="115"/>
      <c r="KNN81" s="115"/>
      <c r="KNO81" s="115"/>
      <c r="KNP81" s="115"/>
      <c r="KNQ81" s="115"/>
      <c r="KNR81" s="115"/>
      <c r="KNS81" s="115"/>
      <c r="KNT81" s="115"/>
      <c r="KNU81" s="115"/>
      <c r="KNV81" s="115"/>
      <c r="KNW81" s="115"/>
      <c r="KNX81" s="115"/>
      <c r="KNY81" s="115"/>
      <c r="KNZ81" s="115"/>
      <c r="KOA81" s="115"/>
      <c r="KOB81" s="115"/>
      <c r="KOC81" s="115"/>
      <c r="KOD81" s="115"/>
      <c r="KOE81" s="115"/>
      <c r="KOF81" s="115"/>
      <c r="KOG81" s="115"/>
      <c r="KOH81" s="115"/>
      <c r="KOI81" s="115"/>
      <c r="KOJ81" s="115"/>
      <c r="KOK81" s="115"/>
      <c r="KOL81" s="115"/>
      <c r="KOM81" s="115"/>
      <c r="KON81" s="115"/>
      <c r="KOO81" s="115"/>
      <c r="KOP81" s="115"/>
      <c r="KOQ81" s="115"/>
      <c r="KOR81" s="115"/>
      <c r="KOS81" s="115"/>
      <c r="KOT81" s="115"/>
      <c r="KOU81" s="115"/>
      <c r="KOV81" s="115"/>
      <c r="KOW81" s="115"/>
      <c r="KOX81" s="115"/>
      <c r="KOY81" s="115"/>
      <c r="KOZ81" s="115"/>
      <c r="KPA81" s="115"/>
      <c r="KPB81" s="115"/>
      <c r="KPC81" s="115"/>
      <c r="KPD81" s="115"/>
      <c r="KPE81" s="115"/>
      <c r="KPF81" s="115"/>
      <c r="KPG81" s="115"/>
      <c r="KPH81" s="115"/>
      <c r="KPI81" s="115"/>
      <c r="KPJ81" s="115"/>
      <c r="KPK81" s="115"/>
      <c r="KPL81" s="115"/>
      <c r="KPM81" s="115"/>
      <c r="KPN81" s="115"/>
      <c r="KPO81" s="115"/>
      <c r="KPP81" s="115"/>
      <c r="KPQ81" s="115"/>
      <c r="KPR81" s="115"/>
      <c r="KPS81" s="115"/>
      <c r="KPT81" s="115"/>
      <c r="KPU81" s="115"/>
      <c r="KPV81" s="115"/>
      <c r="KPW81" s="115"/>
      <c r="KPX81" s="115"/>
      <c r="KPY81" s="115"/>
      <c r="KPZ81" s="115"/>
      <c r="KQA81" s="115"/>
      <c r="KQB81" s="115"/>
      <c r="KQC81" s="115"/>
      <c r="KQD81" s="115"/>
      <c r="KQE81" s="115"/>
      <c r="KQF81" s="115"/>
      <c r="KQG81" s="115"/>
      <c r="KQH81" s="115"/>
      <c r="KQI81" s="115"/>
      <c r="KQJ81" s="115"/>
      <c r="KQK81" s="115"/>
      <c r="KQL81" s="115"/>
      <c r="KQM81" s="115"/>
      <c r="KQN81" s="115"/>
      <c r="KQO81" s="115"/>
      <c r="KQP81" s="115"/>
      <c r="KQQ81" s="115"/>
      <c r="KQR81" s="115"/>
      <c r="KQS81" s="115"/>
      <c r="KQT81" s="115"/>
      <c r="KQU81" s="115"/>
      <c r="KQV81" s="115"/>
      <c r="KQW81" s="115"/>
      <c r="KQX81" s="115"/>
      <c r="KQY81" s="115"/>
      <c r="KQZ81" s="115"/>
      <c r="KRA81" s="115"/>
      <c r="KRB81" s="115"/>
      <c r="KRC81" s="115"/>
      <c r="KRD81" s="115"/>
      <c r="KRE81" s="115"/>
      <c r="KRF81" s="115"/>
      <c r="KRG81" s="115"/>
      <c r="KRH81" s="115"/>
      <c r="KRI81" s="115"/>
      <c r="KRJ81" s="115"/>
      <c r="KRK81" s="115"/>
      <c r="KRL81" s="115"/>
      <c r="KRM81" s="115"/>
      <c r="KRN81" s="115"/>
      <c r="KRO81" s="115"/>
      <c r="KRP81" s="115"/>
      <c r="KRQ81" s="115"/>
      <c r="KRR81" s="115"/>
      <c r="KRS81" s="115"/>
      <c r="KRT81" s="115"/>
      <c r="KRU81" s="115"/>
      <c r="KRV81" s="115"/>
      <c r="KRW81" s="115"/>
      <c r="KRX81" s="115"/>
      <c r="KRY81" s="115"/>
      <c r="KRZ81" s="115"/>
      <c r="KSA81" s="115"/>
      <c r="KSB81" s="115"/>
      <c r="KSC81" s="115"/>
      <c r="KSD81" s="115"/>
      <c r="KSE81" s="115"/>
      <c r="KSF81" s="115"/>
      <c r="KSG81" s="115"/>
      <c r="KSH81" s="115"/>
      <c r="KSI81" s="115"/>
      <c r="KSJ81" s="115"/>
      <c r="KSK81" s="115"/>
      <c r="KSL81" s="115"/>
      <c r="KSM81" s="115"/>
      <c r="KSN81" s="115"/>
      <c r="KSO81" s="115"/>
      <c r="KSP81" s="115"/>
      <c r="KSQ81" s="115"/>
      <c r="KSR81" s="115"/>
      <c r="KSS81" s="115"/>
      <c r="KST81" s="115"/>
      <c r="KSU81" s="115"/>
      <c r="KSV81" s="115"/>
      <c r="KSW81" s="115"/>
      <c r="KSX81" s="115"/>
      <c r="KSY81" s="115"/>
      <c r="KSZ81" s="115"/>
      <c r="KTA81" s="115"/>
      <c r="KTB81" s="115"/>
      <c r="KTC81" s="115"/>
      <c r="KTD81" s="115"/>
      <c r="KTE81" s="115"/>
      <c r="KTF81" s="115"/>
      <c r="KTG81" s="115"/>
      <c r="KTH81" s="115"/>
      <c r="KTI81" s="115"/>
      <c r="KTJ81" s="115"/>
      <c r="KTK81" s="115"/>
      <c r="KTL81" s="115"/>
      <c r="KTM81" s="115"/>
      <c r="KTN81" s="115"/>
      <c r="KTO81" s="115"/>
      <c r="KTP81" s="115"/>
      <c r="KTQ81" s="115"/>
      <c r="KTR81" s="115"/>
      <c r="KTS81" s="115"/>
      <c r="KTT81" s="115"/>
      <c r="KTU81" s="115"/>
      <c r="KTV81" s="115"/>
      <c r="KTW81" s="115"/>
      <c r="KTX81" s="115"/>
      <c r="KTY81" s="115"/>
      <c r="KTZ81" s="115"/>
      <c r="KUA81" s="115"/>
      <c r="KUB81" s="115"/>
      <c r="KUC81" s="115"/>
      <c r="KUD81" s="115"/>
      <c r="KUE81" s="115"/>
      <c r="KUF81" s="115"/>
      <c r="KUG81" s="115"/>
      <c r="KUH81" s="115"/>
      <c r="KUI81" s="115"/>
      <c r="KUJ81" s="115"/>
      <c r="KUK81" s="115"/>
      <c r="KUL81" s="115"/>
      <c r="KUM81" s="115"/>
      <c r="KUN81" s="115"/>
      <c r="KUO81" s="115"/>
      <c r="KUP81" s="115"/>
      <c r="KUQ81" s="115"/>
      <c r="KUR81" s="115"/>
      <c r="KUS81" s="115"/>
      <c r="KUT81" s="115"/>
      <c r="KUU81" s="115"/>
      <c r="KUV81" s="115"/>
      <c r="KUW81" s="115"/>
      <c r="KUX81" s="115"/>
      <c r="KUY81" s="115"/>
      <c r="KUZ81" s="115"/>
      <c r="KVA81" s="115"/>
      <c r="KVB81" s="115"/>
      <c r="KVC81" s="115"/>
      <c r="KVD81" s="115"/>
      <c r="KVE81" s="115"/>
      <c r="KVF81" s="115"/>
      <c r="KVG81" s="115"/>
      <c r="KVH81" s="115"/>
      <c r="KVI81" s="115"/>
      <c r="KVJ81" s="115"/>
      <c r="KVK81" s="115"/>
      <c r="KVL81" s="115"/>
      <c r="KVM81" s="115"/>
      <c r="KVN81" s="115"/>
      <c r="KVO81" s="115"/>
      <c r="KVP81" s="115"/>
      <c r="KVQ81" s="115"/>
      <c r="KVR81" s="115"/>
      <c r="KVS81" s="115"/>
      <c r="KVT81" s="115"/>
      <c r="KVU81" s="115"/>
      <c r="KVV81" s="115"/>
      <c r="KVW81" s="115"/>
      <c r="KVX81" s="115"/>
      <c r="KVY81" s="115"/>
      <c r="KVZ81" s="115"/>
      <c r="KWA81" s="115"/>
      <c r="KWB81" s="115"/>
      <c r="KWC81" s="115"/>
      <c r="KWD81" s="115"/>
      <c r="KWE81" s="115"/>
      <c r="KWF81" s="115"/>
      <c r="KWG81" s="115"/>
      <c r="KWH81" s="115"/>
      <c r="KWI81" s="115"/>
      <c r="KWJ81" s="115"/>
      <c r="KWK81" s="115"/>
      <c r="KWL81" s="115"/>
      <c r="KWM81" s="115"/>
      <c r="KWN81" s="115"/>
      <c r="KWO81" s="115"/>
      <c r="KWP81" s="115"/>
      <c r="KWQ81" s="115"/>
      <c r="KWR81" s="115"/>
      <c r="KWS81" s="115"/>
      <c r="KWT81" s="115"/>
      <c r="KWU81" s="115"/>
      <c r="KWV81" s="115"/>
      <c r="KWW81" s="115"/>
      <c r="KWX81" s="115"/>
      <c r="KWY81" s="115"/>
      <c r="KWZ81" s="115"/>
      <c r="KXA81" s="115"/>
      <c r="KXB81" s="115"/>
      <c r="KXC81" s="115"/>
      <c r="KXD81" s="115"/>
      <c r="KXE81" s="115"/>
      <c r="KXF81" s="115"/>
      <c r="KXG81" s="115"/>
      <c r="KXH81" s="115"/>
      <c r="KXI81" s="115"/>
      <c r="KXJ81" s="115"/>
      <c r="KXK81" s="115"/>
      <c r="KXL81" s="115"/>
      <c r="KXM81" s="115"/>
      <c r="KXN81" s="115"/>
      <c r="KXO81" s="115"/>
      <c r="KXP81" s="115"/>
      <c r="KXQ81" s="115"/>
      <c r="KXR81" s="115"/>
      <c r="KXS81" s="115"/>
      <c r="KXT81" s="115"/>
      <c r="KXU81" s="115"/>
      <c r="KXV81" s="115"/>
      <c r="KXW81" s="115"/>
      <c r="KXX81" s="115"/>
      <c r="KXY81" s="115"/>
      <c r="KXZ81" s="115"/>
      <c r="KYA81" s="115"/>
      <c r="KYB81" s="115"/>
      <c r="KYC81" s="115"/>
      <c r="KYD81" s="115"/>
      <c r="KYE81" s="115"/>
      <c r="KYF81" s="115"/>
      <c r="KYG81" s="115"/>
      <c r="KYH81" s="115"/>
      <c r="KYI81" s="115"/>
      <c r="KYJ81" s="115"/>
      <c r="KYK81" s="115"/>
      <c r="KYL81" s="115"/>
      <c r="KYM81" s="115"/>
      <c r="KYN81" s="115"/>
      <c r="KYO81" s="115"/>
      <c r="KYP81" s="115"/>
      <c r="KYQ81" s="115"/>
      <c r="KYR81" s="115"/>
      <c r="KYS81" s="115"/>
      <c r="KYT81" s="115"/>
      <c r="KYU81" s="115"/>
      <c r="KYV81" s="115"/>
      <c r="KYW81" s="115"/>
      <c r="KYX81" s="115"/>
      <c r="KYY81" s="115"/>
      <c r="KYZ81" s="115"/>
      <c r="KZA81" s="115"/>
      <c r="KZB81" s="115"/>
      <c r="KZC81" s="115"/>
      <c r="KZD81" s="115"/>
      <c r="KZE81" s="115"/>
      <c r="KZF81" s="115"/>
      <c r="KZG81" s="115"/>
      <c r="KZH81" s="115"/>
      <c r="KZI81" s="115"/>
      <c r="KZJ81" s="115"/>
      <c r="KZK81" s="115"/>
      <c r="KZL81" s="115"/>
      <c r="KZM81" s="115"/>
      <c r="KZN81" s="115"/>
      <c r="KZO81" s="115"/>
      <c r="KZP81" s="115"/>
      <c r="KZQ81" s="115"/>
      <c r="KZR81" s="115"/>
      <c r="KZS81" s="115"/>
      <c r="KZT81" s="115"/>
      <c r="KZU81" s="115"/>
      <c r="KZV81" s="115"/>
      <c r="KZW81" s="115"/>
      <c r="KZX81" s="115"/>
      <c r="KZY81" s="115"/>
      <c r="KZZ81" s="115"/>
      <c r="LAA81" s="115"/>
      <c r="LAB81" s="115"/>
      <c r="LAC81" s="115"/>
      <c r="LAD81" s="115"/>
      <c r="LAE81" s="115"/>
      <c r="LAF81" s="115"/>
      <c r="LAG81" s="115"/>
      <c r="LAH81" s="115"/>
      <c r="LAI81" s="115"/>
      <c r="LAJ81" s="115"/>
      <c r="LAK81" s="115"/>
      <c r="LAL81" s="115"/>
      <c r="LAM81" s="115"/>
      <c r="LAN81" s="115"/>
      <c r="LAO81" s="115"/>
      <c r="LAP81" s="115"/>
      <c r="LAQ81" s="115"/>
      <c r="LAR81" s="115"/>
      <c r="LAS81" s="115"/>
      <c r="LAT81" s="115"/>
      <c r="LAU81" s="115"/>
      <c r="LAV81" s="115"/>
      <c r="LAW81" s="115"/>
      <c r="LAX81" s="115"/>
      <c r="LAY81" s="115"/>
      <c r="LAZ81" s="115"/>
      <c r="LBA81" s="115"/>
      <c r="LBB81" s="115"/>
      <c r="LBC81" s="115"/>
      <c r="LBD81" s="115"/>
      <c r="LBE81" s="115"/>
      <c r="LBF81" s="115"/>
      <c r="LBG81" s="115"/>
      <c r="LBH81" s="115"/>
      <c r="LBI81" s="115"/>
      <c r="LBJ81" s="115"/>
      <c r="LBK81" s="115"/>
      <c r="LBL81" s="115"/>
      <c r="LBM81" s="115"/>
      <c r="LBN81" s="115"/>
      <c r="LBO81" s="115"/>
      <c r="LBP81" s="115"/>
      <c r="LBQ81" s="115"/>
      <c r="LBR81" s="115"/>
      <c r="LBS81" s="115"/>
      <c r="LBT81" s="115"/>
      <c r="LBU81" s="115"/>
      <c r="LBV81" s="115"/>
      <c r="LBW81" s="115"/>
      <c r="LBX81" s="115"/>
      <c r="LBY81" s="115"/>
      <c r="LBZ81" s="115"/>
      <c r="LCA81" s="115"/>
      <c r="LCB81" s="115"/>
      <c r="LCC81" s="115"/>
      <c r="LCD81" s="115"/>
      <c r="LCE81" s="115"/>
      <c r="LCF81" s="115"/>
      <c r="LCG81" s="115"/>
      <c r="LCH81" s="115"/>
      <c r="LCI81" s="115"/>
      <c r="LCJ81" s="115"/>
      <c r="LCK81" s="115"/>
      <c r="LCL81" s="115"/>
      <c r="LCM81" s="115"/>
      <c r="LCN81" s="115"/>
      <c r="LCO81" s="115"/>
      <c r="LCP81" s="115"/>
      <c r="LCQ81" s="115"/>
      <c r="LCR81" s="115"/>
      <c r="LCS81" s="115"/>
      <c r="LCT81" s="115"/>
      <c r="LCU81" s="115"/>
      <c r="LCV81" s="115"/>
      <c r="LCW81" s="115"/>
      <c r="LCX81" s="115"/>
      <c r="LCY81" s="115"/>
      <c r="LCZ81" s="115"/>
      <c r="LDA81" s="115"/>
      <c r="LDB81" s="115"/>
      <c r="LDC81" s="115"/>
      <c r="LDD81" s="115"/>
      <c r="LDE81" s="115"/>
      <c r="LDF81" s="115"/>
      <c r="LDG81" s="115"/>
      <c r="LDH81" s="115"/>
      <c r="LDI81" s="115"/>
      <c r="LDJ81" s="115"/>
      <c r="LDK81" s="115"/>
      <c r="LDL81" s="115"/>
      <c r="LDM81" s="115"/>
      <c r="LDN81" s="115"/>
      <c r="LDO81" s="115"/>
      <c r="LDP81" s="115"/>
      <c r="LDQ81" s="115"/>
      <c r="LDR81" s="115"/>
      <c r="LDS81" s="115"/>
      <c r="LDT81" s="115"/>
      <c r="LDU81" s="115"/>
      <c r="LDV81" s="115"/>
      <c r="LDW81" s="115"/>
      <c r="LDX81" s="115"/>
      <c r="LDY81" s="115"/>
      <c r="LDZ81" s="115"/>
      <c r="LEA81" s="115"/>
      <c r="LEB81" s="115"/>
      <c r="LEC81" s="115"/>
      <c r="LED81" s="115"/>
      <c r="LEE81" s="115"/>
      <c r="LEF81" s="115"/>
      <c r="LEG81" s="115"/>
      <c r="LEH81" s="115"/>
      <c r="LEI81" s="115"/>
      <c r="LEJ81" s="115"/>
      <c r="LEK81" s="115"/>
      <c r="LEL81" s="115"/>
      <c r="LEM81" s="115"/>
      <c r="LEN81" s="115"/>
      <c r="LEO81" s="115"/>
      <c r="LEP81" s="115"/>
      <c r="LEQ81" s="115"/>
      <c r="LER81" s="115"/>
      <c r="LES81" s="115"/>
      <c r="LET81" s="115"/>
      <c r="LEU81" s="115"/>
      <c r="LEV81" s="115"/>
      <c r="LEW81" s="115"/>
      <c r="LEX81" s="115"/>
      <c r="LEY81" s="115"/>
      <c r="LEZ81" s="115"/>
      <c r="LFA81" s="115"/>
      <c r="LFB81" s="115"/>
      <c r="LFC81" s="115"/>
      <c r="LFD81" s="115"/>
      <c r="LFE81" s="115"/>
      <c r="LFF81" s="115"/>
      <c r="LFG81" s="115"/>
      <c r="LFH81" s="115"/>
      <c r="LFI81" s="115"/>
      <c r="LFJ81" s="115"/>
      <c r="LFK81" s="115"/>
      <c r="LFL81" s="115"/>
      <c r="LFM81" s="115"/>
      <c r="LFN81" s="115"/>
      <c r="LFO81" s="115"/>
      <c r="LFP81" s="115"/>
      <c r="LFQ81" s="115"/>
      <c r="LFR81" s="115"/>
      <c r="LFS81" s="115"/>
      <c r="LFT81" s="115"/>
      <c r="LFU81" s="115"/>
      <c r="LFV81" s="115"/>
      <c r="LFW81" s="115"/>
      <c r="LFX81" s="115"/>
      <c r="LFY81" s="115"/>
      <c r="LFZ81" s="115"/>
      <c r="LGA81" s="115"/>
      <c r="LGB81" s="115"/>
      <c r="LGC81" s="115"/>
      <c r="LGD81" s="115"/>
      <c r="LGE81" s="115"/>
      <c r="LGF81" s="115"/>
      <c r="LGG81" s="115"/>
      <c r="LGH81" s="115"/>
      <c r="LGI81" s="115"/>
      <c r="LGJ81" s="115"/>
      <c r="LGK81" s="115"/>
      <c r="LGL81" s="115"/>
      <c r="LGM81" s="115"/>
      <c r="LGN81" s="115"/>
      <c r="LGO81" s="115"/>
      <c r="LGP81" s="115"/>
      <c r="LGQ81" s="115"/>
      <c r="LGR81" s="115"/>
      <c r="LGS81" s="115"/>
      <c r="LGT81" s="115"/>
      <c r="LGU81" s="115"/>
      <c r="LGV81" s="115"/>
      <c r="LGW81" s="115"/>
      <c r="LGX81" s="115"/>
      <c r="LGY81" s="115"/>
      <c r="LGZ81" s="115"/>
      <c r="LHA81" s="115"/>
      <c r="LHB81" s="115"/>
      <c r="LHC81" s="115"/>
      <c r="LHD81" s="115"/>
      <c r="LHE81" s="115"/>
      <c r="LHF81" s="115"/>
      <c r="LHG81" s="115"/>
      <c r="LHH81" s="115"/>
      <c r="LHI81" s="115"/>
      <c r="LHJ81" s="115"/>
      <c r="LHK81" s="115"/>
      <c r="LHL81" s="115"/>
      <c r="LHM81" s="115"/>
      <c r="LHN81" s="115"/>
      <c r="LHO81" s="115"/>
      <c r="LHP81" s="115"/>
      <c r="LHQ81" s="115"/>
      <c r="LHR81" s="115"/>
      <c r="LHS81" s="115"/>
      <c r="LHT81" s="115"/>
      <c r="LHU81" s="115"/>
      <c r="LHV81" s="115"/>
      <c r="LHW81" s="115"/>
      <c r="LHX81" s="115"/>
      <c r="LHY81" s="115"/>
      <c r="LHZ81" s="115"/>
      <c r="LIA81" s="115"/>
      <c r="LIB81" s="115"/>
      <c r="LIC81" s="115"/>
      <c r="LID81" s="115"/>
      <c r="LIE81" s="115"/>
      <c r="LIF81" s="115"/>
      <c r="LIG81" s="115"/>
      <c r="LIH81" s="115"/>
      <c r="LII81" s="115"/>
      <c r="LIJ81" s="115"/>
      <c r="LIK81" s="115"/>
      <c r="LIL81" s="115"/>
      <c r="LIM81" s="115"/>
      <c r="LIN81" s="115"/>
      <c r="LIO81" s="115"/>
      <c r="LIP81" s="115"/>
      <c r="LIQ81" s="115"/>
      <c r="LIR81" s="115"/>
      <c r="LIS81" s="115"/>
      <c r="LIT81" s="115"/>
      <c r="LIU81" s="115"/>
      <c r="LIV81" s="115"/>
      <c r="LIW81" s="115"/>
      <c r="LIX81" s="115"/>
      <c r="LIY81" s="115"/>
      <c r="LIZ81" s="115"/>
      <c r="LJA81" s="115"/>
      <c r="LJB81" s="115"/>
      <c r="LJC81" s="115"/>
      <c r="LJD81" s="115"/>
      <c r="LJE81" s="115"/>
      <c r="LJF81" s="115"/>
      <c r="LJG81" s="115"/>
      <c r="LJH81" s="115"/>
      <c r="LJI81" s="115"/>
      <c r="LJJ81" s="115"/>
      <c r="LJK81" s="115"/>
      <c r="LJL81" s="115"/>
      <c r="LJM81" s="115"/>
      <c r="LJN81" s="115"/>
      <c r="LJO81" s="115"/>
      <c r="LJP81" s="115"/>
      <c r="LJQ81" s="115"/>
      <c r="LJR81" s="115"/>
      <c r="LJS81" s="115"/>
      <c r="LJT81" s="115"/>
      <c r="LJU81" s="115"/>
      <c r="LJV81" s="115"/>
      <c r="LJW81" s="115"/>
      <c r="LJX81" s="115"/>
      <c r="LJY81" s="115"/>
      <c r="LJZ81" s="115"/>
      <c r="LKA81" s="115"/>
      <c r="LKB81" s="115"/>
      <c r="LKC81" s="115"/>
      <c r="LKD81" s="115"/>
      <c r="LKE81" s="115"/>
      <c r="LKF81" s="115"/>
      <c r="LKG81" s="115"/>
      <c r="LKH81" s="115"/>
      <c r="LKI81" s="115"/>
      <c r="LKJ81" s="115"/>
      <c r="LKK81" s="115"/>
      <c r="LKL81" s="115"/>
      <c r="LKM81" s="115"/>
      <c r="LKN81" s="115"/>
      <c r="LKO81" s="115"/>
      <c r="LKP81" s="115"/>
      <c r="LKQ81" s="115"/>
      <c r="LKR81" s="115"/>
      <c r="LKS81" s="115"/>
      <c r="LKT81" s="115"/>
      <c r="LKU81" s="115"/>
      <c r="LKV81" s="115"/>
      <c r="LKW81" s="115"/>
      <c r="LKX81" s="115"/>
      <c r="LKY81" s="115"/>
      <c r="LKZ81" s="115"/>
      <c r="LLA81" s="115"/>
      <c r="LLB81" s="115"/>
      <c r="LLC81" s="115"/>
      <c r="LLD81" s="115"/>
      <c r="LLE81" s="115"/>
      <c r="LLF81" s="115"/>
      <c r="LLG81" s="115"/>
      <c r="LLH81" s="115"/>
      <c r="LLI81" s="115"/>
      <c r="LLJ81" s="115"/>
      <c r="LLK81" s="115"/>
      <c r="LLL81" s="115"/>
      <c r="LLM81" s="115"/>
      <c r="LLN81" s="115"/>
      <c r="LLO81" s="115"/>
      <c r="LLP81" s="115"/>
      <c r="LLQ81" s="115"/>
      <c r="LLR81" s="115"/>
      <c r="LLS81" s="115"/>
      <c r="LLT81" s="115"/>
      <c r="LLU81" s="115"/>
      <c r="LLV81" s="115"/>
      <c r="LLW81" s="115"/>
      <c r="LLX81" s="115"/>
      <c r="LLY81" s="115"/>
      <c r="LLZ81" s="115"/>
      <c r="LMA81" s="115"/>
      <c r="LMB81" s="115"/>
      <c r="LMC81" s="115"/>
      <c r="LMD81" s="115"/>
      <c r="LME81" s="115"/>
      <c r="LMF81" s="115"/>
      <c r="LMG81" s="115"/>
      <c r="LMH81" s="115"/>
      <c r="LMI81" s="115"/>
      <c r="LMJ81" s="115"/>
      <c r="LMK81" s="115"/>
      <c r="LML81" s="115"/>
      <c r="LMM81" s="115"/>
      <c r="LMN81" s="115"/>
      <c r="LMO81" s="115"/>
      <c r="LMP81" s="115"/>
      <c r="LMQ81" s="115"/>
      <c r="LMR81" s="115"/>
      <c r="LMS81" s="115"/>
      <c r="LMT81" s="115"/>
      <c r="LMU81" s="115"/>
      <c r="LMV81" s="115"/>
      <c r="LMW81" s="115"/>
      <c r="LMX81" s="115"/>
      <c r="LMY81" s="115"/>
      <c r="LMZ81" s="115"/>
      <c r="LNA81" s="115"/>
      <c r="LNB81" s="115"/>
      <c r="LNC81" s="115"/>
      <c r="LND81" s="115"/>
      <c r="LNE81" s="115"/>
      <c r="LNF81" s="115"/>
      <c r="LNG81" s="115"/>
      <c r="LNH81" s="115"/>
      <c r="LNI81" s="115"/>
      <c r="LNJ81" s="115"/>
      <c r="LNK81" s="115"/>
      <c r="LNL81" s="115"/>
      <c r="LNM81" s="115"/>
      <c r="LNN81" s="115"/>
      <c r="LNO81" s="115"/>
      <c r="LNP81" s="115"/>
      <c r="LNQ81" s="115"/>
      <c r="LNR81" s="115"/>
      <c r="LNS81" s="115"/>
      <c r="LNT81" s="115"/>
      <c r="LNU81" s="115"/>
      <c r="LNV81" s="115"/>
      <c r="LNW81" s="115"/>
      <c r="LNX81" s="115"/>
      <c r="LNY81" s="115"/>
      <c r="LNZ81" s="115"/>
      <c r="LOA81" s="115"/>
      <c r="LOB81" s="115"/>
      <c r="LOC81" s="115"/>
      <c r="LOD81" s="115"/>
      <c r="LOE81" s="115"/>
      <c r="LOF81" s="115"/>
      <c r="LOG81" s="115"/>
      <c r="LOH81" s="115"/>
      <c r="LOI81" s="115"/>
      <c r="LOJ81" s="115"/>
      <c r="LOK81" s="115"/>
      <c r="LOL81" s="115"/>
      <c r="LOM81" s="115"/>
      <c r="LON81" s="115"/>
      <c r="LOO81" s="115"/>
      <c r="LOP81" s="115"/>
      <c r="LOQ81" s="115"/>
      <c r="LOR81" s="115"/>
      <c r="LOS81" s="115"/>
      <c r="LOT81" s="115"/>
      <c r="LOU81" s="115"/>
      <c r="LOV81" s="115"/>
      <c r="LOW81" s="115"/>
      <c r="LOX81" s="115"/>
      <c r="LOY81" s="115"/>
      <c r="LOZ81" s="115"/>
      <c r="LPA81" s="115"/>
      <c r="LPB81" s="115"/>
      <c r="LPC81" s="115"/>
      <c r="LPD81" s="115"/>
      <c r="LPE81" s="115"/>
      <c r="LPF81" s="115"/>
      <c r="LPG81" s="115"/>
      <c r="LPH81" s="115"/>
      <c r="LPI81" s="115"/>
      <c r="LPJ81" s="115"/>
      <c r="LPK81" s="115"/>
      <c r="LPL81" s="115"/>
      <c r="LPM81" s="115"/>
      <c r="LPN81" s="115"/>
      <c r="LPO81" s="115"/>
      <c r="LPP81" s="115"/>
      <c r="LPQ81" s="115"/>
      <c r="LPR81" s="115"/>
      <c r="LPS81" s="115"/>
      <c r="LPT81" s="115"/>
      <c r="LPU81" s="115"/>
      <c r="LPV81" s="115"/>
      <c r="LPW81" s="115"/>
      <c r="LPX81" s="115"/>
      <c r="LPY81" s="115"/>
      <c r="LPZ81" s="115"/>
      <c r="LQA81" s="115"/>
      <c r="LQB81" s="115"/>
      <c r="LQC81" s="115"/>
      <c r="LQD81" s="115"/>
      <c r="LQE81" s="115"/>
      <c r="LQF81" s="115"/>
      <c r="LQG81" s="115"/>
      <c r="LQH81" s="115"/>
      <c r="LQI81" s="115"/>
      <c r="LQJ81" s="115"/>
      <c r="LQK81" s="115"/>
      <c r="LQL81" s="115"/>
      <c r="LQM81" s="115"/>
      <c r="LQN81" s="115"/>
      <c r="LQO81" s="115"/>
      <c r="LQP81" s="115"/>
      <c r="LQQ81" s="115"/>
      <c r="LQR81" s="115"/>
      <c r="LQS81" s="115"/>
      <c r="LQT81" s="115"/>
      <c r="LQU81" s="115"/>
      <c r="LQV81" s="115"/>
      <c r="LQW81" s="115"/>
      <c r="LQX81" s="115"/>
      <c r="LQY81" s="115"/>
      <c r="LQZ81" s="115"/>
      <c r="LRA81" s="115"/>
      <c r="LRB81" s="115"/>
      <c r="LRC81" s="115"/>
      <c r="LRD81" s="115"/>
      <c r="LRE81" s="115"/>
      <c r="LRF81" s="115"/>
      <c r="LRG81" s="115"/>
      <c r="LRH81" s="115"/>
      <c r="LRI81" s="115"/>
      <c r="LRJ81" s="115"/>
      <c r="LRK81" s="115"/>
      <c r="LRL81" s="115"/>
      <c r="LRM81" s="115"/>
      <c r="LRN81" s="115"/>
      <c r="LRO81" s="115"/>
      <c r="LRP81" s="115"/>
      <c r="LRQ81" s="115"/>
      <c r="LRR81" s="115"/>
      <c r="LRS81" s="115"/>
      <c r="LRT81" s="115"/>
      <c r="LRU81" s="115"/>
      <c r="LRV81" s="115"/>
      <c r="LRW81" s="115"/>
      <c r="LRX81" s="115"/>
      <c r="LRY81" s="115"/>
      <c r="LRZ81" s="115"/>
      <c r="LSA81" s="115"/>
      <c r="LSB81" s="115"/>
      <c r="LSC81" s="115"/>
      <c r="LSD81" s="115"/>
      <c r="LSE81" s="115"/>
      <c r="LSF81" s="115"/>
      <c r="LSG81" s="115"/>
      <c r="LSH81" s="115"/>
      <c r="LSI81" s="115"/>
      <c r="LSJ81" s="115"/>
      <c r="LSK81" s="115"/>
      <c r="LSL81" s="115"/>
      <c r="LSM81" s="115"/>
      <c r="LSN81" s="115"/>
      <c r="LSO81" s="115"/>
      <c r="LSP81" s="115"/>
      <c r="LSQ81" s="115"/>
      <c r="LSR81" s="115"/>
      <c r="LSS81" s="115"/>
      <c r="LST81" s="115"/>
      <c r="LSU81" s="115"/>
      <c r="LSV81" s="115"/>
      <c r="LSW81" s="115"/>
      <c r="LSX81" s="115"/>
      <c r="LSY81" s="115"/>
      <c r="LSZ81" s="115"/>
      <c r="LTA81" s="115"/>
      <c r="LTB81" s="115"/>
      <c r="LTC81" s="115"/>
      <c r="LTD81" s="115"/>
      <c r="LTE81" s="115"/>
      <c r="LTF81" s="115"/>
      <c r="LTG81" s="115"/>
      <c r="LTH81" s="115"/>
      <c r="LTI81" s="115"/>
      <c r="LTJ81" s="115"/>
      <c r="LTK81" s="115"/>
      <c r="LTL81" s="115"/>
      <c r="LTM81" s="115"/>
      <c r="LTN81" s="115"/>
      <c r="LTO81" s="115"/>
      <c r="LTP81" s="115"/>
      <c r="LTQ81" s="115"/>
      <c r="LTR81" s="115"/>
      <c r="LTS81" s="115"/>
      <c r="LTT81" s="115"/>
      <c r="LTU81" s="115"/>
      <c r="LTV81" s="115"/>
      <c r="LTW81" s="115"/>
      <c r="LTX81" s="115"/>
      <c r="LTY81" s="115"/>
      <c r="LTZ81" s="115"/>
      <c r="LUA81" s="115"/>
      <c r="LUB81" s="115"/>
      <c r="LUC81" s="115"/>
      <c r="LUD81" s="115"/>
      <c r="LUE81" s="115"/>
      <c r="LUF81" s="115"/>
      <c r="LUG81" s="115"/>
      <c r="LUH81" s="115"/>
      <c r="LUI81" s="115"/>
      <c r="LUJ81" s="115"/>
      <c r="LUK81" s="115"/>
      <c r="LUL81" s="115"/>
      <c r="LUM81" s="115"/>
      <c r="LUN81" s="115"/>
      <c r="LUO81" s="115"/>
      <c r="LUP81" s="115"/>
      <c r="LUQ81" s="115"/>
      <c r="LUR81" s="115"/>
      <c r="LUS81" s="115"/>
      <c r="LUT81" s="115"/>
      <c r="LUU81" s="115"/>
      <c r="LUV81" s="115"/>
      <c r="LUW81" s="115"/>
      <c r="LUX81" s="115"/>
      <c r="LUY81" s="115"/>
      <c r="LUZ81" s="115"/>
      <c r="LVA81" s="115"/>
      <c r="LVB81" s="115"/>
      <c r="LVC81" s="115"/>
      <c r="LVD81" s="115"/>
      <c r="LVE81" s="115"/>
      <c r="LVF81" s="115"/>
      <c r="LVG81" s="115"/>
      <c r="LVH81" s="115"/>
      <c r="LVI81" s="115"/>
      <c r="LVJ81" s="115"/>
      <c r="LVK81" s="115"/>
      <c r="LVL81" s="115"/>
      <c r="LVM81" s="115"/>
      <c r="LVN81" s="115"/>
      <c r="LVO81" s="115"/>
      <c r="LVP81" s="115"/>
      <c r="LVQ81" s="115"/>
      <c r="LVR81" s="115"/>
      <c r="LVS81" s="115"/>
      <c r="LVT81" s="115"/>
      <c r="LVU81" s="115"/>
      <c r="LVV81" s="115"/>
      <c r="LVW81" s="115"/>
      <c r="LVX81" s="115"/>
      <c r="LVY81" s="115"/>
      <c r="LVZ81" s="115"/>
      <c r="LWA81" s="115"/>
      <c r="LWB81" s="115"/>
      <c r="LWC81" s="115"/>
      <c r="LWD81" s="115"/>
      <c r="LWE81" s="115"/>
      <c r="LWF81" s="115"/>
      <c r="LWG81" s="115"/>
      <c r="LWH81" s="115"/>
      <c r="LWI81" s="115"/>
      <c r="LWJ81" s="115"/>
      <c r="LWK81" s="115"/>
      <c r="LWL81" s="115"/>
      <c r="LWM81" s="115"/>
      <c r="LWN81" s="115"/>
      <c r="LWO81" s="115"/>
      <c r="LWP81" s="115"/>
      <c r="LWQ81" s="115"/>
      <c r="LWR81" s="115"/>
      <c r="LWS81" s="115"/>
      <c r="LWT81" s="115"/>
      <c r="LWU81" s="115"/>
      <c r="LWV81" s="115"/>
      <c r="LWW81" s="115"/>
      <c r="LWX81" s="115"/>
      <c r="LWY81" s="115"/>
      <c r="LWZ81" s="115"/>
      <c r="LXA81" s="115"/>
      <c r="LXB81" s="115"/>
      <c r="LXC81" s="115"/>
      <c r="LXD81" s="115"/>
      <c r="LXE81" s="115"/>
      <c r="LXF81" s="115"/>
      <c r="LXG81" s="115"/>
      <c r="LXH81" s="115"/>
      <c r="LXI81" s="115"/>
      <c r="LXJ81" s="115"/>
      <c r="LXK81" s="115"/>
      <c r="LXL81" s="115"/>
      <c r="LXM81" s="115"/>
      <c r="LXN81" s="115"/>
      <c r="LXO81" s="115"/>
      <c r="LXP81" s="115"/>
      <c r="LXQ81" s="115"/>
      <c r="LXR81" s="115"/>
      <c r="LXS81" s="115"/>
      <c r="LXT81" s="115"/>
      <c r="LXU81" s="115"/>
      <c r="LXV81" s="115"/>
      <c r="LXW81" s="115"/>
      <c r="LXX81" s="115"/>
      <c r="LXY81" s="115"/>
      <c r="LXZ81" s="115"/>
      <c r="LYA81" s="115"/>
      <c r="LYB81" s="115"/>
      <c r="LYC81" s="115"/>
      <c r="LYD81" s="115"/>
      <c r="LYE81" s="115"/>
      <c r="LYF81" s="115"/>
      <c r="LYG81" s="115"/>
      <c r="LYH81" s="115"/>
      <c r="LYI81" s="115"/>
      <c r="LYJ81" s="115"/>
      <c r="LYK81" s="115"/>
      <c r="LYL81" s="115"/>
      <c r="LYM81" s="115"/>
      <c r="LYN81" s="115"/>
      <c r="LYO81" s="115"/>
      <c r="LYP81" s="115"/>
      <c r="LYQ81" s="115"/>
      <c r="LYR81" s="115"/>
      <c r="LYS81" s="115"/>
      <c r="LYT81" s="115"/>
      <c r="LYU81" s="115"/>
      <c r="LYV81" s="115"/>
      <c r="LYW81" s="115"/>
      <c r="LYX81" s="115"/>
      <c r="LYY81" s="115"/>
      <c r="LYZ81" s="115"/>
      <c r="LZA81" s="115"/>
      <c r="LZB81" s="115"/>
      <c r="LZC81" s="115"/>
      <c r="LZD81" s="115"/>
      <c r="LZE81" s="115"/>
      <c r="LZF81" s="115"/>
      <c r="LZG81" s="115"/>
      <c r="LZH81" s="115"/>
      <c r="LZI81" s="115"/>
      <c r="LZJ81" s="115"/>
      <c r="LZK81" s="115"/>
      <c r="LZL81" s="115"/>
      <c r="LZM81" s="115"/>
      <c r="LZN81" s="115"/>
      <c r="LZO81" s="115"/>
      <c r="LZP81" s="115"/>
      <c r="LZQ81" s="115"/>
      <c r="LZR81" s="115"/>
      <c r="LZS81" s="115"/>
      <c r="LZT81" s="115"/>
      <c r="LZU81" s="115"/>
      <c r="LZV81" s="115"/>
      <c r="LZW81" s="115"/>
      <c r="LZX81" s="115"/>
      <c r="LZY81" s="115"/>
      <c r="LZZ81" s="115"/>
      <c r="MAA81" s="115"/>
      <c r="MAB81" s="115"/>
      <c r="MAC81" s="115"/>
      <c r="MAD81" s="115"/>
      <c r="MAE81" s="115"/>
      <c r="MAF81" s="115"/>
      <c r="MAG81" s="115"/>
      <c r="MAH81" s="115"/>
      <c r="MAI81" s="115"/>
      <c r="MAJ81" s="115"/>
      <c r="MAK81" s="115"/>
      <c r="MAL81" s="115"/>
      <c r="MAM81" s="115"/>
      <c r="MAN81" s="115"/>
      <c r="MAO81" s="115"/>
      <c r="MAP81" s="115"/>
      <c r="MAQ81" s="115"/>
      <c r="MAR81" s="115"/>
      <c r="MAS81" s="115"/>
      <c r="MAT81" s="115"/>
      <c r="MAU81" s="115"/>
      <c r="MAV81" s="115"/>
      <c r="MAW81" s="115"/>
      <c r="MAX81" s="115"/>
      <c r="MAY81" s="115"/>
      <c r="MAZ81" s="115"/>
      <c r="MBA81" s="115"/>
      <c r="MBB81" s="115"/>
      <c r="MBC81" s="115"/>
      <c r="MBD81" s="115"/>
      <c r="MBE81" s="115"/>
      <c r="MBF81" s="115"/>
      <c r="MBG81" s="115"/>
      <c r="MBH81" s="115"/>
      <c r="MBI81" s="115"/>
      <c r="MBJ81" s="115"/>
      <c r="MBK81" s="115"/>
      <c r="MBL81" s="115"/>
      <c r="MBM81" s="115"/>
      <c r="MBN81" s="115"/>
      <c r="MBO81" s="115"/>
      <c r="MBP81" s="115"/>
      <c r="MBQ81" s="115"/>
      <c r="MBR81" s="115"/>
      <c r="MBS81" s="115"/>
      <c r="MBT81" s="115"/>
      <c r="MBU81" s="115"/>
      <c r="MBV81" s="115"/>
      <c r="MBW81" s="115"/>
      <c r="MBX81" s="115"/>
      <c r="MBY81" s="115"/>
      <c r="MBZ81" s="115"/>
      <c r="MCA81" s="115"/>
      <c r="MCB81" s="115"/>
      <c r="MCC81" s="115"/>
      <c r="MCD81" s="115"/>
      <c r="MCE81" s="115"/>
      <c r="MCF81" s="115"/>
      <c r="MCG81" s="115"/>
      <c r="MCH81" s="115"/>
      <c r="MCI81" s="115"/>
      <c r="MCJ81" s="115"/>
      <c r="MCK81" s="115"/>
      <c r="MCL81" s="115"/>
      <c r="MCM81" s="115"/>
      <c r="MCN81" s="115"/>
      <c r="MCO81" s="115"/>
      <c r="MCP81" s="115"/>
      <c r="MCQ81" s="115"/>
      <c r="MCR81" s="115"/>
      <c r="MCS81" s="115"/>
      <c r="MCT81" s="115"/>
      <c r="MCU81" s="115"/>
      <c r="MCV81" s="115"/>
      <c r="MCW81" s="115"/>
      <c r="MCX81" s="115"/>
      <c r="MCY81" s="115"/>
      <c r="MCZ81" s="115"/>
      <c r="MDA81" s="115"/>
      <c r="MDB81" s="115"/>
      <c r="MDC81" s="115"/>
      <c r="MDD81" s="115"/>
      <c r="MDE81" s="115"/>
      <c r="MDF81" s="115"/>
      <c r="MDG81" s="115"/>
      <c r="MDH81" s="115"/>
      <c r="MDI81" s="115"/>
      <c r="MDJ81" s="115"/>
      <c r="MDK81" s="115"/>
      <c r="MDL81" s="115"/>
      <c r="MDM81" s="115"/>
      <c r="MDN81" s="115"/>
      <c r="MDO81" s="115"/>
      <c r="MDP81" s="115"/>
      <c r="MDQ81" s="115"/>
      <c r="MDR81" s="115"/>
      <c r="MDS81" s="115"/>
      <c r="MDT81" s="115"/>
      <c r="MDU81" s="115"/>
      <c r="MDV81" s="115"/>
      <c r="MDW81" s="115"/>
      <c r="MDX81" s="115"/>
      <c r="MDY81" s="115"/>
      <c r="MDZ81" s="115"/>
      <c r="MEA81" s="115"/>
      <c r="MEB81" s="115"/>
      <c r="MEC81" s="115"/>
      <c r="MED81" s="115"/>
      <c r="MEE81" s="115"/>
      <c r="MEF81" s="115"/>
      <c r="MEG81" s="115"/>
      <c r="MEH81" s="115"/>
      <c r="MEI81" s="115"/>
      <c r="MEJ81" s="115"/>
      <c r="MEK81" s="115"/>
      <c r="MEL81" s="115"/>
      <c r="MEM81" s="115"/>
      <c r="MEN81" s="115"/>
      <c r="MEO81" s="115"/>
      <c r="MEP81" s="115"/>
      <c r="MEQ81" s="115"/>
      <c r="MER81" s="115"/>
      <c r="MES81" s="115"/>
      <c r="MET81" s="115"/>
      <c r="MEU81" s="115"/>
      <c r="MEV81" s="115"/>
      <c r="MEW81" s="115"/>
      <c r="MEX81" s="115"/>
      <c r="MEY81" s="115"/>
      <c r="MEZ81" s="115"/>
      <c r="MFA81" s="115"/>
      <c r="MFB81" s="115"/>
      <c r="MFC81" s="115"/>
      <c r="MFD81" s="115"/>
      <c r="MFE81" s="115"/>
      <c r="MFF81" s="115"/>
      <c r="MFG81" s="115"/>
      <c r="MFH81" s="115"/>
      <c r="MFI81" s="115"/>
      <c r="MFJ81" s="115"/>
      <c r="MFK81" s="115"/>
      <c r="MFL81" s="115"/>
      <c r="MFM81" s="115"/>
      <c r="MFN81" s="115"/>
      <c r="MFO81" s="115"/>
      <c r="MFP81" s="115"/>
      <c r="MFQ81" s="115"/>
      <c r="MFR81" s="115"/>
      <c r="MFS81" s="115"/>
      <c r="MFT81" s="115"/>
      <c r="MFU81" s="115"/>
      <c r="MFV81" s="115"/>
      <c r="MFW81" s="115"/>
      <c r="MFX81" s="115"/>
      <c r="MFY81" s="115"/>
      <c r="MFZ81" s="115"/>
      <c r="MGA81" s="115"/>
      <c r="MGB81" s="115"/>
      <c r="MGC81" s="115"/>
      <c r="MGD81" s="115"/>
      <c r="MGE81" s="115"/>
      <c r="MGF81" s="115"/>
      <c r="MGG81" s="115"/>
      <c r="MGH81" s="115"/>
      <c r="MGI81" s="115"/>
      <c r="MGJ81" s="115"/>
      <c r="MGK81" s="115"/>
      <c r="MGL81" s="115"/>
      <c r="MGM81" s="115"/>
      <c r="MGN81" s="115"/>
      <c r="MGO81" s="115"/>
      <c r="MGP81" s="115"/>
      <c r="MGQ81" s="115"/>
      <c r="MGR81" s="115"/>
      <c r="MGS81" s="115"/>
      <c r="MGT81" s="115"/>
      <c r="MGU81" s="115"/>
      <c r="MGV81" s="115"/>
      <c r="MGW81" s="115"/>
      <c r="MGX81" s="115"/>
      <c r="MGY81" s="115"/>
      <c r="MGZ81" s="115"/>
      <c r="MHA81" s="115"/>
      <c r="MHB81" s="115"/>
      <c r="MHC81" s="115"/>
      <c r="MHD81" s="115"/>
      <c r="MHE81" s="115"/>
      <c r="MHF81" s="115"/>
      <c r="MHG81" s="115"/>
      <c r="MHH81" s="115"/>
      <c r="MHI81" s="115"/>
      <c r="MHJ81" s="115"/>
      <c r="MHK81" s="115"/>
      <c r="MHL81" s="115"/>
      <c r="MHM81" s="115"/>
      <c r="MHN81" s="115"/>
      <c r="MHO81" s="115"/>
      <c r="MHP81" s="115"/>
      <c r="MHQ81" s="115"/>
      <c r="MHR81" s="115"/>
      <c r="MHS81" s="115"/>
      <c r="MHT81" s="115"/>
      <c r="MHU81" s="115"/>
      <c r="MHV81" s="115"/>
      <c r="MHW81" s="115"/>
      <c r="MHX81" s="115"/>
      <c r="MHY81" s="115"/>
      <c r="MHZ81" s="115"/>
      <c r="MIA81" s="115"/>
      <c r="MIB81" s="115"/>
      <c r="MIC81" s="115"/>
      <c r="MID81" s="115"/>
      <c r="MIE81" s="115"/>
      <c r="MIF81" s="115"/>
      <c r="MIG81" s="115"/>
      <c r="MIH81" s="115"/>
      <c r="MII81" s="115"/>
      <c r="MIJ81" s="115"/>
      <c r="MIK81" s="115"/>
      <c r="MIL81" s="115"/>
      <c r="MIM81" s="115"/>
      <c r="MIN81" s="115"/>
      <c r="MIO81" s="115"/>
      <c r="MIP81" s="115"/>
      <c r="MIQ81" s="115"/>
      <c r="MIR81" s="115"/>
      <c r="MIS81" s="115"/>
      <c r="MIT81" s="115"/>
      <c r="MIU81" s="115"/>
      <c r="MIV81" s="115"/>
      <c r="MIW81" s="115"/>
      <c r="MIX81" s="115"/>
      <c r="MIY81" s="115"/>
      <c r="MIZ81" s="115"/>
      <c r="MJA81" s="115"/>
      <c r="MJB81" s="115"/>
      <c r="MJC81" s="115"/>
      <c r="MJD81" s="115"/>
      <c r="MJE81" s="115"/>
      <c r="MJF81" s="115"/>
      <c r="MJG81" s="115"/>
      <c r="MJH81" s="115"/>
      <c r="MJI81" s="115"/>
      <c r="MJJ81" s="115"/>
      <c r="MJK81" s="115"/>
      <c r="MJL81" s="115"/>
      <c r="MJM81" s="115"/>
      <c r="MJN81" s="115"/>
      <c r="MJO81" s="115"/>
      <c r="MJP81" s="115"/>
      <c r="MJQ81" s="115"/>
      <c r="MJR81" s="115"/>
      <c r="MJS81" s="115"/>
      <c r="MJT81" s="115"/>
      <c r="MJU81" s="115"/>
      <c r="MJV81" s="115"/>
      <c r="MJW81" s="115"/>
      <c r="MJX81" s="115"/>
      <c r="MJY81" s="115"/>
      <c r="MJZ81" s="115"/>
      <c r="MKA81" s="115"/>
      <c r="MKB81" s="115"/>
      <c r="MKC81" s="115"/>
      <c r="MKD81" s="115"/>
      <c r="MKE81" s="115"/>
      <c r="MKF81" s="115"/>
      <c r="MKG81" s="115"/>
      <c r="MKH81" s="115"/>
      <c r="MKI81" s="115"/>
      <c r="MKJ81" s="115"/>
      <c r="MKK81" s="115"/>
      <c r="MKL81" s="115"/>
      <c r="MKM81" s="115"/>
      <c r="MKN81" s="115"/>
      <c r="MKO81" s="115"/>
      <c r="MKP81" s="115"/>
      <c r="MKQ81" s="115"/>
      <c r="MKR81" s="115"/>
      <c r="MKS81" s="115"/>
      <c r="MKT81" s="115"/>
      <c r="MKU81" s="115"/>
      <c r="MKV81" s="115"/>
      <c r="MKW81" s="115"/>
      <c r="MKX81" s="115"/>
      <c r="MKY81" s="115"/>
      <c r="MKZ81" s="115"/>
      <c r="MLA81" s="115"/>
      <c r="MLB81" s="115"/>
      <c r="MLC81" s="115"/>
      <c r="MLD81" s="115"/>
      <c r="MLE81" s="115"/>
      <c r="MLF81" s="115"/>
      <c r="MLG81" s="115"/>
      <c r="MLH81" s="115"/>
      <c r="MLI81" s="115"/>
      <c r="MLJ81" s="115"/>
      <c r="MLK81" s="115"/>
      <c r="MLL81" s="115"/>
      <c r="MLM81" s="115"/>
      <c r="MLN81" s="115"/>
      <c r="MLO81" s="115"/>
      <c r="MLP81" s="115"/>
      <c r="MLQ81" s="115"/>
      <c r="MLR81" s="115"/>
      <c r="MLS81" s="115"/>
      <c r="MLT81" s="115"/>
      <c r="MLU81" s="115"/>
      <c r="MLV81" s="115"/>
      <c r="MLW81" s="115"/>
      <c r="MLX81" s="115"/>
      <c r="MLY81" s="115"/>
      <c r="MLZ81" s="115"/>
      <c r="MMA81" s="115"/>
      <c r="MMB81" s="115"/>
      <c r="MMC81" s="115"/>
      <c r="MMD81" s="115"/>
      <c r="MME81" s="115"/>
      <c r="MMF81" s="115"/>
      <c r="MMG81" s="115"/>
      <c r="MMH81" s="115"/>
      <c r="MMI81" s="115"/>
      <c r="MMJ81" s="115"/>
      <c r="MMK81" s="115"/>
      <c r="MML81" s="115"/>
      <c r="MMM81" s="115"/>
      <c r="MMN81" s="115"/>
      <c r="MMO81" s="115"/>
      <c r="MMP81" s="115"/>
      <c r="MMQ81" s="115"/>
      <c r="MMR81" s="115"/>
      <c r="MMS81" s="115"/>
      <c r="MMT81" s="115"/>
      <c r="MMU81" s="115"/>
      <c r="MMV81" s="115"/>
      <c r="MMW81" s="115"/>
      <c r="MMX81" s="115"/>
      <c r="MMY81" s="115"/>
      <c r="MMZ81" s="115"/>
      <c r="MNA81" s="115"/>
      <c r="MNB81" s="115"/>
      <c r="MNC81" s="115"/>
      <c r="MND81" s="115"/>
      <c r="MNE81" s="115"/>
      <c r="MNF81" s="115"/>
      <c r="MNG81" s="115"/>
      <c r="MNH81" s="115"/>
      <c r="MNI81" s="115"/>
      <c r="MNJ81" s="115"/>
      <c r="MNK81" s="115"/>
      <c r="MNL81" s="115"/>
      <c r="MNM81" s="115"/>
      <c r="MNN81" s="115"/>
      <c r="MNO81" s="115"/>
      <c r="MNP81" s="115"/>
      <c r="MNQ81" s="115"/>
      <c r="MNR81" s="115"/>
      <c r="MNS81" s="115"/>
      <c r="MNT81" s="115"/>
      <c r="MNU81" s="115"/>
      <c r="MNV81" s="115"/>
      <c r="MNW81" s="115"/>
      <c r="MNX81" s="115"/>
      <c r="MNY81" s="115"/>
      <c r="MNZ81" s="115"/>
      <c r="MOA81" s="115"/>
      <c r="MOB81" s="115"/>
      <c r="MOC81" s="115"/>
      <c r="MOD81" s="115"/>
      <c r="MOE81" s="115"/>
      <c r="MOF81" s="115"/>
      <c r="MOG81" s="115"/>
      <c r="MOH81" s="115"/>
      <c r="MOI81" s="115"/>
      <c r="MOJ81" s="115"/>
      <c r="MOK81" s="115"/>
      <c r="MOL81" s="115"/>
      <c r="MOM81" s="115"/>
      <c r="MON81" s="115"/>
      <c r="MOO81" s="115"/>
      <c r="MOP81" s="115"/>
      <c r="MOQ81" s="115"/>
      <c r="MOR81" s="115"/>
      <c r="MOS81" s="115"/>
      <c r="MOT81" s="115"/>
      <c r="MOU81" s="115"/>
      <c r="MOV81" s="115"/>
      <c r="MOW81" s="115"/>
      <c r="MOX81" s="115"/>
      <c r="MOY81" s="115"/>
      <c r="MOZ81" s="115"/>
      <c r="MPA81" s="115"/>
      <c r="MPB81" s="115"/>
      <c r="MPC81" s="115"/>
      <c r="MPD81" s="115"/>
      <c r="MPE81" s="115"/>
      <c r="MPF81" s="115"/>
      <c r="MPG81" s="115"/>
      <c r="MPH81" s="115"/>
      <c r="MPI81" s="115"/>
      <c r="MPJ81" s="115"/>
      <c r="MPK81" s="115"/>
      <c r="MPL81" s="115"/>
      <c r="MPM81" s="115"/>
      <c r="MPN81" s="115"/>
      <c r="MPO81" s="115"/>
      <c r="MPP81" s="115"/>
      <c r="MPQ81" s="115"/>
      <c r="MPR81" s="115"/>
      <c r="MPS81" s="115"/>
      <c r="MPT81" s="115"/>
      <c r="MPU81" s="115"/>
      <c r="MPV81" s="115"/>
      <c r="MPW81" s="115"/>
      <c r="MPX81" s="115"/>
      <c r="MPY81" s="115"/>
      <c r="MPZ81" s="115"/>
      <c r="MQA81" s="115"/>
      <c r="MQB81" s="115"/>
      <c r="MQC81" s="115"/>
      <c r="MQD81" s="115"/>
      <c r="MQE81" s="115"/>
      <c r="MQF81" s="115"/>
      <c r="MQG81" s="115"/>
      <c r="MQH81" s="115"/>
      <c r="MQI81" s="115"/>
      <c r="MQJ81" s="115"/>
      <c r="MQK81" s="115"/>
      <c r="MQL81" s="115"/>
      <c r="MQM81" s="115"/>
      <c r="MQN81" s="115"/>
      <c r="MQO81" s="115"/>
      <c r="MQP81" s="115"/>
      <c r="MQQ81" s="115"/>
      <c r="MQR81" s="115"/>
      <c r="MQS81" s="115"/>
      <c r="MQT81" s="115"/>
      <c r="MQU81" s="115"/>
      <c r="MQV81" s="115"/>
      <c r="MQW81" s="115"/>
      <c r="MQX81" s="115"/>
      <c r="MQY81" s="115"/>
      <c r="MQZ81" s="115"/>
      <c r="MRA81" s="115"/>
      <c r="MRB81" s="115"/>
      <c r="MRC81" s="115"/>
      <c r="MRD81" s="115"/>
      <c r="MRE81" s="115"/>
      <c r="MRF81" s="115"/>
      <c r="MRG81" s="115"/>
      <c r="MRH81" s="115"/>
      <c r="MRI81" s="115"/>
      <c r="MRJ81" s="115"/>
      <c r="MRK81" s="115"/>
      <c r="MRL81" s="115"/>
      <c r="MRM81" s="115"/>
      <c r="MRN81" s="115"/>
      <c r="MRO81" s="115"/>
      <c r="MRP81" s="115"/>
      <c r="MRQ81" s="115"/>
      <c r="MRR81" s="115"/>
      <c r="MRS81" s="115"/>
      <c r="MRT81" s="115"/>
      <c r="MRU81" s="115"/>
      <c r="MRV81" s="115"/>
      <c r="MRW81" s="115"/>
      <c r="MRX81" s="115"/>
      <c r="MRY81" s="115"/>
      <c r="MRZ81" s="115"/>
      <c r="MSA81" s="115"/>
      <c r="MSB81" s="115"/>
      <c r="MSC81" s="115"/>
      <c r="MSD81" s="115"/>
      <c r="MSE81" s="115"/>
      <c r="MSF81" s="115"/>
      <c r="MSG81" s="115"/>
      <c r="MSH81" s="115"/>
      <c r="MSI81" s="115"/>
      <c r="MSJ81" s="115"/>
      <c r="MSK81" s="115"/>
      <c r="MSL81" s="115"/>
      <c r="MSM81" s="115"/>
      <c r="MSN81" s="115"/>
      <c r="MSO81" s="115"/>
      <c r="MSP81" s="115"/>
      <c r="MSQ81" s="115"/>
      <c r="MSR81" s="115"/>
      <c r="MSS81" s="115"/>
      <c r="MST81" s="115"/>
      <c r="MSU81" s="115"/>
      <c r="MSV81" s="115"/>
      <c r="MSW81" s="115"/>
      <c r="MSX81" s="115"/>
      <c r="MSY81" s="115"/>
      <c r="MSZ81" s="115"/>
      <c r="MTA81" s="115"/>
      <c r="MTB81" s="115"/>
      <c r="MTC81" s="115"/>
      <c r="MTD81" s="115"/>
      <c r="MTE81" s="115"/>
      <c r="MTF81" s="115"/>
      <c r="MTG81" s="115"/>
      <c r="MTH81" s="115"/>
      <c r="MTI81" s="115"/>
      <c r="MTJ81" s="115"/>
      <c r="MTK81" s="115"/>
      <c r="MTL81" s="115"/>
      <c r="MTM81" s="115"/>
      <c r="MTN81" s="115"/>
      <c r="MTO81" s="115"/>
      <c r="MTP81" s="115"/>
      <c r="MTQ81" s="115"/>
      <c r="MTR81" s="115"/>
      <c r="MTS81" s="115"/>
      <c r="MTT81" s="115"/>
      <c r="MTU81" s="115"/>
      <c r="MTV81" s="115"/>
      <c r="MTW81" s="115"/>
      <c r="MTX81" s="115"/>
      <c r="MTY81" s="115"/>
      <c r="MTZ81" s="115"/>
      <c r="MUA81" s="115"/>
      <c r="MUB81" s="115"/>
      <c r="MUC81" s="115"/>
      <c r="MUD81" s="115"/>
      <c r="MUE81" s="115"/>
      <c r="MUF81" s="115"/>
      <c r="MUG81" s="115"/>
      <c r="MUH81" s="115"/>
      <c r="MUI81" s="115"/>
      <c r="MUJ81" s="115"/>
      <c r="MUK81" s="115"/>
      <c r="MUL81" s="115"/>
      <c r="MUM81" s="115"/>
      <c r="MUN81" s="115"/>
      <c r="MUO81" s="115"/>
      <c r="MUP81" s="115"/>
      <c r="MUQ81" s="115"/>
      <c r="MUR81" s="115"/>
      <c r="MUS81" s="115"/>
      <c r="MUT81" s="115"/>
      <c r="MUU81" s="115"/>
      <c r="MUV81" s="115"/>
      <c r="MUW81" s="115"/>
      <c r="MUX81" s="115"/>
      <c r="MUY81" s="115"/>
      <c r="MUZ81" s="115"/>
      <c r="MVA81" s="115"/>
      <c r="MVB81" s="115"/>
      <c r="MVC81" s="115"/>
      <c r="MVD81" s="115"/>
      <c r="MVE81" s="115"/>
      <c r="MVF81" s="115"/>
      <c r="MVG81" s="115"/>
      <c r="MVH81" s="115"/>
      <c r="MVI81" s="115"/>
      <c r="MVJ81" s="115"/>
      <c r="MVK81" s="115"/>
      <c r="MVL81" s="115"/>
      <c r="MVM81" s="115"/>
      <c r="MVN81" s="115"/>
      <c r="MVO81" s="115"/>
      <c r="MVP81" s="115"/>
      <c r="MVQ81" s="115"/>
      <c r="MVR81" s="115"/>
      <c r="MVS81" s="115"/>
      <c r="MVT81" s="115"/>
      <c r="MVU81" s="115"/>
      <c r="MVV81" s="115"/>
      <c r="MVW81" s="115"/>
      <c r="MVX81" s="115"/>
      <c r="MVY81" s="115"/>
      <c r="MVZ81" s="115"/>
      <c r="MWA81" s="115"/>
      <c r="MWB81" s="115"/>
      <c r="MWC81" s="115"/>
      <c r="MWD81" s="115"/>
      <c r="MWE81" s="115"/>
      <c r="MWF81" s="115"/>
      <c r="MWG81" s="115"/>
      <c r="MWH81" s="115"/>
      <c r="MWI81" s="115"/>
      <c r="MWJ81" s="115"/>
      <c r="MWK81" s="115"/>
      <c r="MWL81" s="115"/>
      <c r="MWM81" s="115"/>
      <c r="MWN81" s="115"/>
      <c r="MWO81" s="115"/>
      <c r="MWP81" s="115"/>
      <c r="MWQ81" s="115"/>
      <c r="MWR81" s="115"/>
      <c r="MWS81" s="115"/>
      <c r="MWT81" s="115"/>
      <c r="MWU81" s="115"/>
      <c r="MWV81" s="115"/>
      <c r="MWW81" s="115"/>
      <c r="MWX81" s="115"/>
      <c r="MWY81" s="115"/>
      <c r="MWZ81" s="115"/>
      <c r="MXA81" s="115"/>
      <c r="MXB81" s="115"/>
      <c r="MXC81" s="115"/>
      <c r="MXD81" s="115"/>
      <c r="MXE81" s="115"/>
      <c r="MXF81" s="115"/>
      <c r="MXG81" s="115"/>
      <c r="MXH81" s="115"/>
      <c r="MXI81" s="115"/>
      <c r="MXJ81" s="115"/>
      <c r="MXK81" s="115"/>
      <c r="MXL81" s="115"/>
      <c r="MXM81" s="115"/>
      <c r="MXN81" s="115"/>
      <c r="MXO81" s="115"/>
      <c r="MXP81" s="115"/>
      <c r="MXQ81" s="115"/>
      <c r="MXR81" s="115"/>
      <c r="MXS81" s="115"/>
      <c r="MXT81" s="115"/>
      <c r="MXU81" s="115"/>
      <c r="MXV81" s="115"/>
      <c r="MXW81" s="115"/>
      <c r="MXX81" s="115"/>
      <c r="MXY81" s="115"/>
      <c r="MXZ81" s="115"/>
      <c r="MYA81" s="115"/>
      <c r="MYB81" s="115"/>
      <c r="MYC81" s="115"/>
      <c r="MYD81" s="115"/>
      <c r="MYE81" s="115"/>
      <c r="MYF81" s="115"/>
      <c r="MYG81" s="115"/>
      <c r="MYH81" s="115"/>
      <c r="MYI81" s="115"/>
      <c r="MYJ81" s="115"/>
      <c r="MYK81" s="115"/>
      <c r="MYL81" s="115"/>
      <c r="MYM81" s="115"/>
      <c r="MYN81" s="115"/>
      <c r="MYO81" s="115"/>
      <c r="MYP81" s="115"/>
      <c r="MYQ81" s="115"/>
      <c r="MYR81" s="115"/>
      <c r="MYS81" s="115"/>
      <c r="MYT81" s="115"/>
      <c r="MYU81" s="115"/>
      <c r="MYV81" s="115"/>
      <c r="MYW81" s="115"/>
      <c r="MYX81" s="115"/>
      <c r="MYY81" s="115"/>
      <c r="MYZ81" s="115"/>
      <c r="MZA81" s="115"/>
      <c r="MZB81" s="115"/>
      <c r="MZC81" s="115"/>
      <c r="MZD81" s="115"/>
      <c r="MZE81" s="115"/>
      <c r="MZF81" s="115"/>
      <c r="MZG81" s="115"/>
      <c r="MZH81" s="115"/>
      <c r="MZI81" s="115"/>
      <c r="MZJ81" s="115"/>
      <c r="MZK81" s="115"/>
      <c r="MZL81" s="115"/>
      <c r="MZM81" s="115"/>
      <c r="MZN81" s="115"/>
      <c r="MZO81" s="115"/>
      <c r="MZP81" s="115"/>
      <c r="MZQ81" s="115"/>
      <c r="MZR81" s="115"/>
      <c r="MZS81" s="115"/>
      <c r="MZT81" s="115"/>
      <c r="MZU81" s="115"/>
      <c r="MZV81" s="115"/>
      <c r="MZW81" s="115"/>
      <c r="MZX81" s="115"/>
      <c r="MZY81" s="115"/>
      <c r="MZZ81" s="115"/>
      <c r="NAA81" s="115"/>
      <c r="NAB81" s="115"/>
      <c r="NAC81" s="115"/>
      <c r="NAD81" s="115"/>
      <c r="NAE81" s="115"/>
      <c r="NAF81" s="115"/>
      <c r="NAG81" s="115"/>
      <c r="NAH81" s="115"/>
      <c r="NAI81" s="115"/>
      <c r="NAJ81" s="115"/>
      <c r="NAK81" s="115"/>
      <c r="NAL81" s="115"/>
      <c r="NAM81" s="115"/>
      <c r="NAN81" s="115"/>
      <c r="NAO81" s="115"/>
      <c r="NAP81" s="115"/>
      <c r="NAQ81" s="115"/>
      <c r="NAR81" s="115"/>
      <c r="NAS81" s="115"/>
      <c r="NAT81" s="115"/>
      <c r="NAU81" s="115"/>
      <c r="NAV81" s="115"/>
      <c r="NAW81" s="115"/>
      <c r="NAX81" s="115"/>
      <c r="NAY81" s="115"/>
      <c r="NAZ81" s="115"/>
      <c r="NBA81" s="115"/>
      <c r="NBB81" s="115"/>
      <c r="NBC81" s="115"/>
      <c r="NBD81" s="115"/>
      <c r="NBE81" s="115"/>
      <c r="NBF81" s="115"/>
      <c r="NBG81" s="115"/>
      <c r="NBH81" s="115"/>
      <c r="NBI81" s="115"/>
      <c r="NBJ81" s="115"/>
      <c r="NBK81" s="115"/>
      <c r="NBL81" s="115"/>
      <c r="NBM81" s="115"/>
      <c r="NBN81" s="115"/>
      <c r="NBO81" s="115"/>
      <c r="NBP81" s="115"/>
      <c r="NBQ81" s="115"/>
      <c r="NBR81" s="115"/>
      <c r="NBS81" s="115"/>
      <c r="NBT81" s="115"/>
      <c r="NBU81" s="115"/>
      <c r="NBV81" s="115"/>
      <c r="NBW81" s="115"/>
      <c r="NBX81" s="115"/>
      <c r="NBY81" s="115"/>
      <c r="NBZ81" s="115"/>
      <c r="NCA81" s="115"/>
      <c r="NCB81" s="115"/>
      <c r="NCC81" s="115"/>
      <c r="NCD81" s="115"/>
      <c r="NCE81" s="115"/>
      <c r="NCF81" s="115"/>
      <c r="NCG81" s="115"/>
      <c r="NCH81" s="115"/>
      <c r="NCI81" s="115"/>
      <c r="NCJ81" s="115"/>
      <c r="NCK81" s="115"/>
      <c r="NCL81" s="115"/>
      <c r="NCM81" s="115"/>
      <c r="NCN81" s="115"/>
      <c r="NCO81" s="115"/>
      <c r="NCP81" s="115"/>
      <c r="NCQ81" s="115"/>
      <c r="NCR81" s="115"/>
      <c r="NCS81" s="115"/>
      <c r="NCT81" s="115"/>
      <c r="NCU81" s="115"/>
      <c r="NCV81" s="115"/>
      <c r="NCW81" s="115"/>
      <c r="NCX81" s="115"/>
      <c r="NCY81" s="115"/>
      <c r="NCZ81" s="115"/>
      <c r="NDA81" s="115"/>
      <c r="NDB81" s="115"/>
      <c r="NDC81" s="115"/>
      <c r="NDD81" s="115"/>
      <c r="NDE81" s="115"/>
      <c r="NDF81" s="115"/>
      <c r="NDG81" s="115"/>
      <c r="NDH81" s="115"/>
      <c r="NDI81" s="115"/>
      <c r="NDJ81" s="115"/>
      <c r="NDK81" s="115"/>
      <c r="NDL81" s="115"/>
      <c r="NDM81" s="115"/>
      <c r="NDN81" s="115"/>
      <c r="NDO81" s="115"/>
      <c r="NDP81" s="115"/>
      <c r="NDQ81" s="115"/>
      <c r="NDR81" s="115"/>
      <c r="NDS81" s="115"/>
      <c r="NDT81" s="115"/>
      <c r="NDU81" s="115"/>
      <c r="NDV81" s="115"/>
      <c r="NDW81" s="115"/>
      <c r="NDX81" s="115"/>
      <c r="NDY81" s="115"/>
      <c r="NDZ81" s="115"/>
      <c r="NEA81" s="115"/>
      <c r="NEB81" s="115"/>
      <c r="NEC81" s="115"/>
      <c r="NED81" s="115"/>
      <c r="NEE81" s="115"/>
      <c r="NEF81" s="115"/>
      <c r="NEG81" s="115"/>
      <c r="NEH81" s="115"/>
      <c r="NEI81" s="115"/>
      <c r="NEJ81" s="115"/>
      <c r="NEK81" s="115"/>
      <c r="NEL81" s="115"/>
      <c r="NEM81" s="115"/>
      <c r="NEN81" s="115"/>
      <c r="NEO81" s="115"/>
      <c r="NEP81" s="115"/>
      <c r="NEQ81" s="115"/>
      <c r="NER81" s="115"/>
      <c r="NES81" s="115"/>
      <c r="NET81" s="115"/>
      <c r="NEU81" s="115"/>
      <c r="NEV81" s="115"/>
      <c r="NEW81" s="115"/>
      <c r="NEX81" s="115"/>
      <c r="NEY81" s="115"/>
      <c r="NEZ81" s="115"/>
      <c r="NFA81" s="115"/>
      <c r="NFB81" s="115"/>
      <c r="NFC81" s="115"/>
      <c r="NFD81" s="115"/>
      <c r="NFE81" s="115"/>
      <c r="NFF81" s="115"/>
      <c r="NFG81" s="115"/>
      <c r="NFH81" s="115"/>
      <c r="NFI81" s="115"/>
      <c r="NFJ81" s="115"/>
      <c r="NFK81" s="115"/>
      <c r="NFL81" s="115"/>
      <c r="NFM81" s="115"/>
      <c r="NFN81" s="115"/>
      <c r="NFO81" s="115"/>
      <c r="NFP81" s="115"/>
      <c r="NFQ81" s="115"/>
      <c r="NFR81" s="115"/>
      <c r="NFS81" s="115"/>
      <c r="NFT81" s="115"/>
      <c r="NFU81" s="115"/>
      <c r="NFV81" s="115"/>
      <c r="NFW81" s="115"/>
      <c r="NFX81" s="115"/>
      <c r="NFY81" s="115"/>
      <c r="NFZ81" s="115"/>
      <c r="NGA81" s="115"/>
      <c r="NGB81" s="115"/>
      <c r="NGC81" s="115"/>
      <c r="NGD81" s="115"/>
      <c r="NGE81" s="115"/>
      <c r="NGF81" s="115"/>
      <c r="NGG81" s="115"/>
      <c r="NGH81" s="115"/>
      <c r="NGI81" s="115"/>
      <c r="NGJ81" s="115"/>
      <c r="NGK81" s="115"/>
      <c r="NGL81" s="115"/>
      <c r="NGM81" s="115"/>
      <c r="NGN81" s="115"/>
      <c r="NGO81" s="115"/>
      <c r="NGP81" s="115"/>
      <c r="NGQ81" s="115"/>
      <c r="NGR81" s="115"/>
      <c r="NGS81" s="115"/>
      <c r="NGT81" s="115"/>
      <c r="NGU81" s="115"/>
      <c r="NGV81" s="115"/>
      <c r="NGW81" s="115"/>
      <c r="NGX81" s="115"/>
      <c r="NGY81" s="115"/>
      <c r="NGZ81" s="115"/>
      <c r="NHA81" s="115"/>
      <c r="NHB81" s="115"/>
      <c r="NHC81" s="115"/>
      <c r="NHD81" s="115"/>
      <c r="NHE81" s="115"/>
      <c r="NHF81" s="115"/>
      <c r="NHG81" s="115"/>
      <c r="NHH81" s="115"/>
      <c r="NHI81" s="115"/>
      <c r="NHJ81" s="115"/>
      <c r="NHK81" s="115"/>
      <c r="NHL81" s="115"/>
      <c r="NHM81" s="115"/>
      <c r="NHN81" s="115"/>
      <c r="NHO81" s="115"/>
      <c r="NHP81" s="115"/>
      <c r="NHQ81" s="115"/>
      <c r="NHR81" s="115"/>
      <c r="NHS81" s="115"/>
      <c r="NHT81" s="115"/>
      <c r="NHU81" s="115"/>
      <c r="NHV81" s="115"/>
      <c r="NHW81" s="115"/>
      <c r="NHX81" s="115"/>
      <c r="NHY81" s="115"/>
      <c r="NHZ81" s="115"/>
      <c r="NIA81" s="115"/>
      <c r="NIB81" s="115"/>
      <c r="NIC81" s="115"/>
      <c r="NID81" s="115"/>
      <c r="NIE81" s="115"/>
      <c r="NIF81" s="115"/>
      <c r="NIG81" s="115"/>
      <c r="NIH81" s="115"/>
      <c r="NII81" s="115"/>
      <c r="NIJ81" s="115"/>
      <c r="NIK81" s="115"/>
      <c r="NIL81" s="115"/>
      <c r="NIM81" s="115"/>
      <c r="NIN81" s="115"/>
      <c r="NIO81" s="115"/>
      <c r="NIP81" s="115"/>
      <c r="NIQ81" s="115"/>
      <c r="NIR81" s="115"/>
      <c r="NIS81" s="115"/>
      <c r="NIT81" s="115"/>
      <c r="NIU81" s="115"/>
      <c r="NIV81" s="115"/>
      <c r="NIW81" s="115"/>
      <c r="NIX81" s="115"/>
      <c r="NIY81" s="115"/>
      <c r="NIZ81" s="115"/>
      <c r="NJA81" s="115"/>
      <c r="NJB81" s="115"/>
      <c r="NJC81" s="115"/>
      <c r="NJD81" s="115"/>
      <c r="NJE81" s="115"/>
      <c r="NJF81" s="115"/>
      <c r="NJG81" s="115"/>
      <c r="NJH81" s="115"/>
      <c r="NJI81" s="115"/>
      <c r="NJJ81" s="115"/>
      <c r="NJK81" s="115"/>
      <c r="NJL81" s="115"/>
      <c r="NJM81" s="115"/>
      <c r="NJN81" s="115"/>
      <c r="NJO81" s="115"/>
      <c r="NJP81" s="115"/>
      <c r="NJQ81" s="115"/>
      <c r="NJR81" s="115"/>
      <c r="NJS81" s="115"/>
      <c r="NJT81" s="115"/>
      <c r="NJU81" s="115"/>
      <c r="NJV81" s="115"/>
      <c r="NJW81" s="115"/>
      <c r="NJX81" s="115"/>
      <c r="NJY81" s="115"/>
      <c r="NJZ81" s="115"/>
      <c r="NKA81" s="115"/>
      <c r="NKB81" s="115"/>
      <c r="NKC81" s="115"/>
      <c r="NKD81" s="115"/>
      <c r="NKE81" s="115"/>
      <c r="NKF81" s="115"/>
      <c r="NKG81" s="115"/>
      <c r="NKH81" s="115"/>
      <c r="NKI81" s="115"/>
      <c r="NKJ81" s="115"/>
      <c r="NKK81" s="115"/>
      <c r="NKL81" s="115"/>
      <c r="NKM81" s="115"/>
      <c r="NKN81" s="115"/>
      <c r="NKO81" s="115"/>
      <c r="NKP81" s="115"/>
      <c r="NKQ81" s="115"/>
      <c r="NKR81" s="115"/>
      <c r="NKS81" s="115"/>
      <c r="NKT81" s="115"/>
      <c r="NKU81" s="115"/>
      <c r="NKV81" s="115"/>
      <c r="NKW81" s="115"/>
      <c r="NKX81" s="115"/>
      <c r="NKY81" s="115"/>
      <c r="NKZ81" s="115"/>
      <c r="NLA81" s="115"/>
      <c r="NLB81" s="115"/>
      <c r="NLC81" s="115"/>
      <c r="NLD81" s="115"/>
      <c r="NLE81" s="115"/>
      <c r="NLF81" s="115"/>
      <c r="NLG81" s="115"/>
      <c r="NLH81" s="115"/>
      <c r="NLI81" s="115"/>
      <c r="NLJ81" s="115"/>
      <c r="NLK81" s="115"/>
      <c r="NLL81" s="115"/>
      <c r="NLM81" s="115"/>
      <c r="NLN81" s="115"/>
      <c r="NLO81" s="115"/>
      <c r="NLP81" s="115"/>
      <c r="NLQ81" s="115"/>
      <c r="NLR81" s="115"/>
      <c r="NLS81" s="115"/>
      <c r="NLT81" s="115"/>
      <c r="NLU81" s="115"/>
      <c r="NLV81" s="115"/>
      <c r="NLW81" s="115"/>
      <c r="NLX81" s="115"/>
      <c r="NLY81" s="115"/>
      <c r="NLZ81" s="115"/>
      <c r="NMA81" s="115"/>
      <c r="NMB81" s="115"/>
      <c r="NMC81" s="115"/>
      <c r="NMD81" s="115"/>
      <c r="NME81" s="115"/>
      <c r="NMF81" s="115"/>
      <c r="NMG81" s="115"/>
      <c r="NMH81" s="115"/>
      <c r="NMI81" s="115"/>
      <c r="NMJ81" s="115"/>
      <c r="NMK81" s="115"/>
      <c r="NML81" s="115"/>
      <c r="NMM81" s="115"/>
      <c r="NMN81" s="115"/>
      <c r="NMO81" s="115"/>
      <c r="NMP81" s="115"/>
      <c r="NMQ81" s="115"/>
      <c r="NMR81" s="115"/>
      <c r="NMS81" s="115"/>
      <c r="NMT81" s="115"/>
      <c r="NMU81" s="115"/>
      <c r="NMV81" s="115"/>
      <c r="NMW81" s="115"/>
      <c r="NMX81" s="115"/>
      <c r="NMY81" s="115"/>
      <c r="NMZ81" s="115"/>
      <c r="NNA81" s="115"/>
      <c r="NNB81" s="115"/>
      <c r="NNC81" s="115"/>
      <c r="NND81" s="115"/>
      <c r="NNE81" s="115"/>
      <c r="NNF81" s="115"/>
      <c r="NNG81" s="115"/>
      <c r="NNH81" s="115"/>
      <c r="NNI81" s="115"/>
      <c r="NNJ81" s="115"/>
      <c r="NNK81" s="115"/>
      <c r="NNL81" s="115"/>
      <c r="NNM81" s="115"/>
      <c r="NNN81" s="115"/>
      <c r="NNO81" s="115"/>
      <c r="NNP81" s="115"/>
      <c r="NNQ81" s="115"/>
      <c r="NNR81" s="115"/>
      <c r="NNS81" s="115"/>
      <c r="NNT81" s="115"/>
      <c r="NNU81" s="115"/>
      <c r="NNV81" s="115"/>
      <c r="NNW81" s="115"/>
      <c r="NNX81" s="115"/>
      <c r="NNY81" s="115"/>
      <c r="NNZ81" s="115"/>
      <c r="NOA81" s="115"/>
      <c r="NOB81" s="115"/>
      <c r="NOC81" s="115"/>
      <c r="NOD81" s="115"/>
      <c r="NOE81" s="115"/>
      <c r="NOF81" s="115"/>
      <c r="NOG81" s="115"/>
      <c r="NOH81" s="115"/>
      <c r="NOI81" s="115"/>
      <c r="NOJ81" s="115"/>
      <c r="NOK81" s="115"/>
      <c r="NOL81" s="115"/>
      <c r="NOM81" s="115"/>
      <c r="NON81" s="115"/>
      <c r="NOO81" s="115"/>
      <c r="NOP81" s="115"/>
      <c r="NOQ81" s="115"/>
      <c r="NOR81" s="115"/>
      <c r="NOS81" s="115"/>
      <c r="NOT81" s="115"/>
      <c r="NOU81" s="115"/>
      <c r="NOV81" s="115"/>
      <c r="NOW81" s="115"/>
      <c r="NOX81" s="115"/>
      <c r="NOY81" s="115"/>
      <c r="NOZ81" s="115"/>
      <c r="NPA81" s="115"/>
      <c r="NPB81" s="115"/>
      <c r="NPC81" s="115"/>
      <c r="NPD81" s="115"/>
      <c r="NPE81" s="115"/>
      <c r="NPF81" s="115"/>
      <c r="NPG81" s="115"/>
      <c r="NPH81" s="115"/>
      <c r="NPI81" s="115"/>
      <c r="NPJ81" s="115"/>
      <c r="NPK81" s="115"/>
      <c r="NPL81" s="115"/>
      <c r="NPM81" s="115"/>
      <c r="NPN81" s="115"/>
      <c r="NPO81" s="115"/>
      <c r="NPP81" s="115"/>
      <c r="NPQ81" s="115"/>
      <c r="NPR81" s="115"/>
      <c r="NPS81" s="115"/>
      <c r="NPT81" s="115"/>
      <c r="NPU81" s="115"/>
      <c r="NPV81" s="115"/>
      <c r="NPW81" s="115"/>
      <c r="NPX81" s="115"/>
      <c r="NPY81" s="115"/>
      <c r="NPZ81" s="115"/>
      <c r="NQA81" s="115"/>
      <c r="NQB81" s="115"/>
      <c r="NQC81" s="115"/>
      <c r="NQD81" s="115"/>
      <c r="NQE81" s="115"/>
      <c r="NQF81" s="115"/>
      <c r="NQG81" s="115"/>
      <c r="NQH81" s="115"/>
      <c r="NQI81" s="115"/>
      <c r="NQJ81" s="115"/>
      <c r="NQK81" s="115"/>
      <c r="NQL81" s="115"/>
      <c r="NQM81" s="115"/>
      <c r="NQN81" s="115"/>
      <c r="NQO81" s="115"/>
      <c r="NQP81" s="115"/>
      <c r="NQQ81" s="115"/>
      <c r="NQR81" s="115"/>
      <c r="NQS81" s="115"/>
      <c r="NQT81" s="115"/>
      <c r="NQU81" s="115"/>
      <c r="NQV81" s="115"/>
      <c r="NQW81" s="115"/>
      <c r="NQX81" s="115"/>
      <c r="NQY81" s="115"/>
      <c r="NQZ81" s="115"/>
      <c r="NRA81" s="115"/>
      <c r="NRB81" s="115"/>
      <c r="NRC81" s="115"/>
      <c r="NRD81" s="115"/>
      <c r="NRE81" s="115"/>
      <c r="NRF81" s="115"/>
      <c r="NRG81" s="115"/>
      <c r="NRH81" s="115"/>
      <c r="NRI81" s="115"/>
      <c r="NRJ81" s="115"/>
      <c r="NRK81" s="115"/>
      <c r="NRL81" s="115"/>
      <c r="NRM81" s="115"/>
      <c r="NRN81" s="115"/>
      <c r="NRO81" s="115"/>
      <c r="NRP81" s="115"/>
      <c r="NRQ81" s="115"/>
      <c r="NRR81" s="115"/>
      <c r="NRS81" s="115"/>
      <c r="NRT81" s="115"/>
      <c r="NRU81" s="115"/>
      <c r="NRV81" s="115"/>
      <c r="NRW81" s="115"/>
      <c r="NRX81" s="115"/>
      <c r="NRY81" s="115"/>
      <c r="NRZ81" s="115"/>
      <c r="NSA81" s="115"/>
      <c r="NSB81" s="115"/>
      <c r="NSC81" s="115"/>
      <c r="NSD81" s="115"/>
      <c r="NSE81" s="115"/>
      <c r="NSF81" s="115"/>
      <c r="NSG81" s="115"/>
      <c r="NSH81" s="115"/>
      <c r="NSI81" s="115"/>
      <c r="NSJ81" s="115"/>
      <c r="NSK81" s="115"/>
      <c r="NSL81" s="115"/>
      <c r="NSM81" s="115"/>
      <c r="NSN81" s="115"/>
      <c r="NSO81" s="115"/>
      <c r="NSP81" s="115"/>
      <c r="NSQ81" s="115"/>
      <c r="NSR81" s="115"/>
      <c r="NSS81" s="115"/>
      <c r="NST81" s="115"/>
      <c r="NSU81" s="115"/>
      <c r="NSV81" s="115"/>
      <c r="NSW81" s="115"/>
      <c r="NSX81" s="115"/>
      <c r="NSY81" s="115"/>
      <c r="NSZ81" s="115"/>
      <c r="NTA81" s="115"/>
      <c r="NTB81" s="115"/>
      <c r="NTC81" s="115"/>
      <c r="NTD81" s="115"/>
      <c r="NTE81" s="115"/>
      <c r="NTF81" s="115"/>
      <c r="NTG81" s="115"/>
      <c r="NTH81" s="115"/>
      <c r="NTI81" s="115"/>
      <c r="NTJ81" s="115"/>
      <c r="NTK81" s="115"/>
      <c r="NTL81" s="115"/>
      <c r="NTM81" s="115"/>
      <c r="NTN81" s="115"/>
      <c r="NTO81" s="115"/>
      <c r="NTP81" s="115"/>
      <c r="NTQ81" s="115"/>
      <c r="NTR81" s="115"/>
      <c r="NTS81" s="115"/>
      <c r="NTT81" s="115"/>
      <c r="NTU81" s="115"/>
      <c r="NTV81" s="115"/>
      <c r="NTW81" s="115"/>
      <c r="NTX81" s="115"/>
      <c r="NTY81" s="115"/>
      <c r="NTZ81" s="115"/>
      <c r="NUA81" s="115"/>
      <c r="NUB81" s="115"/>
      <c r="NUC81" s="115"/>
      <c r="NUD81" s="115"/>
      <c r="NUE81" s="115"/>
      <c r="NUF81" s="115"/>
      <c r="NUG81" s="115"/>
      <c r="NUH81" s="115"/>
      <c r="NUI81" s="115"/>
      <c r="NUJ81" s="115"/>
      <c r="NUK81" s="115"/>
      <c r="NUL81" s="115"/>
      <c r="NUM81" s="115"/>
      <c r="NUN81" s="115"/>
      <c r="NUO81" s="115"/>
      <c r="NUP81" s="115"/>
      <c r="NUQ81" s="115"/>
      <c r="NUR81" s="115"/>
      <c r="NUS81" s="115"/>
      <c r="NUT81" s="115"/>
      <c r="NUU81" s="115"/>
      <c r="NUV81" s="115"/>
      <c r="NUW81" s="115"/>
      <c r="NUX81" s="115"/>
      <c r="NUY81" s="115"/>
      <c r="NUZ81" s="115"/>
      <c r="NVA81" s="115"/>
      <c r="NVB81" s="115"/>
      <c r="NVC81" s="115"/>
      <c r="NVD81" s="115"/>
      <c r="NVE81" s="115"/>
      <c r="NVF81" s="115"/>
      <c r="NVG81" s="115"/>
      <c r="NVH81" s="115"/>
      <c r="NVI81" s="115"/>
      <c r="NVJ81" s="115"/>
      <c r="NVK81" s="115"/>
      <c r="NVL81" s="115"/>
      <c r="NVM81" s="115"/>
      <c r="NVN81" s="115"/>
      <c r="NVO81" s="115"/>
      <c r="NVP81" s="115"/>
      <c r="NVQ81" s="115"/>
      <c r="NVR81" s="115"/>
      <c r="NVS81" s="115"/>
      <c r="NVT81" s="115"/>
      <c r="NVU81" s="115"/>
      <c r="NVV81" s="115"/>
      <c r="NVW81" s="115"/>
      <c r="NVX81" s="115"/>
      <c r="NVY81" s="115"/>
      <c r="NVZ81" s="115"/>
      <c r="NWA81" s="115"/>
      <c r="NWB81" s="115"/>
      <c r="NWC81" s="115"/>
      <c r="NWD81" s="115"/>
      <c r="NWE81" s="115"/>
      <c r="NWF81" s="115"/>
      <c r="NWG81" s="115"/>
      <c r="NWH81" s="115"/>
      <c r="NWI81" s="115"/>
      <c r="NWJ81" s="115"/>
      <c r="NWK81" s="115"/>
      <c r="NWL81" s="115"/>
      <c r="NWM81" s="115"/>
      <c r="NWN81" s="115"/>
      <c r="NWO81" s="115"/>
      <c r="NWP81" s="115"/>
      <c r="NWQ81" s="115"/>
      <c r="NWR81" s="115"/>
      <c r="NWS81" s="115"/>
      <c r="NWT81" s="115"/>
      <c r="NWU81" s="115"/>
      <c r="NWV81" s="115"/>
      <c r="NWW81" s="115"/>
      <c r="NWX81" s="115"/>
      <c r="NWY81" s="115"/>
      <c r="NWZ81" s="115"/>
      <c r="NXA81" s="115"/>
      <c r="NXB81" s="115"/>
      <c r="NXC81" s="115"/>
      <c r="NXD81" s="115"/>
      <c r="NXE81" s="115"/>
      <c r="NXF81" s="115"/>
      <c r="NXG81" s="115"/>
      <c r="NXH81" s="115"/>
      <c r="NXI81" s="115"/>
      <c r="NXJ81" s="115"/>
      <c r="NXK81" s="115"/>
      <c r="NXL81" s="115"/>
      <c r="NXM81" s="115"/>
      <c r="NXN81" s="115"/>
      <c r="NXO81" s="115"/>
      <c r="NXP81" s="115"/>
      <c r="NXQ81" s="115"/>
      <c r="NXR81" s="115"/>
      <c r="NXS81" s="115"/>
      <c r="NXT81" s="115"/>
      <c r="NXU81" s="115"/>
      <c r="NXV81" s="115"/>
      <c r="NXW81" s="115"/>
      <c r="NXX81" s="115"/>
      <c r="NXY81" s="115"/>
      <c r="NXZ81" s="115"/>
      <c r="NYA81" s="115"/>
      <c r="NYB81" s="115"/>
      <c r="NYC81" s="115"/>
      <c r="NYD81" s="115"/>
      <c r="NYE81" s="115"/>
      <c r="NYF81" s="115"/>
      <c r="NYG81" s="115"/>
      <c r="NYH81" s="115"/>
      <c r="NYI81" s="115"/>
      <c r="NYJ81" s="115"/>
      <c r="NYK81" s="115"/>
      <c r="NYL81" s="115"/>
      <c r="NYM81" s="115"/>
      <c r="NYN81" s="115"/>
      <c r="NYO81" s="115"/>
      <c r="NYP81" s="115"/>
      <c r="NYQ81" s="115"/>
      <c r="NYR81" s="115"/>
      <c r="NYS81" s="115"/>
      <c r="NYT81" s="115"/>
      <c r="NYU81" s="115"/>
      <c r="NYV81" s="115"/>
      <c r="NYW81" s="115"/>
      <c r="NYX81" s="115"/>
      <c r="NYY81" s="115"/>
      <c r="NYZ81" s="115"/>
      <c r="NZA81" s="115"/>
      <c r="NZB81" s="115"/>
      <c r="NZC81" s="115"/>
      <c r="NZD81" s="115"/>
      <c r="NZE81" s="115"/>
      <c r="NZF81" s="115"/>
      <c r="NZG81" s="115"/>
      <c r="NZH81" s="115"/>
      <c r="NZI81" s="115"/>
      <c r="NZJ81" s="115"/>
      <c r="NZK81" s="115"/>
      <c r="NZL81" s="115"/>
      <c r="NZM81" s="115"/>
      <c r="NZN81" s="115"/>
      <c r="NZO81" s="115"/>
      <c r="NZP81" s="115"/>
      <c r="NZQ81" s="115"/>
      <c r="NZR81" s="115"/>
      <c r="NZS81" s="115"/>
      <c r="NZT81" s="115"/>
      <c r="NZU81" s="115"/>
      <c r="NZV81" s="115"/>
      <c r="NZW81" s="115"/>
      <c r="NZX81" s="115"/>
      <c r="NZY81" s="115"/>
      <c r="NZZ81" s="115"/>
      <c r="OAA81" s="115"/>
      <c r="OAB81" s="115"/>
      <c r="OAC81" s="115"/>
      <c r="OAD81" s="115"/>
      <c r="OAE81" s="115"/>
      <c r="OAF81" s="115"/>
      <c r="OAG81" s="115"/>
      <c r="OAH81" s="115"/>
      <c r="OAI81" s="115"/>
      <c r="OAJ81" s="115"/>
      <c r="OAK81" s="115"/>
      <c r="OAL81" s="115"/>
      <c r="OAM81" s="115"/>
      <c r="OAN81" s="115"/>
      <c r="OAO81" s="115"/>
      <c r="OAP81" s="115"/>
      <c r="OAQ81" s="115"/>
      <c r="OAR81" s="115"/>
      <c r="OAS81" s="115"/>
      <c r="OAT81" s="115"/>
      <c r="OAU81" s="115"/>
      <c r="OAV81" s="115"/>
      <c r="OAW81" s="115"/>
      <c r="OAX81" s="115"/>
      <c r="OAY81" s="115"/>
      <c r="OAZ81" s="115"/>
      <c r="OBA81" s="115"/>
      <c r="OBB81" s="115"/>
      <c r="OBC81" s="115"/>
      <c r="OBD81" s="115"/>
      <c r="OBE81" s="115"/>
      <c r="OBF81" s="115"/>
      <c r="OBG81" s="115"/>
      <c r="OBH81" s="115"/>
      <c r="OBI81" s="115"/>
      <c r="OBJ81" s="115"/>
      <c r="OBK81" s="115"/>
      <c r="OBL81" s="115"/>
      <c r="OBM81" s="115"/>
      <c r="OBN81" s="115"/>
      <c r="OBO81" s="115"/>
      <c r="OBP81" s="115"/>
      <c r="OBQ81" s="115"/>
      <c r="OBR81" s="115"/>
      <c r="OBS81" s="115"/>
      <c r="OBT81" s="115"/>
      <c r="OBU81" s="115"/>
      <c r="OBV81" s="115"/>
      <c r="OBW81" s="115"/>
      <c r="OBX81" s="115"/>
      <c r="OBY81" s="115"/>
      <c r="OBZ81" s="115"/>
      <c r="OCA81" s="115"/>
      <c r="OCB81" s="115"/>
      <c r="OCC81" s="115"/>
      <c r="OCD81" s="115"/>
      <c r="OCE81" s="115"/>
      <c r="OCF81" s="115"/>
      <c r="OCG81" s="115"/>
      <c r="OCH81" s="115"/>
      <c r="OCI81" s="115"/>
      <c r="OCJ81" s="115"/>
      <c r="OCK81" s="115"/>
      <c r="OCL81" s="115"/>
      <c r="OCM81" s="115"/>
      <c r="OCN81" s="115"/>
      <c r="OCO81" s="115"/>
      <c r="OCP81" s="115"/>
      <c r="OCQ81" s="115"/>
      <c r="OCR81" s="115"/>
      <c r="OCS81" s="115"/>
      <c r="OCT81" s="115"/>
      <c r="OCU81" s="115"/>
      <c r="OCV81" s="115"/>
      <c r="OCW81" s="115"/>
      <c r="OCX81" s="115"/>
      <c r="OCY81" s="115"/>
      <c r="OCZ81" s="115"/>
      <c r="ODA81" s="115"/>
      <c r="ODB81" s="115"/>
      <c r="ODC81" s="115"/>
      <c r="ODD81" s="115"/>
      <c r="ODE81" s="115"/>
      <c r="ODF81" s="115"/>
      <c r="ODG81" s="115"/>
      <c r="ODH81" s="115"/>
      <c r="ODI81" s="115"/>
      <c r="ODJ81" s="115"/>
      <c r="ODK81" s="115"/>
      <c r="ODL81" s="115"/>
      <c r="ODM81" s="115"/>
      <c r="ODN81" s="115"/>
      <c r="ODO81" s="115"/>
      <c r="ODP81" s="115"/>
      <c r="ODQ81" s="115"/>
      <c r="ODR81" s="115"/>
      <c r="ODS81" s="115"/>
      <c r="ODT81" s="115"/>
      <c r="ODU81" s="115"/>
      <c r="ODV81" s="115"/>
      <c r="ODW81" s="115"/>
      <c r="ODX81" s="115"/>
      <c r="ODY81" s="115"/>
      <c r="ODZ81" s="115"/>
      <c r="OEA81" s="115"/>
      <c r="OEB81" s="115"/>
      <c r="OEC81" s="115"/>
      <c r="OED81" s="115"/>
      <c r="OEE81" s="115"/>
      <c r="OEF81" s="115"/>
      <c r="OEG81" s="115"/>
      <c r="OEH81" s="115"/>
      <c r="OEI81" s="115"/>
      <c r="OEJ81" s="115"/>
      <c r="OEK81" s="115"/>
      <c r="OEL81" s="115"/>
      <c r="OEM81" s="115"/>
      <c r="OEN81" s="115"/>
      <c r="OEO81" s="115"/>
      <c r="OEP81" s="115"/>
      <c r="OEQ81" s="115"/>
      <c r="OER81" s="115"/>
      <c r="OES81" s="115"/>
      <c r="OET81" s="115"/>
      <c r="OEU81" s="115"/>
      <c r="OEV81" s="115"/>
      <c r="OEW81" s="115"/>
      <c r="OEX81" s="115"/>
      <c r="OEY81" s="115"/>
      <c r="OEZ81" s="115"/>
      <c r="OFA81" s="115"/>
      <c r="OFB81" s="115"/>
      <c r="OFC81" s="115"/>
      <c r="OFD81" s="115"/>
      <c r="OFE81" s="115"/>
      <c r="OFF81" s="115"/>
      <c r="OFG81" s="115"/>
      <c r="OFH81" s="115"/>
      <c r="OFI81" s="115"/>
      <c r="OFJ81" s="115"/>
      <c r="OFK81" s="115"/>
      <c r="OFL81" s="115"/>
      <c r="OFM81" s="115"/>
      <c r="OFN81" s="115"/>
      <c r="OFO81" s="115"/>
      <c r="OFP81" s="115"/>
      <c r="OFQ81" s="115"/>
      <c r="OFR81" s="115"/>
      <c r="OFS81" s="115"/>
      <c r="OFT81" s="115"/>
      <c r="OFU81" s="115"/>
      <c r="OFV81" s="115"/>
      <c r="OFW81" s="115"/>
      <c r="OFX81" s="115"/>
      <c r="OFY81" s="115"/>
      <c r="OFZ81" s="115"/>
      <c r="OGA81" s="115"/>
      <c r="OGB81" s="115"/>
      <c r="OGC81" s="115"/>
      <c r="OGD81" s="115"/>
      <c r="OGE81" s="115"/>
      <c r="OGF81" s="115"/>
      <c r="OGG81" s="115"/>
      <c r="OGH81" s="115"/>
      <c r="OGI81" s="115"/>
      <c r="OGJ81" s="115"/>
      <c r="OGK81" s="115"/>
      <c r="OGL81" s="115"/>
      <c r="OGM81" s="115"/>
      <c r="OGN81" s="115"/>
      <c r="OGO81" s="115"/>
      <c r="OGP81" s="115"/>
      <c r="OGQ81" s="115"/>
      <c r="OGR81" s="115"/>
      <c r="OGS81" s="115"/>
      <c r="OGT81" s="115"/>
      <c r="OGU81" s="115"/>
      <c r="OGV81" s="115"/>
      <c r="OGW81" s="115"/>
      <c r="OGX81" s="115"/>
      <c r="OGY81" s="115"/>
      <c r="OGZ81" s="115"/>
      <c r="OHA81" s="115"/>
      <c r="OHB81" s="115"/>
      <c r="OHC81" s="115"/>
      <c r="OHD81" s="115"/>
      <c r="OHE81" s="115"/>
      <c r="OHF81" s="115"/>
      <c r="OHG81" s="115"/>
      <c r="OHH81" s="115"/>
      <c r="OHI81" s="115"/>
      <c r="OHJ81" s="115"/>
      <c r="OHK81" s="115"/>
      <c r="OHL81" s="115"/>
      <c r="OHM81" s="115"/>
      <c r="OHN81" s="115"/>
      <c r="OHO81" s="115"/>
      <c r="OHP81" s="115"/>
      <c r="OHQ81" s="115"/>
      <c r="OHR81" s="115"/>
      <c r="OHS81" s="115"/>
      <c r="OHT81" s="115"/>
      <c r="OHU81" s="115"/>
      <c r="OHV81" s="115"/>
      <c r="OHW81" s="115"/>
      <c r="OHX81" s="115"/>
      <c r="OHY81" s="115"/>
      <c r="OHZ81" s="115"/>
      <c r="OIA81" s="115"/>
      <c r="OIB81" s="115"/>
      <c r="OIC81" s="115"/>
      <c r="OID81" s="115"/>
      <c r="OIE81" s="115"/>
      <c r="OIF81" s="115"/>
      <c r="OIG81" s="115"/>
      <c r="OIH81" s="115"/>
      <c r="OII81" s="115"/>
      <c r="OIJ81" s="115"/>
      <c r="OIK81" s="115"/>
      <c r="OIL81" s="115"/>
      <c r="OIM81" s="115"/>
      <c r="OIN81" s="115"/>
      <c r="OIO81" s="115"/>
      <c r="OIP81" s="115"/>
      <c r="OIQ81" s="115"/>
      <c r="OIR81" s="115"/>
      <c r="OIS81" s="115"/>
      <c r="OIT81" s="115"/>
      <c r="OIU81" s="115"/>
      <c r="OIV81" s="115"/>
      <c r="OIW81" s="115"/>
      <c r="OIX81" s="115"/>
      <c r="OIY81" s="115"/>
      <c r="OIZ81" s="115"/>
      <c r="OJA81" s="115"/>
      <c r="OJB81" s="115"/>
      <c r="OJC81" s="115"/>
      <c r="OJD81" s="115"/>
      <c r="OJE81" s="115"/>
      <c r="OJF81" s="115"/>
      <c r="OJG81" s="115"/>
      <c r="OJH81" s="115"/>
      <c r="OJI81" s="115"/>
      <c r="OJJ81" s="115"/>
      <c r="OJK81" s="115"/>
      <c r="OJL81" s="115"/>
      <c r="OJM81" s="115"/>
      <c r="OJN81" s="115"/>
      <c r="OJO81" s="115"/>
      <c r="OJP81" s="115"/>
      <c r="OJQ81" s="115"/>
      <c r="OJR81" s="115"/>
      <c r="OJS81" s="115"/>
      <c r="OJT81" s="115"/>
      <c r="OJU81" s="115"/>
      <c r="OJV81" s="115"/>
      <c r="OJW81" s="115"/>
      <c r="OJX81" s="115"/>
      <c r="OJY81" s="115"/>
      <c r="OJZ81" s="115"/>
      <c r="OKA81" s="115"/>
      <c r="OKB81" s="115"/>
      <c r="OKC81" s="115"/>
      <c r="OKD81" s="115"/>
      <c r="OKE81" s="115"/>
      <c r="OKF81" s="115"/>
      <c r="OKG81" s="115"/>
      <c r="OKH81" s="115"/>
      <c r="OKI81" s="115"/>
      <c r="OKJ81" s="115"/>
      <c r="OKK81" s="115"/>
      <c r="OKL81" s="115"/>
      <c r="OKM81" s="115"/>
      <c r="OKN81" s="115"/>
      <c r="OKO81" s="115"/>
      <c r="OKP81" s="115"/>
      <c r="OKQ81" s="115"/>
      <c r="OKR81" s="115"/>
      <c r="OKS81" s="115"/>
      <c r="OKT81" s="115"/>
      <c r="OKU81" s="115"/>
      <c r="OKV81" s="115"/>
      <c r="OKW81" s="115"/>
      <c r="OKX81" s="115"/>
      <c r="OKY81" s="115"/>
      <c r="OKZ81" s="115"/>
      <c r="OLA81" s="115"/>
      <c r="OLB81" s="115"/>
      <c r="OLC81" s="115"/>
      <c r="OLD81" s="115"/>
      <c r="OLE81" s="115"/>
      <c r="OLF81" s="115"/>
      <c r="OLG81" s="115"/>
      <c r="OLH81" s="115"/>
      <c r="OLI81" s="115"/>
      <c r="OLJ81" s="115"/>
      <c r="OLK81" s="115"/>
      <c r="OLL81" s="115"/>
      <c r="OLM81" s="115"/>
      <c r="OLN81" s="115"/>
      <c r="OLO81" s="115"/>
      <c r="OLP81" s="115"/>
      <c r="OLQ81" s="115"/>
      <c r="OLR81" s="115"/>
      <c r="OLS81" s="115"/>
      <c r="OLT81" s="115"/>
      <c r="OLU81" s="115"/>
      <c r="OLV81" s="115"/>
      <c r="OLW81" s="115"/>
      <c r="OLX81" s="115"/>
      <c r="OLY81" s="115"/>
      <c r="OLZ81" s="115"/>
      <c r="OMA81" s="115"/>
      <c r="OMB81" s="115"/>
      <c r="OMC81" s="115"/>
      <c r="OMD81" s="115"/>
      <c r="OME81" s="115"/>
      <c r="OMF81" s="115"/>
      <c r="OMG81" s="115"/>
      <c r="OMH81" s="115"/>
      <c r="OMI81" s="115"/>
      <c r="OMJ81" s="115"/>
      <c r="OMK81" s="115"/>
      <c r="OML81" s="115"/>
      <c r="OMM81" s="115"/>
      <c r="OMN81" s="115"/>
      <c r="OMO81" s="115"/>
      <c r="OMP81" s="115"/>
      <c r="OMQ81" s="115"/>
      <c r="OMR81" s="115"/>
      <c r="OMS81" s="115"/>
      <c r="OMT81" s="115"/>
      <c r="OMU81" s="115"/>
      <c r="OMV81" s="115"/>
      <c r="OMW81" s="115"/>
      <c r="OMX81" s="115"/>
      <c r="OMY81" s="115"/>
      <c r="OMZ81" s="115"/>
      <c r="ONA81" s="115"/>
      <c r="ONB81" s="115"/>
      <c r="ONC81" s="115"/>
      <c r="OND81" s="115"/>
      <c r="ONE81" s="115"/>
      <c r="ONF81" s="115"/>
      <c r="ONG81" s="115"/>
      <c r="ONH81" s="115"/>
      <c r="ONI81" s="115"/>
      <c r="ONJ81" s="115"/>
      <c r="ONK81" s="115"/>
      <c r="ONL81" s="115"/>
      <c r="ONM81" s="115"/>
      <c r="ONN81" s="115"/>
      <c r="ONO81" s="115"/>
      <c r="ONP81" s="115"/>
      <c r="ONQ81" s="115"/>
      <c r="ONR81" s="115"/>
      <c r="ONS81" s="115"/>
      <c r="ONT81" s="115"/>
      <c r="ONU81" s="115"/>
      <c r="ONV81" s="115"/>
      <c r="ONW81" s="115"/>
      <c r="ONX81" s="115"/>
      <c r="ONY81" s="115"/>
      <c r="ONZ81" s="115"/>
      <c r="OOA81" s="115"/>
      <c r="OOB81" s="115"/>
      <c r="OOC81" s="115"/>
      <c r="OOD81" s="115"/>
      <c r="OOE81" s="115"/>
      <c r="OOF81" s="115"/>
      <c r="OOG81" s="115"/>
      <c r="OOH81" s="115"/>
      <c r="OOI81" s="115"/>
      <c r="OOJ81" s="115"/>
      <c r="OOK81" s="115"/>
      <c r="OOL81" s="115"/>
      <c r="OOM81" s="115"/>
      <c r="OON81" s="115"/>
      <c r="OOO81" s="115"/>
      <c r="OOP81" s="115"/>
      <c r="OOQ81" s="115"/>
      <c r="OOR81" s="115"/>
      <c r="OOS81" s="115"/>
      <c r="OOT81" s="115"/>
      <c r="OOU81" s="115"/>
      <c r="OOV81" s="115"/>
      <c r="OOW81" s="115"/>
      <c r="OOX81" s="115"/>
      <c r="OOY81" s="115"/>
      <c r="OOZ81" s="115"/>
      <c r="OPA81" s="115"/>
      <c r="OPB81" s="115"/>
      <c r="OPC81" s="115"/>
      <c r="OPD81" s="115"/>
      <c r="OPE81" s="115"/>
      <c r="OPF81" s="115"/>
      <c r="OPG81" s="115"/>
      <c r="OPH81" s="115"/>
      <c r="OPI81" s="115"/>
      <c r="OPJ81" s="115"/>
      <c r="OPK81" s="115"/>
      <c r="OPL81" s="115"/>
      <c r="OPM81" s="115"/>
      <c r="OPN81" s="115"/>
      <c r="OPO81" s="115"/>
      <c r="OPP81" s="115"/>
      <c r="OPQ81" s="115"/>
      <c r="OPR81" s="115"/>
      <c r="OPS81" s="115"/>
      <c r="OPT81" s="115"/>
      <c r="OPU81" s="115"/>
      <c r="OPV81" s="115"/>
      <c r="OPW81" s="115"/>
      <c r="OPX81" s="115"/>
      <c r="OPY81" s="115"/>
      <c r="OPZ81" s="115"/>
      <c r="OQA81" s="115"/>
      <c r="OQB81" s="115"/>
      <c r="OQC81" s="115"/>
      <c r="OQD81" s="115"/>
      <c r="OQE81" s="115"/>
      <c r="OQF81" s="115"/>
      <c r="OQG81" s="115"/>
      <c r="OQH81" s="115"/>
      <c r="OQI81" s="115"/>
      <c r="OQJ81" s="115"/>
      <c r="OQK81" s="115"/>
      <c r="OQL81" s="115"/>
      <c r="OQM81" s="115"/>
      <c r="OQN81" s="115"/>
      <c r="OQO81" s="115"/>
      <c r="OQP81" s="115"/>
      <c r="OQQ81" s="115"/>
      <c r="OQR81" s="115"/>
      <c r="OQS81" s="115"/>
      <c r="OQT81" s="115"/>
      <c r="OQU81" s="115"/>
      <c r="OQV81" s="115"/>
      <c r="OQW81" s="115"/>
      <c r="OQX81" s="115"/>
      <c r="OQY81" s="115"/>
      <c r="OQZ81" s="115"/>
      <c r="ORA81" s="115"/>
      <c r="ORB81" s="115"/>
      <c r="ORC81" s="115"/>
      <c r="ORD81" s="115"/>
      <c r="ORE81" s="115"/>
      <c r="ORF81" s="115"/>
      <c r="ORG81" s="115"/>
      <c r="ORH81" s="115"/>
      <c r="ORI81" s="115"/>
      <c r="ORJ81" s="115"/>
      <c r="ORK81" s="115"/>
      <c r="ORL81" s="115"/>
      <c r="ORM81" s="115"/>
      <c r="ORN81" s="115"/>
      <c r="ORO81" s="115"/>
      <c r="ORP81" s="115"/>
      <c r="ORQ81" s="115"/>
      <c r="ORR81" s="115"/>
      <c r="ORS81" s="115"/>
      <c r="ORT81" s="115"/>
      <c r="ORU81" s="115"/>
      <c r="ORV81" s="115"/>
      <c r="ORW81" s="115"/>
      <c r="ORX81" s="115"/>
      <c r="ORY81" s="115"/>
      <c r="ORZ81" s="115"/>
      <c r="OSA81" s="115"/>
      <c r="OSB81" s="115"/>
      <c r="OSC81" s="115"/>
      <c r="OSD81" s="115"/>
      <c r="OSE81" s="115"/>
      <c r="OSF81" s="115"/>
      <c r="OSG81" s="115"/>
      <c r="OSH81" s="115"/>
      <c r="OSI81" s="115"/>
      <c r="OSJ81" s="115"/>
      <c r="OSK81" s="115"/>
      <c r="OSL81" s="115"/>
      <c r="OSM81" s="115"/>
      <c r="OSN81" s="115"/>
      <c r="OSO81" s="115"/>
      <c r="OSP81" s="115"/>
      <c r="OSQ81" s="115"/>
      <c r="OSR81" s="115"/>
      <c r="OSS81" s="115"/>
      <c r="OST81" s="115"/>
      <c r="OSU81" s="115"/>
      <c r="OSV81" s="115"/>
      <c r="OSW81" s="115"/>
      <c r="OSX81" s="115"/>
      <c r="OSY81" s="115"/>
      <c r="OSZ81" s="115"/>
      <c r="OTA81" s="115"/>
      <c r="OTB81" s="115"/>
      <c r="OTC81" s="115"/>
      <c r="OTD81" s="115"/>
      <c r="OTE81" s="115"/>
      <c r="OTF81" s="115"/>
      <c r="OTG81" s="115"/>
      <c r="OTH81" s="115"/>
      <c r="OTI81" s="115"/>
      <c r="OTJ81" s="115"/>
      <c r="OTK81" s="115"/>
      <c r="OTL81" s="115"/>
      <c r="OTM81" s="115"/>
      <c r="OTN81" s="115"/>
      <c r="OTO81" s="115"/>
      <c r="OTP81" s="115"/>
      <c r="OTQ81" s="115"/>
      <c r="OTR81" s="115"/>
      <c r="OTS81" s="115"/>
      <c r="OTT81" s="115"/>
      <c r="OTU81" s="115"/>
      <c r="OTV81" s="115"/>
      <c r="OTW81" s="115"/>
      <c r="OTX81" s="115"/>
      <c r="OTY81" s="115"/>
      <c r="OTZ81" s="115"/>
      <c r="OUA81" s="115"/>
      <c r="OUB81" s="115"/>
      <c r="OUC81" s="115"/>
      <c r="OUD81" s="115"/>
      <c r="OUE81" s="115"/>
      <c r="OUF81" s="115"/>
      <c r="OUG81" s="115"/>
      <c r="OUH81" s="115"/>
      <c r="OUI81" s="115"/>
      <c r="OUJ81" s="115"/>
      <c r="OUK81" s="115"/>
      <c r="OUL81" s="115"/>
      <c r="OUM81" s="115"/>
      <c r="OUN81" s="115"/>
      <c r="OUO81" s="115"/>
      <c r="OUP81" s="115"/>
      <c r="OUQ81" s="115"/>
      <c r="OUR81" s="115"/>
      <c r="OUS81" s="115"/>
      <c r="OUT81" s="115"/>
      <c r="OUU81" s="115"/>
      <c r="OUV81" s="115"/>
      <c r="OUW81" s="115"/>
      <c r="OUX81" s="115"/>
      <c r="OUY81" s="115"/>
      <c r="OUZ81" s="115"/>
      <c r="OVA81" s="115"/>
      <c r="OVB81" s="115"/>
      <c r="OVC81" s="115"/>
      <c r="OVD81" s="115"/>
      <c r="OVE81" s="115"/>
      <c r="OVF81" s="115"/>
      <c r="OVG81" s="115"/>
      <c r="OVH81" s="115"/>
      <c r="OVI81" s="115"/>
      <c r="OVJ81" s="115"/>
      <c r="OVK81" s="115"/>
      <c r="OVL81" s="115"/>
      <c r="OVM81" s="115"/>
      <c r="OVN81" s="115"/>
      <c r="OVO81" s="115"/>
      <c r="OVP81" s="115"/>
      <c r="OVQ81" s="115"/>
      <c r="OVR81" s="115"/>
      <c r="OVS81" s="115"/>
      <c r="OVT81" s="115"/>
      <c r="OVU81" s="115"/>
      <c r="OVV81" s="115"/>
      <c r="OVW81" s="115"/>
      <c r="OVX81" s="115"/>
      <c r="OVY81" s="115"/>
      <c r="OVZ81" s="115"/>
      <c r="OWA81" s="115"/>
      <c r="OWB81" s="115"/>
      <c r="OWC81" s="115"/>
      <c r="OWD81" s="115"/>
      <c r="OWE81" s="115"/>
      <c r="OWF81" s="115"/>
      <c r="OWG81" s="115"/>
      <c r="OWH81" s="115"/>
      <c r="OWI81" s="115"/>
      <c r="OWJ81" s="115"/>
      <c r="OWK81" s="115"/>
      <c r="OWL81" s="115"/>
      <c r="OWM81" s="115"/>
      <c r="OWN81" s="115"/>
      <c r="OWO81" s="115"/>
      <c r="OWP81" s="115"/>
      <c r="OWQ81" s="115"/>
      <c r="OWR81" s="115"/>
      <c r="OWS81" s="115"/>
      <c r="OWT81" s="115"/>
      <c r="OWU81" s="115"/>
      <c r="OWV81" s="115"/>
      <c r="OWW81" s="115"/>
      <c r="OWX81" s="115"/>
      <c r="OWY81" s="115"/>
      <c r="OWZ81" s="115"/>
      <c r="OXA81" s="115"/>
      <c r="OXB81" s="115"/>
      <c r="OXC81" s="115"/>
      <c r="OXD81" s="115"/>
      <c r="OXE81" s="115"/>
      <c r="OXF81" s="115"/>
      <c r="OXG81" s="115"/>
      <c r="OXH81" s="115"/>
      <c r="OXI81" s="115"/>
      <c r="OXJ81" s="115"/>
      <c r="OXK81" s="115"/>
      <c r="OXL81" s="115"/>
      <c r="OXM81" s="115"/>
      <c r="OXN81" s="115"/>
      <c r="OXO81" s="115"/>
      <c r="OXP81" s="115"/>
      <c r="OXQ81" s="115"/>
      <c r="OXR81" s="115"/>
      <c r="OXS81" s="115"/>
      <c r="OXT81" s="115"/>
      <c r="OXU81" s="115"/>
      <c r="OXV81" s="115"/>
      <c r="OXW81" s="115"/>
      <c r="OXX81" s="115"/>
      <c r="OXY81" s="115"/>
      <c r="OXZ81" s="115"/>
      <c r="OYA81" s="115"/>
      <c r="OYB81" s="115"/>
      <c r="OYC81" s="115"/>
      <c r="OYD81" s="115"/>
      <c r="OYE81" s="115"/>
      <c r="OYF81" s="115"/>
      <c r="OYG81" s="115"/>
      <c r="OYH81" s="115"/>
      <c r="OYI81" s="115"/>
      <c r="OYJ81" s="115"/>
      <c r="OYK81" s="115"/>
      <c r="OYL81" s="115"/>
      <c r="OYM81" s="115"/>
      <c r="OYN81" s="115"/>
      <c r="OYO81" s="115"/>
      <c r="OYP81" s="115"/>
      <c r="OYQ81" s="115"/>
      <c r="OYR81" s="115"/>
      <c r="OYS81" s="115"/>
      <c r="OYT81" s="115"/>
      <c r="OYU81" s="115"/>
      <c r="OYV81" s="115"/>
      <c r="OYW81" s="115"/>
      <c r="OYX81" s="115"/>
      <c r="OYY81" s="115"/>
      <c r="OYZ81" s="115"/>
      <c r="OZA81" s="115"/>
      <c r="OZB81" s="115"/>
      <c r="OZC81" s="115"/>
      <c r="OZD81" s="115"/>
      <c r="OZE81" s="115"/>
      <c r="OZF81" s="115"/>
      <c r="OZG81" s="115"/>
      <c r="OZH81" s="115"/>
      <c r="OZI81" s="115"/>
      <c r="OZJ81" s="115"/>
      <c r="OZK81" s="115"/>
      <c r="OZL81" s="115"/>
      <c r="OZM81" s="115"/>
      <c r="OZN81" s="115"/>
      <c r="OZO81" s="115"/>
      <c r="OZP81" s="115"/>
      <c r="OZQ81" s="115"/>
      <c r="OZR81" s="115"/>
      <c r="OZS81" s="115"/>
      <c r="OZT81" s="115"/>
      <c r="OZU81" s="115"/>
      <c r="OZV81" s="115"/>
      <c r="OZW81" s="115"/>
      <c r="OZX81" s="115"/>
      <c r="OZY81" s="115"/>
      <c r="OZZ81" s="115"/>
      <c r="PAA81" s="115"/>
      <c r="PAB81" s="115"/>
      <c r="PAC81" s="115"/>
      <c r="PAD81" s="115"/>
      <c r="PAE81" s="115"/>
      <c r="PAF81" s="115"/>
      <c r="PAG81" s="115"/>
      <c r="PAH81" s="115"/>
      <c r="PAI81" s="115"/>
      <c r="PAJ81" s="115"/>
      <c r="PAK81" s="115"/>
      <c r="PAL81" s="115"/>
      <c r="PAM81" s="115"/>
      <c r="PAN81" s="115"/>
      <c r="PAO81" s="115"/>
      <c r="PAP81" s="115"/>
      <c r="PAQ81" s="115"/>
      <c r="PAR81" s="115"/>
      <c r="PAS81" s="115"/>
      <c r="PAT81" s="115"/>
      <c r="PAU81" s="115"/>
      <c r="PAV81" s="115"/>
      <c r="PAW81" s="115"/>
      <c r="PAX81" s="115"/>
      <c r="PAY81" s="115"/>
      <c r="PAZ81" s="115"/>
      <c r="PBA81" s="115"/>
      <c r="PBB81" s="115"/>
      <c r="PBC81" s="115"/>
      <c r="PBD81" s="115"/>
      <c r="PBE81" s="115"/>
      <c r="PBF81" s="115"/>
      <c r="PBG81" s="115"/>
      <c r="PBH81" s="115"/>
      <c r="PBI81" s="115"/>
      <c r="PBJ81" s="115"/>
      <c r="PBK81" s="115"/>
      <c r="PBL81" s="115"/>
      <c r="PBM81" s="115"/>
      <c r="PBN81" s="115"/>
      <c r="PBO81" s="115"/>
      <c r="PBP81" s="115"/>
      <c r="PBQ81" s="115"/>
      <c r="PBR81" s="115"/>
      <c r="PBS81" s="115"/>
      <c r="PBT81" s="115"/>
      <c r="PBU81" s="115"/>
      <c r="PBV81" s="115"/>
      <c r="PBW81" s="115"/>
      <c r="PBX81" s="115"/>
      <c r="PBY81" s="115"/>
      <c r="PBZ81" s="115"/>
      <c r="PCA81" s="115"/>
      <c r="PCB81" s="115"/>
      <c r="PCC81" s="115"/>
      <c r="PCD81" s="115"/>
      <c r="PCE81" s="115"/>
      <c r="PCF81" s="115"/>
      <c r="PCG81" s="115"/>
      <c r="PCH81" s="115"/>
      <c r="PCI81" s="115"/>
      <c r="PCJ81" s="115"/>
      <c r="PCK81" s="115"/>
      <c r="PCL81" s="115"/>
      <c r="PCM81" s="115"/>
      <c r="PCN81" s="115"/>
      <c r="PCO81" s="115"/>
      <c r="PCP81" s="115"/>
      <c r="PCQ81" s="115"/>
      <c r="PCR81" s="115"/>
      <c r="PCS81" s="115"/>
      <c r="PCT81" s="115"/>
      <c r="PCU81" s="115"/>
      <c r="PCV81" s="115"/>
      <c r="PCW81" s="115"/>
      <c r="PCX81" s="115"/>
      <c r="PCY81" s="115"/>
      <c r="PCZ81" s="115"/>
      <c r="PDA81" s="115"/>
      <c r="PDB81" s="115"/>
      <c r="PDC81" s="115"/>
      <c r="PDD81" s="115"/>
      <c r="PDE81" s="115"/>
      <c r="PDF81" s="115"/>
      <c r="PDG81" s="115"/>
      <c r="PDH81" s="115"/>
      <c r="PDI81" s="115"/>
      <c r="PDJ81" s="115"/>
      <c r="PDK81" s="115"/>
      <c r="PDL81" s="115"/>
      <c r="PDM81" s="115"/>
      <c r="PDN81" s="115"/>
      <c r="PDO81" s="115"/>
      <c r="PDP81" s="115"/>
      <c r="PDQ81" s="115"/>
      <c r="PDR81" s="115"/>
      <c r="PDS81" s="115"/>
      <c r="PDT81" s="115"/>
      <c r="PDU81" s="115"/>
      <c r="PDV81" s="115"/>
      <c r="PDW81" s="115"/>
      <c r="PDX81" s="115"/>
      <c r="PDY81" s="115"/>
      <c r="PDZ81" s="115"/>
      <c r="PEA81" s="115"/>
      <c r="PEB81" s="115"/>
      <c r="PEC81" s="115"/>
      <c r="PED81" s="115"/>
      <c r="PEE81" s="115"/>
      <c r="PEF81" s="115"/>
      <c r="PEG81" s="115"/>
      <c r="PEH81" s="115"/>
      <c r="PEI81" s="115"/>
      <c r="PEJ81" s="115"/>
      <c r="PEK81" s="115"/>
      <c r="PEL81" s="115"/>
      <c r="PEM81" s="115"/>
      <c r="PEN81" s="115"/>
      <c r="PEO81" s="115"/>
      <c r="PEP81" s="115"/>
      <c r="PEQ81" s="115"/>
      <c r="PER81" s="115"/>
      <c r="PES81" s="115"/>
      <c r="PET81" s="115"/>
      <c r="PEU81" s="115"/>
      <c r="PEV81" s="115"/>
      <c r="PEW81" s="115"/>
      <c r="PEX81" s="115"/>
      <c r="PEY81" s="115"/>
      <c r="PEZ81" s="115"/>
      <c r="PFA81" s="115"/>
      <c r="PFB81" s="115"/>
      <c r="PFC81" s="115"/>
      <c r="PFD81" s="115"/>
      <c r="PFE81" s="115"/>
      <c r="PFF81" s="115"/>
      <c r="PFG81" s="115"/>
      <c r="PFH81" s="115"/>
      <c r="PFI81" s="115"/>
      <c r="PFJ81" s="115"/>
      <c r="PFK81" s="115"/>
      <c r="PFL81" s="115"/>
      <c r="PFM81" s="115"/>
      <c r="PFN81" s="115"/>
      <c r="PFO81" s="115"/>
      <c r="PFP81" s="115"/>
      <c r="PFQ81" s="115"/>
      <c r="PFR81" s="115"/>
      <c r="PFS81" s="115"/>
      <c r="PFT81" s="115"/>
      <c r="PFU81" s="115"/>
      <c r="PFV81" s="115"/>
      <c r="PFW81" s="115"/>
      <c r="PFX81" s="115"/>
      <c r="PFY81" s="115"/>
      <c r="PFZ81" s="115"/>
      <c r="PGA81" s="115"/>
      <c r="PGB81" s="115"/>
      <c r="PGC81" s="115"/>
      <c r="PGD81" s="115"/>
      <c r="PGE81" s="115"/>
      <c r="PGF81" s="115"/>
      <c r="PGG81" s="115"/>
      <c r="PGH81" s="115"/>
      <c r="PGI81" s="115"/>
      <c r="PGJ81" s="115"/>
      <c r="PGK81" s="115"/>
      <c r="PGL81" s="115"/>
      <c r="PGM81" s="115"/>
      <c r="PGN81" s="115"/>
      <c r="PGO81" s="115"/>
      <c r="PGP81" s="115"/>
      <c r="PGQ81" s="115"/>
      <c r="PGR81" s="115"/>
      <c r="PGS81" s="115"/>
      <c r="PGT81" s="115"/>
      <c r="PGU81" s="115"/>
      <c r="PGV81" s="115"/>
      <c r="PGW81" s="115"/>
      <c r="PGX81" s="115"/>
      <c r="PGY81" s="115"/>
      <c r="PGZ81" s="115"/>
      <c r="PHA81" s="115"/>
      <c r="PHB81" s="115"/>
      <c r="PHC81" s="115"/>
      <c r="PHD81" s="115"/>
      <c r="PHE81" s="115"/>
      <c r="PHF81" s="115"/>
      <c r="PHG81" s="115"/>
      <c r="PHH81" s="115"/>
      <c r="PHI81" s="115"/>
      <c r="PHJ81" s="115"/>
      <c r="PHK81" s="115"/>
      <c r="PHL81" s="115"/>
      <c r="PHM81" s="115"/>
      <c r="PHN81" s="115"/>
      <c r="PHO81" s="115"/>
      <c r="PHP81" s="115"/>
      <c r="PHQ81" s="115"/>
      <c r="PHR81" s="115"/>
      <c r="PHS81" s="115"/>
      <c r="PHT81" s="115"/>
      <c r="PHU81" s="115"/>
      <c r="PHV81" s="115"/>
      <c r="PHW81" s="115"/>
      <c r="PHX81" s="115"/>
      <c r="PHY81" s="115"/>
      <c r="PHZ81" s="115"/>
      <c r="PIA81" s="115"/>
      <c r="PIB81" s="115"/>
      <c r="PIC81" s="115"/>
      <c r="PID81" s="115"/>
      <c r="PIE81" s="115"/>
      <c r="PIF81" s="115"/>
      <c r="PIG81" s="115"/>
      <c r="PIH81" s="115"/>
      <c r="PII81" s="115"/>
      <c r="PIJ81" s="115"/>
      <c r="PIK81" s="115"/>
      <c r="PIL81" s="115"/>
      <c r="PIM81" s="115"/>
      <c r="PIN81" s="115"/>
      <c r="PIO81" s="115"/>
      <c r="PIP81" s="115"/>
      <c r="PIQ81" s="115"/>
      <c r="PIR81" s="115"/>
      <c r="PIS81" s="115"/>
      <c r="PIT81" s="115"/>
      <c r="PIU81" s="115"/>
      <c r="PIV81" s="115"/>
      <c r="PIW81" s="115"/>
      <c r="PIX81" s="115"/>
      <c r="PIY81" s="115"/>
      <c r="PIZ81" s="115"/>
      <c r="PJA81" s="115"/>
      <c r="PJB81" s="115"/>
      <c r="PJC81" s="115"/>
      <c r="PJD81" s="115"/>
      <c r="PJE81" s="115"/>
      <c r="PJF81" s="115"/>
      <c r="PJG81" s="115"/>
      <c r="PJH81" s="115"/>
      <c r="PJI81" s="115"/>
      <c r="PJJ81" s="115"/>
      <c r="PJK81" s="115"/>
      <c r="PJL81" s="115"/>
      <c r="PJM81" s="115"/>
      <c r="PJN81" s="115"/>
      <c r="PJO81" s="115"/>
      <c r="PJP81" s="115"/>
      <c r="PJQ81" s="115"/>
      <c r="PJR81" s="115"/>
      <c r="PJS81" s="115"/>
      <c r="PJT81" s="115"/>
      <c r="PJU81" s="115"/>
      <c r="PJV81" s="115"/>
      <c r="PJW81" s="115"/>
      <c r="PJX81" s="115"/>
      <c r="PJY81" s="115"/>
      <c r="PJZ81" s="115"/>
      <c r="PKA81" s="115"/>
      <c r="PKB81" s="115"/>
      <c r="PKC81" s="115"/>
      <c r="PKD81" s="115"/>
      <c r="PKE81" s="115"/>
      <c r="PKF81" s="115"/>
      <c r="PKG81" s="115"/>
      <c r="PKH81" s="115"/>
      <c r="PKI81" s="115"/>
      <c r="PKJ81" s="115"/>
      <c r="PKK81" s="115"/>
      <c r="PKL81" s="115"/>
      <c r="PKM81" s="115"/>
      <c r="PKN81" s="115"/>
      <c r="PKO81" s="115"/>
      <c r="PKP81" s="115"/>
      <c r="PKQ81" s="115"/>
      <c r="PKR81" s="115"/>
      <c r="PKS81" s="115"/>
      <c r="PKT81" s="115"/>
      <c r="PKU81" s="115"/>
      <c r="PKV81" s="115"/>
      <c r="PKW81" s="115"/>
      <c r="PKX81" s="115"/>
      <c r="PKY81" s="115"/>
      <c r="PKZ81" s="115"/>
      <c r="PLA81" s="115"/>
      <c r="PLB81" s="115"/>
      <c r="PLC81" s="115"/>
      <c r="PLD81" s="115"/>
      <c r="PLE81" s="115"/>
      <c r="PLF81" s="115"/>
      <c r="PLG81" s="115"/>
      <c r="PLH81" s="115"/>
      <c r="PLI81" s="115"/>
      <c r="PLJ81" s="115"/>
      <c r="PLK81" s="115"/>
      <c r="PLL81" s="115"/>
      <c r="PLM81" s="115"/>
      <c r="PLN81" s="115"/>
      <c r="PLO81" s="115"/>
      <c r="PLP81" s="115"/>
      <c r="PLQ81" s="115"/>
      <c r="PLR81" s="115"/>
      <c r="PLS81" s="115"/>
      <c r="PLT81" s="115"/>
      <c r="PLU81" s="115"/>
      <c r="PLV81" s="115"/>
      <c r="PLW81" s="115"/>
      <c r="PLX81" s="115"/>
      <c r="PLY81" s="115"/>
      <c r="PLZ81" s="115"/>
      <c r="PMA81" s="115"/>
      <c r="PMB81" s="115"/>
      <c r="PMC81" s="115"/>
      <c r="PMD81" s="115"/>
      <c r="PME81" s="115"/>
      <c r="PMF81" s="115"/>
      <c r="PMG81" s="115"/>
      <c r="PMH81" s="115"/>
      <c r="PMI81" s="115"/>
      <c r="PMJ81" s="115"/>
      <c r="PMK81" s="115"/>
      <c r="PML81" s="115"/>
      <c r="PMM81" s="115"/>
      <c r="PMN81" s="115"/>
      <c r="PMO81" s="115"/>
      <c r="PMP81" s="115"/>
      <c r="PMQ81" s="115"/>
      <c r="PMR81" s="115"/>
      <c r="PMS81" s="115"/>
      <c r="PMT81" s="115"/>
      <c r="PMU81" s="115"/>
      <c r="PMV81" s="115"/>
      <c r="PMW81" s="115"/>
      <c r="PMX81" s="115"/>
      <c r="PMY81" s="115"/>
      <c r="PMZ81" s="115"/>
      <c r="PNA81" s="115"/>
      <c r="PNB81" s="115"/>
      <c r="PNC81" s="115"/>
      <c r="PND81" s="115"/>
      <c r="PNE81" s="115"/>
      <c r="PNF81" s="115"/>
      <c r="PNG81" s="115"/>
      <c r="PNH81" s="115"/>
      <c r="PNI81" s="115"/>
      <c r="PNJ81" s="115"/>
      <c r="PNK81" s="115"/>
      <c r="PNL81" s="115"/>
      <c r="PNM81" s="115"/>
      <c r="PNN81" s="115"/>
      <c r="PNO81" s="115"/>
      <c r="PNP81" s="115"/>
      <c r="PNQ81" s="115"/>
      <c r="PNR81" s="115"/>
      <c r="PNS81" s="115"/>
      <c r="PNT81" s="115"/>
      <c r="PNU81" s="115"/>
      <c r="PNV81" s="115"/>
      <c r="PNW81" s="115"/>
      <c r="PNX81" s="115"/>
      <c r="PNY81" s="115"/>
      <c r="PNZ81" s="115"/>
      <c r="POA81" s="115"/>
      <c r="POB81" s="115"/>
      <c r="POC81" s="115"/>
      <c r="POD81" s="115"/>
      <c r="POE81" s="115"/>
      <c r="POF81" s="115"/>
      <c r="POG81" s="115"/>
      <c r="POH81" s="115"/>
      <c r="POI81" s="115"/>
      <c r="POJ81" s="115"/>
      <c r="POK81" s="115"/>
      <c r="POL81" s="115"/>
      <c r="POM81" s="115"/>
      <c r="PON81" s="115"/>
      <c r="POO81" s="115"/>
      <c r="POP81" s="115"/>
      <c r="POQ81" s="115"/>
      <c r="POR81" s="115"/>
      <c r="POS81" s="115"/>
      <c r="POT81" s="115"/>
      <c r="POU81" s="115"/>
      <c r="POV81" s="115"/>
      <c r="POW81" s="115"/>
      <c r="POX81" s="115"/>
      <c r="POY81" s="115"/>
      <c r="POZ81" s="115"/>
      <c r="PPA81" s="115"/>
      <c r="PPB81" s="115"/>
      <c r="PPC81" s="115"/>
      <c r="PPD81" s="115"/>
      <c r="PPE81" s="115"/>
      <c r="PPF81" s="115"/>
      <c r="PPG81" s="115"/>
      <c r="PPH81" s="115"/>
      <c r="PPI81" s="115"/>
      <c r="PPJ81" s="115"/>
      <c r="PPK81" s="115"/>
      <c r="PPL81" s="115"/>
      <c r="PPM81" s="115"/>
      <c r="PPN81" s="115"/>
      <c r="PPO81" s="115"/>
      <c r="PPP81" s="115"/>
      <c r="PPQ81" s="115"/>
      <c r="PPR81" s="115"/>
      <c r="PPS81" s="115"/>
      <c r="PPT81" s="115"/>
      <c r="PPU81" s="115"/>
      <c r="PPV81" s="115"/>
      <c r="PPW81" s="115"/>
      <c r="PPX81" s="115"/>
      <c r="PPY81" s="115"/>
      <c r="PPZ81" s="115"/>
      <c r="PQA81" s="115"/>
      <c r="PQB81" s="115"/>
      <c r="PQC81" s="115"/>
      <c r="PQD81" s="115"/>
      <c r="PQE81" s="115"/>
      <c r="PQF81" s="115"/>
      <c r="PQG81" s="115"/>
      <c r="PQH81" s="115"/>
      <c r="PQI81" s="115"/>
      <c r="PQJ81" s="115"/>
      <c r="PQK81" s="115"/>
      <c r="PQL81" s="115"/>
      <c r="PQM81" s="115"/>
      <c r="PQN81" s="115"/>
      <c r="PQO81" s="115"/>
      <c r="PQP81" s="115"/>
      <c r="PQQ81" s="115"/>
      <c r="PQR81" s="115"/>
      <c r="PQS81" s="115"/>
      <c r="PQT81" s="115"/>
      <c r="PQU81" s="115"/>
      <c r="PQV81" s="115"/>
      <c r="PQW81" s="115"/>
      <c r="PQX81" s="115"/>
      <c r="PQY81" s="115"/>
      <c r="PQZ81" s="115"/>
      <c r="PRA81" s="115"/>
      <c r="PRB81" s="115"/>
      <c r="PRC81" s="115"/>
      <c r="PRD81" s="115"/>
      <c r="PRE81" s="115"/>
      <c r="PRF81" s="115"/>
      <c r="PRG81" s="115"/>
      <c r="PRH81" s="115"/>
      <c r="PRI81" s="115"/>
      <c r="PRJ81" s="115"/>
      <c r="PRK81" s="115"/>
      <c r="PRL81" s="115"/>
      <c r="PRM81" s="115"/>
      <c r="PRN81" s="115"/>
      <c r="PRO81" s="115"/>
      <c r="PRP81" s="115"/>
      <c r="PRQ81" s="115"/>
      <c r="PRR81" s="115"/>
      <c r="PRS81" s="115"/>
      <c r="PRT81" s="115"/>
      <c r="PRU81" s="115"/>
      <c r="PRV81" s="115"/>
      <c r="PRW81" s="115"/>
      <c r="PRX81" s="115"/>
      <c r="PRY81" s="115"/>
      <c r="PRZ81" s="115"/>
      <c r="PSA81" s="115"/>
      <c r="PSB81" s="115"/>
      <c r="PSC81" s="115"/>
      <c r="PSD81" s="115"/>
      <c r="PSE81" s="115"/>
      <c r="PSF81" s="115"/>
      <c r="PSG81" s="115"/>
      <c r="PSH81" s="115"/>
      <c r="PSI81" s="115"/>
      <c r="PSJ81" s="115"/>
      <c r="PSK81" s="115"/>
      <c r="PSL81" s="115"/>
      <c r="PSM81" s="115"/>
      <c r="PSN81" s="115"/>
      <c r="PSO81" s="115"/>
      <c r="PSP81" s="115"/>
      <c r="PSQ81" s="115"/>
      <c r="PSR81" s="115"/>
      <c r="PSS81" s="115"/>
      <c r="PST81" s="115"/>
      <c r="PSU81" s="115"/>
      <c r="PSV81" s="115"/>
      <c r="PSW81" s="115"/>
      <c r="PSX81" s="115"/>
      <c r="PSY81" s="115"/>
      <c r="PSZ81" s="115"/>
      <c r="PTA81" s="115"/>
      <c r="PTB81" s="115"/>
      <c r="PTC81" s="115"/>
      <c r="PTD81" s="115"/>
      <c r="PTE81" s="115"/>
      <c r="PTF81" s="115"/>
      <c r="PTG81" s="115"/>
      <c r="PTH81" s="115"/>
      <c r="PTI81" s="115"/>
      <c r="PTJ81" s="115"/>
      <c r="PTK81" s="115"/>
      <c r="PTL81" s="115"/>
      <c r="PTM81" s="115"/>
      <c r="PTN81" s="115"/>
      <c r="PTO81" s="115"/>
      <c r="PTP81" s="115"/>
      <c r="PTQ81" s="115"/>
      <c r="PTR81" s="115"/>
      <c r="PTS81" s="115"/>
      <c r="PTT81" s="115"/>
      <c r="PTU81" s="115"/>
      <c r="PTV81" s="115"/>
      <c r="PTW81" s="115"/>
      <c r="PTX81" s="115"/>
      <c r="PTY81" s="115"/>
      <c r="PTZ81" s="115"/>
      <c r="PUA81" s="115"/>
      <c r="PUB81" s="115"/>
      <c r="PUC81" s="115"/>
      <c r="PUD81" s="115"/>
      <c r="PUE81" s="115"/>
      <c r="PUF81" s="115"/>
      <c r="PUG81" s="115"/>
      <c r="PUH81" s="115"/>
      <c r="PUI81" s="115"/>
      <c r="PUJ81" s="115"/>
      <c r="PUK81" s="115"/>
      <c r="PUL81" s="115"/>
      <c r="PUM81" s="115"/>
      <c r="PUN81" s="115"/>
      <c r="PUO81" s="115"/>
      <c r="PUP81" s="115"/>
      <c r="PUQ81" s="115"/>
      <c r="PUR81" s="115"/>
      <c r="PUS81" s="115"/>
      <c r="PUT81" s="115"/>
      <c r="PUU81" s="115"/>
      <c r="PUV81" s="115"/>
      <c r="PUW81" s="115"/>
      <c r="PUX81" s="115"/>
      <c r="PUY81" s="115"/>
      <c r="PUZ81" s="115"/>
      <c r="PVA81" s="115"/>
      <c r="PVB81" s="115"/>
      <c r="PVC81" s="115"/>
      <c r="PVD81" s="115"/>
      <c r="PVE81" s="115"/>
      <c r="PVF81" s="115"/>
      <c r="PVG81" s="115"/>
      <c r="PVH81" s="115"/>
      <c r="PVI81" s="115"/>
      <c r="PVJ81" s="115"/>
      <c r="PVK81" s="115"/>
      <c r="PVL81" s="115"/>
      <c r="PVM81" s="115"/>
      <c r="PVN81" s="115"/>
      <c r="PVO81" s="115"/>
      <c r="PVP81" s="115"/>
      <c r="PVQ81" s="115"/>
      <c r="PVR81" s="115"/>
      <c r="PVS81" s="115"/>
      <c r="PVT81" s="115"/>
      <c r="PVU81" s="115"/>
      <c r="PVV81" s="115"/>
      <c r="PVW81" s="115"/>
      <c r="PVX81" s="115"/>
      <c r="PVY81" s="115"/>
      <c r="PVZ81" s="115"/>
      <c r="PWA81" s="115"/>
      <c r="PWB81" s="115"/>
      <c r="PWC81" s="115"/>
      <c r="PWD81" s="115"/>
      <c r="PWE81" s="115"/>
      <c r="PWF81" s="115"/>
      <c r="PWG81" s="115"/>
      <c r="PWH81" s="115"/>
      <c r="PWI81" s="115"/>
      <c r="PWJ81" s="115"/>
      <c r="PWK81" s="115"/>
      <c r="PWL81" s="115"/>
      <c r="PWM81" s="115"/>
      <c r="PWN81" s="115"/>
      <c r="PWO81" s="115"/>
      <c r="PWP81" s="115"/>
      <c r="PWQ81" s="115"/>
      <c r="PWR81" s="115"/>
      <c r="PWS81" s="115"/>
      <c r="PWT81" s="115"/>
      <c r="PWU81" s="115"/>
      <c r="PWV81" s="115"/>
      <c r="PWW81" s="115"/>
      <c r="PWX81" s="115"/>
      <c r="PWY81" s="115"/>
      <c r="PWZ81" s="115"/>
      <c r="PXA81" s="115"/>
      <c r="PXB81" s="115"/>
      <c r="PXC81" s="115"/>
      <c r="PXD81" s="115"/>
      <c r="PXE81" s="115"/>
      <c r="PXF81" s="115"/>
      <c r="PXG81" s="115"/>
      <c r="PXH81" s="115"/>
      <c r="PXI81" s="115"/>
      <c r="PXJ81" s="115"/>
      <c r="PXK81" s="115"/>
      <c r="PXL81" s="115"/>
      <c r="PXM81" s="115"/>
      <c r="PXN81" s="115"/>
      <c r="PXO81" s="115"/>
      <c r="PXP81" s="115"/>
      <c r="PXQ81" s="115"/>
      <c r="PXR81" s="115"/>
      <c r="PXS81" s="115"/>
      <c r="PXT81" s="115"/>
      <c r="PXU81" s="115"/>
      <c r="PXV81" s="115"/>
      <c r="PXW81" s="115"/>
      <c r="PXX81" s="115"/>
      <c r="PXY81" s="115"/>
      <c r="PXZ81" s="115"/>
      <c r="PYA81" s="115"/>
      <c r="PYB81" s="115"/>
      <c r="PYC81" s="115"/>
      <c r="PYD81" s="115"/>
      <c r="PYE81" s="115"/>
      <c r="PYF81" s="115"/>
      <c r="PYG81" s="115"/>
      <c r="PYH81" s="115"/>
      <c r="PYI81" s="115"/>
      <c r="PYJ81" s="115"/>
      <c r="PYK81" s="115"/>
      <c r="PYL81" s="115"/>
      <c r="PYM81" s="115"/>
      <c r="PYN81" s="115"/>
      <c r="PYO81" s="115"/>
      <c r="PYP81" s="115"/>
      <c r="PYQ81" s="115"/>
      <c r="PYR81" s="115"/>
      <c r="PYS81" s="115"/>
      <c r="PYT81" s="115"/>
      <c r="PYU81" s="115"/>
      <c r="PYV81" s="115"/>
      <c r="PYW81" s="115"/>
      <c r="PYX81" s="115"/>
      <c r="PYY81" s="115"/>
      <c r="PYZ81" s="115"/>
      <c r="PZA81" s="115"/>
      <c r="PZB81" s="115"/>
      <c r="PZC81" s="115"/>
      <c r="PZD81" s="115"/>
      <c r="PZE81" s="115"/>
      <c r="PZF81" s="115"/>
      <c r="PZG81" s="115"/>
      <c r="PZH81" s="115"/>
      <c r="PZI81" s="115"/>
      <c r="PZJ81" s="115"/>
      <c r="PZK81" s="115"/>
      <c r="PZL81" s="115"/>
      <c r="PZM81" s="115"/>
      <c r="PZN81" s="115"/>
      <c r="PZO81" s="115"/>
      <c r="PZP81" s="115"/>
      <c r="PZQ81" s="115"/>
      <c r="PZR81" s="115"/>
      <c r="PZS81" s="115"/>
      <c r="PZT81" s="115"/>
      <c r="PZU81" s="115"/>
      <c r="PZV81" s="115"/>
      <c r="PZW81" s="115"/>
      <c r="PZX81" s="115"/>
      <c r="PZY81" s="115"/>
      <c r="PZZ81" s="115"/>
      <c r="QAA81" s="115"/>
      <c r="QAB81" s="115"/>
      <c r="QAC81" s="115"/>
      <c r="QAD81" s="115"/>
      <c r="QAE81" s="115"/>
      <c r="QAF81" s="115"/>
      <c r="QAG81" s="115"/>
      <c r="QAH81" s="115"/>
      <c r="QAI81" s="115"/>
      <c r="QAJ81" s="115"/>
      <c r="QAK81" s="115"/>
      <c r="QAL81" s="115"/>
      <c r="QAM81" s="115"/>
      <c r="QAN81" s="115"/>
      <c r="QAO81" s="115"/>
      <c r="QAP81" s="115"/>
      <c r="QAQ81" s="115"/>
      <c r="QAR81" s="115"/>
      <c r="QAS81" s="115"/>
      <c r="QAT81" s="115"/>
      <c r="QAU81" s="115"/>
      <c r="QAV81" s="115"/>
      <c r="QAW81" s="115"/>
      <c r="QAX81" s="115"/>
      <c r="QAY81" s="115"/>
      <c r="QAZ81" s="115"/>
      <c r="QBA81" s="115"/>
      <c r="QBB81" s="115"/>
      <c r="QBC81" s="115"/>
      <c r="QBD81" s="115"/>
      <c r="QBE81" s="115"/>
      <c r="QBF81" s="115"/>
      <c r="QBG81" s="115"/>
      <c r="QBH81" s="115"/>
      <c r="QBI81" s="115"/>
      <c r="QBJ81" s="115"/>
      <c r="QBK81" s="115"/>
      <c r="QBL81" s="115"/>
      <c r="QBM81" s="115"/>
      <c r="QBN81" s="115"/>
      <c r="QBO81" s="115"/>
      <c r="QBP81" s="115"/>
      <c r="QBQ81" s="115"/>
      <c r="QBR81" s="115"/>
      <c r="QBS81" s="115"/>
      <c r="QBT81" s="115"/>
      <c r="QBU81" s="115"/>
      <c r="QBV81" s="115"/>
      <c r="QBW81" s="115"/>
      <c r="QBX81" s="115"/>
      <c r="QBY81" s="115"/>
      <c r="QBZ81" s="115"/>
      <c r="QCA81" s="115"/>
      <c r="QCB81" s="115"/>
      <c r="QCC81" s="115"/>
      <c r="QCD81" s="115"/>
      <c r="QCE81" s="115"/>
      <c r="QCF81" s="115"/>
      <c r="QCG81" s="115"/>
      <c r="QCH81" s="115"/>
      <c r="QCI81" s="115"/>
      <c r="QCJ81" s="115"/>
      <c r="QCK81" s="115"/>
      <c r="QCL81" s="115"/>
      <c r="QCM81" s="115"/>
      <c r="QCN81" s="115"/>
      <c r="QCO81" s="115"/>
      <c r="QCP81" s="115"/>
      <c r="QCQ81" s="115"/>
      <c r="QCR81" s="115"/>
      <c r="QCS81" s="115"/>
      <c r="QCT81" s="115"/>
      <c r="QCU81" s="115"/>
      <c r="QCV81" s="115"/>
      <c r="QCW81" s="115"/>
      <c r="QCX81" s="115"/>
      <c r="QCY81" s="115"/>
      <c r="QCZ81" s="115"/>
      <c r="QDA81" s="115"/>
      <c r="QDB81" s="115"/>
      <c r="QDC81" s="115"/>
      <c r="QDD81" s="115"/>
      <c r="QDE81" s="115"/>
      <c r="QDF81" s="115"/>
      <c r="QDG81" s="115"/>
      <c r="QDH81" s="115"/>
      <c r="QDI81" s="115"/>
      <c r="QDJ81" s="115"/>
      <c r="QDK81" s="115"/>
      <c r="QDL81" s="115"/>
      <c r="QDM81" s="115"/>
      <c r="QDN81" s="115"/>
      <c r="QDO81" s="115"/>
      <c r="QDP81" s="115"/>
      <c r="QDQ81" s="115"/>
      <c r="QDR81" s="115"/>
      <c r="QDS81" s="115"/>
      <c r="QDT81" s="115"/>
      <c r="QDU81" s="115"/>
      <c r="QDV81" s="115"/>
      <c r="QDW81" s="115"/>
      <c r="QDX81" s="115"/>
      <c r="QDY81" s="115"/>
      <c r="QDZ81" s="115"/>
      <c r="QEA81" s="115"/>
      <c r="QEB81" s="115"/>
      <c r="QEC81" s="115"/>
      <c r="QED81" s="115"/>
      <c r="QEE81" s="115"/>
      <c r="QEF81" s="115"/>
      <c r="QEG81" s="115"/>
      <c r="QEH81" s="115"/>
      <c r="QEI81" s="115"/>
      <c r="QEJ81" s="115"/>
      <c r="QEK81" s="115"/>
      <c r="QEL81" s="115"/>
      <c r="QEM81" s="115"/>
      <c r="QEN81" s="115"/>
      <c r="QEO81" s="115"/>
      <c r="QEP81" s="115"/>
      <c r="QEQ81" s="115"/>
      <c r="QER81" s="115"/>
      <c r="QES81" s="115"/>
      <c r="QET81" s="115"/>
      <c r="QEU81" s="115"/>
      <c r="QEV81" s="115"/>
      <c r="QEW81" s="115"/>
      <c r="QEX81" s="115"/>
      <c r="QEY81" s="115"/>
      <c r="QEZ81" s="115"/>
      <c r="QFA81" s="115"/>
      <c r="QFB81" s="115"/>
      <c r="QFC81" s="115"/>
      <c r="QFD81" s="115"/>
      <c r="QFE81" s="115"/>
      <c r="QFF81" s="115"/>
      <c r="QFG81" s="115"/>
      <c r="QFH81" s="115"/>
      <c r="QFI81" s="115"/>
      <c r="QFJ81" s="115"/>
      <c r="QFK81" s="115"/>
      <c r="QFL81" s="115"/>
      <c r="QFM81" s="115"/>
      <c r="QFN81" s="115"/>
      <c r="QFO81" s="115"/>
      <c r="QFP81" s="115"/>
      <c r="QFQ81" s="115"/>
      <c r="QFR81" s="115"/>
      <c r="QFS81" s="115"/>
      <c r="QFT81" s="115"/>
      <c r="QFU81" s="115"/>
      <c r="QFV81" s="115"/>
      <c r="QFW81" s="115"/>
      <c r="QFX81" s="115"/>
      <c r="QFY81" s="115"/>
      <c r="QFZ81" s="115"/>
      <c r="QGA81" s="115"/>
      <c r="QGB81" s="115"/>
      <c r="QGC81" s="115"/>
      <c r="QGD81" s="115"/>
      <c r="QGE81" s="115"/>
      <c r="QGF81" s="115"/>
      <c r="QGG81" s="115"/>
      <c r="QGH81" s="115"/>
      <c r="QGI81" s="115"/>
      <c r="QGJ81" s="115"/>
      <c r="QGK81" s="115"/>
      <c r="QGL81" s="115"/>
      <c r="QGM81" s="115"/>
      <c r="QGN81" s="115"/>
      <c r="QGO81" s="115"/>
      <c r="QGP81" s="115"/>
      <c r="QGQ81" s="115"/>
      <c r="QGR81" s="115"/>
      <c r="QGS81" s="115"/>
      <c r="QGT81" s="115"/>
      <c r="QGU81" s="115"/>
      <c r="QGV81" s="115"/>
      <c r="QGW81" s="115"/>
      <c r="QGX81" s="115"/>
      <c r="QGY81" s="115"/>
      <c r="QGZ81" s="115"/>
      <c r="QHA81" s="115"/>
      <c r="QHB81" s="115"/>
      <c r="QHC81" s="115"/>
      <c r="QHD81" s="115"/>
      <c r="QHE81" s="115"/>
      <c r="QHF81" s="115"/>
      <c r="QHG81" s="115"/>
      <c r="QHH81" s="115"/>
      <c r="QHI81" s="115"/>
      <c r="QHJ81" s="115"/>
      <c r="QHK81" s="115"/>
      <c r="QHL81" s="115"/>
      <c r="QHM81" s="115"/>
      <c r="QHN81" s="115"/>
      <c r="QHO81" s="115"/>
      <c r="QHP81" s="115"/>
      <c r="QHQ81" s="115"/>
      <c r="QHR81" s="115"/>
      <c r="QHS81" s="115"/>
      <c r="QHT81" s="115"/>
      <c r="QHU81" s="115"/>
      <c r="QHV81" s="115"/>
      <c r="QHW81" s="115"/>
      <c r="QHX81" s="115"/>
      <c r="QHY81" s="115"/>
      <c r="QHZ81" s="115"/>
      <c r="QIA81" s="115"/>
      <c r="QIB81" s="115"/>
      <c r="QIC81" s="115"/>
      <c r="QID81" s="115"/>
      <c r="QIE81" s="115"/>
      <c r="QIF81" s="115"/>
      <c r="QIG81" s="115"/>
      <c r="QIH81" s="115"/>
      <c r="QII81" s="115"/>
      <c r="QIJ81" s="115"/>
      <c r="QIK81" s="115"/>
      <c r="QIL81" s="115"/>
      <c r="QIM81" s="115"/>
      <c r="QIN81" s="115"/>
      <c r="QIO81" s="115"/>
      <c r="QIP81" s="115"/>
      <c r="QIQ81" s="115"/>
      <c r="QIR81" s="115"/>
      <c r="QIS81" s="115"/>
      <c r="QIT81" s="115"/>
      <c r="QIU81" s="115"/>
      <c r="QIV81" s="115"/>
      <c r="QIW81" s="115"/>
      <c r="QIX81" s="115"/>
      <c r="QIY81" s="115"/>
      <c r="QIZ81" s="115"/>
      <c r="QJA81" s="115"/>
      <c r="QJB81" s="115"/>
      <c r="QJC81" s="115"/>
      <c r="QJD81" s="115"/>
      <c r="QJE81" s="115"/>
      <c r="QJF81" s="115"/>
      <c r="QJG81" s="115"/>
      <c r="QJH81" s="115"/>
      <c r="QJI81" s="115"/>
      <c r="QJJ81" s="115"/>
      <c r="QJK81" s="115"/>
      <c r="QJL81" s="115"/>
      <c r="QJM81" s="115"/>
      <c r="QJN81" s="115"/>
      <c r="QJO81" s="115"/>
      <c r="QJP81" s="115"/>
      <c r="QJQ81" s="115"/>
      <c r="QJR81" s="115"/>
      <c r="QJS81" s="115"/>
      <c r="QJT81" s="115"/>
      <c r="QJU81" s="115"/>
      <c r="QJV81" s="115"/>
      <c r="QJW81" s="115"/>
      <c r="QJX81" s="115"/>
      <c r="QJY81" s="115"/>
      <c r="QJZ81" s="115"/>
      <c r="QKA81" s="115"/>
      <c r="QKB81" s="115"/>
      <c r="QKC81" s="115"/>
      <c r="QKD81" s="115"/>
      <c r="QKE81" s="115"/>
      <c r="QKF81" s="115"/>
      <c r="QKG81" s="115"/>
      <c r="QKH81" s="115"/>
      <c r="QKI81" s="115"/>
      <c r="QKJ81" s="115"/>
      <c r="QKK81" s="115"/>
      <c r="QKL81" s="115"/>
      <c r="QKM81" s="115"/>
      <c r="QKN81" s="115"/>
      <c r="QKO81" s="115"/>
      <c r="QKP81" s="115"/>
      <c r="QKQ81" s="115"/>
      <c r="QKR81" s="115"/>
      <c r="QKS81" s="115"/>
      <c r="QKT81" s="115"/>
      <c r="QKU81" s="115"/>
      <c r="QKV81" s="115"/>
      <c r="QKW81" s="115"/>
      <c r="QKX81" s="115"/>
      <c r="QKY81" s="115"/>
      <c r="QKZ81" s="115"/>
      <c r="QLA81" s="115"/>
      <c r="QLB81" s="115"/>
      <c r="QLC81" s="115"/>
      <c r="QLD81" s="115"/>
      <c r="QLE81" s="115"/>
      <c r="QLF81" s="115"/>
      <c r="QLG81" s="115"/>
      <c r="QLH81" s="115"/>
      <c r="QLI81" s="115"/>
      <c r="QLJ81" s="115"/>
      <c r="QLK81" s="115"/>
      <c r="QLL81" s="115"/>
      <c r="QLM81" s="115"/>
      <c r="QLN81" s="115"/>
      <c r="QLO81" s="115"/>
      <c r="QLP81" s="115"/>
      <c r="QLQ81" s="115"/>
      <c r="QLR81" s="115"/>
      <c r="QLS81" s="115"/>
      <c r="QLT81" s="115"/>
      <c r="QLU81" s="115"/>
      <c r="QLV81" s="115"/>
      <c r="QLW81" s="115"/>
      <c r="QLX81" s="115"/>
      <c r="QLY81" s="115"/>
      <c r="QLZ81" s="115"/>
      <c r="QMA81" s="115"/>
      <c r="QMB81" s="115"/>
      <c r="QMC81" s="115"/>
      <c r="QMD81" s="115"/>
      <c r="QME81" s="115"/>
      <c r="QMF81" s="115"/>
      <c r="QMG81" s="115"/>
      <c r="QMH81" s="115"/>
      <c r="QMI81" s="115"/>
      <c r="QMJ81" s="115"/>
      <c r="QMK81" s="115"/>
      <c r="QML81" s="115"/>
      <c r="QMM81" s="115"/>
      <c r="QMN81" s="115"/>
      <c r="QMO81" s="115"/>
      <c r="QMP81" s="115"/>
      <c r="QMQ81" s="115"/>
      <c r="QMR81" s="115"/>
      <c r="QMS81" s="115"/>
      <c r="QMT81" s="115"/>
      <c r="QMU81" s="115"/>
      <c r="QMV81" s="115"/>
      <c r="QMW81" s="115"/>
      <c r="QMX81" s="115"/>
      <c r="QMY81" s="115"/>
      <c r="QMZ81" s="115"/>
      <c r="QNA81" s="115"/>
      <c r="QNB81" s="115"/>
      <c r="QNC81" s="115"/>
      <c r="QND81" s="115"/>
      <c r="QNE81" s="115"/>
      <c r="QNF81" s="115"/>
      <c r="QNG81" s="115"/>
      <c r="QNH81" s="115"/>
      <c r="QNI81" s="115"/>
      <c r="QNJ81" s="115"/>
      <c r="QNK81" s="115"/>
      <c r="QNL81" s="115"/>
      <c r="QNM81" s="115"/>
      <c r="QNN81" s="115"/>
      <c r="QNO81" s="115"/>
      <c r="QNP81" s="115"/>
      <c r="QNQ81" s="115"/>
      <c r="QNR81" s="115"/>
      <c r="QNS81" s="115"/>
      <c r="QNT81" s="115"/>
      <c r="QNU81" s="115"/>
      <c r="QNV81" s="115"/>
      <c r="QNW81" s="115"/>
      <c r="QNX81" s="115"/>
      <c r="QNY81" s="115"/>
      <c r="QNZ81" s="115"/>
      <c r="QOA81" s="115"/>
      <c r="QOB81" s="115"/>
      <c r="QOC81" s="115"/>
      <c r="QOD81" s="115"/>
      <c r="QOE81" s="115"/>
      <c r="QOF81" s="115"/>
      <c r="QOG81" s="115"/>
      <c r="QOH81" s="115"/>
      <c r="QOI81" s="115"/>
      <c r="QOJ81" s="115"/>
      <c r="QOK81" s="115"/>
      <c r="QOL81" s="115"/>
      <c r="QOM81" s="115"/>
      <c r="QON81" s="115"/>
      <c r="QOO81" s="115"/>
      <c r="QOP81" s="115"/>
      <c r="QOQ81" s="115"/>
      <c r="QOR81" s="115"/>
      <c r="QOS81" s="115"/>
      <c r="QOT81" s="115"/>
      <c r="QOU81" s="115"/>
      <c r="QOV81" s="115"/>
      <c r="QOW81" s="115"/>
      <c r="QOX81" s="115"/>
      <c r="QOY81" s="115"/>
      <c r="QOZ81" s="115"/>
      <c r="QPA81" s="115"/>
      <c r="QPB81" s="115"/>
      <c r="QPC81" s="115"/>
      <c r="QPD81" s="115"/>
      <c r="QPE81" s="115"/>
      <c r="QPF81" s="115"/>
      <c r="QPG81" s="115"/>
      <c r="QPH81" s="115"/>
      <c r="QPI81" s="115"/>
      <c r="QPJ81" s="115"/>
      <c r="QPK81" s="115"/>
      <c r="QPL81" s="115"/>
      <c r="QPM81" s="115"/>
      <c r="QPN81" s="115"/>
      <c r="QPO81" s="115"/>
      <c r="QPP81" s="115"/>
      <c r="QPQ81" s="115"/>
      <c r="QPR81" s="115"/>
      <c r="QPS81" s="115"/>
      <c r="QPT81" s="115"/>
      <c r="QPU81" s="115"/>
      <c r="QPV81" s="115"/>
      <c r="QPW81" s="115"/>
      <c r="QPX81" s="115"/>
      <c r="QPY81" s="115"/>
      <c r="QPZ81" s="115"/>
      <c r="QQA81" s="115"/>
      <c r="QQB81" s="115"/>
      <c r="QQC81" s="115"/>
      <c r="QQD81" s="115"/>
      <c r="QQE81" s="115"/>
      <c r="QQF81" s="115"/>
      <c r="QQG81" s="115"/>
      <c r="QQH81" s="115"/>
      <c r="QQI81" s="115"/>
      <c r="QQJ81" s="115"/>
      <c r="QQK81" s="115"/>
      <c r="QQL81" s="115"/>
      <c r="QQM81" s="115"/>
      <c r="QQN81" s="115"/>
      <c r="QQO81" s="115"/>
      <c r="QQP81" s="115"/>
      <c r="QQQ81" s="115"/>
      <c r="QQR81" s="115"/>
      <c r="QQS81" s="115"/>
      <c r="QQT81" s="115"/>
      <c r="QQU81" s="115"/>
      <c r="QQV81" s="115"/>
      <c r="QQW81" s="115"/>
      <c r="QQX81" s="115"/>
      <c r="QQY81" s="115"/>
      <c r="QQZ81" s="115"/>
      <c r="QRA81" s="115"/>
      <c r="QRB81" s="115"/>
      <c r="QRC81" s="115"/>
      <c r="QRD81" s="115"/>
      <c r="QRE81" s="115"/>
      <c r="QRF81" s="115"/>
      <c r="QRG81" s="115"/>
      <c r="QRH81" s="115"/>
      <c r="QRI81" s="115"/>
      <c r="QRJ81" s="115"/>
      <c r="QRK81" s="115"/>
      <c r="QRL81" s="115"/>
      <c r="QRM81" s="115"/>
      <c r="QRN81" s="115"/>
      <c r="QRO81" s="115"/>
      <c r="QRP81" s="115"/>
      <c r="QRQ81" s="115"/>
      <c r="QRR81" s="115"/>
      <c r="QRS81" s="115"/>
      <c r="QRT81" s="115"/>
      <c r="QRU81" s="115"/>
      <c r="QRV81" s="115"/>
      <c r="QRW81" s="115"/>
      <c r="QRX81" s="115"/>
      <c r="QRY81" s="115"/>
      <c r="QRZ81" s="115"/>
      <c r="QSA81" s="115"/>
      <c r="QSB81" s="115"/>
      <c r="QSC81" s="115"/>
      <c r="QSD81" s="115"/>
      <c r="QSE81" s="115"/>
      <c r="QSF81" s="115"/>
      <c r="QSG81" s="115"/>
      <c r="QSH81" s="115"/>
      <c r="QSI81" s="115"/>
      <c r="QSJ81" s="115"/>
      <c r="QSK81" s="115"/>
      <c r="QSL81" s="115"/>
      <c r="QSM81" s="115"/>
      <c r="QSN81" s="115"/>
      <c r="QSO81" s="115"/>
      <c r="QSP81" s="115"/>
      <c r="QSQ81" s="115"/>
      <c r="QSR81" s="115"/>
      <c r="QSS81" s="115"/>
      <c r="QST81" s="115"/>
      <c r="QSU81" s="115"/>
      <c r="QSV81" s="115"/>
      <c r="QSW81" s="115"/>
      <c r="QSX81" s="115"/>
      <c r="QSY81" s="115"/>
      <c r="QSZ81" s="115"/>
      <c r="QTA81" s="115"/>
      <c r="QTB81" s="115"/>
      <c r="QTC81" s="115"/>
      <c r="QTD81" s="115"/>
      <c r="QTE81" s="115"/>
      <c r="QTF81" s="115"/>
      <c r="QTG81" s="115"/>
      <c r="QTH81" s="115"/>
      <c r="QTI81" s="115"/>
      <c r="QTJ81" s="115"/>
      <c r="QTK81" s="115"/>
      <c r="QTL81" s="115"/>
      <c r="QTM81" s="115"/>
      <c r="QTN81" s="115"/>
      <c r="QTO81" s="115"/>
      <c r="QTP81" s="115"/>
      <c r="QTQ81" s="115"/>
      <c r="QTR81" s="115"/>
      <c r="QTS81" s="115"/>
      <c r="QTT81" s="115"/>
      <c r="QTU81" s="115"/>
      <c r="QTV81" s="115"/>
      <c r="QTW81" s="115"/>
      <c r="QTX81" s="115"/>
      <c r="QTY81" s="115"/>
      <c r="QTZ81" s="115"/>
      <c r="QUA81" s="115"/>
      <c r="QUB81" s="115"/>
      <c r="QUC81" s="115"/>
      <c r="QUD81" s="115"/>
      <c r="QUE81" s="115"/>
      <c r="QUF81" s="115"/>
      <c r="QUG81" s="115"/>
      <c r="QUH81" s="115"/>
      <c r="QUI81" s="115"/>
      <c r="QUJ81" s="115"/>
      <c r="QUK81" s="115"/>
      <c r="QUL81" s="115"/>
      <c r="QUM81" s="115"/>
      <c r="QUN81" s="115"/>
      <c r="QUO81" s="115"/>
      <c r="QUP81" s="115"/>
      <c r="QUQ81" s="115"/>
      <c r="QUR81" s="115"/>
      <c r="QUS81" s="115"/>
      <c r="QUT81" s="115"/>
      <c r="QUU81" s="115"/>
      <c r="QUV81" s="115"/>
      <c r="QUW81" s="115"/>
      <c r="QUX81" s="115"/>
      <c r="QUY81" s="115"/>
      <c r="QUZ81" s="115"/>
      <c r="QVA81" s="115"/>
      <c r="QVB81" s="115"/>
      <c r="QVC81" s="115"/>
      <c r="QVD81" s="115"/>
      <c r="QVE81" s="115"/>
      <c r="QVF81" s="115"/>
      <c r="QVG81" s="115"/>
      <c r="QVH81" s="115"/>
      <c r="QVI81" s="115"/>
      <c r="QVJ81" s="115"/>
      <c r="QVK81" s="115"/>
      <c r="QVL81" s="115"/>
      <c r="QVM81" s="115"/>
      <c r="QVN81" s="115"/>
      <c r="QVO81" s="115"/>
      <c r="QVP81" s="115"/>
      <c r="QVQ81" s="115"/>
      <c r="QVR81" s="115"/>
      <c r="QVS81" s="115"/>
      <c r="QVT81" s="115"/>
      <c r="QVU81" s="115"/>
      <c r="QVV81" s="115"/>
      <c r="QVW81" s="115"/>
      <c r="QVX81" s="115"/>
      <c r="QVY81" s="115"/>
      <c r="QVZ81" s="115"/>
      <c r="QWA81" s="115"/>
      <c r="QWB81" s="115"/>
      <c r="QWC81" s="115"/>
      <c r="QWD81" s="115"/>
      <c r="QWE81" s="115"/>
      <c r="QWF81" s="115"/>
      <c r="QWG81" s="115"/>
      <c r="QWH81" s="115"/>
      <c r="QWI81" s="115"/>
      <c r="QWJ81" s="115"/>
      <c r="QWK81" s="115"/>
      <c r="QWL81" s="115"/>
      <c r="QWM81" s="115"/>
      <c r="QWN81" s="115"/>
      <c r="QWO81" s="115"/>
      <c r="QWP81" s="115"/>
      <c r="QWQ81" s="115"/>
      <c r="QWR81" s="115"/>
      <c r="QWS81" s="115"/>
      <c r="QWT81" s="115"/>
      <c r="QWU81" s="115"/>
      <c r="QWV81" s="115"/>
      <c r="QWW81" s="115"/>
      <c r="QWX81" s="115"/>
      <c r="QWY81" s="115"/>
      <c r="QWZ81" s="115"/>
      <c r="QXA81" s="115"/>
      <c r="QXB81" s="115"/>
      <c r="QXC81" s="115"/>
      <c r="QXD81" s="115"/>
      <c r="QXE81" s="115"/>
      <c r="QXF81" s="115"/>
      <c r="QXG81" s="115"/>
      <c r="QXH81" s="115"/>
      <c r="QXI81" s="115"/>
      <c r="QXJ81" s="115"/>
      <c r="QXK81" s="115"/>
      <c r="QXL81" s="115"/>
      <c r="QXM81" s="115"/>
      <c r="QXN81" s="115"/>
      <c r="QXO81" s="115"/>
      <c r="QXP81" s="115"/>
      <c r="QXQ81" s="115"/>
      <c r="QXR81" s="115"/>
      <c r="QXS81" s="115"/>
      <c r="QXT81" s="115"/>
      <c r="QXU81" s="115"/>
      <c r="QXV81" s="115"/>
      <c r="QXW81" s="115"/>
      <c r="QXX81" s="115"/>
      <c r="QXY81" s="115"/>
      <c r="QXZ81" s="115"/>
      <c r="QYA81" s="115"/>
      <c r="QYB81" s="115"/>
      <c r="QYC81" s="115"/>
      <c r="QYD81" s="115"/>
      <c r="QYE81" s="115"/>
      <c r="QYF81" s="115"/>
      <c r="QYG81" s="115"/>
      <c r="QYH81" s="115"/>
      <c r="QYI81" s="115"/>
      <c r="QYJ81" s="115"/>
      <c r="QYK81" s="115"/>
      <c r="QYL81" s="115"/>
      <c r="QYM81" s="115"/>
      <c r="QYN81" s="115"/>
      <c r="QYO81" s="115"/>
      <c r="QYP81" s="115"/>
      <c r="QYQ81" s="115"/>
      <c r="QYR81" s="115"/>
      <c r="QYS81" s="115"/>
      <c r="QYT81" s="115"/>
      <c r="QYU81" s="115"/>
      <c r="QYV81" s="115"/>
      <c r="QYW81" s="115"/>
      <c r="QYX81" s="115"/>
      <c r="QYY81" s="115"/>
      <c r="QYZ81" s="115"/>
      <c r="QZA81" s="115"/>
      <c r="QZB81" s="115"/>
      <c r="QZC81" s="115"/>
      <c r="QZD81" s="115"/>
      <c r="QZE81" s="115"/>
      <c r="QZF81" s="115"/>
      <c r="QZG81" s="115"/>
      <c r="QZH81" s="115"/>
      <c r="QZI81" s="115"/>
      <c r="QZJ81" s="115"/>
      <c r="QZK81" s="115"/>
      <c r="QZL81" s="115"/>
      <c r="QZM81" s="115"/>
      <c r="QZN81" s="115"/>
      <c r="QZO81" s="115"/>
      <c r="QZP81" s="115"/>
      <c r="QZQ81" s="115"/>
      <c r="QZR81" s="115"/>
      <c r="QZS81" s="115"/>
      <c r="QZT81" s="115"/>
      <c r="QZU81" s="115"/>
      <c r="QZV81" s="115"/>
      <c r="QZW81" s="115"/>
      <c r="QZX81" s="115"/>
      <c r="QZY81" s="115"/>
      <c r="QZZ81" s="115"/>
      <c r="RAA81" s="115"/>
      <c r="RAB81" s="115"/>
      <c r="RAC81" s="115"/>
      <c r="RAD81" s="115"/>
      <c r="RAE81" s="115"/>
      <c r="RAF81" s="115"/>
      <c r="RAG81" s="115"/>
      <c r="RAH81" s="115"/>
      <c r="RAI81" s="115"/>
      <c r="RAJ81" s="115"/>
      <c r="RAK81" s="115"/>
      <c r="RAL81" s="115"/>
      <c r="RAM81" s="115"/>
      <c r="RAN81" s="115"/>
      <c r="RAO81" s="115"/>
      <c r="RAP81" s="115"/>
      <c r="RAQ81" s="115"/>
      <c r="RAR81" s="115"/>
      <c r="RAS81" s="115"/>
      <c r="RAT81" s="115"/>
      <c r="RAU81" s="115"/>
      <c r="RAV81" s="115"/>
      <c r="RAW81" s="115"/>
      <c r="RAX81" s="115"/>
      <c r="RAY81" s="115"/>
      <c r="RAZ81" s="115"/>
      <c r="RBA81" s="115"/>
      <c r="RBB81" s="115"/>
      <c r="RBC81" s="115"/>
      <c r="RBD81" s="115"/>
      <c r="RBE81" s="115"/>
      <c r="RBF81" s="115"/>
      <c r="RBG81" s="115"/>
      <c r="RBH81" s="115"/>
      <c r="RBI81" s="115"/>
      <c r="RBJ81" s="115"/>
      <c r="RBK81" s="115"/>
      <c r="RBL81" s="115"/>
      <c r="RBM81" s="115"/>
      <c r="RBN81" s="115"/>
      <c r="RBO81" s="115"/>
      <c r="RBP81" s="115"/>
      <c r="RBQ81" s="115"/>
      <c r="RBR81" s="115"/>
      <c r="RBS81" s="115"/>
      <c r="RBT81" s="115"/>
      <c r="RBU81" s="115"/>
      <c r="RBV81" s="115"/>
      <c r="RBW81" s="115"/>
      <c r="RBX81" s="115"/>
      <c r="RBY81" s="115"/>
      <c r="RBZ81" s="115"/>
      <c r="RCA81" s="115"/>
      <c r="RCB81" s="115"/>
      <c r="RCC81" s="115"/>
      <c r="RCD81" s="115"/>
      <c r="RCE81" s="115"/>
      <c r="RCF81" s="115"/>
      <c r="RCG81" s="115"/>
      <c r="RCH81" s="115"/>
      <c r="RCI81" s="115"/>
      <c r="RCJ81" s="115"/>
      <c r="RCK81" s="115"/>
      <c r="RCL81" s="115"/>
      <c r="RCM81" s="115"/>
      <c r="RCN81" s="115"/>
      <c r="RCO81" s="115"/>
      <c r="RCP81" s="115"/>
      <c r="RCQ81" s="115"/>
      <c r="RCR81" s="115"/>
      <c r="RCS81" s="115"/>
      <c r="RCT81" s="115"/>
      <c r="RCU81" s="115"/>
      <c r="RCV81" s="115"/>
      <c r="RCW81" s="115"/>
      <c r="RCX81" s="115"/>
      <c r="RCY81" s="115"/>
      <c r="RCZ81" s="115"/>
      <c r="RDA81" s="115"/>
      <c r="RDB81" s="115"/>
      <c r="RDC81" s="115"/>
      <c r="RDD81" s="115"/>
      <c r="RDE81" s="115"/>
      <c r="RDF81" s="115"/>
      <c r="RDG81" s="115"/>
      <c r="RDH81" s="115"/>
      <c r="RDI81" s="115"/>
      <c r="RDJ81" s="115"/>
      <c r="RDK81" s="115"/>
      <c r="RDL81" s="115"/>
      <c r="RDM81" s="115"/>
      <c r="RDN81" s="115"/>
      <c r="RDO81" s="115"/>
      <c r="RDP81" s="115"/>
      <c r="RDQ81" s="115"/>
      <c r="RDR81" s="115"/>
      <c r="RDS81" s="115"/>
      <c r="RDT81" s="115"/>
      <c r="RDU81" s="115"/>
      <c r="RDV81" s="115"/>
      <c r="RDW81" s="115"/>
      <c r="RDX81" s="115"/>
      <c r="RDY81" s="115"/>
      <c r="RDZ81" s="115"/>
      <c r="REA81" s="115"/>
      <c r="REB81" s="115"/>
      <c r="REC81" s="115"/>
      <c r="RED81" s="115"/>
      <c r="REE81" s="115"/>
      <c r="REF81" s="115"/>
      <c r="REG81" s="115"/>
      <c r="REH81" s="115"/>
      <c r="REI81" s="115"/>
      <c r="REJ81" s="115"/>
      <c r="REK81" s="115"/>
      <c r="REL81" s="115"/>
      <c r="REM81" s="115"/>
      <c r="REN81" s="115"/>
      <c r="REO81" s="115"/>
      <c r="REP81" s="115"/>
      <c r="REQ81" s="115"/>
      <c r="RER81" s="115"/>
      <c r="RES81" s="115"/>
      <c r="RET81" s="115"/>
      <c r="REU81" s="115"/>
      <c r="REV81" s="115"/>
      <c r="REW81" s="115"/>
      <c r="REX81" s="115"/>
      <c r="REY81" s="115"/>
      <c r="REZ81" s="115"/>
      <c r="RFA81" s="115"/>
      <c r="RFB81" s="115"/>
      <c r="RFC81" s="115"/>
      <c r="RFD81" s="115"/>
      <c r="RFE81" s="115"/>
      <c r="RFF81" s="115"/>
      <c r="RFG81" s="115"/>
      <c r="RFH81" s="115"/>
      <c r="RFI81" s="115"/>
      <c r="RFJ81" s="115"/>
      <c r="RFK81" s="115"/>
      <c r="RFL81" s="115"/>
      <c r="RFM81" s="115"/>
      <c r="RFN81" s="115"/>
      <c r="RFO81" s="115"/>
      <c r="RFP81" s="115"/>
      <c r="RFQ81" s="115"/>
      <c r="RFR81" s="115"/>
      <c r="RFS81" s="115"/>
      <c r="RFT81" s="115"/>
      <c r="RFU81" s="115"/>
      <c r="RFV81" s="115"/>
      <c r="RFW81" s="115"/>
      <c r="RFX81" s="115"/>
      <c r="RFY81" s="115"/>
      <c r="RFZ81" s="115"/>
      <c r="RGA81" s="115"/>
      <c r="RGB81" s="115"/>
      <c r="RGC81" s="115"/>
      <c r="RGD81" s="115"/>
      <c r="RGE81" s="115"/>
      <c r="RGF81" s="115"/>
      <c r="RGG81" s="115"/>
      <c r="RGH81" s="115"/>
      <c r="RGI81" s="115"/>
      <c r="RGJ81" s="115"/>
      <c r="RGK81" s="115"/>
      <c r="RGL81" s="115"/>
      <c r="RGM81" s="115"/>
      <c r="RGN81" s="115"/>
      <c r="RGO81" s="115"/>
      <c r="RGP81" s="115"/>
      <c r="RGQ81" s="115"/>
      <c r="RGR81" s="115"/>
      <c r="RGS81" s="115"/>
      <c r="RGT81" s="115"/>
      <c r="RGU81" s="115"/>
      <c r="RGV81" s="115"/>
      <c r="RGW81" s="115"/>
      <c r="RGX81" s="115"/>
      <c r="RGY81" s="115"/>
      <c r="RGZ81" s="115"/>
      <c r="RHA81" s="115"/>
      <c r="RHB81" s="115"/>
      <c r="RHC81" s="115"/>
      <c r="RHD81" s="115"/>
      <c r="RHE81" s="115"/>
      <c r="RHF81" s="115"/>
      <c r="RHG81" s="115"/>
      <c r="RHH81" s="115"/>
      <c r="RHI81" s="115"/>
      <c r="RHJ81" s="115"/>
      <c r="RHK81" s="115"/>
      <c r="RHL81" s="115"/>
      <c r="RHM81" s="115"/>
      <c r="RHN81" s="115"/>
      <c r="RHO81" s="115"/>
      <c r="RHP81" s="115"/>
      <c r="RHQ81" s="115"/>
      <c r="RHR81" s="115"/>
      <c r="RHS81" s="115"/>
      <c r="RHT81" s="115"/>
      <c r="RHU81" s="115"/>
      <c r="RHV81" s="115"/>
      <c r="RHW81" s="115"/>
      <c r="RHX81" s="115"/>
      <c r="RHY81" s="115"/>
      <c r="RHZ81" s="115"/>
      <c r="RIA81" s="115"/>
      <c r="RIB81" s="115"/>
      <c r="RIC81" s="115"/>
      <c r="RID81" s="115"/>
      <c r="RIE81" s="115"/>
      <c r="RIF81" s="115"/>
      <c r="RIG81" s="115"/>
      <c r="RIH81" s="115"/>
      <c r="RII81" s="115"/>
      <c r="RIJ81" s="115"/>
      <c r="RIK81" s="115"/>
      <c r="RIL81" s="115"/>
      <c r="RIM81" s="115"/>
      <c r="RIN81" s="115"/>
      <c r="RIO81" s="115"/>
      <c r="RIP81" s="115"/>
      <c r="RIQ81" s="115"/>
      <c r="RIR81" s="115"/>
      <c r="RIS81" s="115"/>
      <c r="RIT81" s="115"/>
      <c r="RIU81" s="115"/>
      <c r="RIV81" s="115"/>
      <c r="RIW81" s="115"/>
      <c r="RIX81" s="115"/>
      <c r="RIY81" s="115"/>
      <c r="RIZ81" s="115"/>
      <c r="RJA81" s="115"/>
      <c r="RJB81" s="115"/>
      <c r="RJC81" s="115"/>
      <c r="RJD81" s="115"/>
      <c r="RJE81" s="115"/>
      <c r="RJF81" s="115"/>
      <c r="RJG81" s="115"/>
      <c r="RJH81" s="115"/>
      <c r="RJI81" s="115"/>
      <c r="RJJ81" s="115"/>
      <c r="RJK81" s="115"/>
      <c r="RJL81" s="115"/>
      <c r="RJM81" s="115"/>
      <c r="RJN81" s="115"/>
      <c r="RJO81" s="115"/>
      <c r="RJP81" s="115"/>
      <c r="RJQ81" s="115"/>
      <c r="RJR81" s="115"/>
      <c r="RJS81" s="115"/>
      <c r="RJT81" s="115"/>
      <c r="RJU81" s="115"/>
      <c r="RJV81" s="115"/>
      <c r="RJW81" s="115"/>
      <c r="RJX81" s="115"/>
      <c r="RJY81" s="115"/>
      <c r="RJZ81" s="115"/>
      <c r="RKA81" s="115"/>
      <c r="RKB81" s="115"/>
      <c r="RKC81" s="115"/>
      <c r="RKD81" s="115"/>
      <c r="RKE81" s="115"/>
      <c r="RKF81" s="115"/>
      <c r="RKG81" s="115"/>
      <c r="RKH81" s="115"/>
      <c r="RKI81" s="115"/>
      <c r="RKJ81" s="115"/>
      <c r="RKK81" s="115"/>
      <c r="RKL81" s="115"/>
      <c r="RKM81" s="115"/>
      <c r="RKN81" s="115"/>
      <c r="RKO81" s="115"/>
      <c r="RKP81" s="115"/>
      <c r="RKQ81" s="115"/>
      <c r="RKR81" s="115"/>
      <c r="RKS81" s="115"/>
      <c r="RKT81" s="115"/>
      <c r="RKU81" s="115"/>
      <c r="RKV81" s="115"/>
      <c r="RKW81" s="115"/>
      <c r="RKX81" s="115"/>
      <c r="RKY81" s="115"/>
      <c r="RKZ81" s="115"/>
      <c r="RLA81" s="115"/>
      <c r="RLB81" s="115"/>
      <c r="RLC81" s="115"/>
      <c r="RLD81" s="115"/>
      <c r="RLE81" s="115"/>
      <c r="RLF81" s="115"/>
      <c r="RLG81" s="115"/>
      <c r="RLH81" s="115"/>
      <c r="RLI81" s="115"/>
      <c r="RLJ81" s="115"/>
      <c r="RLK81" s="115"/>
      <c r="RLL81" s="115"/>
      <c r="RLM81" s="115"/>
      <c r="RLN81" s="115"/>
      <c r="RLO81" s="115"/>
      <c r="RLP81" s="115"/>
      <c r="RLQ81" s="115"/>
      <c r="RLR81" s="115"/>
      <c r="RLS81" s="115"/>
      <c r="RLT81" s="115"/>
      <c r="RLU81" s="115"/>
      <c r="RLV81" s="115"/>
      <c r="RLW81" s="115"/>
      <c r="RLX81" s="115"/>
      <c r="RLY81" s="115"/>
      <c r="RLZ81" s="115"/>
      <c r="RMA81" s="115"/>
      <c r="RMB81" s="115"/>
      <c r="RMC81" s="115"/>
      <c r="RMD81" s="115"/>
      <c r="RME81" s="115"/>
      <c r="RMF81" s="115"/>
      <c r="RMG81" s="115"/>
      <c r="RMH81" s="115"/>
      <c r="RMI81" s="115"/>
      <c r="RMJ81" s="115"/>
      <c r="RMK81" s="115"/>
      <c r="RML81" s="115"/>
      <c r="RMM81" s="115"/>
      <c r="RMN81" s="115"/>
      <c r="RMO81" s="115"/>
      <c r="RMP81" s="115"/>
      <c r="RMQ81" s="115"/>
      <c r="RMR81" s="115"/>
      <c r="RMS81" s="115"/>
      <c r="RMT81" s="115"/>
      <c r="RMU81" s="115"/>
      <c r="RMV81" s="115"/>
      <c r="RMW81" s="115"/>
      <c r="RMX81" s="115"/>
      <c r="RMY81" s="115"/>
      <c r="RMZ81" s="115"/>
      <c r="RNA81" s="115"/>
      <c r="RNB81" s="115"/>
      <c r="RNC81" s="115"/>
      <c r="RND81" s="115"/>
      <c r="RNE81" s="115"/>
      <c r="RNF81" s="115"/>
      <c r="RNG81" s="115"/>
      <c r="RNH81" s="115"/>
      <c r="RNI81" s="115"/>
      <c r="RNJ81" s="115"/>
      <c r="RNK81" s="115"/>
      <c r="RNL81" s="115"/>
      <c r="RNM81" s="115"/>
      <c r="RNN81" s="115"/>
      <c r="RNO81" s="115"/>
      <c r="RNP81" s="115"/>
      <c r="RNQ81" s="115"/>
      <c r="RNR81" s="115"/>
      <c r="RNS81" s="115"/>
      <c r="RNT81" s="115"/>
      <c r="RNU81" s="115"/>
      <c r="RNV81" s="115"/>
      <c r="RNW81" s="115"/>
      <c r="RNX81" s="115"/>
      <c r="RNY81" s="115"/>
      <c r="RNZ81" s="115"/>
      <c r="ROA81" s="115"/>
      <c r="ROB81" s="115"/>
      <c r="ROC81" s="115"/>
      <c r="ROD81" s="115"/>
      <c r="ROE81" s="115"/>
      <c r="ROF81" s="115"/>
      <c r="ROG81" s="115"/>
      <c r="ROH81" s="115"/>
      <c r="ROI81" s="115"/>
      <c r="ROJ81" s="115"/>
      <c r="ROK81" s="115"/>
      <c r="ROL81" s="115"/>
      <c r="ROM81" s="115"/>
      <c r="RON81" s="115"/>
      <c r="ROO81" s="115"/>
      <c r="ROP81" s="115"/>
      <c r="ROQ81" s="115"/>
      <c r="ROR81" s="115"/>
      <c r="ROS81" s="115"/>
      <c r="ROT81" s="115"/>
      <c r="ROU81" s="115"/>
      <c r="ROV81" s="115"/>
      <c r="ROW81" s="115"/>
      <c r="ROX81" s="115"/>
      <c r="ROY81" s="115"/>
      <c r="ROZ81" s="115"/>
      <c r="RPA81" s="115"/>
      <c r="RPB81" s="115"/>
      <c r="RPC81" s="115"/>
      <c r="RPD81" s="115"/>
      <c r="RPE81" s="115"/>
      <c r="RPF81" s="115"/>
      <c r="RPG81" s="115"/>
      <c r="RPH81" s="115"/>
      <c r="RPI81" s="115"/>
      <c r="RPJ81" s="115"/>
      <c r="RPK81" s="115"/>
      <c r="RPL81" s="115"/>
      <c r="RPM81" s="115"/>
      <c r="RPN81" s="115"/>
      <c r="RPO81" s="115"/>
      <c r="RPP81" s="115"/>
      <c r="RPQ81" s="115"/>
      <c r="RPR81" s="115"/>
      <c r="RPS81" s="115"/>
      <c r="RPT81" s="115"/>
      <c r="RPU81" s="115"/>
      <c r="RPV81" s="115"/>
      <c r="RPW81" s="115"/>
      <c r="RPX81" s="115"/>
      <c r="RPY81" s="115"/>
      <c r="RPZ81" s="115"/>
      <c r="RQA81" s="115"/>
      <c r="RQB81" s="115"/>
      <c r="RQC81" s="115"/>
      <c r="RQD81" s="115"/>
      <c r="RQE81" s="115"/>
      <c r="RQF81" s="115"/>
      <c r="RQG81" s="115"/>
      <c r="RQH81" s="115"/>
      <c r="RQI81" s="115"/>
      <c r="RQJ81" s="115"/>
      <c r="RQK81" s="115"/>
      <c r="RQL81" s="115"/>
      <c r="RQM81" s="115"/>
      <c r="RQN81" s="115"/>
      <c r="RQO81" s="115"/>
      <c r="RQP81" s="115"/>
      <c r="RQQ81" s="115"/>
      <c r="RQR81" s="115"/>
      <c r="RQS81" s="115"/>
      <c r="RQT81" s="115"/>
      <c r="RQU81" s="115"/>
      <c r="RQV81" s="115"/>
      <c r="RQW81" s="115"/>
      <c r="RQX81" s="115"/>
      <c r="RQY81" s="115"/>
      <c r="RQZ81" s="115"/>
      <c r="RRA81" s="115"/>
      <c r="RRB81" s="115"/>
      <c r="RRC81" s="115"/>
      <c r="RRD81" s="115"/>
      <c r="RRE81" s="115"/>
      <c r="RRF81" s="115"/>
      <c r="RRG81" s="115"/>
      <c r="RRH81" s="115"/>
      <c r="RRI81" s="115"/>
      <c r="RRJ81" s="115"/>
      <c r="RRK81" s="115"/>
      <c r="RRL81" s="115"/>
      <c r="RRM81" s="115"/>
      <c r="RRN81" s="115"/>
      <c r="RRO81" s="115"/>
      <c r="RRP81" s="115"/>
      <c r="RRQ81" s="115"/>
      <c r="RRR81" s="115"/>
      <c r="RRS81" s="115"/>
      <c r="RRT81" s="115"/>
      <c r="RRU81" s="115"/>
      <c r="RRV81" s="115"/>
      <c r="RRW81" s="115"/>
      <c r="RRX81" s="115"/>
      <c r="RRY81" s="115"/>
      <c r="RRZ81" s="115"/>
      <c r="RSA81" s="115"/>
      <c r="RSB81" s="115"/>
      <c r="RSC81" s="115"/>
      <c r="RSD81" s="115"/>
      <c r="RSE81" s="115"/>
      <c r="RSF81" s="115"/>
      <c r="RSG81" s="115"/>
      <c r="RSH81" s="115"/>
      <c r="RSI81" s="115"/>
      <c r="RSJ81" s="115"/>
      <c r="RSK81" s="115"/>
      <c r="RSL81" s="115"/>
      <c r="RSM81" s="115"/>
      <c r="RSN81" s="115"/>
      <c r="RSO81" s="115"/>
      <c r="RSP81" s="115"/>
      <c r="RSQ81" s="115"/>
      <c r="RSR81" s="115"/>
      <c r="RSS81" s="115"/>
      <c r="RST81" s="115"/>
      <c r="RSU81" s="115"/>
      <c r="RSV81" s="115"/>
      <c r="RSW81" s="115"/>
      <c r="RSX81" s="115"/>
      <c r="RSY81" s="115"/>
      <c r="RSZ81" s="115"/>
      <c r="RTA81" s="115"/>
      <c r="RTB81" s="115"/>
      <c r="RTC81" s="115"/>
      <c r="RTD81" s="115"/>
      <c r="RTE81" s="115"/>
      <c r="RTF81" s="115"/>
      <c r="RTG81" s="115"/>
      <c r="RTH81" s="115"/>
      <c r="RTI81" s="115"/>
      <c r="RTJ81" s="115"/>
      <c r="RTK81" s="115"/>
      <c r="RTL81" s="115"/>
      <c r="RTM81" s="115"/>
      <c r="RTN81" s="115"/>
      <c r="RTO81" s="115"/>
      <c r="RTP81" s="115"/>
      <c r="RTQ81" s="115"/>
      <c r="RTR81" s="115"/>
      <c r="RTS81" s="115"/>
      <c r="RTT81" s="115"/>
      <c r="RTU81" s="115"/>
      <c r="RTV81" s="115"/>
      <c r="RTW81" s="115"/>
      <c r="RTX81" s="115"/>
      <c r="RTY81" s="115"/>
      <c r="RTZ81" s="115"/>
      <c r="RUA81" s="115"/>
      <c r="RUB81" s="115"/>
      <c r="RUC81" s="115"/>
      <c r="RUD81" s="115"/>
      <c r="RUE81" s="115"/>
      <c r="RUF81" s="115"/>
      <c r="RUG81" s="115"/>
      <c r="RUH81" s="115"/>
      <c r="RUI81" s="115"/>
      <c r="RUJ81" s="115"/>
      <c r="RUK81" s="115"/>
      <c r="RUL81" s="115"/>
      <c r="RUM81" s="115"/>
      <c r="RUN81" s="115"/>
      <c r="RUO81" s="115"/>
      <c r="RUP81" s="115"/>
      <c r="RUQ81" s="115"/>
      <c r="RUR81" s="115"/>
      <c r="RUS81" s="115"/>
      <c r="RUT81" s="115"/>
      <c r="RUU81" s="115"/>
      <c r="RUV81" s="115"/>
      <c r="RUW81" s="115"/>
      <c r="RUX81" s="115"/>
      <c r="RUY81" s="115"/>
      <c r="RUZ81" s="115"/>
      <c r="RVA81" s="115"/>
      <c r="RVB81" s="115"/>
      <c r="RVC81" s="115"/>
      <c r="RVD81" s="115"/>
      <c r="RVE81" s="115"/>
      <c r="RVF81" s="115"/>
      <c r="RVG81" s="115"/>
      <c r="RVH81" s="115"/>
      <c r="RVI81" s="115"/>
      <c r="RVJ81" s="115"/>
      <c r="RVK81" s="115"/>
      <c r="RVL81" s="115"/>
      <c r="RVM81" s="115"/>
      <c r="RVN81" s="115"/>
      <c r="RVO81" s="115"/>
      <c r="RVP81" s="115"/>
      <c r="RVQ81" s="115"/>
      <c r="RVR81" s="115"/>
      <c r="RVS81" s="115"/>
      <c r="RVT81" s="115"/>
      <c r="RVU81" s="115"/>
      <c r="RVV81" s="115"/>
      <c r="RVW81" s="115"/>
      <c r="RVX81" s="115"/>
      <c r="RVY81" s="115"/>
      <c r="RVZ81" s="115"/>
      <c r="RWA81" s="115"/>
      <c r="RWB81" s="115"/>
      <c r="RWC81" s="115"/>
      <c r="RWD81" s="115"/>
      <c r="RWE81" s="115"/>
      <c r="RWF81" s="115"/>
      <c r="RWG81" s="115"/>
      <c r="RWH81" s="115"/>
      <c r="RWI81" s="115"/>
      <c r="RWJ81" s="115"/>
      <c r="RWK81" s="115"/>
      <c r="RWL81" s="115"/>
      <c r="RWM81" s="115"/>
      <c r="RWN81" s="115"/>
      <c r="RWO81" s="115"/>
      <c r="RWP81" s="115"/>
      <c r="RWQ81" s="115"/>
      <c r="RWR81" s="115"/>
      <c r="RWS81" s="115"/>
      <c r="RWT81" s="115"/>
      <c r="RWU81" s="115"/>
      <c r="RWV81" s="115"/>
      <c r="RWW81" s="115"/>
      <c r="RWX81" s="115"/>
      <c r="RWY81" s="115"/>
      <c r="RWZ81" s="115"/>
      <c r="RXA81" s="115"/>
      <c r="RXB81" s="115"/>
      <c r="RXC81" s="115"/>
      <c r="RXD81" s="115"/>
      <c r="RXE81" s="115"/>
      <c r="RXF81" s="115"/>
      <c r="RXG81" s="115"/>
      <c r="RXH81" s="115"/>
      <c r="RXI81" s="115"/>
      <c r="RXJ81" s="115"/>
      <c r="RXK81" s="115"/>
      <c r="RXL81" s="115"/>
      <c r="RXM81" s="115"/>
      <c r="RXN81" s="115"/>
      <c r="RXO81" s="115"/>
      <c r="RXP81" s="115"/>
      <c r="RXQ81" s="115"/>
      <c r="RXR81" s="115"/>
      <c r="RXS81" s="115"/>
      <c r="RXT81" s="115"/>
      <c r="RXU81" s="115"/>
      <c r="RXV81" s="115"/>
      <c r="RXW81" s="115"/>
      <c r="RXX81" s="115"/>
      <c r="RXY81" s="115"/>
      <c r="RXZ81" s="115"/>
      <c r="RYA81" s="115"/>
      <c r="RYB81" s="115"/>
      <c r="RYC81" s="115"/>
      <c r="RYD81" s="115"/>
      <c r="RYE81" s="115"/>
      <c r="RYF81" s="115"/>
      <c r="RYG81" s="115"/>
      <c r="RYH81" s="115"/>
      <c r="RYI81" s="115"/>
      <c r="RYJ81" s="115"/>
      <c r="RYK81" s="115"/>
      <c r="RYL81" s="115"/>
      <c r="RYM81" s="115"/>
      <c r="RYN81" s="115"/>
      <c r="RYO81" s="115"/>
      <c r="RYP81" s="115"/>
      <c r="RYQ81" s="115"/>
      <c r="RYR81" s="115"/>
      <c r="RYS81" s="115"/>
      <c r="RYT81" s="115"/>
      <c r="RYU81" s="115"/>
      <c r="RYV81" s="115"/>
      <c r="RYW81" s="115"/>
      <c r="RYX81" s="115"/>
      <c r="RYY81" s="115"/>
      <c r="RYZ81" s="115"/>
      <c r="RZA81" s="115"/>
      <c r="RZB81" s="115"/>
      <c r="RZC81" s="115"/>
      <c r="RZD81" s="115"/>
      <c r="RZE81" s="115"/>
      <c r="RZF81" s="115"/>
      <c r="RZG81" s="115"/>
      <c r="RZH81" s="115"/>
      <c r="RZI81" s="115"/>
      <c r="RZJ81" s="115"/>
      <c r="RZK81" s="115"/>
      <c r="RZL81" s="115"/>
      <c r="RZM81" s="115"/>
      <c r="RZN81" s="115"/>
      <c r="RZO81" s="115"/>
      <c r="RZP81" s="115"/>
      <c r="RZQ81" s="115"/>
      <c r="RZR81" s="115"/>
      <c r="RZS81" s="115"/>
      <c r="RZT81" s="115"/>
      <c r="RZU81" s="115"/>
      <c r="RZV81" s="115"/>
      <c r="RZW81" s="115"/>
      <c r="RZX81" s="115"/>
      <c r="RZY81" s="115"/>
      <c r="RZZ81" s="115"/>
      <c r="SAA81" s="115"/>
      <c r="SAB81" s="115"/>
      <c r="SAC81" s="115"/>
      <c r="SAD81" s="115"/>
      <c r="SAE81" s="115"/>
      <c r="SAF81" s="115"/>
      <c r="SAG81" s="115"/>
      <c r="SAH81" s="115"/>
      <c r="SAI81" s="115"/>
      <c r="SAJ81" s="115"/>
      <c r="SAK81" s="115"/>
      <c r="SAL81" s="115"/>
      <c r="SAM81" s="115"/>
      <c r="SAN81" s="115"/>
      <c r="SAO81" s="115"/>
      <c r="SAP81" s="115"/>
      <c r="SAQ81" s="115"/>
      <c r="SAR81" s="115"/>
      <c r="SAS81" s="115"/>
      <c r="SAT81" s="115"/>
      <c r="SAU81" s="115"/>
      <c r="SAV81" s="115"/>
      <c r="SAW81" s="115"/>
      <c r="SAX81" s="115"/>
      <c r="SAY81" s="115"/>
      <c r="SAZ81" s="115"/>
      <c r="SBA81" s="115"/>
      <c r="SBB81" s="115"/>
      <c r="SBC81" s="115"/>
      <c r="SBD81" s="115"/>
      <c r="SBE81" s="115"/>
      <c r="SBF81" s="115"/>
      <c r="SBG81" s="115"/>
      <c r="SBH81" s="115"/>
      <c r="SBI81" s="115"/>
      <c r="SBJ81" s="115"/>
      <c r="SBK81" s="115"/>
      <c r="SBL81" s="115"/>
      <c r="SBM81" s="115"/>
      <c r="SBN81" s="115"/>
      <c r="SBO81" s="115"/>
      <c r="SBP81" s="115"/>
      <c r="SBQ81" s="115"/>
      <c r="SBR81" s="115"/>
      <c r="SBS81" s="115"/>
      <c r="SBT81" s="115"/>
      <c r="SBU81" s="115"/>
      <c r="SBV81" s="115"/>
      <c r="SBW81" s="115"/>
      <c r="SBX81" s="115"/>
      <c r="SBY81" s="115"/>
      <c r="SBZ81" s="115"/>
      <c r="SCA81" s="115"/>
      <c r="SCB81" s="115"/>
      <c r="SCC81" s="115"/>
      <c r="SCD81" s="115"/>
      <c r="SCE81" s="115"/>
      <c r="SCF81" s="115"/>
      <c r="SCG81" s="115"/>
      <c r="SCH81" s="115"/>
      <c r="SCI81" s="115"/>
      <c r="SCJ81" s="115"/>
      <c r="SCK81" s="115"/>
      <c r="SCL81" s="115"/>
      <c r="SCM81" s="115"/>
      <c r="SCN81" s="115"/>
      <c r="SCO81" s="115"/>
      <c r="SCP81" s="115"/>
      <c r="SCQ81" s="115"/>
      <c r="SCR81" s="115"/>
      <c r="SCS81" s="115"/>
      <c r="SCT81" s="115"/>
      <c r="SCU81" s="115"/>
      <c r="SCV81" s="115"/>
      <c r="SCW81" s="115"/>
      <c r="SCX81" s="115"/>
      <c r="SCY81" s="115"/>
      <c r="SCZ81" s="115"/>
      <c r="SDA81" s="115"/>
      <c r="SDB81" s="115"/>
      <c r="SDC81" s="115"/>
      <c r="SDD81" s="115"/>
      <c r="SDE81" s="115"/>
      <c r="SDF81" s="115"/>
      <c r="SDG81" s="115"/>
      <c r="SDH81" s="115"/>
      <c r="SDI81" s="115"/>
      <c r="SDJ81" s="115"/>
      <c r="SDK81" s="115"/>
      <c r="SDL81" s="115"/>
      <c r="SDM81" s="115"/>
      <c r="SDN81" s="115"/>
      <c r="SDO81" s="115"/>
      <c r="SDP81" s="115"/>
      <c r="SDQ81" s="115"/>
      <c r="SDR81" s="115"/>
      <c r="SDS81" s="115"/>
      <c r="SDT81" s="115"/>
      <c r="SDU81" s="115"/>
      <c r="SDV81" s="115"/>
      <c r="SDW81" s="115"/>
      <c r="SDX81" s="115"/>
      <c r="SDY81" s="115"/>
      <c r="SDZ81" s="115"/>
      <c r="SEA81" s="115"/>
      <c r="SEB81" s="115"/>
      <c r="SEC81" s="115"/>
      <c r="SED81" s="115"/>
      <c r="SEE81" s="115"/>
      <c r="SEF81" s="115"/>
      <c r="SEG81" s="115"/>
      <c r="SEH81" s="115"/>
      <c r="SEI81" s="115"/>
      <c r="SEJ81" s="115"/>
      <c r="SEK81" s="115"/>
      <c r="SEL81" s="115"/>
      <c r="SEM81" s="115"/>
      <c r="SEN81" s="115"/>
      <c r="SEO81" s="115"/>
      <c r="SEP81" s="115"/>
      <c r="SEQ81" s="115"/>
      <c r="SER81" s="115"/>
      <c r="SES81" s="115"/>
      <c r="SET81" s="115"/>
      <c r="SEU81" s="115"/>
      <c r="SEV81" s="115"/>
      <c r="SEW81" s="115"/>
      <c r="SEX81" s="115"/>
      <c r="SEY81" s="115"/>
      <c r="SEZ81" s="115"/>
      <c r="SFA81" s="115"/>
      <c r="SFB81" s="115"/>
      <c r="SFC81" s="115"/>
      <c r="SFD81" s="115"/>
      <c r="SFE81" s="115"/>
      <c r="SFF81" s="115"/>
      <c r="SFG81" s="115"/>
      <c r="SFH81" s="115"/>
      <c r="SFI81" s="115"/>
      <c r="SFJ81" s="115"/>
      <c r="SFK81" s="115"/>
      <c r="SFL81" s="115"/>
      <c r="SFM81" s="115"/>
      <c r="SFN81" s="115"/>
      <c r="SFO81" s="115"/>
      <c r="SFP81" s="115"/>
      <c r="SFQ81" s="115"/>
      <c r="SFR81" s="115"/>
      <c r="SFS81" s="115"/>
      <c r="SFT81" s="115"/>
      <c r="SFU81" s="115"/>
      <c r="SFV81" s="115"/>
      <c r="SFW81" s="115"/>
      <c r="SFX81" s="115"/>
      <c r="SFY81" s="115"/>
      <c r="SFZ81" s="115"/>
      <c r="SGA81" s="115"/>
      <c r="SGB81" s="115"/>
      <c r="SGC81" s="115"/>
      <c r="SGD81" s="115"/>
      <c r="SGE81" s="115"/>
      <c r="SGF81" s="115"/>
      <c r="SGG81" s="115"/>
      <c r="SGH81" s="115"/>
      <c r="SGI81" s="115"/>
      <c r="SGJ81" s="115"/>
      <c r="SGK81" s="115"/>
      <c r="SGL81" s="115"/>
      <c r="SGM81" s="115"/>
      <c r="SGN81" s="115"/>
      <c r="SGO81" s="115"/>
      <c r="SGP81" s="115"/>
      <c r="SGQ81" s="115"/>
      <c r="SGR81" s="115"/>
      <c r="SGS81" s="115"/>
      <c r="SGT81" s="115"/>
      <c r="SGU81" s="115"/>
      <c r="SGV81" s="115"/>
      <c r="SGW81" s="115"/>
      <c r="SGX81" s="115"/>
      <c r="SGY81" s="115"/>
      <c r="SGZ81" s="115"/>
      <c r="SHA81" s="115"/>
      <c r="SHB81" s="115"/>
      <c r="SHC81" s="115"/>
      <c r="SHD81" s="115"/>
      <c r="SHE81" s="115"/>
      <c r="SHF81" s="115"/>
      <c r="SHG81" s="115"/>
      <c r="SHH81" s="115"/>
      <c r="SHI81" s="115"/>
      <c r="SHJ81" s="115"/>
      <c r="SHK81" s="115"/>
      <c r="SHL81" s="115"/>
      <c r="SHM81" s="115"/>
      <c r="SHN81" s="115"/>
      <c r="SHO81" s="115"/>
      <c r="SHP81" s="115"/>
      <c r="SHQ81" s="115"/>
      <c r="SHR81" s="115"/>
      <c r="SHS81" s="115"/>
      <c r="SHT81" s="115"/>
      <c r="SHU81" s="115"/>
      <c r="SHV81" s="115"/>
      <c r="SHW81" s="115"/>
      <c r="SHX81" s="115"/>
      <c r="SHY81" s="115"/>
      <c r="SHZ81" s="115"/>
      <c r="SIA81" s="115"/>
      <c r="SIB81" s="115"/>
      <c r="SIC81" s="115"/>
      <c r="SID81" s="115"/>
      <c r="SIE81" s="115"/>
      <c r="SIF81" s="115"/>
      <c r="SIG81" s="115"/>
      <c r="SIH81" s="115"/>
      <c r="SII81" s="115"/>
      <c r="SIJ81" s="115"/>
      <c r="SIK81" s="115"/>
      <c r="SIL81" s="115"/>
      <c r="SIM81" s="115"/>
      <c r="SIN81" s="115"/>
      <c r="SIO81" s="115"/>
      <c r="SIP81" s="115"/>
      <c r="SIQ81" s="115"/>
      <c r="SIR81" s="115"/>
      <c r="SIS81" s="115"/>
      <c r="SIT81" s="115"/>
      <c r="SIU81" s="115"/>
      <c r="SIV81" s="115"/>
      <c r="SIW81" s="115"/>
      <c r="SIX81" s="115"/>
      <c r="SIY81" s="115"/>
      <c r="SIZ81" s="115"/>
      <c r="SJA81" s="115"/>
      <c r="SJB81" s="115"/>
      <c r="SJC81" s="115"/>
      <c r="SJD81" s="115"/>
      <c r="SJE81" s="115"/>
      <c r="SJF81" s="115"/>
      <c r="SJG81" s="115"/>
      <c r="SJH81" s="115"/>
      <c r="SJI81" s="115"/>
      <c r="SJJ81" s="115"/>
      <c r="SJK81" s="115"/>
      <c r="SJL81" s="115"/>
      <c r="SJM81" s="115"/>
      <c r="SJN81" s="115"/>
      <c r="SJO81" s="115"/>
      <c r="SJP81" s="115"/>
      <c r="SJQ81" s="115"/>
      <c r="SJR81" s="115"/>
      <c r="SJS81" s="115"/>
      <c r="SJT81" s="115"/>
      <c r="SJU81" s="115"/>
      <c r="SJV81" s="115"/>
      <c r="SJW81" s="115"/>
      <c r="SJX81" s="115"/>
      <c r="SJY81" s="115"/>
      <c r="SJZ81" s="115"/>
      <c r="SKA81" s="115"/>
      <c r="SKB81" s="115"/>
      <c r="SKC81" s="115"/>
      <c r="SKD81" s="115"/>
      <c r="SKE81" s="115"/>
      <c r="SKF81" s="115"/>
      <c r="SKG81" s="115"/>
      <c r="SKH81" s="115"/>
      <c r="SKI81" s="115"/>
      <c r="SKJ81" s="115"/>
      <c r="SKK81" s="115"/>
      <c r="SKL81" s="115"/>
      <c r="SKM81" s="115"/>
      <c r="SKN81" s="115"/>
      <c r="SKO81" s="115"/>
      <c r="SKP81" s="115"/>
      <c r="SKQ81" s="115"/>
      <c r="SKR81" s="115"/>
      <c r="SKS81" s="115"/>
      <c r="SKT81" s="115"/>
      <c r="SKU81" s="115"/>
      <c r="SKV81" s="115"/>
      <c r="SKW81" s="115"/>
      <c r="SKX81" s="115"/>
      <c r="SKY81" s="115"/>
      <c r="SKZ81" s="115"/>
      <c r="SLA81" s="115"/>
      <c r="SLB81" s="115"/>
      <c r="SLC81" s="115"/>
      <c r="SLD81" s="115"/>
      <c r="SLE81" s="115"/>
      <c r="SLF81" s="115"/>
      <c r="SLG81" s="115"/>
      <c r="SLH81" s="115"/>
      <c r="SLI81" s="115"/>
      <c r="SLJ81" s="115"/>
      <c r="SLK81" s="115"/>
      <c r="SLL81" s="115"/>
      <c r="SLM81" s="115"/>
      <c r="SLN81" s="115"/>
      <c r="SLO81" s="115"/>
      <c r="SLP81" s="115"/>
      <c r="SLQ81" s="115"/>
      <c r="SLR81" s="115"/>
      <c r="SLS81" s="115"/>
      <c r="SLT81" s="115"/>
      <c r="SLU81" s="115"/>
      <c r="SLV81" s="115"/>
      <c r="SLW81" s="115"/>
      <c r="SLX81" s="115"/>
      <c r="SLY81" s="115"/>
      <c r="SLZ81" s="115"/>
      <c r="SMA81" s="115"/>
      <c r="SMB81" s="115"/>
      <c r="SMC81" s="115"/>
      <c r="SMD81" s="115"/>
      <c r="SME81" s="115"/>
      <c r="SMF81" s="115"/>
      <c r="SMG81" s="115"/>
      <c r="SMH81" s="115"/>
      <c r="SMI81" s="115"/>
      <c r="SMJ81" s="115"/>
      <c r="SMK81" s="115"/>
      <c r="SML81" s="115"/>
      <c r="SMM81" s="115"/>
      <c r="SMN81" s="115"/>
      <c r="SMO81" s="115"/>
      <c r="SMP81" s="115"/>
      <c r="SMQ81" s="115"/>
      <c r="SMR81" s="115"/>
      <c r="SMS81" s="115"/>
      <c r="SMT81" s="115"/>
      <c r="SMU81" s="115"/>
      <c r="SMV81" s="115"/>
      <c r="SMW81" s="115"/>
      <c r="SMX81" s="115"/>
      <c r="SMY81" s="115"/>
      <c r="SMZ81" s="115"/>
      <c r="SNA81" s="115"/>
      <c r="SNB81" s="115"/>
      <c r="SNC81" s="115"/>
      <c r="SND81" s="115"/>
      <c r="SNE81" s="115"/>
      <c r="SNF81" s="115"/>
      <c r="SNG81" s="115"/>
      <c r="SNH81" s="115"/>
      <c r="SNI81" s="115"/>
      <c r="SNJ81" s="115"/>
      <c r="SNK81" s="115"/>
      <c r="SNL81" s="115"/>
      <c r="SNM81" s="115"/>
      <c r="SNN81" s="115"/>
      <c r="SNO81" s="115"/>
      <c r="SNP81" s="115"/>
      <c r="SNQ81" s="115"/>
      <c r="SNR81" s="115"/>
      <c r="SNS81" s="115"/>
      <c r="SNT81" s="115"/>
      <c r="SNU81" s="115"/>
      <c r="SNV81" s="115"/>
      <c r="SNW81" s="115"/>
      <c r="SNX81" s="115"/>
      <c r="SNY81" s="115"/>
      <c r="SNZ81" s="115"/>
      <c r="SOA81" s="115"/>
      <c r="SOB81" s="115"/>
      <c r="SOC81" s="115"/>
      <c r="SOD81" s="115"/>
      <c r="SOE81" s="115"/>
      <c r="SOF81" s="115"/>
      <c r="SOG81" s="115"/>
      <c r="SOH81" s="115"/>
      <c r="SOI81" s="115"/>
      <c r="SOJ81" s="115"/>
      <c r="SOK81" s="115"/>
      <c r="SOL81" s="115"/>
      <c r="SOM81" s="115"/>
      <c r="SON81" s="115"/>
      <c r="SOO81" s="115"/>
      <c r="SOP81" s="115"/>
      <c r="SOQ81" s="115"/>
      <c r="SOR81" s="115"/>
      <c r="SOS81" s="115"/>
      <c r="SOT81" s="115"/>
      <c r="SOU81" s="115"/>
      <c r="SOV81" s="115"/>
      <c r="SOW81" s="115"/>
      <c r="SOX81" s="115"/>
      <c r="SOY81" s="115"/>
      <c r="SOZ81" s="115"/>
      <c r="SPA81" s="115"/>
      <c r="SPB81" s="115"/>
      <c r="SPC81" s="115"/>
      <c r="SPD81" s="115"/>
      <c r="SPE81" s="115"/>
      <c r="SPF81" s="115"/>
      <c r="SPG81" s="115"/>
      <c r="SPH81" s="115"/>
      <c r="SPI81" s="115"/>
      <c r="SPJ81" s="115"/>
      <c r="SPK81" s="115"/>
      <c r="SPL81" s="115"/>
      <c r="SPM81" s="115"/>
      <c r="SPN81" s="115"/>
      <c r="SPO81" s="115"/>
      <c r="SPP81" s="115"/>
      <c r="SPQ81" s="115"/>
      <c r="SPR81" s="115"/>
      <c r="SPS81" s="115"/>
      <c r="SPT81" s="115"/>
      <c r="SPU81" s="115"/>
      <c r="SPV81" s="115"/>
      <c r="SPW81" s="115"/>
      <c r="SPX81" s="115"/>
      <c r="SPY81" s="115"/>
      <c r="SPZ81" s="115"/>
      <c r="SQA81" s="115"/>
      <c r="SQB81" s="115"/>
      <c r="SQC81" s="115"/>
      <c r="SQD81" s="115"/>
      <c r="SQE81" s="115"/>
      <c r="SQF81" s="115"/>
      <c r="SQG81" s="115"/>
      <c r="SQH81" s="115"/>
      <c r="SQI81" s="115"/>
      <c r="SQJ81" s="115"/>
      <c r="SQK81" s="115"/>
      <c r="SQL81" s="115"/>
      <c r="SQM81" s="115"/>
      <c r="SQN81" s="115"/>
      <c r="SQO81" s="115"/>
      <c r="SQP81" s="115"/>
      <c r="SQQ81" s="115"/>
      <c r="SQR81" s="115"/>
      <c r="SQS81" s="115"/>
      <c r="SQT81" s="115"/>
      <c r="SQU81" s="115"/>
      <c r="SQV81" s="115"/>
      <c r="SQW81" s="115"/>
      <c r="SQX81" s="115"/>
      <c r="SQY81" s="115"/>
      <c r="SQZ81" s="115"/>
      <c r="SRA81" s="115"/>
      <c r="SRB81" s="115"/>
      <c r="SRC81" s="115"/>
      <c r="SRD81" s="115"/>
      <c r="SRE81" s="115"/>
      <c r="SRF81" s="115"/>
      <c r="SRG81" s="115"/>
      <c r="SRH81" s="115"/>
      <c r="SRI81" s="115"/>
      <c r="SRJ81" s="115"/>
      <c r="SRK81" s="115"/>
      <c r="SRL81" s="115"/>
      <c r="SRM81" s="115"/>
      <c r="SRN81" s="115"/>
      <c r="SRO81" s="115"/>
      <c r="SRP81" s="115"/>
      <c r="SRQ81" s="115"/>
      <c r="SRR81" s="115"/>
      <c r="SRS81" s="115"/>
      <c r="SRT81" s="115"/>
      <c r="SRU81" s="115"/>
      <c r="SRV81" s="115"/>
      <c r="SRW81" s="115"/>
      <c r="SRX81" s="115"/>
      <c r="SRY81" s="115"/>
      <c r="SRZ81" s="115"/>
      <c r="SSA81" s="115"/>
      <c r="SSB81" s="115"/>
      <c r="SSC81" s="115"/>
      <c r="SSD81" s="115"/>
      <c r="SSE81" s="115"/>
      <c r="SSF81" s="115"/>
      <c r="SSG81" s="115"/>
      <c r="SSH81" s="115"/>
      <c r="SSI81" s="115"/>
      <c r="SSJ81" s="115"/>
      <c r="SSK81" s="115"/>
      <c r="SSL81" s="115"/>
      <c r="SSM81" s="115"/>
      <c r="SSN81" s="115"/>
      <c r="SSO81" s="115"/>
      <c r="SSP81" s="115"/>
      <c r="SSQ81" s="115"/>
      <c r="SSR81" s="115"/>
      <c r="SSS81" s="115"/>
      <c r="SST81" s="115"/>
      <c r="SSU81" s="115"/>
      <c r="SSV81" s="115"/>
      <c r="SSW81" s="115"/>
      <c r="SSX81" s="115"/>
      <c r="SSY81" s="115"/>
      <c r="SSZ81" s="115"/>
      <c r="STA81" s="115"/>
      <c r="STB81" s="115"/>
      <c r="STC81" s="115"/>
      <c r="STD81" s="115"/>
      <c r="STE81" s="115"/>
      <c r="STF81" s="115"/>
      <c r="STG81" s="115"/>
      <c r="STH81" s="115"/>
      <c r="STI81" s="115"/>
      <c r="STJ81" s="115"/>
      <c r="STK81" s="115"/>
      <c r="STL81" s="115"/>
      <c r="STM81" s="115"/>
      <c r="STN81" s="115"/>
      <c r="STO81" s="115"/>
      <c r="STP81" s="115"/>
      <c r="STQ81" s="115"/>
      <c r="STR81" s="115"/>
      <c r="STS81" s="115"/>
      <c r="STT81" s="115"/>
      <c r="STU81" s="115"/>
      <c r="STV81" s="115"/>
      <c r="STW81" s="115"/>
      <c r="STX81" s="115"/>
      <c r="STY81" s="115"/>
      <c r="STZ81" s="115"/>
      <c r="SUA81" s="115"/>
      <c r="SUB81" s="115"/>
      <c r="SUC81" s="115"/>
      <c r="SUD81" s="115"/>
      <c r="SUE81" s="115"/>
      <c r="SUF81" s="115"/>
      <c r="SUG81" s="115"/>
      <c r="SUH81" s="115"/>
      <c r="SUI81" s="115"/>
      <c r="SUJ81" s="115"/>
      <c r="SUK81" s="115"/>
      <c r="SUL81" s="115"/>
      <c r="SUM81" s="115"/>
      <c r="SUN81" s="115"/>
      <c r="SUO81" s="115"/>
      <c r="SUP81" s="115"/>
      <c r="SUQ81" s="115"/>
      <c r="SUR81" s="115"/>
      <c r="SUS81" s="115"/>
      <c r="SUT81" s="115"/>
      <c r="SUU81" s="115"/>
      <c r="SUV81" s="115"/>
      <c r="SUW81" s="115"/>
      <c r="SUX81" s="115"/>
      <c r="SUY81" s="115"/>
      <c r="SUZ81" s="115"/>
      <c r="SVA81" s="115"/>
      <c r="SVB81" s="115"/>
      <c r="SVC81" s="115"/>
      <c r="SVD81" s="115"/>
      <c r="SVE81" s="115"/>
      <c r="SVF81" s="115"/>
      <c r="SVG81" s="115"/>
      <c r="SVH81" s="115"/>
      <c r="SVI81" s="115"/>
      <c r="SVJ81" s="115"/>
      <c r="SVK81" s="115"/>
      <c r="SVL81" s="115"/>
      <c r="SVM81" s="115"/>
      <c r="SVN81" s="115"/>
      <c r="SVO81" s="115"/>
      <c r="SVP81" s="115"/>
      <c r="SVQ81" s="115"/>
      <c r="SVR81" s="115"/>
      <c r="SVS81" s="115"/>
      <c r="SVT81" s="115"/>
      <c r="SVU81" s="115"/>
      <c r="SVV81" s="115"/>
      <c r="SVW81" s="115"/>
      <c r="SVX81" s="115"/>
      <c r="SVY81" s="115"/>
      <c r="SVZ81" s="115"/>
      <c r="SWA81" s="115"/>
      <c r="SWB81" s="115"/>
      <c r="SWC81" s="115"/>
      <c r="SWD81" s="115"/>
      <c r="SWE81" s="115"/>
      <c r="SWF81" s="115"/>
      <c r="SWG81" s="115"/>
      <c r="SWH81" s="115"/>
      <c r="SWI81" s="115"/>
      <c r="SWJ81" s="115"/>
      <c r="SWK81" s="115"/>
      <c r="SWL81" s="115"/>
      <c r="SWM81" s="115"/>
      <c r="SWN81" s="115"/>
      <c r="SWO81" s="115"/>
      <c r="SWP81" s="115"/>
      <c r="SWQ81" s="115"/>
      <c r="SWR81" s="115"/>
      <c r="SWS81" s="115"/>
      <c r="SWT81" s="115"/>
      <c r="SWU81" s="115"/>
      <c r="SWV81" s="115"/>
      <c r="SWW81" s="115"/>
      <c r="SWX81" s="115"/>
      <c r="SWY81" s="115"/>
      <c r="SWZ81" s="115"/>
      <c r="SXA81" s="115"/>
      <c r="SXB81" s="115"/>
      <c r="SXC81" s="115"/>
      <c r="SXD81" s="115"/>
      <c r="SXE81" s="115"/>
      <c r="SXF81" s="115"/>
      <c r="SXG81" s="115"/>
      <c r="SXH81" s="115"/>
      <c r="SXI81" s="115"/>
      <c r="SXJ81" s="115"/>
      <c r="SXK81" s="115"/>
      <c r="SXL81" s="115"/>
      <c r="SXM81" s="115"/>
      <c r="SXN81" s="115"/>
      <c r="SXO81" s="115"/>
      <c r="SXP81" s="115"/>
      <c r="SXQ81" s="115"/>
      <c r="SXR81" s="115"/>
      <c r="SXS81" s="115"/>
      <c r="SXT81" s="115"/>
      <c r="SXU81" s="115"/>
      <c r="SXV81" s="115"/>
      <c r="SXW81" s="115"/>
      <c r="SXX81" s="115"/>
      <c r="SXY81" s="115"/>
      <c r="SXZ81" s="115"/>
      <c r="SYA81" s="115"/>
      <c r="SYB81" s="115"/>
      <c r="SYC81" s="115"/>
      <c r="SYD81" s="115"/>
      <c r="SYE81" s="115"/>
      <c r="SYF81" s="115"/>
      <c r="SYG81" s="115"/>
      <c r="SYH81" s="115"/>
      <c r="SYI81" s="115"/>
      <c r="SYJ81" s="115"/>
      <c r="SYK81" s="115"/>
      <c r="SYL81" s="115"/>
      <c r="SYM81" s="115"/>
      <c r="SYN81" s="115"/>
      <c r="SYO81" s="115"/>
      <c r="SYP81" s="115"/>
      <c r="SYQ81" s="115"/>
      <c r="SYR81" s="115"/>
      <c r="SYS81" s="115"/>
      <c r="SYT81" s="115"/>
      <c r="SYU81" s="115"/>
      <c r="SYV81" s="115"/>
      <c r="SYW81" s="115"/>
      <c r="SYX81" s="115"/>
      <c r="SYY81" s="115"/>
      <c r="SYZ81" s="115"/>
      <c r="SZA81" s="115"/>
      <c r="SZB81" s="115"/>
      <c r="SZC81" s="115"/>
      <c r="SZD81" s="115"/>
      <c r="SZE81" s="115"/>
      <c r="SZF81" s="115"/>
      <c r="SZG81" s="115"/>
      <c r="SZH81" s="115"/>
      <c r="SZI81" s="115"/>
      <c r="SZJ81" s="115"/>
      <c r="SZK81" s="115"/>
      <c r="SZL81" s="115"/>
      <c r="SZM81" s="115"/>
      <c r="SZN81" s="115"/>
      <c r="SZO81" s="115"/>
      <c r="SZP81" s="115"/>
      <c r="SZQ81" s="115"/>
      <c r="SZR81" s="115"/>
      <c r="SZS81" s="115"/>
      <c r="SZT81" s="115"/>
      <c r="SZU81" s="115"/>
      <c r="SZV81" s="115"/>
      <c r="SZW81" s="115"/>
      <c r="SZX81" s="115"/>
      <c r="SZY81" s="115"/>
      <c r="SZZ81" s="115"/>
      <c r="TAA81" s="115"/>
      <c r="TAB81" s="115"/>
      <c r="TAC81" s="115"/>
      <c r="TAD81" s="115"/>
      <c r="TAE81" s="115"/>
      <c r="TAF81" s="115"/>
      <c r="TAG81" s="115"/>
      <c r="TAH81" s="115"/>
      <c r="TAI81" s="115"/>
      <c r="TAJ81" s="115"/>
      <c r="TAK81" s="115"/>
      <c r="TAL81" s="115"/>
      <c r="TAM81" s="115"/>
      <c r="TAN81" s="115"/>
      <c r="TAO81" s="115"/>
      <c r="TAP81" s="115"/>
      <c r="TAQ81" s="115"/>
      <c r="TAR81" s="115"/>
      <c r="TAS81" s="115"/>
      <c r="TAT81" s="115"/>
      <c r="TAU81" s="115"/>
      <c r="TAV81" s="115"/>
      <c r="TAW81" s="115"/>
      <c r="TAX81" s="115"/>
      <c r="TAY81" s="115"/>
      <c r="TAZ81" s="115"/>
      <c r="TBA81" s="115"/>
      <c r="TBB81" s="115"/>
      <c r="TBC81" s="115"/>
      <c r="TBD81" s="115"/>
      <c r="TBE81" s="115"/>
      <c r="TBF81" s="115"/>
      <c r="TBG81" s="115"/>
      <c r="TBH81" s="115"/>
      <c r="TBI81" s="115"/>
      <c r="TBJ81" s="115"/>
      <c r="TBK81" s="115"/>
      <c r="TBL81" s="115"/>
      <c r="TBM81" s="115"/>
      <c r="TBN81" s="115"/>
      <c r="TBO81" s="115"/>
      <c r="TBP81" s="115"/>
      <c r="TBQ81" s="115"/>
      <c r="TBR81" s="115"/>
      <c r="TBS81" s="115"/>
      <c r="TBT81" s="115"/>
      <c r="TBU81" s="115"/>
      <c r="TBV81" s="115"/>
      <c r="TBW81" s="115"/>
      <c r="TBX81" s="115"/>
      <c r="TBY81" s="115"/>
      <c r="TBZ81" s="115"/>
      <c r="TCA81" s="115"/>
      <c r="TCB81" s="115"/>
      <c r="TCC81" s="115"/>
      <c r="TCD81" s="115"/>
      <c r="TCE81" s="115"/>
      <c r="TCF81" s="115"/>
      <c r="TCG81" s="115"/>
      <c r="TCH81" s="115"/>
      <c r="TCI81" s="115"/>
      <c r="TCJ81" s="115"/>
      <c r="TCK81" s="115"/>
      <c r="TCL81" s="115"/>
      <c r="TCM81" s="115"/>
      <c r="TCN81" s="115"/>
      <c r="TCO81" s="115"/>
      <c r="TCP81" s="115"/>
      <c r="TCQ81" s="115"/>
      <c r="TCR81" s="115"/>
      <c r="TCS81" s="115"/>
      <c r="TCT81" s="115"/>
      <c r="TCU81" s="115"/>
      <c r="TCV81" s="115"/>
      <c r="TCW81" s="115"/>
      <c r="TCX81" s="115"/>
      <c r="TCY81" s="115"/>
      <c r="TCZ81" s="115"/>
      <c r="TDA81" s="115"/>
      <c r="TDB81" s="115"/>
      <c r="TDC81" s="115"/>
      <c r="TDD81" s="115"/>
      <c r="TDE81" s="115"/>
      <c r="TDF81" s="115"/>
      <c r="TDG81" s="115"/>
      <c r="TDH81" s="115"/>
      <c r="TDI81" s="115"/>
      <c r="TDJ81" s="115"/>
      <c r="TDK81" s="115"/>
      <c r="TDL81" s="115"/>
      <c r="TDM81" s="115"/>
      <c r="TDN81" s="115"/>
      <c r="TDO81" s="115"/>
      <c r="TDP81" s="115"/>
      <c r="TDQ81" s="115"/>
      <c r="TDR81" s="115"/>
      <c r="TDS81" s="115"/>
      <c r="TDT81" s="115"/>
      <c r="TDU81" s="115"/>
      <c r="TDV81" s="115"/>
      <c r="TDW81" s="115"/>
      <c r="TDX81" s="115"/>
      <c r="TDY81" s="115"/>
      <c r="TDZ81" s="115"/>
      <c r="TEA81" s="115"/>
      <c r="TEB81" s="115"/>
      <c r="TEC81" s="115"/>
      <c r="TED81" s="115"/>
      <c r="TEE81" s="115"/>
      <c r="TEF81" s="115"/>
      <c r="TEG81" s="115"/>
      <c r="TEH81" s="115"/>
      <c r="TEI81" s="115"/>
      <c r="TEJ81" s="115"/>
      <c r="TEK81" s="115"/>
      <c r="TEL81" s="115"/>
      <c r="TEM81" s="115"/>
      <c r="TEN81" s="115"/>
      <c r="TEO81" s="115"/>
      <c r="TEP81" s="115"/>
      <c r="TEQ81" s="115"/>
      <c r="TER81" s="115"/>
      <c r="TES81" s="115"/>
      <c r="TET81" s="115"/>
      <c r="TEU81" s="115"/>
      <c r="TEV81" s="115"/>
      <c r="TEW81" s="115"/>
      <c r="TEX81" s="115"/>
      <c r="TEY81" s="115"/>
      <c r="TEZ81" s="115"/>
      <c r="TFA81" s="115"/>
      <c r="TFB81" s="115"/>
      <c r="TFC81" s="115"/>
      <c r="TFD81" s="115"/>
      <c r="TFE81" s="115"/>
      <c r="TFF81" s="115"/>
      <c r="TFG81" s="115"/>
      <c r="TFH81" s="115"/>
      <c r="TFI81" s="115"/>
      <c r="TFJ81" s="115"/>
      <c r="TFK81" s="115"/>
      <c r="TFL81" s="115"/>
      <c r="TFM81" s="115"/>
      <c r="TFN81" s="115"/>
      <c r="TFO81" s="115"/>
      <c r="TFP81" s="115"/>
      <c r="TFQ81" s="115"/>
      <c r="TFR81" s="115"/>
      <c r="TFS81" s="115"/>
      <c r="TFT81" s="115"/>
      <c r="TFU81" s="115"/>
      <c r="TFV81" s="115"/>
      <c r="TFW81" s="115"/>
      <c r="TFX81" s="115"/>
      <c r="TFY81" s="115"/>
      <c r="TFZ81" s="115"/>
      <c r="TGA81" s="115"/>
      <c r="TGB81" s="115"/>
      <c r="TGC81" s="115"/>
      <c r="TGD81" s="115"/>
      <c r="TGE81" s="115"/>
      <c r="TGF81" s="115"/>
      <c r="TGG81" s="115"/>
      <c r="TGH81" s="115"/>
      <c r="TGI81" s="115"/>
      <c r="TGJ81" s="115"/>
      <c r="TGK81" s="115"/>
      <c r="TGL81" s="115"/>
      <c r="TGM81" s="115"/>
      <c r="TGN81" s="115"/>
      <c r="TGO81" s="115"/>
      <c r="TGP81" s="115"/>
      <c r="TGQ81" s="115"/>
      <c r="TGR81" s="115"/>
      <c r="TGS81" s="115"/>
      <c r="TGT81" s="115"/>
      <c r="TGU81" s="115"/>
      <c r="TGV81" s="115"/>
      <c r="TGW81" s="115"/>
      <c r="TGX81" s="115"/>
      <c r="TGY81" s="115"/>
      <c r="TGZ81" s="115"/>
      <c r="THA81" s="115"/>
      <c r="THB81" s="115"/>
      <c r="THC81" s="115"/>
      <c r="THD81" s="115"/>
      <c r="THE81" s="115"/>
      <c r="THF81" s="115"/>
      <c r="THG81" s="115"/>
      <c r="THH81" s="115"/>
      <c r="THI81" s="115"/>
      <c r="THJ81" s="115"/>
      <c r="THK81" s="115"/>
      <c r="THL81" s="115"/>
      <c r="THM81" s="115"/>
      <c r="THN81" s="115"/>
      <c r="THO81" s="115"/>
      <c r="THP81" s="115"/>
      <c r="THQ81" s="115"/>
      <c r="THR81" s="115"/>
      <c r="THS81" s="115"/>
      <c r="THT81" s="115"/>
      <c r="THU81" s="115"/>
      <c r="THV81" s="115"/>
      <c r="THW81" s="115"/>
      <c r="THX81" s="115"/>
      <c r="THY81" s="115"/>
      <c r="THZ81" s="115"/>
      <c r="TIA81" s="115"/>
      <c r="TIB81" s="115"/>
      <c r="TIC81" s="115"/>
      <c r="TID81" s="115"/>
      <c r="TIE81" s="115"/>
      <c r="TIF81" s="115"/>
      <c r="TIG81" s="115"/>
      <c r="TIH81" s="115"/>
      <c r="TII81" s="115"/>
      <c r="TIJ81" s="115"/>
      <c r="TIK81" s="115"/>
      <c r="TIL81" s="115"/>
      <c r="TIM81" s="115"/>
      <c r="TIN81" s="115"/>
      <c r="TIO81" s="115"/>
      <c r="TIP81" s="115"/>
      <c r="TIQ81" s="115"/>
      <c r="TIR81" s="115"/>
      <c r="TIS81" s="115"/>
      <c r="TIT81" s="115"/>
      <c r="TIU81" s="115"/>
      <c r="TIV81" s="115"/>
      <c r="TIW81" s="115"/>
      <c r="TIX81" s="115"/>
      <c r="TIY81" s="115"/>
      <c r="TIZ81" s="115"/>
      <c r="TJA81" s="115"/>
      <c r="TJB81" s="115"/>
      <c r="TJC81" s="115"/>
      <c r="TJD81" s="115"/>
      <c r="TJE81" s="115"/>
      <c r="TJF81" s="115"/>
      <c r="TJG81" s="115"/>
      <c r="TJH81" s="115"/>
      <c r="TJI81" s="115"/>
      <c r="TJJ81" s="115"/>
      <c r="TJK81" s="115"/>
      <c r="TJL81" s="115"/>
      <c r="TJM81" s="115"/>
      <c r="TJN81" s="115"/>
      <c r="TJO81" s="115"/>
      <c r="TJP81" s="115"/>
      <c r="TJQ81" s="115"/>
      <c r="TJR81" s="115"/>
      <c r="TJS81" s="115"/>
      <c r="TJT81" s="115"/>
      <c r="TJU81" s="115"/>
      <c r="TJV81" s="115"/>
      <c r="TJW81" s="115"/>
      <c r="TJX81" s="115"/>
      <c r="TJY81" s="115"/>
      <c r="TJZ81" s="115"/>
      <c r="TKA81" s="115"/>
      <c r="TKB81" s="115"/>
      <c r="TKC81" s="115"/>
      <c r="TKD81" s="115"/>
      <c r="TKE81" s="115"/>
      <c r="TKF81" s="115"/>
      <c r="TKG81" s="115"/>
      <c r="TKH81" s="115"/>
      <c r="TKI81" s="115"/>
      <c r="TKJ81" s="115"/>
      <c r="TKK81" s="115"/>
      <c r="TKL81" s="115"/>
      <c r="TKM81" s="115"/>
      <c r="TKN81" s="115"/>
      <c r="TKO81" s="115"/>
      <c r="TKP81" s="115"/>
      <c r="TKQ81" s="115"/>
      <c r="TKR81" s="115"/>
      <c r="TKS81" s="115"/>
      <c r="TKT81" s="115"/>
      <c r="TKU81" s="115"/>
      <c r="TKV81" s="115"/>
      <c r="TKW81" s="115"/>
      <c r="TKX81" s="115"/>
      <c r="TKY81" s="115"/>
      <c r="TKZ81" s="115"/>
      <c r="TLA81" s="115"/>
      <c r="TLB81" s="115"/>
      <c r="TLC81" s="115"/>
      <c r="TLD81" s="115"/>
      <c r="TLE81" s="115"/>
      <c r="TLF81" s="115"/>
      <c r="TLG81" s="115"/>
      <c r="TLH81" s="115"/>
      <c r="TLI81" s="115"/>
      <c r="TLJ81" s="115"/>
      <c r="TLK81" s="115"/>
      <c r="TLL81" s="115"/>
      <c r="TLM81" s="115"/>
      <c r="TLN81" s="115"/>
      <c r="TLO81" s="115"/>
      <c r="TLP81" s="115"/>
      <c r="TLQ81" s="115"/>
      <c r="TLR81" s="115"/>
      <c r="TLS81" s="115"/>
      <c r="TLT81" s="115"/>
      <c r="TLU81" s="115"/>
      <c r="TLV81" s="115"/>
      <c r="TLW81" s="115"/>
      <c r="TLX81" s="115"/>
      <c r="TLY81" s="115"/>
      <c r="TLZ81" s="115"/>
      <c r="TMA81" s="115"/>
      <c r="TMB81" s="115"/>
      <c r="TMC81" s="115"/>
      <c r="TMD81" s="115"/>
      <c r="TME81" s="115"/>
      <c r="TMF81" s="115"/>
      <c r="TMG81" s="115"/>
      <c r="TMH81" s="115"/>
      <c r="TMI81" s="115"/>
      <c r="TMJ81" s="115"/>
      <c r="TMK81" s="115"/>
      <c r="TML81" s="115"/>
      <c r="TMM81" s="115"/>
      <c r="TMN81" s="115"/>
      <c r="TMO81" s="115"/>
      <c r="TMP81" s="115"/>
      <c r="TMQ81" s="115"/>
      <c r="TMR81" s="115"/>
      <c r="TMS81" s="115"/>
      <c r="TMT81" s="115"/>
      <c r="TMU81" s="115"/>
      <c r="TMV81" s="115"/>
      <c r="TMW81" s="115"/>
      <c r="TMX81" s="115"/>
      <c r="TMY81" s="115"/>
      <c r="TMZ81" s="115"/>
      <c r="TNA81" s="115"/>
      <c r="TNB81" s="115"/>
      <c r="TNC81" s="115"/>
      <c r="TND81" s="115"/>
      <c r="TNE81" s="115"/>
      <c r="TNF81" s="115"/>
      <c r="TNG81" s="115"/>
      <c r="TNH81" s="115"/>
      <c r="TNI81" s="115"/>
      <c r="TNJ81" s="115"/>
      <c r="TNK81" s="115"/>
      <c r="TNL81" s="115"/>
      <c r="TNM81" s="115"/>
      <c r="TNN81" s="115"/>
      <c r="TNO81" s="115"/>
      <c r="TNP81" s="115"/>
      <c r="TNQ81" s="115"/>
      <c r="TNR81" s="115"/>
      <c r="TNS81" s="115"/>
      <c r="TNT81" s="115"/>
      <c r="TNU81" s="115"/>
      <c r="TNV81" s="115"/>
      <c r="TNW81" s="115"/>
      <c r="TNX81" s="115"/>
      <c r="TNY81" s="115"/>
      <c r="TNZ81" s="115"/>
      <c r="TOA81" s="115"/>
      <c r="TOB81" s="115"/>
      <c r="TOC81" s="115"/>
      <c r="TOD81" s="115"/>
      <c r="TOE81" s="115"/>
      <c r="TOF81" s="115"/>
      <c r="TOG81" s="115"/>
      <c r="TOH81" s="115"/>
      <c r="TOI81" s="115"/>
      <c r="TOJ81" s="115"/>
      <c r="TOK81" s="115"/>
      <c r="TOL81" s="115"/>
      <c r="TOM81" s="115"/>
      <c r="TON81" s="115"/>
      <c r="TOO81" s="115"/>
      <c r="TOP81" s="115"/>
      <c r="TOQ81" s="115"/>
      <c r="TOR81" s="115"/>
      <c r="TOS81" s="115"/>
      <c r="TOT81" s="115"/>
      <c r="TOU81" s="115"/>
      <c r="TOV81" s="115"/>
      <c r="TOW81" s="115"/>
      <c r="TOX81" s="115"/>
      <c r="TOY81" s="115"/>
      <c r="TOZ81" s="115"/>
      <c r="TPA81" s="115"/>
      <c r="TPB81" s="115"/>
      <c r="TPC81" s="115"/>
      <c r="TPD81" s="115"/>
      <c r="TPE81" s="115"/>
      <c r="TPF81" s="115"/>
      <c r="TPG81" s="115"/>
      <c r="TPH81" s="115"/>
      <c r="TPI81" s="115"/>
      <c r="TPJ81" s="115"/>
      <c r="TPK81" s="115"/>
      <c r="TPL81" s="115"/>
      <c r="TPM81" s="115"/>
      <c r="TPN81" s="115"/>
      <c r="TPO81" s="115"/>
      <c r="TPP81" s="115"/>
      <c r="TPQ81" s="115"/>
      <c r="TPR81" s="115"/>
      <c r="TPS81" s="115"/>
      <c r="TPT81" s="115"/>
      <c r="TPU81" s="115"/>
      <c r="TPV81" s="115"/>
      <c r="TPW81" s="115"/>
      <c r="TPX81" s="115"/>
      <c r="TPY81" s="115"/>
      <c r="TPZ81" s="115"/>
      <c r="TQA81" s="115"/>
      <c r="TQB81" s="115"/>
      <c r="TQC81" s="115"/>
      <c r="TQD81" s="115"/>
      <c r="TQE81" s="115"/>
      <c r="TQF81" s="115"/>
      <c r="TQG81" s="115"/>
      <c r="TQH81" s="115"/>
      <c r="TQI81" s="115"/>
      <c r="TQJ81" s="115"/>
      <c r="TQK81" s="115"/>
      <c r="TQL81" s="115"/>
      <c r="TQM81" s="115"/>
      <c r="TQN81" s="115"/>
      <c r="TQO81" s="115"/>
      <c r="TQP81" s="115"/>
      <c r="TQQ81" s="115"/>
      <c r="TQR81" s="115"/>
      <c r="TQS81" s="115"/>
      <c r="TQT81" s="115"/>
      <c r="TQU81" s="115"/>
      <c r="TQV81" s="115"/>
      <c r="TQW81" s="115"/>
      <c r="TQX81" s="115"/>
      <c r="TQY81" s="115"/>
      <c r="TQZ81" s="115"/>
      <c r="TRA81" s="115"/>
      <c r="TRB81" s="115"/>
      <c r="TRC81" s="115"/>
      <c r="TRD81" s="115"/>
      <c r="TRE81" s="115"/>
      <c r="TRF81" s="115"/>
      <c r="TRG81" s="115"/>
      <c r="TRH81" s="115"/>
      <c r="TRI81" s="115"/>
      <c r="TRJ81" s="115"/>
      <c r="TRK81" s="115"/>
      <c r="TRL81" s="115"/>
      <c r="TRM81" s="115"/>
      <c r="TRN81" s="115"/>
      <c r="TRO81" s="115"/>
      <c r="TRP81" s="115"/>
      <c r="TRQ81" s="115"/>
      <c r="TRR81" s="115"/>
      <c r="TRS81" s="115"/>
      <c r="TRT81" s="115"/>
      <c r="TRU81" s="115"/>
      <c r="TRV81" s="115"/>
      <c r="TRW81" s="115"/>
      <c r="TRX81" s="115"/>
      <c r="TRY81" s="115"/>
      <c r="TRZ81" s="115"/>
      <c r="TSA81" s="115"/>
      <c r="TSB81" s="115"/>
      <c r="TSC81" s="115"/>
      <c r="TSD81" s="115"/>
      <c r="TSE81" s="115"/>
      <c r="TSF81" s="115"/>
      <c r="TSG81" s="115"/>
      <c r="TSH81" s="115"/>
      <c r="TSI81" s="115"/>
      <c r="TSJ81" s="115"/>
      <c r="TSK81" s="115"/>
      <c r="TSL81" s="115"/>
      <c r="TSM81" s="115"/>
      <c r="TSN81" s="115"/>
      <c r="TSO81" s="115"/>
      <c r="TSP81" s="115"/>
      <c r="TSQ81" s="115"/>
      <c r="TSR81" s="115"/>
      <c r="TSS81" s="115"/>
      <c r="TST81" s="115"/>
      <c r="TSU81" s="115"/>
      <c r="TSV81" s="115"/>
      <c r="TSW81" s="115"/>
      <c r="TSX81" s="115"/>
      <c r="TSY81" s="115"/>
      <c r="TSZ81" s="115"/>
      <c r="TTA81" s="115"/>
      <c r="TTB81" s="115"/>
      <c r="TTC81" s="115"/>
      <c r="TTD81" s="115"/>
      <c r="TTE81" s="115"/>
      <c r="TTF81" s="115"/>
      <c r="TTG81" s="115"/>
      <c r="TTH81" s="115"/>
      <c r="TTI81" s="115"/>
      <c r="TTJ81" s="115"/>
      <c r="TTK81" s="115"/>
      <c r="TTL81" s="115"/>
      <c r="TTM81" s="115"/>
      <c r="TTN81" s="115"/>
      <c r="TTO81" s="115"/>
      <c r="TTP81" s="115"/>
      <c r="TTQ81" s="115"/>
      <c r="TTR81" s="115"/>
      <c r="TTS81" s="115"/>
      <c r="TTT81" s="115"/>
      <c r="TTU81" s="115"/>
      <c r="TTV81" s="115"/>
      <c r="TTW81" s="115"/>
      <c r="TTX81" s="115"/>
      <c r="TTY81" s="115"/>
      <c r="TTZ81" s="115"/>
      <c r="TUA81" s="115"/>
      <c r="TUB81" s="115"/>
      <c r="TUC81" s="115"/>
      <c r="TUD81" s="115"/>
      <c r="TUE81" s="115"/>
      <c r="TUF81" s="115"/>
      <c r="TUG81" s="115"/>
      <c r="TUH81" s="115"/>
      <c r="TUI81" s="115"/>
      <c r="TUJ81" s="115"/>
      <c r="TUK81" s="115"/>
      <c r="TUL81" s="115"/>
      <c r="TUM81" s="115"/>
      <c r="TUN81" s="115"/>
      <c r="TUO81" s="115"/>
      <c r="TUP81" s="115"/>
      <c r="TUQ81" s="115"/>
      <c r="TUR81" s="115"/>
      <c r="TUS81" s="115"/>
      <c r="TUT81" s="115"/>
      <c r="TUU81" s="115"/>
      <c r="TUV81" s="115"/>
      <c r="TUW81" s="115"/>
      <c r="TUX81" s="115"/>
      <c r="TUY81" s="115"/>
      <c r="TUZ81" s="115"/>
      <c r="TVA81" s="115"/>
      <c r="TVB81" s="115"/>
      <c r="TVC81" s="115"/>
      <c r="TVD81" s="115"/>
      <c r="TVE81" s="115"/>
      <c r="TVF81" s="115"/>
      <c r="TVG81" s="115"/>
      <c r="TVH81" s="115"/>
      <c r="TVI81" s="115"/>
      <c r="TVJ81" s="115"/>
      <c r="TVK81" s="115"/>
      <c r="TVL81" s="115"/>
      <c r="TVM81" s="115"/>
      <c r="TVN81" s="115"/>
      <c r="TVO81" s="115"/>
      <c r="TVP81" s="115"/>
      <c r="TVQ81" s="115"/>
      <c r="TVR81" s="115"/>
      <c r="TVS81" s="115"/>
      <c r="TVT81" s="115"/>
      <c r="TVU81" s="115"/>
      <c r="TVV81" s="115"/>
      <c r="TVW81" s="115"/>
      <c r="TVX81" s="115"/>
      <c r="TVY81" s="115"/>
      <c r="TVZ81" s="115"/>
      <c r="TWA81" s="115"/>
      <c r="TWB81" s="115"/>
      <c r="TWC81" s="115"/>
      <c r="TWD81" s="115"/>
      <c r="TWE81" s="115"/>
      <c r="TWF81" s="115"/>
      <c r="TWG81" s="115"/>
      <c r="TWH81" s="115"/>
      <c r="TWI81" s="115"/>
      <c r="TWJ81" s="115"/>
      <c r="TWK81" s="115"/>
      <c r="TWL81" s="115"/>
      <c r="TWM81" s="115"/>
      <c r="TWN81" s="115"/>
      <c r="TWO81" s="115"/>
      <c r="TWP81" s="115"/>
      <c r="TWQ81" s="115"/>
      <c r="TWR81" s="115"/>
      <c r="TWS81" s="115"/>
      <c r="TWT81" s="115"/>
      <c r="TWU81" s="115"/>
      <c r="TWV81" s="115"/>
      <c r="TWW81" s="115"/>
      <c r="TWX81" s="115"/>
      <c r="TWY81" s="115"/>
      <c r="TWZ81" s="115"/>
      <c r="TXA81" s="115"/>
      <c r="TXB81" s="115"/>
      <c r="TXC81" s="115"/>
      <c r="TXD81" s="115"/>
      <c r="TXE81" s="115"/>
      <c r="TXF81" s="115"/>
      <c r="TXG81" s="115"/>
      <c r="TXH81" s="115"/>
      <c r="TXI81" s="115"/>
      <c r="TXJ81" s="115"/>
      <c r="TXK81" s="115"/>
      <c r="TXL81" s="115"/>
      <c r="TXM81" s="115"/>
      <c r="TXN81" s="115"/>
      <c r="TXO81" s="115"/>
      <c r="TXP81" s="115"/>
      <c r="TXQ81" s="115"/>
      <c r="TXR81" s="115"/>
      <c r="TXS81" s="115"/>
      <c r="TXT81" s="115"/>
      <c r="TXU81" s="115"/>
      <c r="TXV81" s="115"/>
      <c r="TXW81" s="115"/>
      <c r="TXX81" s="115"/>
      <c r="TXY81" s="115"/>
      <c r="TXZ81" s="115"/>
      <c r="TYA81" s="115"/>
      <c r="TYB81" s="115"/>
      <c r="TYC81" s="115"/>
      <c r="TYD81" s="115"/>
      <c r="TYE81" s="115"/>
      <c r="TYF81" s="115"/>
      <c r="TYG81" s="115"/>
      <c r="TYH81" s="115"/>
      <c r="TYI81" s="115"/>
      <c r="TYJ81" s="115"/>
      <c r="TYK81" s="115"/>
      <c r="TYL81" s="115"/>
      <c r="TYM81" s="115"/>
      <c r="TYN81" s="115"/>
      <c r="TYO81" s="115"/>
      <c r="TYP81" s="115"/>
      <c r="TYQ81" s="115"/>
      <c r="TYR81" s="115"/>
      <c r="TYS81" s="115"/>
      <c r="TYT81" s="115"/>
      <c r="TYU81" s="115"/>
      <c r="TYV81" s="115"/>
      <c r="TYW81" s="115"/>
      <c r="TYX81" s="115"/>
      <c r="TYY81" s="115"/>
      <c r="TYZ81" s="115"/>
      <c r="TZA81" s="115"/>
      <c r="TZB81" s="115"/>
      <c r="TZC81" s="115"/>
      <c r="TZD81" s="115"/>
      <c r="TZE81" s="115"/>
      <c r="TZF81" s="115"/>
      <c r="TZG81" s="115"/>
      <c r="TZH81" s="115"/>
      <c r="TZI81" s="115"/>
      <c r="TZJ81" s="115"/>
      <c r="TZK81" s="115"/>
      <c r="TZL81" s="115"/>
      <c r="TZM81" s="115"/>
      <c r="TZN81" s="115"/>
      <c r="TZO81" s="115"/>
      <c r="TZP81" s="115"/>
      <c r="TZQ81" s="115"/>
      <c r="TZR81" s="115"/>
      <c r="TZS81" s="115"/>
      <c r="TZT81" s="115"/>
      <c r="TZU81" s="115"/>
      <c r="TZV81" s="115"/>
      <c r="TZW81" s="115"/>
      <c r="TZX81" s="115"/>
      <c r="TZY81" s="115"/>
      <c r="TZZ81" s="115"/>
      <c r="UAA81" s="115"/>
      <c r="UAB81" s="115"/>
      <c r="UAC81" s="115"/>
      <c r="UAD81" s="115"/>
      <c r="UAE81" s="115"/>
      <c r="UAF81" s="115"/>
      <c r="UAG81" s="115"/>
      <c r="UAH81" s="115"/>
      <c r="UAI81" s="115"/>
      <c r="UAJ81" s="115"/>
      <c r="UAK81" s="115"/>
      <c r="UAL81" s="115"/>
      <c r="UAM81" s="115"/>
      <c r="UAN81" s="115"/>
      <c r="UAO81" s="115"/>
      <c r="UAP81" s="115"/>
      <c r="UAQ81" s="115"/>
      <c r="UAR81" s="115"/>
      <c r="UAS81" s="115"/>
      <c r="UAT81" s="115"/>
      <c r="UAU81" s="115"/>
      <c r="UAV81" s="115"/>
      <c r="UAW81" s="115"/>
      <c r="UAX81" s="115"/>
      <c r="UAY81" s="115"/>
      <c r="UAZ81" s="115"/>
      <c r="UBA81" s="115"/>
      <c r="UBB81" s="115"/>
      <c r="UBC81" s="115"/>
      <c r="UBD81" s="115"/>
      <c r="UBE81" s="115"/>
      <c r="UBF81" s="115"/>
      <c r="UBG81" s="115"/>
      <c r="UBH81" s="115"/>
      <c r="UBI81" s="115"/>
      <c r="UBJ81" s="115"/>
      <c r="UBK81" s="115"/>
      <c r="UBL81" s="115"/>
      <c r="UBM81" s="115"/>
      <c r="UBN81" s="115"/>
      <c r="UBO81" s="115"/>
      <c r="UBP81" s="115"/>
      <c r="UBQ81" s="115"/>
      <c r="UBR81" s="115"/>
      <c r="UBS81" s="115"/>
      <c r="UBT81" s="115"/>
      <c r="UBU81" s="115"/>
      <c r="UBV81" s="115"/>
      <c r="UBW81" s="115"/>
      <c r="UBX81" s="115"/>
      <c r="UBY81" s="115"/>
      <c r="UBZ81" s="115"/>
      <c r="UCA81" s="115"/>
      <c r="UCB81" s="115"/>
      <c r="UCC81" s="115"/>
      <c r="UCD81" s="115"/>
      <c r="UCE81" s="115"/>
      <c r="UCF81" s="115"/>
      <c r="UCG81" s="115"/>
      <c r="UCH81" s="115"/>
      <c r="UCI81" s="115"/>
      <c r="UCJ81" s="115"/>
      <c r="UCK81" s="115"/>
      <c r="UCL81" s="115"/>
      <c r="UCM81" s="115"/>
      <c r="UCN81" s="115"/>
      <c r="UCO81" s="115"/>
      <c r="UCP81" s="115"/>
      <c r="UCQ81" s="115"/>
      <c r="UCR81" s="115"/>
      <c r="UCS81" s="115"/>
      <c r="UCT81" s="115"/>
      <c r="UCU81" s="115"/>
      <c r="UCV81" s="115"/>
      <c r="UCW81" s="115"/>
      <c r="UCX81" s="115"/>
      <c r="UCY81" s="115"/>
      <c r="UCZ81" s="115"/>
      <c r="UDA81" s="115"/>
      <c r="UDB81" s="115"/>
      <c r="UDC81" s="115"/>
      <c r="UDD81" s="115"/>
      <c r="UDE81" s="115"/>
      <c r="UDF81" s="115"/>
      <c r="UDG81" s="115"/>
      <c r="UDH81" s="115"/>
      <c r="UDI81" s="115"/>
      <c r="UDJ81" s="115"/>
      <c r="UDK81" s="115"/>
      <c r="UDL81" s="115"/>
      <c r="UDM81" s="115"/>
      <c r="UDN81" s="115"/>
      <c r="UDO81" s="115"/>
      <c r="UDP81" s="115"/>
      <c r="UDQ81" s="115"/>
      <c r="UDR81" s="115"/>
      <c r="UDS81" s="115"/>
      <c r="UDT81" s="115"/>
      <c r="UDU81" s="115"/>
      <c r="UDV81" s="115"/>
      <c r="UDW81" s="115"/>
      <c r="UDX81" s="115"/>
      <c r="UDY81" s="115"/>
      <c r="UDZ81" s="115"/>
      <c r="UEA81" s="115"/>
      <c r="UEB81" s="115"/>
      <c r="UEC81" s="115"/>
      <c r="UED81" s="115"/>
      <c r="UEE81" s="115"/>
      <c r="UEF81" s="115"/>
      <c r="UEG81" s="115"/>
      <c r="UEH81" s="115"/>
      <c r="UEI81" s="115"/>
      <c r="UEJ81" s="115"/>
      <c r="UEK81" s="115"/>
      <c r="UEL81" s="115"/>
      <c r="UEM81" s="115"/>
      <c r="UEN81" s="115"/>
      <c r="UEO81" s="115"/>
      <c r="UEP81" s="115"/>
      <c r="UEQ81" s="115"/>
      <c r="UER81" s="115"/>
      <c r="UES81" s="115"/>
      <c r="UET81" s="115"/>
      <c r="UEU81" s="115"/>
      <c r="UEV81" s="115"/>
      <c r="UEW81" s="115"/>
      <c r="UEX81" s="115"/>
      <c r="UEY81" s="115"/>
      <c r="UEZ81" s="115"/>
      <c r="UFA81" s="115"/>
      <c r="UFB81" s="115"/>
      <c r="UFC81" s="115"/>
      <c r="UFD81" s="115"/>
      <c r="UFE81" s="115"/>
      <c r="UFF81" s="115"/>
      <c r="UFG81" s="115"/>
      <c r="UFH81" s="115"/>
      <c r="UFI81" s="115"/>
      <c r="UFJ81" s="115"/>
      <c r="UFK81" s="115"/>
      <c r="UFL81" s="115"/>
      <c r="UFM81" s="115"/>
      <c r="UFN81" s="115"/>
      <c r="UFO81" s="115"/>
      <c r="UFP81" s="115"/>
      <c r="UFQ81" s="115"/>
      <c r="UFR81" s="115"/>
      <c r="UFS81" s="115"/>
      <c r="UFT81" s="115"/>
      <c r="UFU81" s="115"/>
      <c r="UFV81" s="115"/>
      <c r="UFW81" s="115"/>
      <c r="UFX81" s="115"/>
      <c r="UFY81" s="115"/>
      <c r="UFZ81" s="115"/>
      <c r="UGA81" s="115"/>
      <c r="UGB81" s="115"/>
      <c r="UGC81" s="115"/>
      <c r="UGD81" s="115"/>
      <c r="UGE81" s="115"/>
      <c r="UGF81" s="115"/>
      <c r="UGG81" s="115"/>
      <c r="UGH81" s="115"/>
      <c r="UGI81" s="115"/>
      <c r="UGJ81" s="115"/>
      <c r="UGK81" s="115"/>
      <c r="UGL81" s="115"/>
      <c r="UGM81" s="115"/>
      <c r="UGN81" s="115"/>
      <c r="UGO81" s="115"/>
      <c r="UGP81" s="115"/>
      <c r="UGQ81" s="115"/>
      <c r="UGR81" s="115"/>
      <c r="UGS81" s="115"/>
      <c r="UGT81" s="115"/>
      <c r="UGU81" s="115"/>
      <c r="UGV81" s="115"/>
      <c r="UGW81" s="115"/>
      <c r="UGX81" s="115"/>
      <c r="UGY81" s="115"/>
      <c r="UGZ81" s="115"/>
      <c r="UHA81" s="115"/>
      <c r="UHB81" s="115"/>
      <c r="UHC81" s="115"/>
      <c r="UHD81" s="115"/>
      <c r="UHE81" s="115"/>
      <c r="UHF81" s="115"/>
      <c r="UHG81" s="115"/>
      <c r="UHH81" s="115"/>
      <c r="UHI81" s="115"/>
      <c r="UHJ81" s="115"/>
      <c r="UHK81" s="115"/>
      <c r="UHL81" s="115"/>
      <c r="UHM81" s="115"/>
      <c r="UHN81" s="115"/>
      <c r="UHO81" s="115"/>
      <c r="UHP81" s="115"/>
      <c r="UHQ81" s="115"/>
      <c r="UHR81" s="115"/>
      <c r="UHS81" s="115"/>
      <c r="UHT81" s="115"/>
      <c r="UHU81" s="115"/>
      <c r="UHV81" s="115"/>
      <c r="UHW81" s="115"/>
      <c r="UHX81" s="115"/>
      <c r="UHY81" s="115"/>
      <c r="UHZ81" s="115"/>
      <c r="UIA81" s="115"/>
      <c r="UIB81" s="115"/>
      <c r="UIC81" s="115"/>
      <c r="UID81" s="115"/>
      <c r="UIE81" s="115"/>
      <c r="UIF81" s="115"/>
      <c r="UIG81" s="115"/>
      <c r="UIH81" s="115"/>
      <c r="UII81" s="115"/>
      <c r="UIJ81" s="115"/>
      <c r="UIK81" s="115"/>
      <c r="UIL81" s="115"/>
      <c r="UIM81" s="115"/>
      <c r="UIN81" s="115"/>
      <c r="UIO81" s="115"/>
      <c r="UIP81" s="115"/>
      <c r="UIQ81" s="115"/>
      <c r="UIR81" s="115"/>
      <c r="UIS81" s="115"/>
      <c r="UIT81" s="115"/>
      <c r="UIU81" s="115"/>
      <c r="UIV81" s="115"/>
      <c r="UIW81" s="115"/>
      <c r="UIX81" s="115"/>
      <c r="UIY81" s="115"/>
      <c r="UIZ81" s="115"/>
      <c r="UJA81" s="115"/>
      <c r="UJB81" s="115"/>
      <c r="UJC81" s="115"/>
      <c r="UJD81" s="115"/>
      <c r="UJE81" s="115"/>
      <c r="UJF81" s="115"/>
      <c r="UJG81" s="115"/>
      <c r="UJH81" s="115"/>
      <c r="UJI81" s="115"/>
      <c r="UJJ81" s="115"/>
      <c r="UJK81" s="115"/>
      <c r="UJL81" s="115"/>
      <c r="UJM81" s="115"/>
      <c r="UJN81" s="115"/>
      <c r="UJO81" s="115"/>
      <c r="UJP81" s="115"/>
      <c r="UJQ81" s="115"/>
      <c r="UJR81" s="115"/>
      <c r="UJS81" s="115"/>
      <c r="UJT81" s="115"/>
      <c r="UJU81" s="115"/>
      <c r="UJV81" s="115"/>
      <c r="UJW81" s="115"/>
      <c r="UJX81" s="115"/>
      <c r="UJY81" s="115"/>
      <c r="UJZ81" s="115"/>
      <c r="UKA81" s="115"/>
      <c r="UKB81" s="115"/>
      <c r="UKC81" s="115"/>
      <c r="UKD81" s="115"/>
      <c r="UKE81" s="115"/>
      <c r="UKF81" s="115"/>
      <c r="UKG81" s="115"/>
      <c r="UKH81" s="115"/>
      <c r="UKI81" s="115"/>
      <c r="UKJ81" s="115"/>
      <c r="UKK81" s="115"/>
      <c r="UKL81" s="115"/>
      <c r="UKM81" s="115"/>
      <c r="UKN81" s="115"/>
      <c r="UKO81" s="115"/>
      <c r="UKP81" s="115"/>
      <c r="UKQ81" s="115"/>
      <c r="UKR81" s="115"/>
      <c r="UKS81" s="115"/>
      <c r="UKT81" s="115"/>
      <c r="UKU81" s="115"/>
      <c r="UKV81" s="115"/>
      <c r="UKW81" s="115"/>
      <c r="UKX81" s="115"/>
      <c r="UKY81" s="115"/>
      <c r="UKZ81" s="115"/>
      <c r="ULA81" s="115"/>
      <c r="ULB81" s="115"/>
      <c r="ULC81" s="115"/>
      <c r="ULD81" s="115"/>
      <c r="ULE81" s="115"/>
      <c r="ULF81" s="115"/>
      <c r="ULG81" s="115"/>
      <c r="ULH81" s="115"/>
      <c r="ULI81" s="115"/>
      <c r="ULJ81" s="115"/>
      <c r="ULK81" s="115"/>
      <c r="ULL81" s="115"/>
      <c r="ULM81" s="115"/>
      <c r="ULN81" s="115"/>
      <c r="ULO81" s="115"/>
      <c r="ULP81" s="115"/>
      <c r="ULQ81" s="115"/>
      <c r="ULR81" s="115"/>
      <c r="ULS81" s="115"/>
      <c r="ULT81" s="115"/>
      <c r="ULU81" s="115"/>
      <c r="ULV81" s="115"/>
      <c r="ULW81" s="115"/>
      <c r="ULX81" s="115"/>
      <c r="ULY81" s="115"/>
      <c r="ULZ81" s="115"/>
      <c r="UMA81" s="115"/>
      <c r="UMB81" s="115"/>
      <c r="UMC81" s="115"/>
      <c r="UMD81" s="115"/>
      <c r="UME81" s="115"/>
      <c r="UMF81" s="115"/>
      <c r="UMG81" s="115"/>
      <c r="UMH81" s="115"/>
      <c r="UMI81" s="115"/>
      <c r="UMJ81" s="115"/>
      <c r="UMK81" s="115"/>
      <c r="UML81" s="115"/>
      <c r="UMM81" s="115"/>
      <c r="UMN81" s="115"/>
      <c r="UMO81" s="115"/>
      <c r="UMP81" s="115"/>
      <c r="UMQ81" s="115"/>
      <c r="UMR81" s="115"/>
      <c r="UMS81" s="115"/>
      <c r="UMT81" s="115"/>
      <c r="UMU81" s="115"/>
      <c r="UMV81" s="115"/>
      <c r="UMW81" s="115"/>
      <c r="UMX81" s="115"/>
      <c r="UMY81" s="115"/>
      <c r="UMZ81" s="115"/>
      <c r="UNA81" s="115"/>
      <c r="UNB81" s="115"/>
      <c r="UNC81" s="115"/>
      <c r="UND81" s="115"/>
      <c r="UNE81" s="115"/>
      <c r="UNF81" s="115"/>
      <c r="UNG81" s="115"/>
      <c r="UNH81" s="115"/>
      <c r="UNI81" s="115"/>
      <c r="UNJ81" s="115"/>
      <c r="UNK81" s="115"/>
      <c r="UNL81" s="115"/>
      <c r="UNM81" s="115"/>
      <c r="UNN81" s="115"/>
      <c r="UNO81" s="115"/>
      <c r="UNP81" s="115"/>
      <c r="UNQ81" s="115"/>
      <c r="UNR81" s="115"/>
      <c r="UNS81" s="115"/>
      <c r="UNT81" s="115"/>
      <c r="UNU81" s="115"/>
      <c r="UNV81" s="115"/>
      <c r="UNW81" s="115"/>
      <c r="UNX81" s="115"/>
      <c r="UNY81" s="115"/>
      <c r="UNZ81" s="115"/>
      <c r="UOA81" s="115"/>
      <c r="UOB81" s="115"/>
      <c r="UOC81" s="115"/>
      <c r="UOD81" s="115"/>
      <c r="UOE81" s="115"/>
      <c r="UOF81" s="115"/>
      <c r="UOG81" s="115"/>
      <c r="UOH81" s="115"/>
      <c r="UOI81" s="115"/>
      <c r="UOJ81" s="115"/>
      <c r="UOK81" s="115"/>
      <c r="UOL81" s="115"/>
      <c r="UOM81" s="115"/>
      <c r="UON81" s="115"/>
      <c r="UOO81" s="115"/>
      <c r="UOP81" s="115"/>
      <c r="UOQ81" s="115"/>
      <c r="UOR81" s="115"/>
      <c r="UOS81" s="115"/>
      <c r="UOT81" s="115"/>
      <c r="UOU81" s="115"/>
      <c r="UOV81" s="115"/>
      <c r="UOW81" s="115"/>
      <c r="UOX81" s="115"/>
      <c r="UOY81" s="115"/>
      <c r="UOZ81" s="115"/>
      <c r="UPA81" s="115"/>
      <c r="UPB81" s="115"/>
      <c r="UPC81" s="115"/>
      <c r="UPD81" s="115"/>
      <c r="UPE81" s="115"/>
      <c r="UPF81" s="115"/>
      <c r="UPG81" s="115"/>
      <c r="UPH81" s="115"/>
      <c r="UPI81" s="115"/>
      <c r="UPJ81" s="115"/>
      <c r="UPK81" s="115"/>
      <c r="UPL81" s="115"/>
      <c r="UPM81" s="115"/>
      <c r="UPN81" s="115"/>
      <c r="UPO81" s="115"/>
      <c r="UPP81" s="115"/>
      <c r="UPQ81" s="115"/>
      <c r="UPR81" s="115"/>
      <c r="UPS81" s="115"/>
      <c r="UPT81" s="115"/>
      <c r="UPU81" s="115"/>
      <c r="UPV81" s="115"/>
      <c r="UPW81" s="115"/>
      <c r="UPX81" s="115"/>
      <c r="UPY81" s="115"/>
      <c r="UPZ81" s="115"/>
      <c r="UQA81" s="115"/>
      <c r="UQB81" s="115"/>
      <c r="UQC81" s="115"/>
      <c r="UQD81" s="115"/>
      <c r="UQE81" s="115"/>
      <c r="UQF81" s="115"/>
      <c r="UQG81" s="115"/>
      <c r="UQH81" s="115"/>
      <c r="UQI81" s="115"/>
      <c r="UQJ81" s="115"/>
      <c r="UQK81" s="115"/>
      <c r="UQL81" s="115"/>
      <c r="UQM81" s="115"/>
      <c r="UQN81" s="115"/>
      <c r="UQO81" s="115"/>
      <c r="UQP81" s="115"/>
      <c r="UQQ81" s="115"/>
      <c r="UQR81" s="115"/>
      <c r="UQS81" s="115"/>
      <c r="UQT81" s="115"/>
      <c r="UQU81" s="115"/>
      <c r="UQV81" s="115"/>
      <c r="UQW81" s="115"/>
      <c r="UQX81" s="115"/>
      <c r="UQY81" s="115"/>
      <c r="UQZ81" s="115"/>
      <c r="URA81" s="115"/>
      <c r="URB81" s="115"/>
      <c r="URC81" s="115"/>
      <c r="URD81" s="115"/>
      <c r="URE81" s="115"/>
      <c r="URF81" s="115"/>
      <c r="URG81" s="115"/>
      <c r="URH81" s="115"/>
      <c r="URI81" s="115"/>
      <c r="URJ81" s="115"/>
      <c r="URK81" s="115"/>
      <c r="URL81" s="115"/>
      <c r="URM81" s="115"/>
      <c r="URN81" s="115"/>
      <c r="URO81" s="115"/>
      <c r="URP81" s="115"/>
      <c r="URQ81" s="115"/>
      <c r="URR81" s="115"/>
      <c r="URS81" s="115"/>
      <c r="URT81" s="115"/>
      <c r="URU81" s="115"/>
      <c r="URV81" s="115"/>
      <c r="URW81" s="115"/>
      <c r="URX81" s="115"/>
      <c r="URY81" s="115"/>
      <c r="URZ81" s="115"/>
      <c r="USA81" s="115"/>
      <c r="USB81" s="115"/>
      <c r="USC81" s="115"/>
      <c r="USD81" s="115"/>
      <c r="USE81" s="115"/>
      <c r="USF81" s="115"/>
      <c r="USG81" s="115"/>
      <c r="USH81" s="115"/>
      <c r="USI81" s="115"/>
      <c r="USJ81" s="115"/>
      <c r="USK81" s="115"/>
      <c r="USL81" s="115"/>
      <c r="USM81" s="115"/>
      <c r="USN81" s="115"/>
      <c r="USO81" s="115"/>
      <c r="USP81" s="115"/>
      <c r="USQ81" s="115"/>
      <c r="USR81" s="115"/>
      <c r="USS81" s="115"/>
      <c r="UST81" s="115"/>
      <c r="USU81" s="115"/>
      <c r="USV81" s="115"/>
      <c r="USW81" s="115"/>
      <c r="USX81" s="115"/>
      <c r="USY81" s="115"/>
      <c r="USZ81" s="115"/>
      <c r="UTA81" s="115"/>
      <c r="UTB81" s="115"/>
      <c r="UTC81" s="115"/>
      <c r="UTD81" s="115"/>
      <c r="UTE81" s="115"/>
      <c r="UTF81" s="115"/>
      <c r="UTG81" s="115"/>
      <c r="UTH81" s="115"/>
      <c r="UTI81" s="115"/>
      <c r="UTJ81" s="115"/>
      <c r="UTK81" s="115"/>
      <c r="UTL81" s="115"/>
      <c r="UTM81" s="115"/>
      <c r="UTN81" s="115"/>
      <c r="UTO81" s="115"/>
      <c r="UTP81" s="115"/>
      <c r="UTQ81" s="115"/>
      <c r="UTR81" s="115"/>
      <c r="UTS81" s="115"/>
      <c r="UTT81" s="115"/>
      <c r="UTU81" s="115"/>
      <c r="UTV81" s="115"/>
      <c r="UTW81" s="115"/>
      <c r="UTX81" s="115"/>
      <c r="UTY81" s="115"/>
      <c r="UTZ81" s="115"/>
      <c r="UUA81" s="115"/>
      <c r="UUB81" s="115"/>
      <c r="UUC81" s="115"/>
      <c r="UUD81" s="115"/>
      <c r="UUE81" s="115"/>
      <c r="UUF81" s="115"/>
      <c r="UUG81" s="115"/>
      <c r="UUH81" s="115"/>
      <c r="UUI81" s="115"/>
      <c r="UUJ81" s="115"/>
      <c r="UUK81" s="115"/>
      <c r="UUL81" s="115"/>
      <c r="UUM81" s="115"/>
      <c r="UUN81" s="115"/>
      <c r="UUO81" s="115"/>
      <c r="UUP81" s="115"/>
      <c r="UUQ81" s="115"/>
      <c r="UUR81" s="115"/>
      <c r="UUS81" s="115"/>
      <c r="UUT81" s="115"/>
      <c r="UUU81" s="115"/>
      <c r="UUV81" s="115"/>
      <c r="UUW81" s="115"/>
      <c r="UUX81" s="115"/>
      <c r="UUY81" s="115"/>
      <c r="UUZ81" s="115"/>
      <c r="UVA81" s="115"/>
      <c r="UVB81" s="115"/>
      <c r="UVC81" s="115"/>
      <c r="UVD81" s="115"/>
      <c r="UVE81" s="115"/>
      <c r="UVF81" s="115"/>
      <c r="UVG81" s="115"/>
      <c r="UVH81" s="115"/>
      <c r="UVI81" s="115"/>
      <c r="UVJ81" s="115"/>
      <c r="UVK81" s="115"/>
      <c r="UVL81" s="115"/>
      <c r="UVM81" s="115"/>
      <c r="UVN81" s="115"/>
      <c r="UVO81" s="115"/>
      <c r="UVP81" s="115"/>
      <c r="UVQ81" s="115"/>
      <c r="UVR81" s="115"/>
      <c r="UVS81" s="115"/>
      <c r="UVT81" s="115"/>
      <c r="UVU81" s="115"/>
      <c r="UVV81" s="115"/>
      <c r="UVW81" s="115"/>
      <c r="UVX81" s="115"/>
      <c r="UVY81" s="115"/>
      <c r="UVZ81" s="115"/>
      <c r="UWA81" s="115"/>
      <c r="UWB81" s="115"/>
      <c r="UWC81" s="115"/>
      <c r="UWD81" s="115"/>
      <c r="UWE81" s="115"/>
      <c r="UWF81" s="115"/>
      <c r="UWG81" s="115"/>
      <c r="UWH81" s="115"/>
      <c r="UWI81" s="115"/>
      <c r="UWJ81" s="115"/>
      <c r="UWK81" s="115"/>
      <c r="UWL81" s="115"/>
      <c r="UWM81" s="115"/>
      <c r="UWN81" s="115"/>
      <c r="UWO81" s="115"/>
      <c r="UWP81" s="115"/>
      <c r="UWQ81" s="115"/>
      <c r="UWR81" s="115"/>
      <c r="UWS81" s="115"/>
      <c r="UWT81" s="115"/>
      <c r="UWU81" s="115"/>
      <c r="UWV81" s="115"/>
      <c r="UWW81" s="115"/>
      <c r="UWX81" s="115"/>
      <c r="UWY81" s="115"/>
      <c r="UWZ81" s="115"/>
      <c r="UXA81" s="115"/>
      <c r="UXB81" s="115"/>
      <c r="UXC81" s="115"/>
      <c r="UXD81" s="115"/>
      <c r="UXE81" s="115"/>
      <c r="UXF81" s="115"/>
      <c r="UXG81" s="115"/>
      <c r="UXH81" s="115"/>
      <c r="UXI81" s="115"/>
      <c r="UXJ81" s="115"/>
      <c r="UXK81" s="115"/>
      <c r="UXL81" s="115"/>
      <c r="UXM81" s="115"/>
      <c r="UXN81" s="115"/>
      <c r="UXO81" s="115"/>
      <c r="UXP81" s="115"/>
      <c r="UXQ81" s="115"/>
      <c r="UXR81" s="115"/>
      <c r="UXS81" s="115"/>
      <c r="UXT81" s="115"/>
      <c r="UXU81" s="115"/>
      <c r="UXV81" s="115"/>
      <c r="UXW81" s="115"/>
      <c r="UXX81" s="115"/>
      <c r="UXY81" s="115"/>
      <c r="UXZ81" s="115"/>
      <c r="UYA81" s="115"/>
      <c r="UYB81" s="115"/>
      <c r="UYC81" s="115"/>
      <c r="UYD81" s="115"/>
      <c r="UYE81" s="115"/>
      <c r="UYF81" s="115"/>
      <c r="UYG81" s="115"/>
      <c r="UYH81" s="115"/>
      <c r="UYI81" s="115"/>
      <c r="UYJ81" s="115"/>
      <c r="UYK81" s="115"/>
      <c r="UYL81" s="115"/>
      <c r="UYM81" s="115"/>
      <c r="UYN81" s="115"/>
      <c r="UYO81" s="115"/>
      <c r="UYP81" s="115"/>
      <c r="UYQ81" s="115"/>
      <c r="UYR81" s="115"/>
      <c r="UYS81" s="115"/>
      <c r="UYT81" s="115"/>
      <c r="UYU81" s="115"/>
      <c r="UYV81" s="115"/>
      <c r="UYW81" s="115"/>
      <c r="UYX81" s="115"/>
      <c r="UYY81" s="115"/>
      <c r="UYZ81" s="115"/>
      <c r="UZA81" s="115"/>
      <c r="UZB81" s="115"/>
      <c r="UZC81" s="115"/>
      <c r="UZD81" s="115"/>
      <c r="UZE81" s="115"/>
      <c r="UZF81" s="115"/>
      <c r="UZG81" s="115"/>
      <c r="UZH81" s="115"/>
      <c r="UZI81" s="115"/>
      <c r="UZJ81" s="115"/>
      <c r="UZK81" s="115"/>
      <c r="UZL81" s="115"/>
      <c r="UZM81" s="115"/>
      <c r="UZN81" s="115"/>
      <c r="UZO81" s="115"/>
      <c r="UZP81" s="115"/>
      <c r="UZQ81" s="115"/>
      <c r="UZR81" s="115"/>
      <c r="UZS81" s="115"/>
      <c r="UZT81" s="115"/>
      <c r="UZU81" s="115"/>
      <c r="UZV81" s="115"/>
      <c r="UZW81" s="115"/>
      <c r="UZX81" s="115"/>
      <c r="UZY81" s="115"/>
      <c r="UZZ81" s="115"/>
      <c r="VAA81" s="115"/>
      <c r="VAB81" s="115"/>
      <c r="VAC81" s="115"/>
      <c r="VAD81" s="115"/>
      <c r="VAE81" s="115"/>
      <c r="VAF81" s="115"/>
      <c r="VAG81" s="115"/>
      <c r="VAH81" s="115"/>
      <c r="VAI81" s="115"/>
      <c r="VAJ81" s="115"/>
      <c r="VAK81" s="115"/>
      <c r="VAL81" s="115"/>
      <c r="VAM81" s="115"/>
      <c r="VAN81" s="115"/>
      <c r="VAO81" s="115"/>
      <c r="VAP81" s="115"/>
      <c r="VAQ81" s="115"/>
      <c r="VAR81" s="115"/>
      <c r="VAS81" s="115"/>
      <c r="VAT81" s="115"/>
      <c r="VAU81" s="115"/>
      <c r="VAV81" s="115"/>
      <c r="VAW81" s="115"/>
      <c r="VAX81" s="115"/>
      <c r="VAY81" s="115"/>
      <c r="VAZ81" s="115"/>
      <c r="VBA81" s="115"/>
      <c r="VBB81" s="115"/>
      <c r="VBC81" s="115"/>
      <c r="VBD81" s="115"/>
      <c r="VBE81" s="115"/>
      <c r="VBF81" s="115"/>
      <c r="VBG81" s="115"/>
      <c r="VBH81" s="115"/>
      <c r="VBI81" s="115"/>
      <c r="VBJ81" s="115"/>
      <c r="VBK81" s="115"/>
      <c r="VBL81" s="115"/>
      <c r="VBM81" s="115"/>
      <c r="VBN81" s="115"/>
      <c r="VBO81" s="115"/>
      <c r="VBP81" s="115"/>
      <c r="VBQ81" s="115"/>
      <c r="VBR81" s="115"/>
      <c r="VBS81" s="115"/>
      <c r="VBT81" s="115"/>
      <c r="VBU81" s="115"/>
      <c r="VBV81" s="115"/>
      <c r="VBW81" s="115"/>
      <c r="VBX81" s="115"/>
      <c r="VBY81" s="115"/>
      <c r="VBZ81" s="115"/>
      <c r="VCA81" s="115"/>
      <c r="VCB81" s="115"/>
      <c r="VCC81" s="115"/>
      <c r="VCD81" s="115"/>
      <c r="VCE81" s="115"/>
      <c r="VCF81" s="115"/>
      <c r="VCG81" s="115"/>
      <c r="VCH81" s="115"/>
      <c r="VCI81" s="115"/>
      <c r="VCJ81" s="115"/>
      <c r="VCK81" s="115"/>
      <c r="VCL81" s="115"/>
      <c r="VCM81" s="115"/>
      <c r="VCN81" s="115"/>
      <c r="VCO81" s="115"/>
      <c r="VCP81" s="115"/>
      <c r="VCQ81" s="115"/>
      <c r="VCR81" s="115"/>
      <c r="VCS81" s="115"/>
      <c r="VCT81" s="115"/>
      <c r="VCU81" s="115"/>
      <c r="VCV81" s="115"/>
      <c r="VCW81" s="115"/>
      <c r="VCX81" s="115"/>
      <c r="VCY81" s="115"/>
      <c r="VCZ81" s="115"/>
      <c r="VDA81" s="115"/>
      <c r="VDB81" s="115"/>
      <c r="VDC81" s="115"/>
      <c r="VDD81" s="115"/>
      <c r="VDE81" s="115"/>
      <c r="VDF81" s="115"/>
      <c r="VDG81" s="115"/>
      <c r="VDH81" s="115"/>
      <c r="VDI81" s="115"/>
      <c r="VDJ81" s="115"/>
      <c r="VDK81" s="115"/>
      <c r="VDL81" s="115"/>
      <c r="VDM81" s="115"/>
      <c r="VDN81" s="115"/>
      <c r="VDO81" s="115"/>
      <c r="VDP81" s="115"/>
      <c r="VDQ81" s="115"/>
      <c r="VDR81" s="115"/>
      <c r="VDS81" s="115"/>
      <c r="VDT81" s="115"/>
      <c r="VDU81" s="115"/>
      <c r="VDV81" s="115"/>
      <c r="VDW81" s="115"/>
      <c r="VDX81" s="115"/>
      <c r="VDY81" s="115"/>
      <c r="VDZ81" s="115"/>
      <c r="VEA81" s="115"/>
      <c r="VEB81" s="115"/>
      <c r="VEC81" s="115"/>
      <c r="VED81" s="115"/>
      <c r="VEE81" s="115"/>
      <c r="VEF81" s="115"/>
      <c r="VEG81" s="115"/>
      <c r="VEH81" s="115"/>
      <c r="VEI81" s="115"/>
      <c r="VEJ81" s="115"/>
      <c r="VEK81" s="115"/>
      <c r="VEL81" s="115"/>
      <c r="VEM81" s="115"/>
      <c r="VEN81" s="115"/>
      <c r="VEO81" s="115"/>
      <c r="VEP81" s="115"/>
      <c r="VEQ81" s="115"/>
      <c r="VER81" s="115"/>
      <c r="VES81" s="115"/>
      <c r="VET81" s="115"/>
      <c r="VEU81" s="115"/>
      <c r="VEV81" s="115"/>
      <c r="VEW81" s="115"/>
      <c r="VEX81" s="115"/>
      <c r="VEY81" s="115"/>
      <c r="VEZ81" s="115"/>
      <c r="VFA81" s="115"/>
      <c r="VFB81" s="115"/>
      <c r="VFC81" s="115"/>
      <c r="VFD81" s="115"/>
      <c r="VFE81" s="115"/>
      <c r="VFF81" s="115"/>
      <c r="VFG81" s="115"/>
      <c r="VFH81" s="115"/>
      <c r="VFI81" s="115"/>
      <c r="VFJ81" s="115"/>
      <c r="VFK81" s="115"/>
      <c r="VFL81" s="115"/>
      <c r="VFM81" s="115"/>
      <c r="VFN81" s="115"/>
      <c r="VFO81" s="115"/>
      <c r="VFP81" s="115"/>
      <c r="VFQ81" s="115"/>
      <c r="VFR81" s="115"/>
      <c r="VFS81" s="115"/>
      <c r="VFT81" s="115"/>
      <c r="VFU81" s="115"/>
      <c r="VFV81" s="115"/>
      <c r="VFW81" s="115"/>
      <c r="VFX81" s="115"/>
      <c r="VFY81" s="115"/>
      <c r="VFZ81" s="115"/>
      <c r="VGA81" s="115"/>
      <c r="VGB81" s="115"/>
      <c r="VGC81" s="115"/>
      <c r="VGD81" s="115"/>
      <c r="VGE81" s="115"/>
      <c r="VGF81" s="115"/>
      <c r="VGG81" s="115"/>
      <c r="VGH81" s="115"/>
      <c r="VGI81" s="115"/>
      <c r="VGJ81" s="115"/>
      <c r="VGK81" s="115"/>
      <c r="VGL81" s="115"/>
      <c r="VGM81" s="115"/>
      <c r="VGN81" s="115"/>
      <c r="VGO81" s="115"/>
      <c r="VGP81" s="115"/>
      <c r="VGQ81" s="115"/>
      <c r="VGR81" s="115"/>
      <c r="VGS81" s="115"/>
      <c r="VGT81" s="115"/>
      <c r="VGU81" s="115"/>
      <c r="VGV81" s="115"/>
      <c r="VGW81" s="115"/>
      <c r="VGX81" s="115"/>
      <c r="VGY81" s="115"/>
      <c r="VGZ81" s="115"/>
      <c r="VHA81" s="115"/>
      <c r="VHB81" s="115"/>
      <c r="VHC81" s="115"/>
      <c r="VHD81" s="115"/>
      <c r="VHE81" s="115"/>
      <c r="VHF81" s="115"/>
      <c r="VHG81" s="115"/>
      <c r="VHH81" s="115"/>
      <c r="VHI81" s="115"/>
      <c r="VHJ81" s="115"/>
      <c r="VHK81" s="115"/>
      <c r="VHL81" s="115"/>
      <c r="VHM81" s="115"/>
      <c r="VHN81" s="115"/>
      <c r="VHO81" s="115"/>
      <c r="VHP81" s="115"/>
      <c r="VHQ81" s="115"/>
      <c r="VHR81" s="115"/>
      <c r="VHS81" s="115"/>
      <c r="VHT81" s="115"/>
      <c r="VHU81" s="115"/>
      <c r="VHV81" s="115"/>
      <c r="VHW81" s="115"/>
      <c r="VHX81" s="115"/>
      <c r="VHY81" s="115"/>
      <c r="VHZ81" s="115"/>
      <c r="VIA81" s="115"/>
      <c r="VIB81" s="115"/>
      <c r="VIC81" s="115"/>
      <c r="VID81" s="115"/>
      <c r="VIE81" s="115"/>
      <c r="VIF81" s="115"/>
      <c r="VIG81" s="115"/>
      <c r="VIH81" s="115"/>
      <c r="VII81" s="115"/>
      <c r="VIJ81" s="115"/>
      <c r="VIK81" s="115"/>
      <c r="VIL81" s="115"/>
      <c r="VIM81" s="115"/>
      <c r="VIN81" s="115"/>
      <c r="VIO81" s="115"/>
      <c r="VIP81" s="115"/>
      <c r="VIQ81" s="115"/>
      <c r="VIR81" s="115"/>
      <c r="VIS81" s="115"/>
      <c r="VIT81" s="115"/>
      <c r="VIU81" s="115"/>
      <c r="VIV81" s="115"/>
      <c r="VIW81" s="115"/>
      <c r="VIX81" s="115"/>
      <c r="VIY81" s="115"/>
      <c r="VIZ81" s="115"/>
      <c r="VJA81" s="115"/>
      <c r="VJB81" s="115"/>
      <c r="VJC81" s="115"/>
      <c r="VJD81" s="115"/>
      <c r="VJE81" s="115"/>
      <c r="VJF81" s="115"/>
      <c r="VJG81" s="115"/>
      <c r="VJH81" s="115"/>
      <c r="VJI81" s="115"/>
      <c r="VJJ81" s="115"/>
      <c r="VJK81" s="115"/>
      <c r="VJL81" s="115"/>
      <c r="VJM81" s="115"/>
      <c r="VJN81" s="115"/>
      <c r="VJO81" s="115"/>
      <c r="VJP81" s="115"/>
      <c r="VJQ81" s="115"/>
      <c r="VJR81" s="115"/>
      <c r="VJS81" s="115"/>
      <c r="VJT81" s="115"/>
      <c r="VJU81" s="115"/>
      <c r="VJV81" s="115"/>
      <c r="VJW81" s="115"/>
      <c r="VJX81" s="115"/>
      <c r="VJY81" s="115"/>
      <c r="VJZ81" s="115"/>
      <c r="VKA81" s="115"/>
      <c r="VKB81" s="115"/>
      <c r="VKC81" s="115"/>
      <c r="VKD81" s="115"/>
      <c r="VKE81" s="115"/>
      <c r="VKF81" s="115"/>
      <c r="VKG81" s="115"/>
      <c r="VKH81" s="115"/>
      <c r="VKI81" s="115"/>
      <c r="VKJ81" s="115"/>
      <c r="VKK81" s="115"/>
      <c r="VKL81" s="115"/>
      <c r="VKM81" s="115"/>
      <c r="VKN81" s="115"/>
      <c r="VKO81" s="115"/>
      <c r="VKP81" s="115"/>
      <c r="VKQ81" s="115"/>
      <c r="VKR81" s="115"/>
      <c r="VKS81" s="115"/>
      <c r="VKT81" s="115"/>
      <c r="VKU81" s="115"/>
      <c r="VKV81" s="115"/>
      <c r="VKW81" s="115"/>
      <c r="VKX81" s="115"/>
      <c r="VKY81" s="115"/>
      <c r="VKZ81" s="115"/>
      <c r="VLA81" s="115"/>
      <c r="VLB81" s="115"/>
      <c r="VLC81" s="115"/>
      <c r="VLD81" s="115"/>
      <c r="VLE81" s="115"/>
      <c r="VLF81" s="115"/>
      <c r="VLG81" s="115"/>
      <c r="VLH81" s="115"/>
      <c r="VLI81" s="115"/>
      <c r="VLJ81" s="115"/>
      <c r="VLK81" s="115"/>
      <c r="VLL81" s="115"/>
      <c r="VLM81" s="115"/>
      <c r="VLN81" s="115"/>
      <c r="VLO81" s="115"/>
      <c r="VLP81" s="115"/>
      <c r="VLQ81" s="115"/>
      <c r="VLR81" s="115"/>
      <c r="VLS81" s="115"/>
      <c r="VLT81" s="115"/>
      <c r="VLU81" s="115"/>
      <c r="VLV81" s="115"/>
      <c r="VLW81" s="115"/>
      <c r="VLX81" s="115"/>
      <c r="VLY81" s="115"/>
      <c r="VLZ81" s="115"/>
      <c r="VMA81" s="115"/>
      <c r="VMB81" s="115"/>
      <c r="VMC81" s="115"/>
      <c r="VMD81" s="115"/>
      <c r="VME81" s="115"/>
      <c r="VMF81" s="115"/>
      <c r="VMG81" s="115"/>
      <c r="VMH81" s="115"/>
      <c r="VMI81" s="115"/>
      <c r="VMJ81" s="115"/>
      <c r="VMK81" s="115"/>
      <c r="VML81" s="115"/>
      <c r="VMM81" s="115"/>
      <c r="VMN81" s="115"/>
      <c r="VMO81" s="115"/>
      <c r="VMP81" s="115"/>
      <c r="VMQ81" s="115"/>
      <c r="VMR81" s="115"/>
      <c r="VMS81" s="115"/>
      <c r="VMT81" s="115"/>
      <c r="VMU81" s="115"/>
      <c r="VMV81" s="115"/>
      <c r="VMW81" s="115"/>
      <c r="VMX81" s="115"/>
      <c r="VMY81" s="115"/>
      <c r="VMZ81" s="115"/>
      <c r="VNA81" s="115"/>
      <c r="VNB81" s="115"/>
      <c r="VNC81" s="115"/>
      <c r="VND81" s="115"/>
      <c r="VNE81" s="115"/>
      <c r="VNF81" s="115"/>
      <c r="VNG81" s="115"/>
      <c r="VNH81" s="115"/>
      <c r="VNI81" s="115"/>
      <c r="VNJ81" s="115"/>
      <c r="VNK81" s="115"/>
      <c r="VNL81" s="115"/>
      <c r="VNM81" s="115"/>
      <c r="VNN81" s="115"/>
      <c r="VNO81" s="115"/>
      <c r="VNP81" s="115"/>
      <c r="VNQ81" s="115"/>
      <c r="VNR81" s="115"/>
      <c r="VNS81" s="115"/>
      <c r="VNT81" s="115"/>
      <c r="VNU81" s="115"/>
      <c r="VNV81" s="115"/>
      <c r="VNW81" s="115"/>
      <c r="VNX81" s="115"/>
      <c r="VNY81" s="115"/>
      <c r="VNZ81" s="115"/>
      <c r="VOA81" s="115"/>
      <c r="VOB81" s="115"/>
      <c r="VOC81" s="115"/>
      <c r="VOD81" s="115"/>
      <c r="VOE81" s="115"/>
      <c r="VOF81" s="115"/>
      <c r="VOG81" s="115"/>
      <c r="VOH81" s="115"/>
      <c r="VOI81" s="115"/>
      <c r="VOJ81" s="115"/>
      <c r="VOK81" s="115"/>
      <c r="VOL81" s="115"/>
      <c r="VOM81" s="115"/>
      <c r="VON81" s="115"/>
      <c r="VOO81" s="115"/>
      <c r="VOP81" s="115"/>
      <c r="VOQ81" s="115"/>
      <c r="VOR81" s="115"/>
      <c r="VOS81" s="115"/>
      <c r="VOT81" s="115"/>
      <c r="VOU81" s="115"/>
      <c r="VOV81" s="115"/>
      <c r="VOW81" s="115"/>
      <c r="VOX81" s="115"/>
      <c r="VOY81" s="115"/>
      <c r="VOZ81" s="115"/>
      <c r="VPA81" s="115"/>
      <c r="VPB81" s="115"/>
      <c r="VPC81" s="115"/>
      <c r="VPD81" s="115"/>
      <c r="VPE81" s="115"/>
      <c r="VPF81" s="115"/>
      <c r="VPG81" s="115"/>
      <c r="VPH81" s="115"/>
      <c r="VPI81" s="115"/>
      <c r="VPJ81" s="115"/>
      <c r="VPK81" s="115"/>
      <c r="VPL81" s="115"/>
      <c r="VPM81" s="115"/>
      <c r="VPN81" s="115"/>
      <c r="VPO81" s="115"/>
      <c r="VPP81" s="115"/>
      <c r="VPQ81" s="115"/>
      <c r="VPR81" s="115"/>
      <c r="VPS81" s="115"/>
      <c r="VPT81" s="115"/>
      <c r="VPU81" s="115"/>
      <c r="VPV81" s="115"/>
      <c r="VPW81" s="115"/>
      <c r="VPX81" s="115"/>
      <c r="VPY81" s="115"/>
      <c r="VPZ81" s="115"/>
      <c r="VQA81" s="115"/>
      <c r="VQB81" s="115"/>
      <c r="VQC81" s="115"/>
      <c r="VQD81" s="115"/>
      <c r="VQE81" s="115"/>
      <c r="VQF81" s="115"/>
      <c r="VQG81" s="115"/>
      <c r="VQH81" s="115"/>
      <c r="VQI81" s="115"/>
      <c r="VQJ81" s="115"/>
      <c r="VQK81" s="115"/>
      <c r="VQL81" s="115"/>
      <c r="VQM81" s="115"/>
      <c r="VQN81" s="115"/>
      <c r="VQO81" s="115"/>
      <c r="VQP81" s="115"/>
      <c r="VQQ81" s="115"/>
      <c r="VQR81" s="115"/>
      <c r="VQS81" s="115"/>
      <c r="VQT81" s="115"/>
      <c r="VQU81" s="115"/>
      <c r="VQV81" s="115"/>
      <c r="VQW81" s="115"/>
      <c r="VQX81" s="115"/>
      <c r="VQY81" s="115"/>
      <c r="VQZ81" s="115"/>
      <c r="VRA81" s="115"/>
      <c r="VRB81" s="115"/>
      <c r="VRC81" s="115"/>
      <c r="VRD81" s="115"/>
      <c r="VRE81" s="115"/>
      <c r="VRF81" s="115"/>
      <c r="VRG81" s="115"/>
      <c r="VRH81" s="115"/>
      <c r="VRI81" s="115"/>
      <c r="VRJ81" s="115"/>
      <c r="VRK81" s="115"/>
      <c r="VRL81" s="115"/>
      <c r="VRM81" s="115"/>
      <c r="VRN81" s="115"/>
      <c r="VRO81" s="115"/>
      <c r="VRP81" s="115"/>
      <c r="VRQ81" s="115"/>
      <c r="VRR81" s="115"/>
      <c r="VRS81" s="115"/>
      <c r="VRT81" s="115"/>
      <c r="VRU81" s="115"/>
      <c r="VRV81" s="115"/>
      <c r="VRW81" s="115"/>
      <c r="VRX81" s="115"/>
      <c r="VRY81" s="115"/>
      <c r="VRZ81" s="115"/>
      <c r="VSA81" s="115"/>
      <c r="VSB81" s="115"/>
      <c r="VSC81" s="115"/>
      <c r="VSD81" s="115"/>
      <c r="VSE81" s="115"/>
      <c r="VSF81" s="115"/>
      <c r="VSG81" s="115"/>
      <c r="VSH81" s="115"/>
      <c r="VSI81" s="115"/>
      <c r="VSJ81" s="115"/>
      <c r="VSK81" s="115"/>
      <c r="VSL81" s="115"/>
      <c r="VSM81" s="115"/>
      <c r="VSN81" s="115"/>
      <c r="VSO81" s="115"/>
      <c r="VSP81" s="115"/>
      <c r="VSQ81" s="115"/>
      <c r="VSR81" s="115"/>
      <c r="VSS81" s="115"/>
      <c r="VST81" s="115"/>
      <c r="VSU81" s="115"/>
      <c r="VSV81" s="115"/>
      <c r="VSW81" s="115"/>
      <c r="VSX81" s="115"/>
      <c r="VSY81" s="115"/>
      <c r="VSZ81" s="115"/>
      <c r="VTA81" s="115"/>
      <c r="VTB81" s="115"/>
      <c r="VTC81" s="115"/>
      <c r="VTD81" s="115"/>
      <c r="VTE81" s="115"/>
      <c r="VTF81" s="115"/>
      <c r="VTG81" s="115"/>
      <c r="VTH81" s="115"/>
      <c r="VTI81" s="115"/>
      <c r="VTJ81" s="115"/>
      <c r="VTK81" s="115"/>
      <c r="VTL81" s="115"/>
      <c r="VTM81" s="115"/>
      <c r="VTN81" s="115"/>
      <c r="VTO81" s="115"/>
      <c r="VTP81" s="115"/>
      <c r="VTQ81" s="115"/>
      <c r="VTR81" s="115"/>
      <c r="VTS81" s="115"/>
      <c r="VTT81" s="115"/>
      <c r="VTU81" s="115"/>
      <c r="VTV81" s="115"/>
      <c r="VTW81" s="115"/>
      <c r="VTX81" s="115"/>
      <c r="VTY81" s="115"/>
      <c r="VTZ81" s="115"/>
      <c r="VUA81" s="115"/>
      <c r="VUB81" s="115"/>
      <c r="VUC81" s="115"/>
      <c r="VUD81" s="115"/>
      <c r="VUE81" s="115"/>
      <c r="VUF81" s="115"/>
      <c r="VUG81" s="115"/>
      <c r="VUH81" s="115"/>
      <c r="VUI81" s="115"/>
      <c r="VUJ81" s="115"/>
      <c r="VUK81" s="115"/>
      <c r="VUL81" s="115"/>
      <c r="VUM81" s="115"/>
      <c r="VUN81" s="115"/>
      <c r="VUO81" s="115"/>
      <c r="VUP81" s="115"/>
      <c r="VUQ81" s="115"/>
      <c r="VUR81" s="115"/>
      <c r="VUS81" s="115"/>
      <c r="VUT81" s="115"/>
      <c r="VUU81" s="115"/>
      <c r="VUV81" s="115"/>
      <c r="VUW81" s="115"/>
      <c r="VUX81" s="115"/>
      <c r="VUY81" s="115"/>
      <c r="VUZ81" s="115"/>
      <c r="VVA81" s="115"/>
      <c r="VVB81" s="115"/>
      <c r="VVC81" s="115"/>
      <c r="VVD81" s="115"/>
      <c r="VVE81" s="115"/>
      <c r="VVF81" s="115"/>
      <c r="VVG81" s="115"/>
      <c r="VVH81" s="115"/>
      <c r="VVI81" s="115"/>
      <c r="VVJ81" s="115"/>
      <c r="VVK81" s="115"/>
      <c r="VVL81" s="115"/>
      <c r="VVM81" s="115"/>
      <c r="VVN81" s="115"/>
      <c r="VVO81" s="115"/>
      <c r="VVP81" s="115"/>
      <c r="VVQ81" s="115"/>
      <c r="VVR81" s="115"/>
      <c r="VVS81" s="115"/>
      <c r="VVT81" s="115"/>
      <c r="VVU81" s="115"/>
      <c r="VVV81" s="115"/>
      <c r="VVW81" s="115"/>
      <c r="VVX81" s="115"/>
      <c r="VVY81" s="115"/>
      <c r="VVZ81" s="115"/>
      <c r="VWA81" s="115"/>
      <c r="VWB81" s="115"/>
      <c r="VWC81" s="115"/>
      <c r="VWD81" s="115"/>
      <c r="VWE81" s="115"/>
      <c r="VWF81" s="115"/>
      <c r="VWG81" s="115"/>
      <c r="VWH81" s="115"/>
      <c r="VWI81" s="115"/>
      <c r="VWJ81" s="115"/>
      <c r="VWK81" s="115"/>
      <c r="VWL81" s="115"/>
      <c r="VWM81" s="115"/>
      <c r="VWN81" s="115"/>
      <c r="VWO81" s="115"/>
      <c r="VWP81" s="115"/>
      <c r="VWQ81" s="115"/>
      <c r="VWR81" s="115"/>
      <c r="VWS81" s="115"/>
      <c r="VWT81" s="115"/>
      <c r="VWU81" s="115"/>
      <c r="VWV81" s="115"/>
      <c r="VWW81" s="115"/>
      <c r="VWX81" s="115"/>
      <c r="VWY81" s="115"/>
      <c r="VWZ81" s="115"/>
      <c r="VXA81" s="115"/>
      <c r="VXB81" s="115"/>
      <c r="VXC81" s="115"/>
      <c r="VXD81" s="115"/>
      <c r="VXE81" s="115"/>
      <c r="VXF81" s="115"/>
      <c r="VXG81" s="115"/>
      <c r="VXH81" s="115"/>
      <c r="VXI81" s="115"/>
      <c r="VXJ81" s="115"/>
      <c r="VXK81" s="115"/>
      <c r="VXL81" s="115"/>
      <c r="VXM81" s="115"/>
      <c r="VXN81" s="115"/>
      <c r="VXO81" s="115"/>
      <c r="VXP81" s="115"/>
      <c r="VXQ81" s="115"/>
      <c r="VXR81" s="115"/>
      <c r="VXS81" s="115"/>
      <c r="VXT81" s="115"/>
      <c r="VXU81" s="115"/>
      <c r="VXV81" s="115"/>
      <c r="VXW81" s="115"/>
      <c r="VXX81" s="115"/>
      <c r="VXY81" s="115"/>
      <c r="VXZ81" s="115"/>
      <c r="VYA81" s="115"/>
      <c r="VYB81" s="115"/>
      <c r="VYC81" s="115"/>
      <c r="VYD81" s="115"/>
      <c r="VYE81" s="115"/>
      <c r="VYF81" s="115"/>
      <c r="VYG81" s="115"/>
      <c r="VYH81" s="115"/>
      <c r="VYI81" s="115"/>
      <c r="VYJ81" s="115"/>
      <c r="VYK81" s="115"/>
      <c r="VYL81" s="115"/>
      <c r="VYM81" s="115"/>
      <c r="VYN81" s="115"/>
      <c r="VYO81" s="115"/>
      <c r="VYP81" s="115"/>
      <c r="VYQ81" s="115"/>
      <c r="VYR81" s="115"/>
      <c r="VYS81" s="115"/>
      <c r="VYT81" s="115"/>
      <c r="VYU81" s="115"/>
      <c r="VYV81" s="115"/>
      <c r="VYW81" s="115"/>
      <c r="VYX81" s="115"/>
      <c r="VYY81" s="115"/>
      <c r="VYZ81" s="115"/>
      <c r="VZA81" s="115"/>
      <c r="VZB81" s="115"/>
      <c r="VZC81" s="115"/>
      <c r="VZD81" s="115"/>
      <c r="VZE81" s="115"/>
      <c r="VZF81" s="115"/>
      <c r="VZG81" s="115"/>
      <c r="VZH81" s="115"/>
      <c r="VZI81" s="115"/>
      <c r="VZJ81" s="115"/>
      <c r="VZK81" s="115"/>
      <c r="VZL81" s="115"/>
      <c r="VZM81" s="115"/>
      <c r="VZN81" s="115"/>
      <c r="VZO81" s="115"/>
      <c r="VZP81" s="115"/>
      <c r="VZQ81" s="115"/>
      <c r="VZR81" s="115"/>
      <c r="VZS81" s="115"/>
      <c r="VZT81" s="115"/>
      <c r="VZU81" s="115"/>
      <c r="VZV81" s="115"/>
      <c r="VZW81" s="115"/>
      <c r="VZX81" s="115"/>
      <c r="VZY81" s="115"/>
      <c r="VZZ81" s="115"/>
      <c r="WAA81" s="115"/>
      <c r="WAB81" s="115"/>
      <c r="WAC81" s="115"/>
      <c r="WAD81" s="115"/>
      <c r="WAE81" s="115"/>
      <c r="WAF81" s="115"/>
      <c r="WAG81" s="115"/>
      <c r="WAH81" s="115"/>
      <c r="WAI81" s="115"/>
      <c r="WAJ81" s="115"/>
      <c r="WAK81" s="115"/>
      <c r="WAL81" s="115"/>
      <c r="WAM81" s="115"/>
      <c r="WAN81" s="115"/>
      <c r="WAO81" s="115"/>
      <c r="WAP81" s="115"/>
      <c r="WAQ81" s="115"/>
      <c r="WAR81" s="115"/>
      <c r="WAS81" s="115"/>
      <c r="WAT81" s="115"/>
      <c r="WAU81" s="115"/>
      <c r="WAV81" s="115"/>
      <c r="WAW81" s="115"/>
      <c r="WAX81" s="115"/>
      <c r="WAY81" s="115"/>
      <c r="WAZ81" s="115"/>
      <c r="WBA81" s="115"/>
      <c r="WBB81" s="115"/>
      <c r="WBC81" s="115"/>
      <c r="WBD81" s="115"/>
      <c r="WBE81" s="115"/>
      <c r="WBF81" s="115"/>
      <c r="WBG81" s="115"/>
      <c r="WBH81" s="115"/>
      <c r="WBI81" s="115"/>
      <c r="WBJ81" s="115"/>
      <c r="WBK81" s="115"/>
      <c r="WBL81" s="115"/>
      <c r="WBM81" s="115"/>
      <c r="WBN81" s="115"/>
      <c r="WBO81" s="115"/>
      <c r="WBP81" s="115"/>
      <c r="WBQ81" s="115"/>
      <c r="WBR81" s="115"/>
      <c r="WBS81" s="115"/>
      <c r="WBT81" s="115"/>
      <c r="WBU81" s="115"/>
      <c r="WBV81" s="115"/>
      <c r="WBW81" s="115"/>
      <c r="WBX81" s="115"/>
      <c r="WBY81" s="115"/>
      <c r="WBZ81" s="115"/>
      <c r="WCA81" s="115"/>
      <c r="WCB81" s="115"/>
      <c r="WCC81" s="115"/>
      <c r="WCD81" s="115"/>
      <c r="WCE81" s="115"/>
      <c r="WCF81" s="115"/>
      <c r="WCG81" s="115"/>
      <c r="WCH81" s="115"/>
      <c r="WCI81" s="115"/>
      <c r="WCJ81" s="115"/>
      <c r="WCK81" s="115"/>
      <c r="WCL81" s="115"/>
      <c r="WCM81" s="115"/>
      <c r="WCN81" s="115"/>
      <c r="WCO81" s="115"/>
      <c r="WCP81" s="115"/>
      <c r="WCQ81" s="115"/>
      <c r="WCR81" s="115"/>
      <c r="WCS81" s="115"/>
      <c r="WCT81" s="115"/>
      <c r="WCU81" s="115"/>
      <c r="WCV81" s="115"/>
      <c r="WCW81" s="115"/>
      <c r="WCX81" s="115"/>
      <c r="WCY81" s="115"/>
      <c r="WCZ81" s="115"/>
      <c r="WDA81" s="115"/>
      <c r="WDB81" s="115"/>
      <c r="WDC81" s="115"/>
      <c r="WDD81" s="115"/>
      <c r="WDE81" s="115"/>
      <c r="WDF81" s="115"/>
      <c r="WDG81" s="115"/>
      <c r="WDH81" s="115"/>
      <c r="WDI81" s="115"/>
      <c r="WDJ81" s="115"/>
      <c r="WDK81" s="115"/>
      <c r="WDL81" s="115"/>
      <c r="WDM81" s="115"/>
      <c r="WDN81" s="115"/>
      <c r="WDO81" s="115"/>
      <c r="WDP81" s="115"/>
      <c r="WDQ81" s="115"/>
      <c r="WDR81" s="115"/>
      <c r="WDS81" s="115"/>
      <c r="WDT81" s="115"/>
      <c r="WDU81" s="115"/>
      <c r="WDV81" s="115"/>
      <c r="WDW81" s="115"/>
      <c r="WDX81" s="115"/>
      <c r="WDY81" s="115"/>
      <c r="WDZ81" s="115"/>
      <c r="WEA81" s="115"/>
      <c r="WEB81" s="115"/>
      <c r="WEC81" s="115"/>
      <c r="WED81" s="115"/>
      <c r="WEE81" s="115"/>
      <c r="WEF81" s="115"/>
      <c r="WEG81" s="115"/>
      <c r="WEH81" s="115"/>
      <c r="WEI81" s="115"/>
      <c r="WEJ81" s="115"/>
      <c r="WEK81" s="115"/>
      <c r="WEL81" s="115"/>
      <c r="WEM81" s="115"/>
      <c r="WEN81" s="115"/>
      <c r="WEO81" s="115"/>
      <c r="WEP81" s="115"/>
      <c r="WEQ81" s="115"/>
      <c r="WER81" s="115"/>
      <c r="WES81" s="115"/>
      <c r="WET81" s="115"/>
      <c r="WEU81" s="115"/>
      <c r="WEV81" s="115"/>
      <c r="WEW81" s="115"/>
      <c r="WEX81" s="115"/>
      <c r="WEY81" s="115"/>
      <c r="WEZ81" s="115"/>
      <c r="WFA81" s="115"/>
      <c r="WFB81" s="115"/>
      <c r="WFC81" s="115"/>
      <c r="WFD81" s="115"/>
      <c r="WFE81" s="115"/>
      <c r="WFF81" s="115"/>
      <c r="WFG81" s="115"/>
      <c r="WFH81" s="115"/>
      <c r="WFI81" s="115"/>
      <c r="WFJ81" s="115"/>
      <c r="WFK81" s="115"/>
      <c r="WFL81" s="115"/>
      <c r="WFM81" s="115"/>
      <c r="WFN81" s="115"/>
      <c r="WFO81" s="115"/>
      <c r="WFP81" s="115"/>
      <c r="WFQ81" s="115"/>
      <c r="WFR81" s="115"/>
      <c r="WFS81" s="115"/>
      <c r="WFT81" s="115"/>
      <c r="WFU81" s="115"/>
      <c r="WFV81" s="115"/>
      <c r="WFW81" s="115"/>
      <c r="WFX81" s="115"/>
      <c r="WFY81" s="115"/>
      <c r="WFZ81" s="115"/>
      <c r="WGA81" s="115"/>
      <c r="WGB81" s="115"/>
      <c r="WGC81" s="115"/>
      <c r="WGD81" s="115"/>
      <c r="WGE81" s="115"/>
      <c r="WGF81" s="115"/>
      <c r="WGG81" s="115"/>
      <c r="WGH81" s="115"/>
      <c r="WGI81" s="115"/>
      <c r="WGJ81" s="115"/>
      <c r="WGK81" s="115"/>
      <c r="WGL81" s="115"/>
      <c r="WGM81" s="115"/>
      <c r="WGN81" s="115"/>
      <c r="WGO81" s="115"/>
      <c r="WGP81" s="115"/>
      <c r="WGQ81" s="115"/>
      <c r="WGR81" s="115"/>
      <c r="WGS81" s="115"/>
      <c r="WGT81" s="115"/>
      <c r="WGU81" s="115"/>
      <c r="WGV81" s="115"/>
      <c r="WGW81" s="115"/>
      <c r="WGX81" s="115"/>
      <c r="WGY81" s="115"/>
      <c r="WGZ81" s="115"/>
      <c r="WHA81" s="115"/>
      <c r="WHB81" s="115"/>
      <c r="WHC81" s="115"/>
      <c r="WHD81" s="115"/>
      <c r="WHE81" s="115"/>
      <c r="WHF81" s="115"/>
      <c r="WHG81" s="115"/>
      <c r="WHH81" s="115"/>
      <c r="WHI81" s="115"/>
      <c r="WHJ81" s="115"/>
      <c r="WHK81" s="115"/>
      <c r="WHL81" s="115"/>
      <c r="WHM81" s="115"/>
      <c r="WHN81" s="115"/>
      <c r="WHO81" s="115"/>
      <c r="WHP81" s="115"/>
      <c r="WHQ81" s="115"/>
      <c r="WHR81" s="115"/>
      <c r="WHS81" s="115"/>
      <c r="WHT81" s="115"/>
      <c r="WHU81" s="115"/>
      <c r="WHV81" s="115"/>
      <c r="WHW81" s="115"/>
      <c r="WHX81" s="115"/>
      <c r="WHY81" s="115"/>
      <c r="WHZ81" s="115"/>
      <c r="WIA81" s="115"/>
      <c r="WIB81" s="115"/>
      <c r="WIC81" s="115"/>
      <c r="WID81" s="115"/>
      <c r="WIE81" s="115"/>
      <c r="WIF81" s="115"/>
      <c r="WIG81" s="115"/>
      <c r="WIH81" s="115"/>
      <c r="WII81" s="115"/>
      <c r="WIJ81" s="115"/>
      <c r="WIK81" s="115"/>
      <c r="WIL81" s="115"/>
      <c r="WIM81" s="115"/>
      <c r="WIN81" s="115"/>
      <c r="WIO81" s="115"/>
      <c r="WIP81" s="115"/>
      <c r="WIQ81" s="115"/>
      <c r="WIR81" s="115"/>
      <c r="WIS81" s="115"/>
      <c r="WIT81" s="115"/>
      <c r="WIU81" s="115"/>
      <c r="WIV81" s="115"/>
      <c r="WIW81" s="115"/>
      <c r="WIX81" s="115"/>
      <c r="WIY81" s="115"/>
      <c r="WIZ81" s="115"/>
      <c r="WJA81" s="115"/>
      <c r="WJB81" s="115"/>
      <c r="WJC81" s="115"/>
      <c r="WJD81" s="115"/>
      <c r="WJE81" s="115"/>
      <c r="WJF81" s="115"/>
      <c r="WJG81" s="115"/>
      <c r="WJH81" s="115"/>
      <c r="WJI81" s="115"/>
      <c r="WJJ81" s="115"/>
      <c r="WJK81" s="115"/>
      <c r="WJL81" s="115"/>
      <c r="WJM81" s="115"/>
      <c r="WJN81" s="115"/>
      <c r="WJO81" s="115"/>
      <c r="WJP81" s="115"/>
      <c r="WJQ81" s="115"/>
      <c r="WJR81" s="115"/>
      <c r="WJS81" s="115"/>
      <c r="WJT81" s="115"/>
      <c r="WJU81" s="115"/>
      <c r="WJV81" s="115"/>
      <c r="WJW81" s="115"/>
      <c r="WJX81" s="115"/>
      <c r="WJY81" s="115"/>
      <c r="WJZ81" s="115"/>
      <c r="WKA81" s="115"/>
      <c r="WKB81" s="115"/>
      <c r="WKC81" s="115"/>
      <c r="WKD81" s="115"/>
      <c r="WKE81" s="115"/>
      <c r="WKF81" s="115"/>
      <c r="WKG81" s="115"/>
      <c r="WKH81" s="115"/>
      <c r="WKI81" s="115"/>
      <c r="WKJ81" s="115"/>
      <c r="WKK81" s="115"/>
      <c r="WKL81" s="115"/>
      <c r="WKM81" s="115"/>
      <c r="WKN81" s="115"/>
      <c r="WKO81" s="115"/>
      <c r="WKP81" s="115"/>
      <c r="WKQ81" s="115"/>
      <c r="WKR81" s="115"/>
      <c r="WKS81" s="115"/>
      <c r="WKT81" s="115"/>
      <c r="WKU81" s="115"/>
      <c r="WKV81" s="115"/>
      <c r="WKW81" s="115"/>
      <c r="WKX81" s="115"/>
      <c r="WKY81" s="115"/>
      <c r="WKZ81" s="115"/>
      <c r="WLA81" s="115"/>
      <c r="WLB81" s="115"/>
      <c r="WLC81" s="115"/>
      <c r="WLD81" s="115"/>
      <c r="WLE81" s="115"/>
      <c r="WLF81" s="115"/>
      <c r="WLG81" s="115"/>
      <c r="WLH81" s="115"/>
      <c r="WLI81" s="115"/>
      <c r="WLJ81" s="115"/>
      <c r="WLK81" s="115"/>
      <c r="WLL81" s="115"/>
      <c r="WLM81" s="115"/>
      <c r="WLN81" s="115"/>
      <c r="WLO81" s="115"/>
      <c r="WLP81" s="115"/>
      <c r="WLQ81" s="115"/>
      <c r="WLR81" s="115"/>
      <c r="WLS81" s="115"/>
      <c r="WLT81" s="115"/>
      <c r="WLU81" s="115"/>
      <c r="WLV81" s="115"/>
      <c r="WLW81" s="115"/>
      <c r="WLX81" s="115"/>
      <c r="WLY81" s="115"/>
      <c r="WLZ81" s="115"/>
      <c r="WMA81" s="115"/>
      <c r="WMB81" s="115"/>
      <c r="WMC81" s="115"/>
      <c r="WMD81" s="115"/>
      <c r="WME81" s="115"/>
      <c r="WMF81" s="115"/>
      <c r="WMG81" s="115"/>
      <c r="WMH81" s="115"/>
      <c r="WMI81" s="115"/>
      <c r="WMJ81" s="115"/>
      <c r="WMK81" s="115"/>
      <c r="WML81" s="115"/>
      <c r="WMM81" s="115"/>
      <c r="WMN81" s="115"/>
      <c r="WMO81" s="115"/>
      <c r="WMP81" s="115"/>
      <c r="WMQ81" s="115"/>
      <c r="WMR81" s="115"/>
      <c r="WMS81" s="115"/>
      <c r="WMT81" s="115"/>
      <c r="WMU81" s="115"/>
      <c r="WMV81" s="115"/>
      <c r="WMW81" s="115"/>
      <c r="WMX81" s="115"/>
      <c r="WMY81" s="115"/>
      <c r="WMZ81" s="115"/>
      <c r="WNA81" s="115"/>
      <c r="WNB81" s="115"/>
      <c r="WNC81" s="115"/>
      <c r="WND81" s="115"/>
      <c r="WNE81" s="115"/>
      <c r="WNF81" s="115"/>
      <c r="WNG81" s="115"/>
      <c r="WNH81" s="115"/>
      <c r="WNI81" s="115"/>
      <c r="WNJ81" s="115"/>
      <c r="WNK81" s="115"/>
      <c r="WNL81" s="115"/>
      <c r="WNM81" s="115"/>
      <c r="WNN81" s="115"/>
      <c r="WNO81" s="115"/>
      <c r="WNP81" s="115"/>
      <c r="WNQ81" s="115"/>
      <c r="WNR81" s="115"/>
      <c r="WNS81" s="115"/>
      <c r="WNT81" s="115"/>
      <c r="WNU81" s="115"/>
      <c r="WNV81" s="115"/>
      <c r="WNW81" s="115"/>
      <c r="WNX81" s="115"/>
      <c r="WNY81" s="115"/>
      <c r="WNZ81" s="115"/>
      <c r="WOA81" s="115"/>
      <c r="WOB81" s="115"/>
      <c r="WOC81" s="115"/>
      <c r="WOD81" s="115"/>
      <c r="WOE81" s="115"/>
      <c r="WOF81" s="115"/>
      <c r="WOG81" s="115"/>
      <c r="WOH81" s="115"/>
      <c r="WOI81" s="115"/>
      <c r="WOJ81" s="115"/>
      <c r="WOK81" s="115"/>
      <c r="WOL81" s="115"/>
      <c r="WOM81" s="115"/>
      <c r="WON81" s="115"/>
      <c r="WOO81" s="115"/>
      <c r="WOP81" s="115"/>
      <c r="WOQ81" s="115"/>
      <c r="WOR81" s="115"/>
      <c r="WOS81" s="115"/>
      <c r="WOT81" s="115"/>
      <c r="WOU81" s="115"/>
      <c r="WOV81" s="115"/>
      <c r="WOW81" s="115"/>
      <c r="WOX81" s="115"/>
      <c r="WOY81" s="115"/>
      <c r="WOZ81" s="115"/>
      <c r="WPA81" s="115"/>
      <c r="WPB81" s="115"/>
      <c r="WPC81" s="115"/>
      <c r="WPD81" s="115"/>
      <c r="WPE81" s="115"/>
      <c r="WPF81" s="115"/>
      <c r="WPG81" s="115"/>
      <c r="WPH81" s="115"/>
      <c r="WPI81" s="115"/>
      <c r="WPJ81" s="115"/>
      <c r="WPK81" s="115"/>
      <c r="WPL81" s="115"/>
      <c r="WPM81" s="115"/>
      <c r="WPN81" s="115"/>
      <c r="WPO81" s="115"/>
      <c r="WPP81" s="115"/>
      <c r="WPQ81" s="115"/>
      <c r="WPR81" s="115"/>
      <c r="WPS81" s="115"/>
      <c r="WPT81" s="115"/>
      <c r="WPU81" s="115"/>
      <c r="WPV81" s="115"/>
      <c r="WPW81" s="115"/>
      <c r="WPX81" s="115"/>
      <c r="WPY81" s="115"/>
      <c r="WPZ81" s="115"/>
      <c r="WQA81" s="115"/>
      <c r="WQB81" s="115"/>
      <c r="WQC81" s="115"/>
      <c r="WQD81" s="115"/>
      <c r="WQE81" s="115"/>
      <c r="WQF81" s="115"/>
      <c r="WQG81" s="115"/>
      <c r="WQH81" s="115"/>
      <c r="WQI81" s="115"/>
      <c r="WQJ81" s="115"/>
      <c r="WQK81" s="115"/>
      <c r="WQL81" s="115"/>
      <c r="WQM81" s="115"/>
      <c r="WQN81" s="115"/>
      <c r="WQO81" s="115"/>
      <c r="WQP81" s="115"/>
      <c r="WQQ81" s="115"/>
      <c r="WQR81" s="115"/>
      <c r="WQS81" s="115"/>
      <c r="WQT81" s="115"/>
      <c r="WQU81" s="115"/>
      <c r="WQV81" s="115"/>
      <c r="WQW81" s="115"/>
      <c r="WQX81" s="115"/>
      <c r="WQY81" s="115"/>
      <c r="WQZ81" s="115"/>
      <c r="WRA81" s="115"/>
      <c r="WRB81" s="115"/>
      <c r="WRC81" s="115"/>
      <c r="WRD81" s="115"/>
      <c r="WRE81" s="115"/>
      <c r="WRF81" s="115"/>
      <c r="WRG81" s="115"/>
      <c r="WRH81" s="115"/>
      <c r="WRI81" s="115"/>
      <c r="WRJ81" s="115"/>
      <c r="WRK81" s="115"/>
      <c r="WRL81" s="115"/>
      <c r="WRM81" s="115"/>
      <c r="WRN81" s="115"/>
      <c r="WRO81" s="115"/>
      <c r="WRP81" s="115"/>
      <c r="WRQ81" s="115"/>
      <c r="WRR81" s="115"/>
      <c r="WRS81" s="115"/>
      <c r="WRT81" s="115"/>
      <c r="WRU81" s="115"/>
      <c r="WRV81" s="115"/>
      <c r="WRW81" s="115"/>
      <c r="WRX81" s="115"/>
      <c r="WRY81" s="115"/>
      <c r="WRZ81" s="115"/>
      <c r="WSA81" s="115"/>
      <c r="WSB81" s="115"/>
      <c r="WSC81" s="115"/>
      <c r="WSD81" s="115"/>
      <c r="WSE81" s="115"/>
      <c r="WSF81" s="115"/>
      <c r="WSG81" s="115"/>
      <c r="WSH81" s="115"/>
      <c r="WSI81" s="115"/>
      <c r="WSJ81" s="115"/>
      <c r="WSK81" s="115"/>
      <c r="WSL81" s="115"/>
      <c r="WSM81" s="115"/>
      <c r="WSN81" s="115"/>
      <c r="WSO81" s="115"/>
      <c r="WSP81" s="115"/>
      <c r="WSQ81" s="115"/>
      <c r="WSR81" s="115"/>
      <c r="WSS81" s="115"/>
      <c r="WST81" s="115"/>
      <c r="WSU81" s="115"/>
      <c r="WSV81" s="115"/>
      <c r="WSW81" s="115"/>
      <c r="WSX81" s="115"/>
      <c r="WSY81" s="115"/>
      <c r="WSZ81" s="115"/>
      <c r="WTA81" s="115"/>
      <c r="WTB81" s="115"/>
      <c r="WTC81" s="115"/>
      <c r="WTD81" s="115"/>
      <c r="WTE81" s="115"/>
      <c r="WTF81" s="115"/>
      <c r="WTG81" s="115"/>
      <c r="WTH81" s="115"/>
      <c r="WTI81" s="115"/>
      <c r="WTJ81" s="115"/>
      <c r="WTK81" s="115"/>
      <c r="WTL81" s="115"/>
      <c r="WTM81" s="115"/>
      <c r="WTN81" s="115"/>
      <c r="WTO81" s="115"/>
      <c r="WTP81" s="115"/>
      <c r="WTQ81" s="115"/>
      <c r="WTR81" s="115"/>
      <c r="WTS81" s="115"/>
      <c r="WTT81" s="115"/>
      <c r="WTU81" s="115"/>
      <c r="WTV81" s="115"/>
      <c r="WTW81" s="115"/>
      <c r="WTX81" s="115"/>
      <c r="WTY81" s="115"/>
      <c r="WTZ81" s="115"/>
      <c r="WUA81" s="115"/>
      <c r="WUB81" s="115"/>
      <c r="WUC81" s="115"/>
      <c r="WUD81" s="115"/>
      <c r="WUE81" s="115"/>
      <c r="WUF81" s="115"/>
      <c r="WUG81" s="115"/>
      <c r="WUH81" s="115"/>
      <c r="WUI81" s="115"/>
      <c r="WUJ81" s="115"/>
      <c r="WUK81" s="115"/>
      <c r="WUL81" s="115"/>
      <c r="WUM81" s="115"/>
      <c r="WUN81" s="115"/>
      <c r="WUO81" s="115"/>
      <c r="WUP81" s="115"/>
      <c r="WUQ81" s="115"/>
      <c r="WUR81" s="115"/>
      <c r="WUS81" s="115"/>
      <c r="WUT81" s="115"/>
      <c r="WUU81" s="115"/>
      <c r="WUV81" s="115"/>
      <c r="WUW81" s="115"/>
      <c r="WUX81" s="115"/>
      <c r="WUY81" s="115"/>
      <c r="WUZ81" s="115"/>
      <c r="WVA81" s="115"/>
      <c r="WVB81" s="115"/>
      <c r="WVC81" s="115"/>
      <c r="WVD81" s="115"/>
      <c r="WVE81" s="115"/>
      <c r="WVF81" s="115"/>
      <c r="WVG81" s="115"/>
      <c r="WVH81" s="115"/>
      <c r="WVI81" s="115"/>
      <c r="WVJ81" s="115"/>
      <c r="WVK81" s="115"/>
      <c r="WVL81" s="115"/>
      <c r="WVM81" s="115"/>
      <c r="WVN81" s="115"/>
      <c r="WVO81" s="115"/>
      <c r="WVP81" s="115"/>
      <c r="WVQ81" s="115"/>
      <c r="WVR81" s="115"/>
      <c r="WVS81" s="115"/>
      <c r="WVT81" s="115"/>
      <c r="WVU81" s="115"/>
      <c r="WVV81" s="115"/>
      <c r="WVW81" s="115"/>
      <c r="WVX81" s="115"/>
      <c r="WVY81" s="115"/>
      <c r="WVZ81" s="115"/>
      <c r="WWA81" s="115"/>
      <c r="WWB81" s="115"/>
      <c r="WWC81" s="115"/>
      <c r="WWD81" s="115"/>
      <c r="WWE81" s="115"/>
      <c r="WWF81" s="115"/>
      <c r="WWG81" s="115"/>
      <c r="WWH81" s="115"/>
      <c r="WWI81" s="115"/>
      <c r="WWJ81" s="115"/>
      <c r="WWK81" s="115"/>
      <c r="WWL81" s="115"/>
      <c r="WWM81" s="115"/>
      <c r="WWN81" s="115"/>
      <c r="WWO81" s="115"/>
      <c r="WWP81" s="115"/>
      <c r="WWQ81" s="115"/>
      <c r="WWR81" s="115"/>
      <c r="WWS81" s="115"/>
      <c r="WWT81" s="115"/>
      <c r="WWU81" s="115"/>
      <c r="WWV81" s="115"/>
      <c r="WWW81" s="115"/>
      <c r="WWX81" s="115"/>
      <c r="WWY81" s="115"/>
      <c r="WWZ81" s="115"/>
      <c r="WXA81" s="115"/>
      <c r="WXB81" s="115"/>
      <c r="WXC81" s="115"/>
      <c r="WXD81" s="115"/>
      <c r="WXE81" s="115"/>
      <c r="WXF81" s="115"/>
      <c r="WXG81" s="115"/>
      <c r="WXH81" s="115"/>
      <c r="WXI81" s="115"/>
      <c r="WXJ81" s="115"/>
      <c r="WXK81" s="115"/>
      <c r="WXL81" s="115"/>
      <c r="WXM81" s="115"/>
      <c r="WXN81" s="115"/>
      <c r="WXO81" s="115"/>
      <c r="WXP81" s="115"/>
      <c r="WXQ81" s="115"/>
      <c r="WXR81" s="115"/>
      <c r="WXS81" s="115"/>
      <c r="WXT81" s="115"/>
      <c r="WXU81" s="115"/>
      <c r="WXV81" s="115"/>
      <c r="WXW81" s="115"/>
      <c r="WXX81" s="115"/>
      <c r="WXY81" s="115"/>
      <c r="WXZ81" s="115"/>
      <c r="WYA81" s="115"/>
      <c r="WYB81" s="115"/>
      <c r="WYC81" s="115"/>
      <c r="WYD81" s="115"/>
      <c r="WYE81" s="115"/>
      <c r="WYF81" s="115"/>
      <c r="WYG81" s="115"/>
      <c r="WYH81" s="115"/>
      <c r="WYI81" s="115"/>
      <c r="WYJ81" s="115"/>
      <c r="WYK81" s="115"/>
      <c r="WYL81" s="115"/>
      <c r="WYM81" s="115"/>
      <c r="WYN81" s="115"/>
      <c r="WYO81" s="115"/>
      <c r="WYP81" s="115"/>
      <c r="WYQ81" s="115"/>
      <c r="WYR81" s="115"/>
      <c r="WYS81" s="115"/>
      <c r="WYT81" s="115"/>
      <c r="WYU81" s="115"/>
      <c r="WYV81" s="115"/>
      <c r="WYW81" s="115"/>
      <c r="WYX81" s="115"/>
      <c r="WYY81" s="115"/>
      <c r="WYZ81" s="115"/>
      <c r="WZA81" s="115"/>
      <c r="WZB81" s="115"/>
      <c r="WZC81" s="115"/>
      <c r="WZD81" s="115"/>
      <c r="WZE81" s="115"/>
      <c r="WZF81" s="115"/>
      <c r="WZG81" s="115"/>
      <c r="WZH81" s="115"/>
      <c r="WZI81" s="115"/>
      <c r="WZJ81" s="115"/>
      <c r="WZK81" s="115"/>
      <c r="WZL81" s="115"/>
      <c r="WZM81" s="115"/>
      <c r="WZN81" s="115"/>
      <c r="WZO81" s="115"/>
      <c r="WZP81" s="115"/>
      <c r="WZQ81" s="115"/>
      <c r="WZR81" s="115"/>
      <c r="WZS81" s="115"/>
      <c r="WZT81" s="115"/>
      <c r="WZU81" s="115"/>
      <c r="WZV81" s="115"/>
      <c r="WZW81" s="115"/>
      <c r="WZX81" s="115"/>
      <c r="WZY81" s="115"/>
      <c r="WZZ81" s="115"/>
      <c r="XAA81" s="115"/>
      <c r="XAB81" s="115"/>
      <c r="XAC81" s="115"/>
      <c r="XAD81" s="115"/>
      <c r="XAE81" s="115"/>
      <c r="XAF81" s="115"/>
      <c r="XAG81" s="115"/>
      <c r="XAH81" s="115"/>
      <c r="XAI81" s="115"/>
      <c r="XAJ81" s="115"/>
      <c r="XAK81" s="115"/>
      <c r="XAL81" s="115"/>
      <c r="XAM81" s="115"/>
      <c r="XAN81" s="115"/>
      <c r="XAO81" s="115"/>
      <c r="XAP81" s="115"/>
      <c r="XAQ81" s="115"/>
      <c r="XAR81" s="115"/>
      <c r="XAS81" s="115"/>
      <c r="XAT81" s="115"/>
      <c r="XAU81" s="115"/>
      <c r="XAV81" s="115"/>
      <c r="XAW81" s="115"/>
      <c r="XAX81" s="115"/>
      <c r="XAY81" s="115"/>
      <c r="XAZ81" s="115"/>
      <c r="XBA81" s="115"/>
      <c r="XBB81" s="115"/>
      <c r="XBC81" s="115"/>
      <c r="XBD81" s="115"/>
      <c r="XBE81" s="115"/>
      <c r="XBF81" s="115"/>
      <c r="XBG81" s="115"/>
      <c r="XBH81" s="115"/>
      <c r="XBI81" s="115"/>
      <c r="XBJ81" s="115"/>
      <c r="XBK81" s="115"/>
      <c r="XBL81" s="115"/>
      <c r="XBM81" s="115"/>
      <c r="XBN81" s="115"/>
      <c r="XBO81" s="115"/>
      <c r="XBP81" s="115"/>
      <c r="XBQ81" s="115"/>
      <c r="XBR81" s="115"/>
      <c r="XBS81" s="115"/>
      <c r="XBT81" s="115"/>
      <c r="XBU81" s="115"/>
      <c r="XBV81" s="115"/>
      <c r="XBW81" s="115"/>
      <c r="XBX81" s="115"/>
      <c r="XBY81" s="115"/>
      <c r="XBZ81" s="115"/>
      <c r="XCA81" s="115"/>
      <c r="XCB81" s="115"/>
      <c r="XCC81" s="115"/>
      <c r="XCD81" s="115"/>
      <c r="XCE81" s="115"/>
      <c r="XCF81" s="115"/>
      <c r="XCG81" s="115"/>
      <c r="XCH81" s="115"/>
      <c r="XCI81" s="115"/>
      <c r="XCJ81" s="115"/>
      <c r="XCK81" s="115"/>
      <c r="XCL81" s="115"/>
      <c r="XCM81" s="115"/>
      <c r="XCN81" s="115"/>
      <c r="XCO81" s="115"/>
      <c r="XCP81" s="115"/>
      <c r="XCQ81" s="115"/>
      <c r="XCR81" s="115"/>
      <c r="XCS81" s="115"/>
      <c r="XCT81" s="115"/>
      <c r="XCU81" s="115"/>
      <c r="XCV81" s="115"/>
      <c r="XCW81" s="115"/>
      <c r="XCX81" s="115"/>
      <c r="XCY81" s="115"/>
      <c r="XCZ81" s="115"/>
    </row>
    <row r="82" spans="2:16328" s="115" customFormat="1" x14ac:dyDescent="0.35">
      <c r="B82" s="117" t="s">
        <v>296</v>
      </c>
      <c r="D82" s="118">
        <f>IFERROR(D81/C81-1,"na")</f>
        <v>0.16660613954778691</v>
      </c>
      <c r="E82" s="118">
        <f t="shared" ref="E82:M82" si="50">IFERROR(E81/D81-1,"na")</f>
        <v>0.16570569710457583</v>
      </c>
      <c r="F82" s="118">
        <f t="shared" si="50"/>
        <v>0.16314133413164789</v>
      </c>
      <c r="G82" s="118">
        <f t="shared" si="50"/>
        <v>0.15666797942942301</v>
      </c>
      <c r="H82" s="118">
        <f t="shared" si="50"/>
        <v>0.15285097294763328</v>
      </c>
      <c r="I82" s="118">
        <f t="shared" si="50"/>
        <v>0.14620469773256706</v>
      </c>
      <c r="J82" s="118">
        <f t="shared" si="50"/>
        <v>0.1422017645883491</v>
      </c>
      <c r="K82" s="118">
        <f t="shared" si="50"/>
        <v>0.13812358410771841</v>
      </c>
      <c r="L82" s="118">
        <f t="shared" si="50"/>
        <v>0.12752737111717005</v>
      </c>
      <c r="M82" s="118">
        <f t="shared" si="50"/>
        <v>4.0000000000000036E-2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  <c r="HK82"/>
      <c r="HL82"/>
      <c r="HM82"/>
      <c r="HN82"/>
      <c r="HO82"/>
      <c r="HP82"/>
      <c r="HQ82"/>
      <c r="HR82"/>
      <c r="HS82"/>
      <c r="HT82"/>
      <c r="HU82"/>
      <c r="HV82"/>
      <c r="HW82"/>
      <c r="HX82"/>
      <c r="HY82"/>
      <c r="HZ82"/>
      <c r="IA82"/>
      <c r="IB82"/>
      <c r="IC82"/>
      <c r="ID82"/>
      <c r="IE82"/>
      <c r="IF82"/>
      <c r="IG82"/>
      <c r="IH82"/>
      <c r="II82"/>
      <c r="IJ82"/>
      <c r="IK82"/>
      <c r="IL82"/>
      <c r="IM82"/>
      <c r="IN82"/>
      <c r="IO82"/>
      <c r="IP82"/>
      <c r="IQ82"/>
      <c r="IR82"/>
      <c r="IS82"/>
      <c r="IT82"/>
      <c r="IU82"/>
      <c r="IV82"/>
      <c r="IW82"/>
      <c r="IX82"/>
      <c r="IY82"/>
      <c r="IZ82"/>
      <c r="JA82"/>
      <c r="JB82"/>
      <c r="JC82"/>
      <c r="JD82"/>
      <c r="JE82"/>
      <c r="JF82"/>
      <c r="JG82"/>
      <c r="JH82"/>
      <c r="JI82"/>
      <c r="JJ82"/>
      <c r="JK82"/>
      <c r="JL82"/>
      <c r="JM82"/>
      <c r="JN82"/>
      <c r="JO82"/>
      <c r="JP82"/>
      <c r="JQ82"/>
      <c r="JR82"/>
      <c r="JS82"/>
      <c r="JT82"/>
      <c r="JU82"/>
      <c r="JV82"/>
      <c r="JW82"/>
      <c r="JX82"/>
      <c r="JY82"/>
      <c r="JZ82"/>
      <c r="KA82"/>
      <c r="KB82"/>
      <c r="KC82"/>
      <c r="KD82"/>
      <c r="KE82"/>
      <c r="KF82"/>
      <c r="KG82"/>
      <c r="KH82"/>
      <c r="KI82"/>
      <c r="KJ82"/>
      <c r="KK82"/>
      <c r="KL82"/>
      <c r="KM82"/>
      <c r="KN82"/>
      <c r="KO82"/>
      <c r="KP82"/>
      <c r="KQ82"/>
      <c r="KR82"/>
      <c r="KS82"/>
      <c r="KT82"/>
      <c r="KU82"/>
      <c r="KV82"/>
      <c r="KW82"/>
      <c r="KX82"/>
      <c r="KY82"/>
      <c r="KZ82"/>
      <c r="LA82"/>
      <c r="LB82"/>
      <c r="LC82"/>
      <c r="LD82"/>
      <c r="LE82"/>
      <c r="LF82"/>
      <c r="LG82"/>
      <c r="LH82"/>
      <c r="LI82"/>
      <c r="LJ82"/>
      <c r="LK82"/>
      <c r="LL82"/>
      <c r="LM82"/>
      <c r="LN82"/>
      <c r="LO82"/>
      <c r="LP82"/>
      <c r="LQ82"/>
      <c r="LR82"/>
      <c r="LS82"/>
      <c r="LT82"/>
      <c r="LU82"/>
      <c r="LV82"/>
      <c r="LW82"/>
      <c r="LX82"/>
      <c r="LY82"/>
      <c r="LZ82"/>
      <c r="MA82"/>
      <c r="MB82"/>
      <c r="MC82"/>
      <c r="MD82"/>
      <c r="ME82"/>
      <c r="MF82"/>
      <c r="MG82"/>
      <c r="MH82"/>
      <c r="MI82"/>
      <c r="MJ82"/>
      <c r="MK82"/>
      <c r="ML82"/>
      <c r="MM82"/>
      <c r="MN82"/>
      <c r="MO82"/>
      <c r="MP82"/>
      <c r="MQ82"/>
      <c r="MR82"/>
      <c r="MS82"/>
      <c r="MT82"/>
      <c r="MU82"/>
      <c r="MV82"/>
      <c r="MW82"/>
      <c r="MX82"/>
      <c r="MY82"/>
      <c r="MZ82"/>
      <c r="NA82"/>
      <c r="NB82"/>
      <c r="NC82"/>
      <c r="ND82"/>
      <c r="NE82"/>
      <c r="NF82"/>
      <c r="NG82"/>
      <c r="NH82"/>
      <c r="NI82"/>
      <c r="NJ82"/>
      <c r="NK82"/>
      <c r="NL82"/>
      <c r="NM82"/>
      <c r="NN82"/>
      <c r="NO82"/>
      <c r="NP82"/>
      <c r="NQ82"/>
      <c r="NR82"/>
      <c r="NS82"/>
      <c r="NT82"/>
      <c r="NU82"/>
      <c r="NV82"/>
      <c r="NW82"/>
      <c r="NX82"/>
      <c r="NY82"/>
      <c r="NZ82"/>
      <c r="OA82"/>
      <c r="OB82"/>
      <c r="OC82"/>
      <c r="OD82"/>
      <c r="OE82"/>
      <c r="OF82"/>
      <c r="OG82"/>
      <c r="OH82"/>
      <c r="OI82"/>
      <c r="OJ82"/>
      <c r="OK82"/>
      <c r="OL82"/>
      <c r="OM82"/>
      <c r="ON82"/>
      <c r="OO82"/>
      <c r="OP82"/>
      <c r="OQ82"/>
      <c r="OR82"/>
      <c r="OS82"/>
      <c r="OT82"/>
      <c r="OU82"/>
      <c r="OV82"/>
      <c r="OW82"/>
      <c r="OX82"/>
      <c r="OY82"/>
      <c r="OZ82"/>
      <c r="PA82"/>
      <c r="PB82"/>
      <c r="PC82"/>
      <c r="PD82"/>
      <c r="PE82"/>
      <c r="PF82"/>
      <c r="PG82"/>
      <c r="PH82"/>
      <c r="PI82"/>
      <c r="PJ82"/>
      <c r="PK82"/>
      <c r="PL82"/>
      <c r="PM82"/>
      <c r="PN82"/>
      <c r="PO82"/>
      <c r="PP82"/>
      <c r="PQ82"/>
      <c r="PR82"/>
      <c r="PS82"/>
      <c r="PT82"/>
      <c r="PU82"/>
      <c r="PV82"/>
      <c r="PW82"/>
      <c r="PX82"/>
      <c r="PY82"/>
      <c r="PZ82"/>
      <c r="QA82"/>
      <c r="QB82"/>
      <c r="QC82"/>
      <c r="QD82"/>
      <c r="QE82"/>
      <c r="QF82"/>
      <c r="QG82"/>
      <c r="QH82"/>
      <c r="QI82"/>
      <c r="QJ82"/>
      <c r="QK82"/>
      <c r="QL82"/>
      <c r="QM82"/>
      <c r="QN82"/>
      <c r="QO82"/>
      <c r="QP82"/>
      <c r="QQ82"/>
      <c r="QR82"/>
      <c r="QS82"/>
      <c r="QT82"/>
      <c r="QU82"/>
      <c r="QV82"/>
      <c r="QW82"/>
      <c r="QX82"/>
      <c r="QY82"/>
      <c r="QZ82"/>
      <c r="RA82"/>
      <c r="RB82"/>
      <c r="RC82"/>
      <c r="RD82"/>
      <c r="RE82"/>
      <c r="RF82"/>
      <c r="RG82"/>
      <c r="RH82"/>
      <c r="RI82"/>
      <c r="RJ82"/>
      <c r="RK82"/>
      <c r="RL82"/>
      <c r="RM82"/>
      <c r="RN82"/>
      <c r="RO82"/>
      <c r="RP82"/>
      <c r="RQ82"/>
      <c r="RR82"/>
      <c r="RS82"/>
      <c r="RT82"/>
      <c r="RU82"/>
      <c r="RV82"/>
      <c r="RW82"/>
      <c r="RX82"/>
      <c r="RY82"/>
      <c r="RZ82"/>
      <c r="SA82"/>
      <c r="SB82"/>
      <c r="SC82"/>
      <c r="SD82"/>
      <c r="SE82"/>
      <c r="SF82"/>
      <c r="SG82"/>
      <c r="SH82"/>
      <c r="SI82"/>
      <c r="SJ82"/>
      <c r="SK82"/>
      <c r="SL82"/>
      <c r="SM82"/>
      <c r="SN82"/>
      <c r="SO82"/>
      <c r="SP82"/>
      <c r="SQ82"/>
      <c r="SR82"/>
      <c r="SS82"/>
      <c r="ST82"/>
      <c r="SU82"/>
      <c r="SV82"/>
      <c r="SW82"/>
      <c r="SX82"/>
      <c r="SY82"/>
      <c r="SZ82"/>
      <c r="TA82"/>
      <c r="TB82"/>
      <c r="TC82"/>
      <c r="TD82"/>
      <c r="TE82"/>
      <c r="TF82"/>
      <c r="TG82"/>
      <c r="TH82"/>
      <c r="TI82"/>
      <c r="TJ82"/>
      <c r="TK82"/>
      <c r="TL82"/>
      <c r="TM82"/>
      <c r="TN82"/>
      <c r="TO82"/>
      <c r="TP82"/>
      <c r="TQ82"/>
      <c r="TR82"/>
      <c r="TS82"/>
      <c r="TT82"/>
      <c r="TU82"/>
      <c r="TV82"/>
      <c r="TW82"/>
      <c r="TX82"/>
      <c r="TY82"/>
      <c r="TZ82"/>
      <c r="UA82"/>
      <c r="UB82"/>
      <c r="UC82"/>
      <c r="UD82"/>
      <c r="UE82"/>
      <c r="UF82"/>
      <c r="UG82"/>
      <c r="UH82"/>
      <c r="UI82"/>
      <c r="UJ82"/>
      <c r="UK82"/>
      <c r="UL82"/>
      <c r="UM82"/>
      <c r="UN82"/>
      <c r="UO82"/>
      <c r="UP82"/>
      <c r="UQ82"/>
      <c r="UR82"/>
      <c r="US82"/>
      <c r="UT82"/>
      <c r="UU82"/>
      <c r="UV82"/>
      <c r="UW82"/>
      <c r="UX82"/>
      <c r="UY82"/>
      <c r="UZ82"/>
      <c r="VA82"/>
      <c r="VB82"/>
      <c r="VC82"/>
      <c r="VD82"/>
      <c r="VE82"/>
      <c r="VF82"/>
      <c r="VG82"/>
      <c r="VH82"/>
      <c r="VI82"/>
      <c r="VJ82"/>
      <c r="VK82"/>
      <c r="VL82"/>
      <c r="VM82"/>
      <c r="VN82"/>
      <c r="VO82"/>
      <c r="VP82"/>
      <c r="VQ82"/>
      <c r="VR82"/>
      <c r="VS82"/>
      <c r="VT82"/>
      <c r="VU82"/>
      <c r="VV82"/>
      <c r="VW82"/>
      <c r="VX82"/>
      <c r="VY82"/>
      <c r="VZ82"/>
      <c r="WA82"/>
      <c r="WB82"/>
      <c r="WC82"/>
      <c r="WD82"/>
      <c r="WE82"/>
      <c r="WF82"/>
      <c r="WG82"/>
      <c r="WH82"/>
      <c r="WI82"/>
      <c r="WJ82"/>
      <c r="WK82"/>
      <c r="WL82"/>
      <c r="WM82"/>
      <c r="WN82"/>
      <c r="WO82"/>
      <c r="WP82"/>
      <c r="WQ82"/>
      <c r="WR82"/>
      <c r="WS82"/>
      <c r="WT82"/>
      <c r="WU82"/>
      <c r="WV82"/>
      <c r="WW82"/>
      <c r="WX82"/>
      <c r="WY82"/>
      <c r="WZ82"/>
      <c r="XA82"/>
      <c r="XB82"/>
      <c r="XC82"/>
      <c r="XD82"/>
      <c r="XE82"/>
      <c r="XF82"/>
      <c r="XG82"/>
      <c r="XH82"/>
      <c r="XI82"/>
      <c r="XJ82"/>
      <c r="XK82"/>
      <c r="XL82"/>
      <c r="XM82"/>
      <c r="XN82"/>
      <c r="XO82"/>
      <c r="XP82"/>
      <c r="XQ82"/>
      <c r="XR82"/>
      <c r="XS82"/>
      <c r="XT82"/>
      <c r="XU82"/>
      <c r="XV82"/>
      <c r="XW82"/>
      <c r="XX82"/>
      <c r="XY82"/>
      <c r="XZ82"/>
      <c r="YA82"/>
      <c r="YB82"/>
      <c r="YC82"/>
      <c r="YD82"/>
      <c r="YE82"/>
      <c r="YF82"/>
      <c r="YG82"/>
      <c r="YH82"/>
      <c r="YI82"/>
      <c r="YJ82"/>
      <c r="YK82"/>
      <c r="YL82"/>
      <c r="YM82"/>
      <c r="YN82"/>
      <c r="YO82"/>
      <c r="YP82"/>
      <c r="YQ82"/>
      <c r="YR82"/>
      <c r="YS82"/>
      <c r="YT82"/>
      <c r="YU82"/>
      <c r="YV82"/>
      <c r="YW82"/>
      <c r="YX82"/>
      <c r="YY82"/>
      <c r="YZ82"/>
      <c r="ZA82"/>
      <c r="ZB82"/>
      <c r="ZC82"/>
      <c r="ZD82"/>
      <c r="ZE82"/>
      <c r="ZF82"/>
      <c r="ZG82"/>
      <c r="ZH82"/>
      <c r="ZI82"/>
      <c r="ZJ82"/>
      <c r="ZK82"/>
      <c r="ZL82"/>
      <c r="ZM82"/>
      <c r="ZN82"/>
      <c r="ZO82"/>
      <c r="ZP82"/>
      <c r="ZQ82"/>
      <c r="ZR82"/>
      <c r="ZS82"/>
      <c r="ZT82"/>
      <c r="ZU82"/>
      <c r="ZV82"/>
      <c r="ZW82"/>
      <c r="ZX82"/>
      <c r="ZY82"/>
      <c r="ZZ82"/>
      <c r="AAA82"/>
      <c r="AAB82"/>
      <c r="AAC82"/>
      <c r="AAD82"/>
      <c r="AAE82"/>
      <c r="AAF82"/>
      <c r="AAG82"/>
      <c r="AAH82"/>
      <c r="AAI82"/>
      <c r="AAJ82"/>
      <c r="AAK82"/>
      <c r="AAL82"/>
      <c r="AAM82"/>
      <c r="AAN82"/>
      <c r="AAO82"/>
      <c r="AAP82"/>
      <c r="AAQ82"/>
      <c r="AAR82"/>
      <c r="AAS82"/>
      <c r="AAT82"/>
      <c r="AAU82"/>
      <c r="AAV82"/>
      <c r="AAW82"/>
      <c r="AAX82"/>
      <c r="AAY82"/>
      <c r="AAZ82"/>
      <c r="ABA82"/>
      <c r="ABB82"/>
      <c r="ABC82"/>
      <c r="ABD82"/>
      <c r="ABE82"/>
      <c r="ABF82"/>
      <c r="ABG82"/>
      <c r="ABH82"/>
      <c r="ABI82"/>
      <c r="ABJ82"/>
      <c r="ABK82"/>
      <c r="ABL82"/>
      <c r="ABM82"/>
      <c r="ABN82"/>
      <c r="ABO82"/>
      <c r="ABP82"/>
      <c r="ABQ82"/>
      <c r="ABR82"/>
      <c r="ABS82"/>
      <c r="ABT82"/>
      <c r="ABU82"/>
      <c r="ABV82"/>
      <c r="ABW82"/>
      <c r="ABX82"/>
      <c r="ABY82"/>
      <c r="ABZ82"/>
      <c r="ACA82"/>
      <c r="ACB82"/>
      <c r="ACC82"/>
      <c r="ACD82"/>
      <c r="ACE82"/>
      <c r="ACF82"/>
      <c r="ACG82"/>
      <c r="ACH82"/>
      <c r="ACI82"/>
      <c r="ACJ82"/>
      <c r="ACK82"/>
      <c r="ACL82"/>
      <c r="ACM82"/>
      <c r="ACN82"/>
      <c r="ACO82"/>
      <c r="ACP82"/>
      <c r="ACQ82"/>
      <c r="ACR82"/>
      <c r="ACS82"/>
      <c r="ACT82"/>
      <c r="ACU82"/>
      <c r="ACV82"/>
      <c r="ACW82"/>
      <c r="ACX82"/>
      <c r="ACY82"/>
      <c r="ACZ82"/>
      <c r="ADA82"/>
      <c r="ADB82"/>
      <c r="ADC82"/>
      <c r="ADD82"/>
      <c r="ADE82"/>
      <c r="ADF82"/>
      <c r="ADG82"/>
      <c r="ADH82"/>
      <c r="ADI82"/>
      <c r="ADJ82"/>
      <c r="ADK82"/>
      <c r="ADL82"/>
      <c r="ADM82"/>
      <c r="ADN82"/>
      <c r="ADO82"/>
      <c r="ADP82"/>
      <c r="ADQ82"/>
      <c r="ADR82"/>
      <c r="ADS82"/>
      <c r="ADT82"/>
      <c r="ADU82"/>
      <c r="ADV82"/>
      <c r="ADW82"/>
      <c r="ADX82"/>
      <c r="ADY82"/>
      <c r="ADZ82"/>
      <c r="AEA82"/>
      <c r="AEB82"/>
      <c r="AEC82"/>
      <c r="AED82"/>
      <c r="AEE82"/>
      <c r="AEF82"/>
      <c r="AEG82"/>
      <c r="AEH82"/>
      <c r="AEI82"/>
      <c r="AEJ82"/>
      <c r="AEK82"/>
      <c r="AEL82"/>
      <c r="AEM82"/>
      <c r="AEN82"/>
      <c r="AEO82"/>
      <c r="AEP82"/>
      <c r="AEQ82"/>
      <c r="AER82"/>
      <c r="AES82"/>
      <c r="AET82"/>
      <c r="AEU82"/>
      <c r="AEV82"/>
      <c r="AEW82"/>
      <c r="AEX82"/>
      <c r="AEY82"/>
      <c r="AEZ82"/>
      <c r="AFA82"/>
      <c r="AFB82"/>
      <c r="AFC82"/>
      <c r="AFD82"/>
      <c r="AFE82"/>
      <c r="AFF82"/>
      <c r="AFG82"/>
      <c r="AFH82"/>
      <c r="AFI82"/>
      <c r="AFJ82"/>
      <c r="AFK82"/>
      <c r="AFL82"/>
      <c r="AFM82"/>
      <c r="AFN82"/>
      <c r="AFO82"/>
      <c r="AFP82"/>
      <c r="AFQ82"/>
      <c r="AFR82"/>
      <c r="AFS82"/>
      <c r="AFT82"/>
      <c r="AFU82"/>
      <c r="AFV82"/>
      <c r="AFW82"/>
      <c r="AFX82"/>
      <c r="AFY82"/>
      <c r="AFZ82"/>
      <c r="AGA82"/>
      <c r="AGB82"/>
      <c r="AGC82"/>
      <c r="AGD82"/>
      <c r="AGE82"/>
      <c r="AGF82"/>
      <c r="AGG82"/>
      <c r="AGH82"/>
      <c r="AGI82"/>
      <c r="AGJ82"/>
      <c r="AGK82"/>
      <c r="AGL82"/>
      <c r="AGM82"/>
      <c r="AGN82"/>
      <c r="AGO82"/>
      <c r="AGP82"/>
      <c r="AGQ82"/>
      <c r="AGR82"/>
      <c r="AGS82"/>
      <c r="AGT82"/>
      <c r="AGU82"/>
      <c r="AGV82"/>
      <c r="AGW82"/>
      <c r="AGX82"/>
      <c r="AGY82"/>
      <c r="AGZ82"/>
      <c r="AHA82"/>
      <c r="AHB82"/>
      <c r="AHC82"/>
      <c r="AHD82"/>
      <c r="AHE82"/>
      <c r="AHF82"/>
      <c r="AHG82"/>
      <c r="AHH82"/>
      <c r="AHI82"/>
      <c r="AHJ82"/>
      <c r="AHK82"/>
      <c r="AHL82"/>
      <c r="AHM82"/>
      <c r="AHN82"/>
      <c r="AHO82"/>
      <c r="AHP82"/>
      <c r="AHQ82"/>
      <c r="AHR82"/>
      <c r="AHS82"/>
      <c r="AHT82"/>
      <c r="AHU82"/>
      <c r="AHV82"/>
      <c r="AHW82"/>
      <c r="AHX82"/>
      <c r="AHY82"/>
      <c r="AHZ82"/>
      <c r="AIA82"/>
      <c r="AIB82"/>
      <c r="AIC82"/>
      <c r="AID82"/>
      <c r="AIE82"/>
      <c r="AIF82"/>
      <c r="AIG82"/>
      <c r="AIH82"/>
      <c r="AII82"/>
      <c r="AIJ82"/>
      <c r="AIK82"/>
      <c r="AIL82"/>
      <c r="AIM82"/>
      <c r="AIN82"/>
      <c r="AIO82"/>
      <c r="AIP82"/>
      <c r="AIQ82"/>
      <c r="AIR82"/>
      <c r="AIS82"/>
      <c r="AIT82"/>
      <c r="AIU82"/>
      <c r="AIV82"/>
      <c r="AIW82"/>
      <c r="AIX82"/>
      <c r="AIY82"/>
      <c r="AIZ82"/>
      <c r="AJA82"/>
      <c r="AJB82"/>
      <c r="AJC82"/>
      <c r="AJD82"/>
      <c r="AJE82"/>
      <c r="AJF82"/>
      <c r="AJG82"/>
      <c r="AJH82"/>
      <c r="AJI82"/>
      <c r="AJJ82"/>
      <c r="AJK82"/>
      <c r="AJL82"/>
      <c r="AJM82"/>
      <c r="AJN82"/>
      <c r="AJO82"/>
      <c r="AJP82"/>
      <c r="AJQ82"/>
      <c r="AJR82"/>
      <c r="AJS82"/>
      <c r="AJT82"/>
      <c r="AJU82"/>
      <c r="AJV82"/>
      <c r="AJW82"/>
      <c r="AJX82"/>
      <c r="AJY82"/>
      <c r="AJZ82"/>
      <c r="AKA82"/>
      <c r="AKB82"/>
      <c r="AKC82"/>
      <c r="AKD82"/>
      <c r="AKE82"/>
      <c r="AKF82"/>
      <c r="AKG82"/>
      <c r="AKH82"/>
      <c r="AKI82"/>
      <c r="AKJ82"/>
      <c r="AKK82"/>
      <c r="AKL82"/>
      <c r="AKM82"/>
      <c r="AKN82"/>
      <c r="AKO82"/>
      <c r="AKP82"/>
      <c r="AKQ82"/>
      <c r="AKR82"/>
      <c r="AKS82"/>
      <c r="AKT82"/>
      <c r="AKU82"/>
      <c r="AKV82"/>
      <c r="AKW82"/>
      <c r="AKX82"/>
      <c r="AKY82"/>
      <c r="AKZ82"/>
      <c r="ALA82"/>
      <c r="ALB82"/>
      <c r="ALC82"/>
      <c r="ALD82"/>
      <c r="ALE82"/>
      <c r="ALF82"/>
      <c r="ALG82"/>
      <c r="ALH82"/>
      <c r="ALI82"/>
      <c r="ALJ82"/>
      <c r="ALK82"/>
      <c r="ALL82"/>
      <c r="ALM82"/>
      <c r="ALN82"/>
      <c r="ALO82"/>
      <c r="ALP82"/>
      <c r="ALQ82"/>
      <c r="ALR82"/>
      <c r="ALS82"/>
      <c r="ALT82"/>
      <c r="ALU82"/>
      <c r="ALV82"/>
      <c r="ALW82"/>
      <c r="ALX82"/>
      <c r="ALY82"/>
      <c r="ALZ82"/>
      <c r="AMA82"/>
      <c r="AMB82"/>
      <c r="AMC82"/>
      <c r="AMD82"/>
      <c r="AME82"/>
      <c r="AMF82"/>
      <c r="AMG82"/>
      <c r="AMH82"/>
      <c r="AMI82"/>
      <c r="AMJ82"/>
      <c r="AMK82"/>
      <c r="AML82"/>
      <c r="AMM82"/>
      <c r="AMN82"/>
      <c r="AMO82"/>
      <c r="AMP82"/>
      <c r="AMQ82"/>
      <c r="AMR82"/>
      <c r="AMS82"/>
      <c r="AMT82"/>
      <c r="AMU82"/>
      <c r="AMV82"/>
      <c r="AMW82"/>
      <c r="AMX82"/>
      <c r="AMY82"/>
      <c r="AMZ82"/>
      <c r="ANA82"/>
      <c r="ANB82"/>
      <c r="ANC82"/>
      <c r="AND82"/>
      <c r="ANE82"/>
      <c r="ANF82"/>
      <c r="ANG82"/>
      <c r="ANH82"/>
      <c r="ANI82"/>
      <c r="ANJ82"/>
      <c r="ANK82"/>
      <c r="ANL82"/>
      <c r="ANM82"/>
      <c r="ANN82"/>
      <c r="ANO82"/>
      <c r="ANP82"/>
      <c r="ANQ82"/>
      <c r="ANR82"/>
      <c r="ANS82"/>
      <c r="ANT82"/>
      <c r="ANU82"/>
      <c r="ANV82"/>
      <c r="ANW82"/>
      <c r="ANX82"/>
      <c r="ANY82"/>
      <c r="ANZ82"/>
      <c r="AOA82"/>
      <c r="AOB82"/>
      <c r="AOC82"/>
      <c r="AOD82"/>
      <c r="AOE82"/>
      <c r="AOF82"/>
      <c r="AOG82"/>
      <c r="AOH82"/>
      <c r="AOI82"/>
      <c r="AOJ82"/>
      <c r="AOK82"/>
      <c r="AOL82"/>
      <c r="AOM82"/>
      <c r="AON82"/>
      <c r="AOO82"/>
      <c r="AOP82"/>
      <c r="AOQ82"/>
      <c r="AOR82"/>
      <c r="AOS82"/>
      <c r="AOT82"/>
      <c r="AOU82"/>
      <c r="AOV82"/>
      <c r="AOW82"/>
      <c r="AOX82"/>
      <c r="AOY82"/>
      <c r="AOZ82"/>
      <c r="APA82"/>
      <c r="APB82"/>
      <c r="APC82"/>
      <c r="APD82"/>
      <c r="APE82"/>
      <c r="APF82"/>
      <c r="APG82"/>
      <c r="APH82"/>
      <c r="API82"/>
      <c r="APJ82"/>
      <c r="APK82"/>
      <c r="APL82"/>
      <c r="APM82"/>
      <c r="APN82"/>
      <c r="APO82"/>
      <c r="APP82"/>
      <c r="APQ82"/>
      <c r="APR82"/>
      <c r="APS82"/>
      <c r="APT82"/>
      <c r="APU82"/>
      <c r="APV82"/>
      <c r="APW82"/>
      <c r="APX82"/>
      <c r="APY82"/>
      <c r="APZ82"/>
      <c r="AQA82"/>
      <c r="AQB82"/>
      <c r="AQC82"/>
      <c r="AQD82"/>
      <c r="AQE82"/>
      <c r="AQF82"/>
      <c r="AQG82"/>
      <c r="AQH82"/>
      <c r="AQI82"/>
      <c r="AQJ82"/>
      <c r="AQK82"/>
      <c r="AQL82"/>
      <c r="AQM82"/>
      <c r="AQN82"/>
      <c r="AQO82"/>
      <c r="AQP82"/>
      <c r="AQQ82"/>
      <c r="AQR82"/>
      <c r="AQS82"/>
      <c r="AQT82"/>
      <c r="AQU82"/>
      <c r="AQV82"/>
      <c r="AQW82"/>
      <c r="AQX82"/>
      <c r="AQY82"/>
      <c r="AQZ82"/>
      <c r="ARA82"/>
      <c r="ARB82"/>
      <c r="ARC82"/>
      <c r="ARD82"/>
      <c r="ARE82"/>
      <c r="ARF82"/>
      <c r="ARG82"/>
      <c r="ARH82"/>
      <c r="ARI82"/>
      <c r="ARJ82"/>
      <c r="ARK82"/>
      <c r="ARL82"/>
      <c r="ARM82"/>
      <c r="ARN82"/>
      <c r="ARO82"/>
      <c r="ARP82"/>
      <c r="ARQ82"/>
      <c r="ARR82"/>
      <c r="ARS82"/>
      <c r="ART82"/>
      <c r="ARU82"/>
      <c r="ARV82"/>
      <c r="ARW82"/>
      <c r="ARX82"/>
      <c r="ARY82"/>
      <c r="ARZ82"/>
      <c r="ASA82"/>
      <c r="ASB82"/>
      <c r="ASC82"/>
      <c r="ASD82"/>
      <c r="ASE82"/>
      <c r="ASF82"/>
      <c r="ASG82"/>
      <c r="ASH82"/>
      <c r="ASI82"/>
      <c r="ASJ82"/>
      <c r="ASK82"/>
      <c r="ASL82"/>
      <c r="ASM82"/>
      <c r="ASN82"/>
      <c r="ASO82"/>
      <c r="ASP82"/>
      <c r="ASQ82"/>
      <c r="ASR82"/>
      <c r="ASS82"/>
      <c r="AST82"/>
      <c r="ASU82"/>
      <c r="ASV82"/>
      <c r="ASW82"/>
      <c r="ASX82"/>
      <c r="ASY82"/>
      <c r="ASZ82"/>
      <c r="ATA82"/>
      <c r="ATB82"/>
      <c r="ATC82"/>
      <c r="ATD82"/>
      <c r="ATE82"/>
      <c r="ATF82"/>
      <c r="ATG82"/>
      <c r="ATH82"/>
      <c r="ATI82"/>
      <c r="ATJ82"/>
      <c r="ATK82"/>
      <c r="ATL82"/>
      <c r="ATM82"/>
      <c r="ATN82"/>
      <c r="ATO82"/>
      <c r="ATP82"/>
      <c r="ATQ82"/>
      <c r="ATR82"/>
      <c r="ATS82"/>
      <c r="ATT82"/>
      <c r="ATU82"/>
      <c r="ATV82"/>
      <c r="ATW82"/>
      <c r="ATX82"/>
      <c r="ATY82"/>
      <c r="ATZ82"/>
      <c r="AUA82"/>
      <c r="AUB82"/>
      <c r="AUC82"/>
      <c r="AUD82"/>
      <c r="AUE82"/>
      <c r="AUF82"/>
      <c r="AUG82"/>
      <c r="AUH82"/>
      <c r="AUI82"/>
      <c r="AUJ82"/>
      <c r="AUK82"/>
      <c r="AUL82"/>
      <c r="AUM82"/>
      <c r="AUN82"/>
      <c r="AUO82"/>
      <c r="AUP82"/>
      <c r="AUQ82"/>
      <c r="AUR82"/>
      <c r="AUS82"/>
      <c r="AUT82"/>
      <c r="AUU82"/>
      <c r="AUV82"/>
      <c r="AUW82"/>
      <c r="AUX82"/>
      <c r="AUY82"/>
      <c r="AUZ82"/>
      <c r="AVA82"/>
      <c r="AVB82"/>
      <c r="AVC82"/>
      <c r="AVD82"/>
      <c r="AVE82"/>
      <c r="AVF82"/>
      <c r="AVG82"/>
      <c r="AVH82"/>
      <c r="AVI82"/>
      <c r="AVJ82"/>
      <c r="AVK82"/>
      <c r="AVL82"/>
      <c r="AVM82"/>
      <c r="AVN82"/>
      <c r="AVO82"/>
      <c r="AVP82"/>
      <c r="AVQ82"/>
      <c r="AVR82"/>
      <c r="AVS82"/>
      <c r="AVT82"/>
      <c r="AVU82"/>
      <c r="AVV82"/>
      <c r="AVW82"/>
      <c r="AVX82"/>
      <c r="AVY82"/>
      <c r="AVZ82"/>
      <c r="AWA82"/>
      <c r="AWB82"/>
      <c r="AWC82"/>
      <c r="AWD82"/>
      <c r="AWE82"/>
      <c r="AWF82"/>
      <c r="AWG82"/>
      <c r="AWH82"/>
      <c r="AWI82"/>
      <c r="AWJ82"/>
      <c r="AWK82"/>
      <c r="AWL82"/>
      <c r="AWM82"/>
      <c r="AWN82"/>
      <c r="AWO82"/>
      <c r="AWP82"/>
      <c r="AWQ82"/>
      <c r="AWR82"/>
      <c r="AWS82"/>
      <c r="AWT82"/>
      <c r="AWU82"/>
      <c r="AWV82"/>
      <c r="AWW82"/>
      <c r="AWX82"/>
      <c r="AWY82"/>
      <c r="AWZ82"/>
      <c r="AXA82"/>
      <c r="AXB82"/>
      <c r="AXC82"/>
      <c r="AXD82"/>
      <c r="AXE82"/>
      <c r="AXF82"/>
      <c r="AXG82"/>
      <c r="AXH82"/>
      <c r="AXI82"/>
      <c r="AXJ82"/>
      <c r="AXK82"/>
      <c r="AXL82"/>
      <c r="AXM82"/>
      <c r="AXN82"/>
      <c r="AXO82"/>
      <c r="AXP82"/>
      <c r="AXQ82"/>
      <c r="AXR82"/>
      <c r="AXS82"/>
      <c r="AXT82"/>
      <c r="AXU82"/>
      <c r="AXV82"/>
      <c r="AXW82"/>
      <c r="AXX82"/>
      <c r="AXY82"/>
      <c r="AXZ82"/>
      <c r="AYA82"/>
      <c r="AYB82"/>
      <c r="AYC82"/>
      <c r="AYD82"/>
      <c r="AYE82"/>
      <c r="AYF82"/>
      <c r="AYG82"/>
      <c r="AYH82"/>
      <c r="AYI82"/>
      <c r="AYJ82"/>
      <c r="AYK82"/>
      <c r="AYL82"/>
      <c r="AYM82"/>
      <c r="AYN82"/>
      <c r="AYO82"/>
      <c r="AYP82"/>
      <c r="AYQ82"/>
      <c r="AYR82"/>
      <c r="AYS82"/>
      <c r="AYT82"/>
      <c r="AYU82"/>
      <c r="AYV82"/>
      <c r="AYW82"/>
      <c r="AYX82"/>
      <c r="AYY82"/>
      <c r="AYZ82"/>
      <c r="AZA82"/>
      <c r="AZB82"/>
      <c r="AZC82"/>
      <c r="AZD82"/>
      <c r="AZE82"/>
      <c r="AZF82"/>
      <c r="AZG82"/>
      <c r="AZH82"/>
      <c r="AZI82"/>
      <c r="AZJ82"/>
      <c r="AZK82"/>
      <c r="AZL82"/>
      <c r="AZM82"/>
      <c r="AZN82"/>
      <c r="AZO82"/>
      <c r="AZP82"/>
      <c r="AZQ82"/>
      <c r="AZR82"/>
      <c r="AZS82"/>
      <c r="AZT82"/>
      <c r="AZU82"/>
      <c r="AZV82"/>
      <c r="AZW82"/>
      <c r="AZX82"/>
      <c r="AZY82"/>
      <c r="AZZ82"/>
      <c r="BAA82"/>
      <c r="BAB82"/>
      <c r="BAC82"/>
      <c r="BAD82"/>
      <c r="BAE82"/>
      <c r="BAF82"/>
      <c r="BAG82"/>
      <c r="BAH82"/>
      <c r="BAI82"/>
      <c r="BAJ82"/>
      <c r="BAK82"/>
      <c r="BAL82"/>
      <c r="BAM82"/>
      <c r="BAN82"/>
      <c r="BAO82"/>
      <c r="BAP82"/>
      <c r="BAQ82"/>
      <c r="BAR82"/>
      <c r="BAS82"/>
      <c r="BAT82"/>
      <c r="BAU82"/>
      <c r="BAV82"/>
      <c r="BAW82"/>
      <c r="BAX82"/>
      <c r="BAY82"/>
      <c r="BAZ82"/>
      <c r="BBA82"/>
      <c r="BBB82"/>
      <c r="BBC82"/>
      <c r="BBD82"/>
      <c r="BBE82"/>
      <c r="BBF82"/>
      <c r="BBG82"/>
      <c r="BBH82"/>
      <c r="BBI82"/>
      <c r="BBJ82"/>
      <c r="BBK82"/>
      <c r="BBL82"/>
      <c r="BBM82"/>
      <c r="BBN82"/>
      <c r="BBO82"/>
      <c r="BBP82"/>
      <c r="BBQ82"/>
      <c r="BBR82"/>
      <c r="BBS82"/>
      <c r="BBT82"/>
      <c r="BBU82"/>
      <c r="BBV82"/>
      <c r="BBW82"/>
      <c r="BBX82"/>
      <c r="BBY82"/>
      <c r="BBZ82"/>
      <c r="BCA82"/>
      <c r="BCB82"/>
      <c r="BCC82"/>
      <c r="BCD82"/>
      <c r="BCE82"/>
      <c r="BCF82"/>
      <c r="BCG82"/>
      <c r="BCH82"/>
      <c r="BCI82"/>
      <c r="BCJ82"/>
      <c r="BCK82"/>
      <c r="BCL82"/>
      <c r="BCM82"/>
      <c r="BCN82"/>
      <c r="BCO82"/>
      <c r="BCP82"/>
      <c r="BCQ82"/>
      <c r="BCR82"/>
      <c r="BCS82"/>
      <c r="BCT82"/>
      <c r="BCU82"/>
      <c r="BCV82"/>
      <c r="BCW82"/>
      <c r="BCX82"/>
      <c r="BCY82"/>
      <c r="BCZ82"/>
      <c r="BDA82"/>
      <c r="BDB82"/>
      <c r="BDC82"/>
      <c r="BDD82"/>
      <c r="BDE82"/>
      <c r="BDF82"/>
      <c r="BDG82"/>
      <c r="BDH82"/>
      <c r="BDI82"/>
      <c r="BDJ82"/>
      <c r="BDK82"/>
      <c r="BDL82"/>
      <c r="BDM82"/>
      <c r="BDN82"/>
      <c r="BDO82"/>
      <c r="BDP82"/>
      <c r="BDQ82"/>
      <c r="BDR82"/>
      <c r="BDS82"/>
      <c r="BDT82"/>
      <c r="BDU82"/>
      <c r="BDV82"/>
      <c r="BDW82"/>
      <c r="BDX82"/>
      <c r="BDY82"/>
      <c r="BDZ82"/>
      <c r="BEA82"/>
      <c r="BEB82"/>
      <c r="BEC82"/>
      <c r="BED82"/>
      <c r="BEE82"/>
      <c r="BEF82"/>
      <c r="BEG82"/>
      <c r="BEH82"/>
      <c r="BEI82"/>
      <c r="BEJ82"/>
      <c r="BEK82"/>
      <c r="BEL82"/>
      <c r="BEM82"/>
      <c r="BEN82"/>
      <c r="BEO82"/>
      <c r="BEP82"/>
      <c r="BEQ82"/>
      <c r="BER82"/>
      <c r="BES82"/>
      <c r="BET82"/>
      <c r="BEU82"/>
      <c r="BEV82"/>
      <c r="BEW82"/>
      <c r="BEX82"/>
      <c r="BEY82"/>
      <c r="BEZ82"/>
      <c r="BFA82"/>
      <c r="BFB82"/>
      <c r="BFC82"/>
      <c r="BFD82"/>
      <c r="BFE82"/>
      <c r="BFF82"/>
      <c r="BFG82"/>
      <c r="BFH82"/>
      <c r="BFI82"/>
      <c r="BFJ82"/>
      <c r="BFK82"/>
      <c r="BFL82"/>
      <c r="BFM82"/>
      <c r="BFN82"/>
      <c r="BFO82"/>
      <c r="BFP82"/>
      <c r="BFQ82"/>
      <c r="BFR82"/>
      <c r="BFS82"/>
      <c r="BFT82"/>
      <c r="BFU82"/>
      <c r="BFV82"/>
      <c r="BFW82"/>
      <c r="BFX82"/>
      <c r="BFY82"/>
      <c r="BFZ82"/>
      <c r="BGA82"/>
      <c r="BGB82"/>
      <c r="BGC82"/>
      <c r="BGD82"/>
      <c r="BGE82"/>
      <c r="BGF82"/>
      <c r="BGG82"/>
      <c r="BGH82"/>
      <c r="BGI82"/>
      <c r="BGJ82"/>
      <c r="BGK82"/>
      <c r="BGL82"/>
      <c r="BGM82"/>
      <c r="BGN82"/>
      <c r="BGO82"/>
      <c r="BGP82"/>
      <c r="BGQ82"/>
      <c r="BGR82"/>
      <c r="BGS82"/>
      <c r="BGT82"/>
      <c r="BGU82"/>
      <c r="BGV82"/>
      <c r="BGW82"/>
      <c r="BGX82"/>
      <c r="BGY82"/>
      <c r="BGZ82"/>
      <c r="BHA82"/>
      <c r="BHB82"/>
      <c r="BHC82"/>
      <c r="BHD82"/>
      <c r="BHE82"/>
      <c r="BHF82"/>
      <c r="BHG82"/>
      <c r="BHH82"/>
      <c r="BHI82"/>
      <c r="BHJ82"/>
      <c r="BHK82"/>
      <c r="BHL82"/>
      <c r="BHM82"/>
      <c r="BHN82"/>
      <c r="BHO82"/>
      <c r="BHP82"/>
      <c r="BHQ82"/>
      <c r="BHR82"/>
      <c r="BHS82"/>
      <c r="BHT82"/>
      <c r="BHU82"/>
      <c r="BHV82"/>
      <c r="BHW82"/>
      <c r="BHX82"/>
      <c r="BHY82"/>
      <c r="BHZ82"/>
      <c r="BIA82"/>
      <c r="BIB82"/>
      <c r="BIC82"/>
      <c r="BID82"/>
      <c r="BIE82"/>
      <c r="BIF82"/>
      <c r="BIG82"/>
      <c r="BIH82"/>
      <c r="BII82"/>
      <c r="BIJ82"/>
      <c r="BIK82"/>
      <c r="BIL82"/>
      <c r="BIM82"/>
      <c r="BIN82"/>
      <c r="BIO82"/>
      <c r="BIP82"/>
      <c r="BIQ82"/>
      <c r="BIR82"/>
      <c r="BIS82"/>
      <c r="BIT82"/>
      <c r="BIU82"/>
      <c r="BIV82"/>
      <c r="BIW82"/>
      <c r="BIX82"/>
      <c r="BIY82"/>
      <c r="BIZ82"/>
      <c r="BJA82"/>
      <c r="BJB82"/>
      <c r="BJC82"/>
      <c r="BJD82"/>
      <c r="BJE82"/>
      <c r="BJF82"/>
      <c r="BJG82"/>
      <c r="BJH82"/>
      <c r="BJI82"/>
      <c r="BJJ82"/>
      <c r="BJK82"/>
      <c r="BJL82"/>
      <c r="BJM82"/>
      <c r="BJN82"/>
      <c r="BJO82"/>
      <c r="BJP82"/>
      <c r="BJQ82"/>
      <c r="BJR82"/>
      <c r="BJS82"/>
      <c r="BJT82"/>
      <c r="BJU82"/>
      <c r="BJV82"/>
      <c r="BJW82"/>
      <c r="BJX82"/>
      <c r="BJY82"/>
      <c r="BJZ82"/>
      <c r="BKA82"/>
      <c r="BKB82"/>
      <c r="BKC82"/>
      <c r="BKD82"/>
      <c r="BKE82"/>
      <c r="BKF82"/>
      <c r="BKG82"/>
      <c r="BKH82"/>
      <c r="BKI82"/>
      <c r="BKJ82"/>
      <c r="BKK82"/>
      <c r="BKL82"/>
      <c r="BKM82"/>
      <c r="BKN82"/>
      <c r="BKO82"/>
      <c r="BKP82"/>
      <c r="BKQ82"/>
      <c r="BKR82"/>
      <c r="BKS82"/>
      <c r="BKT82"/>
      <c r="BKU82"/>
      <c r="BKV82"/>
      <c r="BKW82"/>
      <c r="BKX82"/>
      <c r="BKY82"/>
      <c r="BKZ82"/>
      <c r="BLA82"/>
      <c r="BLB82"/>
      <c r="BLC82"/>
      <c r="BLD82"/>
      <c r="BLE82"/>
      <c r="BLF82"/>
      <c r="BLG82"/>
      <c r="BLH82"/>
      <c r="BLI82"/>
      <c r="BLJ82"/>
      <c r="BLK82"/>
      <c r="BLL82"/>
      <c r="BLM82"/>
      <c r="BLN82"/>
      <c r="BLO82"/>
      <c r="BLP82"/>
      <c r="BLQ82"/>
      <c r="BLR82"/>
      <c r="BLS82"/>
      <c r="BLT82"/>
      <c r="BLU82"/>
      <c r="BLV82"/>
      <c r="BLW82"/>
      <c r="BLX82"/>
      <c r="BLY82"/>
      <c r="BLZ82"/>
      <c r="BMA82"/>
      <c r="BMB82"/>
      <c r="BMC82"/>
      <c r="BMD82"/>
      <c r="BME82"/>
      <c r="BMF82"/>
      <c r="BMG82"/>
      <c r="BMH82"/>
      <c r="BMI82"/>
      <c r="BMJ82"/>
      <c r="BMK82"/>
      <c r="BML82"/>
      <c r="BMM82"/>
      <c r="BMN82"/>
      <c r="BMO82"/>
      <c r="BMP82"/>
      <c r="BMQ82"/>
      <c r="BMR82"/>
      <c r="BMS82"/>
      <c r="BMT82"/>
      <c r="BMU82"/>
      <c r="BMV82"/>
      <c r="BMW82"/>
      <c r="BMX82"/>
      <c r="BMY82"/>
      <c r="BMZ82"/>
      <c r="BNA82"/>
      <c r="BNB82"/>
      <c r="BNC82"/>
      <c r="BND82"/>
      <c r="BNE82"/>
      <c r="BNF82"/>
      <c r="BNG82"/>
      <c r="BNH82"/>
      <c r="BNI82"/>
      <c r="BNJ82"/>
      <c r="BNK82"/>
      <c r="BNL82"/>
      <c r="BNM82"/>
      <c r="BNN82"/>
      <c r="BNO82"/>
      <c r="BNP82"/>
      <c r="BNQ82"/>
      <c r="BNR82"/>
      <c r="BNS82"/>
      <c r="BNT82"/>
      <c r="BNU82"/>
      <c r="BNV82"/>
      <c r="BNW82"/>
      <c r="BNX82"/>
      <c r="BNY82"/>
      <c r="BNZ82"/>
      <c r="BOA82"/>
      <c r="BOB82"/>
      <c r="BOC82"/>
      <c r="BOD82"/>
      <c r="BOE82"/>
      <c r="BOF82"/>
      <c r="BOG82"/>
      <c r="BOH82"/>
      <c r="BOI82"/>
      <c r="BOJ82"/>
      <c r="BOK82"/>
      <c r="BOL82"/>
      <c r="BOM82"/>
      <c r="BON82"/>
      <c r="BOO82"/>
      <c r="BOP82"/>
      <c r="BOQ82"/>
      <c r="BOR82"/>
      <c r="BOS82"/>
      <c r="BOT82"/>
      <c r="BOU82"/>
      <c r="BOV82"/>
      <c r="BOW82"/>
      <c r="BOX82"/>
      <c r="BOY82"/>
      <c r="BOZ82"/>
      <c r="BPA82"/>
      <c r="BPB82"/>
      <c r="BPC82"/>
      <c r="BPD82"/>
      <c r="BPE82"/>
      <c r="BPF82"/>
      <c r="BPG82"/>
      <c r="BPH82"/>
      <c r="BPI82"/>
      <c r="BPJ82"/>
      <c r="BPK82"/>
      <c r="BPL82"/>
      <c r="BPM82"/>
      <c r="BPN82"/>
      <c r="BPO82"/>
      <c r="BPP82"/>
      <c r="BPQ82"/>
      <c r="BPR82"/>
      <c r="BPS82"/>
      <c r="BPT82"/>
      <c r="BPU82"/>
      <c r="BPV82"/>
      <c r="BPW82"/>
      <c r="BPX82"/>
      <c r="BPY82"/>
      <c r="BPZ82"/>
      <c r="BQA82"/>
      <c r="BQB82"/>
      <c r="BQC82"/>
      <c r="BQD82"/>
      <c r="BQE82"/>
      <c r="BQF82"/>
      <c r="BQG82"/>
      <c r="BQH82"/>
      <c r="BQI82"/>
      <c r="BQJ82"/>
      <c r="BQK82"/>
      <c r="BQL82"/>
      <c r="BQM82"/>
      <c r="BQN82"/>
      <c r="BQO82"/>
      <c r="BQP82"/>
      <c r="BQQ82"/>
      <c r="BQR82"/>
      <c r="BQS82"/>
      <c r="BQT82"/>
      <c r="BQU82"/>
      <c r="BQV82"/>
      <c r="BQW82"/>
      <c r="BQX82"/>
      <c r="BQY82"/>
      <c r="BQZ82"/>
      <c r="BRA82"/>
      <c r="BRB82"/>
      <c r="BRC82"/>
      <c r="BRD82"/>
      <c r="BRE82"/>
      <c r="BRF82"/>
      <c r="BRG82"/>
      <c r="BRH82"/>
      <c r="BRI82"/>
      <c r="BRJ82"/>
      <c r="BRK82"/>
      <c r="BRL82"/>
      <c r="BRM82"/>
      <c r="BRN82"/>
      <c r="BRO82"/>
      <c r="BRP82"/>
      <c r="BRQ82"/>
      <c r="BRR82"/>
      <c r="BRS82"/>
      <c r="BRT82"/>
      <c r="BRU82"/>
      <c r="BRV82"/>
      <c r="BRW82"/>
      <c r="BRX82"/>
      <c r="BRY82"/>
      <c r="BRZ82"/>
      <c r="BSA82"/>
      <c r="BSB82"/>
      <c r="BSC82"/>
      <c r="BSD82"/>
      <c r="BSE82"/>
      <c r="BSF82"/>
      <c r="BSG82"/>
      <c r="BSH82"/>
      <c r="BSI82"/>
      <c r="BSJ82"/>
      <c r="BSK82"/>
      <c r="BSL82"/>
      <c r="BSM82"/>
      <c r="BSN82"/>
      <c r="BSO82"/>
      <c r="BSP82"/>
      <c r="BSQ82"/>
      <c r="BSR82"/>
      <c r="BSS82"/>
      <c r="BST82"/>
      <c r="BSU82"/>
      <c r="BSV82"/>
      <c r="BSW82"/>
      <c r="BSX82"/>
      <c r="BSY82"/>
      <c r="BSZ82"/>
      <c r="BTA82"/>
      <c r="BTB82"/>
      <c r="BTC82"/>
      <c r="BTD82"/>
      <c r="BTE82"/>
      <c r="BTF82"/>
      <c r="BTG82"/>
      <c r="BTH82"/>
      <c r="BTI82"/>
      <c r="BTJ82"/>
      <c r="BTK82"/>
      <c r="BTL82"/>
      <c r="BTM82"/>
      <c r="BTN82"/>
      <c r="BTO82"/>
      <c r="BTP82"/>
      <c r="BTQ82"/>
      <c r="BTR82"/>
      <c r="BTS82"/>
      <c r="BTT82"/>
      <c r="BTU82"/>
      <c r="BTV82"/>
      <c r="BTW82"/>
      <c r="BTX82"/>
      <c r="BTY82"/>
      <c r="BTZ82"/>
      <c r="BUA82"/>
      <c r="BUB82"/>
      <c r="BUC82"/>
      <c r="BUD82"/>
      <c r="BUE82"/>
      <c r="BUF82"/>
      <c r="BUG82"/>
      <c r="BUH82"/>
      <c r="BUI82"/>
      <c r="BUJ82"/>
      <c r="BUK82"/>
      <c r="BUL82"/>
      <c r="BUM82"/>
      <c r="BUN82"/>
      <c r="BUO82"/>
      <c r="BUP82"/>
      <c r="BUQ82"/>
      <c r="BUR82"/>
      <c r="BUS82"/>
      <c r="BUT82"/>
      <c r="BUU82"/>
      <c r="BUV82"/>
      <c r="BUW82"/>
      <c r="BUX82"/>
      <c r="BUY82"/>
      <c r="BUZ82"/>
      <c r="BVA82"/>
      <c r="BVB82"/>
      <c r="BVC82"/>
      <c r="BVD82"/>
      <c r="BVE82"/>
      <c r="BVF82"/>
      <c r="BVG82"/>
      <c r="BVH82"/>
      <c r="BVI82"/>
      <c r="BVJ82"/>
      <c r="BVK82"/>
      <c r="BVL82"/>
      <c r="BVM82"/>
      <c r="BVN82"/>
      <c r="BVO82"/>
      <c r="BVP82"/>
      <c r="BVQ82"/>
      <c r="BVR82"/>
      <c r="BVS82"/>
      <c r="BVT82"/>
      <c r="BVU82"/>
      <c r="BVV82"/>
      <c r="BVW82"/>
      <c r="BVX82"/>
      <c r="BVY82"/>
      <c r="BVZ82"/>
      <c r="BWA82"/>
      <c r="BWB82"/>
      <c r="BWC82"/>
      <c r="BWD82"/>
      <c r="BWE82"/>
      <c r="BWF82"/>
      <c r="BWG82"/>
      <c r="BWH82"/>
      <c r="BWI82"/>
      <c r="BWJ82"/>
      <c r="BWK82"/>
      <c r="BWL82"/>
      <c r="BWM82"/>
      <c r="BWN82"/>
      <c r="BWO82"/>
      <c r="BWP82"/>
      <c r="BWQ82"/>
      <c r="BWR82"/>
      <c r="BWS82"/>
      <c r="BWT82"/>
      <c r="BWU82"/>
      <c r="BWV82"/>
      <c r="BWW82"/>
      <c r="BWX82"/>
      <c r="BWY82"/>
      <c r="BWZ82"/>
      <c r="BXA82"/>
      <c r="BXB82"/>
      <c r="BXC82"/>
      <c r="BXD82"/>
      <c r="BXE82"/>
      <c r="BXF82"/>
      <c r="BXG82"/>
      <c r="BXH82"/>
      <c r="BXI82"/>
      <c r="BXJ82"/>
      <c r="BXK82"/>
      <c r="BXL82"/>
      <c r="BXM82"/>
      <c r="BXN82"/>
      <c r="BXO82"/>
      <c r="BXP82"/>
      <c r="BXQ82"/>
      <c r="BXR82"/>
      <c r="BXS82"/>
      <c r="BXT82"/>
      <c r="BXU82"/>
      <c r="BXV82"/>
      <c r="BXW82"/>
      <c r="BXX82"/>
      <c r="BXY82"/>
      <c r="BXZ82"/>
      <c r="BYA82"/>
      <c r="BYB82"/>
      <c r="BYC82"/>
      <c r="BYD82"/>
      <c r="BYE82"/>
      <c r="BYF82"/>
      <c r="BYG82"/>
      <c r="BYH82"/>
      <c r="BYI82"/>
      <c r="BYJ82"/>
      <c r="BYK82"/>
      <c r="BYL82"/>
      <c r="BYM82"/>
      <c r="BYN82"/>
      <c r="BYO82"/>
      <c r="BYP82"/>
      <c r="BYQ82"/>
      <c r="BYR82"/>
      <c r="BYS82"/>
      <c r="BYT82"/>
      <c r="BYU82"/>
      <c r="BYV82"/>
      <c r="BYW82"/>
      <c r="BYX82"/>
      <c r="BYY82"/>
      <c r="BYZ82"/>
      <c r="BZA82"/>
      <c r="BZB82"/>
      <c r="BZC82"/>
      <c r="BZD82"/>
      <c r="BZE82"/>
      <c r="BZF82"/>
      <c r="BZG82"/>
      <c r="BZH82"/>
      <c r="BZI82"/>
      <c r="BZJ82"/>
      <c r="BZK82"/>
      <c r="BZL82"/>
      <c r="BZM82"/>
      <c r="BZN82"/>
      <c r="BZO82"/>
      <c r="BZP82"/>
      <c r="BZQ82"/>
      <c r="BZR82"/>
      <c r="BZS82"/>
      <c r="BZT82"/>
      <c r="BZU82"/>
      <c r="BZV82"/>
      <c r="BZW82"/>
      <c r="BZX82"/>
      <c r="BZY82"/>
      <c r="BZZ82"/>
      <c r="CAA82"/>
      <c r="CAB82"/>
      <c r="CAC82"/>
      <c r="CAD82"/>
      <c r="CAE82"/>
      <c r="CAF82"/>
      <c r="CAG82"/>
      <c r="CAH82"/>
      <c r="CAI82"/>
      <c r="CAJ82"/>
      <c r="CAK82"/>
      <c r="CAL82"/>
      <c r="CAM82"/>
      <c r="CAN82"/>
      <c r="CAO82"/>
      <c r="CAP82"/>
      <c r="CAQ82"/>
      <c r="CAR82"/>
      <c r="CAS82"/>
      <c r="CAT82"/>
      <c r="CAU82"/>
      <c r="CAV82"/>
      <c r="CAW82"/>
      <c r="CAX82"/>
      <c r="CAY82"/>
      <c r="CAZ82"/>
      <c r="CBA82"/>
      <c r="CBB82"/>
      <c r="CBC82"/>
      <c r="CBD82"/>
      <c r="CBE82"/>
      <c r="CBF82"/>
      <c r="CBG82"/>
      <c r="CBH82"/>
      <c r="CBI82"/>
      <c r="CBJ82"/>
      <c r="CBK82"/>
      <c r="CBL82"/>
      <c r="CBM82"/>
      <c r="CBN82"/>
      <c r="CBO82"/>
      <c r="CBP82"/>
      <c r="CBQ82"/>
      <c r="CBR82"/>
      <c r="CBS82"/>
      <c r="CBT82"/>
      <c r="CBU82"/>
      <c r="CBV82"/>
      <c r="CBW82"/>
      <c r="CBX82"/>
      <c r="CBY82"/>
      <c r="CBZ82"/>
      <c r="CCA82"/>
      <c r="CCB82"/>
      <c r="CCC82"/>
      <c r="CCD82"/>
      <c r="CCE82"/>
      <c r="CCF82"/>
      <c r="CCG82"/>
      <c r="CCH82"/>
      <c r="CCI82"/>
      <c r="CCJ82"/>
      <c r="CCK82"/>
      <c r="CCL82"/>
      <c r="CCM82"/>
      <c r="CCN82"/>
      <c r="CCO82"/>
      <c r="CCP82"/>
      <c r="CCQ82"/>
      <c r="CCR82"/>
      <c r="CCS82"/>
      <c r="CCT82"/>
      <c r="CCU82"/>
      <c r="CCV82"/>
      <c r="CCW82"/>
      <c r="CCX82"/>
      <c r="CCY82"/>
      <c r="CCZ82"/>
      <c r="CDA82"/>
      <c r="CDB82"/>
      <c r="CDC82"/>
      <c r="CDD82"/>
      <c r="CDE82"/>
      <c r="CDF82"/>
      <c r="CDG82"/>
      <c r="CDH82"/>
      <c r="CDI82"/>
      <c r="CDJ82"/>
      <c r="CDK82"/>
      <c r="CDL82"/>
      <c r="CDM82"/>
      <c r="CDN82"/>
      <c r="CDO82"/>
      <c r="CDP82"/>
      <c r="CDQ82"/>
      <c r="CDR82"/>
      <c r="CDS82"/>
      <c r="CDT82"/>
      <c r="CDU82"/>
      <c r="CDV82"/>
      <c r="CDW82"/>
      <c r="CDX82"/>
      <c r="CDY82"/>
      <c r="CDZ82"/>
      <c r="CEA82"/>
      <c r="CEB82"/>
      <c r="CEC82"/>
      <c r="CED82"/>
      <c r="CEE82"/>
      <c r="CEF82"/>
      <c r="CEG82"/>
      <c r="CEH82"/>
      <c r="CEI82"/>
      <c r="CEJ82"/>
      <c r="CEK82"/>
      <c r="CEL82"/>
      <c r="CEM82"/>
      <c r="CEN82"/>
      <c r="CEO82"/>
      <c r="CEP82"/>
      <c r="CEQ82"/>
      <c r="CER82"/>
      <c r="CES82"/>
      <c r="CET82"/>
      <c r="CEU82"/>
      <c r="CEV82"/>
      <c r="CEW82"/>
      <c r="CEX82"/>
      <c r="CEY82"/>
      <c r="CEZ82"/>
      <c r="CFA82"/>
      <c r="CFB82"/>
      <c r="CFC82"/>
      <c r="CFD82"/>
      <c r="CFE82"/>
      <c r="CFF82"/>
      <c r="CFG82"/>
      <c r="CFH82"/>
      <c r="CFI82"/>
      <c r="CFJ82"/>
      <c r="CFK82"/>
      <c r="CFL82"/>
      <c r="CFM82"/>
      <c r="CFN82"/>
      <c r="CFO82"/>
      <c r="CFP82"/>
      <c r="CFQ82"/>
      <c r="CFR82"/>
      <c r="CFS82"/>
      <c r="CFT82"/>
      <c r="CFU82"/>
      <c r="CFV82"/>
      <c r="CFW82"/>
      <c r="CFX82"/>
      <c r="CFY82"/>
      <c r="CFZ82"/>
      <c r="CGA82"/>
      <c r="CGB82"/>
      <c r="CGC82"/>
      <c r="CGD82"/>
      <c r="CGE82"/>
      <c r="CGF82"/>
      <c r="CGG82"/>
      <c r="CGH82"/>
      <c r="CGI82"/>
      <c r="CGJ82"/>
      <c r="CGK82"/>
      <c r="CGL82"/>
      <c r="CGM82"/>
      <c r="CGN82"/>
      <c r="CGO82"/>
      <c r="CGP82"/>
      <c r="CGQ82"/>
      <c r="CGR82"/>
      <c r="CGS82"/>
      <c r="CGT82"/>
      <c r="CGU82"/>
      <c r="CGV82"/>
      <c r="CGW82"/>
      <c r="CGX82"/>
      <c r="CGY82"/>
      <c r="CGZ82"/>
      <c r="CHA82"/>
      <c r="CHB82"/>
      <c r="CHC82"/>
      <c r="CHD82"/>
      <c r="CHE82"/>
      <c r="CHF82"/>
      <c r="CHG82"/>
      <c r="CHH82"/>
      <c r="CHI82"/>
      <c r="CHJ82"/>
      <c r="CHK82"/>
      <c r="CHL82"/>
      <c r="CHM82"/>
      <c r="CHN82"/>
      <c r="CHO82"/>
      <c r="CHP82"/>
      <c r="CHQ82"/>
      <c r="CHR82"/>
      <c r="CHS82"/>
      <c r="CHT82"/>
      <c r="CHU82"/>
      <c r="CHV82"/>
      <c r="CHW82"/>
      <c r="CHX82"/>
      <c r="CHY82"/>
      <c r="CHZ82"/>
      <c r="CIA82"/>
      <c r="CIB82"/>
      <c r="CIC82"/>
      <c r="CID82"/>
      <c r="CIE82"/>
      <c r="CIF82"/>
      <c r="CIG82"/>
      <c r="CIH82"/>
      <c r="CII82"/>
      <c r="CIJ82"/>
      <c r="CIK82"/>
      <c r="CIL82"/>
      <c r="CIM82"/>
      <c r="CIN82"/>
      <c r="CIO82"/>
      <c r="CIP82"/>
      <c r="CIQ82"/>
      <c r="CIR82"/>
      <c r="CIS82"/>
      <c r="CIT82"/>
      <c r="CIU82"/>
      <c r="CIV82"/>
      <c r="CIW82"/>
      <c r="CIX82"/>
      <c r="CIY82"/>
      <c r="CIZ82"/>
      <c r="CJA82"/>
      <c r="CJB82"/>
      <c r="CJC82"/>
      <c r="CJD82"/>
      <c r="CJE82"/>
      <c r="CJF82"/>
      <c r="CJG82"/>
      <c r="CJH82"/>
      <c r="CJI82"/>
      <c r="CJJ82"/>
      <c r="CJK82"/>
      <c r="CJL82"/>
      <c r="CJM82"/>
      <c r="CJN82"/>
      <c r="CJO82"/>
      <c r="CJP82"/>
      <c r="CJQ82"/>
      <c r="CJR82"/>
      <c r="CJS82"/>
      <c r="CJT82"/>
      <c r="CJU82"/>
      <c r="CJV82"/>
      <c r="CJW82"/>
      <c r="CJX82"/>
      <c r="CJY82"/>
      <c r="CJZ82"/>
      <c r="CKA82"/>
      <c r="CKB82"/>
      <c r="CKC82"/>
      <c r="CKD82"/>
      <c r="CKE82"/>
      <c r="CKF82"/>
      <c r="CKG82"/>
      <c r="CKH82"/>
      <c r="CKI82"/>
      <c r="CKJ82"/>
      <c r="CKK82"/>
      <c r="CKL82"/>
      <c r="CKM82"/>
      <c r="CKN82"/>
      <c r="CKO82"/>
      <c r="CKP82"/>
      <c r="CKQ82"/>
      <c r="CKR82"/>
      <c r="CKS82"/>
      <c r="CKT82"/>
      <c r="CKU82"/>
      <c r="CKV82"/>
      <c r="CKW82"/>
      <c r="CKX82"/>
      <c r="CKY82"/>
      <c r="CKZ82"/>
      <c r="CLA82"/>
      <c r="CLB82"/>
      <c r="CLC82"/>
      <c r="CLD82"/>
      <c r="CLE82"/>
      <c r="CLF82"/>
      <c r="CLG82"/>
      <c r="CLH82"/>
      <c r="CLI82"/>
      <c r="CLJ82"/>
      <c r="CLK82"/>
      <c r="CLL82"/>
      <c r="CLM82"/>
      <c r="CLN82"/>
      <c r="CLO82"/>
      <c r="CLP82"/>
      <c r="CLQ82"/>
      <c r="CLR82"/>
      <c r="CLS82"/>
      <c r="CLT82"/>
      <c r="CLU82"/>
      <c r="CLV82"/>
      <c r="CLW82"/>
      <c r="CLX82"/>
      <c r="CLY82"/>
      <c r="CLZ82"/>
      <c r="CMA82"/>
      <c r="CMB82"/>
      <c r="CMC82"/>
      <c r="CMD82"/>
      <c r="CME82"/>
      <c r="CMF82"/>
      <c r="CMG82"/>
      <c r="CMH82"/>
      <c r="CMI82"/>
      <c r="CMJ82"/>
      <c r="CMK82"/>
      <c r="CML82"/>
      <c r="CMM82"/>
      <c r="CMN82"/>
      <c r="CMO82"/>
      <c r="CMP82"/>
      <c r="CMQ82"/>
      <c r="CMR82"/>
      <c r="CMS82"/>
      <c r="CMT82"/>
      <c r="CMU82"/>
      <c r="CMV82"/>
      <c r="CMW82"/>
      <c r="CMX82"/>
      <c r="CMY82"/>
      <c r="CMZ82"/>
      <c r="CNA82"/>
      <c r="CNB82"/>
      <c r="CNC82"/>
      <c r="CND82"/>
      <c r="CNE82"/>
      <c r="CNF82"/>
      <c r="CNG82"/>
      <c r="CNH82"/>
      <c r="CNI82"/>
      <c r="CNJ82"/>
      <c r="CNK82"/>
      <c r="CNL82"/>
      <c r="CNM82"/>
      <c r="CNN82"/>
      <c r="CNO82"/>
      <c r="CNP82"/>
      <c r="CNQ82"/>
      <c r="CNR82"/>
      <c r="CNS82"/>
      <c r="CNT82"/>
      <c r="CNU82"/>
      <c r="CNV82"/>
      <c r="CNW82"/>
      <c r="CNX82"/>
      <c r="CNY82"/>
      <c r="CNZ82"/>
      <c r="COA82"/>
      <c r="COB82"/>
      <c r="COC82"/>
      <c r="COD82"/>
      <c r="COE82"/>
      <c r="COF82"/>
      <c r="COG82"/>
      <c r="COH82"/>
      <c r="COI82"/>
      <c r="COJ82"/>
      <c r="COK82"/>
      <c r="COL82"/>
      <c r="COM82"/>
      <c r="CON82"/>
      <c r="COO82"/>
      <c r="COP82"/>
      <c r="COQ82"/>
      <c r="COR82"/>
      <c r="COS82"/>
      <c r="COT82"/>
      <c r="COU82"/>
      <c r="COV82"/>
      <c r="COW82"/>
      <c r="COX82"/>
      <c r="COY82"/>
      <c r="COZ82"/>
      <c r="CPA82"/>
      <c r="CPB82"/>
      <c r="CPC82"/>
      <c r="CPD82"/>
      <c r="CPE82"/>
      <c r="CPF82"/>
      <c r="CPG82"/>
      <c r="CPH82"/>
      <c r="CPI82"/>
      <c r="CPJ82"/>
      <c r="CPK82"/>
      <c r="CPL82"/>
      <c r="CPM82"/>
      <c r="CPN82"/>
      <c r="CPO82"/>
      <c r="CPP82"/>
      <c r="CPQ82"/>
      <c r="CPR82"/>
      <c r="CPS82"/>
      <c r="CPT82"/>
      <c r="CPU82"/>
      <c r="CPV82"/>
      <c r="CPW82"/>
      <c r="CPX82"/>
      <c r="CPY82"/>
      <c r="CPZ82"/>
      <c r="CQA82"/>
      <c r="CQB82"/>
      <c r="CQC82"/>
      <c r="CQD82"/>
      <c r="CQE82"/>
      <c r="CQF82"/>
      <c r="CQG82"/>
      <c r="CQH82"/>
      <c r="CQI82"/>
      <c r="CQJ82"/>
      <c r="CQK82"/>
      <c r="CQL82"/>
      <c r="CQM82"/>
      <c r="CQN82"/>
      <c r="CQO82"/>
      <c r="CQP82"/>
      <c r="CQQ82"/>
      <c r="CQR82"/>
      <c r="CQS82"/>
      <c r="CQT82"/>
      <c r="CQU82"/>
      <c r="CQV82"/>
      <c r="CQW82"/>
      <c r="CQX82"/>
      <c r="CQY82"/>
      <c r="CQZ82"/>
      <c r="CRA82"/>
      <c r="CRB82"/>
      <c r="CRC82"/>
      <c r="CRD82"/>
      <c r="CRE82"/>
      <c r="CRF82"/>
      <c r="CRG82"/>
      <c r="CRH82"/>
      <c r="CRI82"/>
      <c r="CRJ82"/>
      <c r="CRK82"/>
      <c r="CRL82"/>
      <c r="CRM82"/>
      <c r="CRN82"/>
      <c r="CRO82"/>
      <c r="CRP82"/>
      <c r="CRQ82"/>
      <c r="CRR82"/>
      <c r="CRS82"/>
      <c r="CRT82"/>
      <c r="CRU82"/>
      <c r="CRV82"/>
      <c r="CRW82"/>
      <c r="CRX82"/>
      <c r="CRY82"/>
      <c r="CRZ82"/>
      <c r="CSA82"/>
      <c r="CSB82"/>
      <c r="CSC82"/>
      <c r="CSD82"/>
      <c r="CSE82"/>
      <c r="CSF82"/>
      <c r="CSG82"/>
      <c r="CSH82"/>
      <c r="CSI82"/>
      <c r="CSJ82"/>
      <c r="CSK82"/>
      <c r="CSL82"/>
      <c r="CSM82"/>
      <c r="CSN82"/>
      <c r="CSO82"/>
      <c r="CSP82"/>
      <c r="CSQ82"/>
      <c r="CSR82"/>
      <c r="CSS82"/>
      <c r="CST82"/>
      <c r="CSU82"/>
      <c r="CSV82"/>
      <c r="CSW82"/>
      <c r="CSX82"/>
      <c r="CSY82"/>
      <c r="CSZ82"/>
      <c r="CTA82"/>
      <c r="CTB82"/>
      <c r="CTC82"/>
      <c r="CTD82"/>
      <c r="CTE82"/>
      <c r="CTF82"/>
      <c r="CTG82"/>
      <c r="CTH82"/>
      <c r="CTI82"/>
      <c r="CTJ82"/>
      <c r="CTK82"/>
      <c r="CTL82"/>
      <c r="CTM82"/>
      <c r="CTN82"/>
      <c r="CTO82"/>
      <c r="CTP82"/>
      <c r="CTQ82"/>
      <c r="CTR82"/>
      <c r="CTS82"/>
      <c r="CTT82"/>
      <c r="CTU82"/>
      <c r="CTV82"/>
      <c r="CTW82"/>
      <c r="CTX82"/>
      <c r="CTY82"/>
      <c r="CTZ82"/>
      <c r="CUA82"/>
      <c r="CUB82"/>
      <c r="CUC82"/>
      <c r="CUD82"/>
      <c r="CUE82"/>
      <c r="CUF82"/>
      <c r="CUG82"/>
      <c r="CUH82"/>
      <c r="CUI82"/>
      <c r="CUJ82"/>
      <c r="CUK82"/>
      <c r="CUL82"/>
      <c r="CUM82"/>
      <c r="CUN82"/>
      <c r="CUO82"/>
      <c r="CUP82"/>
      <c r="CUQ82"/>
      <c r="CUR82"/>
      <c r="CUS82"/>
      <c r="CUT82"/>
      <c r="CUU82"/>
      <c r="CUV82"/>
      <c r="CUW82"/>
      <c r="CUX82"/>
      <c r="CUY82"/>
      <c r="CUZ82"/>
      <c r="CVA82"/>
      <c r="CVB82"/>
      <c r="CVC82"/>
      <c r="CVD82"/>
      <c r="CVE82"/>
      <c r="CVF82"/>
      <c r="CVG82"/>
      <c r="CVH82"/>
      <c r="CVI82"/>
      <c r="CVJ82"/>
      <c r="CVK82"/>
      <c r="CVL82"/>
      <c r="CVM82"/>
      <c r="CVN82"/>
      <c r="CVO82"/>
      <c r="CVP82"/>
      <c r="CVQ82"/>
      <c r="CVR82"/>
      <c r="CVS82"/>
      <c r="CVT82"/>
      <c r="CVU82"/>
      <c r="CVV82"/>
      <c r="CVW82"/>
      <c r="CVX82"/>
      <c r="CVY82"/>
      <c r="CVZ82"/>
      <c r="CWA82"/>
      <c r="CWB82"/>
      <c r="CWC82"/>
      <c r="CWD82"/>
      <c r="CWE82"/>
      <c r="CWF82"/>
      <c r="CWG82"/>
      <c r="CWH82"/>
      <c r="CWI82"/>
      <c r="CWJ82"/>
      <c r="CWK82"/>
      <c r="CWL82"/>
      <c r="CWM82"/>
      <c r="CWN82"/>
      <c r="CWO82"/>
      <c r="CWP82"/>
      <c r="CWQ82"/>
      <c r="CWR82"/>
      <c r="CWS82"/>
      <c r="CWT82"/>
      <c r="CWU82"/>
      <c r="CWV82"/>
      <c r="CWW82"/>
      <c r="CWX82"/>
      <c r="CWY82"/>
      <c r="CWZ82"/>
      <c r="CXA82"/>
      <c r="CXB82"/>
      <c r="CXC82"/>
      <c r="CXD82"/>
      <c r="CXE82"/>
      <c r="CXF82"/>
      <c r="CXG82"/>
      <c r="CXH82"/>
      <c r="CXI82"/>
      <c r="CXJ82"/>
      <c r="CXK82"/>
      <c r="CXL82"/>
      <c r="CXM82"/>
      <c r="CXN82"/>
      <c r="CXO82"/>
      <c r="CXP82"/>
      <c r="CXQ82"/>
      <c r="CXR82"/>
      <c r="CXS82"/>
      <c r="CXT82"/>
      <c r="CXU82"/>
      <c r="CXV82"/>
      <c r="CXW82"/>
      <c r="CXX82"/>
      <c r="CXY82"/>
      <c r="CXZ82"/>
      <c r="CYA82"/>
      <c r="CYB82"/>
      <c r="CYC82"/>
      <c r="CYD82"/>
      <c r="CYE82"/>
      <c r="CYF82"/>
      <c r="CYG82"/>
      <c r="CYH82"/>
      <c r="CYI82"/>
      <c r="CYJ82"/>
      <c r="CYK82"/>
      <c r="CYL82"/>
      <c r="CYM82"/>
      <c r="CYN82"/>
      <c r="CYO82"/>
      <c r="CYP82"/>
      <c r="CYQ82"/>
      <c r="CYR82"/>
      <c r="CYS82"/>
      <c r="CYT82"/>
      <c r="CYU82"/>
      <c r="CYV82"/>
      <c r="CYW82"/>
      <c r="CYX82"/>
      <c r="CYY82"/>
      <c r="CYZ82"/>
      <c r="CZA82"/>
      <c r="CZB82"/>
      <c r="CZC82"/>
      <c r="CZD82"/>
      <c r="CZE82"/>
      <c r="CZF82"/>
      <c r="CZG82"/>
      <c r="CZH82"/>
      <c r="CZI82"/>
      <c r="CZJ82"/>
      <c r="CZK82"/>
      <c r="CZL82"/>
      <c r="CZM82"/>
      <c r="CZN82"/>
      <c r="CZO82"/>
      <c r="CZP82"/>
      <c r="CZQ82"/>
      <c r="CZR82"/>
      <c r="CZS82"/>
      <c r="CZT82"/>
      <c r="CZU82"/>
      <c r="CZV82"/>
      <c r="CZW82"/>
      <c r="CZX82"/>
      <c r="CZY82"/>
      <c r="CZZ82"/>
      <c r="DAA82"/>
      <c r="DAB82"/>
      <c r="DAC82"/>
      <c r="DAD82"/>
      <c r="DAE82"/>
      <c r="DAF82"/>
      <c r="DAG82"/>
      <c r="DAH82"/>
      <c r="DAI82"/>
      <c r="DAJ82"/>
      <c r="DAK82"/>
      <c r="DAL82"/>
      <c r="DAM82"/>
      <c r="DAN82"/>
      <c r="DAO82"/>
      <c r="DAP82"/>
      <c r="DAQ82"/>
      <c r="DAR82"/>
      <c r="DAS82"/>
      <c r="DAT82"/>
      <c r="DAU82"/>
      <c r="DAV82"/>
      <c r="DAW82"/>
      <c r="DAX82"/>
      <c r="DAY82"/>
      <c r="DAZ82"/>
      <c r="DBA82"/>
      <c r="DBB82"/>
      <c r="DBC82"/>
      <c r="DBD82"/>
      <c r="DBE82"/>
      <c r="DBF82"/>
      <c r="DBG82"/>
      <c r="DBH82"/>
      <c r="DBI82"/>
      <c r="DBJ82"/>
      <c r="DBK82"/>
      <c r="DBL82"/>
      <c r="DBM82"/>
      <c r="DBN82"/>
      <c r="DBO82"/>
      <c r="DBP82"/>
      <c r="DBQ82"/>
      <c r="DBR82"/>
      <c r="DBS82"/>
      <c r="DBT82"/>
      <c r="DBU82"/>
      <c r="DBV82"/>
      <c r="DBW82"/>
      <c r="DBX82"/>
      <c r="DBY82"/>
      <c r="DBZ82"/>
      <c r="DCA82"/>
      <c r="DCB82"/>
      <c r="DCC82"/>
      <c r="DCD82"/>
      <c r="DCE82"/>
      <c r="DCF82"/>
      <c r="DCG82"/>
      <c r="DCH82"/>
      <c r="DCI82"/>
      <c r="DCJ82"/>
      <c r="DCK82"/>
      <c r="DCL82"/>
      <c r="DCM82"/>
      <c r="DCN82"/>
      <c r="DCO82"/>
      <c r="DCP82"/>
      <c r="DCQ82"/>
      <c r="DCR82"/>
      <c r="DCS82"/>
      <c r="DCT82"/>
      <c r="DCU82"/>
      <c r="DCV82"/>
      <c r="DCW82"/>
      <c r="DCX82"/>
      <c r="DCY82"/>
      <c r="DCZ82"/>
      <c r="DDA82"/>
      <c r="DDB82"/>
      <c r="DDC82"/>
      <c r="DDD82"/>
      <c r="DDE82"/>
      <c r="DDF82"/>
      <c r="DDG82"/>
      <c r="DDH82"/>
      <c r="DDI82"/>
      <c r="DDJ82"/>
      <c r="DDK82"/>
      <c r="DDL82"/>
      <c r="DDM82"/>
      <c r="DDN82"/>
      <c r="DDO82"/>
      <c r="DDP82"/>
      <c r="DDQ82"/>
      <c r="DDR82"/>
      <c r="DDS82"/>
      <c r="DDT82"/>
      <c r="DDU82"/>
      <c r="DDV82"/>
      <c r="DDW82"/>
      <c r="DDX82"/>
      <c r="DDY82"/>
      <c r="DDZ82"/>
      <c r="DEA82"/>
      <c r="DEB82"/>
      <c r="DEC82"/>
      <c r="DED82"/>
      <c r="DEE82"/>
      <c r="DEF82"/>
      <c r="DEG82"/>
      <c r="DEH82"/>
      <c r="DEI82"/>
      <c r="DEJ82"/>
      <c r="DEK82"/>
      <c r="DEL82"/>
      <c r="DEM82"/>
      <c r="DEN82"/>
      <c r="DEO82"/>
      <c r="DEP82"/>
      <c r="DEQ82"/>
      <c r="DER82"/>
      <c r="DES82"/>
      <c r="DET82"/>
      <c r="DEU82"/>
      <c r="DEV82"/>
      <c r="DEW82"/>
      <c r="DEX82"/>
      <c r="DEY82"/>
      <c r="DEZ82"/>
      <c r="DFA82"/>
      <c r="DFB82"/>
      <c r="DFC82"/>
      <c r="DFD82"/>
      <c r="DFE82"/>
      <c r="DFF82"/>
      <c r="DFG82"/>
      <c r="DFH82"/>
      <c r="DFI82"/>
      <c r="DFJ82"/>
      <c r="DFK82"/>
      <c r="DFL82"/>
      <c r="DFM82"/>
      <c r="DFN82"/>
      <c r="DFO82"/>
      <c r="DFP82"/>
      <c r="DFQ82"/>
      <c r="DFR82"/>
      <c r="DFS82"/>
      <c r="DFT82"/>
      <c r="DFU82"/>
      <c r="DFV82"/>
      <c r="DFW82"/>
      <c r="DFX82"/>
      <c r="DFY82"/>
      <c r="DFZ82"/>
      <c r="DGA82"/>
      <c r="DGB82"/>
      <c r="DGC82"/>
      <c r="DGD82"/>
      <c r="DGE82"/>
      <c r="DGF82"/>
      <c r="DGG82"/>
      <c r="DGH82"/>
      <c r="DGI82"/>
      <c r="DGJ82"/>
      <c r="DGK82"/>
      <c r="DGL82"/>
      <c r="DGM82"/>
      <c r="DGN82"/>
      <c r="DGO82"/>
      <c r="DGP82"/>
      <c r="DGQ82"/>
      <c r="DGR82"/>
      <c r="DGS82"/>
      <c r="DGT82"/>
      <c r="DGU82"/>
      <c r="DGV82"/>
      <c r="DGW82"/>
      <c r="DGX82"/>
      <c r="DGY82"/>
      <c r="DGZ82"/>
      <c r="DHA82"/>
      <c r="DHB82"/>
      <c r="DHC82"/>
      <c r="DHD82"/>
      <c r="DHE82"/>
      <c r="DHF82"/>
      <c r="DHG82"/>
      <c r="DHH82"/>
      <c r="DHI82"/>
      <c r="DHJ82"/>
      <c r="DHK82"/>
      <c r="DHL82"/>
      <c r="DHM82"/>
      <c r="DHN82"/>
      <c r="DHO82"/>
      <c r="DHP82"/>
      <c r="DHQ82"/>
      <c r="DHR82"/>
      <c r="DHS82"/>
      <c r="DHT82"/>
      <c r="DHU82"/>
      <c r="DHV82"/>
      <c r="DHW82"/>
      <c r="DHX82"/>
      <c r="DHY82"/>
      <c r="DHZ82"/>
      <c r="DIA82"/>
      <c r="DIB82"/>
      <c r="DIC82"/>
      <c r="DID82"/>
      <c r="DIE82"/>
      <c r="DIF82"/>
      <c r="DIG82"/>
      <c r="DIH82"/>
      <c r="DII82"/>
      <c r="DIJ82"/>
      <c r="DIK82"/>
      <c r="DIL82"/>
      <c r="DIM82"/>
      <c r="DIN82"/>
      <c r="DIO82"/>
      <c r="DIP82"/>
      <c r="DIQ82"/>
      <c r="DIR82"/>
      <c r="DIS82"/>
      <c r="DIT82"/>
      <c r="DIU82"/>
      <c r="DIV82"/>
      <c r="DIW82"/>
      <c r="DIX82"/>
      <c r="DIY82"/>
      <c r="DIZ82"/>
      <c r="DJA82"/>
      <c r="DJB82"/>
      <c r="DJC82"/>
      <c r="DJD82"/>
      <c r="DJE82"/>
      <c r="DJF82"/>
      <c r="DJG82"/>
      <c r="DJH82"/>
      <c r="DJI82"/>
      <c r="DJJ82"/>
      <c r="DJK82"/>
      <c r="DJL82"/>
      <c r="DJM82"/>
      <c r="DJN82"/>
      <c r="DJO82"/>
      <c r="DJP82"/>
      <c r="DJQ82"/>
      <c r="DJR82"/>
      <c r="DJS82"/>
      <c r="DJT82"/>
      <c r="DJU82"/>
      <c r="DJV82"/>
      <c r="DJW82"/>
      <c r="DJX82"/>
      <c r="DJY82"/>
      <c r="DJZ82"/>
      <c r="DKA82"/>
      <c r="DKB82"/>
      <c r="DKC82"/>
      <c r="DKD82"/>
      <c r="DKE82"/>
      <c r="DKF82"/>
      <c r="DKG82"/>
      <c r="DKH82"/>
      <c r="DKI82"/>
      <c r="DKJ82"/>
      <c r="DKK82"/>
      <c r="DKL82"/>
      <c r="DKM82"/>
      <c r="DKN82"/>
      <c r="DKO82"/>
      <c r="DKP82"/>
      <c r="DKQ82"/>
      <c r="DKR82"/>
      <c r="DKS82"/>
      <c r="DKT82"/>
      <c r="DKU82"/>
      <c r="DKV82"/>
      <c r="DKW82"/>
      <c r="DKX82"/>
      <c r="DKY82"/>
      <c r="DKZ82"/>
      <c r="DLA82"/>
      <c r="DLB82"/>
      <c r="DLC82"/>
      <c r="DLD82"/>
      <c r="DLE82"/>
      <c r="DLF82"/>
      <c r="DLG82"/>
      <c r="DLH82"/>
      <c r="DLI82"/>
      <c r="DLJ82"/>
      <c r="DLK82"/>
      <c r="DLL82"/>
      <c r="DLM82"/>
      <c r="DLN82"/>
      <c r="DLO82"/>
      <c r="DLP82"/>
      <c r="DLQ82"/>
      <c r="DLR82"/>
      <c r="DLS82"/>
      <c r="DLT82"/>
      <c r="DLU82"/>
      <c r="DLV82"/>
      <c r="DLW82"/>
      <c r="DLX82"/>
      <c r="DLY82"/>
      <c r="DLZ82"/>
      <c r="DMA82"/>
      <c r="DMB82"/>
      <c r="DMC82"/>
      <c r="DMD82"/>
      <c r="DME82"/>
      <c r="DMF82"/>
      <c r="DMG82"/>
      <c r="DMH82"/>
      <c r="DMI82"/>
      <c r="DMJ82"/>
      <c r="DMK82"/>
      <c r="DML82"/>
      <c r="DMM82"/>
      <c r="DMN82"/>
      <c r="DMO82"/>
      <c r="DMP82"/>
      <c r="DMQ82"/>
      <c r="DMR82"/>
      <c r="DMS82"/>
      <c r="DMT82"/>
      <c r="DMU82"/>
      <c r="DMV82"/>
      <c r="DMW82"/>
      <c r="DMX82"/>
      <c r="DMY82"/>
      <c r="DMZ82"/>
      <c r="DNA82"/>
      <c r="DNB82"/>
      <c r="DNC82"/>
      <c r="DND82"/>
      <c r="DNE82"/>
      <c r="DNF82"/>
      <c r="DNG82"/>
      <c r="DNH82"/>
      <c r="DNI82"/>
      <c r="DNJ82"/>
      <c r="DNK82"/>
      <c r="DNL82"/>
      <c r="DNM82"/>
      <c r="DNN82"/>
      <c r="DNO82"/>
      <c r="DNP82"/>
      <c r="DNQ82"/>
      <c r="DNR82"/>
      <c r="DNS82"/>
      <c r="DNT82"/>
      <c r="DNU82"/>
      <c r="DNV82"/>
      <c r="DNW82"/>
      <c r="DNX82"/>
      <c r="DNY82"/>
      <c r="DNZ82"/>
      <c r="DOA82"/>
      <c r="DOB82"/>
      <c r="DOC82"/>
      <c r="DOD82"/>
      <c r="DOE82"/>
      <c r="DOF82"/>
      <c r="DOG82"/>
      <c r="DOH82"/>
      <c r="DOI82"/>
      <c r="DOJ82"/>
      <c r="DOK82"/>
      <c r="DOL82"/>
      <c r="DOM82"/>
      <c r="DON82"/>
      <c r="DOO82"/>
      <c r="DOP82"/>
      <c r="DOQ82"/>
      <c r="DOR82"/>
      <c r="DOS82"/>
      <c r="DOT82"/>
      <c r="DOU82"/>
      <c r="DOV82"/>
      <c r="DOW82"/>
      <c r="DOX82"/>
      <c r="DOY82"/>
      <c r="DOZ82"/>
      <c r="DPA82"/>
      <c r="DPB82"/>
      <c r="DPC82"/>
      <c r="DPD82"/>
      <c r="DPE82"/>
      <c r="DPF82"/>
      <c r="DPG82"/>
      <c r="DPH82"/>
      <c r="DPI82"/>
      <c r="DPJ82"/>
      <c r="DPK82"/>
      <c r="DPL82"/>
      <c r="DPM82"/>
      <c r="DPN82"/>
      <c r="DPO82"/>
      <c r="DPP82"/>
      <c r="DPQ82"/>
      <c r="DPR82"/>
      <c r="DPS82"/>
      <c r="DPT82"/>
      <c r="DPU82"/>
      <c r="DPV82"/>
      <c r="DPW82"/>
      <c r="DPX82"/>
      <c r="DPY82"/>
      <c r="DPZ82"/>
      <c r="DQA82"/>
      <c r="DQB82"/>
      <c r="DQC82"/>
      <c r="DQD82"/>
      <c r="DQE82"/>
      <c r="DQF82"/>
      <c r="DQG82"/>
      <c r="DQH82"/>
      <c r="DQI82"/>
      <c r="DQJ82"/>
      <c r="DQK82"/>
      <c r="DQL82"/>
      <c r="DQM82"/>
      <c r="DQN82"/>
      <c r="DQO82"/>
      <c r="DQP82"/>
      <c r="DQQ82"/>
      <c r="DQR82"/>
      <c r="DQS82"/>
      <c r="DQT82"/>
      <c r="DQU82"/>
      <c r="DQV82"/>
      <c r="DQW82"/>
      <c r="DQX82"/>
      <c r="DQY82"/>
      <c r="DQZ82"/>
      <c r="DRA82"/>
      <c r="DRB82"/>
      <c r="DRC82"/>
      <c r="DRD82"/>
      <c r="DRE82"/>
      <c r="DRF82"/>
      <c r="DRG82"/>
      <c r="DRH82"/>
      <c r="DRI82"/>
      <c r="DRJ82"/>
      <c r="DRK82"/>
      <c r="DRL82"/>
      <c r="DRM82"/>
      <c r="DRN82"/>
      <c r="DRO82"/>
      <c r="DRP82"/>
      <c r="DRQ82"/>
      <c r="DRR82"/>
      <c r="DRS82"/>
      <c r="DRT82"/>
      <c r="DRU82"/>
      <c r="DRV82"/>
      <c r="DRW82"/>
      <c r="DRX82"/>
      <c r="DRY82"/>
      <c r="DRZ82"/>
      <c r="DSA82"/>
      <c r="DSB82"/>
      <c r="DSC82"/>
      <c r="DSD82"/>
      <c r="DSE82"/>
      <c r="DSF82"/>
      <c r="DSG82"/>
      <c r="DSH82"/>
      <c r="DSI82"/>
      <c r="DSJ82"/>
      <c r="DSK82"/>
      <c r="DSL82"/>
      <c r="DSM82"/>
      <c r="DSN82"/>
      <c r="DSO82"/>
      <c r="DSP82"/>
      <c r="DSQ82"/>
      <c r="DSR82"/>
      <c r="DSS82"/>
      <c r="DST82"/>
      <c r="DSU82"/>
      <c r="DSV82"/>
      <c r="DSW82"/>
      <c r="DSX82"/>
      <c r="DSY82"/>
      <c r="DSZ82"/>
      <c r="DTA82"/>
      <c r="DTB82"/>
      <c r="DTC82"/>
      <c r="DTD82"/>
      <c r="DTE82"/>
      <c r="DTF82"/>
      <c r="DTG82"/>
      <c r="DTH82"/>
      <c r="DTI82"/>
      <c r="DTJ82"/>
      <c r="DTK82"/>
      <c r="DTL82"/>
      <c r="DTM82"/>
      <c r="DTN82"/>
      <c r="DTO82"/>
      <c r="DTP82"/>
      <c r="DTQ82"/>
      <c r="DTR82"/>
      <c r="DTS82"/>
      <c r="DTT82"/>
      <c r="DTU82"/>
      <c r="DTV82"/>
      <c r="DTW82"/>
      <c r="DTX82"/>
      <c r="DTY82"/>
      <c r="DTZ82"/>
      <c r="DUA82"/>
      <c r="DUB82"/>
      <c r="DUC82"/>
      <c r="DUD82"/>
      <c r="DUE82"/>
      <c r="DUF82"/>
      <c r="DUG82"/>
      <c r="DUH82"/>
      <c r="DUI82"/>
      <c r="DUJ82"/>
      <c r="DUK82"/>
      <c r="DUL82"/>
      <c r="DUM82"/>
      <c r="DUN82"/>
      <c r="DUO82"/>
      <c r="DUP82"/>
      <c r="DUQ82"/>
      <c r="DUR82"/>
      <c r="DUS82"/>
      <c r="DUT82"/>
      <c r="DUU82"/>
      <c r="DUV82"/>
      <c r="DUW82"/>
      <c r="DUX82"/>
      <c r="DUY82"/>
      <c r="DUZ82"/>
      <c r="DVA82"/>
      <c r="DVB82"/>
      <c r="DVC82"/>
      <c r="DVD82"/>
      <c r="DVE82"/>
      <c r="DVF82"/>
      <c r="DVG82"/>
      <c r="DVH82"/>
      <c r="DVI82"/>
      <c r="DVJ82"/>
      <c r="DVK82"/>
      <c r="DVL82"/>
      <c r="DVM82"/>
      <c r="DVN82"/>
      <c r="DVO82"/>
      <c r="DVP82"/>
      <c r="DVQ82"/>
      <c r="DVR82"/>
      <c r="DVS82"/>
      <c r="DVT82"/>
      <c r="DVU82"/>
      <c r="DVV82"/>
      <c r="DVW82"/>
      <c r="DVX82"/>
      <c r="DVY82"/>
      <c r="DVZ82"/>
      <c r="DWA82"/>
      <c r="DWB82"/>
      <c r="DWC82"/>
      <c r="DWD82"/>
      <c r="DWE82"/>
      <c r="DWF82"/>
      <c r="DWG82"/>
      <c r="DWH82"/>
      <c r="DWI82"/>
      <c r="DWJ82"/>
      <c r="DWK82"/>
      <c r="DWL82"/>
      <c r="DWM82"/>
      <c r="DWN82"/>
      <c r="DWO82"/>
      <c r="DWP82"/>
      <c r="DWQ82"/>
      <c r="DWR82"/>
      <c r="DWS82"/>
      <c r="DWT82"/>
      <c r="DWU82"/>
      <c r="DWV82"/>
      <c r="DWW82"/>
      <c r="DWX82"/>
      <c r="DWY82"/>
      <c r="DWZ82"/>
      <c r="DXA82"/>
      <c r="DXB82"/>
      <c r="DXC82"/>
      <c r="DXD82"/>
      <c r="DXE82"/>
      <c r="DXF82"/>
      <c r="DXG82"/>
      <c r="DXH82"/>
      <c r="DXI82"/>
      <c r="DXJ82"/>
      <c r="DXK82"/>
      <c r="DXL82"/>
      <c r="DXM82"/>
      <c r="DXN82"/>
      <c r="DXO82"/>
      <c r="DXP82"/>
      <c r="DXQ82"/>
      <c r="DXR82"/>
      <c r="DXS82"/>
      <c r="DXT82"/>
      <c r="DXU82"/>
      <c r="DXV82"/>
      <c r="DXW82"/>
      <c r="DXX82"/>
      <c r="DXY82"/>
      <c r="DXZ82"/>
      <c r="DYA82"/>
      <c r="DYB82"/>
      <c r="DYC82"/>
      <c r="DYD82"/>
      <c r="DYE82"/>
      <c r="DYF82"/>
      <c r="DYG82"/>
      <c r="DYH82"/>
      <c r="DYI82"/>
      <c r="DYJ82"/>
      <c r="DYK82"/>
      <c r="DYL82"/>
      <c r="DYM82"/>
      <c r="DYN82"/>
      <c r="DYO82"/>
      <c r="DYP82"/>
      <c r="DYQ82"/>
      <c r="DYR82"/>
      <c r="DYS82"/>
      <c r="DYT82"/>
      <c r="DYU82"/>
      <c r="DYV82"/>
      <c r="DYW82"/>
      <c r="DYX82"/>
      <c r="DYY82"/>
      <c r="DYZ82"/>
      <c r="DZA82"/>
      <c r="DZB82"/>
      <c r="DZC82"/>
      <c r="DZD82"/>
      <c r="DZE82"/>
      <c r="DZF82"/>
      <c r="DZG82"/>
      <c r="DZH82"/>
      <c r="DZI82"/>
      <c r="DZJ82"/>
      <c r="DZK82"/>
      <c r="DZL82"/>
      <c r="DZM82"/>
      <c r="DZN82"/>
      <c r="DZO82"/>
      <c r="DZP82"/>
      <c r="DZQ82"/>
      <c r="DZR82"/>
      <c r="DZS82"/>
      <c r="DZT82"/>
      <c r="DZU82"/>
      <c r="DZV82"/>
      <c r="DZW82"/>
      <c r="DZX82"/>
      <c r="DZY82"/>
      <c r="DZZ82"/>
      <c r="EAA82"/>
      <c r="EAB82"/>
      <c r="EAC82"/>
      <c r="EAD82"/>
      <c r="EAE82"/>
      <c r="EAF82"/>
      <c r="EAG82"/>
      <c r="EAH82"/>
      <c r="EAI82"/>
      <c r="EAJ82"/>
      <c r="EAK82"/>
      <c r="EAL82"/>
      <c r="EAM82"/>
      <c r="EAN82"/>
      <c r="EAO82"/>
      <c r="EAP82"/>
      <c r="EAQ82"/>
      <c r="EAR82"/>
      <c r="EAS82"/>
      <c r="EAT82"/>
      <c r="EAU82"/>
      <c r="EAV82"/>
      <c r="EAW82"/>
      <c r="EAX82"/>
      <c r="EAY82"/>
      <c r="EAZ82"/>
      <c r="EBA82"/>
      <c r="EBB82"/>
      <c r="EBC82"/>
      <c r="EBD82"/>
      <c r="EBE82"/>
      <c r="EBF82"/>
      <c r="EBG82"/>
      <c r="EBH82"/>
      <c r="EBI82"/>
      <c r="EBJ82"/>
      <c r="EBK82"/>
      <c r="EBL82"/>
      <c r="EBM82"/>
      <c r="EBN82"/>
      <c r="EBO82"/>
      <c r="EBP82"/>
      <c r="EBQ82"/>
      <c r="EBR82"/>
      <c r="EBS82"/>
      <c r="EBT82"/>
      <c r="EBU82"/>
      <c r="EBV82"/>
      <c r="EBW82"/>
      <c r="EBX82"/>
      <c r="EBY82"/>
      <c r="EBZ82"/>
      <c r="ECA82"/>
      <c r="ECB82"/>
      <c r="ECC82"/>
      <c r="ECD82"/>
      <c r="ECE82"/>
      <c r="ECF82"/>
      <c r="ECG82"/>
      <c r="ECH82"/>
      <c r="ECI82"/>
      <c r="ECJ82"/>
      <c r="ECK82"/>
      <c r="ECL82"/>
      <c r="ECM82"/>
      <c r="ECN82"/>
      <c r="ECO82"/>
      <c r="ECP82"/>
      <c r="ECQ82"/>
      <c r="ECR82"/>
      <c r="ECS82"/>
      <c r="ECT82"/>
      <c r="ECU82"/>
      <c r="ECV82"/>
      <c r="ECW82"/>
      <c r="ECX82"/>
      <c r="ECY82"/>
      <c r="ECZ82"/>
      <c r="EDA82"/>
      <c r="EDB82"/>
      <c r="EDC82"/>
      <c r="EDD82"/>
      <c r="EDE82"/>
      <c r="EDF82"/>
      <c r="EDG82"/>
      <c r="EDH82"/>
      <c r="EDI82"/>
      <c r="EDJ82"/>
      <c r="EDK82"/>
      <c r="EDL82"/>
      <c r="EDM82"/>
      <c r="EDN82"/>
      <c r="EDO82"/>
      <c r="EDP82"/>
      <c r="EDQ82"/>
      <c r="EDR82"/>
      <c r="EDS82"/>
      <c r="EDT82"/>
      <c r="EDU82"/>
      <c r="EDV82"/>
      <c r="EDW82"/>
      <c r="EDX82"/>
      <c r="EDY82"/>
      <c r="EDZ82"/>
      <c r="EEA82"/>
      <c r="EEB82"/>
      <c r="EEC82"/>
      <c r="EED82"/>
      <c r="EEE82"/>
      <c r="EEF82"/>
      <c r="EEG82"/>
      <c r="EEH82"/>
      <c r="EEI82"/>
      <c r="EEJ82"/>
      <c r="EEK82"/>
      <c r="EEL82"/>
      <c r="EEM82"/>
      <c r="EEN82"/>
      <c r="EEO82"/>
      <c r="EEP82"/>
      <c r="EEQ82"/>
      <c r="EER82"/>
      <c r="EES82"/>
      <c r="EET82"/>
      <c r="EEU82"/>
      <c r="EEV82"/>
      <c r="EEW82"/>
      <c r="EEX82"/>
      <c r="EEY82"/>
      <c r="EEZ82"/>
      <c r="EFA82"/>
      <c r="EFB82"/>
      <c r="EFC82"/>
      <c r="EFD82"/>
      <c r="EFE82"/>
      <c r="EFF82"/>
      <c r="EFG82"/>
      <c r="EFH82"/>
      <c r="EFI82"/>
      <c r="EFJ82"/>
      <c r="EFK82"/>
      <c r="EFL82"/>
      <c r="EFM82"/>
      <c r="EFN82"/>
      <c r="EFO82"/>
      <c r="EFP82"/>
      <c r="EFQ82"/>
      <c r="EFR82"/>
      <c r="EFS82"/>
      <c r="EFT82"/>
      <c r="EFU82"/>
      <c r="EFV82"/>
      <c r="EFW82"/>
      <c r="EFX82"/>
      <c r="EFY82"/>
      <c r="EFZ82"/>
      <c r="EGA82"/>
      <c r="EGB82"/>
      <c r="EGC82"/>
      <c r="EGD82"/>
      <c r="EGE82"/>
      <c r="EGF82"/>
      <c r="EGG82"/>
      <c r="EGH82"/>
      <c r="EGI82"/>
      <c r="EGJ82"/>
      <c r="EGK82"/>
      <c r="EGL82"/>
      <c r="EGM82"/>
      <c r="EGN82"/>
      <c r="EGO82"/>
      <c r="EGP82"/>
      <c r="EGQ82"/>
      <c r="EGR82"/>
      <c r="EGS82"/>
      <c r="EGT82"/>
      <c r="EGU82"/>
      <c r="EGV82"/>
      <c r="EGW82"/>
      <c r="EGX82"/>
      <c r="EGY82"/>
      <c r="EGZ82"/>
      <c r="EHA82"/>
      <c r="EHB82"/>
      <c r="EHC82"/>
      <c r="EHD82"/>
      <c r="EHE82"/>
      <c r="EHF82"/>
      <c r="EHG82"/>
      <c r="EHH82"/>
      <c r="EHI82"/>
      <c r="EHJ82"/>
      <c r="EHK82"/>
      <c r="EHL82"/>
      <c r="EHM82"/>
      <c r="EHN82"/>
      <c r="EHO82"/>
      <c r="EHP82"/>
      <c r="EHQ82"/>
      <c r="EHR82"/>
      <c r="EHS82"/>
      <c r="EHT82"/>
      <c r="EHU82"/>
      <c r="EHV82"/>
      <c r="EHW82"/>
      <c r="EHX82"/>
      <c r="EHY82"/>
      <c r="EHZ82"/>
      <c r="EIA82"/>
      <c r="EIB82"/>
      <c r="EIC82"/>
      <c r="EID82"/>
      <c r="EIE82"/>
      <c r="EIF82"/>
      <c r="EIG82"/>
      <c r="EIH82"/>
      <c r="EII82"/>
      <c r="EIJ82"/>
      <c r="EIK82"/>
      <c r="EIL82"/>
      <c r="EIM82"/>
      <c r="EIN82"/>
      <c r="EIO82"/>
      <c r="EIP82"/>
      <c r="EIQ82"/>
      <c r="EIR82"/>
      <c r="EIS82"/>
      <c r="EIT82"/>
      <c r="EIU82"/>
      <c r="EIV82"/>
      <c r="EIW82"/>
      <c r="EIX82"/>
      <c r="EIY82"/>
      <c r="EIZ82"/>
      <c r="EJA82"/>
      <c r="EJB82"/>
      <c r="EJC82"/>
      <c r="EJD82"/>
      <c r="EJE82"/>
      <c r="EJF82"/>
      <c r="EJG82"/>
      <c r="EJH82"/>
      <c r="EJI82"/>
      <c r="EJJ82"/>
      <c r="EJK82"/>
      <c r="EJL82"/>
      <c r="EJM82"/>
      <c r="EJN82"/>
      <c r="EJO82"/>
      <c r="EJP82"/>
      <c r="EJQ82"/>
      <c r="EJR82"/>
      <c r="EJS82"/>
      <c r="EJT82"/>
      <c r="EJU82"/>
      <c r="EJV82"/>
      <c r="EJW82"/>
      <c r="EJX82"/>
      <c r="EJY82"/>
      <c r="EJZ82"/>
      <c r="EKA82"/>
      <c r="EKB82"/>
      <c r="EKC82"/>
      <c r="EKD82"/>
      <c r="EKE82"/>
      <c r="EKF82"/>
      <c r="EKG82"/>
      <c r="EKH82"/>
      <c r="EKI82"/>
      <c r="EKJ82"/>
      <c r="EKK82"/>
      <c r="EKL82"/>
      <c r="EKM82"/>
      <c r="EKN82"/>
      <c r="EKO82"/>
      <c r="EKP82"/>
      <c r="EKQ82"/>
      <c r="EKR82"/>
      <c r="EKS82"/>
      <c r="EKT82"/>
      <c r="EKU82"/>
      <c r="EKV82"/>
      <c r="EKW82"/>
      <c r="EKX82"/>
      <c r="EKY82"/>
      <c r="EKZ82"/>
      <c r="ELA82"/>
      <c r="ELB82"/>
      <c r="ELC82"/>
      <c r="ELD82"/>
      <c r="ELE82"/>
      <c r="ELF82"/>
      <c r="ELG82"/>
      <c r="ELH82"/>
      <c r="ELI82"/>
      <c r="ELJ82"/>
      <c r="ELK82"/>
      <c r="ELL82"/>
      <c r="ELM82"/>
      <c r="ELN82"/>
      <c r="ELO82"/>
      <c r="ELP82"/>
      <c r="ELQ82"/>
      <c r="ELR82"/>
      <c r="ELS82"/>
      <c r="ELT82"/>
      <c r="ELU82"/>
      <c r="ELV82"/>
      <c r="ELW82"/>
      <c r="ELX82"/>
      <c r="ELY82"/>
      <c r="ELZ82"/>
      <c r="EMA82"/>
      <c r="EMB82"/>
      <c r="EMC82"/>
      <c r="EMD82"/>
      <c r="EME82"/>
      <c r="EMF82"/>
      <c r="EMG82"/>
      <c r="EMH82"/>
      <c r="EMI82"/>
      <c r="EMJ82"/>
      <c r="EMK82"/>
      <c r="EML82"/>
      <c r="EMM82"/>
      <c r="EMN82"/>
      <c r="EMO82"/>
      <c r="EMP82"/>
      <c r="EMQ82"/>
      <c r="EMR82"/>
      <c r="EMS82"/>
      <c r="EMT82"/>
      <c r="EMU82"/>
      <c r="EMV82"/>
      <c r="EMW82"/>
      <c r="EMX82"/>
      <c r="EMY82"/>
      <c r="EMZ82"/>
      <c r="ENA82"/>
      <c r="ENB82"/>
      <c r="ENC82"/>
      <c r="END82"/>
      <c r="ENE82"/>
      <c r="ENF82"/>
      <c r="ENG82"/>
      <c r="ENH82"/>
      <c r="ENI82"/>
      <c r="ENJ82"/>
      <c r="ENK82"/>
      <c r="ENL82"/>
      <c r="ENM82"/>
      <c r="ENN82"/>
      <c r="ENO82"/>
      <c r="ENP82"/>
      <c r="ENQ82"/>
      <c r="ENR82"/>
      <c r="ENS82"/>
      <c r="ENT82"/>
      <c r="ENU82"/>
      <c r="ENV82"/>
      <c r="ENW82"/>
      <c r="ENX82"/>
      <c r="ENY82"/>
      <c r="ENZ82"/>
      <c r="EOA82"/>
      <c r="EOB82"/>
      <c r="EOC82"/>
      <c r="EOD82"/>
      <c r="EOE82"/>
      <c r="EOF82"/>
      <c r="EOG82"/>
      <c r="EOH82"/>
      <c r="EOI82"/>
      <c r="EOJ82"/>
      <c r="EOK82"/>
      <c r="EOL82"/>
      <c r="EOM82"/>
      <c r="EON82"/>
      <c r="EOO82"/>
      <c r="EOP82"/>
      <c r="EOQ82"/>
      <c r="EOR82"/>
      <c r="EOS82"/>
      <c r="EOT82"/>
      <c r="EOU82"/>
      <c r="EOV82"/>
      <c r="EOW82"/>
      <c r="EOX82"/>
      <c r="EOY82"/>
      <c r="EOZ82"/>
      <c r="EPA82"/>
      <c r="EPB82"/>
      <c r="EPC82"/>
      <c r="EPD82"/>
      <c r="EPE82"/>
      <c r="EPF82"/>
      <c r="EPG82"/>
      <c r="EPH82"/>
      <c r="EPI82"/>
      <c r="EPJ82"/>
      <c r="EPK82"/>
      <c r="EPL82"/>
      <c r="EPM82"/>
      <c r="EPN82"/>
      <c r="EPO82"/>
      <c r="EPP82"/>
      <c r="EPQ82"/>
      <c r="EPR82"/>
      <c r="EPS82"/>
      <c r="EPT82"/>
      <c r="EPU82"/>
      <c r="EPV82"/>
      <c r="EPW82"/>
      <c r="EPX82"/>
      <c r="EPY82"/>
      <c r="EPZ82"/>
      <c r="EQA82"/>
      <c r="EQB82"/>
      <c r="EQC82"/>
      <c r="EQD82"/>
      <c r="EQE82"/>
      <c r="EQF82"/>
      <c r="EQG82"/>
      <c r="EQH82"/>
      <c r="EQI82"/>
      <c r="EQJ82"/>
      <c r="EQK82"/>
      <c r="EQL82"/>
      <c r="EQM82"/>
      <c r="EQN82"/>
      <c r="EQO82"/>
      <c r="EQP82"/>
      <c r="EQQ82"/>
      <c r="EQR82"/>
      <c r="EQS82"/>
      <c r="EQT82"/>
      <c r="EQU82"/>
      <c r="EQV82"/>
      <c r="EQW82"/>
      <c r="EQX82"/>
      <c r="EQY82"/>
      <c r="EQZ82"/>
      <c r="ERA82"/>
      <c r="ERB82"/>
      <c r="ERC82"/>
      <c r="ERD82"/>
      <c r="ERE82"/>
      <c r="ERF82"/>
      <c r="ERG82"/>
      <c r="ERH82"/>
      <c r="ERI82"/>
      <c r="ERJ82"/>
      <c r="ERK82"/>
      <c r="ERL82"/>
      <c r="ERM82"/>
      <c r="ERN82"/>
      <c r="ERO82"/>
      <c r="ERP82"/>
      <c r="ERQ82"/>
      <c r="ERR82"/>
      <c r="ERS82"/>
      <c r="ERT82"/>
      <c r="ERU82"/>
      <c r="ERV82"/>
      <c r="ERW82"/>
      <c r="ERX82"/>
      <c r="ERY82"/>
      <c r="ERZ82"/>
      <c r="ESA82"/>
      <c r="ESB82"/>
      <c r="ESC82"/>
      <c r="ESD82"/>
      <c r="ESE82"/>
      <c r="ESF82"/>
      <c r="ESG82"/>
      <c r="ESH82"/>
      <c r="ESI82"/>
      <c r="ESJ82"/>
      <c r="ESK82"/>
      <c r="ESL82"/>
      <c r="ESM82"/>
      <c r="ESN82"/>
      <c r="ESO82"/>
      <c r="ESP82"/>
      <c r="ESQ82"/>
      <c r="ESR82"/>
      <c r="ESS82"/>
      <c r="EST82"/>
      <c r="ESU82"/>
      <c r="ESV82"/>
      <c r="ESW82"/>
      <c r="ESX82"/>
      <c r="ESY82"/>
      <c r="ESZ82"/>
      <c r="ETA82"/>
      <c r="ETB82"/>
      <c r="ETC82"/>
      <c r="ETD82"/>
      <c r="ETE82"/>
      <c r="ETF82"/>
      <c r="ETG82"/>
      <c r="ETH82"/>
      <c r="ETI82"/>
      <c r="ETJ82"/>
      <c r="ETK82"/>
      <c r="ETL82"/>
      <c r="ETM82"/>
      <c r="ETN82"/>
      <c r="ETO82"/>
      <c r="ETP82"/>
      <c r="ETQ82"/>
      <c r="ETR82"/>
      <c r="ETS82"/>
      <c r="ETT82"/>
      <c r="ETU82"/>
      <c r="ETV82"/>
      <c r="ETW82"/>
      <c r="ETX82"/>
      <c r="ETY82"/>
      <c r="ETZ82"/>
      <c r="EUA82"/>
      <c r="EUB82"/>
      <c r="EUC82"/>
      <c r="EUD82"/>
      <c r="EUE82"/>
      <c r="EUF82"/>
      <c r="EUG82"/>
      <c r="EUH82"/>
      <c r="EUI82"/>
      <c r="EUJ82"/>
      <c r="EUK82"/>
      <c r="EUL82"/>
      <c r="EUM82"/>
      <c r="EUN82"/>
      <c r="EUO82"/>
      <c r="EUP82"/>
      <c r="EUQ82"/>
      <c r="EUR82"/>
      <c r="EUS82"/>
      <c r="EUT82"/>
      <c r="EUU82"/>
      <c r="EUV82"/>
      <c r="EUW82"/>
      <c r="EUX82"/>
      <c r="EUY82"/>
      <c r="EUZ82"/>
      <c r="EVA82"/>
      <c r="EVB82"/>
      <c r="EVC82"/>
      <c r="EVD82"/>
      <c r="EVE82"/>
      <c r="EVF82"/>
      <c r="EVG82"/>
      <c r="EVH82"/>
      <c r="EVI82"/>
      <c r="EVJ82"/>
      <c r="EVK82"/>
      <c r="EVL82"/>
      <c r="EVM82"/>
      <c r="EVN82"/>
      <c r="EVO82"/>
      <c r="EVP82"/>
      <c r="EVQ82"/>
      <c r="EVR82"/>
      <c r="EVS82"/>
      <c r="EVT82"/>
      <c r="EVU82"/>
      <c r="EVV82"/>
      <c r="EVW82"/>
      <c r="EVX82"/>
      <c r="EVY82"/>
      <c r="EVZ82"/>
      <c r="EWA82"/>
      <c r="EWB82"/>
      <c r="EWC82"/>
      <c r="EWD82"/>
      <c r="EWE82"/>
      <c r="EWF82"/>
      <c r="EWG82"/>
      <c r="EWH82"/>
      <c r="EWI82"/>
      <c r="EWJ82"/>
      <c r="EWK82"/>
      <c r="EWL82"/>
      <c r="EWM82"/>
      <c r="EWN82"/>
      <c r="EWO82"/>
      <c r="EWP82"/>
      <c r="EWQ82"/>
      <c r="EWR82"/>
      <c r="EWS82"/>
      <c r="EWT82"/>
      <c r="EWU82"/>
      <c r="EWV82"/>
      <c r="EWW82"/>
      <c r="EWX82"/>
      <c r="EWY82"/>
      <c r="EWZ82"/>
      <c r="EXA82"/>
      <c r="EXB82"/>
      <c r="EXC82"/>
      <c r="EXD82"/>
      <c r="EXE82"/>
      <c r="EXF82"/>
      <c r="EXG82"/>
      <c r="EXH82"/>
      <c r="EXI82"/>
      <c r="EXJ82"/>
      <c r="EXK82"/>
      <c r="EXL82"/>
      <c r="EXM82"/>
      <c r="EXN82"/>
      <c r="EXO82"/>
      <c r="EXP82"/>
      <c r="EXQ82"/>
      <c r="EXR82"/>
      <c r="EXS82"/>
      <c r="EXT82"/>
      <c r="EXU82"/>
      <c r="EXV82"/>
      <c r="EXW82"/>
      <c r="EXX82"/>
      <c r="EXY82"/>
      <c r="EXZ82"/>
      <c r="EYA82"/>
      <c r="EYB82"/>
      <c r="EYC82"/>
      <c r="EYD82"/>
      <c r="EYE82"/>
      <c r="EYF82"/>
      <c r="EYG82"/>
      <c r="EYH82"/>
      <c r="EYI82"/>
      <c r="EYJ82"/>
      <c r="EYK82"/>
      <c r="EYL82"/>
      <c r="EYM82"/>
      <c r="EYN82"/>
      <c r="EYO82"/>
      <c r="EYP82"/>
      <c r="EYQ82"/>
      <c r="EYR82"/>
      <c r="EYS82"/>
      <c r="EYT82"/>
      <c r="EYU82"/>
      <c r="EYV82"/>
      <c r="EYW82"/>
      <c r="EYX82"/>
      <c r="EYY82"/>
      <c r="EYZ82"/>
      <c r="EZA82"/>
      <c r="EZB82"/>
      <c r="EZC82"/>
      <c r="EZD82"/>
      <c r="EZE82"/>
      <c r="EZF82"/>
      <c r="EZG82"/>
      <c r="EZH82"/>
      <c r="EZI82"/>
      <c r="EZJ82"/>
      <c r="EZK82"/>
      <c r="EZL82"/>
      <c r="EZM82"/>
      <c r="EZN82"/>
      <c r="EZO82"/>
      <c r="EZP82"/>
      <c r="EZQ82"/>
      <c r="EZR82"/>
      <c r="EZS82"/>
      <c r="EZT82"/>
      <c r="EZU82"/>
      <c r="EZV82"/>
      <c r="EZW82"/>
      <c r="EZX82"/>
      <c r="EZY82"/>
      <c r="EZZ82"/>
      <c r="FAA82"/>
      <c r="FAB82"/>
      <c r="FAC82"/>
      <c r="FAD82"/>
      <c r="FAE82"/>
      <c r="FAF82"/>
      <c r="FAG82"/>
      <c r="FAH82"/>
      <c r="FAI82"/>
      <c r="FAJ82"/>
      <c r="FAK82"/>
      <c r="FAL82"/>
      <c r="FAM82"/>
      <c r="FAN82"/>
      <c r="FAO82"/>
      <c r="FAP82"/>
      <c r="FAQ82"/>
      <c r="FAR82"/>
      <c r="FAS82"/>
      <c r="FAT82"/>
      <c r="FAU82"/>
      <c r="FAV82"/>
      <c r="FAW82"/>
      <c r="FAX82"/>
      <c r="FAY82"/>
      <c r="FAZ82"/>
      <c r="FBA82"/>
      <c r="FBB82"/>
      <c r="FBC82"/>
      <c r="FBD82"/>
      <c r="FBE82"/>
      <c r="FBF82"/>
      <c r="FBG82"/>
      <c r="FBH82"/>
      <c r="FBI82"/>
      <c r="FBJ82"/>
      <c r="FBK82"/>
      <c r="FBL82"/>
      <c r="FBM82"/>
      <c r="FBN82"/>
      <c r="FBO82"/>
      <c r="FBP82"/>
      <c r="FBQ82"/>
      <c r="FBR82"/>
      <c r="FBS82"/>
      <c r="FBT82"/>
      <c r="FBU82"/>
      <c r="FBV82"/>
      <c r="FBW82"/>
      <c r="FBX82"/>
      <c r="FBY82"/>
      <c r="FBZ82"/>
      <c r="FCA82"/>
      <c r="FCB82"/>
      <c r="FCC82"/>
      <c r="FCD82"/>
      <c r="FCE82"/>
      <c r="FCF82"/>
      <c r="FCG82"/>
      <c r="FCH82"/>
      <c r="FCI82"/>
      <c r="FCJ82"/>
      <c r="FCK82"/>
      <c r="FCL82"/>
      <c r="FCM82"/>
      <c r="FCN82"/>
      <c r="FCO82"/>
      <c r="FCP82"/>
      <c r="FCQ82"/>
      <c r="FCR82"/>
      <c r="FCS82"/>
      <c r="FCT82"/>
      <c r="FCU82"/>
      <c r="FCV82"/>
      <c r="FCW82"/>
      <c r="FCX82"/>
      <c r="FCY82"/>
      <c r="FCZ82"/>
      <c r="FDA82"/>
      <c r="FDB82"/>
      <c r="FDC82"/>
      <c r="FDD82"/>
      <c r="FDE82"/>
      <c r="FDF82"/>
      <c r="FDG82"/>
      <c r="FDH82"/>
      <c r="FDI82"/>
      <c r="FDJ82"/>
      <c r="FDK82"/>
      <c r="FDL82"/>
      <c r="FDM82"/>
      <c r="FDN82"/>
      <c r="FDO82"/>
      <c r="FDP82"/>
      <c r="FDQ82"/>
      <c r="FDR82"/>
      <c r="FDS82"/>
      <c r="FDT82"/>
      <c r="FDU82"/>
      <c r="FDV82"/>
      <c r="FDW82"/>
      <c r="FDX82"/>
      <c r="FDY82"/>
      <c r="FDZ82"/>
      <c r="FEA82"/>
      <c r="FEB82"/>
      <c r="FEC82"/>
      <c r="FED82"/>
      <c r="FEE82"/>
      <c r="FEF82"/>
      <c r="FEG82"/>
      <c r="FEH82"/>
      <c r="FEI82"/>
      <c r="FEJ82"/>
      <c r="FEK82"/>
      <c r="FEL82"/>
      <c r="FEM82"/>
      <c r="FEN82"/>
      <c r="FEO82"/>
      <c r="FEP82"/>
      <c r="FEQ82"/>
      <c r="FER82"/>
      <c r="FES82"/>
      <c r="FET82"/>
      <c r="FEU82"/>
      <c r="FEV82"/>
      <c r="FEW82"/>
      <c r="FEX82"/>
      <c r="FEY82"/>
      <c r="FEZ82"/>
      <c r="FFA82"/>
      <c r="FFB82"/>
      <c r="FFC82"/>
      <c r="FFD82"/>
      <c r="FFE82"/>
      <c r="FFF82"/>
      <c r="FFG82"/>
      <c r="FFH82"/>
      <c r="FFI82"/>
      <c r="FFJ82"/>
      <c r="FFK82"/>
      <c r="FFL82"/>
      <c r="FFM82"/>
      <c r="FFN82"/>
      <c r="FFO82"/>
      <c r="FFP82"/>
      <c r="FFQ82"/>
      <c r="FFR82"/>
      <c r="FFS82"/>
      <c r="FFT82"/>
      <c r="FFU82"/>
      <c r="FFV82"/>
      <c r="FFW82"/>
      <c r="FFX82"/>
      <c r="FFY82"/>
      <c r="FFZ82"/>
      <c r="FGA82"/>
      <c r="FGB82"/>
      <c r="FGC82"/>
      <c r="FGD82"/>
      <c r="FGE82"/>
      <c r="FGF82"/>
      <c r="FGG82"/>
      <c r="FGH82"/>
      <c r="FGI82"/>
      <c r="FGJ82"/>
      <c r="FGK82"/>
      <c r="FGL82"/>
      <c r="FGM82"/>
      <c r="FGN82"/>
      <c r="FGO82"/>
      <c r="FGP82"/>
      <c r="FGQ82"/>
      <c r="FGR82"/>
      <c r="FGS82"/>
      <c r="FGT82"/>
      <c r="FGU82"/>
      <c r="FGV82"/>
      <c r="FGW82"/>
      <c r="FGX82"/>
      <c r="FGY82"/>
      <c r="FGZ82"/>
      <c r="FHA82"/>
      <c r="FHB82"/>
      <c r="FHC82"/>
      <c r="FHD82"/>
      <c r="FHE82"/>
      <c r="FHF82"/>
      <c r="FHG82"/>
      <c r="FHH82"/>
      <c r="FHI82"/>
      <c r="FHJ82"/>
      <c r="FHK82"/>
      <c r="FHL82"/>
      <c r="FHM82"/>
      <c r="FHN82"/>
      <c r="FHO82"/>
      <c r="FHP82"/>
      <c r="FHQ82"/>
      <c r="FHR82"/>
      <c r="FHS82"/>
      <c r="FHT82"/>
      <c r="FHU82"/>
      <c r="FHV82"/>
      <c r="FHW82"/>
      <c r="FHX82"/>
      <c r="FHY82"/>
      <c r="FHZ82"/>
      <c r="FIA82"/>
      <c r="FIB82"/>
      <c r="FIC82"/>
      <c r="FID82"/>
      <c r="FIE82"/>
      <c r="FIF82"/>
      <c r="FIG82"/>
      <c r="FIH82"/>
      <c r="FII82"/>
      <c r="FIJ82"/>
      <c r="FIK82"/>
      <c r="FIL82"/>
      <c r="FIM82"/>
      <c r="FIN82"/>
      <c r="FIO82"/>
      <c r="FIP82"/>
      <c r="FIQ82"/>
      <c r="FIR82"/>
      <c r="FIS82"/>
      <c r="FIT82"/>
      <c r="FIU82"/>
      <c r="FIV82"/>
      <c r="FIW82"/>
      <c r="FIX82"/>
      <c r="FIY82"/>
      <c r="FIZ82"/>
      <c r="FJA82"/>
      <c r="FJB82"/>
      <c r="FJC82"/>
      <c r="FJD82"/>
      <c r="FJE82"/>
      <c r="FJF82"/>
      <c r="FJG82"/>
      <c r="FJH82"/>
      <c r="FJI82"/>
      <c r="FJJ82"/>
      <c r="FJK82"/>
      <c r="FJL82"/>
      <c r="FJM82"/>
      <c r="FJN82"/>
      <c r="FJO82"/>
      <c r="FJP82"/>
      <c r="FJQ82"/>
      <c r="FJR82"/>
      <c r="FJS82"/>
      <c r="FJT82"/>
      <c r="FJU82"/>
      <c r="FJV82"/>
      <c r="FJW82"/>
      <c r="FJX82"/>
      <c r="FJY82"/>
      <c r="FJZ82"/>
      <c r="FKA82"/>
      <c r="FKB82"/>
      <c r="FKC82"/>
      <c r="FKD82"/>
      <c r="FKE82"/>
      <c r="FKF82"/>
      <c r="FKG82"/>
      <c r="FKH82"/>
      <c r="FKI82"/>
      <c r="FKJ82"/>
      <c r="FKK82"/>
      <c r="FKL82"/>
      <c r="FKM82"/>
      <c r="FKN82"/>
      <c r="FKO82"/>
      <c r="FKP82"/>
      <c r="FKQ82"/>
      <c r="FKR82"/>
      <c r="FKS82"/>
      <c r="FKT82"/>
      <c r="FKU82"/>
      <c r="FKV82"/>
      <c r="FKW82"/>
      <c r="FKX82"/>
      <c r="FKY82"/>
      <c r="FKZ82"/>
      <c r="FLA82"/>
      <c r="FLB82"/>
      <c r="FLC82"/>
      <c r="FLD82"/>
      <c r="FLE82"/>
      <c r="FLF82"/>
      <c r="FLG82"/>
      <c r="FLH82"/>
      <c r="FLI82"/>
      <c r="FLJ82"/>
      <c r="FLK82"/>
      <c r="FLL82"/>
      <c r="FLM82"/>
      <c r="FLN82"/>
      <c r="FLO82"/>
      <c r="FLP82"/>
      <c r="FLQ82"/>
      <c r="FLR82"/>
      <c r="FLS82"/>
      <c r="FLT82"/>
      <c r="FLU82"/>
      <c r="FLV82"/>
      <c r="FLW82"/>
      <c r="FLX82"/>
      <c r="FLY82"/>
      <c r="FLZ82"/>
      <c r="FMA82"/>
      <c r="FMB82"/>
      <c r="FMC82"/>
      <c r="FMD82"/>
      <c r="FME82"/>
      <c r="FMF82"/>
      <c r="FMG82"/>
      <c r="FMH82"/>
      <c r="FMI82"/>
      <c r="FMJ82"/>
      <c r="FMK82"/>
      <c r="FML82"/>
      <c r="FMM82"/>
      <c r="FMN82"/>
      <c r="FMO82"/>
      <c r="FMP82"/>
      <c r="FMQ82"/>
      <c r="FMR82"/>
      <c r="FMS82"/>
      <c r="FMT82"/>
      <c r="FMU82"/>
      <c r="FMV82"/>
      <c r="FMW82"/>
      <c r="FMX82"/>
      <c r="FMY82"/>
      <c r="FMZ82"/>
      <c r="FNA82"/>
      <c r="FNB82"/>
      <c r="FNC82"/>
      <c r="FND82"/>
      <c r="FNE82"/>
      <c r="FNF82"/>
      <c r="FNG82"/>
      <c r="FNH82"/>
      <c r="FNI82"/>
      <c r="FNJ82"/>
      <c r="FNK82"/>
      <c r="FNL82"/>
      <c r="FNM82"/>
      <c r="FNN82"/>
      <c r="FNO82"/>
      <c r="FNP82"/>
      <c r="FNQ82"/>
      <c r="FNR82"/>
      <c r="FNS82"/>
      <c r="FNT82"/>
      <c r="FNU82"/>
      <c r="FNV82"/>
      <c r="FNW82"/>
      <c r="FNX82"/>
      <c r="FNY82"/>
      <c r="FNZ82"/>
      <c r="FOA82"/>
      <c r="FOB82"/>
      <c r="FOC82"/>
      <c r="FOD82"/>
      <c r="FOE82"/>
      <c r="FOF82"/>
      <c r="FOG82"/>
      <c r="FOH82"/>
      <c r="FOI82"/>
      <c r="FOJ82"/>
      <c r="FOK82"/>
      <c r="FOL82"/>
      <c r="FOM82"/>
      <c r="FON82"/>
      <c r="FOO82"/>
      <c r="FOP82"/>
      <c r="FOQ82"/>
      <c r="FOR82"/>
      <c r="FOS82"/>
      <c r="FOT82"/>
      <c r="FOU82"/>
      <c r="FOV82"/>
      <c r="FOW82"/>
      <c r="FOX82"/>
      <c r="FOY82"/>
      <c r="FOZ82"/>
      <c r="FPA82"/>
      <c r="FPB82"/>
      <c r="FPC82"/>
      <c r="FPD82"/>
      <c r="FPE82"/>
      <c r="FPF82"/>
      <c r="FPG82"/>
      <c r="FPH82"/>
      <c r="FPI82"/>
      <c r="FPJ82"/>
      <c r="FPK82"/>
      <c r="FPL82"/>
      <c r="FPM82"/>
      <c r="FPN82"/>
      <c r="FPO82"/>
      <c r="FPP82"/>
      <c r="FPQ82"/>
      <c r="FPR82"/>
      <c r="FPS82"/>
      <c r="FPT82"/>
      <c r="FPU82"/>
      <c r="FPV82"/>
      <c r="FPW82"/>
      <c r="FPX82"/>
      <c r="FPY82"/>
      <c r="FPZ82"/>
      <c r="FQA82"/>
      <c r="FQB82"/>
      <c r="FQC82"/>
      <c r="FQD82"/>
      <c r="FQE82"/>
      <c r="FQF82"/>
      <c r="FQG82"/>
      <c r="FQH82"/>
      <c r="FQI82"/>
      <c r="FQJ82"/>
      <c r="FQK82"/>
      <c r="FQL82"/>
      <c r="FQM82"/>
      <c r="FQN82"/>
      <c r="FQO82"/>
      <c r="FQP82"/>
      <c r="FQQ82"/>
      <c r="FQR82"/>
      <c r="FQS82"/>
      <c r="FQT82"/>
      <c r="FQU82"/>
      <c r="FQV82"/>
      <c r="FQW82"/>
      <c r="FQX82"/>
      <c r="FQY82"/>
      <c r="FQZ82"/>
      <c r="FRA82"/>
      <c r="FRB82"/>
      <c r="FRC82"/>
      <c r="FRD82"/>
      <c r="FRE82"/>
      <c r="FRF82"/>
      <c r="FRG82"/>
      <c r="FRH82"/>
      <c r="FRI82"/>
      <c r="FRJ82"/>
      <c r="FRK82"/>
      <c r="FRL82"/>
      <c r="FRM82"/>
      <c r="FRN82"/>
      <c r="FRO82"/>
      <c r="FRP82"/>
      <c r="FRQ82"/>
      <c r="FRR82"/>
      <c r="FRS82"/>
      <c r="FRT82"/>
      <c r="FRU82"/>
      <c r="FRV82"/>
      <c r="FRW82"/>
      <c r="FRX82"/>
      <c r="FRY82"/>
      <c r="FRZ82"/>
      <c r="FSA82"/>
      <c r="FSB82"/>
      <c r="FSC82"/>
      <c r="FSD82"/>
      <c r="FSE82"/>
      <c r="FSF82"/>
      <c r="FSG82"/>
      <c r="FSH82"/>
      <c r="FSI82"/>
      <c r="FSJ82"/>
      <c r="FSK82"/>
      <c r="FSL82"/>
      <c r="FSM82"/>
      <c r="FSN82"/>
      <c r="FSO82"/>
      <c r="FSP82"/>
      <c r="FSQ82"/>
      <c r="FSR82"/>
      <c r="FSS82"/>
      <c r="FST82"/>
      <c r="FSU82"/>
      <c r="FSV82"/>
      <c r="FSW82"/>
      <c r="FSX82"/>
      <c r="FSY82"/>
      <c r="FSZ82"/>
      <c r="FTA82"/>
      <c r="FTB82"/>
      <c r="FTC82"/>
      <c r="FTD82"/>
      <c r="FTE82"/>
      <c r="FTF82"/>
      <c r="FTG82"/>
      <c r="FTH82"/>
      <c r="FTI82"/>
      <c r="FTJ82"/>
      <c r="FTK82"/>
      <c r="FTL82"/>
      <c r="FTM82"/>
      <c r="FTN82"/>
      <c r="FTO82"/>
      <c r="FTP82"/>
      <c r="FTQ82"/>
      <c r="FTR82"/>
      <c r="FTS82"/>
      <c r="FTT82"/>
      <c r="FTU82"/>
      <c r="FTV82"/>
      <c r="FTW82"/>
      <c r="FTX82"/>
      <c r="FTY82"/>
      <c r="FTZ82"/>
      <c r="FUA82"/>
      <c r="FUB82"/>
      <c r="FUC82"/>
      <c r="FUD82"/>
      <c r="FUE82"/>
      <c r="FUF82"/>
      <c r="FUG82"/>
      <c r="FUH82"/>
      <c r="FUI82"/>
      <c r="FUJ82"/>
      <c r="FUK82"/>
      <c r="FUL82"/>
      <c r="FUM82"/>
      <c r="FUN82"/>
      <c r="FUO82"/>
      <c r="FUP82"/>
      <c r="FUQ82"/>
      <c r="FUR82"/>
      <c r="FUS82"/>
      <c r="FUT82"/>
      <c r="FUU82"/>
      <c r="FUV82"/>
      <c r="FUW82"/>
      <c r="FUX82"/>
      <c r="FUY82"/>
      <c r="FUZ82"/>
      <c r="FVA82"/>
      <c r="FVB82"/>
      <c r="FVC82"/>
      <c r="FVD82"/>
      <c r="FVE82"/>
      <c r="FVF82"/>
      <c r="FVG82"/>
      <c r="FVH82"/>
      <c r="FVI82"/>
      <c r="FVJ82"/>
      <c r="FVK82"/>
      <c r="FVL82"/>
      <c r="FVM82"/>
      <c r="FVN82"/>
      <c r="FVO82"/>
      <c r="FVP82"/>
      <c r="FVQ82"/>
      <c r="FVR82"/>
      <c r="FVS82"/>
      <c r="FVT82"/>
      <c r="FVU82"/>
      <c r="FVV82"/>
      <c r="FVW82"/>
      <c r="FVX82"/>
      <c r="FVY82"/>
      <c r="FVZ82"/>
      <c r="FWA82"/>
      <c r="FWB82"/>
      <c r="FWC82"/>
      <c r="FWD82"/>
      <c r="FWE82"/>
      <c r="FWF82"/>
      <c r="FWG82"/>
      <c r="FWH82"/>
      <c r="FWI82"/>
      <c r="FWJ82"/>
      <c r="FWK82"/>
      <c r="FWL82"/>
      <c r="FWM82"/>
      <c r="FWN82"/>
      <c r="FWO82"/>
      <c r="FWP82"/>
      <c r="FWQ82"/>
      <c r="FWR82"/>
      <c r="FWS82"/>
      <c r="FWT82"/>
      <c r="FWU82"/>
      <c r="FWV82"/>
      <c r="FWW82"/>
      <c r="FWX82"/>
      <c r="FWY82"/>
      <c r="FWZ82"/>
      <c r="FXA82"/>
      <c r="FXB82"/>
      <c r="FXC82"/>
      <c r="FXD82"/>
      <c r="FXE82"/>
      <c r="FXF82"/>
      <c r="FXG82"/>
      <c r="FXH82"/>
      <c r="FXI82"/>
      <c r="FXJ82"/>
      <c r="FXK82"/>
      <c r="FXL82"/>
      <c r="FXM82"/>
      <c r="FXN82"/>
      <c r="FXO82"/>
      <c r="FXP82"/>
      <c r="FXQ82"/>
      <c r="FXR82"/>
      <c r="FXS82"/>
      <c r="FXT82"/>
      <c r="FXU82"/>
      <c r="FXV82"/>
      <c r="FXW82"/>
      <c r="FXX82"/>
      <c r="FXY82"/>
      <c r="FXZ82"/>
      <c r="FYA82"/>
      <c r="FYB82"/>
      <c r="FYC82"/>
      <c r="FYD82"/>
      <c r="FYE82"/>
      <c r="FYF82"/>
      <c r="FYG82"/>
      <c r="FYH82"/>
      <c r="FYI82"/>
      <c r="FYJ82"/>
      <c r="FYK82"/>
      <c r="FYL82"/>
      <c r="FYM82"/>
      <c r="FYN82"/>
      <c r="FYO82"/>
      <c r="FYP82"/>
      <c r="FYQ82"/>
      <c r="FYR82"/>
      <c r="FYS82"/>
      <c r="FYT82"/>
      <c r="FYU82"/>
      <c r="FYV82"/>
      <c r="FYW82"/>
      <c r="FYX82"/>
      <c r="FYY82"/>
      <c r="FYZ82"/>
      <c r="FZA82"/>
      <c r="FZB82"/>
      <c r="FZC82"/>
      <c r="FZD82"/>
      <c r="FZE82"/>
      <c r="FZF82"/>
      <c r="FZG82"/>
      <c r="FZH82"/>
      <c r="FZI82"/>
      <c r="FZJ82"/>
      <c r="FZK82"/>
      <c r="FZL82"/>
      <c r="FZM82"/>
      <c r="FZN82"/>
      <c r="FZO82"/>
      <c r="FZP82"/>
      <c r="FZQ82"/>
      <c r="FZR82"/>
      <c r="FZS82"/>
      <c r="FZT82"/>
      <c r="FZU82"/>
      <c r="FZV82"/>
      <c r="FZW82"/>
      <c r="FZX82"/>
      <c r="FZY82"/>
      <c r="FZZ82"/>
      <c r="GAA82"/>
      <c r="GAB82"/>
      <c r="GAC82"/>
      <c r="GAD82"/>
      <c r="GAE82"/>
      <c r="GAF82"/>
      <c r="GAG82"/>
      <c r="GAH82"/>
      <c r="GAI82"/>
      <c r="GAJ82"/>
      <c r="GAK82"/>
      <c r="GAL82"/>
      <c r="GAM82"/>
      <c r="GAN82"/>
      <c r="GAO82"/>
      <c r="GAP82"/>
      <c r="GAQ82"/>
      <c r="GAR82"/>
      <c r="GAS82"/>
      <c r="GAT82"/>
      <c r="GAU82"/>
      <c r="GAV82"/>
      <c r="GAW82"/>
      <c r="GAX82"/>
      <c r="GAY82"/>
      <c r="GAZ82"/>
      <c r="GBA82"/>
      <c r="GBB82"/>
      <c r="GBC82"/>
      <c r="GBD82"/>
      <c r="GBE82"/>
      <c r="GBF82"/>
      <c r="GBG82"/>
      <c r="GBH82"/>
      <c r="GBI82"/>
      <c r="GBJ82"/>
      <c r="GBK82"/>
      <c r="GBL82"/>
      <c r="GBM82"/>
      <c r="GBN82"/>
      <c r="GBO82"/>
      <c r="GBP82"/>
      <c r="GBQ82"/>
      <c r="GBR82"/>
      <c r="GBS82"/>
      <c r="GBT82"/>
      <c r="GBU82"/>
      <c r="GBV82"/>
      <c r="GBW82"/>
      <c r="GBX82"/>
      <c r="GBY82"/>
      <c r="GBZ82"/>
      <c r="GCA82"/>
      <c r="GCB82"/>
      <c r="GCC82"/>
      <c r="GCD82"/>
      <c r="GCE82"/>
      <c r="GCF82"/>
      <c r="GCG82"/>
      <c r="GCH82"/>
      <c r="GCI82"/>
      <c r="GCJ82"/>
      <c r="GCK82"/>
      <c r="GCL82"/>
      <c r="GCM82"/>
      <c r="GCN82"/>
      <c r="GCO82"/>
      <c r="GCP82"/>
      <c r="GCQ82"/>
      <c r="GCR82"/>
      <c r="GCS82"/>
      <c r="GCT82"/>
      <c r="GCU82"/>
      <c r="GCV82"/>
      <c r="GCW82"/>
      <c r="GCX82"/>
      <c r="GCY82"/>
      <c r="GCZ82"/>
      <c r="GDA82"/>
      <c r="GDB82"/>
      <c r="GDC82"/>
      <c r="GDD82"/>
      <c r="GDE82"/>
      <c r="GDF82"/>
      <c r="GDG82"/>
      <c r="GDH82"/>
      <c r="GDI82"/>
      <c r="GDJ82"/>
      <c r="GDK82"/>
      <c r="GDL82"/>
      <c r="GDM82"/>
      <c r="GDN82"/>
      <c r="GDO82"/>
      <c r="GDP82"/>
      <c r="GDQ82"/>
      <c r="GDR82"/>
      <c r="GDS82"/>
      <c r="GDT82"/>
      <c r="GDU82"/>
      <c r="GDV82"/>
      <c r="GDW82"/>
      <c r="GDX82"/>
      <c r="GDY82"/>
      <c r="GDZ82"/>
      <c r="GEA82"/>
      <c r="GEB82"/>
      <c r="GEC82"/>
      <c r="GED82"/>
      <c r="GEE82"/>
      <c r="GEF82"/>
      <c r="GEG82"/>
      <c r="GEH82"/>
      <c r="GEI82"/>
      <c r="GEJ82"/>
      <c r="GEK82"/>
      <c r="GEL82"/>
      <c r="GEM82"/>
      <c r="GEN82"/>
      <c r="GEO82"/>
      <c r="GEP82"/>
      <c r="GEQ82"/>
      <c r="GER82"/>
      <c r="GES82"/>
      <c r="GET82"/>
      <c r="GEU82"/>
      <c r="GEV82"/>
      <c r="GEW82"/>
      <c r="GEX82"/>
      <c r="GEY82"/>
      <c r="GEZ82"/>
      <c r="GFA82"/>
      <c r="GFB82"/>
      <c r="GFC82"/>
      <c r="GFD82"/>
      <c r="GFE82"/>
      <c r="GFF82"/>
      <c r="GFG82"/>
      <c r="GFH82"/>
      <c r="GFI82"/>
      <c r="GFJ82"/>
      <c r="GFK82"/>
      <c r="GFL82"/>
      <c r="GFM82"/>
      <c r="GFN82"/>
      <c r="GFO82"/>
      <c r="GFP82"/>
      <c r="GFQ82"/>
      <c r="GFR82"/>
      <c r="GFS82"/>
      <c r="GFT82"/>
      <c r="GFU82"/>
      <c r="GFV82"/>
      <c r="GFW82"/>
      <c r="GFX82"/>
      <c r="GFY82"/>
      <c r="GFZ82"/>
      <c r="GGA82"/>
      <c r="GGB82"/>
      <c r="GGC82"/>
      <c r="GGD82"/>
      <c r="GGE82"/>
      <c r="GGF82"/>
      <c r="GGG82"/>
      <c r="GGH82"/>
      <c r="GGI82"/>
      <c r="GGJ82"/>
      <c r="GGK82"/>
      <c r="GGL82"/>
      <c r="GGM82"/>
      <c r="GGN82"/>
      <c r="GGO82"/>
      <c r="GGP82"/>
      <c r="GGQ82"/>
      <c r="GGR82"/>
      <c r="GGS82"/>
      <c r="GGT82"/>
      <c r="GGU82"/>
      <c r="GGV82"/>
      <c r="GGW82"/>
      <c r="GGX82"/>
      <c r="GGY82"/>
      <c r="GGZ82"/>
      <c r="GHA82"/>
      <c r="GHB82"/>
      <c r="GHC82"/>
      <c r="GHD82"/>
      <c r="GHE82"/>
      <c r="GHF82"/>
      <c r="GHG82"/>
      <c r="GHH82"/>
      <c r="GHI82"/>
      <c r="GHJ82"/>
      <c r="GHK82"/>
      <c r="GHL82"/>
      <c r="GHM82"/>
      <c r="GHN82"/>
      <c r="GHO82"/>
      <c r="GHP82"/>
      <c r="GHQ82"/>
      <c r="GHR82"/>
      <c r="GHS82"/>
      <c r="GHT82"/>
      <c r="GHU82"/>
      <c r="GHV82"/>
      <c r="GHW82"/>
      <c r="GHX82"/>
      <c r="GHY82"/>
      <c r="GHZ82"/>
      <c r="GIA82"/>
      <c r="GIB82"/>
      <c r="GIC82"/>
      <c r="GID82"/>
      <c r="GIE82"/>
      <c r="GIF82"/>
      <c r="GIG82"/>
      <c r="GIH82"/>
      <c r="GII82"/>
      <c r="GIJ82"/>
      <c r="GIK82"/>
      <c r="GIL82"/>
      <c r="GIM82"/>
      <c r="GIN82"/>
      <c r="GIO82"/>
      <c r="GIP82"/>
      <c r="GIQ82"/>
      <c r="GIR82"/>
      <c r="GIS82"/>
      <c r="GIT82"/>
      <c r="GIU82"/>
      <c r="GIV82"/>
      <c r="GIW82"/>
      <c r="GIX82"/>
      <c r="GIY82"/>
      <c r="GIZ82"/>
      <c r="GJA82"/>
      <c r="GJB82"/>
      <c r="GJC82"/>
      <c r="GJD82"/>
      <c r="GJE82"/>
      <c r="GJF82"/>
      <c r="GJG82"/>
      <c r="GJH82"/>
      <c r="GJI82"/>
      <c r="GJJ82"/>
      <c r="GJK82"/>
      <c r="GJL82"/>
      <c r="GJM82"/>
      <c r="GJN82"/>
      <c r="GJO82"/>
      <c r="GJP82"/>
      <c r="GJQ82"/>
      <c r="GJR82"/>
      <c r="GJS82"/>
      <c r="GJT82"/>
      <c r="GJU82"/>
      <c r="GJV82"/>
      <c r="GJW82"/>
      <c r="GJX82"/>
      <c r="GJY82"/>
      <c r="GJZ82"/>
      <c r="GKA82"/>
      <c r="GKB82"/>
      <c r="GKC82"/>
      <c r="GKD82"/>
      <c r="GKE82"/>
      <c r="GKF82"/>
      <c r="GKG82"/>
      <c r="GKH82"/>
      <c r="GKI82"/>
      <c r="GKJ82"/>
      <c r="GKK82"/>
      <c r="GKL82"/>
      <c r="GKM82"/>
      <c r="GKN82"/>
      <c r="GKO82"/>
      <c r="GKP82"/>
      <c r="GKQ82"/>
      <c r="GKR82"/>
      <c r="GKS82"/>
      <c r="GKT82"/>
      <c r="GKU82"/>
      <c r="GKV82"/>
      <c r="GKW82"/>
      <c r="GKX82"/>
      <c r="GKY82"/>
      <c r="GKZ82"/>
      <c r="GLA82"/>
      <c r="GLB82"/>
      <c r="GLC82"/>
      <c r="GLD82"/>
      <c r="GLE82"/>
      <c r="GLF82"/>
      <c r="GLG82"/>
      <c r="GLH82"/>
      <c r="GLI82"/>
      <c r="GLJ82"/>
      <c r="GLK82"/>
      <c r="GLL82"/>
      <c r="GLM82"/>
      <c r="GLN82"/>
      <c r="GLO82"/>
      <c r="GLP82"/>
      <c r="GLQ82"/>
      <c r="GLR82"/>
      <c r="GLS82"/>
      <c r="GLT82"/>
      <c r="GLU82"/>
      <c r="GLV82"/>
      <c r="GLW82"/>
      <c r="GLX82"/>
      <c r="GLY82"/>
      <c r="GLZ82"/>
      <c r="GMA82"/>
      <c r="GMB82"/>
      <c r="GMC82"/>
      <c r="GMD82"/>
      <c r="GME82"/>
      <c r="GMF82"/>
      <c r="GMG82"/>
      <c r="GMH82"/>
      <c r="GMI82"/>
      <c r="GMJ82"/>
      <c r="GMK82"/>
      <c r="GML82"/>
      <c r="GMM82"/>
      <c r="GMN82"/>
      <c r="GMO82"/>
      <c r="GMP82"/>
      <c r="GMQ82"/>
      <c r="GMR82"/>
      <c r="GMS82"/>
      <c r="GMT82"/>
      <c r="GMU82"/>
      <c r="GMV82"/>
      <c r="GMW82"/>
      <c r="GMX82"/>
      <c r="GMY82"/>
      <c r="GMZ82"/>
      <c r="GNA82"/>
      <c r="GNB82"/>
      <c r="GNC82"/>
      <c r="GND82"/>
      <c r="GNE82"/>
      <c r="GNF82"/>
      <c r="GNG82"/>
      <c r="GNH82"/>
      <c r="GNI82"/>
      <c r="GNJ82"/>
      <c r="GNK82"/>
      <c r="GNL82"/>
      <c r="GNM82"/>
      <c r="GNN82"/>
      <c r="GNO82"/>
      <c r="GNP82"/>
      <c r="GNQ82"/>
      <c r="GNR82"/>
      <c r="GNS82"/>
      <c r="GNT82"/>
      <c r="GNU82"/>
      <c r="GNV82"/>
      <c r="GNW82"/>
      <c r="GNX82"/>
      <c r="GNY82"/>
      <c r="GNZ82"/>
      <c r="GOA82"/>
      <c r="GOB82"/>
      <c r="GOC82"/>
      <c r="GOD82"/>
      <c r="GOE82"/>
      <c r="GOF82"/>
      <c r="GOG82"/>
      <c r="GOH82"/>
      <c r="GOI82"/>
      <c r="GOJ82"/>
      <c r="GOK82"/>
      <c r="GOL82"/>
      <c r="GOM82"/>
      <c r="GON82"/>
      <c r="GOO82"/>
      <c r="GOP82"/>
      <c r="GOQ82"/>
      <c r="GOR82"/>
      <c r="GOS82"/>
      <c r="GOT82"/>
      <c r="GOU82"/>
      <c r="GOV82"/>
      <c r="GOW82"/>
      <c r="GOX82"/>
      <c r="GOY82"/>
      <c r="GOZ82"/>
      <c r="GPA82"/>
      <c r="GPB82"/>
      <c r="GPC82"/>
      <c r="GPD82"/>
      <c r="GPE82"/>
      <c r="GPF82"/>
      <c r="GPG82"/>
      <c r="GPH82"/>
      <c r="GPI82"/>
      <c r="GPJ82"/>
      <c r="GPK82"/>
      <c r="GPL82"/>
      <c r="GPM82"/>
      <c r="GPN82"/>
      <c r="GPO82"/>
      <c r="GPP82"/>
      <c r="GPQ82"/>
      <c r="GPR82"/>
      <c r="GPS82"/>
      <c r="GPT82"/>
      <c r="GPU82"/>
      <c r="GPV82"/>
      <c r="GPW82"/>
      <c r="GPX82"/>
      <c r="GPY82"/>
      <c r="GPZ82"/>
      <c r="GQA82"/>
      <c r="GQB82"/>
      <c r="GQC82"/>
      <c r="GQD82"/>
      <c r="GQE82"/>
      <c r="GQF82"/>
      <c r="GQG82"/>
      <c r="GQH82"/>
      <c r="GQI82"/>
      <c r="GQJ82"/>
      <c r="GQK82"/>
      <c r="GQL82"/>
      <c r="GQM82"/>
      <c r="GQN82"/>
      <c r="GQO82"/>
      <c r="GQP82"/>
      <c r="GQQ82"/>
      <c r="GQR82"/>
      <c r="GQS82"/>
      <c r="GQT82"/>
      <c r="GQU82"/>
      <c r="GQV82"/>
      <c r="GQW82"/>
      <c r="GQX82"/>
      <c r="GQY82"/>
      <c r="GQZ82"/>
      <c r="GRA82"/>
      <c r="GRB82"/>
      <c r="GRC82"/>
      <c r="GRD82"/>
      <c r="GRE82"/>
      <c r="GRF82"/>
      <c r="GRG82"/>
      <c r="GRH82"/>
      <c r="GRI82"/>
      <c r="GRJ82"/>
      <c r="GRK82"/>
      <c r="GRL82"/>
      <c r="GRM82"/>
      <c r="GRN82"/>
      <c r="GRO82"/>
      <c r="GRP82"/>
      <c r="GRQ82"/>
      <c r="GRR82"/>
      <c r="GRS82"/>
      <c r="GRT82"/>
      <c r="GRU82"/>
      <c r="GRV82"/>
      <c r="GRW82"/>
      <c r="GRX82"/>
      <c r="GRY82"/>
      <c r="GRZ82"/>
      <c r="GSA82"/>
      <c r="GSB82"/>
      <c r="GSC82"/>
      <c r="GSD82"/>
      <c r="GSE82"/>
      <c r="GSF82"/>
      <c r="GSG82"/>
      <c r="GSH82"/>
      <c r="GSI82"/>
      <c r="GSJ82"/>
      <c r="GSK82"/>
      <c r="GSL82"/>
      <c r="GSM82"/>
      <c r="GSN82"/>
      <c r="GSO82"/>
      <c r="GSP82"/>
      <c r="GSQ82"/>
      <c r="GSR82"/>
      <c r="GSS82"/>
      <c r="GST82"/>
      <c r="GSU82"/>
      <c r="GSV82"/>
      <c r="GSW82"/>
      <c r="GSX82"/>
      <c r="GSY82"/>
      <c r="GSZ82"/>
      <c r="GTA82"/>
      <c r="GTB82"/>
      <c r="GTC82"/>
      <c r="GTD82"/>
      <c r="GTE82"/>
      <c r="GTF82"/>
      <c r="GTG82"/>
      <c r="GTH82"/>
      <c r="GTI82"/>
      <c r="GTJ82"/>
      <c r="GTK82"/>
      <c r="GTL82"/>
      <c r="GTM82"/>
      <c r="GTN82"/>
      <c r="GTO82"/>
      <c r="GTP82"/>
      <c r="GTQ82"/>
      <c r="GTR82"/>
      <c r="GTS82"/>
      <c r="GTT82"/>
      <c r="GTU82"/>
      <c r="GTV82"/>
      <c r="GTW82"/>
      <c r="GTX82"/>
      <c r="GTY82"/>
      <c r="GTZ82"/>
      <c r="GUA82"/>
      <c r="GUB82"/>
      <c r="GUC82"/>
      <c r="GUD82"/>
      <c r="GUE82"/>
      <c r="GUF82"/>
      <c r="GUG82"/>
      <c r="GUH82"/>
      <c r="GUI82"/>
      <c r="GUJ82"/>
      <c r="GUK82"/>
      <c r="GUL82"/>
      <c r="GUM82"/>
      <c r="GUN82"/>
      <c r="GUO82"/>
      <c r="GUP82"/>
      <c r="GUQ82"/>
      <c r="GUR82"/>
      <c r="GUS82"/>
      <c r="GUT82"/>
      <c r="GUU82"/>
      <c r="GUV82"/>
      <c r="GUW82"/>
      <c r="GUX82"/>
      <c r="GUY82"/>
      <c r="GUZ82"/>
      <c r="GVA82"/>
      <c r="GVB82"/>
      <c r="GVC82"/>
      <c r="GVD82"/>
      <c r="GVE82"/>
      <c r="GVF82"/>
      <c r="GVG82"/>
      <c r="GVH82"/>
      <c r="GVI82"/>
      <c r="GVJ82"/>
      <c r="GVK82"/>
      <c r="GVL82"/>
      <c r="GVM82"/>
      <c r="GVN82"/>
      <c r="GVO82"/>
      <c r="GVP82"/>
      <c r="GVQ82"/>
      <c r="GVR82"/>
      <c r="GVS82"/>
      <c r="GVT82"/>
      <c r="GVU82"/>
      <c r="GVV82"/>
      <c r="GVW82"/>
      <c r="GVX82"/>
      <c r="GVY82"/>
      <c r="GVZ82"/>
      <c r="GWA82"/>
      <c r="GWB82"/>
      <c r="GWC82"/>
      <c r="GWD82"/>
      <c r="GWE82"/>
      <c r="GWF82"/>
      <c r="GWG82"/>
      <c r="GWH82"/>
      <c r="GWI82"/>
      <c r="GWJ82"/>
      <c r="GWK82"/>
      <c r="GWL82"/>
      <c r="GWM82"/>
      <c r="GWN82"/>
      <c r="GWO82"/>
      <c r="GWP82"/>
      <c r="GWQ82"/>
      <c r="GWR82"/>
      <c r="GWS82"/>
      <c r="GWT82"/>
      <c r="GWU82"/>
      <c r="GWV82"/>
      <c r="GWW82"/>
      <c r="GWX82"/>
      <c r="GWY82"/>
      <c r="GWZ82"/>
      <c r="GXA82"/>
      <c r="GXB82"/>
      <c r="GXC82"/>
      <c r="GXD82"/>
      <c r="GXE82"/>
      <c r="GXF82"/>
      <c r="GXG82"/>
      <c r="GXH82"/>
      <c r="GXI82"/>
      <c r="GXJ82"/>
      <c r="GXK82"/>
      <c r="GXL82"/>
      <c r="GXM82"/>
      <c r="GXN82"/>
      <c r="GXO82"/>
      <c r="GXP82"/>
      <c r="GXQ82"/>
      <c r="GXR82"/>
      <c r="GXS82"/>
      <c r="GXT82"/>
      <c r="GXU82"/>
      <c r="GXV82"/>
      <c r="GXW82"/>
      <c r="GXX82"/>
      <c r="GXY82"/>
      <c r="GXZ82"/>
      <c r="GYA82"/>
      <c r="GYB82"/>
      <c r="GYC82"/>
      <c r="GYD82"/>
      <c r="GYE82"/>
      <c r="GYF82"/>
      <c r="GYG82"/>
      <c r="GYH82"/>
      <c r="GYI82"/>
      <c r="GYJ82"/>
      <c r="GYK82"/>
      <c r="GYL82"/>
      <c r="GYM82"/>
      <c r="GYN82"/>
      <c r="GYO82"/>
      <c r="GYP82"/>
      <c r="GYQ82"/>
      <c r="GYR82"/>
      <c r="GYS82"/>
      <c r="GYT82"/>
      <c r="GYU82"/>
      <c r="GYV82"/>
      <c r="GYW82"/>
      <c r="GYX82"/>
      <c r="GYY82"/>
      <c r="GYZ82"/>
      <c r="GZA82"/>
      <c r="GZB82"/>
      <c r="GZC82"/>
      <c r="GZD82"/>
      <c r="GZE82"/>
      <c r="GZF82"/>
      <c r="GZG82"/>
      <c r="GZH82"/>
      <c r="GZI82"/>
      <c r="GZJ82"/>
      <c r="GZK82"/>
      <c r="GZL82"/>
      <c r="GZM82"/>
      <c r="GZN82"/>
      <c r="GZO82"/>
      <c r="GZP82"/>
      <c r="GZQ82"/>
      <c r="GZR82"/>
      <c r="GZS82"/>
      <c r="GZT82"/>
      <c r="GZU82"/>
      <c r="GZV82"/>
      <c r="GZW82"/>
      <c r="GZX82"/>
      <c r="GZY82"/>
      <c r="GZZ82"/>
      <c r="HAA82"/>
      <c r="HAB82"/>
      <c r="HAC82"/>
      <c r="HAD82"/>
      <c r="HAE82"/>
      <c r="HAF82"/>
      <c r="HAG82"/>
      <c r="HAH82"/>
      <c r="HAI82"/>
      <c r="HAJ82"/>
      <c r="HAK82"/>
      <c r="HAL82"/>
      <c r="HAM82"/>
      <c r="HAN82"/>
      <c r="HAO82"/>
      <c r="HAP82"/>
      <c r="HAQ82"/>
      <c r="HAR82"/>
      <c r="HAS82"/>
      <c r="HAT82"/>
      <c r="HAU82"/>
      <c r="HAV82"/>
      <c r="HAW82"/>
      <c r="HAX82"/>
      <c r="HAY82"/>
      <c r="HAZ82"/>
      <c r="HBA82"/>
      <c r="HBB82"/>
      <c r="HBC82"/>
      <c r="HBD82"/>
      <c r="HBE82"/>
      <c r="HBF82"/>
      <c r="HBG82"/>
      <c r="HBH82"/>
      <c r="HBI82"/>
      <c r="HBJ82"/>
      <c r="HBK82"/>
      <c r="HBL82"/>
      <c r="HBM82"/>
      <c r="HBN82"/>
      <c r="HBO82"/>
      <c r="HBP82"/>
      <c r="HBQ82"/>
      <c r="HBR82"/>
      <c r="HBS82"/>
      <c r="HBT82"/>
      <c r="HBU82"/>
      <c r="HBV82"/>
      <c r="HBW82"/>
      <c r="HBX82"/>
      <c r="HBY82"/>
      <c r="HBZ82"/>
      <c r="HCA82"/>
      <c r="HCB82"/>
      <c r="HCC82"/>
      <c r="HCD82"/>
      <c r="HCE82"/>
      <c r="HCF82"/>
      <c r="HCG82"/>
      <c r="HCH82"/>
      <c r="HCI82"/>
      <c r="HCJ82"/>
      <c r="HCK82"/>
      <c r="HCL82"/>
      <c r="HCM82"/>
      <c r="HCN82"/>
      <c r="HCO82"/>
      <c r="HCP82"/>
      <c r="HCQ82"/>
      <c r="HCR82"/>
      <c r="HCS82"/>
      <c r="HCT82"/>
      <c r="HCU82"/>
      <c r="HCV82"/>
      <c r="HCW82"/>
      <c r="HCX82"/>
      <c r="HCY82"/>
      <c r="HCZ82"/>
      <c r="HDA82"/>
      <c r="HDB82"/>
      <c r="HDC82"/>
      <c r="HDD82"/>
      <c r="HDE82"/>
      <c r="HDF82"/>
      <c r="HDG82"/>
      <c r="HDH82"/>
      <c r="HDI82"/>
      <c r="HDJ82"/>
      <c r="HDK82"/>
      <c r="HDL82"/>
      <c r="HDM82"/>
      <c r="HDN82"/>
      <c r="HDO82"/>
      <c r="HDP82"/>
      <c r="HDQ82"/>
      <c r="HDR82"/>
      <c r="HDS82"/>
      <c r="HDT82"/>
      <c r="HDU82"/>
      <c r="HDV82"/>
      <c r="HDW82"/>
      <c r="HDX82"/>
      <c r="HDY82"/>
      <c r="HDZ82"/>
      <c r="HEA82"/>
      <c r="HEB82"/>
      <c r="HEC82"/>
      <c r="HED82"/>
      <c r="HEE82"/>
      <c r="HEF82"/>
      <c r="HEG82"/>
      <c r="HEH82"/>
      <c r="HEI82"/>
      <c r="HEJ82"/>
      <c r="HEK82"/>
      <c r="HEL82"/>
      <c r="HEM82"/>
      <c r="HEN82"/>
      <c r="HEO82"/>
      <c r="HEP82"/>
      <c r="HEQ82"/>
      <c r="HER82"/>
      <c r="HES82"/>
      <c r="HET82"/>
      <c r="HEU82"/>
      <c r="HEV82"/>
      <c r="HEW82"/>
      <c r="HEX82"/>
      <c r="HEY82"/>
      <c r="HEZ82"/>
      <c r="HFA82"/>
      <c r="HFB82"/>
      <c r="HFC82"/>
      <c r="HFD82"/>
      <c r="HFE82"/>
      <c r="HFF82"/>
      <c r="HFG82"/>
      <c r="HFH82"/>
      <c r="HFI82"/>
      <c r="HFJ82"/>
      <c r="HFK82"/>
      <c r="HFL82"/>
      <c r="HFM82"/>
      <c r="HFN82"/>
      <c r="HFO82"/>
      <c r="HFP82"/>
      <c r="HFQ82"/>
      <c r="HFR82"/>
      <c r="HFS82"/>
      <c r="HFT82"/>
      <c r="HFU82"/>
      <c r="HFV82"/>
      <c r="HFW82"/>
      <c r="HFX82"/>
      <c r="HFY82"/>
      <c r="HFZ82"/>
      <c r="HGA82"/>
      <c r="HGB82"/>
      <c r="HGC82"/>
      <c r="HGD82"/>
      <c r="HGE82"/>
      <c r="HGF82"/>
      <c r="HGG82"/>
      <c r="HGH82"/>
      <c r="HGI82"/>
      <c r="HGJ82"/>
      <c r="HGK82"/>
      <c r="HGL82"/>
      <c r="HGM82"/>
      <c r="HGN82"/>
      <c r="HGO82"/>
      <c r="HGP82"/>
      <c r="HGQ82"/>
      <c r="HGR82"/>
      <c r="HGS82"/>
      <c r="HGT82"/>
      <c r="HGU82"/>
      <c r="HGV82"/>
      <c r="HGW82"/>
      <c r="HGX82"/>
      <c r="HGY82"/>
      <c r="HGZ82"/>
      <c r="HHA82"/>
      <c r="HHB82"/>
      <c r="HHC82"/>
      <c r="HHD82"/>
      <c r="HHE82"/>
      <c r="HHF82"/>
      <c r="HHG82"/>
      <c r="HHH82"/>
      <c r="HHI82"/>
      <c r="HHJ82"/>
      <c r="HHK82"/>
      <c r="HHL82"/>
      <c r="HHM82"/>
      <c r="HHN82"/>
      <c r="HHO82"/>
      <c r="HHP82"/>
      <c r="HHQ82"/>
      <c r="HHR82"/>
      <c r="HHS82"/>
      <c r="HHT82"/>
      <c r="HHU82"/>
      <c r="HHV82"/>
      <c r="HHW82"/>
      <c r="HHX82"/>
      <c r="HHY82"/>
      <c r="HHZ82"/>
      <c r="HIA82"/>
      <c r="HIB82"/>
      <c r="HIC82"/>
      <c r="HID82"/>
      <c r="HIE82"/>
      <c r="HIF82"/>
      <c r="HIG82"/>
      <c r="HIH82"/>
      <c r="HII82"/>
      <c r="HIJ82"/>
      <c r="HIK82"/>
      <c r="HIL82"/>
      <c r="HIM82"/>
      <c r="HIN82"/>
      <c r="HIO82"/>
      <c r="HIP82"/>
      <c r="HIQ82"/>
      <c r="HIR82"/>
      <c r="HIS82"/>
      <c r="HIT82"/>
      <c r="HIU82"/>
      <c r="HIV82"/>
      <c r="HIW82"/>
      <c r="HIX82"/>
      <c r="HIY82"/>
      <c r="HIZ82"/>
      <c r="HJA82"/>
      <c r="HJB82"/>
      <c r="HJC82"/>
      <c r="HJD82"/>
      <c r="HJE82"/>
      <c r="HJF82"/>
      <c r="HJG82"/>
      <c r="HJH82"/>
      <c r="HJI82"/>
      <c r="HJJ82"/>
      <c r="HJK82"/>
      <c r="HJL82"/>
      <c r="HJM82"/>
      <c r="HJN82"/>
      <c r="HJO82"/>
      <c r="HJP82"/>
      <c r="HJQ82"/>
      <c r="HJR82"/>
      <c r="HJS82"/>
      <c r="HJT82"/>
      <c r="HJU82"/>
      <c r="HJV82"/>
      <c r="HJW82"/>
      <c r="HJX82"/>
      <c r="HJY82"/>
      <c r="HJZ82"/>
      <c r="HKA82"/>
      <c r="HKB82"/>
      <c r="HKC82"/>
      <c r="HKD82"/>
      <c r="HKE82"/>
      <c r="HKF82"/>
      <c r="HKG82"/>
      <c r="HKH82"/>
      <c r="HKI82"/>
      <c r="HKJ82"/>
      <c r="HKK82"/>
      <c r="HKL82"/>
      <c r="HKM82"/>
      <c r="HKN82"/>
      <c r="HKO82"/>
      <c r="HKP82"/>
      <c r="HKQ82"/>
      <c r="HKR82"/>
      <c r="HKS82"/>
      <c r="HKT82"/>
      <c r="HKU82"/>
      <c r="HKV82"/>
      <c r="HKW82"/>
      <c r="HKX82"/>
      <c r="HKY82"/>
      <c r="HKZ82"/>
      <c r="HLA82"/>
      <c r="HLB82"/>
      <c r="HLC82"/>
      <c r="HLD82"/>
      <c r="HLE82"/>
      <c r="HLF82"/>
      <c r="HLG82"/>
      <c r="HLH82"/>
      <c r="HLI82"/>
      <c r="HLJ82"/>
      <c r="HLK82"/>
      <c r="HLL82"/>
      <c r="HLM82"/>
      <c r="HLN82"/>
      <c r="HLO82"/>
      <c r="HLP82"/>
      <c r="HLQ82"/>
      <c r="HLR82"/>
      <c r="HLS82"/>
      <c r="HLT82"/>
      <c r="HLU82"/>
      <c r="HLV82"/>
      <c r="HLW82"/>
      <c r="HLX82"/>
      <c r="HLY82"/>
      <c r="HLZ82"/>
      <c r="HMA82"/>
      <c r="HMB82"/>
      <c r="HMC82"/>
      <c r="HMD82"/>
      <c r="HME82"/>
      <c r="HMF82"/>
      <c r="HMG82"/>
      <c r="HMH82"/>
      <c r="HMI82"/>
      <c r="HMJ82"/>
      <c r="HMK82"/>
      <c r="HML82"/>
      <c r="HMM82"/>
      <c r="HMN82"/>
      <c r="HMO82"/>
      <c r="HMP82"/>
      <c r="HMQ82"/>
      <c r="HMR82"/>
      <c r="HMS82"/>
      <c r="HMT82"/>
      <c r="HMU82"/>
      <c r="HMV82"/>
      <c r="HMW82"/>
      <c r="HMX82"/>
      <c r="HMY82"/>
      <c r="HMZ82"/>
      <c r="HNA82"/>
      <c r="HNB82"/>
      <c r="HNC82"/>
      <c r="HND82"/>
      <c r="HNE82"/>
      <c r="HNF82"/>
      <c r="HNG82"/>
      <c r="HNH82"/>
      <c r="HNI82"/>
      <c r="HNJ82"/>
      <c r="HNK82"/>
      <c r="HNL82"/>
      <c r="HNM82"/>
      <c r="HNN82"/>
      <c r="HNO82"/>
      <c r="HNP82"/>
      <c r="HNQ82"/>
      <c r="HNR82"/>
      <c r="HNS82"/>
      <c r="HNT82"/>
      <c r="HNU82"/>
      <c r="HNV82"/>
      <c r="HNW82"/>
      <c r="HNX82"/>
      <c r="HNY82"/>
      <c r="HNZ82"/>
      <c r="HOA82"/>
      <c r="HOB82"/>
      <c r="HOC82"/>
      <c r="HOD82"/>
      <c r="HOE82"/>
      <c r="HOF82"/>
      <c r="HOG82"/>
      <c r="HOH82"/>
      <c r="HOI82"/>
      <c r="HOJ82"/>
      <c r="HOK82"/>
      <c r="HOL82"/>
      <c r="HOM82"/>
      <c r="HON82"/>
      <c r="HOO82"/>
      <c r="HOP82"/>
      <c r="HOQ82"/>
      <c r="HOR82"/>
      <c r="HOS82"/>
      <c r="HOT82"/>
      <c r="HOU82"/>
      <c r="HOV82"/>
      <c r="HOW82"/>
      <c r="HOX82"/>
      <c r="HOY82"/>
      <c r="HOZ82"/>
      <c r="HPA82"/>
      <c r="HPB82"/>
      <c r="HPC82"/>
      <c r="HPD82"/>
      <c r="HPE82"/>
      <c r="HPF82"/>
      <c r="HPG82"/>
      <c r="HPH82"/>
      <c r="HPI82"/>
      <c r="HPJ82"/>
      <c r="HPK82"/>
      <c r="HPL82"/>
      <c r="HPM82"/>
      <c r="HPN82"/>
      <c r="HPO82"/>
      <c r="HPP82"/>
      <c r="HPQ82"/>
      <c r="HPR82"/>
      <c r="HPS82"/>
      <c r="HPT82"/>
      <c r="HPU82"/>
      <c r="HPV82"/>
      <c r="HPW82"/>
      <c r="HPX82"/>
      <c r="HPY82"/>
      <c r="HPZ82"/>
      <c r="HQA82"/>
      <c r="HQB82"/>
      <c r="HQC82"/>
      <c r="HQD82"/>
      <c r="HQE82"/>
      <c r="HQF82"/>
      <c r="HQG82"/>
      <c r="HQH82"/>
      <c r="HQI82"/>
      <c r="HQJ82"/>
      <c r="HQK82"/>
      <c r="HQL82"/>
      <c r="HQM82"/>
      <c r="HQN82"/>
      <c r="HQO82"/>
      <c r="HQP82"/>
      <c r="HQQ82"/>
      <c r="HQR82"/>
      <c r="HQS82"/>
      <c r="HQT82"/>
      <c r="HQU82"/>
      <c r="HQV82"/>
      <c r="HQW82"/>
      <c r="HQX82"/>
      <c r="HQY82"/>
      <c r="HQZ82"/>
      <c r="HRA82"/>
      <c r="HRB82"/>
      <c r="HRC82"/>
      <c r="HRD82"/>
      <c r="HRE82"/>
      <c r="HRF82"/>
      <c r="HRG82"/>
      <c r="HRH82"/>
      <c r="HRI82"/>
      <c r="HRJ82"/>
      <c r="HRK82"/>
      <c r="HRL82"/>
      <c r="HRM82"/>
      <c r="HRN82"/>
      <c r="HRO82"/>
      <c r="HRP82"/>
      <c r="HRQ82"/>
      <c r="HRR82"/>
      <c r="HRS82"/>
      <c r="HRT82"/>
      <c r="HRU82"/>
      <c r="HRV82"/>
      <c r="HRW82"/>
      <c r="HRX82"/>
      <c r="HRY82"/>
      <c r="HRZ82"/>
      <c r="HSA82"/>
      <c r="HSB82"/>
      <c r="HSC82"/>
      <c r="HSD82"/>
      <c r="HSE82"/>
      <c r="HSF82"/>
      <c r="HSG82"/>
      <c r="HSH82"/>
      <c r="HSI82"/>
      <c r="HSJ82"/>
      <c r="HSK82"/>
      <c r="HSL82"/>
      <c r="HSM82"/>
      <c r="HSN82"/>
      <c r="HSO82"/>
      <c r="HSP82"/>
      <c r="HSQ82"/>
      <c r="HSR82"/>
      <c r="HSS82"/>
      <c r="HST82"/>
      <c r="HSU82"/>
      <c r="HSV82"/>
      <c r="HSW82"/>
      <c r="HSX82"/>
      <c r="HSY82"/>
      <c r="HSZ82"/>
      <c r="HTA82"/>
      <c r="HTB82"/>
      <c r="HTC82"/>
      <c r="HTD82"/>
      <c r="HTE82"/>
      <c r="HTF82"/>
      <c r="HTG82"/>
      <c r="HTH82"/>
      <c r="HTI82"/>
      <c r="HTJ82"/>
      <c r="HTK82"/>
      <c r="HTL82"/>
      <c r="HTM82"/>
      <c r="HTN82"/>
      <c r="HTO82"/>
      <c r="HTP82"/>
      <c r="HTQ82"/>
      <c r="HTR82"/>
      <c r="HTS82"/>
      <c r="HTT82"/>
      <c r="HTU82"/>
      <c r="HTV82"/>
      <c r="HTW82"/>
      <c r="HTX82"/>
      <c r="HTY82"/>
      <c r="HTZ82"/>
      <c r="HUA82"/>
      <c r="HUB82"/>
      <c r="HUC82"/>
      <c r="HUD82"/>
      <c r="HUE82"/>
      <c r="HUF82"/>
      <c r="HUG82"/>
      <c r="HUH82"/>
      <c r="HUI82"/>
      <c r="HUJ82"/>
      <c r="HUK82"/>
      <c r="HUL82"/>
      <c r="HUM82"/>
      <c r="HUN82"/>
      <c r="HUO82"/>
      <c r="HUP82"/>
      <c r="HUQ82"/>
      <c r="HUR82"/>
      <c r="HUS82"/>
      <c r="HUT82"/>
      <c r="HUU82"/>
      <c r="HUV82"/>
      <c r="HUW82"/>
      <c r="HUX82"/>
      <c r="HUY82"/>
      <c r="HUZ82"/>
      <c r="HVA82"/>
      <c r="HVB82"/>
      <c r="HVC82"/>
      <c r="HVD82"/>
      <c r="HVE82"/>
      <c r="HVF82"/>
      <c r="HVG82"/>
      <c r="HVH82"/>
      <c r="HVI82"/>
      <c r="HVJ82"/>
      <c r="HVK82"/>
      <c r="HVL82"/>
      <c r="HVM82"/>
      <c r="HVN82"/>
      <c r="HVO82"/>
      <c r="HVP82"/>
      <c r="HVQ82"/>
      <c r="HVR82"/>
      <c r="HVS82"/>
      <c r="HVT82"/>
      <c r="HVU82"/>
      <c r="HVV82"/>
      <c r="HVW82"/>
      <c r="HVX82"/>
      <c r="HVY82"/>
      <c r="HVZ82"/>
      <c r="HWA82"/>
      <c r="HWB82"/>
      <c r="HWC82"/>
      <c r="HWD82"/>
      <c r="HWE82"/>
      <c r="HWF82"/>
      <c r="HWG82"/>
      <c r="HWH82"/>
      <c r="HWI82"/>
      <c r="HWJ82"/>
      <c r="HWK82"/>
      <c r="HWL82"/>
      <c r="HWM82"/>
      <c r="HWN82"/>
      <c r="HWO82"/>
      <c r="HWP82"/>
      <c r="HWQ82"/>
      <c r="HWR82"/>
      <c r="HWS82"/>
      <c r="HWT82"/>
      <c r="HWU82"/>
      <c r="HWV82"/>
      <c r="HWW82"/>
      <c r="HWX82"/>
      <c r="HWY82"/>
      <c r="HWZ82"/>
      <c r="HXA82"/>
      <c r="HXB82"/>
      <c r="HXC82"/>
      <c r="HXD82"/>
      <c r="HXE82"/>
      <c r="HXF82"/>
      <c r="HXG82"/>
      <c r="HXH82"/>
      <c r="HXI82"/>
      <c r="HXJ82"/>
      <c r="HXK82"/>
      <c r="HXL82"/>
      <c r="HXM82"/>
      <c r="HXN82"/>
      <c r="HXO82"/>
      <c r="HXP82"/>
      <c r="HXQ82"/>
      <c r="HXR82"/>
      <c r="HXS82"/>
      <c r="HXT82"/>
      <c r="HXU82"/>
      <c r="HXV82"/>
      <c r="HXW82"/>
      <c r="HXX82"/>
      <c r="HXY82"/>
      <c r="HXZ82"/>
      <c r="HYA82"/>
      <c r="HYB82"/>
      <c r="HYC82"/>
      <c r="HYD82"/>
      <c r="HYE82"/>
      <c r="HYF82"/>
      <c r="HYG82"/>
      <c r="HYH82"/>
      <c r="HYI82"/>
      <c r="HYJ82"/>
      <c r="HYK82"/>
      <c r="HYL82"/>
      <c r="HYM82"/>
      <c r="HYN82"/>
      <c r="HYO82"/>
      <c r="HYP82"/>
      <c r="HYQ82"/>
      <c r="HYR82"/>
      <c r="HYS82"/>
      <c r="HYT82"/>
      <c r="HYU82"/>
      <c r="HYV82"/>
      <c r="HYW82"/>
      <c r="HYX82"/>
      <c r="HYY82"/>
      <c r="HYZ82"/>
      <c r="HZA82"/>
      <c r="HZB82"/>
      <c r="HZC82"/>
      <c r="HZD82"/>
      <c r="HZE82"/>
      <c r="HZF82"/>
      <c r="HZG82"/>
      <c r="HZH82"/>
      <c r="HZI82"/>
      <c r="HZJ82"/>
      <c r="HZK82"/>
      <c r="HZL82"/>
      <c r="HZM82"/>
      <c r="HZN82"/>
      <c r="HZO82"/>
      <c r="HZP82"/>
      <c r="HZQ82"/>
      <c r="HZR82"/>
      <c r="HZS82"/>
      <c r="HZT82"/>
      <c r="HZU82"/>
      <c r="HZV82"/>
      <c r="HZW82"/>
      <c r="HZX82"/>
      <c r="HZY82"/>
      <c r="HZZ82"/>
      <c r="IAA82"/>
      <c r="IAB82"/>
      <c r="IAC82"/>
      <c r="IAD82"/>
      <c r="IAE82"/>
      <c r="IAF82"/>
      <c r="IAG82"/>
      <c r="IAH82"/>
      <c r="IAI82"/>
      <c r="IAJ82"/>
      <c r="IAK82"/>
      <c r="IAL82"/>
      <c r="IAM82"/>
      <c r="IAN82"/>
      <c r="IAO82"/>
      <c r="IAP82"/>
      <c r="IAQ82"/>
      <c r="IAR82"/>
      <c r="IAS82"/>
      <c r="IAT82"/>
      <c r="IAU82"/>
      <c r="IAV82"/>
      <c r="IAW82"/>
      <c r="IAX82"/>
      <c r="IAY82"/>
      <c r="IAZ82"/>
      <c r="IBA82"/>
      <c r="IBB82"/>
      <c r="IBC82"/>
      <c r="IBD82"/>
      <c r="IBE82"/>
      <c r="IBF82"/>
      <c r="IBG82"/>
      <c r="IBH82"/>
      <c r="IBI82"/>
      <c r="IBJ82"/>
      <c r="IBK82"/>
      <c r="IBL82"/>
      <c r="IBM82"/>
      <c r="IBN82"/>
      <c r="IBO82"/>
      <c r="IBP82"/>
      <c r="IBQ82"/>
      <c r="IBR82"/>
      <c r="IBS82"/>
      <c r="IBT82"/>
      <c r="IBU82"/>
      <c r="IBV82"/>
      <c r="IBW82"/>
      <c r="IBX82"/>
      <c r="IBY82"/>
      <c r="IBZ82"/>
      <c r="ICA82"/>
      <c r="ICB82"/>
      <c r="ICC82"/>
      <c r="ICD82"/>
      <c r="ICE82"/>
      <c r="ICF82"/>
      <c r="ICG82"/>
      <c r="ICH82"/>
      <c r="ICI82"/>
      <c r="ICJ82"/>
      <c r="ICK82"/>
      <c r="ICL82"/>
      <c r="ICM82"/>
      <c r="ICN82"/>
      <c r="ICO82"/>
      <c r="ICP82"/>
      <c r="ICQ82"/>
      <c r="ICR82"/>
      <c r="ICS82"/>
      <c r="ICT82"/>
      <c r="ICU82"/>
      <c r="ICV82"/>
      <c r="ICW82"/>
      <c r="ICX82"/>
      <c r="ICY82"/>
      <c r="ICZ82"/>
      <c r="IDA82"/>
      <c r="IDB82"/>
      <c r="IDC82"/>
      <c r="IDD82"/>
      <c r="IDE82"/>
      <c r="IDF82"/>
      <c r="IDG82"/>
      <c r="IDH82"/>
      <c r="IDI82"/>
      <c r="IDJ82"/>
      <c r="IDK82"/>
      <c r="IDL82"/>
      <c r="IDM82"/>
      <c r="IDN82"/>
      <c r="IDO82"/>
      <c r="IDP82"/>
      <c r="IDQ82"/>
      <c r="IDR82"/>
      <c r="IDS82"/>
      <c r="IDT82"/>
      <c r="IDU82"/>
      <c r="IDV82"/>
      <c r="IDW82"/>
      <c r="IDX82"/>
      <c r="IDY82"/>
      <c r="IDZ82"/>
      <c r="IEA82"/>
      <c r="IEB82"/>
      <c r="IEC82"/>
      <c r="IED82"/>
      <c r="IEE82"/>
      <c r="IEF82"/>
      <c r="IEG82"/>
      <c r="IEH82"/>
      <c r="IEI82"/>
      <c r="IEJ82"/>
      <c r="IEK82"/>
      <c r="IEL82"/>
      <c r="IEM82"/>
      <c r="IEN82"/>
      <c r="IEO82"/>
      <c r="IEP82"/>
      <c r="IEQ82"/>
      <c r="IER82"/>
      <c r="IES82"/>
      <c r="IET82"/>
      <c r="IEU82"/>
      <c r="IEV82"/>
      <c r="IEW82"/>
      <c r="IEX82"/>
      <c r="IEY82"/>
      <c r="IEZ82"/>
      <c r="IFA82"/>
      <c r="IFB82"/>
      <c r="IFC82"/>
      <c r="IFD82"/>
      <c r="IFE82"/>
      <c r="IFF82"/>
      <c r="IFG82"/>
      <c r="IFH82"/>
      <c r="IFI82"/>
      <c r="IFJ82"/>
      <c r="IFK82"/>
      <c r="IFL82"/>
      <c r="IFM82"/>
      <c r="IFN82"/>
      <c r="IFO82"/>
      <c r="IFP82"/>
      <c r="IFQ82"/>
      <c r="IFR82"/>
      <c r="IFS82"/>
      <c r="IFT82"/>
      <c r="IFU82"/>
      <c r="IFV82"/>
      <c r="IFW82"/>
      <c r="IFX82"/>
      <c r="IFY82"/>
      <c r="IFZ82"/>
      <c r="IGA82"/>
      <c r="IGB82"/>
      <c r="IGC82"/>
      <c r="IGD82"/>
      <c r="IGE82"/>
      <c r="IGF82"/>
      <c r="IGG82"/>
      <c r="IGH82"/>
      <c r="IGI82"/>
      <c r="IGJ82"/>
      <c r="IGK82"/>
      <c r="IGL82"/>
      <c r="IGM82"/>
      <c r="IGN82"/>
      <c r="IGO82"/>
      <c r="IGP82"/>
      <c r="IGQ82"/>
      <c r="IGR82"/>
      <c r="IGS82"/>
      <c r="IGT82"/>
      <c r="IGU82"/>
      <c r="IGV82"/>
      <c r="IGW82"/>
      <c r="IGX82"/>
      <c r="IGY82"/>
      <c r="IGZ82"/>
      <c r="IHA82"/>
      <c r="IHB82"/>
      <c r="IHC82"/>
      <c r="IHD82"/>
      <c r="IHE82"/>
      <c r="IHF82"/>
      <c r="IHG82"/>
      <c r="IHH82"/>
      <c r="IHI82"/>
      <c r="IHJ82"/>
      <c r="IHK82"/>
      <c r="IHL82"/>
      <c r="IHM82"/>
      <c r="IHN82"/>
      <c r="IHO82"/>
      <c r="IHP82"/>
      <c r="IHQ82"/>
      <c r="IHR82"/>
      <c r="IHS82"/>
      <c r="IHT82"/>
      <c r="IHU82"/>
      <c r="IHV82"/>
      <c r="IHW82"/>
      <c r="IHX82"/>
      <c r="IHY82"/>
      <c r="IHZ82"/>
      <c r="IIA82"/>
      <c r="IIB82"/>
      <c r="IIC82"/>
      <c r="IID82"/>
      <c r="IIE82"/>
      <c r="IIF82"/>
      <c r="IIG82"/>
      <c r="IIH82"/>
      <c r="III82"/>
      <c r="IIJ82"/>
      <c r="IIK82"/>
      <c r="IIL82"/>
      <c r="IIM82"/>
      <c r="IIN82"/>
      <c r="IIO82"/>
      <c r="IIP82"/>
      <c r="IIQ82"/>
      <c r="IIR82"/>
      <c r="IIS82"/>
      <c r="IIT82"/>
      <c r="IIU82"/>
      <c r="IIV82"/>
      <c r="IIW82"/>
      <c r="IIX82"/>
      <c r="IIY82"/>
      <c r="IIZ82"/>
      <c r="IJA82"/>
      <c r="IJB82"/>
      <c r="IJC82"/>
      <c r="IJD82"/>
      <c r="IJE82"/>
      <c r="IJF82"/>
      <c r="IJG82"/>
      <c r="IJH82"/>
      <c r="IJI82"/>
      <c r="IJJ82"/>
      <c r="IJK82"/>
      <c r="IJL82"/>
      <c r="IJM82"/>
      <c r="IJN82"/>
      <c r="IJO82"/>
      <c r="IJP82"/>
      <c r="IJQ82"/>
      <c r="IJR82"/>
      <c r="IJS82"/>
      <c r="IJT82"/>
      <c r="IJU82"/>
      <c r="IJV82"/>
      <c r="IJW82"/>
      <c r="IJX82"/>
      <c r="IJY82"/>
      <c r="IJZ82"/>
      <c r="IKA82"/>
      <c r="IKB82"/>
      <c r="IKC82"/>
      <c r="IKD82"/>
      <c r="IKE82"/>
      <c r="IKF82"/>
      <c r="IKG82"/>
      <c r="IKH82"/>
      <c r="IKI82"/>
      <c r="IKJ82"/>
      <c r="IKK82"/>
      <c r="IKL82"/>
      <c r="IKM82"/>
      <c r="IKN82"/>
      <c r="IKO82"/>
      <c r="IKP82"/>
      <c r="IKQ82"/>
      <c r="IKR82"/>
      <c r="IKS82"/>
      <c r="IKT82"/>
      <c r="IKU82"/>
      <c r="IKV82"/>
      <c r="IKW82"/>
      <c r="IKX82"/>
      <c r="IKY82"/>
      <c r="IKZ82"/>
      <c r="ILA82"/>
      <c r="ILB82"/>
      <c r="ILC82"/>
      <c r="ILD82"/>
      <c r="ILE82"/>
      <c r="ILF82"/>
      <c r="ILG82"/>
      <c r="ILH82"/>
      <c r="ILI82"/>
      <c r="ILJ82"/>
      <c r="ILK82"/>
      <c r="ILL82"/>
      <c r="ILM82"/>
      <c r="ILN82"/>
      <c r="ILO82"/>
      <c r="ILP82"/>
      <c r="ILQ82"/>
      <c r="ILR82"/>
      <c r="ILS82"/>
      <c r="ILT82"/>
      <c r="ILU82"/>
      <c r="ILV82"/>
      <c r="ILW82"/>
      <c r="ILX82"/>
      <c r="ILY82"/>
      <c r="ILZ82"/>
      <c r="IMA82"/>
      <c r="IMB82"/>
      <c r="IMC82"/>
      <c r="IMD82"/>
      <c r="IME82"/>
      <c r="IMF82"/>
      <c r="IMG82"/>
      <c r="IMH82"/>
      <c r="IMI82"/>
      <c r="IMJ82"/>
      <c r="IMK82"/>
      <c r="IML82"/>
      <c r="IMM82"/>
      <c r="IMN82"/>
      <c r="IMO82"/>
      <c r="IMP82"/>
      <c r="IMQ82"/>
      <c r="IMR82"/>
      <c r="IMS82"/>
      <c r="IMT82"/>
      <c r="IMU82"/>
      <c r="IMV82"/>
      <c r="IMW82"/>
      <c r="IMX82"/>
      <c r="IMY82"/>
      <c r="IMZ82"/>
      <c r="INA82"/>
      <c r="INB82"/>
      <c r="INC82"/>
      <c r="IND82"/>
      <c r="INE82"/>
      <c r="INF82"/>
      <c r="ING82"/>
      <c r="INH82"/>
      <c r="INI82"/>
      <c r="INJ82"/>
      <c r="INK82"/>
      <c r="INL82"/>
      <c r="INM82"/>
      <c r="INN82"/>
      <c r="INO82"/>
      <c r="INP82"/>
      <c r="INQ82"/>
      <c r="INR82"/>
      <c r="INS82"/>
      <c r="INT82"/>
      <c r="INU82"/>
      <c r="INV82"/>
      <c r="INW82"/>
      <c r="INX82"/>
      <c r="INY82"/>
      <c r="INZ82"/>
      <c r="IOA82"/>
      <c r="IOB82"/>
      <c r="IOC82"/>
      <c r="IOD82"/>
      <c r="IOE82"/>
      <c r="IOF82"/>
      <c r="IOG82"/>
      <c r="IOH82"/>
      <c r="IOI82"/>
      <c r="IOJ82"/>
      <c r="IOK82"/>
      <c r="IOL82"/>
      <c r="IOM82"/>
      <c r="ION82"/>
      <c r="IOO82"/>
      <c r="IOP82"/>
      <c r="IOQ82"/>
      <c r="IOR82"/>
      <c r="IOS82"/>
      <c r="IOT82"/>
      <c r="IOU82"/>
      <c r="IOV82"/>
      <c r="IOW82"/>
      <c r="IOX82"/>
      <c r="IOY82"/>
      <c r="IOZ82"/>
      <c r="IPA82"/>
      <c r="IPB82"/>
      <c r="IPC82"/>
      <c r="IPD82"/>
      <c r="IPE82"/>
      <c r="IPF82"/>
      <c r="IPG82"/>
      <c r="IPH82"/>
      <c r="IPI82"/>
      <c r="IPJ82"/>
      <c r="IPK82"/>
      <c r="IPL82"/>
      <c r="IPM82"/>
      <c r="IPN82"/>
      <c r="IPO82"/>
      <c r="IPP82"/>
      <c r="IPQ82"/>
      <c r="IPR82"/>
      <c r="IPS82"/>
      <c r="IPT82"/>
      <c r="IPU82"/>
      <c r="IPV82"/>
      <c r="IPW82"/>
      <c r="IPX82"/>
      <c r="IPY82"/>
      <c r="IPZ82"/>
      <c r="IQA82"/>
      <c r="IQB82"/>
      <c r="IQC82"/>
      <c r="IQD82"/>
      <c r="IQE82"/>
      <c r="IQF82"/>
      <c r="IQG82"/>
      <c r="IQH82"/>
      <c r="IQI82"/>
      <c r="IQJ82"/>
      <c r="IQK82"/>
      <c r="IQL82"/>
      <c r="IQM82"/>
      <c r="IQN82"/>
      <c r="IQO82"/>
      <c r="IQP82"/>
      <c r="IQQ82"/>
      <c r="IQR82"/>
      <c r="IQS82"/>
      <c r="IQT82"/>
      <c r="IQU82"/>
      <c r="IQV82"/>
      <c r="IQW82"/>
      <c r="IQX82"/>
      <c r="IQY82"/>
      <c r="IQZ82"/>
      <c r="IRA82"/>
      <c r="IRB82"/>
      <c r="IRC82"/>
      <c r="IRD82"/>
      <c r="IRE82"/>
      <c r="IRF82"/>
      <c r="IRG82"/>
      <c r="IRH82"/>
      <c r="IRI82"/>
      <c r="IRJ82"/>
      <c r="IRK82"/>
      <c r="IRL82"/>
      <c r="IRM82"/>
      <c r="IRN82"/>
      <c r="IRO82"/>
      <c r="IRP82"/>
      <c r="IRQ82"/>
      <c r="IRR82"/>
      <c r="IRS82"/>
      <c r="IRT82"/>
      <c r="IRU82"/>
      <c r="IRV82"/>
      <c r="IRW82"/>
      <c r="IRX82"/>
      <c r="IRY82"/>
      <c r="IRZ82"/>
      <c r="ISA82"/>
      <c r="ISB82"/>
      <c r="ISC82"/>
      <c r="ISD82"/>
      <c r="ISE82"/>
      <c r="ISF82"/>
      <c r="ISG82"/>
      <c r="ISH82"/>
      <c r="ISI82"/>
      <c r="ISJ82"/>
      <c r="ISK82"/>
      <c r="ISL82"/>
      <c r="ISM82"/>
      <c r="ISN82"/>
      <c r="ISO82"/>
      <c r="ISP82"/>
      <c r="ISQ82"/>
      <c r="ISR82"/>
      <c r="ISS82"/>
      <c r="IST82"/>
      <c r="ISU82"/>
      <c r="ISV82"/>
      <c r="ISW82"/>
      <c r="ISX82"/>
      <c r="ISY82"/>
      <c r="ISZ82"/>
      <c r="ITA82"/>
      <c r="ITB82"/>
      <c r="ITC82"/>
      <c r="ITD82"/>
      <c r="ITE82"/>
      <c r="ITF82"/>
      <c r="ITG82"/>
      <c r="ITH82"/>
      <c r="ITI82"/>
      <c r="ITJ82"/>
      <c r="ITK82"/>
      <c r="ITL82"/>
      <c r="ITM82"/>
      <c r="ITN82"/>
      <c r="ITO82"/>
      <c r="ITP82"/>
      <c r="ITQ82"/>
      <c r="ITR82"/>
      <c r="ITS82"/>
      <c r="ITT82"/>
      <c r="ITU82"/>
      <c r="ITV82"/>
      <c r="ITW82"/>
      <c r="ITX82"/>
      <c r="ITY82"/>
      <c r="ITZ82"/>
      <c r="IUA82"/>
      <c r="IUB82"/>
      <c r="IUC82"/>
      <c r="IUD82"/>
      <c r="IUE82"/>
      <c r="IUF82"/>
      <c r="IUG82"/>
      <c r="IUH82"/>
      <c r="IUI82"/>
      <c r="IUJ82"/>
      <c r="IUK82"/>
      <c r="IUL82"/>
      <c r="IUM82"/>
      <c r="IUN82"/>
      <c r="IUO82"/>
      <c r="IUP82"/>
      <c r="IUQ82"/>
      <c r="IUR82"/>
      <c r="IUS82"/>
      <c r="IUT82"/>
      <c r="IUU82"/>
      <c r="IUV82"/>
      <c r="IUW82"/>
      <c r="IUX82"/>
      <c r="IUY82"/>
      <c r="IUZ82"/>
      <c r="IVA82"/>
      <c r="IVB82"/>
      <c r="IVC82"/>
      <c r="IVD82"/>
      <c r="IVE82"/>
      <c r="IVF82"/>
      <c r="IVG82"/>
      <c r="IVH82"/>
      <c r="IVI82"/>
      <c r="IVJ82"/>
      <c r="IVK82"/>
      <c r="IVL82"/>
      <c r="IVM82"/>
      <c r="IVN82"/>
      <c r="IVO82"/>
      <c r="IVP82"/>
      <c r="IVQ82"/>
      <c r="IVR82"/>
      <c r="IVS82"/>
      <c r="IVT82"/>
      <c r="IVU82"/>
      <c r="IVV82"/>
      <c r="IVW82"/>
      <c r="IVX82"/>
      <c r="IVY82"/>
      <c r="IVZ82"/>
      <c r="IWA82"/>
      <c r="IWB82"/>
      <c r="IWC82"/>
      <c r="IWD82"/>
      <c r="IWE82"/>
      <c r="IWF82"/>
      <c r="IWG82"/>
      <c r="IWH82"/>
      <c r="IWI82"/>
      <c r="IWJ82"/>
      <c r="IWK82"/>
      <c r="IWL82"/>
      <c r="IWM82"/>
      <c r="IWN82"/>
      <c r="IWO82"/>
      <c r="IWP82"/>
      <c r="IWQ82"/>
      <c r="IWR82"/>
      <c r="IWS82"/>
      <c r="IWT82"/>
      <c r="IWU82"/>
      <c r="IWV82"/>
      <c r="IWW82"/>
      <c r="IWX82"/>
      <c r="IWY82"/>
      <c r="IWZ82"/>
      <c r="IXA82"/>
      <c r="IXB82"/>
      <c r="IXC82"/>
      <c r="IXD82"/>
      <c r="IXE82"/>
      <c r="IXF82"/>
      <c r="IXG82"/>
      <c r="IXH82"/>
      <c r="IXI82"/>
      <c r="IXJ82"/>
      <c r="IXK82"/>
      <c r="IXL82"/>
      <c r="IXM82"/>
      <c r="IXN82"/>
      <c r="IXO82"/>
      <c r="IXP82"/>
      <c r="IXQ82"/>
      <c r="IXR82"/>
      <c r="IXS82"/>
      <c r="IXT82"/>
      <c r="IXU82"/>
      <c r="IXV82"/>
      <c r="IXW82"/>
      <c r="IXX82"/>
      <c r="IXY82"/>
      <c r="IXZ82"/>
      <c r="IYA82"/>
      <c r="IYB82"/>
      <c r="IYC82"/>
      <c r="IYD82"/>
      <c r="IYE82"/>
      <c r="IYF82"/>
      <c r="IYG82"/>
      <c r="IYH82"/>
      <c r="IYI82"/>
      <c r="IYJ82"/>
      <c r="IYK82"/>
      <c r="IYL82"/>
      <c r="IYM82"/>
      <c r="IYN82"/>
      <c r="IYO82"/>
      <c r="IYP82"/>
      <c r="IYQ82"/>
      <c r="IYR82"/>
      <c r="IYS82"/>
      <c r="IYT82"/>
      <c r="IYU82"/>
      <c r="IYV82"/>
      <c r="IYW82"/>
      <c r="IYX82"/>
      <c r="IYY82"/>
      <c r="IYZ82"/>
      <c r="IZA82"/>
      <c r="IZB82"/>
      <c r="IZC82"/>
      <c r="IZD82"/>
      <c r="IZE82"/>
      <c r="IZF82"/>
      <c r="IZG82"/>
      <c r="IZH82"/>
      <c r="IZI82"/>
      <c r="IZJ82"/>
      <c r="IZK82"/>
      <c r="IZL82"/>
      <c r="IZM82"/>
      <c r="IZN82"/>
      <c r="IZO82"/>
      <c r="IZP82"/>
      <c r="IZQ82"/>
      <c r="IZR82"/>
      <c r="IZS82"/>
      <c r="IZT82"/>
      <c r="IZU82"/>
      <c r="IZV82"/>
      <c r="IZW82"/>
      <c r="IZX82"/>
      <c r="IZY82"/>
      <c r="IZZ82"/>
      <c r="JAA82"/>
      <c r="JAB82"/>
      <c r="JAC82"/>
      <c r="JAD82"/>
      <c r="JAE82"/>
      <c r="JAF82"/>
      <c r="JAG82"/>
      <c r="JAH82"/>
      <c r="JAI82"/>
      <c r="JAJ82"/>
      <c r="JAK82"/>
      <c r="JAL82"/>
      <c r="JAM82"/>
      <c r="JAN82"/>
      <c r="JAO82"/>
      <c r="JAP82"/>
      <c r="JAQ82"/>
      <c r="JAR82"/>
      <c r="JAS82"/>
      <c r="JAT82"/>
      <c r="JAU82"/>
      <c r="JAV82"/>
      <c r="JAW82"/>
      <c r="JAX82"/>
      <c r="JAY82"/>
      <c r="JAZ82"/>
      <c r="JBA82"/>
      <c r="JBB82"/>
      <c r="JBC82"/>
      <c r="JBD82"/>
      <c r="JBE82"/>
      <c r="JBF82"/>
      <c r="JBG82"/>
      <c r="JBH82"/>
      <c r="JBI82"/>
      <c r="JBJ82"/>
      <c r="JBK82"/>
      <c r="JBL82"/>
      <c r="JBM82"/>
      <c r="JBN82"/>
      <c r="JBO82"/>
      <c r="JBP82"/>
      <c r="JBQ82"/>
      <c r="JBR82"/>
      <c r="JBS82"/>
      <c r="JBT82"/>
      <c r="JBU82"/>
      <c r="JBV82"/>
      <c r="JBW82"/>
      <c r="JBX82"/>
      <c r="JBY82"/>
      <c r="JBZ82"/>
      <c r="JCA82"/>
      <c r="JCB82"/>
      <c r="JCC82"/>
      <c r="JCD82"/>
      <c r="JCE82"/>
      <c r="JCF82"/>
      <c r="JCG82"/>
      <c r="JCH82"/>
      <c r="JCI82"/>
      <c r="JCJ82"/>
      <c r="JCK82"/>
      <c r="JCL82"/>
      <c r="JCM82"/>
      <c r="JCN82"/>
      <c r="JCO82"/>
      <c r="JCP82"/>
      <c r="JCQ82"/>
      <c r="JCR82"/>
      <c r="JCS82"/>
      <c r="JCT82"/>
      <c r="JCU82"/>
      <c r="JCV82"/>
      <c r="JCW82"/>
      <c r="JCX82"/>
      <c r="JCY82"/>
      <c r="JCZ82"/>
      <c r="JDA82"/>
      <c r="JDB82"/>
      <c r="JDC82"/>
      <c r="JDD82"/>
      <c r="JDE82"/>
      <c r="JDF82"/>
      <c r="JDG82"/>
      <c r="JDH82"/>
      <c r="JDI82"/>
      <c r="JDJ82"/>
      <c r="JDK82"/>
      <c r="JDL82"/>
      <c r="JDM82"/>
      <c r="JDN82"/>
      <c r="JDO82"/>
      <c r="JDP82"/>
      <c r="JDQ82"/>
      <c r="JDR82"/>
      <c r="JDS82"/>
      <c r="JDT82"/>
      <c r="JDU82"/>
      <c r="JDV82"/>
      <c r="JDW82"/>
      <c r="JDX82"/>
      <c r="JDY82"/>
      <c r="JDZ82"/>
      <c r="JEA82"/>
      <c r="JEB82"/>
      <c r="JEC82"/>
      <c r="JED82"/>
      <c r="JEE82"/>
      <c r="JEF82"/>
      <c r="JEG82"/>
      <c r="JEH82"/>
      <c r="JEI82"/>
      <c r="JEJ82"/>
      <c r="JEK82"/>
      <c r="JEL82"/>
      <c r="JEM82"/>
      <c r="JEN82"/>
      <c r="JEO82"/>
      <c r="JEP82"/>
      <c r="JEQ82"/>
      <c r="JER82"/>
      <c r="JES82"/>
      <c r="JET82"/>
      <c r="JEU82"/>
      <c r="JEV82"/>
      <c r="JEW82"/>
      <c r="JEX82"/>
      <c r="JEY82"/>
      <c r="JEZ82"/>
      <c r="JFA82"/>
      <c r="JFB82"/>
      <c r="JFC82"/>
      <c r="JFD82"/>
      <c r="JFE82"/>
      <c r="JFF82"/>
      <c r="JFG82"/>
      <c r="JFH82"/>
      <c r="JFI82"/>
      <c r="JFJ82"/>
      <c r="JFK82"/>
      <c r="JFL82"/>
      <c r="JFM82"/>
      <c r="JFN82"/>
      <c r="JFO82"/>
      <c r="JFP82"/>
      <c r="JFQ82"/>
      <c r="JFR82"/>
      <c r="JFS82"/>
      <c r="JFT82"/>
      <c r="JFU82"/>
      <c r="JFV82"/>
      <c r="JFW82"/>
      <c r="JFX82"/>
      <c r="JFY82"/>
      <c r="JFZ82"/>
      <c r="JGA82"/>
      <c r="JGB82"/>
      <c r="JGC82"/>
      <c r="JGD82"/>
      <c r="JGE82"/>
      <c r="JGF82"/>
      <c r="JGG82"/>
      <c r="JGH82"/>
      <c r="JGI82"/>
      <c r="JGJ82"/>
      <c r="JGK82"/>
      <c r="JGL82"/>
      <c r="JGM82"/>
      <c r="JGN82"/>
      <c r="JGO82"/>
      <c r="JGP82"/>
      <c r="JGQ82"/>
      <c r="JGR82"/>
      <c r="JGS82"/>
      <c r="JGT82"/>
      <c r="JGU82"/>
      <c r="JGV82"/>
      <c r="JGW82"/>
      <c r="JGX82"/>
      <c r="JGY82"/>
      <c r="JGZ82"/>
      <c r="JHA82"/>
      <c r="JHB82"/>
      <c r="JHC82"/>
      <c r="JHD82"/>
      <c r="JHE82"/>
      <c r="JHF82"/>
      <c r="JHG82"/>
      <c r="JHH82"/>
      <c r="JHI82"/>
      <c r="JHJ82"/>
      <c r="JHK82"/>
      <c r="JHL82"/>
      <c r="JHM82"/>
      <c r="JHN82"/>
      <c r="JHO82"/>
      <c r="JHP82"/>
      <c r="JHQ82"/>
      <c r="JHR82"/>
      <c r="JHS82"/>
      <c r="JHT82"/>
      <c r="JHU82"/>
      <c r="JHV82"/>
      <c r="JHW82"/>
      <c r="JHX82"/>
      <c r="JHY82"/>
      <c r="JHZ82"/>
      <c r="JIA82"/>
      <c r="JIB82"/>
      <c r="JIC82"/>
      <c r="JID82"/>
      <c r="JIE82"/>
      <c r="JIF82"/>
      <c r="JIG82"/>
      <c r="JIH82"/>
      <c r="JII82"/>
      <c r="JIJ82"/>
      <c r="JIK82"/>
      <c r="JIL82"/>
      <c r="JIM82"/>
      <c r="JIN82"/>
      <c r="JIO82"/>
      <c r="JIP82"/>
      <c r="JIQ82"/>
      <c r="JIR82"/>
      <c r="JIS82"/>
      <c r="JIT82"/>
      <c r="JIU82"/>
      <c r="JIV82"/>
      <c r="JIW82"/>
      <c r="JIX82"/>
      <c r="JIY82"/>
      <c r="JIZ82"/>
      <c r="JJA82"/>
      <c r="JJB82"/>
      <c r="JJC82"/>
      <c r="JJD82"/>
      <c r="JJE82"/>
      <c r="JJF82"/>
      <c r="JJG82"/>
      <c r="JJH82"/>
      <c r="JJI82"/>
      <c r="JJJ82"/>
      <c r="JJK82"/>
      <c r="JJL82"/>
      <c r="JJM82"/>
      <c r="JJN82"/>
      <c r="JJO82"/>
      <c r="JJP82"/>
      <c r="JJQ82"/>
      <c r="JJR82"/>
      <c r="JJS82"/>
      <c r="JJT82"/>
      <c r="JJU82"/>
      <c r="JJV82"/>
      <c r="JJW82"/>
      <c r="JJX82"/>
      <c r="JJY82"/>
      <c r="JJZ82"/>
      <c r="JKA82"/>
      <c r="JKB82"/>
      <c r="JKC82"/>
      <c r="JKD82"/>
      <c r="JKE82"/>
      <c r="JKF82"/>
      <c r="JKG82"/>
      <c r="JKH82"/>
      <c r="JKI82"/>
      <c r="JKJ82"/>
      <c r="JKK82"/>
      <c r="JKL82"/>
      <c r="JKM82"/>
      <c r="JKN82"/>
      <c r="JKO82"/>
      <c r="JKP82"/>
      <c r="JKQ82"/>
      <c r="JKR82"/>
      <c r="JKS82"/>
      <c r="JKT82"/>
      <c r="JKU82"/>
      <c r="JKV82"/>
      <c r="JKW82"/>
      <c r="JKX82"/>
      <c r="JKY82"/>
      <c r="JKZ82"/>
      <c r="JLA82"/>
      <c r="JLB82"/>
      <c r="JLC82"/>
      <c r="JLD82"/>
      <c r="JLE82"/>
      <c r="JLF82"/>
      <c r="JLG82"/>
      <c r="JLH82"/>
      <c r="JLI82"/>
      <c r="JLJ82"/>
      <c r="JLK82"/>
      <c r="JLL82"/>
      <c r="JLM82"/>
      <c r="JLN82"/>
      <c r="JLO82"/>
      <c r="JLP82"/>
      <c r="JLQ82"/>
      <c r="JLR82"/>
      <c r="JLS82"/>
      <c r="JLT82"/>
      <c r="JLU82"/>
      <c r="JLV82"/>
      <c r="JLW82"/>
      <c r="JLX82"/>
      <c r="JLY82"/>
      <c r="JLZ82"/>
      <c r="JMA82"/>
      <c r="JMB82"/>
      <c r="JMC82"/>
      <c r="JMD82"/>
      <c r="JME82"/>
      <c r="JMF82"/>
      <c r="JMG82"/>
      <c r="JMH82"/>
      <c r="JMI82"/>
      <c r="JMJ82"/>
      <c r="JMK82"/>
      <c r="JML82"/>
      <c r="JMM82"/>
      <c r="JMN82"/>
      <c r="JMO82"/>
      <c r="JMP82"/>
      <c r="JMQ82"/>
      <c r="JMR82"/>
      <c r="JMS82"/>
      <c r="JMT82"/>
      <c r="JMU82"/>
      <c r="JMV82"/>
      <c r="JMW82"/>
      <c r="JMX82"/>
      <c r="JMY82"/>
      <c r="JMZ82"/>
      <c r="JNA82"/>
      <c r="JNB82"/>
      <c r="JNC82"/>
      <c r="JND82"/>
      <c r="JNE82"/>
      <c r="JNF82"/>
      <c r="JNG82"/>
      <c r="JNH82"/>
      <c r="JNI82"/>
      <c r="JNJ82"/>
      <c r="JNK82"/>
      <c r="JNL82"/>
      <c r="JNM82"/>
      <c r="JNN82"/>
      <c r="JNO82"/>
      <c r="JNP82"/>
      <c r="JNQ82"/>
      <c r="JNR82"/>
      <c r="JNS82"/>
      <c r="JNT82"/>
      <c r="JNU82"/>
      <c r="JNV82"/>
      <c r="JNW82"/>
      <c r="JNX82"/>
      <c r="JNY82"/>
      <c r="JNZ82"/>
      <c r="JOA82"/>
      <c r="JOB82"/>
      <c r="JOC82"/>
      <c r="JOD82"/>
      <c r="JOE82"/>
      <c r="JOF82"/>
      <c r="JOG82"/>
      <c r="JOH82"/>
      <c r="JOI82"/>
      <c r="JOJ82"/>
      <c r="JOK82"/>
      <c r="JOL82"/>
      <c r="JOM82"/>
      <c r="JON82"/>
      <c r="JOO82"/>
      <c r="JOP82"/>
      <c r="JOQ82"/>
      <c r="JOR82"/>
      <c r="JOS82"/>
      <c r="JOT82"/>
      <c r="JOU82"/>
      <c r="JOV82"/>
      <c r="JOW82"/>
      <c r="JOX82"/>
      <c r="JOY82"/>
      <c r="JOZ82"/>
      <c r="JPA82"/>
      <c r="JPB82"/>
      <c r="JPC82"/>
      <c r="JPD82"/>
      <c r="JPE82"/>
      <c r="JPF82"/>
      <c r="JPG82"/>
      <c r="JPH82"/>
      <c r="JPI82"/>
      <c r="JPJ82"/>
      <c r="JPK82"/>
      <c r="JPL82"/>
      <c r="JPM82"/>
      <c r="JPN82"/>
      <c r="JPO82"/>
      <c r="JPP82"/>
      <c r="JPQ82"/>
      <c r="JPR82"/>
      <c r="JPS82"/>
      <c r="JPT82"/>
      <c r="JPU82"/>
      <c r="JPV82"/>
      <c r="JPW82"/>
      <c r="JPX82"/>
      <c r="JPY82"/>
      <c r="JPZ82"/>
      <c r="JQA82"/>
      <c r="JQB82"/>
      <c r="JQC82"/>
      <c r="JQD82"/>
      <c r="JQE82"/>
      <c r="JQF82"/>
      <c r="JQG82"/>
      <c r="JQH82"/>
      <c r="JQI82"/>
      <c r="JQJ82"/>
      <c r="JQK82"/>
      <c r="JQL82"/>
      <c r="JQM82"/>
      <c r="JQN82"/>
      <c r="JQO82"/>
      <c r="JQP82"/>
      <c r="JQQ82"/>
      <c r="JQR82"/>
      <c r="JQS82"/>
      <c r="JQT82"/>
      <c r="JQU82"/>
      <c r="JQV82"/>
      <c r="JQW82"/>
      <c r="JQX82"/>
      <c r="JQY82"/>
      <c r="JQZ82"/>
      <c r="JRA82"/>
      <c r="JRB82"/>
      <c r="JRC82"/>
      <c r="JRD82"/>
      <c r="JRE82"/>
      <c r="JRF82"/>
      <c r="JRG82"/>
      <c r="JRH82"/>
      <c r="JRI82"/>
      <c r="JRJ82"/>
      <c r="JRK82"/>
      <c r="JRL82"/>
      <c r="JRM82"/>
      <c r="JRN82"/>
      <c r="JRO82"/>
      <c r="JRP82"/>
      <c r="JRQ82"/>
      <c r="JRR82"/>
      <c r="JRS82"/>
      <c r="JRT82"/>
      <c r="JRU82"/>
      <c r="JRV82"/>
      <c r="JRW82"/>
      <c r="JRX82"/>
      <c r="JRY82"/>
      <c r="JRZ82"/>
      <c r="JSA82"/>
      <c r="JSB82"/>
      <c r="JSC82"/>
      <c r="JSD82"/>
      <c r="JSE82"/>
      <c r="JSF82"/>
      <c r="JSG82"/>
      <c r="JSH82"/>
      <c r="JSI82"/>
      <c r="JSJ82"/>
      <c r="JSK82"/>
      <c r="JSL82"/>
      <c r="JSM82"/>
      <c r="JSN82"/>
      <c r="JSO82"/>
      <c r="JSP82"/>
      <c r="JSQ82"/>
      <c r="JSR82"/>
      <c r="JSS82"/>
      <c r="JST82"/>
      <c r="JSU82"/>
      <c r="JSV82"/>
      <c r="JSW82"/>
      <c r="JSX82"/>
      <c r="JSY82"/>
      <c r="JSZ82"/>
      <c r="JTA82"/>
      <c r="JTB82"/>
      <c r="JTC82"/>
      <c r="JTD82"/>
      <c r="JTE82"/>
      <c r="JTF82"/>
      <c r="JTG82"/>
      <c r="JTH82"/>
      <c r="JTI82"/>
      <c r="JTJ82"/>
      <c r="JTK82"/>
      <c r="JTL82"/>
      <c r="JTM82"/>
      <c r="JTN82"/>
      <c r="JTO82"/>
      <c r="JTP82"/>
      <c r="JTQ82"/>
      <c r="JTR82"/>
      <c r="JTS82"/>
      <c r="JTT82"/>
      <c r="JTU82"/>
      <c r="JTV82"/>
      <c r="JTW82"/>
      <c r="JTX82"/>
      <c r="JTY82"/>
      <c r="JTZ82"/>
      <c r="JUA82"/>
      <c r="JUB82"/>
      <c r="JUC82"/>
      <c r="JUD82"/>
      <c r="JUE82"/>
      <c r="JUF82"/>
      <c r="JUG82"/>
      <c r="JUH82"/>
      <c r="JUI82"/>
      <c r="JUJ82"/>
      <c r="JUK82"/>
      <c r="JUL82"/>
      <c r="JUM82"/>
      <c r="JUN82"/>
      <c r="JUO82"/>
      <c r="JUP82"/>
      <c r="JUQ82"/>
      <c r="JUR82"/>
      <c r="JUS82"/>
      <c r="JUT82"/>
      <c r="JUU82"/>
      <c r="JUV82"/>
      <c r="JUW82"/>
      <c r="JUX82"/>
      <c r="JUY82"/>
      <c r="JUZ82"/>
      <c r="JVA82"/>
      <c r="JVB82"/>
      <c r="JVC82"/>
      <c r="JVD82"/>
      <c r="JVE82"/>
      <c r="JVF82"/>
      <c r="JVG82"/>
      <c r="JVH82"/>
      <c r="JVI82"/>
      <c r="JVJ82"/>
      <c r="JVK82"/>
      <c r="JVL82"/>
      <c r="JVM82"/>
      <c r="JVN82"/>
      <c r="JVO82"/>
      <c r="JVP82"/>
      <c r="JVQ82"/>
      <c r="JVR82"/>
      <c r="JVS82"/>
      <c r="JVT82"/>
      <c r="JVU82"/>
      <c r="JVV82"/>
      <c r="JVW82"/>
      <c r="JVX82"/>
      <c r="JVY82"/>
      <c r="JVZ82"/>
      <c r="JWA82"/>
      <c r="JWB82"/>
      <c r="JWC82"/>
      <c r="JWD82"/>
      <c r="JWE82"/>
      <c r="JWF82"/>
      <c r="JWG82"/>
      <c r="JWH82"/>
      <c r="JWI82"/>
      <c r="JWJ82"/>
      <c r="JWK82"/>
      <c r="JWL82"/>
      <c r="JWM82"/>
      <c r="JWN82"/>
      <c r="JWO82"/>
      <c r="JWP82"/>
      <c r="JWQ82"/>
      <c r="JWR82"/>
      <c r="JWS82"/>
      <c r="JWT82"/>
      <c r="JWU82"/>
      <c r="JWV82"/>
      <c r="JWW82"/>
      <c r="JWX82"/>
      <c r="JWY82"/>
      <c r="JWZ82"/>
      <c r="JXA82"/>
      <c r="JXB82"/>
      <c r="JXC82"/>
      <c r="JXD82"/>
      <c r="JXE82"/>
      <c r="JXF82"/>
      <c r="JXG82"/>
      <c r="JXH82"/>
      <c r="JXI82"/>
      <c r="JXJ82"/>
      <c r="JXK82"/>
      <c r="JXL82"/>
      <c r="JXM82"/>
      <c r="JXN82"/>
      <c r="JXO82"/>
      <c r="JXP82"/>
      <c r="JXQ82"/>
      <c r="JXR82"/>
      <c r="JXS82"/>
      <c r="JXT82"/>
      <c r="JXU82"/>
      <c r="JXV82"/>
      <c r="JXW82"/>
      <c r="JXX82"/>
      <c r="JXY82"/>
      <c r="JXZ82"/>
      <c r="JYA82"/>
      <c r="JYB82"/>
      <c r="JYC82"/>
      <c r="JYD82"/>
      <c r="JYE82"/>
      <c r="JYF82"/>
      <c r="JYG82"/>
      <c r="JYH82"/>
      <c r="JYI82"/>
      <c r="JYJ82"/>
      <c r="JYK82"/>
      <c r="JYL82"/>
      <c r="JYM82"/>
      <c r="JYN82"/>
      <c r="JYO82"/>
      <c r="JYP82"/>
      <c r="JYQ82"/>
      <c r="JYR82"/>
      <c r="JYS82"/>
      <c r="JYT82"/>
      <c r="JYU82"/>
      <c r="JYV82"/>
      <c r="JYW82"/>
      <c r="JYX82"/>
      <c r="JYY82"/>
      <c r="JYZ82"/>
      <c r="JZA82"/>
      <c r="JZB82"/>
      <c r="JZC82"/>
      <c r="JZD82"/>
      <c r="JZE82"/>
      <c r="JZF82"/>
      <c r="JZG82"/>
      <c r="JZH82"/>
      <c r="JZI82"/>
      <c r="JZJ82"/>
      <c r="JZK82"/>
      <c r="JZL82"/>
      <c r="JZM82"/>
      <c r="JZN82"/>
      <c r="JZO82"/>
      <c r="JZP82"/>
      <c r="JZQ82"/>
      <c r="JZR82"/>
      <c r="JZS82"/>
      <c r="JZT82"/>
      <c r="JZU82"/>
      <c r="JZV82"/>
      <c r="JZW82"/>
      <c r="JZX82"/>
      <c r="JZY82"/>
      <c r="JZZ82"/>
      <c r="KAA82"/>
      <c r="KAB82"/>
      <c r="KAC82"/>
      <c r="KAD82"/>
      <c r="KAE82"/>
      <c r="KAF82"/>
      <c r="KAG82"/>
      <c r="KAH82"/>
      <c r="KAI82"/>
      <c r="KAJ82"/>
      <c r="KAK82"/>
      <c r="KAL82"/>
      <c r="KAM82"/>
      <c r="KAN82"/>
      <c r="KAO82"/>
      <c r="KAP82"/>
      <c r="KAQ82"/>
      <c r="KAR82"/>
      <c r="KAS82"/>
      <c r="KAT82"/>
      <c r="KAU82"/>
      <c r="KAV82"/>
      <c r="KAW82"/>
      <c r="KAX82"/>
      <c r="KAY82"/>
      <c r="KAZ82"/>
      <c r="KBA82"/>
      <c r="KBB82"/>
      <c r="KBC82"/>
      <c r="KBD82"/>
      <c r="KBE82"/>
      <c r="KBF82"/>
      <c r="KBG82"/>
      <c r="KBH82"/>
      <c r="KBI82"/>
      <c r="KBJ82"/>
      <c r="KBK82"/>
      <c r="KBL82"/>
      <c r="KBM82"/>
      <c r="KBN82"/>
      <c r="KBO82"/>
      <c r="KBP82"/>
      <c r="KBQ82"/>
      <c r="KBR82"/>
      <c r="KBS82"/>
      <c r="KBT82"/>
      <c r="KBU82"/>
      <c r="KBV82"/>
      <c r="KBW82"/>
      <c r="KBX82"/>
      <c r="KBY82"/>
      <c r="KBZ82"/>
      <c r="KCA82"/>
      <c r="KCB82"/>
      <c r="KCC82"/>
      <c r="KCD82"/>
      <c r="KCE82"/>
      <c r="KCF82"/>
      <c r="KCG82"/>
      <c r="KCH82"/>
      <c r="KCI82"/>
      <c r="KCJ82"/>
      <c r="KCK82"/>
      <c r="KCL82"/>
      <c r="KCM82"/>
      <c r="KCN82"/>
      <c r="KCO82"/>
      <c r="KCP82"/>
      <c r="KCQ82"/>
      <c r="KCR82"/>
      <c r="KCS82"/>
      <c r="KCT82"/>
      <c r="KCU82"/>
      <c r="KCV82"/>
      <c r="KCW82"/>
      <c r="KCX82"/>
      <c r="KCY82"/>
      <c r="KCZ82"/>
      <c r="KDA82"/>
      <c r="KDB82"/>
      <c r="KDC82"/>
      <c r="KDD82"/>
      <c r="KDE82"/>
      <c r="KDF82"/>
      <c r="KDG82"/>
      <c r="KDH82"/>
      <c r="KDI82"/>
      <c r="KDJ82"/>
      <c r="KDK82"/>
      <c r="KDL82"/>
      <c r="KDM82"/>
      <c r="KDN82"/>
      <c r="KDO82"/>
      <c r="KDP82"/>
      <c r="KDQ82"/>
      <c r="KDR82"/>
      <c r="KDS82"/>
      <c r="KDT82"/>
      <c r="KDU82"/>
      <c r="KDV82"/>
      <c r="KDW82"/>
      <c r="KDX82"/>
      <c r="KDY82"/>
      <c r="KDZ82"/>
      <c r="KEA82"/>
      <c r="KEB82"/>
      <c r="KEC82"/>
      <c r="KED82"/>
      <c r="KEE82"/>
      <c r="KEF82"/>
      <c r="KEG82"/>
      <c r="KEH82"/>
      <c r="KEI82"/>
      <c r="KEJ82"/>
      <c r="KEK82"/>
      <c r="KEL82"/>
      <c r="KEM82"/>
      <c r="KEN82"/>
      <c r="KEO82"/>
      <c r="KEP82"/>
      <c r="KEQ82"/>
      <c r="KER82"/>
      <c r="KES82"/>
      <c r="KET82"/>
      <c r="KEU82"/>
      <c r="KEV82"/>
      <c r="KEW82"/>
      <c r="KEX82"/>
      <c r="KEY82"/>
      <c r="KEZ82"/>
      <c r="KFA82"/>
      <c r="KFB82"/>
      <c r="KFC82"/>
      <c r="KFD82"/>
      <c r="KFE82"/>
      <c r="KFF82"/>
      <c r="KFG82"/>
      <c r="KFH82"/>
      <c r="KFI82"/>
      <c r="KFJ82"/>
      <c r="KFK82"/>
      <c r="KFL82"/>
      <c r="KFM82"/>
      <c r="KFN82"/>
      <c r="KFO82"/>
      <c r="KFP82"/>
      <c r="KFQ82"/>
      <c r="KFR82"/>
      <c r="KFS82"/>
      <c r="KFT82"/>
      <c r="KFU82"/>
      <c r="KFV82"/>
      <c r="KFW82"/>
      <c r="KFX82"/>
      <c r="KFY82"/>
      <c r="KFZ82"/>
      <c r="KGA82"/>
      <c r="KGB82"/>
      <c r="KGC82"/>
      <c r="KGD82"/>
      <c r="KGE82"/>
      <c r="KGF82"/>
      <c r="KGG82"/>
      <c r="KGH82"/>
      <c r="KGI82"/>
      <c r="KGJ82"/>
      <c r="KGK82"/>
      <c r="KGL82"/>
      <c r="KGM82"/>
      <c r="KGN82"/>
      <c r="KGO82"/>
      <c r="KGP82"/>
      <c r="KGQ82"/>
      <c r="KGR82"/>
      <c r="KGS82"/>
      <c r="KGT82"/>
      <c r="KGU82"/>
      <c r="KGV82"/>
      <c r="KGW82"/>
      <c r="KGX82"/>
      <c r="KGY82"/>
      <c r="KGZ82"/>
      <c r="KHA82"/>
      <c r="KHB82"/>
      <c r="KHC82"/>
      <c r="KHD82"/>
      <c r="KHE82"/>
      <c r="KHF82"/>
      <c r="KHG82"/>
      <c r="KHH82"/>
      <c r="KHI82"/>
      <c r="KHJ82"/>
      <c r="KHK82"/>
      <c r="KHL82"/>
      <c r="KHM82"/>
      <c r="KHN82"/>
      <c r="KHO82"/>
      <c r="KHP82"/>
      <c r="KHQ82"/>
      <c r="KHR82"/>
      <c r="KHS82"/>
      <c r="KHT82"/>
      <c r="KHU82"/>
      <c r="KHV82"/>
      <c r="KHW82"/>
      <c r="KHX82"/>
      <c r="KHY82"/>
      <c r="KHZ82"/>
      <c r="KIA82"/>
      <c r="KIB82"/>
      <c r="KIC82"/>
      <c r="KID82"/>
      <c r="KIE82"/>
      <c r="KIF82"/>
      <c r="KIG82"/>
      <c r="KIH82"/>
      <c r="KII82"/>
      <c r="KIJ82"/>
      <c r="KIK82"/>
      <c r="KIL82"/>
      <c r="KIM82"/>
      <c r="KIN82"/>
      <c r="KIO82"/>
      <c r="KIP82"/>
      <c r="KIQ82"/>
      <c r="KIR82"/>
      <c r="KIS82"/>
      <c r="KIT82"/>
      <c r="KIU82"/>
      <c r="KIV82"/>
      <c r="KIW82"/>
      <c r="KIX82"/>
      <c r="KIY82"/>
      <c r="KIZ82"/>
      <c r="KJA82"/>
      <c r="KJB82"/>
      <c r="KJC82"/>
      <c r="KJD82"/>
      <c r="KJE82"/>
      <c r="KJF82"/>
      <c r="KJG82"/>
      <c r="KJH82"/>
      <c r="KJI82"/>
      <c r="KJJ82"/>
      <c r="KJK82"/>
      <c r="KJL82"/>
      <c r="KJM82"/>
      <c r="KJN82"/>
      <c r="KJO82"/>
      <c r="KJP82"/>
      <c r="KJQ82"/>
      <c r="KJR82"/>
      <c r="KJS82"/>
      <c r="KJT82"/>
      <c r="KJU82"/>
      <c r="KJV82"/>
      <c r="KJW82"/>
      <c r="KJX82"/>
      <c r="KJY82"/>
      <c r="KJZ82"/>
      <c r="KKA82"/>
      <c r="KKB82"/>
      <c r="KKC82"/>
      <c r="KKD82"/>
      <c r="KKE82"/>
      <c r="KKF82"/>
      <c r="KKG82"/>
      <c r="KKH82"/>
      <c r="KKI82"/>
      <c r="KKJ82"/>
      <c r="KKK82"/>
      <c r="KKL82"/>
      <c r="KKM82"/>
      <c r="KKN82"/>
      <c r="KKO82"/>
      <c r="KKP82"/>
      <c r="KKQ82"/>
      <c r="KKR82"/>
      <c r="KKS82"/>
      <c r="KKT82"/>
      <c r="KKU82"/>
      <c r="KKV82"/>
      <c r="KKW82"/>
      <c r="KKX82"/>
      <c r="KKY82"/>
      <c r="KKZ82"/>
      <c r="KLA82"/>
      <c r="KLB82"/>
      <c r="KLC82"/>
      <c r="KLD82"/>
      <c r="KLE82"/>
      <c r="KLF82"/>
      <c r="KLG82"/>
      <c r="KLH82"/>
      <c r="KLI82"/>
      <c r="KLJ82"/>
      <c r="KLK82"/>
      <c r="KLL82"/>
      <c r="KLM82"/>
      <c r="KLN82"/>
      <c r="KLO82"/>
      <c r="KLP82"/>
      <c r="KLQ82"/>
      <c r="KLR82"/>
      <c r="KLS82"/>
      <c r="KLT82"/>
      <c r="KLU82"/>
      <c r="KLV82"/>
      <c r="KLW82"/>
      <c r="KLX82"/>
      <c r="KLY82"/>
      <c r="KLZ82"/>
      <c r="KMA82"/>
      <c r="KMB82"/>
      <c r="KMC82"/>
      <c r="KMD82"/>
      <c r="KME82"/>
      <c r="KMF82"/>
      <c r="KMG82"/>
      <c r="KMH82"/>
      <c r="KMI82"/>
      <c r="KMJ82"/>
      <c r="KMK82"/>
      <c r="KML82"/>
      <c r="KMM82"/>
      <c r="KMN82"/>
      <c r="KMO82"/>
      <c r="KMP82"/>
      <c r="KMQ82"/>
      <c r="KMR82"/>
      <c r="KMS82"/>
      <c r="KMT82"/>
      <c r="KMU82"/>
      <c r="KMV82"/>
      <c r="KMW82"/>
      <c r="KMX82"/>
      <c r="KMY82"/>
      <c r="KMZ82"/>
      <c r="KNA82"/>
      <c r="KNB82"/>
      <c r="KNC82"/>
      <c r="KND82"/>
      <c r="KNE82"/>
      <c r="KNF82"/>
      <c r="KNG82"/>
      <c r="KNH82"/>
      <c r="KNI82"/>
      <c r="KNJ82"/>
      <c r="KNK82"/>
      <c r="KNL82"/>
      <c r="KNM82"/>
      <c r="KNN82"/>
      <c r="KNO82"/>
      <c r="KNP82"/>
      <c r="KNQ82"/>
      <c r="KNR82"/>
      <c r="KNS82"/>
      <c r="KNT82"/>
      <c r="KNU82"/>
      <c r="KNV82"/>
      <c r="KNW82"/>
      <c r="KNX82"/>
      <c r="KNY82"/>
      <c r="KNZ82"/>
      <c r="KOA82"/>
      <c r="KOB82"/>
      <c r="KOC82"/>
      <c r="KOD82"/>
      <c r="KOE82"/>
      <c r="KOF82"/>
      <c r="KOG82"/>
      <c r="KOH82"/>
      <c r="KOI82"/>
      <c r="KOJ82"/>
      <c r="KOK82"/>
      <c r="KOL82"/>
      <c r="KOM82"/>
      <c r="KON82"/>
      <c r="KOO82"/>
      <c r="KOP82"/>
      <c r="KOQ82"/>
      <c r="KOR82"/>
      <c r="KOS82"/>
      <c r="KOT82"/>
      <c r="KOU82"/>
      <c r="KOV82"/>
      <c r="KOW82"/>
      <c r="KOX82"/>
      <c r="KOY82"/>
      <c r="KOZ82"/>
      <c r="KPA82"/>
      <c r="KPB82"/>
      <c r="KPC82"/>
      <c r="KPD82"/>
      <c r="KPE82"/>
      <c r="KPF82"/>
      <c r="KPG82"/>
      <c r="KPH82"/>
      <c r="KPI82"/>
      <c r="KPJ82"/>
      <c r="KPK82"/>
      <c r="KPL82"/>
      <c r="KPM82"/>
      <c r="KPN82"/>
      <c r="KPO82"/>
      <c r="KPP82"/>
      <c r="KPQ82"/>
      <c r="KPR82"/>
      <c r="KPS82"/>
      <c r="KPT82"/>
      <c r="KPU82"/>
      <c r="KPV82"/>
      <c r="KPW82"/>
      <c r="KPX82"/>
      <c r="KPY82"/>
      <c r="KPZ82"/>
      <c r="KQA82"/>
      <c r="KQB82"/>
      <c r="KQC82"/>
      <c r="KQD82"/>
      <c r="KQE82"/>
      <c r="KQF82"/>
      <c r="KQG82"/>
      <c r="KQH82"/>
      <c r="KQI82"/>
      <c r="KQJ82"/>
      <c r="KQK82"/>
      <c r="KQL82"/>
      <c r="KQM82"/>
      <c r="KQN82"/>
      <c r="KQO82"/>
      <c r="KQP82"/>
      <c r="KQQ82"/>
      <c r="KQR82"/>
      <c r="KQS82"/>
      <c r="KQT82"/>
      <c r="KQU82"/>
      <c r="KQV82"/>
      <c r="KQW82"/>
      <c r="KQX82"/>
      <c r="KQY82"/>
      <c r="KQZ82"/>
      <c r="KRA82"/>
      <c r="KRB82"/>
      <c r="KRC82"/>
      <c r="KRD82"/>
      <c r="KRE82"/>
      <c r="KRF82"/>
      <c r="KRG82"/>
      <c r="KRH82"/>
      <c r="KRI82"/>
      <c r="KRJ82"/>
      <c r="KRK82"/>
      <c r="KRL82"/>
      <c r="KRM82"/>
      <c r="KRN82"/>
      <c r="KRO82"/>
      <c r="KRP82"/>
      <c r="KRQ82"/>
      <c r="KRR82"/>
      <c r="KRS82"/>
      <c r="KRT82"/>
      <c r="KRU82"/>
      <c r="KRV82"/>
      <c r="KRW82"/>
      <c r="KRX82"/>
      <c r="KRY82"/>
      <c r="KRZ82"/>
      <c r="KSA82"/>
      <c r="KSB82"/>
      <c r="KSC82"/>
      <c r="KSD82"/>
      <c r="KSE82"/>
      <c r="KSF82"/>
      <c r="KSG82"/>
      <c r="KSH82"/>
      <c r="KSI82"/>
      <c r="KSJ82"/>
      <c r="KSK82"/>
      <c r="KSL82"/>
      <c r="KSM82"/>
      <c r="KSN82"/>
      <c r="KSO82"/>
      <c r="KSP82"/>
      <c r="KSQ82"/>
      <c r="KSR82"/>
      <c r="KSS82"/>
      <c r="KST82"/>
      <c r="KSU82"/>
      <c r="KSV82"/>
      <c r="KSW82"/>
      <c r="KSX82"/>
      <c r="KSY82"/>
      <c r="KSZ82"/>
      <c r="KTA82"/>
      <c r="KTB82"/>
      <c r="KTC82"/>
      <c r="KTD82"/>
      <c r="KTE82"/>
      <c r="KTF82"/>
      <c r="KTG82"/>
      <c r="KTH82"/>
      <c r="KTI82"/>
      <c r="KTJ82"/>
      <c r="KTK82"/>
      <c r="KTL82"/>
      <c r="KTM82"/>
      <c r="KTN82"/>
      <c r="KTO82"/>
      <c r="KTP82"/>
      <c r="KTQ82"/>
      <c r="KTR82"/>
      <c r="KTS82"/>
      <c r="KTT82"/>
      <c r="KTU82"/>
      <c r="KTV82"/>
      <c r="KTW82"/>
      <c r="KTX82"/>
      <c r="KTY82"/>
      <c r="KTZ82"/>
      <c r="KUA82"/>
      <c r="KUB82"/>
      <c r="KUC82"/>
      <c r="KUD82"/>
      <c r="KUE82"/>
      <c r="KUF82"/>
      <c r="KUG82"/>
      <c r="KUH82"/>
      <c r="KUI82"/>
      <c r="KUJ82"/>
      <c r="KUK82"/>
      <c r="KUL82"/>
      <c r="KUM82"/>
      <c r="KUN82"/>
      <c r="KUO82"/>
      <c r="KUP82"/>
      <c r="KUQ82"/>
      <c r="KUR82"/>
      <c r="KUS82"/>
      <c r="KUT82"/>
      <c r="KUU82"/>
      <c r="KUV82"/>
      <c r="KUW82"/>
      <c r="KUX82"/>
      <c r="KUY82"/>
      <c r="KUZ82"/>
      <c r="KVA82"/>
      <c r="KVB82"/>
      <c r="KVC82"/>
      <c r="KVD82"/>
      <c r="KVE82"/>
      <c r="KVF82"/>
      <c r="KVG82"/>
      <c r="KVH82"/>
      <c r="KVI82"/>
      <c r="KVJ82"/>
      <c r="KVK82"/>
      <c r="KVL82"/>
      <c r="KVM82"/>
      <c r="KVN82"/>
      <c r="KVO82"/>
      <c r="KVP82"/>
      <c r="KVQ82"/>
      <c r="KVR82"/>
      <c r="KVS82"/>
      <c r="KVT82"/>
      <c r="KVU82"/>
      <c r="KVV82"/>
      <c r="KVW82"/>
      <c r="KVX82"/>
      <c r="KVY82"/>
      <c r="KVZ82"/>
      <c r="KWA82"/>
      <c r="KWB82"/>
      <c r="KWC82"/>
      <c r="KWD82"/>
      <c r="KWE82"/>
      <c r="KWF82"/>
      <c r="KWG82"/>
      <c r="KWH82"/>
      <c r="KWI82"/>
      <c r="KWJ82"/>
      <c r="KWK82"/>
      <c r="KWL82"/>
      <c r="KWM82"/>
      <c r="KWN82"/>
      <c r="KWO82"/>
      <c r="KWP82"/>
      <c r="KWQ82"/>
      <c r="KWR82"/>
      <c r="KWS82"/>
      <c r="KWT82"/>
      <c r="KWU82"/>
      <c r="KWV82"/>
      <c r="KWW82"/>
      <c r="KWX82"/>
      <c r="KWY82"/>
      <c r="KWZ82"/>
      <c r="KXA82"/>
      <c r="KXB82"/>
      <c r="KXC82"/>
      <c r="KXD82"/>
      <c r="KXE82"/>
      <c r="KXF82"/>
      <c r="KXG82"/>
      <c r="KXH82"/>
      <c r="KXI82"/>
      <c r="KXJ82"/>
      <c r="KXK82"/>
      <c r="KXL82"/>
      <c r="KXM82"/>
      <c r="KXN82"/>
      <c r="KXO82"/>
      <c r="KXP82"/>
      <c r="KXQ82"/>
      <c r="KXR82"/>
      <c r="KXS82"/>
      <c r="KXT82"/>
      <c r="KXU82"/>
      <c r="KXV82"/>
      <c r="KXW82"/>
      <c r="KXX82"/>
      <c r="KXY82"/>
      <c r="KXZ82"/>
      <c r="KYA82"/>
      <c r="KYB82"/>
      <c r="KYC82"/>
      <c r="KYD82"/>
      <c r="KYE82"/>
      <c r="KYF82"/>
      <c r="KYG82"/>
      <c r="KYH82"/>
      <c r="KYI82"/>
      <c r="KYJ82"/>
      <c r="KYK82"/>
      <c r="KYL82"/>
      <c r="KYM82"/>
      <c r="KYN82"/>
      <c r="KYO82"/>
      <c r="KYP82"/>
      <c r="KYQ82"/>
      <c r="KYR82"/>
      <c r="KYS82"/>
      <c r="KYT82"/>
      <c r="KYU82"/>
      <c r="KYV82"/>
      <c r="KYW82"/>
      <c r="KYX82"/>
      <c r="KYY82"/>
      <c r="KYZ82"/>
      <c r="KZA82"/>
      <c r="KZB82"/>
      <c r="KZC82"/>
      <c r="KZD82"/>
      <c r="KZE82"/>
      <c r="KZF82"/>
      <c r="KZG82"/>
      <c r="KZH82"/>
      <c r="KZI82"/>
      <c r="KZJ82"/>
      <c r="KZK82"/>
      <c r="KZL82"/>
      <c r="KZM82"/>
      <c r="KZN82"/>
      <c r="KZO82"/>
      <c r="KZP82"/>
      <c r="KZQ82"/>
      <c r="KZR82"/>
      <c r="KZS82"/>
      <c r="KZT82"/>
      <c r="KZU82"/>
      <c r="KZV82"/>
      <c r="KZW82"/>
      <c r="KZX82"/>
      <c r="KZY82"/>
      <c r="KZZ82"/>
      <c r="LAA82"/>
      <c r="LAB82"/>
      <c r="LAC82"/>
      <c r="LAD82"/>
      <c r="LAE82"/>
      <c r="LAF82"/>
      <c r="LAG82"/>
      <c r="LAH82"/>
      <c r="LAI82"/>
      <c r="LAJ82"/>
      <c r="LAK82"/>
      <c r="LAL82"/>
      <c r="LAM82"/>
      <c r="LAN82"/>
      <c r="LAO82"/>
      <c r="LAP82"/>
      <c r="LAQ82"/>
      <c r="LAR82"/>
      <c r="LAS82"/>
      <c r="LAT82"/>
      <c r="LAU82"/>
      <c r="LAV82"/>
      <c r="LAW82"/>
      <c r="LAX82"/>
      <c r="LAY82"/>
      <c r="LAZ82"/>
      <c r="LBA82"/>
      <c r="LBB82"/>
      <c r="LBC82"/>
      <c r="LBD82"/>
      <c r="LBE82"/>
      <c r="LBF82"/>
      <c r="LBG82"/>
      <c r="LBH82"/>
      <c r="LBI82"/>
      <c r="LBJ82"/>
      <c r="LBK82"/>
      <c r="LBL82"/>
      <c r="LBM82"/>
      <c r="LBN82"/>
      <c r="LBO82"/>
      <c r="LBP82"/>
      <c r="LBQ82"/>
      <c r="LBR82"/>
      <c r="LBS82"/>
      <c r="LBT82"/>
      <c r="LBU82"/>
      <c r="LBV82"/>
      <c r="LBW82"/>
      <c r="LBX82"/>
      <c r="LBY82"/>
      <c r="LBZ82"/>
      <c r="LCA82"/>
      <c r="LCB82"/>
      <c r="LCC82"/>
      <c r="LCD82"/>
      <c r="LCE82"/>
      <c r="LCF82"/>
      <c r="LCG82"/>
      <c r="LCH82"/>
      <c r="LCI82"/>
      <c r="LCJ82"/>
      <c r="LCK82"/>
      <c r="LCL82"/>
      <c r="LCM82"/>
      <c r="LCN82"/>
      <c r="LCO82"/>
      <c r="LCP82"/>
      <c r="LCQ82"/>
      <c r="LCR82"/>
      <c r="LCS82"/>
      <c r="LCT82"/>
      <c r="LCU82"/>
      <c r="LCV82"/>
      <c r="LCW82"/>
      <c r="LCX82"/>
      <c r="LCY82"/>
      <c r="LCZ82"/>
      <c r="LDA82"/>
      <c r="LDB82"/>
      <c r="LDC82"/>
      <c r="LDD82"/>
      <c r="LDE82"/>
      <c r="LDF82"/>
      <c r="LDG82"/>
      <c r="LDH82"/>
      <c r="LDI82"/>
      <c r="LDJ82"/>
      <c r="LDK82"/>
      <c r="LDL82"/>
      <c r="LDM82"/>
      <c r="LDN82"/>
      <c r="LDO82"/>
      <c r="LDP82"/>
      <c r="LDQ82"/>
      <c r="LDR82"/>
      <c r="LDS82"/>
      <c r="LDT82"/>
      <c r="LDU82"/>
      <c r="LDV82"/>
      <c r="LDW82"/>
      <c r="LDX82"/>
      <c r="LDY82"/>
      <c r="LDZ82"/>
      <c r="LEA82"/>
      <c r="LEB82"/>
      <c r="LEC82"/>
      <c r="LED82"/>
      <c r="LEE82"/>
      <c r="LEF82"/>
      <c r="LEG82"/>
      <c r="LEH82"/>
      <c r="LEI82"/>
      <c r="LEJ82"/>
      <c r="LEK82"/>
      <c r="LEL82"/>
      <c r="LEM82"/>
      <c r="LEN82"/>
      <c r="LEO82"/>
      <c r="LEP82"/>
      <c r="LEQ82"/>
      <c r="LER82"/>
      <c r="LES82"/>
      <c r="LET82"/>
      <c r="LEU82"/>
      <c r="LEV82"/>
      <c r="LEW82"/>
      <c r="LEX82"/>
      <c r="LEY82"/>
      <c r="LEZ82"/>
      <c r="LFA82"/>
      <c r="LFB82"/>
      <c r="LFC82"/>
      <c r="LFD82"/>
      <c r="LFE82"/>
      <c r="LFF82"/>
      <c r="LFG82"/>
      <c r="LFH82"/>
      <c r="LFI82"/>
      <c r="LFJ82"/>
      <c r="LFK82"/>
      <c r="LFL82"/>
      <c r="LFM82"/>
      <c r="LFN82"/>
      <c r="LFO82"/>
      <c r="LFP82"/>
      <c r="LFQ82"/>
      <c r="LFR82"/>
      <c r="LFS82"/>
      <c r="LFT82"/>
      <c r="LFU82"/>
      <c r="LFV82"/>
      <c r="LFW82"/>
      <c r="LFX82"/>
      <c r="LFY82"/>
      <c r="LFZ82"/>
      <c r="LGA82"/>
      <c r="LGB82"/>
      <c r="LGC82"/>
      <c r="LGD82"/>
      <c r="LGE82"/>
      <c r="LGF82"/>
      <c r="LGG82"/>
      <c r="LGH82"/>
      <c r="LGI82"/>
      <c r="LGJ82"/>
      <c r="LGK82"/>
      <c r="LGL82"/>
      <c r="LGM82"/>
      <c r="LGN82"/>
      <c r="LGO82"/>
      <c r="LGP82"/>
      <c r="LGQ82"/>
      <c r="LGR82"/>
      <c r="LGS82"/>
      <c r="LGT82"/>
      <c r="LGU82"/>
      <c r="LGV82"/>
      <c r="LGW82"/>
      <c r="LGX82"/>
      <c r="LGY82"/>
      <c r="LGZ82"/>
      <c r="LHA82"/>
      <c r="LHB82"/>
      <c r="LHC82"/>
      <c r="LHD82"/>
      <c r="LHE82"/>
      <c r="LHF82"/>
      <c r="LHG82"/>
      <c r="LHH82"/>
      <c r="LHI82"/>
      <c r="LHJ82"/>
      <c r="LHK82"/>
      <c r="LHL82"/>
      <c r="LHM82"/>
      <c r="LHN82"/>
      <c r="LHO82"/>
      <c r="LHP82"/>
      <c r="LHQ82"/>
      <c r="LHR82"/>
      <c r="LHS82"/>
      <c r="LHT82"/>
      <c r="LHU82"/>
      <c r="LHV82"/>
      <c r="LHW82"/>
      <c r="LHX82"/>
      <c r="LHY82"/>
      <c r="LHZ82"/>
      <c r="LIA82"/>
      <c r="LIB82"/>
      <c r="LIC82"/>
      <c r="LID82"/>
      <c r="LIE82"/>
      <c r="LIF82"/>
      <c r="LIG82"/>
      <c r="LIH82"/>
      <c r="LII82"/>
      <c r="LIJ82"/>
      <c r="LIK82"/>
      <c r="LIL82"/>
      <c r="LIM82"/>
      <c r="LIN82"/>
      <c r="LIO82"/>
      <c r="LIP82"/>
      <c r="LIQ82"/>
      <c r="LIR82"/>
      <c r="LIS82"/>
      <c r="LIT82"/>
      <c r="LIU82"/>
      <c r="LIV82"/>
      <c r="LIW82"/>
      <c r="LIX82"/>
      <c r="LIY82"/>
      <c r="LIZ82"/>
      <c r="LJA82"/>
      <c r="LJB82"/>
      <c r="LJC82"/>
      <c r="LJD82"/>
      <c r="LJE82"/>
      <c r="LJF82"/>
      <c r="LJG82"/>
      <c r="LJH82"/>
      <c r="LJI82"/>
      <c r="LJJ82"/>
      <c r="LJK82"/>
      <c r="LJL82"/>
      <c r="LJM82"/>
      <c r="LJN82"/>
      <c r="LJO82"/>
      <c r="LJP82"/>
      <c r="LJQ82"/>
      <c r="LJR82"/>
      <c r="LJS82"/>
      <c r="LJT82"/>
      <c r="LJU82"/>
      <c r="LJV82"/>
      <c r="LJW82"/>
      <c r="LJX82"/>
      <c r="LJY82"/>
      <c r="LJZ82"/>
      <c r="LKA82"/>
      <c r="LKB82"/>
      <c r="LKC82"/>
      <c r="LKD82"/>
      <c r="LKE82"/>
      <c r="LKF82"/>
      <c r="LKG82"/>
      <c r="LKH82"/>
      <c r="LKI82"/>
      <c r="LKJ82"/>
      <c r="LKK82"/>
      <c r="LKL82"/>
      <c r="LKM82"/>
      <c r="LKN82"/>
      <c r="LKO82"/>
      <c r="LKP82"/>
      <c r="LKQ82"/>
      <c r="LKR82"/>
      <c r="LKS82"/>
      <c r="LKT82"/>
      <c r="LKU82"/>
      <c r="LKV82"/>
      <c r="LKW82"/>
      <c r="LKX82"/>
      <c r="LKY82"/>
      <c r="LKZ82"/>
      <c r="LLA82"/>
      <c r="LLB82"/>
      <c r="LLC82"/>
      <c r="LLD82"/>
      <c r="LLE82"/>
      <c r="LLF82"/>
      <c r="LLG82"/>
      <c r="LLH82"/>
      <c r="LLI82"/>
      <c r="LLJ82"/>
      <c r="LLK82"/>
      <c r="LLL82"/>
      <c r="LLM82"/>
      <c r="LLN82"/>
      <c r="LLO82"/>
      <c r="LLP82"/>
      <c r="LLQ82"/>
      <c r="LLR82"/>
      <c r="LLS82"/>
      <c r="LLT82"/>
      <c r="LLU82"/>
      <c r="LLV82"/>
      <c r="LLW82"/>
      <c r="LLX82"/>
      <c r="LLY82"/>
      <c r="LLZ82"/>
      <c r="LMA82"/>
      <c r="LMB82"/>
      <c r="LMC82"/>
      <c r="LMD82"/>
      <c r="LME82"/>
      <c r="LMF82"/>
      <c r="LMG82"/>
      <c r="LMH82"/>
      <c r="LMI82"/>
      <c r="LMJ82"/>
      <c r="LMK82"/>
      <c r="LML82"/>
      <c r="LMM82"/>
      <c r="LMN82"/>
      <c r="LMO82"/>
      <c r="LMP82"/>
      <c r="LMQ82"/>
      <c r="LMR82"/>
      <c r="LMS82"/>
      <c r="LMT82"/>
      <c r="LMU82"/>
      <c r="LMV82"/>
      <c r="LMW82"/>
      <c r="LMX82"/>
      <c r="LMY82"/>
      <c r="LMZ82"/>
      <c r="LNA82"/>
      <c r="LNB82"/>
      <c r="LNC82"/>
      <c r="LND82"/>
      <c r="LNE82"/>
      <c r="LNF82"/>
      <c r="LNG82"/>
      <c r="LNH82"/>
      <c r="LNI82"/>
      <c r="LNJ82"/>
      <c r="LNK82"/>
      <c r="LNL82"/>
      <c r="LNM82"/>
      <c r="LNN82"/>
      <c r="LNO82"/>
      <c r="LNP82"/>
      <c r="LNQ82"/>
      <c r="LNR82"/>
      <c r="LNS82"/>
      <c r="LNT82"/>
      <c r="LNU82"/>
      <c r="LNV82"/>
      <c r="LNW82"/>
      <c r="LNX82"/>
      <c r="LNY82"/>
      <c r="LNZ82"/>
      <c r="LOA82"/>
      <c r="LOB82"/>
      <c r="LOC82"/>
      <c r="LOD82"/>
      <c r="LOE82"/>
      <c r="LOF82"/>
      <c r="LOG82"/>
      <c r="LOH82"/>
      <c r="LOI82"/>
      <c r="LOJ82"/>
      <c r="LOK82"/>
      <c r="LOL82"/>
      <c r="LOM82"/>
      <c r="LON82"/>
      <c r="LOO82"/>
      <c r="LOP82"/>
      <c r="LOQ82"/>
      <c r="LOR82"/>
      <c r="LOS82"/>
      <c r="LOT82"/>
      <c r="LOU82"/>
      <c r="LOV82"/>
      <c r="LOW82"/>
      <c r="LOX82"/>
      <c r="LOY82"/>
      <c r="LOZ82"/>
      <c r="LPA82"/>
      <c r="LPB82"/>
      <c r="LPC82"/>
      <c r="LPD82"/>
      <c r="LPE82"/>
      <c r="LPF82"/>
      <c r="LPG82"/>
      <c r="LPH82"/>
      <c r="LPI82"/>
      <c r="LPJ82"/>
      <c r="LPK82"/>
      <c r="LPL82"/>
      <c r="LPM82"/>
      <c r="LPN82"/>
      <c r="LPO82"/>
      <c r="LPP82"/>
      <c r="LPQ82"/>
      <c r="LPR82"/>
      <c r="LPS82"/>
      <c r="LPT82"/>
      <c r="LPU82"/>
      <c r="LPV82"/>
      <c r="LPW82"/>
      <c r="LPX82"/>
      <c r="LPY82"/>
      <c r="LPZ82"/>
      <c r="LQA82"/>
      <c r="LQB82"/>
      <c r="LQC82"/>
      <c r="LQD82"/>
      <c r="LQE82"/>
      <c r="LQF82"/>
      <c r="LQG82"/>
      <c r="LQH82"/>
      <c r="LQI82"/>
      <c r="LQJ82"/>
      <c r="LQK82"/>
      <c r="LQL82"/>
      <c r="LQM82"/>
      <c r="LQN82"/>
      <c r="LQO82"/>
      <c r="LQP82"/>
      <c r="LQQ82"/>
      <c r="LQR82"/>
      <c r="LQS82"/>
      <c r="LQT82"/>
      <c r="LQU82"/>
      <c r="LQV82"/>
      <c r="LQW82"/>
      <c r="LQX82"/>
      <c r="LQY82"/>
      <c r="LQZ82"/>
      <c r="LRA82"/>
      <c r="LRB82"/>
      <c r="LRC82"/>
      <c r="LRD82"/>
      <c r="LRE82"/>
      <c r="LRF82"/>
      <c r="LRG82"/>
      <c r="LRH82"/>
      <c r="LRI82"/>
      <c r="LRJ82"/>
      <c r="LRK82"/>
      <c r="LRL82"/>
      <c r="LRM82"/>
      <c r="LRN82"/>
      <c r="LRO82"/>
      <c r="LRP82"/>
      <c r="LRQ82"/>
      <c r="LRR82"/>
      <c r="LRS82"/>
      <c r="LRT82"/>
      <c r="LRU82"/>
      <c r="LRV82"/>
      <c r="LRW82"/>
      <c r="LRX82"/>
      <c r="LRY82"/>
      <c r="LRZ82"/>
      <c r="LSA82"/>
      <c r="LSB82"/>
      <c r="LSC82"/>
      <c r="LSD82"/>
      <c r="LSE82"/>
      <c r="LSF82"/>
      <c r="LSG82"/>
      <c r="LSH82"/>
      <c r="LSI82"/>
      <c r="LSJ82"/>
      <c r="LSK82"/>
      <c r="LSL82"/>
      <c r="LSM82"/>
      <c r="LSN82"/>
      <c r="LSO82"/>
      <c r="LSP82"/>
      <c r="LSQ82"/>
      <c r="LSR82"/>
      <c r="LSS82"/>
      <c r="LST82"/>
      <c r="LSU82"/>
      <c r="LSV82"/>
      <c r="LSW82"/>
      <c r="LSX82"/>
      <c r="LSY82"/>
      <c r="LSZ82"/>
      <c r="LTA82"/>
      <c r="LTB82"/>
      <c r="LTC82"/>
      <c r="LTD82"/>
      <c r="LTE82"/>
      <c r="LTF82"/>
      <c r="LTG82"/>
      <c r="LTH82"/>
      <c r="LTI82"/>
      <c r="LTJ82"/>
      <c r="LTK82"/>
      <c r="LTL82"/>
      <c r="LTM82"/>
      <c r="LTN82"/>
      <c r="LTO82"/>
      <c r="LTP82"/>
      <c r="LTQ82"/>
      <c r="LTR82"/>
      <c r="LTS82"/>
      <c r="LTT82"/>
      <c r="LTU82"/>
      <c r="LTV82"/>
      <c r="LTW82"/>
      <c r="LTX82"/>
      <c r="LTY82"/>
      <c r="LTZ82"/>
      <c r="LUA82"/>
      <c r="LUB82"/>
      <c r="LUC82"/>
      <c r="LUD82"/>
      <c r="LUE82"/>
      <c r="LUF82"/>
      <c r="LUG82"/>
      <c r="LUH82"/>
      <c r="LUI82"/>
      <c r="LUJ82"/>
      <c r="LUK82"/>
      <c r="LUL82"/>
      <c r="LUM82"/>
      <c r="LUN82"/>
      <c r="LUO82"/>
      <c r="LUP82"/>
      <c r="LUQ82"/>
      <c r="LUR82"/>
      <c r="LUS82"/>
      <c r="LUT82"/>
      <c r="LUU82"/>
      <c r="LUV82"/>
      <c r="LUW82"/>
      <c r="LUX82"/>
      <c r="LUY82"/>
      <c r="LUZ82"/>
      <c r="LVA82"/>
      <c r="LVB82"/>
      <c r="LVC82"/>
      <c r="LVD82"/>
      <c r="LVE82"/>
      <c r="LVF82"/>
      <c r="LVG82"/>
      <c r="LVH82"/>
      <c r="LVI82"/>
      <c r="LVJ82"/>
      <c r="LVK82"/>
      <c r="LVL82"/>
      <c r="LVM82"/>
      <c r="LVN82"/>
      <c r="LVO82"/>
      <c r="LVP82"/>
      <c r="LVQ82"/>
      <c r="LVR82"/>
      <c r="LVS82"/>
      <c r="LVT82"/>
      <c r="LVU82"/>
      <c r="LVV82"/>
      <c r="LVW82"/>
      <c r="LVX82"/>
      <c r="LVY82"/>
      <c r="LVZ82"/>
      <c r="LWA82"/>
      <c r="LWB82"/>
      <c r="LWC82"/>
      <c r="LWD82"/>
      <c r="LWE82"/>
      <c r="LWF82"/>
      <c r="LWG82"/>
      <c r="LWH82"/>
      <c r="LWI82"/>
      <c r="LWJ82"/>
      <c r="LWK82"/>
      <c r="LWL82"/>
      <c r="LWM82"/>
      <c r="LWN82"/>
      <c r="LWO82"/>
      <c r="LWP82"/>
      <c r="LWQ82"/>
      <c r="LWR82"/>
      <c r="LWS82"/>
      <c r="LWT82"/>
      <c r="LWU82"/>
      <c r="LWV82"/>
      <c r="LWW82"/>
      <c r="LWX82"/>
      <c r="LWY82"/>
      <c r="LWZ82"/>
      <c r="LXA82"/>
      <c r="LXB82"/>
      <c r="LXC82"/>
      <c r="LXD82"/>
      <c r="LXE82"/>
      <c r="LXF82"/>
      <c r="LXG82"/>
      <c r="LXH82"/>
      <c r="LXI82"/>
      <c r="LXJ82"/>
      <c r="LXK82"/>
      <c r="LXL82"/>
      <c r="LXM82"/>
      <c r="LXN82"/>
      <c r="LXO82"/>
      <c r="LXP82"/>
      <c r="LXQ82"/>
      <c r="LXR82"/>
      <c r="LXS82"/>
      <c r="LXT82"/>
      <c r="LXU82"/>
      <c r="LXV82"/>
      <c r="LXW82"/>
      <c r="LXX82"/>
      <c r="LXY82"/>
      <c r="LXZ82"/>
      <c r="LYA82"/>
      <c r="LYB82"/>
      <c r="LYC82"/>
      <c r="LYD82"/>
      <c r="LYE82"/>
      <c r="LYF82"/>
      <c r="LYG82"/>
      <c r="LYH82"/>
      <c r="LYI82"/>
      <c r="LYJ82"/>
      <c r="LYK82"/>
      <c r="LYL82"/>
      <c r="LYM82"/>
      <c r="LYN82"/>
      <c r="LYO82"/>
      <c r="LYP82"/>
      <c r="LYQ82"/>
      <c r="LYR82"/>
      <c r="LYS82"/>
      <c r="LYT82"/>
      <c r="LYU82"/>
      <c r="LYV82"/>
      <c r="LYW82"/>
      <c r="LYX82"/>
      <c r="LYY82"/>
      <c r="LYZ82"/>
      <c r="LZA82"/>
      <c r="LZB82"/>
      <c r="LZC82"/>
      <c r="LZD82"/>
      <c r="LZE82"/>
      <c r="LZF82"/>
      <c r="LZG82"/>
      <c r="LZH82"/>
      <c r="LZI82"/>
      <c r="LZJ82"/>
      <c r="LZK82"/>
      <c r="LZL82"/>
      <c r="LZM82"/>
      <c r="LZN82"/>
      <c r="LZO82"/>
      <c r="LZP82"/>
      <c r="LZQ82"/>
      <c r="LZR82"/>
      <c r="LZS82"/>
      <c r="LZT82"/>
      <c r="LZU82"/>
      <c r="LZV82"/>
      <c r="LZW82"/>
      <c r="LZX82"/>
      <c r="LZY82"/>
      <c r="LZZ82"/>
      <c r="MAA82"/>
      <c r="MAB82"/>
      <c r="MAC82"/>
      <c r="MAD82"/>
      <c r="MAE82"/>
      <c r="MAF82"/>
      <c r="MAG82"/>
      <c r="MAH82"/>
      <c r="MAI82"/>
      <c r="MAJ82"/>
      <c r="MAK82"/>
      <c r="MAL82"/>
      <c r="MAM82"/>
      <c r="MAN82"/>
      <c r="MAO82"/>
      <c r="MAP82"/>
      <c r="MAQ82"/>
      <c r="MAR82"/>
      <c r="MAS82"/>
      <c r="MAT82"/>
      <c r="MAU82"/>
      <c r="MAV82"/>
      <c r="MAW82"/>
      <c r="MAX82"/>
      <c r="MAY82"/>
      <c r="MAZ82"/>
      <c r="MBA82"/>
      <c r="MBB82"/>
      <c r="MBC82"/>
      <c r="MBD82"/>
      <c r="MBE82"/>
      <c r="MBF82"/>
      <c r="MBG82"/>
      <c r="MBH82"/>
      <c r="MBI82"/>
      <c r="MBJ82"/>
      <c r="MBK82"/>
      <c r="MBL82"/>
      <c r="MBM82"/>
      <c r="MBN82"/>
      <c r="MBO82"/>
      <c r="MBP82"/>
      <c r="MBQ82"/>
      <c r="MBR82"/>
      <c r="MBS82"/>
      <c r="MBT82"/>
      <c r="MBU82"/>
      <c r="MBV82"/>
      <c r="MBW82"/>
      <c r="MBX82"/>
      <c r="MBY82"/>
      <c r="MBZ82"/>
      <c r="MCA82"/>
      <c r="MCB82"/>
      <c r="MCC82"/>
      <c r="MCD82"/>
      <c r="MCE82"/>
      <c r="MCF82"/>
      <c r="MCG82"/>
      <c r="MCH82"/>
      <c r="MCI82"/>
      <c r="MCJ82"/>
      <c r="MCK82"/>
      <c r="MCL82"/>
      <c r="MCM82"/>
      <c r="MCN82"/>
      <c r="MCO82"/>
      <c r="MCP82"/>
      <c r="MCQ82"/>
      <c r="MCR82"/>
      <c r="MCS82"/>
      <c r="MCT82"/>
      <c r="MCU82"/>
      <c r="MCV82"/>
      <c r="MCW82"/>
      <c r="MCX82"/>
      <c r="MCY82"/>
      <c r="MCZ82"/>
      <c r="MDA82"/>
      <c r="MDB82"/>
      <c r="MDC82"/>
      <c r="MDD82"/>
      <c r="MDE82"/>
      <c r="MDF82"/>
      <c r="MDG82"/>
      <c r="MDH82"/>
      <c r="MDI82"/>
      <c r="MDJ82"/>
      <c r="MDK82"/>
      <c r="MDL82"/>
      <c r="MDM82"/>
      <c r="MDN82"/>
      <c r="MDO82"/>
      <c r="MDP82"/>
      <c r="MDQ82"/>
      <c r="MDR82"/>
      <c r="MDS82"/>
      <c r="MDT82"/>
      <c r="MDU82"/>
      <c r="MDV82"/>
      <c r="MDW82"/>
      <c r="MDX82"/>
      <c r="MDY82"/>
      <c r="MDZ82"/>
      <c r="MEA82"/>
      <c r="MEB82"/>
      <c r="MEC82"/>
      <c r="MED82"/>
      <c r="MEE82"/>
      <c r="MEF82"/>
      <c r="MEG82"/>
      <c r="MEH82"/>
      <c r="MEI82"/>
      <c r="MEJ82"/>
      <c r="MEK82"/>
      <c r="MEL82"/>
      <c r="MEM82"/>
      <c r="MEN82"/>
      <c r="MEO82"/>
      <c r="MEP82"/>
      <c r="MEQ82"/>
      <c r="MER82"/>
      <c r="MES82"/>
      <c r="MET82"/>
      <c r="MEU82"/>
      <c r="MEV82"/>
      <c r="MEW82"/>
      <c r="MEX82"/>
      <c r="MEY82"/>
      <c r="MEZ82"/>
      <c r="MFA82"/>
      <c r="MFB82"/>
      <c r="MFC82"/>
      <c r="MFD82"/>
      <c r="MFE82"/>
      <c r="MFF82"/>
      <c r="MFG82"/>
      <c r="MFH82"/>
      <c r="MFI82"/>
      <c r="MFJ82"/>
      <c r="MFK82"/>
      <c r="MFL82"/>
      <c r="MFM82"/>
      <c r="MFN82"/>
      <c r="MFO82"/>
      <c r="MFP82"/>
      <c r="MFQ82"/>
      <c r="MFR82"/>
      <c r="MFS82"/>
      <c r="MFT82"/>
      <c r="MFU82"/>
      <c r="MFV82"/>
      <c r="MFW82"/>
      <c r="MFX82"/>
      <c r="MFY82"/>
      <c r="MFZ82"/>
      <c r="MGA82"/>
      <c r="MGB82"/>
      <c r="MGC82"/>
      <c r="MGD82"/>
      <c r="MGE82"/>
      <c r="MGF82"/>
      <c r="MGG82"/>
      <c r="MGH82"/>
      <c r="MGI82"/>
      <c r="MGJ82"/>
      <c r="MGK82"/>
      <c r="MGL82"/>
      <c r="MGM82"/>
      <c r="MGN82"/>
      <c r="MGO82"/>
      <c r="MGP82"/>
      <c r="MGQ82"/>
      <c r="MGR82"/>
      <c r="MGS82"/>
      <c r="MGT82"/>
      <c r="MGU82"/>
      <c r="MGV82"/>
      <c r="MGW82"/>
      <c r="MGX82"/>
      <c r="MGY82"/>
      <c r="MGZ82"/>
      <c r="MHA82"/>
      <c r="MHB82"/>
      <c r="MHC82"/>
      <c r="MHD82"/>
      <c r="MHE82"/>
      <c r="MHF82"/>
      <c r="MHG82"/>
      <c r="MHH82"/>
      <c r="MHI82"/>
      <c r="MHJ82"/>
      <c r="MHK82"/>
      <c r="MHL82"/>
      <c r="MHM82"/>
      <c r="MHN82"/>
      <c r="MHO82"/>
      <c r="MHP82"/>
      <c r="MHQ82"/>
      <c r="MHR82"/>
      <c r="MHS82"/>
      <c r="MHT82"/>
      <c r="MHU82"/>
      <c r="MHV82"/>
      <c r="MHW82"/>
      <c r="MHX82"/>
      <c r="MHY82"/>
      <c r="MHZ82"/>
      <c r="MIA82"/>
      <c r="MIB82"/>
      <c r="MIC82"/>
      <c r="MID82"/>
      <c r="MIE82"/>
      <c r="MIF82"/>
      <c r="MIG82"/>
      <c r="MIH82"/>
      <c r="MII82"/>
      <c r="MIJ82"/>
      <c r="MIK82"/>
      <c r="MIL82"/>
      <c r="MIM82"/>
      <c r="MIN82"/>
      <c r="MIO82"/>
      <c r="MIP82"/>
      <c r="MIQ82"/>
      <c r="MIR82"/>
      <c r="MIS82"/>
      <c r="MIT82"/>
      <c r="MIU82"/>
      <c r="MIV82"/>
      <c r="MIW82"/>
      <c r="MIX82"/>
      <c r="MIY82"/>
      <c r="MIZ82"/>
      <c r="MJA82"/>
      <c r="MJB82"/>
      <c r="MJC82"/>
      <c r="MJD82"/>
      <c r="MJE82"/>
      <c r="MJF82"/>
      <c r="MJG82"/>
      <c r="MJH82"/>
      <c r="MJI82"/>
      <c r="MJJ82"/>
      <c r="MJK82"/>
      <c r="MJL82"/>
      <c r="MJM82"/>
      <c r="MJN82"/>
      <c r="MJO82"/>
      <c r="MJP82"/>
      <c r="MJQ82"/>
      <c r="MJR82"/>
      <c r="MJS82"/>
      <c r="MJT82"/>
      <c r="MJU82"/>
      <c r="MJV82"/>
      <c r="MJW82"/>
      <c r="MJX82"/>
      <c r="MJY82"/>
      <c r="MJZ82"/>
      <c r="MKA82"/>
      <c r="MKB82"/>
      <c r="MKC82"/>
      <c r="MKD82"/>
      <c r="MKE82"/>
      <c r="MKF82"/>
      <c r="MKG82"/>
      <c r="MKH82"/>
      <c r="MKI82"/>
      <c r="MKJ82"/>
      <c r="MKK82"/>
      <c r="MKL82"/>
      <c r="MKM82"/>
      <c r="MKN82"/>
      <c r="MKO82"/>
      <c r="MKP82"/>
      <c r="MKQ82"/>
      <c r="MKR82"/>
      <c r="MKS82"/>
      <c r="MKT82"/>
      <c r="MKU82"/>
      <c r="MKV82"/>
      <c r="MKW82"/>
      <c r="MKX82"/>
      <c r="MKY82"/>
      <c r="MKZ82"/>
      <c r="MLA82"/>
      <c r="MLB82"/>
      <c r="MLC82"/>
      <c r="MLD82"/>
      <c r="MLE82"/>
      <c r="MLF82"/>
      <c r="MLG82"/>
      <c r="MLH82"/>
      <c r="MLI82"/>
      <c r="MLJ82"/>
      <c r="MLK82"/>
      <c r="MLL82"/>
      <c r="MLM82"/>
      <c r="MLN82"/>
      <c r="MLO82"/>
      <c r="MLP82"/>
      <c r="MLQ82"/>
      <c r="MLR82"/>
      <c r="MLS82"/>
      <c r="MLT82"/>
      <c r="MLU82"/>
      <c r="MLV82"/>
      <c r="MLW82"/>
      <c r="MLX82"/>
      <c r="MLY82"/>
      <c r="MLZ82"/>
      <c r="MMA82"/>
      <c r="MMB82"/>
      <c r="MMC82"/>
      <c r="MMD82"/>
      <c r="MME82"/>
      <c r="MMF82"/>
      <c r="MMG82"/>
      <c r="MMH82"/>
      <c r="MMI82"/>
      <c r="MMJ82"/>
      <c r="MMK82"/>
      <c r="MML82"/>
      <c r="MMM82"/>
      <c r="MMN82"/>
      <c r="MMO82"/>
      <c r="MMP82"/>
      <c r="MMQ82"/>
      <c r="MMR82"/>
      <c r="MMS82"/>
      <c r="MMT82"/>
      <c r="MMU82"/>
      <c r="MMV82"/>
      <c r="MMW82"/>
      <c r="MMX82"/>
      <c r="MMY82"/>
      <c r="MMZ82"/>
      <c r="MNA82"/>
      <c r="MNB82"/>
      <c r="MNC82"/>
      <c r="MND82"/>
      <c r="MNE82"/>
      <c r="MNF82"/>
      <c r="MNG82"/>
      <c r="MNH82"/>
      <c r="MNI82"/>
      <c r="MNJ82"/>
      <c r="MNK82"/>
      <c r="MNL82"/>
      <c r="MNM82"/>
      <c r="MNN82"/>
      <c r="MNO82"/>
      <c r="MNP82"/>
      <c r="MNQ82"/>
      <c r="MNR82"/>
      <c r="MNS82"/>
      <c r="MNT82"/>
      <c r="MNU82"/>
      <c r="MNV82"/>
      <c r="MNW82"/>
      <c r="MNX82"/>
      <c r="MNY82"/>
      <c r="MNZ82"/>
      <c r="MOA82"/>
      <c r="MOB82"/>
      <c r="MOC82"/>
      <c r="MOD82"/>
      <c r="MOE82"/>
      <c r="MOF82"/>
      <c r="MOG82"/>
      <c r="MOH82"/>
      <c r="MOI82"/>
      <c r="MOJ82"/>
      <c r="MOK82"/>
      <c r="MOL82"/>
      <c r="MOM82"/>
      <c r="MON82"/>
      <c r="MOO82"/>
      <c r="MOP82"/>
      <c r="MOQ82"/>
      <c r="MOR82"/>
      <c r="MOS82"/>
      <c r="MOT82"/>
      <c r="MOU82"/>
      <c r="MOV82"/>
      <c r="MOW82"/>
      <c r="MOX82"/>
      <c r="MOY82"/>
      <c r="MOZ82"/>
      <c r="MPA82"/>
      <c r="MPB82"/>
      <c r="MPC82"/>
      <c r="MPD82"/>
      <c r="MPE82"/>
      <c r="MPF82"/>
      <c r="MPG82"/>
      <c r="MPH82"/>
      <c r="MPI82"/>
      <c r="MPJ82"/>
      <c r="MPK82"/>
      <c r="MPL82"/>
      <c r="MPM82"/>
      <c r="MPN82"/>
      <c r="MPO82"/>
      <c r="MPP82"/>
      <c r="MPQ82"/>
      <c r="MPR82"/>
      <c r="MPS82"/>
      <c r="MPT82"/>
      <c r="MPU82"/>
      <c r="MPV82"/>
      <c r="MPW82"/>
      <c r="MPX82"/>
      <c r="MPY82"/>
      <c r="MPZ82"/>
      <c r="MQA82"/>
      <c r="MQB82"/>
      <c r="MQC82"/>
      <c r="MQD82"/>
      <c r="MQE82"/>
      <c r="MQF82"/>
      <c r="MQG82"/>
      <c r="MQH82"/>
      <c r="MQI82"/>
      <c r="MQJ82"/>
      <c r="MQK82"/>
      <c r="MQL82"/>
      <c r="MQM82"/>
      <c r="MQN82"/>
      <c r="MQO82"/>
      <c r="MQP82"/>
      <c r="MQQ82"/>
      <c r="MQR82"/>
      <c r="MQS82"/>
      <c r="MQT82"/>
      <c r="MQU82"/>
      <c r="MQV82"/>
      <c r="MQW82"/>
      <c r="MQX82"/>
      <c r="MQY82"/>
      <c r="MQZ82"/>
      <c r="MRA82"/>
      <c r="MRB82"/>
      <c r="MRC82"/>
      <c r="MRD82"/>
      <c r="MRE82"/>
      <c r="MRF82"/>
      <c r="MRG82"/>
      <c r="MRH82"/>
      <c r="MRI82"/>
      <c r="MRJ82"/>
      <c r="MRK82"/>
      <c r="MRL82"/>
      <c r="MRM82"/>
      <c r="MRN82"/>
      <c r="MRO82"/>
      <c r="MRP82"/>
      <c r="MRQ82"/>
      <c r="MRR82"/>
      <c r="MRS82"/>
      <c r="MRT82"/>
      <c r="MRU82"/>
      <c r="MRV82"/>
      <c r="MRW82"/>
      <c r="MRX82"/>
      <c r="MRY82"/>
      <c r="MRZ82"/>
      <c r="MSA82"/>
      <c r="MSB82"/>
      <c r="MSC82"/>
      <c r="MSD82"/>
      <c r="MSE82"/>
      <c r="MSF82"/>
      <c r="MSG82"/>
      <c r="MSH82"/>
      <c r="MSI82"/>
      <c r="MSJ82"/>
      <c r="MSK82"/>
      <c r="MSL82"/>
      <c r="MSM82"/>
      <c r="MSN82"/>
      <c r="MSO82"/>
      <c r="MSP82"/>
      <c r="MSQ82"/>
      <c r="MSR82"/>
      <c r="MSS82"/>
      <c r="MST82"/>
      <c r="MSU82"/>
      <c r="MSV82"/>
      <c r="MSW82"/>
      <c r="MSX82"/>
      <c r="MSY82"/>
      <c r="MSZ82"/>
      <c r="MTA82"/>
      <c r="MTB82"/>
      <c r="MTC82"/>
      <c r="MTD82"/>
      <c r="MTE82"/>
      <c r="MTF82"/>
      <c r="MTG82"/>
      <c r="MTH82"/>
      <c r="MTI82"/>
      <c r="MTJ82"/>
      <c r="MTK82"/>
      <c r="MTL82"/>
      <c r="MTM82"/>
      <c r="MTN82"/>
      <c r="MTO82"/>
      <c r="MTP82"/>
      <c r="MTQ82"/>
      <c r="MTR82"/>
      <c r="MTS82"/>
      <c r="MTT82"/>
      <c r="MTU82"/>
      <c r="MTV82"/>
      <c r="MTW82"/>
      <c r="MTX82"/>
      <c r="MTY82"/>
      <c r="MTZ82"/>
      <c r="MUA82"/>
      <c r="MUB82"/>
      <c r="MUC82"/>
      <c r="MUD82"/>
      <c r="MUE82"/>
      <c r="MUF82"/>
      <c r="MUG82"/>
      <c r="MUH82"/>
      <c r="MUI82"/>
      <c r="MUJ82"/>
      <c r="MUK82"/>
      <c r="MUL82"/>
      <c r="MUM82"/>
      <c r="MUN82"/>
      <c r="MUO82"/>
      <c r="MUP82"/>
      <c r="MUQ82"/>
      <c r="MUR82"/>
      <c r="MUS82"/>
      <c r="MUT82"/>
      <c r="MUU82"/>
      <c r="MUV82"/>
      <c r="MUW82"/>
      <c r="MUX82"/>
      <c r="MUY82"/>
      <c r="MUZ82"/>
      <c r="MVA82"/>
      <c r="MVB82"/>
      <c r="MVC82"/>
      <c r="MVD82"/>
      <c r="MVE82"/>
      <c r="MVF82"/>
      <c r="MVG82"/>
      <c r="MVH82"/>
      <c r="MVI82"/>
      <c r="MVJ82"/>
      <c r="MVK82"/>
      <c r="MVL82"/>
      <c r="MVM82"/>
      <c r="MVN82"/>
      <c r="MVO82"/>
      <c r="MVP82"/>
      <c r="MVQ82"/>
      <c r="MVR82"/>
      <c r="MVS82"/>
      <c r="MVT82"/>
      <c r="MVU82"/>
      <c r="MVV82"/>
      <c r="MVW82"/>
      <c r="MVX82"/>
      <c r="MVY82"/>
      <c r="MVZ82"/>
      <c r="MWA82"/>
      <c r="MWB82"/>
      <c r="MWC82"/>
      <c r="MWD82"/>
      <c r="MWE82"/>
      <c r="MWF82"/>
      <c r="MWG82"/>
      <c r="MWH82"/>
      <c r="MWI82"/>
      <c r="MWJ82"/>
      <c r="MWK82"/>
      <c r="MWL82"/>
      <c r="MWM82"/>
      <c r="MWN82"/>
      <c r="MWO82"/>
      <c r="MWP82"/>
      <c r="MWQ82"/>
      <c r="MWR82"/>
      <c r="MWS82"/>
      <c r="MWT82"/>
      <c r="MWU82"/>
      <c r="MWV82"/>
      <c r="MWW82"/>
      <c r="MWX82"/>
      <c r="MWY82"/>
      <c r="MWZ82"/>
      <c r="MXA82"/>
      <c r="MXB82"/>
      <c r="MXC82"/>
      <c r="MXD82"/>
      <c r="MXE82"/>
      <c r="MXF82"/>
      <c r="MXG82"/>
      <c r="MXH82"/>
      <c r="MXI82"/>
      <c r="MXJ82"/>
      <c r="MXK82"/>
      <c r="MXL82"/>
      <c r="MXM82"/>
      <c r="MXN82"/>
      <c r="MXO82"/>
      <c r="MXP82"/>
      <c r="MXQ82"/>
      <c r="MXR82"/>
      <c r="MXS82"/>
      <c r="MXT82"/>
      <c r="MXU82"/>
      <c r="MXV82"/>
      <c r="MXW82"/>
      <c r="MXX82"/>
      <c r="MXY82"/>
      <c r="MXZ82"/>
      <c r="MYA82"/>
      <c r="MYB82"/>
      <c r="MYC82"/>
      <c r="MYD82"/>
      <c r="MYE82"/>
      <c r="MYF82"/>
      <c r="MYG82"/>
      <c r="MYH82"/>
      <c r="MYI82"/>
      <c r="MYJ82"/>
      <c r="MYK82"/>
      <c r="MYL82"/>
      <c r="MYM82"/>
      <c r="MYN82"/>
      <c r="MYO82"/>
      <c r="MYP82"/>
      <c r="MYQ82"/>
      <c r="MYR82"/>
      <c r="MYS82"/>
      <c r="MYT82"/>
      <c r="MYU82"/>
      <c r="MYV82"/>
      <c r="MYW82"/>
      <c r="MYX82"/>
      <c r="MYY82"/>
      <c r="MYZ82"/>
      <c r="MZA82"/>
      <c r="MZB82"/>
      <c r="MZC82"/>
      <c r="MZD82"/>
      <c r="MZE82"/>
      <c r="MZF82"/>
      <c r="MZG82"/>
      <c r="MZH82"/>
      <c r="MZI82"/>
      <c r="MZJ82"/>
      <c r="MZK82"/>
      <c r="MZL82"/>
      <c r="MZM82"/>
      <c r="MZN82"/>
      <c r="MZO82"/>
      <c r="MZP82"/>
      <c r="MZQ82"/>
      <c r="MZR82"/>
      <c r="MZS82"/>
      <c r="MZT82"/>
      <c r="MZU82"/>
      <c r="MZV82"/>
      <c r="MZW82"/>
      <c r="MZX82"/>
      <c r="MZY82"/>
      <c r="MZZ82"/>
      <c r="NAA82"/>
      <c r="NAB82"/>
      <c r="NAC82"/>
      <c r="NAD82"/>
      <c r="NAE82"/>
      <c r="NAF82"/>
      <c r="NAG82"/>
      <c r="NAH82"/>
      <c r="NAI82"/>
      <c r="NAJ82"/>
      <c r="NAK82"/>
      <c r="NAL82"/>
      <c r="NAM82"/>
      <c r="NAN82"/>
      <c r="NAO82"/>
      <c r="NAP82"/>
      <c r="NAQ82"/>
      <c r="NAR82"/>
      <c r="NAS82"/>
      <c r="NAT82"/>
      <c r="NAU82"/>
      <c r="NAV82"/>
      <c r="NAW82"/>
      <c r="NAX82"/>
      <c r="NAY82"/>
      <c r="NAZ82"/>
      <c r="NBA82"/>
      <c r="NBB82"/>
      <c r="NBC82"/>
      <c r="NBD82"/>
      <c r="NBE82"/>
      <c r="NBF82"/>
      <c r="NBG82"/>
      <c r="NBH82"/>
      <c r="NBI82"/>
      <c r="NBJ82"/>
      <c r="NBK82"/>
      <c r="NBL82"/>
      <c r="NBM82"/>
      <c r="NBN82"/>
      <c r="NBO82"/>
      <c r="NBP82"/>
      <c r="NBQ82"/>
      <c r="NBR82"/>
      <c r="NBS82"/>
      <c r="NBT82"/>
      <c r="NBU82"/>
      <c r="NBV82"/>
      <c r="NBW82"/>
      <c r="NBX82"/>
      <c r="NBY82"/>
      <c r="NBZ82"/>
      <c r="NCA82"/>
      <c r="NCB82"/>
      <c r="NCC82"/>
      <c r="NCD82"/>
      <c r="NCE82"/>
      <c r="NCF82"/>
      <c r="NCG82"/>
      <c r="NCH82"/>
      <c r="NCI82"/>
      <c r="NCJ82"/>
      <c r="NCK82"/>
      <c r="NCL82"/>
      <c r="NCM82"/>
      <c r="NCN82"/>
      <c r="NCO82"/>
      <c r="NCP82"/>
      <c r="NCQ82"/>
      <c r="NCR82"/>
      <c r="NCS82"/>
      <c r="NCT82"/>
      <c r="NCU82"/>
      <c r="NCV82"/>
      <c r="NCW82"/>
      <c r="NCX82"/>
      <c r="NCY82"/>
      <c r="NCZ82"/>
      <c r="NDA82"/>
      <c r="NDB82"/>
      <c r="NDC82"/>
      <c r="NDD82"/>
      <c r="NDE82"/>
      <c r="NDF82"/>
      <c r="NDG82"/>
      <c r="NDH82"/>
      <c r="NDI82"/>
      <c r="NDJ82"/>
      <c r="NDK82"/>
      <c r="NDL82"/>
      <c r="NDM82"/>
      <c r="NDN82"/>
      <c r="NDO82"/>
      <c r="NDP82"/>
      <c r="NDQ82"/>
      <c r="NDR82"/>
      <c r="NDS82"/>
      <c r="NDT82"/>
      <c r="NDU82"/>
      <c r="NDV82"/>
      <c r="NDW82"/>
      <c r="NDX82"/>
      <c r="NDY82"/>
      <c r="NDZ82"/>
      <c r="NEA82"/>
      <c r="NEB82"/>
      <c r="NEC82"/>
      <c r="NED82"/>
      <c r="NEE82"/>
      <c r="NEF82"/>
      <c r="NEG82"/>
      <c r="NEH82"/>
      <c r="NEI82"/>
      <c r="NEJ82"/>
      <c r="NEK82"/>
      <c r="NEL82"/>
      <c r="NEM82"/>
      <c r="NEN82"/>
      <c r="NEO82"/>
      <c r="NEP82"/>
      <c r="NEQ82"/>
      <c r="NER82"/>
      <c r="NES82"/>
      <c r="NET82"/>
      <c r="NEU82"/>
      <c r="NEV82"/>
      <c r="NEW82"/>
      <c r="NEX82"/>
      <c r="NEY82"/>
      <c r="NEZ82"/>
      <c r="NFA82"/>
      <c r="NFB82"/>
      <c r="NFC82"/>
      <c r="NFD82"/>
      <c r="NFE82"/>
      <c r="NFF82"/>
      <c r="NFG82"/>
      <c r="NFH82"/>
      <c r="NFI82"/>
      <c r="NFJ82"/>
      <c r="NFK82"/>
      <c r="NFL82"/>
      <c r="NFM82"/>
      <c r="NFN82"/>
      <c r="NFO82"/>
      <c r="NFP82"/>
      <c r="NFQ82"/>
      <c r="NFR82"/>
      <c r="NFS82"/>
      <c r="NFT82"/>
      <c r="NFU82"/>
      <c r="NFV82"/>
      <c r="NFW82"/>
      <c r="NFX82"/>
      <c r="NFY82"/>
      <c r="NFZ82"/>
      <c r="NGA82"/>
      <c r="NGB82"/>
      <c r="NGC82"/>
      <c r="NGD82"/>
      <c r="NGE82"/>
      <c r="NGF82"/>
      <c r="NGG82"/>
      <c r="NGH82"/>
      <c r="NGI82"/>
      <c r="NGJ82"/>
      <c r="NGK82"/>
      <c r="NGL82"/>
      <c r="NGM82"/>
      <c r="NGN82"/>
      <c r="NGO82"/>
      <c r="NGP82"/>
      <c r="NGQ82"/>
      <c r="NGR82"/>
      <c r="NGS82"/>
      <c r="NGT82"/>
      <c r="NGU82"/>
      <c r="NGV82"/>
      <c r="NGW82"/>
      <c r="NGX82"/>
      <c r="NGY82"/>
      <c r="NGZ82"/>
      <c r="NHA82"/>
      <c r="NHB82"/>
      <c r="NHC82"/>
      <c r="NHD82"/>
      <c r="NHE82"/>
      <c r="NHF82"/>
      <c r="NHG82"/>
      <c r="NHH82"/>
      <c r="NHI82"/>
      <c r="NHJ82"/>
      <c r="NHK82"/>
      <c r="NHL82"/>
      <c r="NHM82"/>
      <c r="NHN82"/>
      <c r="NHO82"/>
      <c r="NHP82"/>
      <c r="NHQ82"/>
      <c r="NHR82"/>
      <c r="NHS82"/>
      <c r="NHT82"/>
      <c r="NHU82"/>
      <c r="NHV82"/>
      <c r="NHW82"/>
      <c r="NHX82"/>
      <c r="NHY82"/>
      <c r="NHZ82"/>
      <c r="NIA82"/>
      <c r="NIB82"/>
      <c r="NIC82"/>
      <c r="NID82"/>
      <c r="NIE82"/>
      <c r="NIF82"/>
      <c r="NIG82"/>
      <c r="NIH82"/>
      <c r="NII82"/>
      <c r="NIJ82"/>
      <c r="NIK82"/>
      <c r="NIL82"/>
      <c r="NIM82"/>
      <c r="NIN82"/>
      <c r="NIO82"/>
      <c r="NIP82"/>
      <c r="NIQ82"/>
      <c r="NIR82"/>
      <c r="NIS82"/>
      <c r="NIT82"/>
      <c r="NIU82"/>
      <c r="NIV82"/>
      <c r="NIW82"/>
      <c r="NIX82"/>
      <c r="NIY82"/>
      <c r="NIZ82"/>
      <c r="NJA82"/>
      <c r="NJB82"/>
      <c r="NJC82"/>
      <c r="NJD82"/>
      <c r="NJE82"/>
      <c r="NJF82"/>
      <c r="NJG82"/>
      <c r="NJH82"/>
      <c r="NJI82"/>
      <c r="NJJ82"/>
      <c r="NJK82"/>
      <c r="NJL82"/>
      <c r="NJM82"/>
      <c r="NJN82"/>
      <c r="NJO82"/>
      <c r="NJP82"/>
      <c r="NJQ82"/>
      <c r="NJR82"/>
      <c r="NJS82"/>
      <c r="NJT82"/>
      <c r="NJU82"/>
      <c r="NJV82"/>
      <c r="NJW82"/>
      <c r="NJX82"/>
      <c r="NJY82"/>
      <c r="NJZ82"/>
      <c r="NKA82"/>
      <c r="NKB82"/>
      <c r="NKC82"/>
      <c r="NKD82"/>
      <c r="NKE82"/>
      <c r="NKF82"/>
      <c r="NKG82"/>
      <c r="NKH82"/>
      <c r="NKI82"/>
      <c r="NKJ82"/>
      <c r="NKK82"/>
      <c r="NKL82"/>
      <c r="NKM82"/>
      <c r="NKN82"/>
      <c r="NKO82"/>
      <c r="NKP82"/>
      <c r="NKQ82"/>
      <c r="NKR82"/>
      <c r="NKS82"/>
      <c r="NKT82"/>
      <c r="NKU82"/>
      <c r="NKV82"/>
      <c r="NKW82"/>
      <c r="NKX82"/>
      <c r="NKY82"/>
      <c r="NKZ82"/>
      <c r="NLA82"/>
      <c r="NLB82"/>
      <c r="NLC82"/>
      <c r="NLD82"/>
      <c r="NLE82"/>
      <c r="NLF82"/>
      <c r="NLG82"/>
      <c r="NLH82"/>
      <c r="NLI82"/>
      <c r="NLJ82"/>
      <c r="NLK82"/>
      <c r="NLL82"/>
      <c r="NLM82"/>
      <c r="NLN82"/>
      <c r="NLO82"/>
      <c r="NLP82"/>
      <c r="NLQ82"/>
      <c r="NLR82"/>
      <c r="NLS82"/>
      <c r="NLT82"/>
      <c r="NLU82"/>
      <c r="NLV82"/>
      <c r="NLW82"/>
      <c r="NLX82"/>
      <c r="NLY82"/>
      <c r="NLZ82"/>
      <c r="NMA82"/>
      <c r="NMB82"/>
      <c r="NMC82"/>
      <c r="NMD82"/>
      <c r="NME82"/>
      <c r="NMF82"/>
      <c r="NMG82"/>
      <c r="NMH82"/>
      <c r="NMI82"/>
      <c r="NMJ82"/>
      <c r="NMK82"/>
      <c r="NML82"/>
      <c r="NMM82"/>
      <c r="NMN82"/>
      <c r="NMO82"/>
      <c r="NMP82"/>
      <c r="NMQ82"/>
      <c r="NMR82"/>
      <c r="NMS82"/>
      <c r="NMT82"/>
      <c r="NMU82"/>
      <c r="NMV82"/>
      <c r="NMW82"/>
      <c r="NMX82"/>
      <c r="NMY82"/>
      <c r="NMZ82"/>
      <c r="NNA82"/>
      <c r="NNB82"/>
      <c r="NNC82"/>
      <c r="NND82"/>
      <c r="NNE82"/>
      <c r="NNF82"/>
      <c r="NNG82"/>
      <c r="NNH82"/>
      <c r="NNI82"/>
      <c r="NNJ82"/>
      <c r="NNK82"/>
      <c r="NNL82"/>
      <c r="NNM82"/>
      <c r="NNN82"/>
      <c r="NNO82"/>
      <c r="NNP82"/>
      <c r="NNQ82"/>
      <c r="NNR82"/>
      <c r="NNS82"/>
      <c r="NNT82"/>
      <c r="NNU82"/>
      <c r="NNV82"/>
      <c r="NNW82"/>
      <c r="NNX82"/>
      <c r="NNY82"/>
      <c r="NNZ82"/>
      <c r="NOA82"/>
      <c r="NOB82"/>
      <c r="NOC82"/>
      <c r="NOD82"/>
      <c r="NOE82"/>
      <c r="NOF82"/>
      <c r="NOG82"/>
      <c r="NOH82"/>
      <c r="NOI82"/>
      <c r="NOJ82"/>
      <c r="NOK82"/>
      <c r="NOL82"/>
      <c r="NOM82"/>
      <c r="NON82"/>
      <c r="NOO82"/>
      <c r="NOP82"/>
      <c r="NOQ82"/>
      <c r="NOR82"/>
      <c r="NOS82"/>
      <c r="NOT82"/>
      <c r="NOU82"/>
      <c r="NOV82"/>
      <c r="NOW82"/>
      <c r="NOX82"/>
      <c r="NOY82"/>
      <c r="NOZ82"/>
      <c r="NPA82"/>
      <c r="NPB82"/>
      <c r="NPC82"/>
      <c r="NPD82"/>
      <c r="NPE82"/>
      <c r="NPF82"/>
      <c r="NPG82"/>
      <c r="NPH82"/>
      <c r="NPI82"/>
      <c r="NPJ82"/>
      <c r="NPK82"/>
      <c r="NPL82"/>
      <c r="NPM82"/>
      <c r="NPN82"/>
      <c r="NPO82"/>
      <c r="NPP82"/>
      <c r="NPQ82"/>
      <c r="NPR82"/>
      <c r="NPS82"/>
      <c r="NPT82"/>
      <c r="NPU82"/>
      <c r="NPV82"/>
      <c r="NPW82"/>
      <c r="NPX82"/>
      <c r="NPY82"/>
      <c r="NPZ82"/>
      <c r="NQA82"/>
      <c r="NQB82"/>
      <c r="NQC82"/>
      <c r="NQD82"/>
      <c r="NQE82"/>
      <c r="NQF82"/>
      <c r="NQG82"/>
      <c r="NQH82"/>
      <c r="NQI82"/>
      <c r="NQJ82"/>
      <c r="NQK82"/>
      <c r="NQL82"/>
      <c r="NQM82"/>
      <c r="NQN82"/>
      <c r="NQO82"/>
      <c r="NQP82"/>
      <c r="NQQ82"/>
      <c r="NQR82"/>
      <c r="NQS82"/>
      <c r="NQT82"/>
      <c r="NQU82"/>
      <c r="NQV82"/>
      <c r="NQW82"/>
      <c r="NQX82"/>
      <c r="NQY82"/>
      <c r="NQZ82"/>
      <c r="NRA82"/>
      <c r="NRB82"/>
      <c r="NRC82"/>
      <c r="NRD82"/>
      <c r="NRE82"/>
      <c r="NRF82"/>
      <c r="NRG82"/>
      <c r="NRH82"/>
      <c r="NRI82"/>
      <c r="NRJ82"/>
      <c r="NRK82"/>
      <c r="NRL82"/>
      <c r="NRM82"/>
      <c r="NRN82"/>
      <c r="NRO82"/>
      <c r="NRP82"/>
      <c r="NRQ82"/>
      <c r="NRR82"/>
      <c r="NRS82"/>
      <c r="NRT82"/>
      <c r="NRU82"/>
      <c r="NRV82"/>
      <c r="NRW82"/>
      <c r="NRX82"/>
      <c r="NRY82"/>
      <c r="NRZ82"/>
      <c r="NSA82"/>
      <c r="NSB82"/>
      <c r="NSC82"/>
      <c r="NSD82"/>
      <c r="NSE82"/>
      <c r="NSF82"/>
      <c r="NSG82"/>
      <c r="NSH82"/>
      <c r="NSI82"/>
      <c r="NSJ82"/>
      <c r="NSK82"/>
      <c r="NSL82"/>
      <c r="NSM82"/>
      <c r="NSN82"/>
      <c r="NSO82"/>
      <c r="NSP82"/>
      <c r="NSQ82"/>
      <c r="NSR82"/>
      <c r="NSS82"/>
      <c r="NST82"/>
      <c r="NSU82"/>
      <c r="NSV82"/>
      <c r="NSW82"/>
      <c r="NSX82"/>
      <c r="NSY82"/>
      <c r="NSZ82"/>
      <c r="NTA82"/>
      <c r="NTB82"/>
      <c r="NTC82"/>
      <c r="NTD82"/>
      <c r="NTE82"/>
      <c r="NTF82"/>
      <c r="NTG82"/>
      <c r="NTH82"/>
      <c r="NTI82"/>
      <c r="NTJ82"/>
      <c r="NTK82"/>
      <c r="NTL82"/>
      <c r="NTM82"/>
      <c r="NTN82"/>
      <c r="NTO82"/>
      <c r="NTP82"/>
      <c r="NTQ82"/>
      <c r="NTR82"/>
      <c r="NTS82"/>
      <c r="NTT82"/>
      <c r="NTU82"/>
      <c r="NTV82"/>
      <c r="NTW82"/>
      <c r="NTX82"/>
      <c r="NTY82"/>
      <c r="NTZ82"/>
      <c r="NUA82"/>
      <c r="NUB82"/>
      <c r="NUC82"/>
      <c r="NUD82"/>
      <c r="NUE82"/>
      <c r="NUF82"/>
      <c r="NUG82"/>
      <c r="NUH82"/>
      <c r="NUI82"/>
      <c r="NUJ82"/>
      <c r="NUK82"/>
      <c r="NUL82"/>
      <c r="NUM82"/>
      <c r="NUN82"/>
      <c r="NUO82"/>
      <c r="NUP82"/>
      <c r="NUQ82"/>
      <c r="NUR82"/>
      <c r="NUS82"/>
      <c r="NUT82"/>
      <c r="NUU82"/>
      <c r="NUV82"/>
      <c r="NUW82"/>
      <c r="NUX82"/>
      <c r="NUY82"/>
      <c r="NUZ82"/>
      <c r="NVA82"/>
      <c r="NVB82"/>
      <c r="NVC82"/>
      <c r="NVD82"/>
      <c r="NVE82"/>
      <c r="NVF82"/>
      <c r="NVG82"/>
      <c r="NVH82"/>
      <c r="NVI82"/>
      <c r="NVJ82"/>
      <c r="NVK82"/>
      <c r="NVL82"/>
      <c r="NVM82"/>
      <c r="NVN82"/>
      <c r="NVO82"/>
      <c r="NVP82"/>
      <c r="NVQ82"/>
      <c r="NVR82"/>
      <c r="NVS82"/>
      <c r="NVT82"/>
      <c r="NVU82"/>
      <c r="NVV82"/>
      <c r="NVW82"/>
      <c r="NVX82"/>
      <c r="NVY82"/>
      <c r="NVZ82"/>
      <c r="NWA82"/>
      <c r="NWB82"/>
      <c r="NWC82"/>
      <c r="NWD82"/>
      <c r="NWE82"/>
      <c r="NWF82"/>
      <c r="NWG82"/>
      <c r="NWH82"/>
      <c r="NWI82"/>
      <c r="NWJ82"/>
      <c r="NWK82"/>
      <c r="NWL82"/>
      <c r="NWM82"/>
      <c r="NWN82"/>
      <c r="NWO82"/>
      <c r="NWP82"/>
      <c r="NWQ82"/>
      <c r="NWR82"/>
      <c r="NWS82"/>
      <c r="NWT82"/>
      <c r="NWU82"/>
      <c r="NWV82"/>
      <c r="NWW82"/>
      <c r="NWX82"/>
      <c r="NWY82"/>
      <c r="NWZ82"/>
      <c r="NXA82"/>
      <c r="NXB82"/>
      <c r="NXC82"/>
      <c r="NXD82"/>
      <c r="NXE82"/>
      <c r="NXF82"/>
      <c r="NXG82"/>
      <c r="NXH82"/>
      <c r="NXI82"/>
      <c r="NXJ82"/>
      <c r="NXK82"/>
      <c r="NXL82"/>
      <c r="NXM82"/>
      <c r="NXN82"/>
      <c r="NXO82"/>
      <c r="NXP82"/>
      <c r="NXQ82"/>
      <c r="NXR82"/>
      <c r="NXS82"/>
      <c r="NXT82"/>
      <c r="NXU82"/>
      <c r="NXV82"/>
      <c r="NXW82"/>
      <c r="NXX82"/>
      <c r="NXY82"/>
      <c r="NXZ82"/>
      <c r="NYA82"/>
      <c r="NYB82"/>
      <c r="NYC82"/>
      <c r="NYD82"/>
      <c r="NYE82"/>
      <c r="NYF82"/>
      <c r="NYG82"/>
      <c r="NYH82"/>
      <c r="NYI82"/>
      <c r="NYJ82"/>
      <c r="NYK82"/>
      <c r="NYL82"/>
      <c r="NYM82"/>
      <c r="NYN82"/>
      <c r="NYO82"/>
      <c r="NYP82"/>
      <c r="NYQ82"/>
      <c r="NYR82"/>
      <c r="NYS82"/>
      <c r="NYT82"/>
      <c r="NYU82"/>
      <c r="NYV82"/>
      <c r="NYW82"/>
      <c r="NYX82"/>
      <c r="NYY82"/>
      <c r="NYZ82"/>
      <c r="NZA82"/>
      <c r="NZB82"/>
      <c r="NZC82"/>
      <c r="NZD82"/>
      <c r="NZE82"/>
      <c r="NZF82"/>
      <c r="NZG82"/>
      <c r="NZH82"/>
      <c r="NZI82"/>
      <c r="NZJ82"/>
      <c r="NZK82"/>
      <c r="NZL82"/>
      <c r="NZM82"/>
      <c r="NZN82"/>
      <c r="NZO82"/>
      <c r="NZP82"/>
      <c r="NZQ82"/>
      <c r="NZR82"/>
      <c r="NZS82"/>
      <c r="NZT82"/>
      <c r="NZU82"/>
      <c r="NZV82"/>
      <c r="NZW82"/>
      <c r="NZX82"/>
      <c r="NZY82"/>
      <c r="NZZ82"/>
      <c r="OAA82"/>
      <c r="OAB82"/>
      <c r="OAC82"/>
      <c r="OAD82"/>
      <c r="OAE82"/>
      <c r="OAF82"/>
      <c r="OAG82"/>
      <c r="OAH82"/>
      <c r="OAI82"/>
      <c r="OAJ82"/>
      <c r="OAK82"/>
      <c r="OAL82"/>
      <c r="OAM82"/>
      <c r="OAN82"/>
      <c r="OAO82"/>
      <c r="OAP82"/>
      <c r="OAQ82"/>
      <c r="OAR82"/>
      <c r="OAS82"/>
      <c r="OAT82"/>
      <c r="OAU82"/>
      <c r="OAV82"/>
      <c r="OAW82"/>
      <c r="OAX82"/>
      <c r="OAY82"/>
      <c r="OAZ82"/>
      <c r="OBA82"/>
      <c r="OBB82"/>
      <c r="OBC82"/>
      <c r="OBD82"/>
      <c r="OBE82"/>
      <c r="OBF82"/>
      <c r="OBG82"/>
      <c r="OBH82"/>
      <c r="OBI82"/>
      <c r="OBJ82"/>
      <c r="OBK82"/>
      <c r="OBL82"/>
      <c r="OBM82"/>
      <c r="OBN82"/>
      <c r="OBO82"/>
      <c r="OBP82"/>
      <c r="OBQ82"/>
      <c r="OBR82"/>
      <c r="OBS82"/>
      <c r="OBT82"/>
      <c r="OBU82"/>
      <c r="OBV82"/>
      <c r="OBW82"/>
      <c r="OBX82"/>
      <c r="OBY82"/>
      <c r="OBZ82"/>
      <c r="OCA82"/>
      <c r="OCB82"/>
      <c r="OCC82"/>
      <c r="OCD82"/>
      <c r="OCE82"/>
      <c r="OCF82"/>
      <c r="OCG82"/>
      <c r="OCH82"/>
      <c r="OCI82"/>
      <c r="OCJ82"/>
      <c r="OCK82"/>
      <c r="OCL82"/>
      <c r="OCM82"/>
      <c r="OCN82"/>
      <c r="OCO82"/>
      <c r="OCP82"/>
      <c r="OCQ82"/>
      <c r="OCR82"/>
      <c r="OCS82"/>
      <c r="OCT82"/>
      <c r="OCU82"/>
      <c r="OCV82"/>
      <c r="OCW82"/>
      <c r="OCX82"/>
      <c r="OCY82"/>
      <c r="OCZ82"/>
      <c r="ODA82"/>
      <c r="ODB82"/>
      <c r="ODC82"/>
      <c r="ODD82"/>
      <c r="ODE82"/>
      <c r="ODF82"/>
      <c r="ODG82"/>
      <c r="ODH82"/>
      <c r="ODI82"/>
      <c r="ODJ82"/>
      <c r="ODK82"/>
      <c r="ODL82"/>
      <c r="ODM82"/>
      <c r="ODN82"/>
      <c r="ODO82"/>
      <c r="ODP82"/>
      <c r="ODQ82"/>
      <c r="ODR82"/>
      <c r="ODS82"/>
      <c r="ODT82"/>
      <c r="ODU82"/>
      <c r="ODV82"/>
      <c r="ODW82"/>
      <c r="ODX82"/>
      <c r="ODY82"/>
      <c r="ODZ82"/>
      <c r="OEA82"/>
      <c r="OEB82"/>
      <c r="OEC82"/>
      <c r="OED82"/>
      <c r="OEE82"/>
      <c r="OEF82"/>
      <c r="OEG82"/>
      <c r="OEH82"/>
      <c r="OEI82"/>
      <c r="OEJ82"/>
      <c r="OEK82"/>
      <c r="OEL82"/>
      <c r="OEM82"/>
      <c r="OEN82"/>
      <c r="OEO82"/>
      <c r="OEP82"/>
      <c r="OEQ82"/>
      <c r="OER82"/>
      <c r="OES82"/>
      <c r="OET82"/>
      <c r="OEU82"/>
      <c r="OEV82"/>
      <c r="OEW82"/>
      <c r="OEX82"/>
      <c r="OEY82"/>
      <c r="OEZ82"/>
      <c r="OFA82"/>
      <c r="OFB82"/>
      <c r="OFC82"/>
      <c r="OFD82"/>
      <c r="OFE82"/>
      <c r="OFF82"/>
      <c r="OFG82"/>
      <c r="OFH82"/>
      <c r="OFI82"/>
      <c r="OFJ82"/>
      <c r="OFK82"/>
      <c r="OFL82"/>
      <c r="OFM82"/>
      <c r="OFN82"/>
      <c r="OFO82"/>
      <c r="OFP82"/>
      <c r="OFQ82"/>
      <c r="OFR82"/>
      <c r="OFS82"/>
      <c r="OFT82"/>
      <c r="OFU82"/>
      <c r="OFV82"/>
      <c r="OFW82"/>
      <c r="OFX82"/>
      <c r="OFY82"/>
      <c r="OFZ82"/>
      <c r="OGA82"/>
      <c r="OGB82"/>
      <c r="OGC82"/>
      <c r="OGD82"/>
      <c r="OGE82"/>
      <c r="OGF82"/>
      <c r="OGG82"/>
      <c r="OGH82"/>
      <c r="OGI82"/>
      <c r="OGJ82"/>
      <c r="OGK82"/>
      <c r="OGL82"/>
      <c r="OGM82"/>
      <c r="OGN82"/>
      <c r="OGO82"/>
      <c r="OGP82"/>
      <c r="OGQ82"/>
      <c r="OGR82"/>
      <c r="OGS82"/>
      <c r="OGT82"/>
      <c r="OGU82"/>
      <c r="OGV82"/>
      <c r="OGW82"/>
      <c r="OGX82"/>
      <c r="OGY82"/>
      <c r="OGZ82"/>
      <c r="OHA82"/>
      <c r="OHB82"/>
      <c r="OHC82"/>
      <c r="OHD82"/>
      <c r="OHE82"/>
      <c r="OHF82"/>
      <c r="OHG82"/>
      <c r="OHH82"/>
      <c r="OHI82"/>
      <c r="OHJ82"/>
      <c r="OHK82"/>
      <c r="OHL82"/>
      <c r="OHM82"/>
      <c r="OHN82"/>
      <c r="OHO82"/>
      <c r="OHP82"/>
      <c r="OHQ82"/>
      <c r="OHR82"/>
      <c r="OHS82"/>
      <c r="OHT82"/>
      <c r="OHU82"/>
      <c r="OHV82"/>
      <c r="OHW82"/>
      <c r="OHX82"/>
      <c r="OHY82"/>
      <c r="OHZ82"/>
      <c r="OIA82"/>
      <c r="OIB82"/>
      <c r="OIC82"/>
      <c r="OID82"/>
      <c r="OIE82"/>
      <c r="OIF82"/>
      <c r="OIG82"/>
      <c r="OIH82"/>
      <c r="OII82"/>
      <c r="OIJ82"/>
      <c r="OIK82"/>
      <c r="OIL82"/>
      <c r="OIM82"/>
      <c r="OIN82"/>
      <c r="OIO82"/>
      <c r="OIP82"/>
      <c r="OIQ82"/>
      <c r="OIR82"/>
      <c r="OIS82"/>
      <c r="OIT82"/>
      <c r="OIU82"/>
      <c r="OIV82"/>
      <c r="OIW82"/>
      <c r="OIX82"/>
      <c r="OIY82"/>
      <c r="OIZ82"/>
      <c r="OJA82"/>
      <c r="OJB82"/>
      <c r="OJC82"/>
      <c r="OJD82"/>
      <c r="OJE82"/>
      <c r="OJF82"/>
      <c r="OJG82"/>
      <c r="OJH82"/>
      <c r="OJI82"/>
      <c r="OJJ82"/>
      <c r="OJK82"/>
      <c r="OJL82"/>
      <c r="OJM82"/>
      <c r="OJN82"/>
      <c r="OJO82"/>
      <c r="OJP82"/>
      <c r="OJQ82"/>
      <c r="OJR82"/>
      <c r="OJS82"/>
      <c r="OJT82"/>
      <c r="OJU82"/>
      <c r="OJV82"/>
      <c r="OJW82"/>
      <c r="OJX82"/>
      <c r="OJY82"/>
      <c r="OJZ82"/>
      <c r="OKA82"/>
      <c r="OKB82"/>
      <c r="OKC82"/>
      <c r="OKD82"/>
      <c r="OKE82"/>
      <c r="OKF82"/>
      <c r="OKG82"/>
      <c r="OKH82"/>
      <c r="OKI82"/>
      <c r="OKJ82"/>
      <c r="OKK82"/>
      <c r="OKL82"/>
      <c r="OKM82"/>
      <c r="OKN82"/>
      <c r="OKO82"/>
      <c r="OKP82"/>
      <c r="OKQ82"/>
      <c r="OKR82"/>
      <c r="OKS82"/>
      <c r="OKT82"/>
      <c r="OKU82"/>
      <c r="OKV82"/>
      <c r="OKW82"/>
      <c r="OKX82"/>
      <c r="OKY82"/>
      <c r="OKZ82"/>
      <c r="OLA82"/>
      <c r="OLB82"/>
      <c r="OLC82"/>
      <c r="OLD82"/>
      <c r="OLE82"/>
      <c r="OLF82"/>
      <c r="OLG82"/>
      <c r="OLH82"/>
      <c r="OLI82"/>
      <c r="OLJ82"/>
      <c r="OLK82"/>
      <c r="OLL82"/>
      <c r="OLM82"/>
      <c r="OLN82"/>
      <c r="OLO82"/>
      <c r="OLP82"/>
      <c r="OLQ82"/>
      <c r="OLR82"/>
      <c r="OLS82"/>
      <c r="OLT82"/>
      <c r="OLU82"/>
      <c r="OLV82"/>
      <c r="OLW82"/>
      <c r="OLX82"/>
      <c r="OLY82"/>
      <c r="OLZ82"/>
      <c r="OMA82"/>
      <c r="OMB82"/>
      <c r="OMC82"/>
      <c r="OMD82"/>
      <c r="OME82"/>
      <c r="OMF82"/>
      <c r="OMG82"/>
      <c r="OMH82"/>
      <c r="OMI82"/>
      <c r="OMJ82"/>
      <c r="OMK82"/>
      <c r="OML82"/>
      <c r="OMM82"/>
      <c r="OMN82"/>
      <c r="OMO82"/>
      <c r="OMP82"/>
      <c r="OMQ82"/>
      <c r="OMR82"/>
      <c r="OMS82"/>
      <c r="OMT82"/>
      <c r="OMU82"/>
      <c r="OMV82"/>
      <c r="OMW82"/>
      <c r="OMX82"/>
      <c r="OMY82"/>
      <c r="OMZ82"/>
      <c r="ONA82"/>
      <c r="ONB82"/>
      <c r="ONC82"/>
      <c r="OND82"/>
      <c r="ONE82"/>
      <c r="ONF82"/>
      <c r="ONG82"/>
      <c r="ONH82"/>
      <c r="ONI82"/>
      <c r="ONJ82"/>
      <c r="ONK82"/>
      <c r="ONL82"/>
      <c r="ONM82"/>
      <c r="ONN82"/>
      <c r="ONO82"/>
      <c r="ONP82"/>
      <c r="ONQ82"/>
      <c r="ONR82"/>
      <c r="ONS82"/>
      <c r="ONT82"/>
      <c r="ONU82"/>
      <c r="ONV82"/>
      <c r="ONW82"/>
      <c r="ONX82"/>
      <c r="ONY82"/>
      <c r="ONZ82"/>
      <c r="OOA82"/>
      <c r="OOB82"/>
      <c r="OOC82"/>
      <c r="OOD82"/>
      <c r="OOE82"/>
      <c r="OOF82"/>
      <c r="OOG82"/>
      <c r="OOH82"/>
      <c r="OOI82"/>
      <c r="OOJ82"/>
      <c r="OOK82"/>
      <c r="OOL82"/>
      <c r="OOM82"/>
      <c r="OON82"/>
      <c r="OOO82"/>
      <c r="OOP82"/>
      <c r="OOQ82"/>
      <c r="OOR82"/>
      <c r="OOS82"/>
      <c r="OOT82"/>
      <c r="OOU82"/>
      <c r="OOV82"/>
      <c r="OOW82"/>
      <c r="OOX82"/>
      <c r="OOY82"/>
      <c r="OOZ82"/>
      <c r="OPA82"/>
      <c r="OPB82"/>
      <c r="OPC82"/>
      <c r="OPD82"/>
      <c r="OPE82"/>
      <c r="OPF82"/>
      <c r="OPG82"/>
      <c r="OPH82"/>
      <c r="OPI82"/>
      <c r="OPJ82"/>
      <c r="OPK82"/>
      <c r="OPL82"/>
      <c r="OPM82"/>
      <c r="OPN82"/>
      <c r="OPO82"/>
      <c r="OPP82"/>
      <c r="OPQ82"/>
      <c r="OPR82"/>
      <c r="OPS82"/>
      <c r="OPT82"/>
      <c r="OPU82"/>
      <c r="OPV82"/>
      <c r="OPW82"/>
      <c r="OPX82"/>
      <c r="OPY82"/>
      <c r="OPZ82"/>
      <c r="OQA82"/>
      <c r="OQB82"/>
      <c r="OQC82"/>
      <c r="OQD82"/>
      <c r="OQE82"/>
      <c r="OQF82"/>
      <c r="OQG82"/>
      <c r="OQH82"/>
      <c r="OQI82"/>
      <c r="OQJ82"/>
      <c r="OQK82"/>
      <c r="OQL82"/>
      <c r="OQM82"/>
      <c r="OQN82"/>
      <c r="OQO82"/>
      <c r="OQP82"/>
      <c r="OQQ82"/>
      <c r="OQR82"/>
      <c r="OQS82"/>
      <c r="OQT82"/>
      <c r="OQU82"/>
      <c r="OQV82"/>
      <c r="OQW82"/>
      <c r="OQX82"/>
      <c r="OQY82"/>
      <c r="OQZ82"/>
      <c r="ORA82"/>
      <c r="ORB82"/>
      <c r="ORC82"/>
      <c r="ORD82"/>
      <c r="ORE82"/>
      <c r="ORF82"/>
      <c r="ORG82"/>
      <c r="ORH82"/>
      <c r="ORI82"/>
      <c r="ORJ82"/>
      <c r="ORK82"/>
      <c r="ORL82"/>
      <c r="ORM82"/>
      <c r="ORN82"/>
      <c r="ORO82"/>
      <c r="ORP82"/>
      <c r="ORQ82"/>
      <c r="ORR82"/>
      <c r="ORS82"/>
      <c r="ORT82"/>
      <c r="ORU82"/>
      <c r="ORV82"/>
      <c r="ORW82"/>
      <c r="ORX82"/>
      <c r="ORY82"/>
      <c r="ORZ82"/>
      <c r="OSA82"/>
      <c r="OSB82"/>
      <c r="OSC82"/>
      <c r="OSD82"/>
      <c r="OSE82"/>
      <c r="OSF82"/>
      <c r="OSG82"/>
      <c r="OSH82"/>
      <c r="OSI82"/>
      <c r="OSJ82"/>
      <c r="OSK82"/>
      <c r="OSL82"/>
      <c r="OSM82"/>
      <c r="OSN82"/>
      <c r="OSO82"/>
      <c r="OSP82"/>
      <c r="OSQ82"/>
      <c r="OSR82"/>
      <c r="OSS82"/>
      <c r="OST82"/>
      <c r="OSU82"/>
      <c r="OSV82"/>
      <c r="OSW82"/>
      <c r="OSX82"/>
      <c r="OSY82"/>
      <c r="OSZ82"/>
      <c r="OTA82"/>
      <c r="OTB82"/>
      <c r="OTC82"/>
      <c r="OTD82"/>
      <c r="OTE82"/>
      <c r="OTF82"/>
      <c r="OTG82"/>
      <c r="OTH82"/>
      <c r="OTI82"/>
      <c r="OTJ82"/>
      <c r="OTK82"/>
      <c r="OTL82"/>
      <c r="OTM82"/>
      <c r="OTN82"/>
      <c r="OTO82"/>
      <c r="OTP82"/>
      <c r="OTQ82"/>
      <c r="OTR82"/>
      <c r="OTS82"/>
      <c r="OTT82"/>
      <c r="OTU82"/>
      <c r="OTV82"/>
      <c r="OTW82"/>
      <c r="OTX82"/>
      <c r="OTY82"/>
      <c r="OTZ82"/>
      <c r="OUA82"/>
      <c r="OUB82"/>
      <c r="OUC82"/>
      <c r="OUD82"/>
      <c r="OUE82"/>
      <c r="OUF82"/>
      <c r="OUG82"/>
      <c r="OUH82"/>
      <c r="OUI82"/>
      <c r="OUJ82"/>
      <c r="OUK82"/>
      <c r="OUL82"/>
      <c r="OUM82"/>
      <c r="OUN82"/>
      <c r="OUO82"/>
      <c r="OUP82"/>
      <c r="OUQ82"/>
      <c r="OUR82"/>
      <c r="OUS82"/>
      <c r="OUT82"/>
      <c r="OUU82"/>
      <c r="OUV82"/>
      <c r="OUW82"/>
      <c r="OUX82"/>
      <c r="OUY82"/>
      <c r="OUZ82"/>
      <c r="OVA82"/>
      <c r="OVB82"/>
      <c r="OVC82"/>
      <c r="OVD82"/>
      <c r="OVE82"/>
      <c r="OVF82"/>
      <c r="OVG82"/>
      <c r="OVH82"/>
      <c r="OVI82"/>
      <c r="OVJ82"/>
      <c r="OVK82"/>
      <c r="OVL82"/>
      <c r="OVM82"/>
      <c r="OVN82"/>
      <c r="OVO82"/>
      <c r="OVP82"/>
      <c r="OVQ82"/>
      <c r="OVR82"/>
      <c r="OVS82"/>
      <c r="OVT82"/>
      <c r="OVU82"/>
      <c r="OVV82"/>
      <c r="OVW82"/>
      <c r="OVX82"/>
      <c r="OVY82"/>
      <c r="OVZ82"/>
      <c r="OWA82"/>
      <c r="OWB82"/>
      <c r="OWC82"/>
      <c r="OWD82"/>
      <c r="OWE82"/>
      <c r="OWF82"/>
      <c r="OWG82"/>
      <c r="OWH82"/>
      <c r="OWI82"/>
      <c r="OWJ82"/>
      <c r="OWK82"/>
      <c r="OWL82"/>
      <c r="OWM82"/>
      <c r="OWN82"/>
      <c r="OWO82"/>
      <c r="OWP82"/>
      <c r="OWQ82"/>
      <c r="OWR82"/>
      <c r="OWS82"/>
      <c r="OWT82"/>
      <c r="OWU82"/>
      <c r="OWV82"/>
      <c r="OWW82"/>
      <c r="OWX82"/>
      <c r="OWY82"/>
      <c r="OWZ82"/>
      <c r="OXA82"/>
      <c r="OXB82"/>
      <c r="OXC82"/>
      <c r="OXD82"/>
      <c r="OXE82"/>
      <c r="OXF82"/>
      <c r="OXG82"/>
      <c r="OXH82"/>
      <c r="OXI82"/>
      <c r="OXJ82"/>
      <c r="OXK82"/>
      <c r="OXL82"/>
      <c r="OXM82"/>
      <c r="OXN82"/>
      <c r="OXO82"/>
      <c r="OXP82"/>
      <c r="OXQ82"/>
      <c r="OXR82"/>
      <c r="OXS82"/>
      <c r="OXT82"/>
      <c r="OXU82"/>
      <c r="OXV82"/>
      <c r="OXW82"/>
      <c r="OXX82"/>
      <c r="OXY82"/>
      <c r="OXZ82"/>
      <c r="OYA82"/>
      <c r="OYB82"/>
      <c r="OYC82"/>
      <c r="OYD82"/>
      <c r="OYE82"/>
      <c r="OYF82"/>
      <c r="OYG82"/>
      <c r="OYH82"/>
      <c r="OYI82"/>
      <c r="OYJ82"/>
      <c r="OYK82"/>
      <c r="OYL82"/>
      <c r="OYM82"/>
      <c r="OYN82"/>
      <c r="OYO82"/>
      <c r="OYP82"/>
      <c r="OYQ82"/>
      <c r="OYR82"/>
      <c r="OYS82"/>
      <c r="OYT82"/>
      <c r="OYU82"/>
      <c r="OYV82"/>
      <c r="OYW82"/>
      <c r="OYX82"/>
      <c r="OYY82"/>
      <c r="OYZ82"/>
      <c r="OZA82"/>
      <c r="OZB82"/>
      <c r="OZC82"/>
      <c r="OZD82"/>
      <c r="OZE82"/>
      <c r="OZF82"/>
      <c r="OZG82"/>
      <c r="OZH82"/>
      <c r="OZI82"/>
      <c r="OZJ82"/>
      <c r="OZK82"/>
      <c r="OZL82"/>
      <c r="OZM82"/>
      <c r="OZN82"/>
      <c r="OZO82"/>
      <c r="OZP82"/>
      <c r="OZQ82"/>
      <c r="OZR82"/>
      <c r="OZS82"/>
      <c r="OZT82"/>
      <c r="OZU82"/>
      <c r="OZV82"/>
      <c r="OZW82"/>
      <c r="OZX82"/>
      <c r="OZY82"/>
      <c r="OZZ82"/>
      <c r="PAA82"/>
      <c r="PAB82"/>
      <c r="PAC82"/>
      <c r="PAD82"/>
      <c r="PAE82"/>
      <c r="PAF82"/>
      <c r="PAG82"/>
      <c r="PAH82"/>
      <c r="PAI82"/>
      <c r="PAJ82"/>
      <c r="PAK82"/>
      <c r="PAL82"/>
      <c r="PAM82"/>
      <c r="PAN82"/>
      <c r="PAO82"/>
      <c r="PAP82"/>
      <c r="PAQ82"/>
      <c r="PAR82"/>
      <c r="PAS82"/>
      <c r="PAT82"/>
      <c r="PAU82"/>
      <c r="PAV82"/>
      <c r="PAW82"/>
      <c r="PAX82"/>
      <c r="PAY82"/>
      <c r="PAZ82"/>
      <c r="PBA82"/>
      <c r="PBB82"/>
      <c r="PBC82"/>
      <c r="PBD82"/>
      <c r="PBE82"/>
      <c r="PBF82"/>
      <c r="PBG82"/>
      <c r="PBH82"/>
      <c r="PBI82"/>
      <c r="PBJ82"/>
      <c r="PBK82"/>
      <c r="PBL82"/>
      <c r="PBM82"/>
      <c r="PBN82"/>
      <c r="PBO82"/>
      <c r="PBP82"/>
      <c r="PBQ82"/>
      <c r="PBR82"/>
      <c r="PBS82"/>
      <c r="PBT82"/>
      <c r="PBU82"/>
      <c r="PBV82"/>
      <c r="PBW82"/>
      <c r="PBX82"/>
      <c r="PBY82"/>
      <c r="PBZ82"/>
      <c r="PCA82"/>
      <c r="PCB82"/>
      <c r="PCC82"/>
      <c r="PCD82"/>
      <c r="PCE82"/>
      <c r="PCF82"/>
      <c r="PCG82"/>
      <c r="PCH82"/>
      <c r="PCI82"/>
      <c r="PCJ82"/>
      <c r="PCK82"/>
      <c r="PCL82"/>
      <c r="PCM82"/>
      <c r="PCN82"/>
      <c r="PCO82"/>
      <c r="PCP82"/>
      <c r="PCQ82"/>
      <c r="PCR82"/>
      <c r="PCS82"/>
      <c r="PCT82"/>
      <c r="PCU82"/>
      <c r="PCV82"/>
      <c r="PCW82"/>
      <c r="PCX82"/>
      <c r="PCY82"/>
      <c r="PCZ82"/>
      <c r="PDA82"/>
      <c r="PDB82"/>
      <c r="PDC82"/>
      <c r="PDD82"/>
      <c r="PDE82"/>
      <c r="PDF82"/>
      <c r="PDG82"/>
      <c r="PDH82"/>
      <c r="PDI82"/>
      <c r="PDJ82"/>
      <c r="PDK82"/>
      <c r="PDL82"/>
      <c r="PDM82"/>
      <c r="PDN82"/>
      <c r="PDO82"/>
      <c r="PDP82"/>
      <c r="PDQ82"/>
      <c r="PDR82"/>
      <c r="PDS82"/>
      <c r="PDT82"/>
      <c r="PDU82"/>
      <c r="PDV82"/>
      <c r="PDW82"/>
      <c r="PDX82"/>
      <c r="PDY82"/>
      <c r="PDZ82"/>
      <c r="PEA82"/>
      <c r="PEB82"/>
      <c r="PEC82"/>
      <c r="PED82"/>
      <c r="PEE82"/>
      <c r="PEF82"/>
      <c r="PEG82"/>
      <c r="PEH82"/>
      <c r="PEI82"/>
      <c r="PEJ82"/>
      <c r="PEK82"/>
      <c r="PEL82"/>
      <c r="PEM82"/>
      <c r="PEN82"/>
      <c r="PEO82"/>
      <c r="PEP82"/>
      <c r="PEQ82"/>
      <c r="PER82"/>
      <c r="PES82"/>
      <c r="PET82"/>
      <c r="PEU82"/>
      <c r="PEV82"/>
      <c r="PEW82"/>
      <c r="PEX82"/>
      <c r="PEY82"/>
      <c r="PEZ82"/>
      <c r="PFA82"/>
      <c r="PFB82"/>
      <c r="PFC82"/>
      <c r="PFD82"/>
      <c r="PFE82"/>
      <c r="PFF82"/>
      <c r="PFG82"/>
      <c r="PFH82"/>
      <c r="PFI82"/>
      <c r="PFJ82"/>
      <c r="PFK82"/>
      <c r="PFL82"/>
      <c r="PFM82"/>
      <c r="PFN82"/>
      <c r="PFO82"/>
      <c r="PFP82"/>
      <c r="PFQ82"/>
      <c r="PFR82"/>
      <c r="PFS82"/>
      <c r="PFT82"/>
      <c r="PFU82"/>
      <c r="PFV82"/>
      <c r="PFW82"/>
      <c r="PFX82"/>
      <c r="PFY82"/>
      <c r="PFZ82"/>
      <c r="PGA82"/>
      <c r="PGB82"/>
      <c r="PGC82"/>
      <c r="PGD82"/>
      <c r="PGE82"/>
      <c r="PGF82"/>
      <c r="PGG82"/>
      <c r="PGH82"/>
      <c r="PGI82"/>
      <c r="PGJ82"/>
      <c r="PGK82"/>
      <c r="PGL82"/>
      <c r="PGM82"/>
      <c r="PGN82"/>
      <c r="PGO82"/>
      <c r="PGP82"/>
      <c r="PGQ82"/>
      <c r="PGR82"/>
      <c r="PGS82"/>
      <c r="PGT82"/>
      <c r="PGU82"/>
      <c r="PGV82"/>
      <c r="PGW82"/>
      <c r="PGX82"/>
      <c r="PGY82"/>
      <c r="PGZ82"/>
      <c r="PHA82"/>
      <c r="PHB82"/>
      <c r="PHC82"/>
      <c r="PHD82"/>
      <c r="PHE82"/>
      <c r="PHF82"/>
      <c r="PHG82"/>
      <c r="PHH82"/>
      <c r="PHI82"/>
      <c r="PHJ82"/>
      <c r="PHK82"/>
      <c r="PHL82"/>
      <c r="PHM82"/>
      <c r="PHN82"/>
      <c r="PHO82"/>
      <c r="PHP82"/>
      <c r="PHQ82"/>
      <c r="PHR82"/>
      <c r="PHS82"/>
      <c r="PHT82"/>
      <c r="PHU82"/>
      <c r="PHV82"/>
      <c r="PHW82"/>
      <c r="PHX82"/>
      <c r="PHY82"/>
      <c r="PHZ82"/>
      <c r="PIA82"/>
      <c r="PIB82"/>
      <c r="PIC82"/>
      <c r="PID82"/>
      <c r="PIE82"/>
      <c r="PIF82"/>
      <c r="PIG82"/>
      <c r="PIH82"/>
      <c r="PII82"/>
      <c r="PIJ82"/>
      <c r="PIK82"/>
      <c r="PIL82"/>
      <c r="PIM82"/>
      <c r="PIN82"/>
      <c r="PIO82"/>
      <c r="PIP82"/>
      <c r="PIQ82"/>
      <c r="PIR82"/>
      <c r="PIS82"/>
      <c r="PIT82"/>
      <c r="PIU82"/>
      <c r="PIV82"/>
      <c r="PIW82"/>
      <c r="PIX82"/>
      <c r="PIY82"/>
      <c r="PIZ82"/>
      <c r="PJA82"/>
      <c r="PJB82"/>
      <c r="PJC82"/>
      <c r="PJD82"/>
      <c r="PJE82"/>
      <c r="PJF82"/>
      <c r="PJG82"/>
      <c r="PJH82"/>
      <c r="PJI82"/>
      <c r="PJJ82"/>
      <c r="PJK82"/>
      <c r="PJL82"/>
      <c r="PJM82"/>
      <c r="PJN82"/>
      <c r="PJO82"/>
      <c r="PJP82"/>
      <c r="PJQ82"/>
      <c r="PJR82"/>
      <c r="PJS82"/>
      <c r="PJT82"/>
      <c r="PJU82"/>
      <c r="PJV82"/>
      <c r="PJW82"/>
      <c r="PJX82"/>
      <c r="PJY82"/>
      <c r="PJZ82"/>
      <c r="PKA82"/>
      <c r="PKB82"/>
      <c r="PKC82"/>
      <c r="PKD82"/>
      <c r="PKE82"/>
      <c r="PKF82"/>
      <c r="PKG82"/>
      <c r="PKH82"/>
      <c r="PKI82"/>
      <c r="PKJ82"/>
      <c r="PKK82"/>
      <c r="PKL82"/>
      <c r="PKM82"/>
      <c r="PKN82"/>
      <c r="PKO82"/>
      <c r="PKP82"/>
      <c r="PKQ82"/>
      <c r="PKR82"/>
      <c r="PKS82"/>
      <c r="PKT82"/>
      <c r="PKU82"/>
      <c r="PKV82"/>
      <c r="PKW82"/>
      <c r="PKX82"/>
      <c r="PKY82"/>
      <c r="PKZ82"/>
      <c r="PLA82"/>
      <c r="PLB82"/>
      <c r="PLC82"/>
      <c r="PLD82"/>
      <c r="PLE82"/>
      <c r="PLF82"/>
      <c r="PLG82"/>
      <c r="PLH82"/>
      <c r="PLI82"/>
      <c r="PLJ82"/>
      <c r="PLK82"/>
      <c r="PLL82"/>
      <c r="PLM82"/>
      <c r="PLN82"/>
      <c r="PLO82"/>
      <c r="PLP82"/>
      <c r="PLQ82"/>
      <c r="PLR82"/>
      <c r="PLS82"/>
      <c r="PLT82"/>
      <c r="PLU82"/>
      <c r="PLV82"/>
      <c r="PLW82"/>
      <c r="PLX82"/>
      <c r="PLY82"/>
      <c r="PLZ82"/>
      <c r="PMA82"/>
      <c r="PMB82"/>
      <c r="PMC82"/>
      <c r="PMD82"/>
      <c r="PME82"/>
      <c r="PMF82"/>
      <c r="PMG82"/>
      <c r="PMH82"/>
      <c r="PMI82"/>
      <c r="PMJ82"/>
      <c r="PMK82"/>
      <c r="PML82"/>
      <c r="PMM82"/>
      <c r="PMN82"/>
      <c r="PMO82"/>
      <c r="PMP82"/>
      <c r="PMQ82"/>
      <c r="PMR82"/>
      <c r="PMS82"/>
      <c r="PMT82"/>
      <c r="PMU82"/>
      <c r="PMV82"/>
      <c r="PMW82"/>
      <c r="PMX82"/>
      <c r="PMY82"/>
      <c r="PMZ82"/>
      <c r="PNA82"/>
      <c r="PNB82"/>
      <c r="PNC82"/>
      <c r="PND82"/>
      <c r="PNE82"/>
      <c r="PNF82"/>
      <c r="PNG82"/>
      <c r="PNH82"/>
      <c r="PNI82"/>
      <c r="PNJ82"/>
      <c r="PNK82"/>
      <c r="PNL82"/>
      <c r="PNM82"/>
      <c r="PNN82"/>
      <c r="PNO82"/>
      <c r="PNP82"/>
      <c r="PNQ82"/>
      <c r="PNR82"/>
      <c r="PNS82"/>
      <c r="PNT82"/>
      <c r="PNU82"/>
      <c r="PNV82"/>
      <c r="PNW82"/>
      <c r="PNX82"/>
      <c r="PNY82"/>
      <c r="PNZ82"/>
      <c r="POA82"/>
      <c r="POB82"/>
      <c r="POC82"/>
      <c r="POD82"/>
      <c r="POE82"/>
      <c r="POF82"/>
      <c r="POG82"/>
      <c r="POH82"/>
      <c r="POI82"/>
      <c r="POJ82"/>
      <c r="POK82"/>
      <c r="POL82"/>
      <c r="POM82"/>
      <c r="PON82"/>
      <c r="POO82"/>
      <c r="POP82"/>
      <c r="POQ82"/>
      <c r="POR82"/>
      <c r="POS82"/>
      <c r="POT82"/>
      <c r="POU82"/>
      <c r="POV82"/>
      <c r="POW82"/>
      <c r="POX82"/>
      <c r="POY82"/>
      <c r="POZ82"/>
      <c r="PPA82"/>
      <c r="PPB82"/>
      <c r="PPC82"/>
      <c r="PPD82"/>
      <c r="PPE82"/>
      <c r="PPF82"/>
      <c r="PPG82"/>
      <c r="PPH82"/>
      <c r="PPI82"/>
      <c r="PPJ82"/>
      <c r="PPK82"/>
      <c r="PPL82"/>
      <c r="PPM82"/>
      <c r="PPN82"/>
      <c r="PPO82"/>
      <c r="PPP82"/>
      <c r="PPQ82"/>
      <c r="PPR82"/>
      <c r="PPS82"/>
      <c r="PPT82"/>
      <c r="PPU82"/>
      <c r="PPV82"/>
      <c r="PPW82"/>
      <c r="PPX82"/>
      <c r="PPY82"/>
      <c r="PPZ82"/>
      <c r="PQA82"/>
      <c r="PQB82"/>
      <c r="PQC82"/>
      <c r="PQD82"/>
      <c r="PQE82"/>
      <c r="PQF82"/>
      <c r="PQG82"/>
      <c r="PQH82"/>
      <c r="PQI82"/>
      <c r="PQJ82"/>
      <c r="PQK82"/>
      <c r="PQL82"/>
      <c r="PQM82"/>
      <c r="PQN82"/>
      <c r="PQO82"/>
      <c r="PQP82"/>
      <c r="PQQ82"/>
      <c r="PQR82"/>
      <c r="PQS82"/>
      <c r="PQT82"/>
      <c r="PQU82"/>
      <c r="PQV82"/>
      <c r="PQW82"/>
      <c r="PQX82"/>
      <c r="PQY82"/>
      <c r="PQZ82"/>
      <c r="PRA82"/>
      <c r="PRB82"/>
      <c r="PRC82"/>
      <c r="PRD82"/>
      <c r="PRE82"/>
      <c r="PRF82"/>
      <c r="PRG82"/>
      <c r="PRH82"/>
      <c r="PRI82"/>
      <c r="PRJ82"/>
      <c r="PRK82"/>
      <c r="PRL82"/>
      <c r="PRM82"/>
      <c r="PRN82"/>
      <c r="PRO82"/>
      <c r="PRP82"/>
      <c r="PRQ82"/>
      <c r="PRR82"/>
      <c r="PRS82"/>
      <c r="PRT82"/>
      <c r="PRU82"/>
      <c r="PRV82"/>
      <c r="PRW82"/>
      <c r="PRX82"/>
      <c r="PRY82"/>
      <c r="PRZ82"/>
      <c r="PSA82"/>
      <c r="PSB82"/>
      <c r="PSC82"/>
      <c r="PSD82"/>
      <c r="PSE82"/>
      <c r="PSF82"/>
      <c r="PSG82"/>
      <c r="PSH82"/>
      <c r="PSI82"/>
      <c r="PSJ82"/>
      <c r="PSK82"/>
      <c r="PSL82"/>
      <c r="PSM82"/>
      <c r="PSN82"/>
      <c r="PSO82"/>
      <c r="PSP82"/>
      <c r="PSQ82"/>
      <c r="PSR82"/>
      <c r="PSS82"/>
      <c r="PST82"/>
      <c r="PSU82"/>
      <c r="PSV82"/>
      <c r="PSW82"/>
      <c r="PSX82"/>
      <c r="PSY82"/>
      <c r="PSZ82"/>
      <c r="PTA82"/>
      <c r="PTB82"/>
      <c r="PTC82"/>
      <c r="PTD82"/>
      <c r="PTE82"/>
      <c r="PTF82"/>
      <c r="PTG82"/>
      <c r="PTH82"/>
      <c r="PTI82"/>
      <c r="PTJ82"/>
      <c r="PTK82"/>
      <c r="PTL82"/>
      <c r="PTM82"/>
      <c r="PTN82"/>
      <c r="PTO82"/>
      <c r="PTP82"/>
      <c r="PTQ82"/>
      <c r="PTR82"/>
      <c r="PTS82"/>
      <c r="PTT82"/>
      <c r="PTU82"/>
      <c r="PTV82"/>
      <c r="PTW82"/>
      <c r="PTX82"/>
      <c r="PTY82"/>
      <c r="PTZ82"/>
      <c r="PUA82"/>
      <c r="PUB82"/>
      <c r="PUC82"/>
      <c r="PUD82"/>
      <c r="PUE82"/>
      <c r="PUF82"/>
      <c r="PUG82"/>
      <c r="PUH82"/>
      <c r="PUI82"/>
      <c r="PUJ82"/>
      <c r="PUK82"/>
      <c r="PUL82"/>
      <c r="PUM82"/>
      <c r="PUN82"/>
      <c r="PUO82"/>
      <c r="PUP82"/>
      <c r="PUQ82"/>
      <c r="PUR82"/>
      <c r="PUS82"/>
      <c r="PUT82"/>
      <c r="PUU82"/>
      <c r="PUV82"/>
      <c r="PUW82"/>
      <c r="PUX82"/>
      <c r="PUY82"/>
      <c r="PUZ82"/>
      <c r="PVA82"/>
      <c r="PVB82"/>
      <c r="PVC82"/>
      <c r="PVD82"/>
      <c r="PVE82"/>
      <c r="PVF82"/>
      <c r="PVG82"/>
      <c r="PVH82"/>
      <c r="PVI82"/>
      <c r="PVJ82"/>
      <c r="PVK82"/>
      <c r="PVL82"/>
      <c r="PVM82"/>
      <c r="PVN82"/>
      <c r="PVO82"/>
      <c r="PVP82"/>
      <c r="PVQ82"/>
      <c r="PVR82"/>
      <c r="PVS82"/>
      <c r="PVT82"/>
      <c r="PVU82"/>
      <c r="PVV82"/>
      <c r="PVW82"/>
      <c r="PVX82"/>
      <c r="PVY82"/>
      <c r="PVZ82"/>
      <c r="PWA82"/>
      <c r="PWB82"/>
      <c r="PWC82"/>
      <c r="PWD82"/>
      <c r="PWE82"/>
      <c r="PWF82"/>
      <c r="PWG82"/>
      <c r="PWH82"/>
      <c r="PWI82"/>
      <c r="PWJ82"/>
      <c r="PWK82"/>
      <c r="PWL82"/>
      <c r="PWM82"/>
      <c r="PWN82"/>
      <c r="PWO82"/>
      <c r="PWP82"/>
      <c r="PWQ82"/>
      <c r="PWR82"/>
      <c r="PWS82"/>
      <c r="PWT82"/>
      <c r="PWU82"/>
      <c r="PWV82"/>
      <c r="PWW82"/>
      <c r="PWX82"/>
      <c r="PWY82"/>
      <c r="PWZ82"/>
      <c r="PXA82"/>
      <c r="PXB82"/>
      <c r="PXC82"/>
      <c r="PXD82"/>
      <c r="PXE82"/>
      <c r="PXF82"/>
      <c r="PXG82"/>
      <c r="PXH82"/>
      <c r="PXI82"/>
      <c r="PXJ82"/>
      <c r="PXK82"/>
      <c r="PXL82"/>
      <c r="PXM82"/>
      <c r="PXN82"/>
      <c r="PXO82"/>
      <c r="PXP82"/>
      <c r="PXQ82"/>
      <c r="PXR82"/>
      <c r="PXS82"/>
      <c r="PXT82"/>
      <c r="PXU82"/>
      <c r="PXV82"/>
      <c r="PXW82"/>
      <c r="PXX82"/>
      <c r="PXY82"/>
      <c r="PXZ82"/>
      <c r="PYA82"/>
      <c r="PYB82"/>
      <c r="PYC82"/>
      <c r="PYD82"/>
      <c r="PYE82"/>
      <c r="PYF82"/>
      <c r="PYG82"/>
      <c r="PYH82"/>
      <c r="PYI82"/>
      <c r="PYJ82"/>
      <c r="PYK82"/>
      <c r="PYL82"/>
      <c r="PYM82"/>
      <c r="PYN82"/>
      <c r="PYO82"/>
      <c r="PYP82"/>
      <c r="PYQ82"/>
      <c r="PYR82"/>
      <c r="PYS82"/>
      <c r="PYT82"/>
      <c r="PYU82"/>
      <c r="PYV82"/>
      <c r="PYW82"/>
      <c r="PYX82"/>
      <c r="PYY82"/>
      <c r="PYZ82"/>
      <c r="PZA82"/>
      <c r="PZB82"/>
      <c r="PZC82"/>
      <c r="PZD82"/>
      <c r="PZE82"/>
      <c r="PZF82"/>
      <c r="PZG82"/>
      <c r="PZH82"/>
      <c r="PZI82"/>
      <c r="PZJ82"/>
      <c r="PZK82"/>
      <c r="PZL82"/>
      <c r="PZM82"/>
      <c r="PZN82"/>
      <c r="PZO82"/>
      <c r="PZP82"/>
      <c r="PZQ82"/>
      <c r="PZR82"/>
      <c r="PZS82"/>
      <c r="PZT82"/>
      <c r="PZU82"/>
      <c r="PZV82"/>
      <c r="PZW82"/>
      <c r="PZX82"/>
      <c r="PZY82"/>
      <c r="PZZ82"/>
      <c r="QAA82"/>
      <c r="QAB82"/>
      <c r="QAC82"/>
      <c r="QAD82"/>
      <c r="QAE82"/>
      <c r="QAF82"/>
      <c r="QAG82"/>
      <c r="QAH82"/>
      <c r="QAI82"/>
      <c r="QAJ82"/>
      <c r="QAK82"/>
      <c r="QAL82"/>
      <c r="QAM82"/>
      <c r="QAN82"/>
      <c r="QAO82"/>
      <c r="QAP82"/>
      <c r="QAQ82"/>
      <c r="QAR82"/>
      <c r="QAS82"/>
      <c r="QAT82"/>
      <c r="QAU82"/>
      <c r="QAV82"/>
      <c r="QAW82"/>
      <c r="QAX82"/>
      <c r="QAY82"/>
      <c r="QAZ82"/>
      <c r="QBA82"/>
      <c r="QBB82"/>
      <c r="QBC82"/>
      <c r="QBD82"/>
      <c r="QBE82"/>
      <c r="QBF82"/>
      <c r="QBG82"/>
      <c r="QBH82"/>
      <c r="QBI82"/>
      <c r="QBJ82"/>
      <c r="QBK82"/>
      <c r="QBL82"/>
      <c r="QBM82"/>
      <c r="QBN82"/>
      <c r="QBO82"/>
      <c r="QBP82"/>
      <c r="QBQ82"/>
      <c r="QBR82"/>
      <c r="QBS82"/>
      <c r="QBT82"/>
      <c r="QBU82"/>
      <c r="QBV82"/>
      <c r="QBW82"/>
      <c r="QBX82"/>
      <c r="QBY82"/>
      <c r="QBZ82"/>
      <c r="QCA82"/>
      <c r="QCB82"/>
      <c r="QCC82"/>
      <c r="QCD82"/>
      <c r="QCE82"/>
      <c r="QCF82"/>
      <c r="QCG82"/>
      <c r="QCH82"/>
      <c r="QCI82"/>
      <c r="QCJ82"/>
      <c r="QCK82"/>
      <c r="QCL82"/>
      <c r="QCM82"/>
      <c r="QCN82"/>
      <c r="QCO82"/>
      <c r="QCP82"/>
      <c r="QCQ82"/>
      <c r="QCR82"/>
      <c r="QCS82"/>
      <c r="QCT82"/>
      <c r="QCU82"/>
      <c r="QCV82"/>
      <c r="QCW82"/>
      <c r="QCX82"/>
      <c r="QCY82"/>
      <c r="QCZ82"/>
      <c r="QDA82"/>
      <c r="QDB82"/>
      <c r="QDC82"/>
      <c r="QDD82"/>
      <c r="QDE82"/>
      <c r="QDF82"/>
      <c r="QDG82"/>
      <c r="QDH82"/>
      <c r="QDI82"/>
      <c r="QDJ82"/>
      <c r="QDK82"/>
      <c r="QDL82"/>
      <c r="QDM82"/>
      <c r="QDN82"/>
      <c r="QDO82"/>
      <c r="QDP82"/>
      <c r="QDQ82"/>
      <c r="QDR82"/>
      <c r="QDS82"/>
      <c r="QDT82"/>
      <c r="QDU82"/>
      <c r="QDV82"/>
      <c r="QDW82"/>
      <c r="QDX82"/>
      <c r="QDY82"/>
      <c r="QDZ82"/>
      <c r="QEA82"/>
      <c r="QEB82"/>
      <c r="QEC82"/>
      <c r="QED82"/>
      <c r="QEE82"/>
      <c r="QEF82"/>
      <c r="QEG82"/>
      <c r="QEH82"/>
      <c r="QEI82"/>
      <c r="QEJ82"/>
      <c r="QEK82"/>
      <c r="QEL82"/>
      <c r="QEM82"/>
      <c r="QEN82"/>
      <c r="QEO82"/>
      <c r="QEP82"/>
      <c r="QEQ82"/>
      <c r="QER82"/>
      <c r="QES82"/>
      <c r="QET82"/>
      <c r="QEU82"/>
      <c r="QEV82"/>
      <c r="QEW82"/>
      <c r="QEX82"/>
      <c r="QEY82"/>
      <c r="QEZ82"/>
      <c r="QFA82"/>
      <c r="QFB82"/>
      <c r="QFC82"/>
      <c r="QFD82"/>
      <c r="QFE82"/>
      <c r="QFF82"/>
      <c r="QFG82"/>
      <c r="QFH82"/>
      <c r="QFI82"/>
      <c r="QFJ82"/>
      <c r="QFK82"/>
      <c r="QFL82"/>
      <c r="QFM82"/>
      <c r="QFN82"/>
      <c r="QFO82"/>
      <c r="QFP82"/>
      <c r="QFQ82"/>
      <c r="QFR82"/>
      <c r="QFS82"/>
      <c r="QFT82"/>
      <c r="QFU82"/>
      <c r="QFV82"/>
      <c r="QFW82"/>
      <c r="QFX82"/>
      <c r="QFY82"/>
      <c r="QFZ82"/>
      <c r="QGA82"/>
      <c r="QGB82"/>
      <c r="QGC82"/>
      <c r="QGD82"/>
      <c r="QGE82"/>
      <c r="QGF82"/>
      <c r="QGG82"/>
      <c r="QGH82"/>
      <c r="QGI82"/>
      <c r="QGJ82"/>
      <c r="QGK82"/>
      <c r="QGL82"/>
      <c r="QGM82"/>
      <c r="QGN82"/>
      <c r="QGO82"/>
      <c r="QGP82"/>
      <c r="QGQ82"/>
      <c r="QGR82"/>
      <c r="QGS82"/>
      <c r="QGT82"/>
      <c r="QGU82"/>
      <c r="QGV82"/>
      <c r="QGW82"/>
      <c r="QGX82"/>
      <c r="QGY82"/>
      <c r="QGZ82"/>
      <c r="QHA82"/>
      <c r="QHB82"/>
      <c r="QHC82"/>
      <c r="QHD82"/>
      <c r="QHE82"/>
      <c r="QHF82"/>
      <c r="QHG82"/>
      <c r="QHH82"/>
      <c r="QHI82"/>
      <c r="QHJ82"/>
      <c r="QHK82"/>
      <c r="QHL82"/>
      <c r="QHM82"/>
      <c r="QHN82"/>
      <c r="QHO82"/>
      <c r="QHP82"/>
      <c r="QHQ82"/>
      <c r="QHR82"/>
      <c r="QHS82"/>
      <c r="QHT82"/>
      <c r="QHU82"/>
      <c r="QHV82"/>
      <c r="QHW82"/>
      <c r="QHX82"/>
      <c r="QHY82"/>
      <c r="QHZ82"/>
      <c r="QIA82"/>
      <c r="QIB82"/>
      <c r="QIC82"/>
      <c r="QID82"/>
      <c r="QIE82"/>
      <c r="QIF82"/>
      <c r="QIG82"/>
      <c r="QIH82"/>
      <c r="QII82"/>
      <c r="QIJ82"/>
      <c r="QIK82"/>
      <c r="QIL82"/>
      <c r="QIM82"/>
      <c r="QIN82"/>
      <c r="QIO82"/>
      <c r="QIP82"/>
      <c r="QIQ82"/>
      <c r="QIR82"/>
      <c r="QIS82"/>
      <c r="QIT82"/>
      <c r="QIU82"/>
      <c r="QIV82"/>
      <c r="QIW82"/>
      <c r="QIX82"/>
      <c r="QIY82"/>
      <c r="QIZ82"/>
      <c r="QJA82"/>
      <c r="QJB82"/>
      <c r="QJC82"/>
      <c r="QJD82"/>
      <c r="QJE82"/>
      <c r="QJF82"/>
      <c r="QJG82"/>
      <c r="QJH82"/>
      <c r="QJI82"/>
      <c r="QJJ82"/>
      <c r="QJK82"/>
      <c r="QJL82"/>
      <c r="QJM82"/>
      <c r="QJN82"/>
      <c r="QJO82"/>
      <c r="QJP82"/>
      <c r="QJQ82"/>
      <c r="QJR82"/>
      <c r="QJS82"/>
      <c r="QJT82"/>
      <c r="QJU82"/>
      <c r="QJV82"/>
      <c r="QJW82"/>
      <c r="QJX82"/>
      <c r="QJY82"/>
      <c r="QJZ82"/>
      <c r="QKA82"/>
      <c r="QKB82"/>
      <c r="QKC82"/>
      <c r="QKD82"/>
      <c r="QKE82"/>
      <c r="QKF82"/>
      <c r="QKG82"/>
      <c r="QKH82"/>
      <c r="QKI82"/>
      <c r="QKJ82"/>
      <c r="QKK82"/>
      <c r="QKL82"/>
      <c r="QKM82"/>
      <c r="QKN82"/>
      <c r="QKO82"/>
      <c r="QKP82"/>
      <c r="QKQ82"/>
      <c r="QKR82"/>
      <c r="QKS82"/>
      <c r="QKT82"/>
      <c r="QKU82"/>
      <c r="QKV82"/>
      <c r="QKW82"/>
      <c r="QKX82"/>
      <c r="QKY82"/>
      <c r="QKZ82"/>
      <c r="QLA82"/>
      <c r="QLB82"/>
      <c r="QLC82"/>
      <c r="QLD82"/>
      <c r="QLE82"/>
      <c r="QLF82"/>
      <c r="QLG82"/>
      <c r="QLH82"/>
      <c r="QLI82"/>
      <c r="QLJ82"/>
      <c r="QLK82"/>
      <c r="QLL82"/>
      <c r="QLM82"/>
      <c r="QLN82"/>
      <c r="QLO82"/>
      <c r="QLP82"/>
      <c r="QLQ82"/>
      <c r="QLR82"/>
      <c r="QLS82"/>
      <c r="QLT82"/>
      <c r="QLU82"/>
      <c r="QLV82"/>
      <c r="QLW82"/>
      <c r="QLX82"/>
      <c r="QLY82"/>
      <c r="QLZ82"/>
      <c r="QMA82"/>
      <c r="QMB82"/>
      <c r="QMC82"/>
      <c r="QMD82"/>
      <c r="QME82"/>
      <c r="QMF82"/>
      <c r="QMG82"/>
      <c r="QMH82"/>
      <c r="QMI82"/>
      <c r="QMJ82"/>
      <c r="QMK82"/>
      <c r="QML82"/>
      <c r="QMM82"/>
      <c r="QMN82"/>
      <c r="QMO82"/>
      <c r="QMP82"/>
      <c r="QMQ82"/>
      <c r="QMR82"/>
      <c r="QMS82"/>
      <c r="QMT82"/>
      <c r="QMU82"/>
      <c r="QMV82"/>
      <c r="QMW82"/>
      <c r="QMX82"/>
      <c r="QMY82"/>
      <c r="QMZ82"/>
      <c r="QNA82"/>
      <c r="QNB82"/>
      <c r="QNC82"/>
      <c r="QND82"/>
      <c r="QNE82"/>
      <c r="QNF82"/>
      <c r="QNG82"/>
      <c r="QNH82"/>
      <c r="QNI82"/>
      <c r="QNJ82"/>
      <c r="QNK82"/>
      <c r="QNL82"/>
      <c r="QNM82"/>
      <c r="QNN82"/>
      <c r="QNO82"/>
      <c r="QNP82"/>
      <c r="QNQ82"/>
      <c r="QNR82"/>
      <c r="QNS82"/>
      <c r="QNT82"/>
      <c r="QNU82"/>
      <c r="QNV82"/>
      <c r="QNW82"/>
      <c r="QNX82"/>
      <c r="QNY82"/>
      <c r="QNZ82"/>
      <c r="QOA82"/>
      <c r="QOB82"/>
      <c r="QOC82"/>
      <c r="QOD82"/>
      <c r="QOE82"/>
      <c r="QOF82"/>
      <c r="QOG82"/>
      <c r="QOH82"/>
      <c r="QOI82"/>
      <c r="QOJ82"/>
      <c r="QOK82"/>
      <c r="QOL82"/>
      <c r="QOM82"/>
      <c r="QON82"/>
      <c r="QOO82"/>
      <c r="QOP82"/>
      <c r="QOQ82"/>
      <c r="QOR82"/>
      <c r="QOS82"/>
      <c r="QOT82"/>
      <c r="QOU82"/>
      <c r="QOV82"/>
      <c r="QOW82"/>
      <c r="QOX82"/>
      <c r="QOY82"/>
      <c r="QOZ82"/>
      <c r="QPA82"/>
      <c r="QPB82"/>
      <c r="QPC82"/>
      <c r="QPD82"/>
      <c r="QPE82"/>
      <c r="QPF82"/>
      <c r="QPG82"/>
      <c r="QPH82"/>
      <c r="QPI82"/>
      <c r="QPJ82"/>
      <c r="QPK82"/>
      <c r="QPL82"/>
      <c r="QPM82"/>
      <c r="QPN82"/>
      <c r="QPO82"/>
      <c r="QPP82"/>
      <c r="QPQ82"/>
      <c r="QPR82"/>
      <c r="QPS82"/>
      <c r="QPT82"/>
      <c r="QPU82"/>
      <c r="QPV82"/>
      <c r="QPW82"/>
      <c r="QPX82"/>
      <c r="QPY82"/>
      <c r="QPZ82"/>
      <c r="QQA82"/>
      <c r="QQB82"/>
      <c r="QQC82"/>
      <c r="QQD82"/>
      <c r="QQE82"/>
      <c r="QQF82"/>
      <c r="QQG82"/>
      <c r="QQH82"/>
      <c r="QQI82"/>
      <c r="QQJ82"/>
      <c r="QQK82"/>
      <c r="QQL82"/>
      <c r="QQM82"/>
      <c r="QQN82"/>
      <c r="QQO82"/>
      <c r="QQP82"/>
      <c r="QQQ82"/>
      <c r="QQR82"/>
      <c r="QQS82"/>
      <c r="QQT82"/>
      <c r="QQU82"/>
      <c r="QQV82"/>
      <c r="QQW82"/>
      <c r="QQX82"/>
      <c r="QQY82"/>
      <c r="QQZ82"/>
      <c r="QRA82"/>
      <c r="QRB82"/>
      <c r="QRC82"/>
      <c r="QRD82"/>
      <c r="QRE82"/>
      <c r="QRF82"/>
      <c r="QRG82"/>
      <c r="QRH82"/>
      <c r="QRI82"/>
      <c r="QRJ82"/>
      <c r="QRK82"/>
      <c r="QRL82"/>
      <c r="QRM82"/>
      <c r="QRN82"/>
      <c r="QRO82"/>
      <c r="QRP82"/>
      <c r="QRQ82"/>
      <c r="QRR82"/>
      <c r="QRS82"/>
      <c r="QRT82"/>
      <c r="QRU82"/>
      <c r="QRV82"/>
      <c r="QRW82"/>
      <c r="QRX82"/>
      <c r="QRY82"/>
      <c r="QRZ82"/>
      <c r="QSA82"/>
      <c r="QSB82"/>
      <c r="QSC82"/>
      <c r="QSD82"/>
      <c r="QSE82"/>
      <c r="QSF82"/>
      <c r="QSG82"/>
      <c r="QSH82"/>
      <c r="QSI82"/>
      <c r="QSJ82"/>
      <c r="QSK82"/>
      <c r="QSL82"/>
      <c r="QSM82"/>
      <c r="QSN82"/>
      <c r="QSO82"/>
      <c r="QSP82"/>
      <c r="QSQ82"/>
      <c r="QSR82"/>
      <c r="QSS82"/>
      <c r="QST82"/>
      <c r="QSU82"/>
      <c r="QSV82"/>
      <c r="QSW82"/>
      <c r="QSX82"/>
      <c r="QSY82"/>
      <c r="QSZ82"/>
      <c r="QTA82"/>
      <c r="QTB82"/>
      <c r="QTC82"/>
      <c r="QTD82"/>
      <c r="QTE82"/>
      <c r="QTF82"/>
      <c r="QTG82"/>
      <c r="QTH82"/>
      <c r="QTI82"/>
      <c r="QTJ82"/>
      <c r="QTK82"/>
      <c r="QTL82"/>
      <c r="QTM82"/>
      <c r="QTN82"/>
      <c r="QTO82"/>
      <c r="QTP82"/>
      <c r="QTQ82"/>
      <c r="QTR82"/>
      <c r="QTS82"/>
      <c r="QTT82"/>
      <c r="QTU82"/>
      <c r="QTV82"/>
      <c r="QTW82"/>
      <c r="QTX82"/>
      <c r="QTY82"/>
      <c r="QTZ82"/>
      <c r="QUA82"/>
      <c r="QUB82"/>
      <c r="QUC82"/>
      <c r="QUD82"/>
      <c r="QUE82"/>
      <c r="QUF82"/>
      <c r="QUG82"/>
      <c r="QUH82"/>
      <c r="QUI82"/>
      <c r="QUJ82"/>
      <c r="QUK82"/>
      <c r="QUL82"/>
      <c r="QUM82"/>
      <c r="QUN82"/>
      <c r="QUO82"/>
      <c r="QUP82"/>
      <c r="QUQ82"/>
      <c r="QUR82"/>
      <c r="QUS82"/>
      <c r="QUT82"/>
      <c r="QUU82"/>
      <c r="QUV82"/>
      <c r="QUW82"/>
      <c r="QUX82"/>
      <c r="QUY82"/>
      <c r="QUZ82"/>
      <c r="QVA82"/>
      <c r="QVB82"/>
      <c r="QVC82"/>
      <c r="QVD82"/>
      <c r="QVE82"/>
      <c r="QVF82"/>
      <c r="QVG82"/>
      <c r="QVH82"/>
      <c r="QVI82"/>
      <c r="QVJ82"/>
      <c r="QVK82"/>
      <c r="QVL82"/>
      <c r="QVM82"/>
      <c r="QVN82"/>
      <c r="QVO82"/>
      <c r="QVP82"/>
      <c r="QVQ82"/>
      <c r="QVR82"/>
      <c r="QVS82"/>
      <c r="QVT82"/>
      <c r="QVU82"/>
      <c r="QVV82"/>
      <c r="QVW82"/>
      <c r="QVX82"/>
      <c r="QVY82"/>
      <c r="QVZ82"/>
      <c r="QWA82"/>
      <c r="QWB82"/>
      <c r="QWC82"/>
      <c r="QWD82"/>
      <c r="QWE82"/>
      <c r="QWF82"/>
      <c r="QWG82"/>
      <c r="QWH82"/>
      <c r="QWI82"/>
      <c r="QWJ82"/>
      <c r="QWK82"/>
      <c r="QWL82"/>
      <c r="QWM82"/>
      <c r="QWN82"/>
      <c r="QWO82"/>
      <c r="QWP82"/>
      <c r="QWQ82"/>
      <c r="QWR82"/>
      <c r="QWS82"/>
      <c r="QWT82"/>
      <c r="QWU82"/>
      <c r="QWV82"/>
      <c r="QWW82"/>
      <c r="QWX82"/>
      <c r="QWY82"/>
      <c r="QWZ82"/>
      <c r="QXA82"/>
      <c r="QXB82"/>
      <c r="QXC82"/>
      <c r="QXD82"/>
      <c r="QXE82"/>
      <c r="QXF82"/>
      <c r="QXG82"/>
      <c r="QXH82"/>
      <c r="QXI82"/>
      <c r="QXJ82"/>
      <c r="QXK82"/>
      <c r="QXL82"/>
      <c r="QXM82"/>
      <c r="QXN82"/>
      <c r="QXO82"/>
      <c r="QXP82"/>
      <c r="QXQ82"/>
      <c r="QXR82"/>
      <c r="QXS82"/>
      <c r="QXT82"/>
      <c r="QXU82"/>
      <c r="QXV82"/>
      <c r="QXW82"/>
      <c r="QXX82"/>
      <c r="QXY82"/>
      <c r="QXZ82"/>
      <c r="QYA82"/>
      <c r="QYB82"/>
      <c r="QYC82"/>
      <c r="QYD82"/>
      <c r="QYE82"/>
      <c r="QYF82"/>
      <c r="QYG82"/>
      <c r="QYH82"/>
      <c r="QYI82"/>
      <c r="QYJ82"/>
      <c r="QYK82"/>
      <c r="QYL82"/>
      <c r="QYM82"/>
      <c r="QYN82"/>
      <c r="QYO82"/>
      <c r="QYP82"/>
      <c r="QYQ82"/>
      <c r="QYR82"/>
      <c r="QYS82"/>
      <c r="QYT82"/>
      <c r="QYU82"/>
      <c r="QYV82"/>
      <c r="QYW82"/>
      <c r="QYX82"/>
      <c r="QYY82"/>
      <c r="QYZ82"/>
      <c r="QZA82"/>
      <c r="QZB82"/>
      <c r="QZC82"/>
      <c r="QZD82"/>
      <c r="QZE82"/>
      <c r="QZF82"/>
      <c r="QZG82"/>
      <c r="QZH82"/>
      <c r="QZI82"/>
      <c r="QZJ82"/>
      <c r="QZK82"/>
      <c r="QZL82"/>
      <c r="QZM82"/>
      <c r="QZN82"/>
      <c r="QZO82"/>
      <c r="QZP82"/>
      <c r="QZQ82"/>
      <c r="QZR82"/>
      <c r="QZS82"/>
      <c r="QZT82"/>
      <c r="QZU82"/>
      <c r="QZV82"/>
      <c r="QZW82"/>
      <c r="QZX82"/>
      <c r="QZY82"/>
      <c r="QZZ82"/>
      <c r="RAA82"/>
      <c r="RAB82"/>
      <c r="RAC82"/>
      <c r="RAD82"/>
      <c r="RAE82"/>
      <c r="RAF82"/>
      <c r="RAG82"/>
      <c r="RAH82"/>
      <c r="RAI82"/>
      <c r="RAJ82"/>
      <c r="RAK82"/>
      <c r="RAL82"/>
      <c r="RAM82"/>
      <c r="RAN82"/>
      <c r="RAO82"/>
      <c r="RAP82"/>
      <c r="RAQ82"/>
      <c r="RAR82"/>
      <c r="RAS82"/>
      <c r="RAT82"/>
      <c r="RAU82"/>
      <c r="RAV82"/>
      <c r="RAW82"/>
      <c r="RAX82"/>
      <c r="RAY82"/>
      <c r="RAZ82"/>
      <c r="RBA82"/>
      <c r="RBB82"/>
      <c r="RBC82"/>
      <c r="RBD82"/>
      <c r="RBE82"/>
      <c r="RBF82"/>
      <c r="RBG82"/>
      <c r="RBH82"/>
      <c r="RBI82"/>
      <c r="RBJ82"/>
      <c r="RBK82"/>
      <c r="RBL82"/>
      <c r="RBM82"/>
      <c r="RBN82"/>
      <c r="RBO82"/>
      <c r="RBP82"/>
      <c r="RBQ82"/>
      <c r="RBR82"/>
      <c r="RBS82"/>
      <c r="RBT82"/>
      <c r="RBU82"/>
      <c r="RBV82"/>
      <c r="RBW82"/>
      <c r="RBX82"/>
      <c r="RBY82"/>
      <c r="RBZ82"/>
      <c r="RCA82"/>
      <c r="RCB82"/>
      <c r="RCC82"/>
      <c r="RCD82"/>
      <c r="RCE82"/>
      <c r="RCF82"/>
      <c r="RCG82"/>
      <c r="RCH82"/>
      <c r="RCI82"/>
      <c r="RCJ82"/>
      <c r="RCK82"/>
      <c r="RCL82"/>
      <c r="RCM82"/>
      <c r="RCN82"/>
      <c r="RCO82"/>
      <c r="RCP82"/>
      <c r="RCQ82"/>
      <c r="RCR82"/>
      <c r="RCS82"/>
      <c r="RCT82"/>
      <c r="RCU82"/>
      <c r="RCV82"/>
      <c r="RCW82"/>
      <c r="RCX82"/>
      <c r="RCY82"/>
      <c r="RCZ82"/>
      <c r="RDA82"/>
      <c r="RDB82"/>
      <c r="RDC82"/>
      <c r="RDD82"/>
      <c r="RDE82"/>
      <c r="RDF82"/>
      <c r="RDG82"/>
      <c r="RDH82"/>
      <c r="RDI82"/>
      <c r="RDJ82"/>
      <c r="RDK82"/>
      <c r="RDL82"/>
      <c r="RDM82"/>
      <c r="RDN82"/>
      <c r="RDO82"/>
      <c r="RDP82"/>
      <c r="RDQ82"/>
      <c r="RDR82"/>
      <c r="RDS82"/>
      <c r="RDT82"/>
      <c r="RDU82"/>
      <c r="RDV82"/>
      <c r="RDW82"/>
      <c r="RDX82"/>
      <c r="RDY82"/>
      <c r="RDZ82"/>
      <c r="REA82"/>
      <c r="REB82"/>
      <c r="REC82"/>
      <c r="RED82"/>
      <c r="REE82"/>
      <c r="REF82"/>
      <c r="REG82"/>
      <c r="REH82"/>
      <c r="REI82"/>
      <c r="REJ82"/>
      <c r="REK82"/>
      <c r="REL82"/>
      <c r="REM82"/>
      <c r="REN82"/>
      <c r="REO82"/>
      <c r="REP82"/>
      <c r="REQ82"/>
      <c r="RER82"/>
      <c r="RES82"/>
      <c r="RET82"/>
      <c r="REU82"/>
      <c r="REV82"/>
      <c r="REW82"/>
      <c r="REX82"/>
      <c r="REY82"/>
      <c r="REZ82"/>
      <c r="RFA82"/>
      <c r="RFB82"/>
      <c r="RFC82"/>
      <c r="RFD82"/>
      <c r="RFE82"/>
      <c r="RFF82"/>
      <c r="RFG82"/>
      <c r="RFH82"/>
      <c r="RFI82"/>
      <c r="RFJ82"/>
      <c r="RFK82"/>
      <c r="RFL82"/>
      <c r="RFM82"/>
      <c r="RFN82"/>
      <c r="RFO82"/>
      <c r="RFP82"/>
      <c r="RFQ82"/>
      <c r="RFR82"/>
      <c r="RFS82"/>
      <c r="RFT82"/>
      <c r="RFU82"/>
      <c r="RFV82"/>
      <c r="RFW82"/>
      <c r="RFX82"/>
      <c r="RFY82"/>
      <c r="RFZ82"/>
      <c r="RGA82"/>
      <c r="RGB82"/>
      <c r="RGC82"/>
      <c r="RGD82"/>
      <c r="RGE82"/>
      <c r="RGF82"/>
      <c r="RGG82"/>
      <c r="RGH82"/>
      <c r="RGI82"/>
      <c r="RGJ82"/>
      <c r="RGK82"/>
      <c r="RGL82"/>
      <c r="RGM82"/>
      <c r="RGN82"/>
      <c r="RGO82"/>
      <c r="RGP82"/>
      <c r="RGQ82"/>
      <c r="RGR82"/>
      <c r="RGS82"/>
      <c r="RGT82"/>
      <c r="RGU82"/>
      <c r="RGV82"/>
      <c r="RGW82"/>
      <c r="RGX82"/>
      <c r="RGY82"/>
      <c r="RGZ82"/>
      <c r="RHA82"/>
      <c r="RHB82"/>
      <c r="RHC82"/>
      <c r="RHD82"/>
      <c r="RHE82"/>
      <c r="RHF82"/>
      <c r="RHG82"/>
      <c r="RHH82"/>
      <c r="RHI82"/>
      <c r="RHJ82"/>
      <c r="RHK82"/>
      <c r="RHL82"/>
      <c r="RHM82"/>
      <c r="RHN82"/>
      <c r="RHO82"/>
      <c r="RHP82"/>
      <c r="RHQ82"/>
      <c r="RHR82"/>
      <c r="RHS82"/>
      <c r="RHT82"/>
      <c r="RHU82"/>
      <c r="RHV82"/>
      <c r="RHW82"/>
      <c r="RHX82"/>
      <c r="RHY82"/>
      <c r="RHZ82"/>
      <c r="RIA82"/>
      <c r="RIB82"/>
      <c r="RIC82"/>
      <c r="RID82"/>
      <c r="RIE82"/>
      <c r="RIF82"/>
      <c r="RIG82"/>
      <c r="RIH82"/>
      <c r="RII82"/>
      <c r="RIJ82"/>
      <c r="RIK82"/>
      <c r="RIL82"/>
      <c r="RIM82"/>
      <c r="RIN82"/>
      <c r="RIO82"/>
      <c r="RIP82"/>
      <c r="RIQ82"/>
      <c r="RIR82"/>
      <c r="RIS82"/>
      <c r="RIT82"/>
      <c r="RIU82"/>
      <c r="RIV82"/>
      <c r="RIW82"/>
      <c r="RIX82"/>
      <c r="RIY82"/>
      <c r="RIZ82"/>
      <c r="RJA82"/>
      <c r="RJB82"/>
      <c r="RJC82"/>
      <c r="RJD82"/>
      <c r="RJE82"/>
      <c r="RJF82"/>
      <c r="RJG82"/>
      <c r="RJH82"/>
      <c r="RJI82"/>
      <c r="RJJ82"/>
      <c r="RJK82"/>
      <c r="RJL82"/>
      <c r="RJM82"/>
      <c r="RJN82"/>
      <c r="RJO82"/>
      <c r="RJP82"/>
      <c r="RJQ82"/>
      <c r="RJR82"/>
      <c r="RJS82"/>
      <c r="RJT82"/>
      <c r="RJU82"/>
      <c r="RJV82"/>
      <c r="RJW82"/>
      <c r="RJX82"/>
      <c r="RJY82"/>
      <c r="RJZ82"/>
      <c r="RKA82"/>
      <c r="RKB82"/>
      <c r="RKC82"/>
      <c r="RKD82"/>
      <c r="RKE82"/>
      <c r="RKF82"/>
      <c r="RKG82"/>
      <c r="RKH82"/>
      <c r="RKI82"/>
      <c r="RKJ82"/>
      <c r="RKK82"/>
      <c r="RKL82"/>
      <c r="RKM82"/>
      <c r="RKN82"/>
      <c r="RKO82"/>
      <c r="RKP82"/>
      <c r="RKQ82"/>
      <c r="RKR82"/>
      <c r="RKS82"/>
      <c r="RKT82"/>
      <c r="RKU82"/>
      <c r="RKV82"/>
      <c r="RKW82"/>
      <c r="RKX82"/>
      <c r="RKY82"/>
      <c r="RKZ82"/>
      <c r="RLA82"/>
      <c r="RLB82"/>
      <c r="RLC82"/>
      <c r="RLD82"/>
      <c r="RLE82"/>
      <c r="RLF82"/>
      <c r="RLG82"/>
      <c r="RLH82"/>
      <c r="RLI82"/>
      <c r="RLJ82"/>
      <c r="RLK82"/>
      <c r="RLL82"/>
      <c r="RLM82"/>
      <c r="RLN82"/>
      <c r="RLO82"/>
      <c r="RLP82"/>
      <c r="RLQ82"/>
      <c r="RLR82"/>
      <c r="RLS82"/>
      <c r="RLT82"/>
      <c r="RLU82"/>
      <c r="RLV82"/>
      <c r="RLW82"/>
      <c r="RLX82"/>
      <c r="RLY82"/>
      <c r="RLZ82"/>
      <c r="RMA82"/>
      <c r="RMB82"/>
      <c r="RMC82"/>
      <c r="RMD82"/>
      <c r="RME82"/>
      <c r="RMF82"/>
      <c r="RMG82"/>
      <c r="RMH82"/>
      <c r="RMI82"/>
      <c r="RMJ82"/>
      <c r="RMK82"/>
      <c r="RML82"/>
      <c r="RMM82"/>
      <c r="RMN82"/>
      <c r="RMO82"/>
      <c r="RMP82"/>
      <c r="RMQ82"/>
      <c r="RMR82"/>
      <c r="RMS82"/>
      <c r="RMT82"/>
      <c r="RMU82"/>
      <c r="RMV82"/>
      <c r="RMW82"/>
      <c r="RMX82"/>
      <c r="RMY82"/>
      <c r="RMZ82"/>
      <c r="RNA82"/>
      <c r="RNB82"/>
      <c r="RNC82"/>
      <c r="RND82"/>
      <c r="RNE82"/>
      <c r="RNF82"/>
      <c r="RNG82"/>
      <c r="RNH82"/>
      <c r="RNI82"/>
      <c r="RNJ82"/>
      <c r="RNK82"/>
      <c r="RNL82"/>
      <c r="RNM82"/>
      <c r="RNN82"/>
      <c r="RNO82"/>
      <c r="RNP82"/>
      <c r="RNQ82"/>
      <c r="RNR82"/>
      <c r="RNS82"/>
      <c r="RNT82"/>
      <c r="RNU82"/>
      <c r="RNV82"/>
      <c r="RNW82"/>
      <c r="RNX82"/>
      <c r="RNY82"/>
      <c r="RNZ82"/>
      <c r="ROA82"/>
      <c r="ROB82"/>
      <c r="ROC82"/>
      <c r="ROD82"/>
      <c r="ROE82"/>
      <c r="ROF82"/>
      <c r="ROG82"/>
      <c r="ROH82"/>
      <c r="ROI82"/>
      <c r="ROJ82"/>
      <c r="ROK82"/>
      <c r="ROL82"/>
      <c r="ROM82"/>
      <c r="RON82"/>
      <c r="ROO82"/>
      <c r="ROP82"/>
      <c r="ROQ82"/>
      <c r="ROR82"/>
      <c r="ROS82"/>
      <c r="ROT82"/>
      <c r="ROU82"/>
      <c r="ROV82"/>
      <c r="ROW82"/>
      <c r="ROX82"/>
      <c r="ROY82"/>
      <c r="ROZ82"/>
      <c r="RPA82"/>
      <c r="RPB82"/>
      <c r="RPC82"/>
      <c r="RPD82"/>
      <c r="RPE82"/>
      <c r="RPF82"/>
      <c r="RPG82"/>
      <c r="RPH82"/>
      <c r="RPI82"/>
      <c r="RPJ82"/>
      <c r="RPK82"/>
      <c r="RPL82"/>
      <c r="RPM82"/>
      <c r="RPN82"/>
      <c r="RPO82"/>
      <c r="RPP82"/>
      <c r="RPQ82"/>
      <c r="RPR82"/>
      <c r="RPS82"/>
      <c r="RPT82"/>
      <c r="RPU82"/>
      <c r="RPV82"/>
      <c r="RPW82"/>
      <c r="RPX82"/>
      <c r="RPY82"/>
      <c r="RPZ82"/>
      <c r="RQA82"/>
      <c r="RQB82"/>
      <c r="RQC82"/>
      <c r="RQD82"/>
      <c r="RQE82"/>
      <c r="RQF82"/>
      <c r="RQG82"/>
      <c r="RQH82"/>
      <c r="RQI82"/>
      <c r="RQJ82"/>
      <c r="RQK82"/>
      <c r="RQL82"/>
      <c r="RQM82"/>
      <c r="RQN82"/>
      <c r="RQO82"/>
      <c r="RQP82"/>
      <c r="RQQ82"/>
      <c r="RQR82"/>
      <c r="RQS82"/>
      <c r="RQT82"/>
      <c r="RQU82"/>
      <c r="RQV82"/>
      <c r="RQW82"/>
      <c r="RQX82"/>
      <c r="RQY82"/>
      <c r="RQZ82"/>
      <c r="RRA82"/>
      <c r="RRB82"/>
      <c r="RRC82"/>
      <c r="RRD82"/>
      <c r="RRE82"/>
      <c r="RRF82"/>
      <c r="RRG82"/>
      <c r="RRH82"/>
      <c r="RRI82"/>
      <c r="RRJ82"/>
      <c r="RRK82"/>
      <c r="RRL82"/>
      <c r="RRM82"/>
      <c r="RRN82"/>
      <c r="RRO82"/>
      <c r="RRP82"/>
      <c r="RRQ82"/>
      <c r="RRR82"/>
      <c r="RRS82"/>
      <c r="RRT82"/>
      <c r="RRU82"/>
      <c r="RRV82"/>
      <c r="RRW82"/>
      <c r="RRX82"/>
      <c r="RRY82"/>
      <c r="RRZ82"/>
      <c r="RSA82"/>
      <c r="RSB82"/>
      <c r="RSC82"/>
      <c r="RSD82"/>
      <c r="RSE82"/>
      <c r="RSF82"/>
      <c r="RSG82"/>
      <c r="RSH82"/>
      <c r="RSI82"/>
      <c r="RSJ82"/>
      <c r="RSK82"/>
      <c r="RSL82"/>
      <c r="RSM82"/>
      <c r="RSN82"/>
      <c r="RSO82"/>
      <c r="RSP82"/>
      <c r="RSQ82"/>
      <c r="RSR82"/>
      <c r="RSS82"/>
      <c r="RST82"/>
      <c r="RSU82"/>
      <c r="RSV82"/>
      <c r="RSW82"/>
      <c r="RSX82"/>
      <c r="RSY82"/>
      <c r="RSZ82"/>
      <c r="RTA82"/>
      <c r="RTB82"/>
      <c r="RTC82"/>
      <c r="RTD82"/>
      <c r="RTE82"/>
      <c r="RTF82"/>
      <c r="RTG82"/>
      <c r="RTH82"/>
      <c r="RTI82"/>
      <c r="RTJ82"/>
      <c r="RTK82"/>
      <c r="RTL82"/>
      <c r="RTM82"/>
      <c r="RTN82"/>
      <c r="RTO82"/>
      <c r="RTP82"/>
      <c r="RTQ82"/>
      <c r="RTR82"/>
      <c r="RTS82"/>
      <c r="RTT82"/>
      <c r="RTU82"/>
      <c r="RTV82"/>
      <c r="RTW82"/>
      <c r="RTX82"/>
      <c r="RTY82"/>
      <c r="RTZ82"/>
      <c r="RUA82"/>
      <c r="RUB82"/>
      <c r="RUC82"/>
      <c r="RUD82"/>
      <c r="RUE82"/>
      <c r="RUF82"/>
      <c r="RUG82"/>
      <c r="RUH82"/>
      <c r="RUI82"/>
      <c r="RUJ82"/>
      <c r="RUK82"/>
      <c r="RUL82"/>
      <c r="RUM82"/>
      <c r="RUN82"/>
      <c r="RUO82"/>
      <c r="RUP82"/>
      <c r="RUQ82"/>
      <c r="RUR82"/>
      <c r="RUS82"/>
      <c r="RUT82"/>
      <c r="RUU82"/>
      <c r="RUV82"/>
      <c r="RUW82"/>
      <c r="RUX82"/>
      <c r="RUY82"/>
      <c r="RUZ82"/>
      <c r="RVA82"/>
      <c r="RVB82"/>
      <c r="RVC82"/>
      <c r="RVD82"/>
      <c r="RVE82"/>
      <c r="RVF82"/>
      <c r="RVG82"/>
      <c r="RVH82"/>
      <c r="RVI82"/>
      <c r="RVJ82"/>
      <c r="RVK82"/>
      <c r="RVL82"/>
      <c r="RVM82"/>
      <c r="RVN82"/>
      <c r="RVO82"/>
      <c r="RVP82"/>
      <c r="RVQ82"/>
      <c r="RVR82"/>
      <c r="RVS82"/>
      <c r="RVT82"/>
      <c r="RVU82"/>
      <c r="RVV82"/>
      <c r="RVW82"/>
      <c r="RVX82"/>
      <c r="RVY82"/>
      <c r="RVZ82"/>
      <c r="RWA82"/>
      <c r="RWB82"/>
      <c r="RWC82"/>
      <c r="RWD82"/>
      <c r="RWE82"/>
      <c r="RWF82"/>
      <c r="RWG82"/>
      <c r="RWH82"/>
      <c r="RWI82"/>
      <c r="RWJ82"/>
      <c r="RWK82"/>
      <c r="RWL82"/>
      <c r="RWM82"/>
      <c r="RWN82"/>
      <c r="RWO82"/>
      <c r="RWP82"/>
      <c r="RWQ82"/>
      <c r="RWR82"/>
      <c r="RWS82"/>
      <c r="RWT82"/>
      <c r="RWU82"/>
      <c r="RWV82"/>
      <c r="RWW82"/>
      <c r="RWX82"/>
      <c r="RWY82"/>
      <c r="RWZ82"/>
      <c r="RXA82"/>
      <c r="RXB82"/>
      <c r="RXC82"/>
      <c r="RXD82"/>
      <c r="RXE82"/>
      <c r="RXF82"/>
      <c r="RXG82"/>
      <c r="RXH82"/>
      <c r="RXI82"/>
      <c r="RXJ82"/>
      <c r="RXK82"/>
      <c r="RXL82"/>
      <c r="RXM82"/>
      <c r="RXN82"/>
      <c r="RXO82"/>
      <c r="RXP82"/>
      <c r="RXQ82"/>
      <c r="RXR82"/>
      <c r="RXS82"/>
      <c r="RXT82"/>
      <c r="RXU82"/>
      <c r="RXV82"/>
      <c r="RXW82"/>
      <c r="RXX82"/>
      <c r="RXY82"/>
      <c r="RXZ82"/>
      <c r="RYA82"/>
      <c r="RYB82"/>
      <c r="RYC82"/>
      <c r="RYD82"/>
      <c r="RYE82"/>
      <c r="RYF82"/>
      <c r="RYG82"/>
      <c r="RYH82"/>
      <c r="RYI82"/>
      <c r="RYJ82"/>
      <c r="RYK82"/>
      <c r="RYL82"/>
      <c r="RYM82"/>
      <c r="RYN82"/>
      <c r="RYO82"/>
      <c r="RYP82"/>
      <c r="RYQ82"/>
      <c r="RYR82"/>
      <c r="RYS82"/>
      <c r="RYT82"/>
      <c r="RYU82"/>
      <c r="RYV82"/>
      <c r="RYW82"/>
      <c r="RYX82"/>
      <c r="RYY82"/>
      <c r="RYZ82"/>
      <c r="RZA82"/>
      <c r="RZB82"/>
      <c r="RZC82"/>
      <c r="RZD82"/>
      <c r="RZE82"/>
      <c r="RZF82"/>
      <c r="RZG82"/>
      <c r="RZH82"/>
      <c r="RZI82"/>
      <c r="RZJ82"/>
      <c r="RZK82"/>
      <c r="RZL82"/>
      <c r="RZM82"/>
      <c r="RZN82"/>
      <c r="RZO82"/>
      <c r="RZP82"/>
      <c r="RZQ82"/>
      <c r="RZR82"/>
      <c r="RZS82"/>
      <c r="RZT82"/>
      <c r="RZU82"/>
      <c r="RZV82"/>
      <c r="RZW82"/>
      <c r="RZX82"/>
      <c r="RZY82"/>
      <c r="RZZ82"/>
      <c r="SAA82"/>
      <c r="SAB82"/>
      <c r="SAC82"/>
      <c r="SAD82"/>
      <c r="SAE82"/>
      <c r="SAF82"/>
      <c r="SAG82"/>
      <c r="SAH82"/>
      <c r="SAI82"/>
      <c r="SAJ82"/>
      <c r="SAK82"/>
      <c r="SAL82"/>
      <c r="SAM82"/>
      <c r="SAN82"/>
      <c r="SAO82"/>
      <c r="SAP82"/>
      <c r="SAQ82"/>
      <c r="SAR82"/>
      <c r="SAS82"/>
      <c r="SAT82"/>
      <c r="SAU82"/>
      <c r="SAV82"/>
      <c r="SAW82"/>
      <c r="SAX82"/>
      <c r="SAY82"/>
      <c r="SAZ82"/>
      <c r="SBA82"/>
      <c r="SBB82"/>
      <c r="SBC82"/>
      <c r="SBD82"/>
      <c r="SBE82"/>
      <c r="SBF82"/>
      <c r="SBG82"/>
      <c r="SBH82"/>
      <c r="SBI82"/>
      <c r="SBJ82"/>
      <c r="SBK82"/>
      <c r="SBL82"/>
      <c r="SBM82"/>
      <c r="SBN82"/>
      <c r="SBO82"/>
      <c r="SBP82"/>
      <c r="SBQ82"/>
      <c r="SBR82"/>
      <c r="SBS82"/>
      <c r="SBT82"/>
      <c r="SBU82"/>
      <c r="SBV82"/>
      <c r="SBW82"/>
      <c r="SBX82"/>
      <c r="SBY82"/>
      <c r="SBZ82"/>
      <c r="SCA82"/>
      <c r="SCB82"/>
      <c r="SCC82"/>
      <c r="SCD82"/>
      <c r="SCE82"/>
      <c r="SCF82"/>
      <c r="SCG82"/>
      <c r="SCH82"/>
      <c r="SCI82"/>
      <c r="SCJ82"/>
      <c r="SCK82"/>
      <c r="SCL82"/>
      <c r="SCM82"/>
      <c r="SCN82"/>
      <c r="SCO82"/>
      <c r="SCP82"/>
      <c r="SCQ82"/>
      <c r="SCR82"/>
      <c r="SCS82"/>
      <c r="SCT82"/>
      <c r="SCU82"/>
      <c r="SCV82"/>
      <c r="SCW82"/>
      <c r="SCX82"/>
      <c r="SCY82"/>
      <c r="SCZ82"/>
      <c r="SDA82"/>
      <c r="SDB82"/>
      <c r="SDC82"/>
      <c r="SDD82"/>
      <c r="SDE82"/>
      <c r="SDF82"/>
      <c r="SDG82"/>
      <c r="SDH82"/>
      <c r="SDI82"/>
      <c r="SDJ82"/>
      <c r="SDK82"/>
      <c r="SDL82"/>
      <c r="SDM82"/>
      <c r="SDN82"/>
      <c r="SDO82"/>
      <c r="SDP82"/>
      <c r="SDQ82"/>
      <c r="SDR82"/>
      <c r="SDS82"/>
      <c r="SDT82"/>
      <c r="SDU82"/>
      <c r="SDV82"/>
      <c r="SDW82"/>
      <c r="SDX82"/>
      <c r="SDY82"/>
      <c r="SDZ82"/>
      <c r="SEA82"/>
      <c r="SEB82"/>
      <c r="SEC82"/>
      <c r="SED82"/>
      <c r="SEE82"/>
      <c r="SEF82"/>
      <c r="SEG82"/>
      <c r="SEH82"/>
      <c r="SEI82"/>
      <c r="SEJ82"/>
      <c r="SEK82"/>
      <c r="SEL82"/>
      <c r="SEM82"/>
      <c r="SEN82"/>
      <c r="SEO82"/>
      <c r="SEP82"/>
      <c r="SEQ82"/>
      <c r="SER82"/>
      <c r="SES82"/>
      <c r="SET82"/>
      <c r="SEU82"/>
      <c r="SEV82"/>
      <c r="SEW82"/>
      <c r="SEX82"/>
      <c r="SEY82"/>
      <c r="SEZ82"/>
      <c r="SFA82"/>
      <c r="SFB82"/>
      <c r="SFC82"/>
      <c r="SFD82"/>
      <c r="SFE82"/>
      <c r="SFF82"/>
      <c r="SFG82"/>
      <c r="SFH82"/>
      <c r="SFI82"/>
      <c r="SFJ82"/>
      <c r="SFK82"/>
      <c r="SFL82"/>
      <c r="SFM82"/>
      <c r="SFN82"/>
      <c r="SFO82"/>
      <c r="SFP82"/>
      <c r="SFQ82"/>
      <c r="SFR82"/>
      <c r="SFS82"/>
      <c r="SFT82"/>
      <c r="SFU82"/>
      <c r="SFV82"/>
      <c r="SFW82"/>
      <c r="SFX82"/>
      <c r="SFY82"/>
      <c r="SFZ82"/>
      <c r="SGA82"/>
      <c r="SGB82"/>
      <c r="SGC82"/>
      <c r="SGD82"/>
      <c r="SGE82"/>
      <c r="SGF82"/>
      <c r="SGG82"/>
      <c r="SGH82"/>
      <c r="SGI82"/>
      <c r="SGJ82"/>
      <c r="SGK82"/>
      <c r="SGL82"/>
      <c r="SGM82"/>
      <c r="SGN82"/>
      <c r="SGO82"/>
      <c r="SGP82"/>
      <c r="SGQ82"/>
      <c r="SGR82"/>
      <c r="SGS82"/>
      <c r="SGT82"/>
      <c r="SGU82"/>
      <c r="SGV82"/>
      <c r="SGW82"/>
      <c r="SGX82"/>
      <c r="SGY82"/>
      <c r="SGZ82"/>
      <c r="SHA82"/>
      <c r="SHB82"/>
      <c r="SHC82"/>
      <c r="SHD82"/>
      <c r="SHE82"/>
      <c r="SHF82"/>
      <c r="SHG82"/>
      <c r="SHH82"/>
      <c r="SHI82"/>
      <c r="SHJ82"/>
      <c r="SHK82"/>
      <c r="SHL82"/>
      <c r="SHM82"/>
      <c r="SHN82"/>
      <c r="SHO82"/>
      <c r="SHP82"/>
      <c r="SHQ82"/>
      <c r="SHR82"/>
      <c r="SHS82"/>
      <c r="SHT82"/>
      <c r="SHU82"/>
      <c r="SHV82"/>
      <c r="SHW82"/>
      <c r="SHX82"/>
      <c r="SHY82"/>
      <c r="SHZ82"/>
      <c r="SIA82"/>
      <c r="SIB82"/>
      <c r="SIC82"/>
      <c r="SID82"/>
      <c r="SIE82"/>
      <c r="SIF82"/>
      <c r="SIG82"/>
      <c r="SIH82"/>
      <c r="SII82"/>
      <c r="SIJ82"/>
      <c r="SIK82"/>
      <c r="SIL82"/>
      <c r="SIM82"/>
      <c r="SIN82"/>
      <c r="SIO82"/>
      <c r="SIP82"/>
      <c r="SIQ82"/>
      <c r="SIR82"/>
      <c r="SIS82"/>
      <c r="SIT82"/>
      <c r="SIU82"/>
      <c r="SIV82"/>
      <c r="SIW82"/>
      <c r="SIX82"/>
      <c r="SIY82"/>
      <c r="SIZ82"/>
      <c r="SJA82"/>
      <c r="SJB82"/>
      <c r="SJC82"/>
      <c r="SJD82"/>
      <c r="SJE82"/>
      <c r="SJF82"/>
      <c r="SJG82"/>
      <c r="SJH82"/>
      <c r="SJI82"/>
      <c r="SJJ82"/>
      <c r="SJK82"/>
      <c r="SJL82"/>
      <c r="SJM82"/>
      <c r="SJN82"/>
      <c r="SJO82"/>
      <c r="SJP82"/>
      <c r="SJQ82"/>
      <c r="SJR82"/>
      <c r="SJS82"/>
      <c r="SJT82"/>
      <c r="SJU82"/>
      <c r="SJV82"/>
      <c r="SJW82"/>
      <c r="SJX82"/>
      <c r="SJY82"/>
      <c r="SJZ82"/>
      <c r="SKA82"/>
      <c r="SKB82"/>
      <c r="SKC82"/>
      <c r="SKD82"/>
      <c r="SKE82"/>
      <c r="SKF82"/>
      <c r="SKG82"/>
      <c r="SKH82"/>
      <c r="SKI82"/>
      <c r="SKJ82"/>
      <c r="SKK82"/>
      <c r="SKL82"/>
      <c r="SKM82"/>
      <c r="SKN82"/>
      <c r="SKO82"/>
      <c r="SKP82"/>
      <c r="SKQ82"/>
      <c r="SKR82"/>
      <c r="SKS82"/>
      <c r="SKT82"/>
      <c r="SKU82"/>
      <c r="SKV82"/>
      <c r="SKW82"/>
      <c r="SKX82"/>
      <c r="SKY82"/>
      <c r="SKZ82"/>
      <c r="SLA82"/>
      <c r="SLB82"/>
      <c r="SLC82"/>
      <c r="SLD82"/>
      <c r="SLE82"/>
      <c r="SLF82"/>
      <c r="SLG82"/>
      <c r="SLH82"/>
      <c r="SLI82"/>
      <c r="SLJ82"/>
      <c r="SLK82"/>
      <c r="SLL82"/>
      <c r="SLM82"/>
      <c r="SLN82"/>
      <c r="SLO82"/>
      <c r="SLP82"/>
      <c r="SLQ82"/>
      <c r="SLR82"/>
      <c r="SLS82"/>
      <c r="SLT82"/>
      <c r="SLU82"/>
      <c r="SLV82"/>
      <c r="SLW82"/>
      <c r="SLX82"/>
      <c r="SLY82"/>
      <c r="SLZ82"/>
      <c r="SMA82"/>
      <c r="SMB82"/>
      <c r="SMC82"/>
      <c r="SMD82"/>
      <c r="SME82"/>
      <c r="SMF82"/>
      <c r="SMG82"/>
      <c r="SMH82"/>
      <c r="SMI82"/>
      <c r="SMJ82"/>
      <c r="SMK82"/>
      <c r="SML82"/>
      <c r="SMM82"/>
      <c r="SMN82"/>
      <c r="SMO82"/>
      <c r="SMP82"/>
      <c r="SMQ82"/>
      <c r="SMR82"/>
      <c r="SMS82"/>
      <c r="SMT82"/>
      <c r="SMU82"/>
      <c r="SMV82"/>
      <c r="SMW82"/>
      <c r="SMX82"/>
      <c r="SMY82"/>
      <c r="SMZ82"/>
      <c r="SNA82"/>
      <c r="SNB82"/>
      <c r="SNC82"/>
      <c r="SND82"/>
      <c r="SNE82"/>
      <c r="SNF82"/>
      <c r="SNG82"/>
      <c r="SNH82"/>
      <c r="SNI82"/>
      <c r="SNJ82"/>
      <c r="SNK82"/>
      <c r="SNL82"/>
      <c r="SNM82"/>
      <c r="SNN82"/>
      <c r="SNO82"/>
      <c r="SNP82"/>
      <c r="SNQ82"/>
      <c r="SNR82"/>
      <c r="SNS82"/>
      <c r="SNT82"/>
      <c r="SNU82"/>
      <c r="SNV82"/>
      <c r="SNW82"/>
      <c r="SNX82"/>
      <c r="SNY82"/>
      <c r="SNZ82"/>
      <c r="SOA82"/>
      <c r="SOB82"/>
      <c r="SOC82"/>
      <c r="SOD82"/>
      <c r="SOE82"/>
      <c r="SOF82"/>
      <c r="SOG82"/>
      <c r="SOH82"/>
      <c r="SOI82"/>
      <c r="SOJ82"/>
      <c r="SOK82"/>
      <c r="SOL82"/>
      <c r="SOM82"/>
      <c r="SON82"/>
      <c r="SOO82"/>
      <c r="SOP82"/>
      <c r="SOQ82"/>
      <c r="SOR82"/>
      <c r="SOS82"/>
      <c r="SOT82"/>
      <c r="SOU82"/>
      <c r="SOV82"/>
      <c r="SOW82"/>
      <c r="SOX82"/>
      <c r="SOY82"/>
      <c r="SOZ82"/>
      <c r="SPA82"/>
      <c r="SPB82"/>
      <c r="SPC82"/>
      <c r="SPD82"/>
      <c r="SPE82"/>
      <c r="SPF82"/>
      <c r="SPG82"/>
      <c r="SPH82"/>
      <c r="SPI82"/>
      <c r="SPJ82"/>
      <c r="SPK82"/>
      <c r="SPL82"/>
      <c r="SPM82"/>
      <c r="SPN82"/>
      <c r="SPO82"/>
      <c r="SPP82"/>
      <c r="SPQ82"/>
      <c r="SPR82"/>
      <c r="SPS82"/>
      <c r="SPT82"/>
      <c r="SPU82"/>
      <c r="SPV82"/>
      <c r="SPW82"/>
      <c r="SPX82"/>
      <c r="SPY82"/>
      <c r="SPZ82"/>
      <c r="SQA82"/>
      <c r="SQB82"/>
      <c r="SQC82"/>
      <c r="SQD82"/>
      <c r="SQE82"/>
      <c r="SQF82"/>
      <c r="SQG82"/>
      <c r="SQH82"/>
      <c r="SQI82"/>
      <c r="SQJ82"/>
      <c r="SQK82"/>
      <c r="SQL82"/>
      <c r="SQM82"/>
      <c r="SQN82"/>
      <c r="SQO82"/>
      <c r="SQP82"/>
      <c r="SQQ82"/>
      <c r="SQR82"/>
      <c r="SQS82"/>
      <c r="SQT82"/>
      <c r="SQU82"/>
      <c r="SQV82"/>
      <c r="SQW82"/>
      <c r="SQX82"/>
      <c r="SQY82"/>
      <c r="SQZ82"/>
      <c r="SRA82"/>
      <c r="SRB82"/>
      <c r="SRC82"/>
      <c r="SRD82"/>
      <c r="SRE82"/>
      <c r="SRF82"/>
      <c r="SRG82"/>
      <c r="SRH82"/>
      <c r="SRI82"/>
      <c r="SRJ82"/>
      <c r="SRK82"/>
      <c r="SRL82"/>
      <c r="SRM82"/>
      <c r="SRN82"/>
      <c r="SRO82"/>
      <c r="SRP82"/>
      <c r="SRQ82"/>
      <c r="SRR82"/>
      <c r="SRS82"/>
      <c r="SRT82"/>
      <c r="SRU82"/>
      <c r="SRV82"/>
      <c r="SRW82"/>
      <c r="SRX82"/>
      <c r="SRY82"/>
      <c r="SRZ82"/>
      <c r="SSA82"/>
      <c r="SSB82"/>
      <c r="SSC82"/>
      <c r="SSD82"/>
      <c r="SSE82"/>
      <c r="SSF82"/>
      <c r="SSG82"/>
      <c r="SSH82"/>
      <c r="SSI82"/>
      <c r="SSJ82"/>
      <c r="SSK82"/>
      <c r="SSL82"/>
      <c r="SSM82"/>
      <c r="SSN82"/>
      <c r="SSO82"/>
      <c r="SSP82"/>
      <c r="SSQ82"/>
      <c r="SSR82"/>
      <c r="SSS82"/>
      <c r="SST82"/>
      <c r="SSU82"/>
      <c r="SSV82"/>
      <c r="SSW82"/>
      <c r="SSX82"/>
      <c r="SSY82"/>
      <c r="SSZ82"/>
      <c r="STA82"/>
      <c r="STB82"/>
      <c r="STC82"/>
      <c r="STD82"/>
      <c r="STE82"/>
      <c r="STF82"/>
      <c r="STG82"/>
      <c r="STH82"/>
      <c r="STI82"/>
      <c r="STJ82"/>
      <c r="STK82"/>
      <c r="STL82"/>
      <c r="STM82"/>
      <c r="STN82"/>
      <c r="STO82"/>
      <c r="STP82"/>
      <c r="STQ82"/>
      <c r="STR82"/>
      <c r="STS82"/>
      <c r="STT82"/>
      <c r="STU82"/>
      <c r="STV82"/>
      <c r="STW82"/>
      <c r="STX82"/>
      <c r="STY82"/>
      <c r="STZ82"/>
      <c r="SUA82"/>
      <c r="SUB82"/>
      <c r="SUC82"/>
      <c r="SUD82"/>
      <c r="SUE82"/>
      <c r="SUF82"/>
      <c r="SUG82"/>
      <c r="SUH82"/>
      <c r="SUI82"/>
      <c r="SUJ82"/>
      <c r="SUK82"/>
      <c r="SUL82"/>
      <c r="SUM82"/>
      <c r="SUN82"/>
      <c r="SUO82"/>
      <c r="SUP82"/>
      <c r="SUQ82"/>
      <c r="SUR82"/>
      <c r="SUS82"/>
      <c r="SUT82"/>
      <c r="SUU82"/>
      <c r="SUV82"/>
      <c r="SUW82"/>
      <c r="SUX82"/>
      <c r="SUY82"/>
      <c r="SUZ82"/>
      <c r="SVA82"/>
      <c r="SVB82"/>
      <c r="SVC82"/>
      <c r="SVD82"/>
      <c r="SVE82"/>
      <c r="SVF82"/>
      <c r="SVG82"/>
      <c r="SVH82"/>
      <c r="SVI82"/>
      <c r="SVJ82"/>
      <c r="SVK82"/>
      <c r="SVL82"/>
      <c r="SVM82"/>
      <c r="SVN82"/>
      <c r="SVO82"/>
      <c r="SVP82"/>
      <c r="SVQ82"/>
      <c r="SVR82"/>
      <c r="SVS82"/>
      <c r="SVT82"/>
      <c r="SVU82"/>
      <c r="SVV82"/>
      <c r="SVW82"/>
      <c r="SVX82"/>
      <c r="SVY82"/>
      <c r="SVZ82"/>
      <c r="SWA82"/>
      <c r="SWB82"/>
      <c r="SWC82"/>
      <c r="SWD82"/>
      <c r="SWE82"/>
      <c r="SWF82"/>
      <c r="SWG82"/>
      <c r="SWH82"/>
      <c r="SWI82"/>
      <c r="SWJ82"/>
      <c r="SWK82"/>
      <c r="SWL82"/>
      <c r="SWM82"/>
      <c r="SWN82"/>
      <c r="SWO82"/>
      <c r="SWP82"/>
      <c r="SWQ82"/>
      <c r="SWR82"/>
      <c r="SWS82"/>
      <c r="SWT82"/>
      <c r="SWU82"/>
      <c r="SWV82"/>
      <c r="SWW82"/>
      <c r="SWX82"/>
      <c r="SWY82"/>
      <c r="SWZ82"/>
      <c r="SXA82"/>
      <c r="SXB82"/>
      <c r="SXC82"/>
      <c r="SXD82"/>
      <c r="SXE82"/>
      <c r="SXF82"/>
      <c r="SXG82"/>
      <c r="SXH82"/>
      <c r="SXI82"/>
      <c r="SXJ82"/>
      <c r="SXK82"/>
      <c r="SXL82"/>
      <c r="SXM82"/>
      <c r="SXN82"/>
      <c r="SXO82"/>
      <c r="SXP82"/>
      <c r="SXQ82"/>
      <c r="SXR82"/>
      <c r="SXS82"/>
      <c r="SXT82"/>
      <c r="SXU82"/>
      <c r="SXV82"/>
      <c r="SXW82"/>
      <c r="SXX82"/>
      <c r="SXY82"/>
      <c r="SXZ82"/>
      <c r="SYA82"/>
      <c r="SYB82"/>
      <c r="SYC82"/>
      <c r="SYD82"/>
      <c r="SYE82"/>
      <c r="SYF82"/>
      <c r="SYG82"/>
      <c r="SYH82"/>
      <c r="SYI82"/>
      <c r="SYJ82"/>
      <c r="SYK82"/>
      <c r="SYL82"/>
      <c r="SYM82"/>
      <c r="SYN82"/>
      <c r="SYO82"/>
      <c r="SYP82"/>
      <c r="SYQ82"/>
      <c r="SYR82"/>
      <c r="SYS82"/>
      <c r="SYT82"/>
      <c r="SYU82"/>
      <c r="SYV82"/>
      <c r="SYW82"/>
      <c r="SYX82"/>
      <c r="SYY82"/>
      <c r="SYZ82"/>
      <c r="SZA82"/>
      <c r="SZB82"/>
      <c r="SZC82"/>
      <c r="SZD82"/>
      <c r="SZE82"/>
      <c r="SZF82"/>
      <c r="SZG82"/>
      <c r="SZH82"/>
      <c r="SZI82"/>
      <c r="SZJ82"/>
      <c r="SZK82"/>
      <c r="SZL82"/>
      <c r="SZM82"/>
      <c r="SZN82"/>
      <c r="SZO82"/>
      <c r="SZP82"/>
      <c r="SZQ82"/>
      <c r="SZR82"/>
      <c r="SZS82"/>
      <c r="SZT82"/>
      <c r="SZU82"/>
      <c r="SZV82"/>
      <c r="SZW82"/>
      <c r="SZX82"/>
      <c r="SZY82"/>
      <c r="SZZ82"/>
      <c r="TAA82"/>
      <c r="TAB82"/>
      <c r="TAC82"/>
      <c r="TAD82"/>
      <c r="TAE82"/>
      <c r="TAF82"/>
      <c r="TAG82"/>
      <c r="TAH82"/>
      <c r="TAI82"/>
      <c r="TAJ82"/>
      <c r="TAK82"/>
      <c r="TAL82"/>
      <c r="TAM82"/>
      <c r="TAN82"/>
      <c r="TAO82"/>
      <c r="TAP82"/>
      <c r="TAQ82"/>
      <c r="TAR82"/>
      <c r="TAS82"/>
      <c r="TAT82"/>
      <c r="TAU82"/>
      <c r="TAV82"/>
      <c r="TAW82"/>
      <c r="TAX82"/>
      <c r="TAY82"/>
      <c r="TAZ82"/>
      <c r="TBA82"/>
      <c r="TBB82"/>
      <c r="TBC82"/>
      <c r="TBD82"/>
      <c r="TBE82"/>
      <c r="TBF82"/>
      <c r="TBG82"/>
      <c r="TBH82"/>
      <c r="TBI82"/>
      <c r="TBJ82"/>
      <c r="TBK82"/>
      <c r="TBL82"/>
      <c r="TBM82"/>
      <c r="TBN82"/>
      <c r="TBO82"/>
      <c r="TBP82"/>
      <c r="TBQ82"/>
      <c r="TBR82"/>
      <c r="TBS82"/>
      <c r="TBT82"/>
      <c r="TBU82"/>
      <c r="TBV82"/>
      <c r="TBW82"/>
      <c r="TBX82"/>
      <c r="TBY82"/>
      <c r="TBZ82"/>
      <c r="TCA82"/>
      <c r="TCB82"/>
      <c r="TCC82"/>
      <c r="TCD82"/>
      <c r="TCE82"/>
      <c r="TCF82"/>
      <c r="TCG82"/>
      <c r="TCH82"/>
      <c r="TCI82"/>
      <c r="TCJ82"/>
      <c r="TCK82"/>
      <c r="TCL82"/>
      <c r="TCM82"/>
      <c r="TCN82"/>
      <c r="TCO82"/>
      <c r="TCP82"/>
      <c r="TCQ82"/>
      <c r="TCR82"/>
      <c r="TCS82"/>
      <c r="TCT82"/>
      <c r="TCU82"/>
      <c r="TCV82"/>
      <c r="TCW82"/>
      <c r="TCX82"/>
      <c r="TCY82"/>
      <c r="TCZ82"/>
      <c r="TDA82"/>
      <c r="TDB82"/>
      <c r="TDC82"/>
      <c r="TDD82"/>
      <c r="TDE82"/>
      <c r="TDF82"/>
      <c r="TDG82"/>
      <c r="TDH82"/>
      <c r="TDI82"/>
      <c r="TDJ82"/>
      <c r="TDK82"/>
      <c r="TDL82"/>
      <c r="TDM82"/>
      <c r="TDN82"/>
      <c r="TDO82"/>
      <c r="TDP82"/>
      <c r="TDQ82"/>
      <c r="TDR82"/>
      <c r="TDS82"/>
      <c r="TDT82"/>
      <c r="TDU82"/>
      <c r="TDV82"/>
      <c r="TDW82"/>
      <c r="TDX82"/>
      <c r="TDY82"/>
      <c r="TDZ82"/>
      <c r="TEA82"/>
      <c r="TEB82"/>
      <c r="TEC82"/>
      <c r="TED82"/>
      <c r="TEE82"/>
      <c r="TEF82"/>
      <c r="TEG82"/>
      <c r="TEH82"/>
      <c r="TEI82"/>
      <c r="TEJ82"/>
      <c r="TEK82"/>
      <c r="TEL82"/>
      <c r="TEM82"/>
      <c r="TEN82"/>
      <c r="TEO82"/>
      <c r="TEP82"/>
      <c r="TEQ82"/>
      <c r="TER82"/>
      <c r="TES82"/>
      <c r="TET82"/>
      <c r="TEU82"/>
      <c r="TEV82"/>
      <c r="TEW82"/>
      <c r="TEX82"/>
      <c r="TEY82"/>
      <c r="TEZ82"/>
      <c r="TFA82"/>
      <c r="TFB82"/>
      <c r="TFC82"/>
      <c r="TFD82"/>
      <c r="TFE82"/>
      <c r="TFF82"/>
      <c r="TFG82"/>
      <c r="TFH82"/>
      <c r="TFI82"/>
      <c r="TFJ82"/>
      <c r="TFK82"/>
      <c r="TFL82"/>
      <c r="TFM82"/>
      <c r="TFN82"/>
      <c r="TFO82"/>
      <c r="TFP82"/>
      <c r="TFQ82"/>
      <c r="TFR82"/>
      <c r="TFS82"/>
      <c r="TFT82"/>
      <c r="TFU82"/>
      <c r="TFV82"/>
      <c r="TFW82"/>
      <c r="TFX82"/>
      <c r="TFY82"/>
      <c r="TFZ82"/>
      <c r="TGA82"/>
      <c r="TGB82"/>
      <c r="TGC82"/>
      <c r="TGD82"/>
      <c r="TGE82"/>
      <c r="TGF82"/>
      <c r="TGG82"/>
      <c r="TGH82"/>
      <c r="TGI82"/>
      <c r="TGJ82"/>
      <c r="TGK82"/>
      <c r="TGL82"/>
      <c r="TGM82"/>
      <c r="TGN82"/>
      <c r="TGO82"/>
      <c r="TGP82"/>
      <c r="TGQ82"/>
      <c r="TGR82"/>
      <c r="TGS82"/>
      <c r="TGT82"/>
      <c r="TGU82"/>
      <c r="TGV82"/>
      <c r="TGW82"/>
      <c r="TGX82"/>
      <c r="TGY82"/>
      <c r="TGZ82"/>
      <c r="THA82"/>
      <c r="THB82"/>
      <c r="THC82"/>
      <c r="THD82"/>
      <c r="THE82"/>
      <c r="THF82"/>
      <c r="THG82"/>
      <c r="THH82"/>
      <c r="THI82"/>
      <c r="THJ82"/>
      <c r="THK82"/>
      <c r="THL82"/>
      <c r="THM82"/>
      <c r="THN82"/>
      <c r="THO82"/>
      <c r="THP82"/>
      <c r="THQ82"/>
      <c r="THR82"/>
      <c r="THS82"/>
      <c r="THT82"/>
      <c r="THU82"/>
      <c r="THV82"/>
      <c r="THW82"/>
      <c r="THX82"/>
      <c r="THY82"/>
      <c r="THZ82"/>
      <c r="TIA82"/>
      <c r="TIB82"/>
      <c r="TIC82"/>
      <c r="TID82"/>
      <c r="TIE82"/>
      <c r="TIF82"/>
      <c r="TIG82"/>
      <c r="TIH82"/>
      <c r="TII82"/>
      <c r="TIJ82"/>
      <c r="TIK82"/>
      <c r="TIL82"/>
      <c r="TIM82"/>
      <c r="TIN82"/>
      <c r="TIO82"/>
      <c r="TIP82"/>
      <c r="TIQ82"/>
      <c r="TIR82"/>
      <c r="TIS82"/>
      <c r="TIT82"/>
      <c r="TIU82"/>
      <c r="TIV82"/>
      <c r="TIW82"/>
      <c r="TIX82"/>
      <c r="TIY82"/>
      <c r="TIZ82"/>
      <c r="TJA82"/>
      <c r="TJB82"/>
      <c r="TJC82"/>
      <c r="TJD82"/>
      <c r="TJE82"/>
      <c r="TJF82"/>
      <c r="TJG82"/>
      <c r="TJH82"/>
      <c r="TJI82"/>
      <c r="TJJ82"/>
      <c r="TJK82"/>
      <c r="TJL82"/>
      <c r="TJM82"/>
      <c r="TJN82"/>
      <c r="TJO82"/>
      <c r="TJP82"/>
      <c r="TJQ82"/>
      <c r="TJR82"/>
      <c r="TJS82"/>
      <c r="TJT82"/>
      <c r="TJU82"/>
      <c r="TJV82"/>
      <c r="TJW82"/>
      <c r="TJX82"/>
      <c r="TJY82"/>
      <c r="TJZ82"/>
      <c r="TKA82"/>
      <c r="TKB82"/>
      <c r="TKC82"/>
      <c r="TKD82"/>
      <c r="TKE82"/>
      <c r="TKF82"/>
      <c r="TKG82"/>
      <c r="TKH82"/>
      <c r="TKI82"/>
      <c r="TKJ82"/>
      <c r="TKK82"/>
      <c r="TKL82"/>
      <c r="TKM82"/>
      <c r="TKN82"/>
      <c r="TKO82"/>
      <c r="TKP82"/>
      <c r="TKQ82"/>
      <c r="TKR82"/>
      <c r="TKS82"/>
      <c r="TKT82"/>
      <c r="TKU82"/>
      <c r="TKV82"/>
      <c r="TKW82"/>
      <c r="TKX82"/>
      <c r="TKY82"/>
      <c r="TKZ82"/>
      <c r="TLA82"/>
      <c r="TLB82"/>
      <c r="TLC82"/>
      <c r="TLD82"/>
      <c r="TLE82"/>
      <c r="TLF82"/>
      <c r="TLG82"/>
      <c r="TLH82"/>
      <c r="TLI82"/>
      <c r="TLJ82"/>
      <c r="TLK82"/>
      <c r="TLL82"/>
      <c r="TLM82"/>
      <c r="TLN82"/>
      <c r="TLO82"/>
      <c r="TLP82"/>
      <c r="TLQ82"/>
      <c r="TLR82"/>
      <c r="TLS82"/>
      <c r="TLT82"/>
      <c r="TLU82"/>
      <c r="TLV82"/>
      <c r="TLW82"/>
      <c r="TLX82"/>
      <c r="TLY82"/>
      <c r="TLZ82"/>
      <c r="TMA82"/>
      <c r="TMB82"/>
      <c r="TMC82"/>
      <c r="TMD82"/>
      <c r="TME82"/>
      <c r="TMF82"/>
      <c r="TMG82"/>
      <c r="TMH82"/>
      <c r="TMI82"/>
      <c r="TMJ82"/>
      <c r="TMK82"/>
      <c r="TML82"/>
      <c r="TMM82"/>
      <c r="TMN82"/>
      <c r="TMO82"/>
      <c r="TMP82"/>
      <c r="TMQ82"/>
      <c r="TMR82"/>
      <c r="TMS82"/>
      <c r="TMT82"/>
      <c r="TMU82"/>
      <c r="TMV82"/>
      <c r="TMW82"/>
      <c r="TMX82"/>
      <c r="TMY82"/>
      <c r="TMZ82"/>
      <c r="TNA82"/>
      <c r="TNB82"/>
      <c r="TNC82"/>
      <c r="TND82"/>
      <c r="TNE82"/>
      <c r="TNF82"/>
      <c r="TNG82"/>
      <c r="TNH82"/>
      <c r="TNI82"/>
      <c r="TNJ82"/>
      <c r="TNK82"/>
      <c r="TNL82"/>
      <c r="TNM82"/>
      <c r="TNN82"/>
      <c r="TNO82"/>
      <c r="TNP82"/>
      <c r="TNQ82"/>
      <c r="TNR82"/>
      <c r="TNS82"/>
      <c r="TNT82"/>
      <c r="TNU82"/>
      <c r="TNV82"/>
      <c r="TNW82"/>
      <c r="TNX82"/>
      <c r="TNY82"/>
      <c r="TNZ82"/>
      <c r="TOA82"/>
      <c r="TOB82"/>
      <c r="TOC82"/>
      <c r="TOD82"/>
      <c r="TOE82"/>
      <c r="TOF82"/>
      <c r="TOG82"/>
      <c r="TOH82"/>
      <c r="TOI82"/>
      <c r="TOJ82"/>
      <c r="TOK82"/>
      <c r="TOL82"/>
      <c r="TOM82"/>
      <c r="TON82"/>
      <c r="TOO82"/>
      <c r="TOP82"/>
      <c r="TOQ82"/>
      <c r="TOR82"/>
      <c r="TOS82"/>
      <c r="TOT82"/>
      <c r="TOU82"/>
      <c r="TOV82"/>
      <c r="TOW82"/>
      <c r="TOX82"/>
      <c r="TOY82"/>
      <c r="TOZ82"/>
      <c r="TPA82"/>
      <c r="TPB82"/>
      <c r="TPC82"/>
      <c r="TPD82"/>
      <c r="TPE82"/>
      <c r="TPF82"/>
      <c r="TPG82"/>
      <c r="TPH82"/>
      <c r="TPI82"/>
      <c r="TPJ82"/>
      <c r="TPK82"/>
      <c r="TPL82"/>
      <c r="TPM82"/>
      <c r="TPN82"/>
      <c r="TPO82"/>
      <c r="TPP82"/>
      <c r="TPQ82"/>
      <c r="TPR82"/>
      <c r="TPS82"/>
      <c r="TPT82"/>
      <c r="TPU82"/>
      <c r="TPV82"/>
      <c r="TPW82"/>
      <c r="TPX82"/>
      <c r="TPY82"/>
      <c r="TPZ82"/>
      <c r="TQA82"/>
      <c r="TQB82"/>
      <c r="TQC82"/>
      <c r="TQD82"/>
      <c r="TQE82"/>
      <c r="TQF82"/>
      <c r="TQG82"/>
      <c r="TQH82"/>
      <c r="TQI82"/>
      <c r="TQJ82"/>
      <c r="TQK82"/>
      <c r="TQL82"/>
      <c r="TQM82"/>
      <c r="TQN82"/>
      <c r="TQO82"/>
      <c r="TQP82"/>
      <c r="TQQ82"/>
      <c r="TQR82"/>
      <c r="TQS82"/>
      <c r="TQT82"/>
      <c r="TQU82"/>
      <c r="TQV82"/>
      <c r="TQW82"/>
      <c r="TQX82"/>
      <c r="TQY82"/>
      <c r="TQZ82"/>
      <c r="TRA82"/>
      <c r="TRB82"/>
      <c r="TRC82"/>
      <c r="TRD82"/>
      <c r="TRE82"/>
      <c r="TRF82"/>
      <c r="TRG82"/>
      <c r="TRH82"/>
      <c r="TRI82"/>
      <c r="TRJ82"/>
      <c r="TRK82"/>
      <c r="TRL82"/>
      <c r="TRM82"/>
      <c r="TRN82"/>
      <c r="TRO82"/>
      <c r="TRP82"/>
      <c r="TRQ82"/>
      <c r="TRR82"/>
      <c r="TRS82"/>
      <c r="TRT82"/>
      <c r="TRU82"/>
      <c r="TRV82"/>
      <c r="TRW82"/>
      <c r="TRX82"/>
      <c r="TRY82"/>
      <c r="TRZ82"/>
      <c r="TSA82"/>
      <c r="TSB82"/>
      <c r="TSC82"/>
      <c r="TSD82"/>
      <c r="TSE82"/>
      <c r="TSF82"/>
      <c r="TSG82"/>
      <c r="TSH82"/>
      <c r="TSI82"/>
      <c r="TSJ82"/>
      <c r="TSK82"/>
      <c r="TSL82"/>
      <c r="TSM82"/>
      <c r="TSN82"/>
      <c r="TSO82"/>
      <c r="TSP82"/>
      <c r="TSQ82"/>
      <c r="TSR82"/>
      <c r="TSS82"/>
      <c r="TST82"/>
      <c r="TSU82"/>
      <c r="TSV82"/>
      <c r="TSW82"/>
      <c r="TSX82"/>
      <c r="TSY82"/>
      <c r="TSZ82"/>
      <c r="TTA82"/>
      <c r="TTB82"/>
      <c r="TTC82"/>
      <c r="TTD82"/>
      <c r="TTE82"/>
      <c r="TTF82"/>
      <c r="TTG82"/>
      <c r="TTH82"/>
      <c r="TTI82"/>
      <c r="TTJ82"/>
      <c r="TTK82"/>
      <c r="TTL82"/>
      <c r="TTM82"/>
      <c r="TTN82"/>
      <c r="TTO82"/>
      <c r="TTP82"/>
      <c r="TTQ82"/>
      <c r="TTR82"/>
      <c r="TTS82"/>
      <c r="TTT82"/>
      <c r="TTU82"/>
      <c r="TTV82"/>
      <c r="TTW82"/>
      <c r="TTX82"/>
      <c r="TTY82"/>
      <c r="TTZ82"/>
      <c r="TUA82"/>
      <c r="TUB82"/>
      <c r="TUC82"/>
      <c r="TUD82"/>
      <c r="TUE82"/>
      <c r="TUF82"/>
      <c r="TUG82"/>
      <c r="TUH82"/>
      <c r="TUI82"/>
      <c r="TUJ82"/>
      <c r="TUK82"/>
      <c r="TUL82"/>
      <c r="TUM82"/>
      <c r="TUN82"/>
      <c r="TUO82"/>
      <c r="TUP82"/>
      <c r="TUQ82"/>
      <c r="TUR82"/>
      <c r="TUS82"/>
      <c r="TUT82"/>
      <c r="TUU82"/>
      <c r="TUV82"/>
      <c r="TUW82"/>
      <c r="TUX82"/>
      <c r="TUY82"/>
      <c r="TUZ82"/>
      <c r="TVA82"/>
      <c r="TVB82"/>
      <c r="TVC82"/>
      <c r="TVD82"/>
      <c r="TVE82"/>
      <c r="TVF82"/>
      <c r="TVG82"/>
      <c r="TVH82"/>
      <c r="TVI82"/>
      <c r="TVJ82"/>
      <c r="TVK82"/>
      <c r="TVL82"/>
      <c r="TVM82"/>
      <c r="TVN82"/>
      <c r="TVO82"/>
      <c r="TVP82"/>
      <c r="TVQ82"/>
      <c r="TVR82"/>
      <c r="TVS82"/>
      <c r="TVT82"/>
      <c r="TVU82"/>
      <c r="TVV82"/>
      <c r="TVW82"/>
      <c r="TVX82"/>
      <c r="TVY82"/>
      <c r="TVZ82"/>
      <c r="TWA82"/>
      <c r="TWB82"/>
      <c r="TWC82"/>
      <c r="TWD82"/>
      <c r="TWE82"/>
      <c r="TWF82"/>
      <c r="TWG82"/>
      <c r="TWH82"/>
      <c r="TWI82"/>
      <c r="TWJ82"/>
      <c r="TWK82"/>
      <c r="TWL82"/>
      <c r="TWM82"/>
      <c r="TWN82"/>
      <c r="TWO82"/>
      <c r="TWP82"/>
      <c r="TWQ82"/>
      <c r="TWR82"/>
      <c r="TWS82"/>
      <c r="TWT82"/>
      <c r="TWU82"/>
      <c r="TWV82"/>
      <c r="TWW82"/>
      <c r="TWX82"/>
      <c r="TWY82"/>
      <c r="TWZ82"/>
      <c r="TXA82"/>
      <c r="TXB82"/>
      <c r="TXC82"/>
      <c r="TXD82"/>
      <c r="TXE82"/>
      <c r="TXF82"/>
      <c r="TXG82"/>
      <c r="TXH82"/>
      <c r="TXI82"/>
      <c r="TXJ82"/>
      <c r="TXK82"/>
      <c r="TXL82"/>
      <c r="TXM82"/>
      <c r="TXN82"/>
      <c r="TXO82"/>
      <c r="TXP82"/>
      <c r="TXQ82"/>
      <c r="TXR82"/>
      <c r="TXS82"/>
      <c r="TXT82"/>
      <c r="TXU82"/>
      <c r="TXV82"/>
      <c r="TXW82"/>
      <c r="TXX82"/>
      <c r="TXY82"/>
      <c r="TXZ82"/>
      <c r="TYA82"/>
      <c r="TYB82"/>
      <c r="TYC82"/>
      <c r="TYD82"/>
      <c r="TYE82"/>
      <c r="TYF82"/>
      <c r="TYG82"/>
      <c r="TYH82"/>
      <c r="TYI82"/>
      <c r="TYJ82"/>
      <c r="TYK82"/>
      <c r="TYL82"/>
      <c r="TYM82"/>
      <c r="TYN82"/>
      <c r="TYO82"/>
      <c r="TYP82"/>
      <c r="TYQ82"/>
      <c r="TYR82"/>
      <c r="TYS82"/>
      <c r="TYT82"/>
      <c r="TYU82"/>
      <c r="TYV82"/>
      <c r="TYW82"/>
      <c r="TYX82"/>
      <c r="TYY82"/>
      <c r="TYZ82"/>
      <c r="TZA82"/>
      <c r="TZB82"/>
      <c r="TZC82"/>
      <c r="TZD82"/>
      <c r="TZE82"/>
      <c r="TZF82"/>
      <c r="TZG82"/>
      <c r="TZH82"/>
      <c r="TZI82"/>
      <c r="TZJ82"/>
      <c r="TZK82"/>
      <c r="TZL82"/>
      <c r="TZM82"/>
      <c r="TZN82"/>
      <c r="TZO82"/>
      <c r="TZP82"/>
      <c r="TZQ82"/>
      <c r="TZR82"/>
      <c r="TZS82"/>
      <c r="TZT82"/>
      <c r="TZU82"/>
      <c r="TZV82"/>
      <c r="TZW82"/>
      <c r="TZX82"/>
      <c r="TZY82"/>
      <c r="TZZ82"/>
      <c r="UAA82"/>
      <c r="UAB82"/>
      <c r="UAC82"/>
      <c r="UAD82"/>
      <c r="UAE82"/>
      <c r="UAF82"/>
      <c r="UAG82"/>
      <c r="UAH82"/>
      <c r="UAI82"/>
      <c r="UAJ82"/>
      <c r="UAK82"/>
      <c r="UAL82"/>
      <c r="UAM82"/>
      <c r="UAN82"/>
      <c r="UAO82"/>
      <c r="UAP82"/>
      <c r="UAQ82"/>
      <c r="UAR82"/>
      <c r="UAS82"/>
      <c r="UAT82"/>
      <c r="UAU82"/>
      <c r="UAV82"/>
      <c r="UAW82"/>
      <c r="UAX82"/>
      <c r="UAY82"/>
      <c r="UAZ82"/>
      <c r="UBA82"/>
      <c r="UBB82"/>
      <c r="UBC82"/>
      <c r="UBD82"/>
      <c r="UBE82"/>
      <c r="UBF82"/>
      <c r="UBG82"/>
      <c r="UBH82"/>
      <c r="UBI82"/>
      <c r="UBJ82"/>
      <c r="UBK82"/>
      <c r="UBL82"/>
      <c r="UBM82"/>
      <c r="UBN82"/>
      <c r="UBO82"/>
      <c r="UBP82"/>
      <c r="UBQ82"/>
      <c r="UBR82"/>
      <c r="UBS82"/>
      <c r="UBT82"/>
      <c r="UBU82"/>
      <c r="UBV82"/>
      <c r="UBW82"/>
      <c r="UBX82"/>
      <c r="UBY82"/>
      <c r="UBZ82"/>
      <c r="UCA82"/>
      <c r="UCB82"/>
      <c r="UCC82"/>
      <c r="UCD82"/>
      <c r="UCE82"/>
      <c r="UCF82"/>
      <c r="UCG82"/>
      <c r="UCH82"/>
      <c r="UCI82"/>
      <c r="UCJ82"/>
      <c r="UCK82"/>
      <c r="UCL82"/>
      <c r="UCM82"/>
      <c r="UCN82"/>
      <c r="UCO82"/>
      <c r="UCP82"/>
      <c r="UCQ82"/>
      <c r="UCR82"/>
      <c r="UCS82"/>
      <c r="UCT82"/>
      <c r="UCU82"/>
      <c r="UCV82"/>
      <c r="UCW82"/>
      <c r="UCX82"/>
      <c r="UCY82"/>
      <c r="UCZ82"/>
      <c r="UDA82"/>
      <c r="UDB82"/>
      <c r="UDC82"/>
      <c r="UDD82"/>
      <c r="UDE82"/>
      <c r="UDF82"/>
      <c r="UDG82"/>
      <c r="UDH82"/>
      <c r="UDI82"/>
      <c r="UDJ82"/>
      <c r="UDK82"/>
      <c r="UDL82"/>
      <c r="UDM82"/>
      <c r="UDN82"/>
      <c r="UDO82"/>
      <c r="UDP82"/>
      <c r="UDQ82"/>
      <c r="UDR82"/>
      <c r="UDS82"/>
      <c r="UDT82"/>
      <c r="UDU82"/>
      <c r="UDV82"/>
      <c r="UDW82"/>
      <c r="UDX82"/>
      <c r="UDY82"/>
      <c r="UDZ82"/>
      <c r="UEA82"/>
      <c r="UEB82"/>
      <c r="UEC82"/>
      <c r="UED82"/>
      <c r="UEE82"/>
      <c r="UEF82"/>
      <c r="UEG82"/>
      <c r="UEH82"/>
      <c r="UEI82"/>
      <c r="UEJ82"/>
      <c r="UEK82"/>
      <c r="UEL82"/>
      <c r="UEM82"/>
      <c r="UEN82"/>
      <c r="UEO82"/>
      <c r="UEP82"/>
      <c r="UEQ82"/>
      <c r="UER82"/>
      <c r="UES82"/>
      <c r="UET82"/>
      <c r="UEU82"/>
      <c r="UEV82"/>
      <c r="UEW82"/>
      <c r="UEX82"/>
      <c r="UEY82"/>
      <c r="UEZ82"/>
      <c r="UFA82"/>
      <c r="UFB82"/>
      <c r="UFC82"/>
      <c r="UFD82"/>
      <c r="UFE82"/>
      <c r="UFF82"/>
      <c r="UFG82"/>
      <c r="UFH82"/>
      <c r="UFI82"/>
      <c r="UFJ82"/>
      <c r="UFK82"/>
      <c r="UFL82"/>
      <c r="UFM82"/>
      <c r="UFN82"/>
      <c r="UFO82"/>
      <c r="UFP82"/>
      <c r="UFQ82"/>
      <c r="UFR82"/>
      <c r="UFS82"/>
      <c r="UFT82"/>
      <c r="UFU82"/>
      <c r="UFV82"/>
      <c r="UFW82"/>
      <c r="UFX82"/>
      <c r="UFY82"/>
      <c r="UFZ82"/>
      <c r="UGA82"/>
      <c r="UGB82"/>
      <c r="UGC82"/>
      <c r="UGD82"/>
      <c r="UGE82"/>
      <c r="UGF82"/>
      <c r="UGG82"/>
      <c r="UGH82"/>
      <c r="UGI82"/>
      <c r="UGJ82"/>
      <c r="UGK82"/>
      <c r="UGL82"/>
      <c r="UGM82"/>
      <c r="UGN82"/>
      <c r="UGO82"/>
      <c r="UGP82"/>
      <c r="UGQ82"/>
      <c r="UGR82"/>
      <c r="UGS82"/>
      <c r="UGT82"/>
      <c r="UGU82"/>
      <c r="UGV82"/>
      <c r="UGW82"/>
      <c r="UGX82"/>
      <c r="UGY82"/>
      <c r="UGZ82"/>
      <c r="UHA82"/>
      <c r="UHB82"/>
      <c r="UHC82"/>
      <c r="UHD82"/>
      <c r="UHE82"/>
      <c r="UHF82"/>
      <c r="UHG82"/>
      <c r="UHH82"/>
      <c r="UHI82"/>
      <c r="UHJ82"/>
      <c r="UHK82"/>
      <c r="UHL82"/>
      <c r="UHM82"/>
      <c r="UHN82"/>
      <c r="UHO82"/>
      <c r="UHP82"/>
      <c r="UHQ82"/>
      <c r="UHR82"/>
      <c r="UHS82"/>
      <c r="UHT82"/>
      <c r="UHU82"/>
      <c r="UHV82"/>
      <c r="UHW82"/>
      <c r="UHX82"/>
      <c r="UHY82"/>
      <c r="UHZ82"/>
      <c r="UIA82"/>
      <c r="UIB82"/>
      <c r="UIC82"/>
      <c r="UID82"/>
      <c r="UIE82"/>
      <c r="UIF82"/>
      <c r="UIG82"/>
      <c r="UIH82"/>
      <c r="UII82"/>
      <c r="UIJ82"/>
      <c r="UIK82"/>
      <c r="UIL82"/>
      <c r="UIM82"/>
      <c r="UIN82"/>
      <c r="UIO82"/>
      <c r="UIP82"/>
      <c r="UIQ82"/>
      <c r="UIR82"/>
      <c r="UIS82"/>
      <c r="UIT82"/>
      <c r="UIU82"/>
      <c r="UIV82"/>
      <c r="UIW82"/>
      <c r="UIX82"/>
      <c r="UIY82"/>
      <c r="UIZ82"/>
      <c r="UJA82"/>
      <c r="UJB82"/>
      <c r="UJC82"/>
      <c r="UJD82"/>
      <c r="UJE82"/>
      <c r="UJF82"/>
      <c r="UJG82"/>
      <c r="UJH82"/>
      <c r="UJI82"/>
      <c r="UJJ82"/>
      <c r="UJK82"/>
      <c r="UJL82"/>
      <c r="UJM82"/>
      <c r="UJN82"/>
      <c r="UJO82"/>
      <c r="UJP82"/>
      <c r="UJQ82"/>
      <c r="UJR82"/>
      <c r="UJS82"/>
      <c r="UJT82"/>
      <c r="UJU82"/>
      <c r="UJV82"/>
      <c r="UJW82"/>
      <c r="UJX82"/>
      <c r="UJY82"/>
      <c r="UJZ82"/>
      <c r="UKA82"/>
      <c r="UKB82"/>
      <c r="UKC82"/>
      <c r="UKD82"/>
      <c r="UKE82"/>
      <c r="UKF82"/>
      <c r="UKG82"/>
      <c r="UKH82"/>
      <c r="UKI82"/>
      <c r="UKJ82"/>
      <c r="UKK82"/>
      <c r="UKL82"/>
      <c r="UKM82"/>
      <c r="UKN82"/>
      <c r="UKO82"/>
      <c r="UKP82"/>
      <c r="UKQ82"/>
      <c r="UKR82"/>
      <c r="UKS82"/>
      <c r="UKT82"/>
      <c r="UKU82"/>
      <c r="UKV82"/>
      <c r="UKW82"/>
      <c r="UKX82"/>
      <c r="UKY82"/>
      <c r="UKZ82"/>
      <c r="ULA82"/>
      <c r="ULB82"/>
      <c r="ULC82"/>
      <c r="ULD82"/>
      <c r="ULE82"/>
      <c r="ULF82"/>
      <c r="ULG82"/>
      <c r="ULH82"/>
      <c r="ULI82"/>
      <c r="ULJ82"/>
      <c r="ULK82"/>
      <c r="ULL82"/>
      <c r="ULM82"/>
      <c r="ULN82"/>
      <c r="ULO82"/>
      <c r="ULP82"/>
      <c r="ULQ82"/>
      <c r="ULR82"/>
      <c r="ULS82"/>
      <c r="ULT82"/>
      <c r="ULU82"/>
      <c r="ULV82"/>
      <c r="ULW82"/>
      <c r="ULX82"/>
      <c r="ULY82"/>
      <c r="ULZ82"/>
      <c r="UMA82"/>
      <c r="UMB82"/>
      <c r="UMC82"/>
      <c r="UMD82"/>
      <c r="UME82"/>
      <c r="UMF82"/>
      <c r="UMG82"/>
      <c r="UMH82"/>
      <c r="UMI82"/>
      <c r="UMJ82"/>
      <c r="UMK82"/>
      <c r="UML82"/>
      <c r="UMM82"/>
      <c r="UMN82"/>
      <c r="UMO82"/>
      <c r="UMP82"/>
      <c r="UMQ82"/>
      <c r="UMR82"/>
      <c r="UMS82"/>
      <c r="UMT82"/>
      <c r="UMU82"/>
      <c r="UMV82"/>
      <c r="UMW82"/>
      <c r="UMX82"/>
      <c r="UMY82"/>
      <c r="UMZ82"/>
      <c r="UNA82"/>
      <c r="UNB82"/>
      <c r="UNC82"/>
      <c r="UND82"/>
      <c r="UNE82"/>
      <c r="UNF82"/>
      <c r="UNG82"/>
      <c r="UNH82"/>
      <c r="UNI82"/>
      <c r="UNJ82"/>
      <c r="UNK82"/>
      <c r="UNL82"/>
      <c r="UNM82"/>
      <c r="UNN82"/>
      <c r="UNO82"/>
      <c r="UNP82"/>
      <c r="UNQ82"/>
      <c r="UNR82"/>
      <c r="UNS82"/>
      <c r="UNT82"/>
      <c r="UNU82"/>
      <c r="UNV82"/>
      <c r="UNW82"/>
      <c r="UNX82"/>
      <c r="UNY82"/>
      <c r="UNZ82"/>
      <c r="UOA82"/>
      <c r="UOB82"/>
      <c r="UOC82"/>
      <c r="UOD82"/>
      <c r="UOE82"/>
      <c r="UOF82"/>
      <c r="UOG82"/>
      <c r="UOH82"/>
      <c r="UOI82"/>
      <c r="UOJ82"/>
      <c r="UOK82"/>
      <c r="UOL82"/>
      <c r="UOM82"/>
      <c r="UON82"/>
      <c r="UOO82"/>
      <c r="UOP82"/>
      <c r="UOQ82"/>
      <c r="UOR82"/>
      <c r="UOS82"/>
      <c r="UOT82"/>
      <c r="UOU82"/>
      <c r="UOV82"/>
      <c r="UOW82"/>
      <c r="UOX82"/>
      <c r="UOY82"/>
      <c r="UOZ82"/>
      <c r="UPA82"/>
      <c r="UPB82"/>
      <c r="UPC82"/>
      <c r="UPD82"/>
      <c r="UPE82"/>
      <c r="UPF82"/>
      <c r="UPG82"/>
      <c r="UPH82"/>
      <c r="UPI82"/>
      <c r="UPJ82"/>
      <c r="UPK82"/>
      <c r="UPL82"/>
      <c r="UPM82"/>
      <c r="UPN82"/>
      <c r="UPO82"/>
      <c r="UPP82"/>
      <c r="UPQ82"/>
      <c r="UPR82"/>
      <c r="UPS82"/>
      <c r="UPT82"/>
      <c r="UPU82"/>
      <c r="UPV82"/>
      <c r="UPW82"/>
      <c r="UPX82"/>
      <c r="UPY82"/>
      <c r="UPZ82"/>
      <c r="UQA82"/>
      <c r="UQB82"/>
      <c r="UQC82"/>
      <c r="UQD82"/>
      <c r="UQE82"/>
      <c r="UQF82"/>
      <c r="UQG82"/>
      <c r="UQH82"/>
      <c r="UQI82"/>
      <c r="UQJ82"/>
      <c r="UQK82"/>
      <c r="UQL82"/>
      <c r="UQM82"/>
      <c r="UQN82"/>
      <c r="UQO82"/>
      <c r="UQP82"/>
      <c r="UQQ82"/>
      <c r="UQR82"/>
      <c r="UQS82"/>
      <c r="UQT82"/>
      <c r="UQU82"/>
      <c r="UQV82"/>
      <c r="UQW82"/>
      <c r="UQX82"/>
      <c r="UQY82"/>
      <c r="UQZ82"/>
      <c r="URA82"/>
      <c r="URB82"/>
      <c r="URC82"/>
      <c r="URD82"/>
      <c r="URE82"/>
      <c r="URF82"/>
      <c r="URG82"/>
      <c r="URH82"/>
      <c r="URI82"/>
      <c r="URJ82"/>
      <c r="URK82"/>
      <c r="URL82"/>
      <c r="URM82"/>
      <c r="URN82"/>
      <c r="URO82"/>
      <c r="URP82"/>
      <c r="URQ82"/>
      <c r="URR82"/>
      <c r="URS82"/>
      <c r="URT82"/>
      <c r="URU82"/>
      <c r="URV82"/>
      <c r="URW82"/>
      <c r="URX82"/>
      <c r="URY82"/>
      <c r="URZ82"/>
      <c r="USA82"/>
      <c r="USB82"/>
      <c r="USC82"/>
      <c r="USD82"/>
      <c r="USE82"/>
      <c r="USF82"/>
      <c r="USG82"/>
      <c r="USH82"/>
      <c r="USI82"/>
      <c r="USJ82"/>
      <c r="USK82"/>
      <c r="USL82"/>
      <c r="USM82"/>
      <c r="USN82"/>
      <c r="USO82"/>
      <c r="USP82"/>
      <c r="USQ82"/>
      <c r="USR82"/>
      <c r="USS82"/>
      <c r="UST82"/>
      <c r="USU82"/>
      <c r="USV82"/>
      <c r="USW82"/>
      <c r="USX82"/>
      <c r="USY82"/>
      <c r="USZ82"/>
      <c r="UTA82"/>
      <c r="UTB82"/>
      <c r="UTC82"/>
      <c r="UTD82"/>
      <c r="UTE82"/>
      <c r="UTF82"/>
      <c r="UTG82"/>
      <c r="UTH82"/>
      <c r="UTI82"/>
      <c r="UTJ82"/>
      <c r="UTK82"/>
      <c r="UTL82"/>
      <c r="UTM82"/>
      <c r="UTN82"/>
      <c r="UTO82"/>
      <c r="UTP82"/>
      <c r="UTQ82"/>
      <c r="UTR82"/>
      <c r="UTS82"/>
      <c r="UTT82"/>
      <c r="UTU82"/>
      <c r="UTV82"/>
      <c r="UTW82"/>
      <c r="UTX82"/>
      <c r="UTY82"/>
      <c r="UTZ82"/>
      <c r="UUA82"/>
      <c r="UUB82"/>
      <c r="UUC82"/>
      <c r="UUD82"/>
      <c r="UUE82"/>
      <c r="UUF82"/>
      <c r="UUG82"/>
      <c r="UUH82"/>
      <c r="UUI82"/>
      <c r="UUJ82"/>
      <c r="UUK82"/>
      <c r="UUL82"/>
      <c r="UUM82"/>
      <c r="UUN82"/>
      <c r="UUO82"/>
      <c r="UUP82"/>
      <c r="UUQ82"/>
      <c r="UUR82"/>
      <c r="UUS82"/>
      <c r="UUT82"/>
      <c r="UUU82"/>
      <c r="UUV82"/>
      <c r="UUW82"/>
      <c r="UUX82"/>
      <c r="UUY82"/>
      <c r="UUZ82"/>
      <c r="UVA82"/>
      <c r="UVB82"/>
      <c r="UVC82"/>
      <c r="UVD82"/>
      <c r="UVE82"/>
      <c r="UVF82"/>
      <c r="UVG82"/>
      <c r="UVH82"/>
      <c r="UVI82"/>
      <c r="UVJ82"/>
      <c r="UVK82"/>
      <c r="UVL82"/>
      <c r="UVM82"/>
      <c r="UVN82"/>
      <c r="UVO82"/>
      <c r="UVP82"/>
      <c r="UVQ82"/>
      <c r="UVR82"/>
      <c r="UVS82"/>
      <c r="UVT82"/>
      <c r="UVU82"/>
      <c r="UVV82"/>
      <c r="UVW82"/>
      <c r="UVX82"/>
      <c r="UVY82"/>
      <c r="UVZ82"/>
      <c r="UWA82"/>
      <c r="UWB82"/>
      <c r="UWC82"/>
      <c r="UWD82"/>
      <c r="UWE82"/>
      <c r="UWF82"/>
      <c r="UWG82"/>
      <c r="UWH82"/>
      <c r="UWI82"/>
      <c r="UWJ82"/>
      <c r="UWK82"/>
      <c r="UWL82"/>
      <c r="UWM82"/>
      <c r="UWN82"/>
      <c r="UWO82"/>
      <c r="UWP82"/>
      <c r="UWQ82"/>
      <c r="UWR82"/>
      <c r="UWS82"/>
      <c r="UWT82"/>
      <c r="UWU82"/>
      <c r="UWV82"/>
      <c r="UWW82"/>
      <c r="UWX82"/>
      <c r="UWY82"/>
      <c r="UWZ82"/>
      <c r="UXA82"/>
      <c r="UXB82"/>
      <c r="UXC82"/>
      <c r="UXD82"/>
      <c r="UXE82"/>
      <c r="UXF82"/>
      <c r="UXG82"/>
      <c r="UXH82"/>
      <c r="UXI82"/>
      <c r="UXJ82"/>
      <c r="UXK82"/>
      <c r="UXL82"/>
      <c r="UXM82"/>
      <c r="UXN82"/>
      <c r="UXO82"/>
      <c r="UXP82"/>
      <c r="UXQ82"/>
      <c r="UXR82"/>
      <c r="UXS82"/>
      <c r="UXT82"/>
      <c r="UXU82"/>
      <c r="UXV82"/>
      <c r="UXW82"/>
      <c r="UXX82"/>
      <c r="UXY82"/>
      <c r="UXZ82"/>
      <c r="UYA82"/>
      <c r="UYB82"/>
      <c r="UYC82"/>
      <c r="UYD82"/>
      <c r="UYE82"/>
      <c r="UYF82"/>
      <c r="UYG82"/>
      <c r="UYH82"/>
      <c r="UYI82"/>
      <c r="UYJ82"/>
      <c r="UYK82"/>
      <c r="UYL82"/>
      <c r="UYM82"/>
      <c r="UYN82"/>
      <c r="UYO82"/>
      <c r="UYP82"/>
      <c r="UYQ82"/>
      <c r="UYR82"/>
      <c r="UYS82"/>
      <c r="UYT82"/>
      <c r="UYU82"/>
      <c r="UYV82"/>
      <c r="UYW82"/>
      <c r="UYX82"/>
      <c r="UYY82"/>
      <c r="UYZ82"/>
      <c r="UZA82"/>
      <c r="UZB82"/>
      <c r="UZC82"/>
      <c r="UZD82"/>
      <c r="UZE82"/>
      <c r="UZF82"/>
      <c r="UZG82"/>
      <c r="UZH82"/>
      <c r="UZI82"/>
      <c r="UZJ82"/>
      <c r="UZK82"/>
      <c r="UZL82"/>
      <c r="UZM82"/>
      <c r="UZN82"/>
      <c r="UZO82"/>
      <c r="UZP82"/>
      <c r="UZQ82"/>
      <c r="UZR82"/>
      <c r="UZS82"/>
      <c r="UZT82"/>
      <c r="UZU82"/>
      <c r="UZV82"/>
      <c r="UZW82"/>
      <c r="UZX82"/>
      <c r="UZY82"/>
      <c r="UZZ82"/>
      <c r="VAA82"/>
      <c r="VAB82"/>
      <c r="VAC82"/>
      <c r="VAD82"/>
      <c r="VAE82"/>
      <c r="VAF82"/>
      <c r="VAG82"/>
      <c r="VAH82"/>
      <c r="VAI82"/>
      <c r="VAJ82"/>
      <c r="VAK82"/>
      <c r="VAL82"/>
      <c r="VAM82"/>
      <c r="VAN82"/>
      <c r="VAO82"/>
      <c r="VAP82"/>
      <c r="VAQ82"/>
      <c r="VAR82"/>
      <c r="VAS82"/>
      <c r="VAT82"/>
      <c r="VAU82"/>
      <c r="VAV82"/>
      <c r="VAW82"/>
      <c r="VAX82"/>
      <c r="VAY82"/>
      <c r="VAZ82"/>
      <c r="VBA82"/>
      <c r="VBB82"/>
      <c r="VBC82"/>
      <c r="VBD82"/>
      <c r="VBE82"/>
      <c r="VBF82"/>
      <c r="VBG82"/>
      <c r="VBH82"/>
      <c r="VBI82"/>
      <c r="VBJ82"/>
      <c r="VBK82"/>
      <c r="VBL82"/>
      <c r="VBM82"/>
      <c r="VBN82"/>
      <c r="VBO82"/>
      <c r="VBP82"/>
      <c r="VBQ82"/>
      <c r="VBR82"/>
      <c r="VBS82"/>
      <c r="VBT82"/>
      <c r="VBU82"/>
      <c r="VBV82"/>
      <c r="VBW82"/>
      <c r="VBX82"/>
      <c r="VBY82"/>
      <c r="VBZ82"/>
      <c r="VCA82"/>
      <c r="VCB82"/>
      <c r="VCC82"/>
      <c r="VCD82"/>
      <c r="VCE82"/>
      <c r="VCF82"/>
      <c r="VCG82"/>
      <c r="VCH82"/>
      <c r="VCI82"/>
      <c r="VCJ82"/>
      <c r="VCK82"/>
      <c r="VCL82"/>
      <c r="VCM82"/>
      <c r="VCN82"/>
      <c r="VCO82"/>
      <c r="VCP82"/>
      <c r="VCQ82"/>
      <c r="VCR82"/>
      <c r="VCS82"/>
      <c r="VCT82"/>
      <c r="VCU82"/>
      <c r="VCV82"/>
      <c r="VCW82"/>
      <c r="VCX82"/>
      <c r="VCY82"/>
      <c r="VCZ82"/>
      <c r="VDA82"/>
      <c r="VDB82"/>
      <c r="VDC82"/>
      <c r="VDD82"/>
      <c r="VDE82"/>
      <c r="VDF82"/>
      <c r="VDG82"/>
      <c r="VDH82"/>
      <c r="VDI82"/>
      <c r="VDJ82"/>
      <c r="VDK82"/>
      <c r="VDL82"/>
      <c r="VDM82"/>
      <c r="VDN82"/>
      <c r="VDO82"/>
      <c r="VDP82"/>
      <c r="VDQ82"/>
      <c r="VDR82"/>
      <c r="VDS82"/>
      <c r="VDT82"/>
      <c r="VDU82"/>
      <c r="VDV82"/>
      <c r="VDW82"/>
      <c r="VDX82"/>
      <c r="VDY82"/>
      <c r="VDZ82"/>
      <c r="VEA82"/>
      <c r="VEB82"/>
      <c r="VEC82"/>
      <c r="VED82"/>
      <c r="VEE82"/>
      <c r="VEF82"/>
      <c r="VEG82"/>
      <c r="VEH82"/>
      <c r="VEI82"/>
      <c r="VEJ82"/>
      <c r="VEK82"/>
      <c r="VEL82"/>
      <c r="VEM82"/>
      <c r="VEN82"/>
      <c r="VEO82"/>
      <c r="VEP82"/>
      <c r="VEQ82"/>
      <c r="VER82"/>
      <c r="VES82"/>
      <c r="VET82"/>
      <c r="VEU82"/>
      <c r="VEV82"/>
      <c r="VEW82"/>
      <c r="VEX82"/>
      <c r="VEY82"/>
      <c r="VEZ82"/>
      <c r="VFA82"/>
      <c r="VFB82"/>
      <c r="VFC82"/>
      <c r="VFD82"/>
      <c r="VFE82"/>
      <c r="VFF82"/>
      <c r="VFG82"/>
      <c r="VFH82"/>
      <c r="VFI82"/>
      <c r="VFJ82"/>
      <c r="VFK82"/>
      <c r="VFL82"/>
      <c r="VFM82"/>
      <c r="VFN82"/>
      <c r="VFO82"/>
      <c r="VFP82"/>
      <c r="VFQ82"/>
      <c r="VFR82"/>
      <c r="VFS82"/>
      <c r="VFT82"/>
      <c r="VFU82"/>
      <c r="VFV82"/>
      <c r="VFW82"/>
      <c r="VFX82"/>
      <c r="VFY82"/>
      <c r="VFZ82"/>
      <c r="VGA82"/>
      <c r="VGB82"/>
      <c r="VGC82"/>
      <c r="VGD82"/>
      <c r="VGE82"/>
      <c r="VGF82"/>
      <c r="VGG82"/>
      <c r="VGH82"/>
      <c r="VGI82"/>
      <c r="VGJ82"/>
      <c r="VGK82"/>
      <c r="VGL82"/>
      <c r="VGM82"/>
      <c r="VGN82"/>
      <c r="VGO82"/>
      <c r="VGP82"/>
      <c r="VGQ82"/>
      <c r="VGR82"/>
      <c r="VGS82"/>
      <c r="VGT82"/>
      <c r="VGU82"/>
      <c r="VGV82"/>
      <c r="VGW82"/>
      <c r="VGX82"/>
      <c r="VGY82"/>
      <c r="VGZ82"/>
      <c r="VHA82"/>
      <c r="VHB82"/>
      <c r="VHC82"/>
      <c r="VHD82"/>
      <c r="VHE82"/>
      <c r="VHF82"/>
      <c r="VHG82"/>
      <c r="VHH82"/>
      <c r="VHI82"/>
      <c r="VHJ82"/>
      <c r="VHK82"/>
      <c r="VHL82"/>
      <c r="VHM82"/>
      <c r="VHN82"/>
      <c r="VHO82"/>
      <c r="VHP82"/>
      <c r="VHQ82"/>
      <c r="VHR82"/>
      <c r="VHS82"/>
      <c r="VHT82"/>
      <c r="VHU82"/>
      <c r="VHV82"/>
      <c r="VHW82"/>
      <c r="VHX82"/>
      <c r="VHY82"/>
      <c r="VHZ82"/>
      <c r="VIA82"/>
      <c r="VIB82"/>
      <c r="VIC82"/>
      <c r="VID82"/>
      <c r="VIE82"/>
      <c r="VIF82"/>
      <c r="VIG82"/>
      <c r="VIH82"/>
      <c r="VII82"/>
      <c r="VIJ82"/>
      <c r="VIK82"/>
      <c r="VIL82"/>
      <c r="VIM82"/>
      <c r="VIN82"/>
      <c r="VIO82"/>
      <c r="VIP82"/>
      <c r="VIQ82"/>
      <c r="VIR82"/>
      <c r="VIS82"/>
      <c r="VIT82"/>
      <c r="VIU82"/>
      <c r="VIV82"/>
      <c r="VIW82"/>
      <c r="VIX82"/>
      <c r="VIY82"/>
      <c r="VIZ82"/>
      <c r="VJA82"/>
      <c r="VJB82"/>
      <c r="VJC82"/>
      <c r="VJD82"/>
      <c r="VJE82"/>
      <c r="VJF82"/>
      <c r="VJG82"/>
      <c r="VJH82"/>
      <c r="VJI82"/>
      <c r="VJJ82"/>
      <c r="VJK82"/>
      <c r="VJL82"/>
      <c r="VJM82"/>
      <c r="VJN82"/>
      <c r="VJO82"/>
      <c r="VJP82"/>
      <c r="VJQ82"/>
      <c r="VJR82"/>
      <c r="VJS82"/>
      <c r="VJT82"/>
      <c r="VJU82"/>
      <c r="VJV82"/>
      <c r="VJW82"/>
      <c r="VJX82"/>
      <c r="VJY82"/>
      <c r="VJZ82"/>
      <c r="VKA82"/>
      <c r="VKB82"/>
      <c r="VKC82"/>
      <c r="VKD82"/>
      <c r="VKE82"/>
      <c r="VKF82"/>
      <c r="VKG82"/>
      <c r="VKH82"/>
      <c r="VKI82"/>
      <c r="VKJ82"/>
      <c r="VKK82"/>
      <c r="VKL82"/>
      <c r="VKM82"/>
      <c r="VKN82"/>
      <c r="VKO82"/>
      <c r="VKP82"/>
      <c r="VKQ82"/>
      <c r="VKR82"/>
      <c r="VKS82"/>
      <c r="VKT82"/>
      <c r="VKU82"/>
      <c r="VKV82"/>
      <c r="VKW82"/>
      <c r="VKX82"/>
      <c r="VKY82"/>
      <c r="VKZ82"/>
      <c r="VLA82"/>
      <c r="VLB82"/>
      <c r="VLC82"/>
      <c r="VLD82"/>
      <c r="VLE82"/>
      <c r="VLF82"/>
      <c r="VLG82"/>
      <c r="VLH82"/>
      <c r="VLI82"/>
      <c r="VLJ82"/>
      <c r="VLK82"/>
      <c r="VLL82"/>
      <c r="VLM82"/>
      <c r="VLN82"/>
      <c r="VLO82"/>
      <c r="VLP82"/>
      <c r="VLQ82"/>
      <c r="VLR82"/>
      <c r="VLS82"/>
      <c r="VLT82"/>
      <c r="VLU82"/>
      <c r="VLV82"/>
      <c r="VLW82"/>
      <c r="VLX82"/>
      <c r="VLY82"/>
      <c r="VLZ82"/>
      <c r="VMA82"/>
      <c r="VMB82"/>
      <c r="VMC82"/>
      <c r="VMD82"/>
      <c r="VME82"/>
      <c r="VMF82"/>
      <c r="VMG82"/>
      <c r="VMH82"/>
      <c r="VMI82"/>
      <c r="VMJ82"/>
      <c r="VMK82"/>
      <c r="VML82"/>
      <c r="VMM82"/>
      <c r="VMN82"/>
      <c r="VMO82"/>
      <c r="VMP82"/>
      <c r="VMQ82"/>
      <c r="VMR82"/>
      <c r="VMS82"/>
      <c r="VMT82"/>
      <c r="VMU82"/>
      <c r="VMV82"/>
      <c r="VMW82"/>
      <c r="VMX82"/>
      <c r="VMY82"/>
      <c r="VMZ82"/>
      <c r="VNA82"/>
      <c r="VNB82"/>
      <c r="VNC82"/>
      <c r="VND82"/>
      <c r="VNE82"/>
      <c r="VNF82"/>
      <c r="VNG82"/>
      <c r="VNH82"/>
      <c r="VNI82"/>
      <c r="VNJ82"/>
      <c r="VNK82"/>
      <c r="VNL82"/>
      <c r="VNM82"/>
      <c r="VNN82"/>
      <c r="VNO82"/>
      <c r="VNP82"/>
      <c r="VNQ82"/>
      <c r="VNR82"/>
      <c r="VNS82"/>
      <c r="VNT82"/>
      <c r="VNU82"/>
      <c r="VNV82"/>
      <c r="VNW82"/>
      <c r="VNX82"/>
      <c r="VNY82"/>
      <c r="VNZ82"/>
      <c r="VOA82"/>
      <c r="VOB82"/>
      <c r="VOC82"/>
      <c r="VOD82"/>
      <c r="VOE82"/>
      <c r="VOF82"/>
      <c r="VOG82"/>
      <c r="VOH82"/>
      <c r="VOI82"/>
      <c r="VOJ82"/>
      <c r="VOK82"/>
      <c r="VOL82"/>
      <c r="VOM82"/>
      <c r="VON82"/>
      <c r="VOO82"/>
      <c r="VOP82"/>
      <c r="VOQ82"/>
      <c r="VOR82"/>
      <c r="VOS82"/>
      <c r="VOT82"/>
      <c r="VOU82"/>
      <c r="VOV82"/>
      <c r="VOW82"/>
      <c r="VOX82"/>
      <c r="VOY82"/>
      <c r="VOZ82"/>
      <c r="VPA82"/>
      <c r="VPB82"/>
      <c r="VPC82"/>
      <c r="VPD82"/>
      <c r="VPE82"/>
      <c r="VPF82"/>
      <c r="VPG82"/>
      <c r="VPH82"/>
      <c r="VPI82"/>
      <c r="VPJ82"/>
      <c r="VPK82"/>
      <c r="VPL82"/>
      <c r="VPM82"/>
      <c r="VPN82"/>
      <c r="VPO82"/>
      <c r="VPP82"/>
      <c r="VPQ82"/>
      <c r="VPR82"/>
      <c r="VPS82"/>
      <c r="VPT82"/>
      <c r="VPU82"/>
      <c r="VPV82"/>
      <c r="VPW82"/>
      <c r="VPX82"/>
      <c r="VPY82"/>
      <c r="VPZ82"/>
      <c r="VQA82"/>
      <c r="VQB82"/>
      <c r="VQC82"/>
      <c r="VQD82"/>
      <c r="VQE82"/>
      <c r="VQF82"/>
      <c r="VQG82"/>
      <c r="VQH82"/>
      <c r="VQI82"/>
      <c r="VQJ82"/>
      <c r="VQK82"/>
      <c r="VQL82"/>
      <c r="VQM82"/>
      <c r="VQN82"/>
      <c r="VQO82"/>
      <c r="VQP82"/>
      <c r="VQQ82"/>
      <c r="VQR82"/>
      <c r="VQS82"/>
      <c r="VQT82"/>
      <c r="VQU82"/>
      <c r="VQV82"/>
      <c r="VQW82"/>
      <c r="VQX82"/>
      <c r="VQY82"/>
      <c r="VQZ82"/>
      <c r="VRA82"/>
      <c r="VRB82"/>
      <c r="VRC82"/>
      <c r="VRD82"/>
      <c r="VRE82"/>
      <c r="VRF82"/>
      <c r="VRG82"/>
      <c r="VRH82"/>
      <c r="VRI82"/>
      <c r="VRJ82"/>
      <c r="VRK82"/>
      <c r="VRL82"/>
      <c r="VRM82"/>
      <c r="VRN82"/>
      <c r="VRO82"/>
      <c r="VRP82"/>
      <c r="VRQ82"/>
      <c r="VRR82"/>
      <c r="VRS82"/>
      <c r="VRT82"/>
      <c r="VRU82"/>
      <c r="VRV82"/>
      <c r="VRW82"/>
      <c r="VRX82"/>
      <c r="VRY82"/>
      <c r="VRZ82"/>
      <c r="VSA82"/>
      <c r="VSB82"/>
      <c r="VSC82"/>
      <c r="VSD82"/>
      <c r="VSE82"/>
      <c r="VSF82"/>
      <c r="VSG82"/>
      <c r="VSH82"/>
      <c r="VSI82"/>
      <c r="VSJ82"/>
      <c r="VSK82"/>
      <c r="VSL82"/>
      <c r="VSM82"/>
      <c r="VSN82"/>
      <c r="VSO82"/>
      <c r="VSP82"/>
      <c r="VSQ82"/>
      <c r="VSR82"/>
      <c r="VSS82"/>
      <c r="VST82"/>
      <c r="VSU82"/>
      <c r="VSV82"/>
      <c r="VSW82"/>
      <c r="VSX82"/>
      <c r="VSY82"/>
      <c r="VSZ82"/>
      <c r="VTA82"/>
      <c r="VTB82"/>
      <c r="VTC82"/>
      <c r="VTD82"/>
      <c r="VTE82"/>
      <c r="VTF82"/>
      <c r="VTG82"/>
      <c r="VTH82"/>
      <c r="VTI82"/>
      <c r="VTJ82"/>
      <c r="VTK82"/>
      <c r="VTL82"/>
      <c r="VTM82"/>
      <c r="VTN82"/>
      <c r="VTO82"/>
      <c r="VTP82"/>
      <c r="VTQ82"/>
      <c r="VTR82"/>
      <c r="VTS82"/>
      <c r="VTT82"/>
      <c r="VTU82"/>
      <c r="VTV82"/>
      <c r="VTW82"/>
      <c r="VTX82"/>
      <c r="VTY82"/>
      <c r="VTZ82"/>
      <c r="VUA82"/>
      <c r="VUB82"/>
      <c r="VUC82"/>
      <c r="VUD82"/>
      <c r="VUE82"/>
      <c r="VUF82"/>
      <c r="VUG82"/>
      <c r="VUH82"/>
      <c r="VUI82"/>
      <c r="VUJ82"/>
      <c r="VUK82"/>
      <c r="VUL82"/>
      <c r="VUM82"/>
      <c r="VUN82"/>
      <c r="VUO82"/>
      <c r="VUP82"/>
      <c r="VUQ82"/>
      <c r="VUR82"/>
      <c r="VUS82"/>
      <c r="VUT82"/>
      <c r="VUU82"/>
      <c r="VUV82"/>
      <c r="VUW82"/>
      <c r="VUX82"/>
      <c r="VUY82"/>
      <c r="VUZ82"/>
      <c r="VVA82"/>
      <c r="VVB82"/>
      <c r="VVC82"/>
      <c r="VVD82"/>
      <c r="VVE82"/>
      <c r="VVF82"/>
      <c r="VVG82"/>
      <c r="VVH82"/>
      <c r="VVI82"/>
      <c r="VVJ82"/>
      <c r="VVK82"/>
      <c r="VVL82"/>
      <c r="VVM82"/>
      <c r="VVN82"/>
      <c r="VVO82"/>
      <c r="VVP82"/>
      <c r="VVQ82"/>
      <c r="VVR82"/>
      <c r="VVS82"/>
      <c r="VVT82"/>
      <c r="VVU82"/>
      <c r="VVV82"/>
      <c r="VVW82"/>
      <c r="VVX82"/>
      <c r="VVY82"/>
      <c r="VVZ82"/>
      <c r="VWA82"/>
      <c r="VWB82"/>
      <c r="VWC82"/>
      <c r="VWD82"/>
      <c r="VWE82"/>
      <c r="VWF82"/>
      <c r="VWG82"/>
      <c r="VWH82"/>
      <c r="VWI82"/>
      <c r="VWJ82"/>
      <c r="VWK82"/>
      <c r="VWL82"/>
      <c r="VWM82"/>
      <c r="VWN82"/>
      <c r="VWO82"/>
      <c r="VWP82"/>
      <c r="VWQ82"/>
      <c r="VWR82"/>
      <c r="VWS82"/>
      <c r="VWT82"/>
      <c r="VWU82"/>
      <c r="VWV82"/>
      <c r="VWW82"/>
      <c r="VWX82"/>
      <c r="VWY82"/>
      <c r="VWZ82"/>
      <c r="VXA82"/>
      <c r="VXB82"/>
      <c r="VXC82"/>
      <c r="VXD82"/>
      <c r="VXE82"/>
      <c r="VXF82"/>
      <c r="VXG82"/>
      <c r="VXH82"/>
      <c r="VXI82"/>
      <c r="VXJ82"/>
      <c r="VXK82"/>
      <c r="VXL82"/>
      <c r="VXM82"/>
      <c r="VXN82"/>
      <c r="VXO82"/>
      <c r="VXP82"/>
      <c r="VXQ82"/>
      <c r="VXR82"/>
      <c r="VXS82"/>
      <c r="VXT82"/>
      <c r="VXU82"/>
      <c r="VXV82"/>
      <c r="VXW82"/>
      <c r="VXX82"/>
      <c r="VXY82"/>
      <c r="VXZ82"/>
      <c r="VYA82"/>
      <c r="VYB82"/>
      <c r="VYC82"/>
      <c r="VYD82"/>
      <c r="VYE82"/>
      <c r="VYF82"/>
      <c r="VYG82"/>
      <c r="VYH82"/>
      <c r="VYI82"/>
      <c r="VYJ82"/>
      <c r="VYK82"/>
      <c r="VYL82"/>
      <c r="VYM82"/>
      <c r="VYN82"/>
      <c r="VYO82"/>
      <c r="VYP82"/>
      <c r="VYQ82"/>
      <c r="VYR82"/>
      <c r="VYS82"/>
      <c r="VYT82"/>
      <c r="VYU82"/>
      <c r="VYV82"/>
      <c r="VYW82"/>
      <c r="VYX82"/>
      <c r="VYY82"/>
      <c r="VYZ82"/>
      <c r="VZA82"/>
      <c r="VZB82"/>
      <c r="VZC82"/>
      <c r="VZD82"/>
      <c r="VZE82"/>
      <c r="VZF82"/>
      <c r="VZG82"/>
      <c r="VZH82"/>
      <c r="VZI82"/>
      <c r="VZJ82"/>
      <c r="VZK82"/>
      <c r="VZL82"/>
      <c r="VZM82"/>
      <c r="VZN82"/>
      <c r="VZO82"/>
      <c r="VZP82"/>
      <c r="VZQ82"/>
      <c r="VZR82"/>
      <c r="VZS82"/>
      <c r="VZT82"/>
      <c r="VZU82"/>
      <c r="VZV82"/>
      <c r="VZW82"/>
      <c r="VZX82"/>
      <c r="VZY82"/>
      <c r="VZZ82"/>
      <c r="WAA82"/>
      <c r="WAB82"/>
      <c r="WAC82"/>
      <c r="WAD82"/>
      <c r="WAE82"/>
      <c r="WAF82"/>
      <c r="WAG82"/>
      <c r="WAH82"/>
      <c r="WAI82"/>
      <c r="WAJ82"/>
      <c r="WAK82"/>
      <c r="WAL82"/>
      <c r="WAM82"/>
      <c r="WAN82"/>
      <c r="WAO82"/>
      <c r="WAP82"/>
      <c r="WAQ82"/>
      <c r="WAR82"/>
      <c r="WAS82"/>
      <c r="WAT82"/>
      <c r="WAU82"/>
      <c r="WAV82"/>
      <c r="WAW82"/>
      <c r="WAX82"/>
      <c r="WAY82"/>
      <c r="WAZ82"/>
      <c r="WBA82"/>
      <c r="WBB82"/>
      <c r="WBC82"/>
      <c r="WBD82"/>
      <c r="WBE82"/>
      <c r="WBF82"/>
      <c r="WBG82"/>
      <c r="WBH82"/>
      <c r="WBI82"/>
      <c r="WBJ82"/>
      <c r="WBK82"/>
      <c r="WBL82"/>
      <c r="WBM82"/>
      <c r="WBN82"/>
      <c r="WBO82"/>
      <c r="WBP82"/>
      <c r="WBQ82"/>
      <c r="WBR82"/>
      <c r="WBS82"/>
      <c r="WBT82"/>
      <c r="WBU82"/>
      <c r="WBV82"/>
      <c r="WBW82"/>
      <c r="WBX82"/>
      <c r="WBY82"/>
      <c r="WBZ82"/>
      <c r="WCA82"/>
      <c r="WCB82"/>
      <c r="WCC82"/>
      <c r="WCD82"/>
      <c r="WCE82"/>
      <c r="WCF82"/>
      <c r="WCG82"/>
      <c r="WCH82"/>
      <c r="WCI82"/>
      <c r="WCJ82"/>
      <c r="WCK82"/>
      <c r="WCL82"/>
      <c r="WCM82"/>
      <c r="WCN82"/>
      <c r="WCO82"/>
      <c r="WCP82"/>
      <c r="WCQ82"/>
      <c r="WCR82"/>
      <c r="WCS82"/>
      <c r="WCT82"/>
      <c r="WCU82"/>
      <c r="WCV82"/>
      <c r="WCW82"/>
      <c r="WCX82"/>
      <c r="WCY82"/>
      <c r="WCZ82"/>
      <c r="WDA82"/>
      <c r="WDB82"/>
      <c r="WDC82"/>
      <c r="WDD82"/>
      <c r="WDE82"/>
      <c r="WDF82"/>
      <c r="WDG82"/>
      <c r="WDH82"/>
      <c r="WDI82"/>
      <c r="WDJ82"/>
      <c r="WDK82"/>
      <c r="WDL82"/>
      <c r="WDM82"/>
      <c r="WDN82"/>
      <c r="WDO82"/>
      <c r="WDP82"/>
      <c r="WDQ82"/>
      <c r="WDR82"/>
      <c r="WDS82"/>
      <c r="WDT82"/>
      <c r="WDU82"/>
      <c r="WDV82"/>
      <c r="WDW82"/>
      <c r="WDX82"/>
      <c r="WDY82"/>
      <c r="WDZ82"/>
      <c r="WEA82"/>
      <c r="WEB82"/>
      <c r="WEC82"/>
      <c r="WED82"/>
      <c r="WEE82"/>
      <c r="WEF82"/>
      <c r="WEG82"/>
      <c r="WEH82"/>
      <c r="WEI82"/>
      <c r="WEJ82"/>
      <c r="WEK82"/>
      <c r="WEL82"/>
      <c r="WEM82"/>
      <c r="WEN82"/>
      <c r="WEO82"/>
      <c r="WEP82"/>
      <c r="WEQ82"/>
      <c r="WER82"/>
      <c r="WES82"/>
      <c r="WET82"/>
      <c r="WEU82"/>
      <c r="WEV82"/>
      <c r="WEW82"/>
      <c r="WEX82"/>
      <c r="WEY82"/>
      <c r="WEZ82"/>
      <c r="WFA82"/>
      <c r="WFB82"/>
      <c r="WFC82"/>
      <c r="WFD82"/>
      <c r="WFE82"/>
      <c r="WFF82"/>
      <c r="WFG82"/>
      <c r="WFH82"/>
      <c r="WFI82"/>
      <c r="WFJ82"/>
      <c r="WFK82"/>
      <c r="WFL82"/>
      <c r="WFM82"/>
      <c r="WFN82"/>
      <c r="WFO82"/>
      <c r="WFP82"/>
      <c r="WFQ82"/>
      <c r="WFR82"/>
      <c r="WFS82"/>
      <c r="WFT82"/>
      <c r="WFU82"/>
      <c r="WFV82"/>
      <c r="WFW82"/>
      <c r="WFX82"/>
      <c r="WFY82"/>
      <c r="WFZ82"/>
      <c r="WGA82"/>
      <c r="WGB82"/>
      <c r="WGC82"/>
      <c r="WGD82"/>
      <c r="WGE82"/>
      <c r="WGF82"/>
      <c r="WGG82"/>
      <c r="WGH82"/>
      <c r="WGI82"/>
      <c r="WGJ82"/>
      <c r="WGK82"/>
      <c r="WGL82"/>
      <c r="WGM82"/>
      <c r="WGN82"/>
      <c r="WGO82"/>
      <c r="WGP82"/>
      <c r="WGQ82"/>
      <c r="WGR82"/>
      <c r="WGS82"/>
      <c r="WGT82"/>
      <c r="WGU82"/>
      <c r="WGV82"/>
      <c r="WGW82"/>
      <c r="WGX82"/>
      <c r="WGY82"/>
      <c r="WGZ82"/>
      <c r="WHA82"/>
      <c r="WHB82"/>
      <c r="WHC82"/>
      <c r="WHD82"/>
      <c r="WHE82"/>
      <c r="WHF82"/>
      <c r="WHG82"/>
      <c r="WHH82"/>
      <c r="WHI82"/>
      <c r="WHJ82"/>
      <c r="WHK82"/>
      <c r="WHL82"/>
      <c r="WHM82"/>
      <c r="WHN82"/>
      <c r="WHO82"/>
      <c r="WHP82"/>
      <c r="WHQ82"/>
      <c r="WHR82"/>
      <c r="WHS82"/>
      <c r="WHT82"/>
      <c r="WHU82"/>
      <c r="WHV82"/>
      <c r="WHW82"/>
      <c r="WHX82"/>
      <c r="WHY82"/>
      <c r="WHZ82"/>
      <c r="WIA82"/>
      <c r="WIB82"/>
      <c r="WIC82"/>
      <c r="WID82"/>
      <c r="WIE82"/>
      <c r="WIF82"/>
      <c r="WIG82"/>
      <c r="WIH82"/>
      <c r="WII82"/>
      <c r="WIJ82"/>
      <c r="WIK82"/>
      <c r="WIL82"/>
      <c r="WIM82"/>
      <c r="WIN82"/>
      <c r="WIO82"/>
      <c r="WIP82"/>
      <c r="WIQ82"/>
      <c r="WIR82"/>
      <c r="WIS82"/>
      <c r="WIT82"/>
      <c r="WIU82"/>
      <c r="WIV82"/>
      <c r="WIW82"/>
      <c r="WIX82"/>
      <c r="WIY82"/>
      <c r="WIZ82"/>
      <c r="WJA82"/>
      <c r="WJB82"/>
      <c r="WJC82"/>
      <c r="WJD82"/>
      <c r="WJE82"/>
      <c r="WJF82"/>
      <c r="WJG82"/>
      <c r="WJH82"/>
      <c r="WJI82"/>
      <c r="WJJ82"/>
      <c r="WJK82"/>
      <c r="WJL82"/>
      <c r="WJM82"/>
      <c r="WJN82"/>
      <c r="WJO82"/>
      <c r="WJP82"/>
      <c r="WJQ82"/>
      <c r="WJR82"/>
      <c r="WJS82"/>
      <c r="WJT82"/>
      <c r="WJU82"/>
      <c r="WJV82"/>
      <c r="WJW82"/>
      <c r="WJX82"/>
      <c r="WJY82"/>
      <c r="WJZ82"/>
      <c r="WKA82"/>
      <c r="WKB82"/>
      <c r="WKC82"/>
      <c r="WKD82"/>
      <c r="WKE82"/>
      <c r="WKF82"/>
      <c r="WKG82"/>
      <c r="WKH82"/>
      <c r="WKI82"/>
      <c r="WKJ82"/>
      <c r="WKK82"/>
      <c r="WKL82"/>
      <c r="WKM82"/>
      <c r="WKN82"/>
      <c r="WKO82"/>
      <c r="WKP82"/>
      <c r="WKQ82"/>
      <c r="WKR82"/>
      <c r="WKS82"/>
      <c r="WKT82"/>
      <c r="WKU82"/>
      <c r="WKV82"/>
      <c r="WKW82"/>
      <c r="WKX82"/>
      <c r="WKY82"/>
      <c r="WKZ82"/>
      <c r="WLA82"/>
      <c r="WLB82"/>
      <c r="WLC82"/>
      <c r="WLD82"/>
      <c r="WLE82"/>
      <c r="WLF82"/>
      <c r="WLG82"/>
      <c r="WLH82"/>
      <c r="WLI82"/>
      <c r="WLJ82"/>
      <c r="WLK82"/>
      <c r="WLL82"/>
      <c r="WLM82"/>
      <c r="WLN82"/>
      <c r="WLO82"/>
      <c r="WLP82"/>
      <c r="WLQ82"/>
      <c r="WLR82"/>
      <c r="WLS82"/>
      <c r="WLT82"/>
      <c r="WLU82"/>
      <c r="WLV82"/>
      <c r="WLW82"/>
      <c r="WLX82"/>
      <c r="WLY82"/>
      <c r="WLZ82"/>
      <c r="WMA82"/>
      <c r="WMB82"/>
      <c r="WMC82"/>
      <c r="WMD82"/>
      <c r="WME82"/>
      <c r="WMF82"/>
      <c r="WMG82"/>
      <c r="WMH82"/>
      <c r="WMI82"/>
      <c r="WMJ82"/>
      <c r="WMK82"/>
      <c r="WML82"/>
      <c r="WMM82"/>
      <c r="WMN82"/>
      <c r="WMO82"/>
      <c r="WMP82"/>
      <c r="WMQ82"/>
      <c r="WMR82"/>
      <c r="WMS82"/>
      <c r="WMT82"/>
      <c r="WMU82"/>
      <c r="WMV82"/>
      <c r="WMW82"/>
      <c r="WMX82"/>
      <c r="WMY82"/>
      <c r="WMZ82"/>
      <c r="WNA82"/>
      <c r="WNB82"/>
      <c r="WNC82"/>
      <c r="WND82"/>
      <c r="WNE82"/>
      <c r="WNF82"/>
      <c r="WNG82"/>
      <c r="WNH82"/>
      <c r="WNI82"/>
      <c r="WNJ82"/>
      <c r="WNK82"/>
      <c r="WNL82"/>
      <c r="WNM82"/>
      <c r="WNN82"/>
      <c r="WNO82"/>
      <c r="WNP82"/>
      <c r="WNQ82"/>
      <c r="WNR82"/>
      <c r="WNS82"/>
      <c r="WNT82"/>
      <c r="WNU82"/>
      <c r="WNV82"/>
      <c r="WNW82"/>
      <c r="WNX82"/>
      <c r="WNY82"/>
      <c r="WNZ82"/>
      <c r="WOA82"/>
      <c r="WOB82"/>
      <c r="WOC82"/>
      <c r="WOD82"/>
      <c r="WOE82"/>
      <c r="WOF82"/>
      <c r="WOG82"/>
      <c r="WOH82"/>
      <c r="WOI82"/>
      <c r="WOJ82"/>
      <c r="WOK82"/>
      <c r="WOL82"/>
      <c r="WOM82"/>
      <c r="WON82"/>
      <c r="WOO82"/>
      <c r="WOP82"/>
      <c r="WOQ82"/>
      <c r="WOR82"/>
      <c r="WOS82"/>
      <c r="WOT82"/>
      <c r="WOU82"/>
      <c r="WOV82"/>
      <c r="WOW82"/>
      <c r="WOX82"/>
      <c r="WOY82"/>
      <c r="WOZ82"/>
      <c r="WPA82"/>
      <c r="WPB82"/>
      <c r="WPC82"/>
      <c r="WPD82"/>
      <c r="WPE82"/>
      <c r="WPF82"/>
      <c r="WPG82"/>
      <c r="WPH82"/>
      <c r="WPI82"/>
      <c r="WPJ82"/>
      <c r="WPK82"/>
      <c r="WPL82"/>
      <c r="WPM82"/>
      <c r="WPN82"/>
      <c r="WPO82"/>
      <c r="WPP82"/>
      <c r="WPQ82"/>
      <c r="WPR82"/>
      <c r="WPS82"/>
      <c r="WPT82"/>
      <c r="WPU82"/>
      <c r="WPV82"/>
      <c r="WPW82"/>
      <c r="WPX82"/>
      <c r="WPY82"/>
      <c r="WPZ82"/>
      <c r="WQA82"/>
      <c r="WQB82"/>
      <c r="WQC82"/>
      <c r="WQD82"/>
      <c r="WQE82"/>
      <c r="WQF82"/>
      <c r="WQG82"/>
      <c r="WQH82"/>
      <c r="WQI82"/>
      <c r="WQJ82"/>
      <c r="WQK82"/>
      <c r="WQL82"/>
      <c r="WQM82"/>
      <c r="WQN82"/>
      <c r="WQO82"/>
      <c r="WQP82"/>
      <c r="WQQ82"/>
      <c r="WQR82"/>
      <c r="WQS82"/>
      <c r="WQT82"/>
      <c r="WQU82"/>
      <c r="WQV82"/>
      <c r="WQW82"/>
      <c r="WQX82"/>
      <c r="WQY82"/>
      <c r="WQZ82"/>
      <c r="WRA82"/>
      <c r="WRB82"/>
      <c r="WRC82"/>
      <c r="WRD82"/>
      <c r="WRE82"/>
      <c r="WRF82"/>
      <c r="WRG82"/>
      <c r="WRH82"/>
      <c r="WRI82"/>
      <c r="WRJ82"/>
      <c r="WRK82"/>
      <c r="WRL82"/>
      <c r="WRM82"/>
      <c r="WRN82"/>
      <c r="WRO82"/>
      <c r="WRP82"/>
      <c r="WRQ82"/>
      <c r="WRR82"/>
      <c r="WRS82"/>
      <c r="WRT82"/>
      <c r="WRU82"/>
      <c r="WRV82"/>
      <c r="WRW82"/>
      <c r="WRX82"/>
      <c r="WRY82"/>
      <c r="WRZ82"/>
      <c r="WSA82"/>
      <c r="WSB82"/>
      <c r="WSC82"/>
      <c r="WSD82"/>
      <c r="WSE82"/>
      <c r="WSF82"/>
      <c r="WSG82"/>
      <c r="WSH82"/>
      <c r="WSI82"/>
      <c r="WSJ82"/>
      <c r="WSK82"/>
      <c r="WSL82"/>
      <c r="WSM82"/>
      <c r="WSN82"/>
      <c r="WSO82"/>
      <c r="WSP82"/>
      <c r="WSQ82"/>
      <c r="WSR82"/>
      <c r="WSS82"/>
      <c r="WST82"/>
      <c r="WSU82"/>
      <c r="WSV82"/>
      <c r="WSW82"/>
      <c r="WSX82"/>
      <c r="WSY82"/>
      <c r="WSZ82"/>
      <c r="WTA82"/>
      <c r="WTB82"/>
      <c r="WTC82"/>
      <c r="WTD82"/>
      <c r="WTE82"/>
      <c r="WTF82"/>
      <c r="WTG82"/>
      <c r="WTH82"/>
      <c r="WTI82"/>
      <c r="WTJ82"/>
      <c r="WTK82"/>
      <c r="WTL82"/>
      <c r="WTM82"/>
      <c r="WTN82"/>
      <c r="WTO82"/>
      <c r="WTP82"/>
      <c r="WTQ82"/>
      <c r="WTR82"/>
      <c r="WTS82"/>
      <c r="WTT82"/>
      <c r="WTU82"/>
      <c r="WTV82"/>
      <c r="WTW82"/>
      <c r="WTX82"/>
      <c r="WTY82"/>
      <c r="WTZ82"/>
      <c r="WUA82"/>
      <c r="WUB82"/>
      <c r="WUC82"/>
      <c r="WUD82"/>
      <c r="WUE82"/>
      <c r="WUF82"/>
      <c r="WUG82"/>
      <c r="WUH82"/>
      <c r="WUI82"/>
      <c r="WUJ82"/>
      <c r="WUK82"/>
      <c r="WUL82"/>
      <c r="WUM82"/>
      <c r="WUN82"/>
      <c r="WUO82"/>
      <c r="WUP82"/>
      <c r="WUQ82"/>
      <c r="WUR82"/>
      <c r="WUS82"/>
      <c r="WUT82"/>
      <c r="WUU82"/>
      <c r="WUV82"/>
      <c r="WUW82"/>
      <c r="WUX82"/>
      <c r="WUY82"/>
      <c r="WUZ82"/>
      <c r="WVA82"/>
      <c r="WVB82"/>
      <c r="WVC82"/>
      <c r="WVD82"/>
      <c r="WVE82"/>
      <c r="WVF82"/>
      <c r="WVG82"/>
      <c r="WVH82"/>
      <c r="WVI82"/>
      <c r="WVJ82"/>
      <c r="WVK82"/>
      <c r="WVL82"/>
      <c r="WVM82"/>
      <c r="WVN82"/>
      <c r="WVO82"/>
      <c r="WVP82"/>
      <c r="WVQ82"/>
      <c r="WVR82"/>
      <c r="WVS82"/>
      <c r="WVT82"/>
      <c r="WVU82"/>
      <c r="WVV82"/>
      <c r="WVW82"/>
      <c r="WVX82"/>
      <c r="WVY82"/>
      <c r="WVZ82"/>
      <c r="WWA82"/>
      <c r="WWB82"/>
      <c r="WWC82"/>
      <c r="WWD82"/>
      <c r="WWE82"/>
      <c r="WWF82"/>
      <c r="WWG82"/>
      <c r="WWH82"/>
      <c r="WWI82"/>
      <c r="WWJ82"/>
      <c r="WWK82"/>
      <c r="WWL82"/>
      <c r="WWM82"/>
      <c r="WWN82"/>
      <c r="WWO82"/>
      <c r="WWP82"/>
      <c r="WWQ82"/>
      <c r="WWR82"/>
      <c r="WWS82"/>
      <c r="WWT82"/>
      <c r="WWU82"/>
      <c r="WWV82"/>
      <c r="WWW82"/>
      <c r="WWX82"/>
      <c r="WWY82"/>
      <c r="WWZ82"/>
      <c r="WXA82"/>
      <c r="WXB82"/>
      <c r="WXC82"/>
      <c r="WXD82"/>
      <c r="WXE82"/>
      <c r="WXF82"/>
      <c r="WXG82"/>
      <c r="WXH82"/>
      <c r="WXI82"/>
      <c r="WXJ82"/>
      <c r="WXK82"/>
      <c r="WXL82"/>
      <c r="WXM82"/>
      <c r="WXN82"/>
      <c r="WXO82"/>
      <c r="WXP82"/>
      <c r="WXQ82"/>
      <c r="WXR82"/>
      <c r="WXS82"/>
      <c r="WXT82"/>
      <c r="WXU82"/>
      <c r="WXV82"/>
      <c r="WXW82"/>
      <c r="WXX82"/>
      <c r="WXY82"/>
      <c r="WXZ82"/>
      <c r="WYA82"/>
      <c r="WYB82"/>
      <c r="WYC82"/>
      <c r="WYD82"/>
      <c r="WYE82"/>
      <c r="WYF82"/>
      <c r="WYG82"/>
      <c r="WYH82"/>
      <c r="WYI82"/>
      <c r="WYJ82"/>
      <c r="WYK82"/>
      <c r="WYL82"/>
      <c r="WYM82"/>
      <c r="WYN82"/>
      <c r="WYO82"/>
      <c r="WYP82"/>
      <c r="WYQ82"/>
      <c r="WYR82"/>
      <c r="WYS82"/>
      <c r="WYT82"/>
      <c r="WYU82"/>
      <c r="WYV82"/>
      <c r="WYW82"/>
      <c r="WYX82"/>
      <c r="WYY82"/>
      <c r="WYZ82"/>
      <c r="WZA82"/>
      <c r="WZB82"/>
      <c r="WZC82"/>
      <c r="WZD82"/>
      <c r="WZE82"/>
      <c r="WZF82"/>
      <c r="WZG82"/>
      <c r="WZH82"/>
      <c r="WZI82"/>
      <c r="WZJ82"/>
      <c r="WZK82"/>
      <c r="WZL82"/>
      <c r="WZM82"/>
      <c r="WZN82"/>
      <c r="WZO82"/>
      <c r="WZP82"/>
      <c r="WZQ82"/>
      <c r="WZR82"/>
      <c r="WZS82"/>
      <c r="WZT82"/>
      <c r="WZU82"/>
      <c r="WZV82"/>
      <c r="WZW82"/>
      <c r="WZX82"/>
      <c r="WZY82"/>
      <c r="WZZ82"/>
      <c r="XAA82"/>
      <c r="XAB82"/>
      <c r="XAC82"/>
      <c r="XAD82"/>
      <c r="XAE82"/>
      <c r="XAF82"/>
      <c r="XAG82"/>
      <c r="XAH82"/>
      <c r="XAI82"/>
      <c r="XAJ82"/>
      <c r="XAK82"/>
      <c r="XAL82"/>
      <c r="XAM82"/>
      <c r="XAN82"/>
      <c r="XAO82"/>
      <c r="XAP82"/>
      <c r="XAQ82"/>
      <c r="XAR82"/>
      <c r="XAS82"/>
      <c r="XAT82"/>
      <c r="XAU82"/>
      <c r="XAV82"/>
      <c r="XAW82"/>
      <c r="XAX82"/>
      <c r="XAY82"/>
      <c r="XAZ82"/>
      <c r="XBA82"/>
      <c r="XBB82"/>
      <c r="XBC82"/>
      <c r="XBD82"/>
      <c r="XBE82"/>
      <c r="XBF82"/>
      <c r="XBG82"/>
      <c r="XBH82"/>
      <c r="XBI82"/>
      <c r="XBJ82"/>
      <c r="XBK82"/>
      <c r="XBL82"/>
      <c r="XBM82"/>
      <c r="XBN82"/>
      <c r="XBO82"/>
      <c r="XBP82"/>
      <c r="XBQ82"/>
      <c r="XBR82"/>
      <c r="XBS82"/>
      <c r="XBT82"/>
      <c r="XBU82"/>
      <c r="XBV82"/>
      <c r="XBW82"/>
      <c r="XBX82"/>
      <c r="XBY82"/>
      <c r="XBZ82"/>
      <c r="XCA82"/>
      <c r="XCB82"/>
      <c r="XCC82"/>
      <c r="XCD82"/>
      <c r="XCE82"/>
      <c r="XCF82"/>
      <c r="XCG82"/>
      <c r="XCH82"/>
      <c r="XCI82"/>
      <c r="XCJ82"/>
      <c r="XCK82"/>
      <c r="XCL82"/>
      <c r="XCM82"/>
      <c r="XCN82"/>
      <c r="XCO82"/>
      <c r="XCP82"/>
      <c r="XCQ82"/>
      <c r="XCR82"/>
      <c r="XCS82"/>
      <c r="XCT82"/>
      <c r="XCU82"/>
      <c r="XCV82"/>
      <c r="XCW82"/>
      <c r="XCX82"/>
      <c r="XCY82"/>
      <c r="XCZ82"/>
    </row>
    <row r="83" spans="2:16328" x14ac:dyDescent="0.35">
      <c r="B83" t="s">
        <v>85</v>
      </c>
      <c r="C83" s="13">
        <f t="shared" ref="C83:L83" si="51">+C40</f>
        <v>151.34821980645921</v>
      </c>
      <c r="D83" s="13">
        <f t="shared" si="51"/>
        <v>176.00287489422632</v>
      </c>
      <c r="E83" s="13">
        <f t="shared" si="51"/>
        <v>205.00184827387892</v>
      </c>
      <c r="F83" s="13">
        <f t="shared" si="51"/>
        <v>238.2829819666016</v>
      </c>
      <c r="G83" s="13">
        <f t="shared" si="51"/>
        <v>275.45762730429726</v>
      </c>
      <c r="H83" s="13">
        <f t="shared" si="51"/>
        <v>317.40874267065806</v>
      </c>
      <c r="I83" s="13">
        <f t="shared" si="51"/>
        <v>363.66918725276332</v>
      </c>
      <c r="J83" s="13">
        <f t="shared" si="51"/>
        <v>415.24138564192833</v>
      </c>
      <c r="K83" s="13">
        <f t="shared" si="51"/>
        <v>472.45789051253922</v>
      </c>
      <c r="L83" s="13">
        <f t="shared" si="51"/>
        <v>532.58167588204981</v>
      </c>
      <c r="M83" s="83">
        <f>+L83*(1+$J$20)</f>
        <v>553.88494291733184</v>
      </c>
      <c r="O83" s="115"/>
      <c r="P83" s="115"/>
      <c r="Q83" s="115"/>
      <c r="R83" s="115"/>
      <c r="S83" s="115"/>
      <c r="T83" s="115"/>
      <c r="U83" s="115"/>
      <c r="V83" s="115"/>
      <c r="W83" s="115"/>
      <c r="X83" s="115"/>
      <c r="Y83" s="115"/>
      <c r="Z83" s="115"/>
      <c r="AA83" s="115"/>
      <c r="AB83" s="115"/>
      <c r="AC83" s="115"/>
      <c r="AD83" s="115"/>
      <c r="AE83" s="115"/>
      <c r="AF83" s="115"/>
      <c r="AG83" s="115"/>
      <c r="AH83" s="115"/>
      <c r="AI83" s="115"/>
      <c r="AJ83" s="115"/>
      <c r="AK83" s="115"/>
      <c r="AL83" s="115"/>
      <c r="AM83" s="115"/>
      <c r="AN83" s="115"/>
      <c r="AO83" s="115"/>
      <c r="AP83" s="115"/>
      <c r="AQ83" s="115"/>
      <c r="AR83" s="115"/>
      <c r="AS83" s="115"/>
      <c r="AT83" s="115"/>
      <c r="AU83" s="115"/>
      <c r="AV83" s="115"/>
      <c r="AW83" s="115"/>
      <c r="AX83" s="115"/>
      <c r="AY83" s="115"/>
      <c r="AZ83" s="115"/>
      <c r="BA83" s="115"/>
      <c r="BB83" s="115"/>
      <c r="BC83" s="115"/>
      <c r="BD83" s="115"/>
      <c r="BE83" s="115"/>
      <c r="BF83" s="115"/>
      <c r="BG83" s="115"/>
      <c r="BH83" s="115"/>
      <c r="BI83" s="115"/>
      <c r="BJ83" s="115"/>
      <c r="BK83" s="115"/>
      <c r="BL83" s="115"/>
      <c r="BM83" s="115"/>
      <c r="BN83" s="115"/>
      <c r="BO83" s="115"/>
      <c r="BP83" s="115"/>
      <c r="BQ83" s="115"/>
      <c r="BR83" s="115"/>
      <c r="BS83" s="115"/>
      <c r="BT83" s="115"/>
      <c r="BU83" s="115"/>
      <c r="BV83" s="115"/>
      <c r="BW83" s="115"/>
      <c r="BX83" s="115"/>
      <c r="BY83" s="115"/>
      <c r="BZ83" s="115"/>
      <c r="CA83" s="115"/>
      <c r="CB83" s="115"/>
      <c r="CC83" s="115"/>
      <c r="CD83" s="115"/>
      <c r="CE83" s="115"/>
      <c r="CF83" s="115"/>
      <c r="CG83" s="115"/>
      <c r="CH83" s="115"/>
      <c r="CI83" s="115"/>
      <c r="CJ83" s="115"/>
      <c r="CK83" s="115"/>
      <c r="CL83" s="115"/>
      <c r="CM83" s="115"/>
      <c r="CN83" s="115"/>
      <c r="CO83" s="115"/>
      <c r="CP83" s="115"/>
      <c r="CQ83" s="115"/>
      <c r="CR83" s="115"/>
      <c r="CS83" s="115"/>
      <c r="CT83" s="115"/>
      <c r="CU83" s="115"/>
      <c r="CV83" s="115"/>
      <c r="CW83" s="115"/>
      <c r="CX83" s="115"/>
      <c r="CY83" s="115"/>
      <c r="CZ83" s="115"/>
      <c r="DA83" s="115"/>
      <c r="DB83" s="115"/>
      <c r="DC83" s="115"/>
      <c r="DD83" s="115"/>
      <c r="DE83" s="115"/>
      <c r="DF83" s="115"/>
      <c r="DG83" s="115"/>
      <c r="DH83" s="115"/>
      <c r="DI83" s="115"/>
      <c r="DJ83" s="115"/>
      <c r="DK83" s="115"/>
      <c r="DL83" s="115"/>
      <c r="DM83" s="115"/>
      <c r="DN83" s="115"/>
      <c r="DO83" s="115"/>
      <c r="DP83" s="115"/>
      <c r="DQ83" s="115"/>
      <c r="DR83" s="115"/>
      <c r="DS83" s="115"/>
      <c r="DT83" s="115"/>
      <c r="DU83" s="115"/>
      <c r="DV83" s="115"/>
      <c r="DW83" s="115"/>
      <c r="DX83" s="115"/>
      <c r="DY83" s="115"/>
      <c r="DZ83" s="115"/>
      <c r="EA83" s="115"/>
      <c r="EB83" s="115"/>
      <c r="EC83" s="115"/>
      <c r="ED83" s="115"/>
      <c r="EE83" s="115"/>
      <c r="EF83" s="115"/>
      <c r="EG83" s="115"/>
      <c r="EH83" s="115"/>
      <c r="EI83" s="115"/>
      <c r="EJ83" s="115"/>
      <c r="EK83" s="115"/>
      <c r="EL83" s="115"/>
      <c r="EM83" s="115"/>
      <c r="EN83" s="115"/>
      <c r="EO83" s="115"/>
      <c r="EP83" s="115"/>
      <c r="EQ83" s="115"/>
      <c r="ER83" s="115"/>
      <c r="ES83" s="115"/>
      <c r="ET83" s="115"/>
      <c r="EU83" s="115"/>
      <c r="EV83" s="115"/>
      <c r="EW83" s="115"/>
      <c r="EX83" s="115"/>
      <c r="EY83" s="115"/>
      <c r="EZ83" s="115"/>
      <c r="FA83" s="115"/>
      <c r="FB83" s="115"/>
      <c r="FC83" s="115"/>
      <c r="FD83" s="115"/>
      <c r="FE83" s="115"/>
      <c r="FF83" s="115"/>
      <c r="FG83" s="115"/>
      <c r="FH83" s="115"/>
      <c r="FI83" s="115"/>
      <c r="FJ83" s="115"/>
      <c r="FK83" s="115"/>
      <c r="FL83" s="115"/>
      <c r="FM83" s="115"/>
      <c r="FN83" s="115"/>
      <c r="FO83" s="115"/>
      <c r="FP83" s="115"/>
      <c r="FQ83" s="115"/>
      <c r="FR83" s="115"/>
      <c r="FS83" s="115"/>
      <c r="FT83" s="115"/>
      <c r="FU83" s="115"/>
      <c r="FV83" s="115"/>
      <c r="FW83" s="115"/>
      <c r="FX83" s="115"/>
      <c r="FY83" s="115"/>
      <c r="FZ83" s="115"/>
      <c r="GA83" s="115"/>
      <c r="GB83" s="115"/>
      <c r="GC83" s="115"/>
      <c r="GD83" s="115"/>
      <c r="GE83" s="115"/>
      <c r="GF83" s="115"/>
      <c r="GG83" s="115"/>
      <c r="GH83" s="115"/>
      <c r="GI83" s="115"/>
      <c r="GJ83" s="115"/>
      <c r="GK83" s="115"/>
      <c r="GL83" s="115"/>
      <c r="GM83" s="115"/>
      <c r="GN83" s="115"/>
      <c r="GO83" s="115"/>
      <c r="GP83" s="115"/>
      <c r="GQ83" s="115"/>
      <c r="GR83" s="115"/>
      <c r="GS83" s="115"/>
      <c r="GT83" s="115"/>
      <c r="GU83" s="115"/>
      <c r="GV83" s="115"/>
      <c r="GW83" s="115"/>
      <c r="GX83" s="115"/>
      <c r="GY83" s="115"/>
      <c r="GZ83" s="115"/>
      <c r="HA83" s="115"/>
      <c r="HB83" s="115"/>
      <c r="HC83" s="115"/>
      <c r="HD83" s="115"/>
      <c r="HE83" s="115"/>
      <c r="HF83" s="115"/>
      <c r="HG83" s="115"/>
      <c r="HH83" s="115"/>
      <c r="HI83" s="115"/>
      <c r="HJ83" s="115"/>
      <c r="HK83" s="115"/>
      <c r="HL83" s="115"/>
      <c r="HM83" s="115"/>
      <c r="HN83" s="115"/>
      <c r="HO83" s="115"/>
      <c r="HP83" s="115"/>
      <c r="HQ83" s="115"/>
      <c r="HR83" s="115"/>
      <c r="HS83" s="115"/>
      <c r="HT83" s="115"/>
      <c r="HU83" s="115"/>
      <c r="HV83" s="115"/>
      <c r="HW83" s="115"/>
      <c r="HX83" s="115"/>
      <c r="HY83" s="115"/>
      <c r="HZ83" s="115"/>
      <c r="IA83" s="115"/>
      <c r="IB83" s="115"/>
      <c r="IC83" s="115"/>
      <c r="ID83" s="115"/>
      <c r="IE83" s="115"/>
      <c r="IF83" s="115"/>
      <c r="IG83" s="115"/>
      <c r="IH83" s="115"/>
      <c r="II83" s="115"/>
      <c r="IJ83" s="115"/>
      <c r="IK83" s="115"/>
      <c r="IL83" s="115"/>
      <c r="IM83" s="115"/>
      <c r="IN83" s="115"/>
      <c r="IO83" s="115"/>
      <c r="IP83" s="115"/>
      <c r="IQ83" s="115"/>
      <c r="IR83" s="115"/>
      <c r="IS83" s="115"/>
      <c r="IT83" s="115"/>
      <c r="IU83" s="115"/>
      <c r="IV83" s="115"/>
      <c r="IW83" s="115"/>
      <c r="IX83" s="115"/>
      <c r="IY83" s="115"/>
      <c r="IZ83" s="115"/>
      <c r="JA83" s="115"/>
      <c r="JB83" s="115"/>
      <c r="JC83" s="115"/>
      <c r="JD83" s="115"/>
      <c r="JE83" s="115"/>
      <c r="JF83" s="115"/>
      <c r="JG83" s="115"/>
      <c r="JH83" s="115"/>
      <c r="JI83" s="115"/>
      <c r="JJ83" s="115"/>
      <c r="JK83" s="115"/>
      <c r="JL83" s="115"/>
      <c r="JM83" s="115"/>
      <c r="JN83" s="115"/>
      <c r="JO83" s="115"/>
      <c r="JP83" s="115"/>
      <c r="JQ83" s="115"/>
      <c r="JR83" s="115"/>
      <c r="JS83" s="115"/>
      <c r="JT83" s="115"/>
      <c r="JU83" s="115"/>
      <c r="JV83" s="115"/>
      <c r="JW83" s="115"/>
      <c r="JX83" s="115"/>
      <c r="JY83" s="115"/>
      <c r="JZ83" s="115"/>
      <c r="KA83" s="115"/>
      <c r="KB83" s="115"/>
      <c r="KC83" s="115"/>
      <c r="KD83" s="115"/>
      <c r="KE83" s="115"/>
      <c r="KF83" s="115"/>
      <c r="KG83" s="115"/>
      <c r="KH83" s="115"/>
      <c r="KI83" s="115"/>
      <c r="KJ83" s="115"/>
      <c r="KK83" s="115"/>
      <c r="KL83" s="115"/>
      <c r="KM83" s="115"/>
      <c r="KN83" s="115"/>
      <c r="KO83" s="115"/>
      <c r="KP83" s="115"/>
      <c r="KQ83" s="115"/>
      <c r="KR83" s="115"/>
      <c r="KS83" s="115"/>
      <c r="KT83" s="115"/>
      <c r="KU83" s="115"/>
      <c r="KV83" s="115"/>
      <c r="KW83" s="115"/>
      <c r="KX83" s="115"/>
      <c r="KY83" s="115"/>
      <c r="KZ83" s="115"/>
      <c r="LA83" s="115"/>
      <c r="LB83" s="115"/>
      <c r="LC83" s="115"/>
      <c r="LD83" s="115"/>
      <c r="LE83" s="115"/>
      <c r="LF83" s="115"/>
      <c r="LG83" s="115"/>
      <c r="LH83" s="115"/>
      <c r="LI83" s="115"/>
      <c r="LJ83" s="115"/>
      <c r="LK83" s="115"/>
      <c r="LL83" s="115"/>
      <c r="LM83" s="115"/>
      <c r="LN83" s="115"/>
      <c r="LO83" s="115"/>
      <c r="LP83" s="115"/>
      <c r="LQ83" s="115"/>
      <c r="LR83" s="115"/>
      <c r="LS83" s="115"/>
      <c r="LT83" s="115"/>
      <c r="LU83" s="115"/>
      <c r="LV83" s="115"/>
      <c r="LW83" s="115"/>
      <c r="LX83" s="115"/>
      <c r="LY83" s="115"/>
      <c r="LZ83" s="115"/>
      <c r="MA83" s="115"/>
      <c r="MB83" s="115"/>
      <c r="MC83" s="115"/>
      <c r="MD83" s="115"/>
      <c r="ME83" s="115"/>
      <c r="MF83" s="115"/>
      <c r="MG83" s="115"/>
      <c r="MH83" s="115"/>
      <c r="MI83" s="115"/>
      <c r="MJ83" s="115"/>
      <c r="MK83" s="115"/>
      <c r="ML83" s="115"/>
      <c r="MM83" s="115"/>
      <c r="MN83" s="115"/>
      <c r="MO83" s="115"/>
      <c r="MP83" s="115"/>
      <c r="MQ83" s="115"/>
      <c r="MR83" s="115"/>
      <c r="MS83" s="115"/>
      <c r="MT83" s="115"/>
      <c r="MU83" s="115"/>
      <c r="MV83" s="115"/>
      <c r="MW83" s="115"/>
      <c r="MX83" s="115"/>
      <c r="MY83" s="115"/>
      <c r="MZ83" s="115"/>
      <c r="NA83" s="115"/>
      <c r="NB83" s="115"/>
      <c r="NC83" s="115"/>
      <c r="ND83" s="115"/>
      <c r="NE83" s="115"/>
      <c r="NF83" s="115"/>
      <c r="NG83" s="115"/>
      <c r="NH83" s="115"/>
      <c r="NI83" s="115"/>
      <c r="NJ83" s="115"/>
      <c r="NK83" s="115"/>
      <c r="NL83" s="115"/>
      <c r="NM83" s="115"/>
      <c r="NN83" s="115"/>
      <c r="NO83" s="115"/>
      <c r="NP83" s="115"/>
      <c r="NQ83" s="115"/>
      <c r="NR83" s="115"/>
      <c r="NS83" s="115"/>
      <c r="NT83" s="115"/>
      <c r="NU83" s="115"/>
      <c r="NV83" s="115"/>
      <c r="NW83" s="115"/>
      <c r="NX83" s="115"/>
      <c r="NY83" s="115"/>
      <c r="NZ83" s="115"/>
      <c r="OA83" s="115"/>
      <c r="OB83" s="115"/>
      <c r="OC83" s="115"/>
      <c r="OD83" s="115"/>
      <c r="OE83" s="115"/>
      <c r="OF83" s="115"/>
      <c r="OG83" s="115"/>
      <c r="OH83" s="115"/>
      <c r="OI83" s="115"/>
      <c r="OJ83" s="115"/>
      <c r="OK83" s="115"/>
      <c r="OL83" s="115"/>
      <c r="OM83" s="115"/>
      <c r="ON83" s="115"/>
      <c r="OO83" s="115"/>
      <c r="OP83" s="115"/>
      <c r="OQ83" s="115"/>
      <c r="OR83" s="115"/>
      <c r="OS83" s="115"/>
      <c r="OT83" s="115"/>
      <c r="OU83" s="115"/>
      <c r="OV83" s="115"/>
      <c r="OW83" s="115"/>
      <c r="OX83" s="115"/>
      <c r="OY83" s="115"/>
      <c r="OZ83" s="115"/>
      <c r="PA83" s="115"/>
      <c r="PB83" s="115"/>
      <c r="PC83" s="115"/>
      <c r="PD83" s="115"/>
      <c r="PE83" s="115"/>
      <c r="PF83" s="115"/>
      <c r="PG83" s="115"/>
      <c r="PH83" s="115"/>
      <c r="PI83" s="115"/>
      <c r="PJ83" s="115"/>
      <c r="PK83" s="115"/>
      <c r="PL83" s="115"/>
      <c r="PM83" s="115"/>
      <c r="PN83" s="115"/>
      <c r="PO83" s="115"/>
      <c r="PP83" s="115"/>
      <c r="PQ83" s="115"/>
      <c r="PR83" s="115"/>
      <c r="PS83" s="115"/>
      <c r="PT83" s="115"/>
      <c r="PU83" s="115"/>
      <c r="PV83" s="115"/>
      <c r="PW83" s="115"/>
      <c r="PX83" s="115"/>
      <c r="PY83" s="115"/>
      <c r="PZ83" s="115"/>
      <c r="QA83" s="115"/>
      <c r="QB83" s="115"/>
      <c r="QC83" s="115"/>
      <c r="QD83" s="115"/>
      <c r="QE83" s="115"/>
      <c r="QF83" s="115"/>
      <c r="QG83" s="115"/>
      <c r="QH83" s="115"/>
      <c r="QI83" s="115"/>
      <c r="QJ83" s="115"/>
      <c r="QK83" s="115"/>
      <c r="QL83" s="115"/>
      <c r="QM83" s="115"/>
      <c r="QN83" s="115"/>
      <c r="QO83" s="115"/>
      <c r="QP83" s="115"/>
      <c r="QQ83" s="115"/>
      <c r="QR83" s="115"/>
      <c r="QS83" s="115"/>
      <c r="QT83" s="115"/>
      <c r="QU83" s="115"/>
      <c r="QV83" s="115"/>
      <c r="QW83" s="115"/>
      <c r="QX83" s="115"/>
      <c r="QY83" s="115"/>
      <c r="QZ83" s="115"/>
      <c r="RA83" s="115"/>
      <c r="RB83" s="115"/>
      <c r="RC83" s="115"/>
      <c r="RD83" s="115"/>
      <c r="RE83" s="115"/>
      <c r="RF83" s="115"/>
      <c r="RG83" s="115"/>
      <c r="RH83" s="115"/>
      <c r="RI83" s="115"/>
      <c r="RJ83" s="115"/>
      <c r="RK83" s="115"/>
      <c r="RL83" s="115"/>
      <c r="RM83" s="115"/>
      <c r="RN83" s="115"/>
      <c r="RO83" s="115"/>
      <c r="RP83" s="115"/>
      <c r="RQ83" s="115"/>
      <c r="RR83" s="115"/>
      <c r="RS83" s="115"/>
      <c r="RT83" s="115"/>
      <c r="RU83" s="115"/>
      <c r="RV83" s="115"/>
      <c r="RW83" s="115"/>
      <c r="RX83" s="115"/>
      <c r="RY83" s="115"/>
      <c r="RZ83" s="115"/>
      <c r="SA83" s="115"/>
      <c r="SB83" s="115"/>
      <c r="SC83" s="115"/>
      <c r="SD83" s="115"/>
      <c r="SE83" s="115"/>
      <c r="SF83" s="115"/>
      <c r="SG83" s="115"/>
      <c r="SH83" s="115"/>
      <c r="SI83" s="115"/>
      <c r="SJ83" s="115"/>
      <c r="SK83" s="115"/>
      <c r="SL83" s="115"/>
      <c r="SM83" s="115"/>
      <c r="SN83" s="115"/>
      <c r="SO83" s="115"/>
      <c r="SP83" s="115"/>
      <c r="SQ83" s="115"/>
      <c r="SR83" s="115"/>
      <c r="SS83" s="115"/>
      <c r="ST83" s="115"/>
      <c r="SU83" s="115"/>
      <c r="SV83" s="115"/>
      <c r="SW83" s="115"/>
      <c r="SX83" s="115"/>
      <c r="SY83" s="115"/>
      <c r="SZ83" s="115"/>
      <c r="TA83" s="115"/>
      <c r="TB83" s="115"/>
      <c r="TC83" s="115"/>
      <c r="TD83" s="115"/>
      <c r="TE83" s="115"/>
      <c r="TF83" s="115"/>
      <c r="TG83" s="115"/>
      <c r="TH83" s="115"/>
      <c r="TI83" s="115"/>
      <c r="TJ83" s="115"/>
      <c r="TK83" s="115"/>
      <c r="TL83" s="115"/>
      <c r="TM83" s="115"/>
      <c r="TN83" s="115"/>
      <c r="TO83" s="115"/>
      <c r="TP83" s="115"/>
      <c r="TQ83" s="115"/>
      <c r="TR83" s="115"/>
      <c r="TS83" s="115"/>
      <c r="TT83" s="115"/>
      <c r="TU83" s="115"/>
      <c r="TV83" s="115"/>
      <c r="TW83" s="115"/>
      <c r="TX83" s="115"/>
      <c r="TY83" s="115"/>
      <c r="TZ83" s="115"/>
      <c r="UA83" s="115"/>
      <c r="UB83" s="115"/>
      <c r="UC83" s="115"/>
      <c r="UD83" s="115"/>
      <c r="UE83" s="115"/>
      <c r="UF83" s="115"/>
      <c r="UG83" s="115"/>
      <c r="UH83" s="115"/>
      <c r="UI83" s="115"/>
      <c r="UJ83" s="115"/>
      <c r="UK83" s="115"/>
      <c r="UL83" s="115"/>
      <c r="UM83" s="115"/>
      <c r="UN83" s="115"/>
      <c r="UO83" s="115"/>
      <c r="UP83" s="115"/>
      <c r="UQ83" s="115"/>
      <c r="UR83" s="115"/>
      <c r="US83" s="115"/>
      <c r="UT83" s="115"/>
      <c r="UU83" s="115"/>
      <c r="UV83" s="115"/>
      <c r="UW83" s="115"/>
      <c r="UX83" s="115"/>
      <c r="UY83" s="115"/>
      <c r="UZ83" s="115"/>
      <c r="VA83" s="115"/>
      <c r="VB83" s="115"/>
      <c r="VC83" s="115"/>
      <c r="VD83" s="115"/>
      <c r="VE83" s="115"/>
      <c r="VF83" s="115"/>
      <c r="VG83" s="115"/>
      <c r="VH83" s="115"/>
      <c r="VI83" s="115"/>
      <c r="VJ83" s="115"/>
      <c r="VK83" s="115"/>
      <c r="VL83" s="115"/>
      <c r="VM83" s="115"/>
      <c r="VN83" s="115"/>
      <c r="VO83" s="115"/>
      <c r="VP83" s="115"/>
      <c r="VQ83" s="115"/>
      <c r="VR83" s="115"/>
      <c r="VS83" s="115"/>
      <c r="VT83" s="115"/>
      <c r="VU83" s="115"/>
      <c r="VV83" s="115"/>
      <c r="VW83" s="115"/>
      <c r="VX83" s="115"/>
      <c r="VY83" s="115"/>
      <c r="VZ83" s="115"/>
      <c r="WA83" s="115"/>
      <c r="WB83" s="115"/>
      <c r="WC83" s="115"/>
      <c r="WD83" s="115"/>
      <c r="WE83" s="115"/>
      <c r="WF83" s="115"/>
      <c r="WG83" s="115"/>
      <c r="WH83" s="115"/>
      <c r="WI83" s="115"/>
      <c r="WJ83" s="115"/>
      <c r="WK83" s="115"/>
      <c r="WL83" s="115"/>
      <c r="WM83" s="115"/>
      <c r="WN83" s="115"/>
      <c r="WO83" s="115"/>
      <c r="WP83" s="115"/>
      <c r="WQ83" s="115"/>
      <c r="WR83" s="115"/>
      <c r="WS83" s="115"/>
      <c r="WT83" s="115"/>
      <c r="WU83" s="115"/>
      <c r="WV83" s="115"/>
      <c r="WW83" s="115"/>
      <c r="WX83" s="115"/>
      <c r="WY83" s="115"/>
      <c r="WZ83" s="115"/>
      <c r="XA83" s="115"/>
      <c r="XB83" s="115"/>
      <c r="XC83" s="115"/>
      <c r="XD83" s="115"/>
      <c r="XE83" s="115"/>
      <c r="XF83" s="115"/>
      <c r="XG83" s="115"/>
      <c r="XH83" s="115"/>
      <c r="XI83" s="115"/>
      <c r="XJ83" s="115"/>
      <c r="XK83" s="115"/>
      <c r="XL83" s="115"/>
      <c r="XM83" s="115"/>
      <c r="XN83" s="115"/>
      <c r="XO83" s="115"/>
      <c r="XP83" s="115"/>
      <c r="XQ83" s="115"/>
      <c r="XR83" s="115"/>
      <c r="XS83" s="115"/>
      <c r="XT83" s="115"/>
      <c r="XU83" s="115"/>
      <c r="XV83" s="115"/>
      <c r="XW83" s="115"/>
      <c r="XX83" s="115"/>
      <c r="XY83" s="115"/>
      <c r="XZ83" s="115"/>
      <c r="YA83" s="115"/>
      <c r="YB83" s="115"/>
      <c r="YC83" s="115"/>
      <c r="YD83" s="115"/>
      <c r="YE83" s="115"/>
      <c r="YF83" s="115"/>
      <c r="YG83" s="115"/>
      <c r="YH83" s="115"/>
      <c r="YI83" s="115"/>
      <c r="YJ83" s="115"/>
      <c r="YK83" s="115"/>
      <c r="YL83" s="115"/>
      <c r="YM83" s="115"/>
      <c r="YN83" s="115"/>
      <c r="YO83" s="115"/>
      <c r="YP83" s="115"/>
      <c r="YQ83" s="115"/>
      <c r="YR83" s="115"/>
      <c r="YS83" s="115"/>
      <c r="YT83" s="115"/>
      <c r="YU83" s="115"/>
      <c r="YV83" s="115"/>
      <c r="YW83" s="115"/>
      <c r="YX83" s="115"/>
      <c r="YY83" s="115"/>
      <c r="YZ83" s="115"/>
      <c r="ZA83" s="115"/>
      <c r="ZB83" s="115"/>
      <c r="ZC83" s="115"/>
      <c r="ZD83" s="115"/>
      <c r="ZE83" s="115"/>
      <c r="ZF83" s="115"/>
      <c r="ZG83" s="115"/>
      <c r="ZH83" s="115"/>
      <c r="ZI83" s="115"/>
      <c r="ZJ83" s="115"/>
      <c r="ZK83" s="115"/>
      <c r="ZL83" s="115"/>
      <c r="ZM83" s="115"/>
      <c r="ZN83" s="115"/>
      <c r="ZO83" s="115"/>
      <c r="ZP83" s="115"/>
      <c r="ZQ83" s="115"/>
      <c r="ZR83" s="115"/>
      <c r="ZS83" s="115"/>
      <c r="ZT83" s="115"/>
      <c r="ZU83" s="115"/>
      <c r="ZV83" s="115"/>
      <c r="ZW83" s="115"/>
      <c r="ZX83" s="115"/>
      <c r="ZY83" s="115"/>
      <c r="ZZ83" s="115"/>
      <c r="AAA83" s="115"/>
      <c r="AAB83" s="115"/>
      <c r="AAC83" s="115"/>
      <c r="AAD83" s="115"/>
      <c r="AAE83" s="115"/>
      <c r="AAF83" s="115"/>
      <c r="AAG83" s="115"/>
      <c r="AAH83" s="115"/>
      <c r="AAI83" s="115"/>
      <c r="AAJ83" s="115"/>
      <c r="AAK83" s="115"/>
      <c r="AAL83" s="115"/>
      <c r="AAM83" s="115"/>
      <c r="AAN83" s="115"/>
      <c r="AAO83" s="115"/>
      <c r="AAP83" s="115"/>
      <c r="AAQ83" s="115"/>
      <c r="AAR83" s="115"/>
      <c r="AAS83" s="115"/>
      <c r="AAT83" s="115"/>
      <c r="AAU83" s="115"/>
      <c r="AAV83" s="115"/>
      <c r="AAW83" s="115"/>
      <c r="AAX83" s="115"/>
      <c r="AAY83" s="115"/>
      <c r="AAZ83" s="115"/>
      <c r="ABA83" s="115"/>
      <c r="ABB83" s="115"/>
      <c r="ABC83" s="115"/>
      <c r="ABD83" s="115"/>
      <c r="ABE83" s="115"/>
      <c r="ABF83" s="115"/>
      <c r="ABG83" s="115"/>
      <c r="ABH83" s="115"/>
      <c r="ABI83" s="115"/>
      <c r="ABJ83" s="115"/>
      <c r="ABK83" s="115"/>
      <c r="ABL83" s="115"/>
      <c r="ABM83" s="115"/>
      <c r="ABN83" s="115"/>
      <c r="ABO83" s="115"/>
      <c r="ABP83" s="115"/>
      <c r="ABQ83" s="115"/>
      <c r="ABR83" s="115"/>
      <c r="ABS83" s="115"/>
      <c r="ABT83" s="115"/>
      <c r="ABU83" s="115"/>
      <c r="ABV83" s="115"/>
      <c r="ABW83" s="115"/>
      <c r="ABX83" s="115"/>
      <c r="ABY83" s="115"/>
      <c r="ABZ83" s="115"/>
      <c r="ACA83" s="115"/>
      <c r="ACB83" s="115"/>
      <c r="ACC83" s="115"/>
      <c r="ACD83" s="115"/>
      <c r="ACE83" s="115"/>
      <c r="ACF83" s="115"/>
      <c r="ACG83" s="115"/>
      <c r="ACH83" s="115"/>
      <c r="ACI83" s="115"/>
      <c r="ACJ83" s="115"/>
      <c r="ACK83" s="115"/>
      <c r="ACL83" s="115"/>
      <c r="ACM83" s="115"/>
      <c r="ACN83" s="115"/>
      <c r="ACO83" s="115"/>
      <c r="ACP83" s="115"/>
      <c r="ACQ83" s="115"/>
      <c r="ACR83" s="115"/>
      <c r="ACS83" s="115"/>
      <c r="ACT83" s="115"/>
      <c r="ACU83" s="115"/>
      <c r="ACV83" s="115"/>
      <c r="ACW83" s="115"/>
      <c r="ACX83" s="115"/>
      <c r="ACY83" s="115"/>
      <c r="ACZ83" s="115"/>
      <c r="ADA83" s="115"/>
      <c r="ADB83" s="115"/>
      <c r="ADC83" s="115"/>
      <c r="ADD83" s="115"/>
      <c r="ADE83" s="115"/>
      <c r="ADF83" s="115"/>
      <c r="ADG83" s="115"/>
      <c r="ADH83" s="115"/>
      <c r="ADI83" s="115"/>
      <c r="ADJ83" s="115"/>
      <c r="ADK83" s="115"/>
      <c r="ADL83" s="115"/>
      <c r="ADM83" s="115"/>
      <c r="ADN83" s="115"/>
      <c r="ADO83" s="115"/>
      <c r="ADP83" s="115"/>
      <c r="ADQ83" s="115"/>
      <c r="ADR83" s="115"/>
      <c r="ADS83" s="115"/>
      <c r="ADT83" s="115"/>
      <c r="ADU83" s="115"/>
      <c r="ADV83" s="115"/>
      <c r="ADW83" s="115"/>
      <c r="ADX83" s="115"/>
      <c r="ADY83" s="115"/>
      <c r="ADZ83" s="115"/>
      <c r="AEA83" s="115"/>
      <c r="AEB83" s="115"/>
      <c r="AEC83" s="115"/>
      <c r="AED83" s="115"/>
      <c r="AEE83" s="115"/>
      <c r="AEF83" s="115"/>
      <c r="AEG83" s="115"/>
      <c r="AEH83" s="115"/>
      <c r="AEI83" s="115"/>
      <c r="AEJ83" s="115"/>
      <c r="AEK83" s="115"/>
      <c r="AEL83" s="115"/>
      <c r="AEM83" s="115"/>
      <c r="AEN83" s="115"/>
      <c r="AEO83" s="115"/>
      <c r="AEP83" s="115"/>
      <c r="AEQ83" s="115"/>
      <c r="AER83" s="115"/>
      <c r="AES83" s="115"/>
      <c r="AET83" s="115"/>
      <c r="AEU83" s="115"/>
      <c r="AEV83" s="115"/>
      <c r="AEW83" s="115"/>
      <c r="AEX83" s="115"/>
      <c r="AEY83" s="115"/>
      <c r="AEZ83" s="115"/>
      <c r="AFA83" s="115"/>
      <c r="AFB83" s="115"/>
      <c r="AFC83" s="115"/>
      <c r="AFD83" s="115"/>
      <c r="AFE83" s="115"/>
      <c r="AFF83" s="115"/>
      <c r="AFG83" s="115"/>
      <c r="AFH83" s="115"/>
      <c r="AFI83" s="115"/>
      <c r="AFJ83" s="115"/>
      <c r="AFK83" s="115"/>
      <c r="AFL83" s="115"/>
      <c r="AFM83" s="115"/>
      <c r="AFN83" s="115"/>
      <c r="AFO83" s="115"/>
      <c r="AFP83" s="115"/>
      <c r="AFQ83" s="115"/>
      <c r="AFR83" s="115"/>
      <c r="AFS83" s="115"/>
      <c r="AFT83" s="115"/>
      <c r="AFU83" s="115"/>
      <c r="AFV83" s="115"/>
      <c r="AFW83" s="115"/>
      <c r="AFX83" s="115"/>
      <c r="AFY83" s="115"/>
      <c r="AFZ83" s="115"/>
      <c r="AGA83" s="115"/>
      <c r="AGB83" s="115"/>
      <c r="AGC83" s="115"/>
      <c r="AGD83" s="115"/>
      <c r="AGE83" s="115"/>
      <c r="AGF83" s="115"/>
      <c r="AGG83" s="115"/>
      <c r="AGH83" s="115"/>
      <c r="AGI83" s="115"/>
      <c r="AGJ83" s="115"/>
      <c r="AGK83" s="115"/>
      <c r="AGL83" s="115"/>
      <c r="AGM83" s="115"/>
      <c r="AGN83" s="115"/>
      <c r="AGO83" s="115"/>
      <c r="AGP83" s="115"/>
      <c r="AGQ83" s="115"/>
      <c r="AGR83" s="115"/>
      <c r="AGS83" s="115"/>
      <c r="AGT83" s="115"/>
      <c r="AGU83" s="115"/>
      <c r="AGV83" s="115"/>
      <c r="AGW83" s="115"/>
      <c r="AGX83" s="115"/>
      <c r="AGY83" s="115"/>
      <c r="AGZ83" s="115"/>
      <c r="AHA83" s="115"/>
      <c r="AHB83" s="115"/>
      <c r="AHC83" s="115"/>
      <c r="AHD83" s="115"/>
      <c r="AHE83" s="115"/>
      <c r="AHF83" s="115"/>
      <c r="AHG83" s="115"/>
      <c r="AHH83" s="115"/>
      <c r="AHI83" s="115"/>
      <c r="AHJ83" s="115"/>
      <c r="AHK83" s="115"/>
      <c r="AHL83" s="115"/>
      <c r="AHM83" s="115"/>
      <c r="AHN83" s="115"/>
      <c r="AHO83" s="115"/>
      <c r="AHP83" s="115"/>
      <c r="AHQ83" s="115"/>
      <c r="AHR83" s="115"/>
      <c r="AHS83" s="115"/>
      <c r="AHT83" s="115"/>
      <c r="AHU83" s="115"/>
      <c r="AHV83" s="115"/>
      <c r="AHW83" s="115"/>
      <c r="AHX83" s="115"/>
      <c r="AHY83" s="115"/>
      <c r="AHZ83" s="115"/>
      <c r="AIA83" s="115"/>
      <c r="AIB83" s="115"/>
      <c r="AIC83" s="115"/>
      <c r="AID83" s="115"/>
      <c r="AIE83" s="115"/>
      <c r="AIF83" s="115"/>
      <c r="AIG83" s="115"/>
      <c r="AIH83" s="115"/>
      <c r="AII83" s="115"/>
      <c r="AIJ83" s="115"/>
      <c r="AIK83" s="115"/>
      <c r="AIL83" s="115"/>
      <c r="AIM83" s="115"/>
      <c r="AIN83" s="115"/>
      <c r="AIO83" s="115"/>
      <c r="AIP83" s="115"/>
      <c r="AIQ83" s="115"/>
      <c r="AIR83" s="115"/>
      <c r="AIS83" s="115"/>
      <c r="AIT83" s="115"/>
      <c r="AIU83" s="115"/>
      <c r="AIV83" s="115"/>
      <c r="AIW83" s="115"/>
      <c r="AIX83" s="115"/>
      <c r="AIY83" s="115"/>
      <c r="AIZ83" s="115"/>
      <c r="AJA83" s="115"/>
      <c r="AJB83" s="115"/>
      <c r="AJC83" s="115"/>
      <c r="AJD83" s="115"/>
      <c r="AJE83" s="115"/>
      <c r="AJF83" s="115"/>
      <c r="AJG83" s="115"/>
      <c r="AJH83" s="115"/>
      <c r="AJI83" s="115"/>
      <c r="AJJ83" s="115"/>
      <c r="AJK83" s="115"/>
      <c r="AJL83" s="115"/>
      <c r="AJM83" s="115"/>
      <c r="AJN83" s="115"/>
      <c r="AJO83" s="115"/>
      <c r="AJP83" s="115"/>
      <c r="AJQ83" s="115"/>
      <c r="AJR83" s="115"/>
      <c r="AJS83" s="115"/>
      <c r="AJT83" s="115"/>
      <c r="AJU83" s="115"/>
      <c r="AJV83" s="115"/>
      <c r="AJW83" s="115"/>
      <c r="AJX83" s="115"/>
      <c r="AJY83" s="115"/>
      <c r="AJZ83" s="115"/>
      <c r="AKA83" s="115"/>
      <c r="AKB83" s="115"/>
      <c r="AKC83" s="115"/>
      <c r="AKD83" s="115"/>
      <c r="AKE83" s="115"/>
      <c r="AKF83" s="115"/>
      <c r="AKG83" s="115"/>
      <c r="AKH83" s="115"/>
      <c r="AKI83" s="115"/>
      <c r="AKJ83" s="115"/>
      <c r="AKK83" s="115"/>
      <c r="AKL83" s="115"/>
      <c r="AKM83" s="115"/>
      <c r="AKN83" s="115"/>
      <c r="AKO83" s="115"/>
      <c r="AKP83" s="115"/>
      <c r="AKQ83" s="115"/>
      <c r="AKR83" s="115"/>
      <c r="AKS83" s="115"/>
      <c r="AKT83" s="115"/>
      <c r="AKU83" s="115"/>
      <c r="AKV83" s="115"/>
      <c r="AKW83" s="115"/>
      <c r="AKX83" s="115"/>
      <c r="AKY83" s="115"/>
      <c r="AKZ83" s="115"/>
      <c r="ALA83" s="115"/>
      <c r="ALB83" s="115"/>
      <c r="ALC83" s="115"/>
      <c r="ALD83" s="115"/>
      <c r="ALE83" s="115"/>
      <c r="ALF83" s="115"/>
      <c r="ALG83" s="115"/>
      <c r="ALH83" s="115"/>
      <c r="ALI83" s="115"/>
      <c r="ALJ83" s="115"/>
      <c r="ALK83" s="115"/>
      <c r="ALL83" s="115"/>
      <c r="ALM83" s="115"/>
      <c r="ALN83" s="115"/>
      <c r="ALO83" s="115"/>
      <c r="ALP83" s="115"/>
      <c r="ALQ83" s="115"/>
      <c r="ALR83" s="115"/>
      <c r="ALS83" s="115"/>
      <c r="ALT83" s="115"/>
      <c r="ALU83" s="115"/>
      <c r="ALV83" s="115"/>
      <c r="ALW83" s="115"/>
      <c r="ALX83" s="115"/>
      <c r="ALY83" s="115"/>
      <c r="ALZ83" s="115"/>
      <c r="AMA83" s="115"/>
      <c r="AMB83" s="115"/>
      <c r="AMC83" s="115"/>
      <c r="AMD83" s="115"/>
      <c r="AME83" s="115"/>
      <c r="AMF83" s="115"/>
      <c r="AMG83" s="115"/>
      <c r="AMH83" s="115"/>
      <c r="AMI83" s="115"/>
      <c r="AMJ83" s="115"/>
      <c r="AMK83" s="115"/>
      <c r="AML83" s="115"/>
      <c r="AMM83" s="115"/>
      <c r="AMN83" s="115"/>
      <c r="AMO83" s="115"/>
      <c r="AMP83" s="115"/>
      <c r="AMQ83" s="115"/>
      <c r="AMR83" s="115"/>
      <c r="AMS83" s="115"/>
      <c r="AMT83" s="115"/>
      <c r="AMU83" s="115"/>
      <c r="AMV83" s="115"/>
      <c r="AMW83" s="115"/>
      <c r="AMX83" s="115"/>
      <c r="AMY83" s="115"/>
      <c r="AMZ83" s="115"/>
      <c r="ANA83" s="115"/>
      <c r="ANB83" s="115"/>
      <c r="ANC83" s="115"/>
      <c r="AND83" s="115"/>
      <c r="ANE83" s="115"/>
      <c r="ANF83" s="115"/>
      <c r="ANG83" s="115"/>
      <c r="ANH83" s="115"/>
      <c r="ANI83" s="115"/>
      <c r="ANJ83" s="115"/>
      <c r="ANK83" s="115"/>
      <c r="ANL83" s="115"/>
      <c r="ANM83" s="115"/>
      <c r="ANN83" s="115"/>
      <c r="ANO83" s="115"/>
      <c r="ANP83" s="115"/>
      <c r="ANQ83" s="115"/>
      <c r="ANR83" s="115"/>
      <c r="ANS83" s="115"/>
      <c r="ANT83" s="115"/>
      <c r="ANU83" s="115"/>
      <c r="ANV83" s="115"/>
      <c r="ANW83" s="115"/>
      <c r="ANX83" s="115"/>
      <c r="ANY83" s="115"/>
      <c r="ANZ83" s="115"/>
      <c r="AOA83" s="115"/>
      <c r="AOB83" s="115"/>
      <c r="AOC83" s="115"/>
      <c r="AOD83" s="115"/>
      <c r="AOE83" s="115"/>
      <c r="AOF83" s="115"/>
      <c r="AOG83" s="115"/>
      <c r="AOH83" s="115"/>
      <c r="AOI83" s="115"/>
      <c r="AOJ83" s="115"/>
      <c r="AOK83" s="115"/>
      <c r="AOL83" s="115"/>
      <c r="AOM83" s="115"/>
      <c r="AON83" s="115"/>
      <c r="AOO83" s="115"/>
      <c r="AOP83" s="115"/>
      <c r="AOQ83" s="115"/>
      <c r="AOR83" s="115"/>
      <c r="AOS83" s="115"/>
      <c r="AOT83" s="115"/>
      <c r="AOU83" s="115"/>
      <c r="AOV83" s="115"/>
      <c r="AOW83" s="115"/>
      <c r="AOX83" s="115"/>
      <c r="AOY83" s="115"/>
      <c r="AOZ83" s="115"/>
      <c r="APA83" s="115"/>
      <c r="APB83" s="115"/>
      <c r="APC83" s="115"/>
      <c r="APD83" s="115"/>
      <c r="APE83" s="115"/>
      <c r="APF83" s="115"/>
      <c r="APG83" s="115"/>
      <c r="APH83" s="115"/>
      <c r="API83" s="115"/>
      <c r="APJ83" s="115"/>
      <c r="APK83" s="115"/>
      <c r="APL83" s="115"/>
      <c r="APM83" s="115"/>
      <c r="APN83" s="115"/>
      <c r="APO83" s="115"/>
      <c r="APP83" s="115"/>
      <c r="APQ83" s="115"/>
      <c r="APR83" s="115"/>
      <c r="APS83" s="115"/>
      <c r="APT83" s="115"/>
      <c r="APU83" s="115"/>
      <c r="APV83" s="115"/>
      <c r="APW83" s="115"/>
      <c r="APX83" s="115"/>
      <c r="APY83" s="115"/>
      <c r="APZ83" s="115"/>
      <c r="AQA83" s="115"/>
      <c r="AQB83" s="115"/>
      <c r="AQC83" s="115"/>
      <c r="AQD83" s="115"/>
      <c r="AQE83" s="115"/>
      <c r="AQF83" s="115"/>
      <c r="AQG83" s="115"/>
      <c r="AQH83" s="115"/>
      <c r="AQI83" s="115"/>
      <c r="AQJ83" s="115"/>
      <c r="AQK83" s="115"/>
      <c r="AQL83" s="115"/>
      <c r="AQM83" s="115"/>
      <c r="AQN83" s="115"/>
      <c r="AQO83" s="115"/>
      <c r="AQP83" s="115"/>
      <c r="AQQ83" s="115"/>
      <c r="AQR83" s="115"/>
      <c r="AQS83" s="115"/>
      <c r="AQT83" s="115"/>
      <c r="AQU83" s="115"/>
      <c r="AQV83" s="115"/>
      <c r="AQW83" s="115"/>
      <c r="AQX83" s="115"/>
      <c r="AQY83" s="115"/>
      <c r="AQZ83" s="115"/>
      <c r="ARA83" s="115"/>
      <c r="ARB83" s="115"/>
      <c r="ARC83" s="115"/>
      <c r="ARD83" s="115"/>
      <c r="ARE83" s="115"/>
      <c r="ARF83" s="115"/>
      <c r="ARG83" s="115"/>
      <c r="ARH83" s="115"/>
      <c r="ARI83" s="115"/>
      <c r="ARJ83" s="115"/>
      <c r="ARK83" s="115"/>
      <c r="ARL83" s="115"/>
      <c r="ARM83" s="115"/>
      <c r="ARN83" s="115"/>
      <c r="ARO83" s="115"/>
      <c r="ARP83" s="115"/>
      <c r="ARQ83" s="115"/>
      <c r="ARR83" s="115"/>
      <c r="ARS83" s="115"/>
      <c r="ART83" s="115"/>
      <c r="ARU83" s="115"/>
      <c r="ARV83" s="115"/>
      <c r="ARW83" s="115"/>
      <c r="ARX83" s="115"/>
      <c r="ARY83" s="115"/>
      <c r="ARZ83" s="115"/>
      <c r="ASA83" s="115"/>
      <c r="ASB83" s="115"/>
      <c r="ASC83" s="115"/>
      <c r="ASD83" s="115"/>
      <c r="ASE83" s="115"/>
      <c r="ASF83" s="115"/>
      <c r="ASG83" s="115"/>
      <c r="ASH83" s="115"/>
      <c r="ASI83" s="115"/>
      <c r="ASJ83" s="115"/>
      <c r="ASK83" s="115"/>
      <c r="ASL83" s="115"/>
      <c r="ASM83" s="115"/>
      <c r="ASN83" s="115"/>
      <c r="ASO83" s="115"/>
      <c r="ASP83" s="115"/>
      <c r="ASQ83" s="115"/>
      <c r="ASR83" s="115"/>
      <c r="ASS83" s="115"/>
      <c r="AST83" s="115"/>
      <c r="ASU83" s="115"/>
      <c r="ASV83" s="115"/>
      <c r="ASW83" s="115"/>
      <c r="ASX83" s="115"/>
      <c r="ASY83" s="115"/>
      <c r="ASZ83" s="115"/>
      <c r="ATA83" s="115"/>
      <c r="ATB83" s="115"/>
      <c r="ATC83" s="115"/>
      <c r="ATD83" s="115"/>
      <c r="ATE83" s="115"/>
      <c r="ATF83" s="115"/>
      <c r="ATG83" s="115"/>
      <c r="ATH83" s="115"/>
      <c r="ATI83" s="115"/>
      <c r="ATJ83" s="115"/>
      <c r="ATK83" s="115"/>
      <c r="ATL83" s="115"/>
      <c r="ATM83" s="115"/>
      <c r="ATN83" s="115"/>
      <c r="ATO83" s="115"/>
      <c r="ATP83" s="115"/>
      <c r="ATQ83" s="115"/>
      <c r="ATR83" s="115"/>
      <c r="ATS83" s="115"/>
      <c r="ATT83" s="115"/>
      <c r="ATU83" s="115"/>
      <c r="ATV83" s="115"/>
      <c r="ATW83" s="115"/>
      <c r="ATX83" s="115"/>
      <c r="ATY83" s="115"/>
      <c r="ATZ83" s="115"/>
      <c r="AUA83" s="115"/>
      <c r="AUB83" s="115"/>
      <c r="AUC83" s="115"/>
      <c r="AUD83" s="115"/>
      <c r="AUE83" s="115"/>
      <c r="AUF83" s="115"/>
      <c r="AUG83" s="115"/>
      <c r="AUH83" s="115"/>
      <c r="AUI83" s="115"/>
      <c r="AUJ83" s="115"/>
      <c r="AUK83" s="115"/>
      <c r="AUL83" s="115"/>
      <c r="AUM83" s="115"/>
      <c r="AUN83" s="115"/>
      <c r="AUO83" s="115"/>
      <c r="AUP83" s="115"/>
      <c r="AUQ83" s="115"/>
      <c r="AUR83" s="115"/>
      <c r="AUS83" s="115"/>
      <c r="AUT83" s="115"/>
      <c r="AUU83" s="115"/>
      <c r="AUV83" s="115"/>
      <c r="AUW83" s="115"/>
      <c r="AUX83" s="115"/>
      <c r="AUY83" s="115"/>
      <c r="AUZ83" s="115"/>
      <c r="AVA83" s="115"/>
      <c r="AVB83" s="115"/>
      <c r="AVC83" s="115"/>
      <c r="AVD83" s="115"/>
      <c r="AVE83" s="115"/>
      <c r="AVF83" s="115"/>
      <c r="AVG83" s="115"/>
      <c r="AVH83" s="115"/>
      <c r="AVI83" s="115"/>
      <c r="AVJ83" s="115"/>
      <c r="AVK83" s="115"/>
      <c r="AVL83" s="115"/>
      <c r="AVM83" s="115"/>
      <c r="AVN83" s="115"/>
      <c r="AVO83" s="115"/>
      <c r="AVP83" s="115"/>
      <c r="AVQ83" s="115"/>
      <c r="AVR83" s="115"/>
      <c r="AVS83" s="115"/>
      <c r="AVT83" s="115"/>
      <c r="AVU83" s="115"/>
      <c r="AVV83" s="115"/>
      <c r="AVW83" s="115"/>
      <c r="AVX83" s="115"/>
      <c r="AVY83" s="115"/>
      <c r="AVZ83" s="115"/>
      <c r="AWA83" s="115"/>
      <c r="AWB83" s="115"/>
      <c r="AWC83" s="115"/>
      <c r="AWD83" s="115"/>
      <c r="AWE83" s="115"/>
      <c r="AWF83" s="115"/>
      <c r="AWG83" s="115"/>
      <c r="AWH83" s="115"/>
      <c r="AWI83" s="115"/>
      <c r="AWJ83" s="115"/>
      <c r="AWK83" s="115"/>
      <c r="AWL83" s="115"/>
      <c r="AWM83" s="115"/>
      <c r="AWN83" s="115"/>
      <c r="AWO83" s="115"/>
      <c r="AWP83" s="115"/>
      <c r="AWQ83" s="115"/>
      <c r="AWR83" s="115"/>
      <c r="AWS83" s="115"/>
      <c r="AWT83" s="115"/>
      <c r="AWU83" s="115"/>
      <c r="AWV83" s="115"/>
      <c r="AWW83" s="115"/>
      <c r="AWX83" s="115"/>
      <c r="AWY83" s="115"/>
      <c r="AWZ83" s="115"/>
      <c r="AXA83" s="115"/>
      <c r="AXB83" s="115"/>
      <c r="AXC83" s="115"/>
      <c r="AXD83" s="115"/>
      <c r="AXE83" s="115"/>
      <c r="AXF83" s="115"/>
      <c r="AXG83" s="115"/>
      <c r="AXH83" s="115"/>
      <c r="AXI83" s="115"/>
      <c r="AXJ83" s="115"/>
      <c r="AXK83" s="115"/>
      <c r="AXL83" s="115"/>
      <c r="AXM83" s="115"/>
      <c r="AXN83" s="115"/>
      <c r="AXO83" s="115"/>
      <c r="AXP83" s="115"/>
      <c r="AXQ83" s="115"/>
      <c r="AXR83" s="115"/>
      <c r="AXS83" s="115"/>
      <c r="AXT83" s="115"/>
      <c r="AXU83" s="115"/>
      <c r="AXV83" s="115"/>
      <c r="AXW83" s="115"/>
      <c r="AXX83" s="115"/>
      <c r="AXY83" s="115"/>
      <c r="AXZ83" s="115"/>
      <c r="AYA83" s="115"/>
      <c r="AYB83" s="115"/>
      <c r="AYC83" s="115"/>
      <c r="AYD83" s="115"/>
      <c r="AYE83" s="115"/>
      <c r="AYF83" s="115"/>
      <c r="AYG83" s="115"/>
      <c r="AYH83" s="115"/>
      <c r="AYI83" s="115"/>
      <c r="AYJ83" s="115"/>
      <c r="AYK83" s="115"/>
      <c r="AYL83" s="115"/>
      <c r="AYM83" s="115"/>
      <c r="AYN83" s="115"/>
      <c r="AYO83" s="115"/>
      <c r="AYP83" s="115"/>
      <c r="AYQ83" s="115"/>
      <c r="AYR83" s="115"/>
      <c r="AYS83" s="115"/>
      <c r="AYT83" s="115"/>
      <c r="AYU83" s="115"/>
      <c r="AYV83" s="115"/>
      <c r="AYW83" s="115"/>
      <c r="AYX83" s="115"/>
      <c r="AYY83" s="115"/>
      <c r="AYZ83" s="115"/>
      <c r="AZA83" s="115"/>
      <c r="AZB83" s="115"/>
      <c r="AZC83" s="115"/>
      <c r="AZD83" s="115"/>
      <c r="AZE83" s="115"/>
      <c r="AZF83" s="115"/>
      <c r="AZG83" s="115"/>
      <c r="AZH83" s="115"/>
      <c r="AZI83" s="115"/>
      <c r="AZJ83" s="115"/>
      <c r="AZK83" s="115"/>
      <c r="AZL83" s="115"/>
      <c r="AZM83" s="115"/>
      <c r="AZN83" s="115"/>
      <c r="AZO83" s="115"/>
      <c r="AZP83" s="115"/>
      <c r="AZQ83" s="115"/>
      <c r="AZR83" s="115"/>
      <c r="AZS83" s="115"/>
      <c r="AZT83" s="115"/>
      <c r="AZU83" s="115"/>
      <c r="AZV83" s="115"/>
      <c r="AZW83" s="115"/>
      <c r="AZX83" s="115"/>
      <c r="AZY83" s="115"/>
      <c r="AZZ83" s="115"/>
      <c r="BAA83" s="115"/>
      <c r="BAB83" s="115"/>
      <c r="BAC83" s="115"/>
      <c r="BAD83" s="115"/>
      <c r="BAE83" s="115"/>
      <c r="BAF83" s="115"/>
      <c r="BAG83" s="115"/>
      <c r="BAH83" s="115"/>
      <c r="BAI83" s="115"/>
      <c r="BAJ83" s="115"/>
      <c r="BAK83" s="115"/>
      <c r="BAL83" s="115"/>
      <c r="BAM83" s="115"/>
      <c r="BAN83" s="115"/>
      <c r="BAO83" s="115"/>
      <c r="BAP83" s="115"/>
      <c r="BAQ83" s="115"/>
      <c r="BAR83" s="115"/>
      <c r="BAS83" s="115"/>
      <c r="BAT83" s="115"/>
      <c r="BAU83" s="115"/>
      <c r="BAV83" s="115"/>
      <c r="BAW83" s="115"/>
      <c r="BAX83" s="115"/>
      <c r="BAY83" s="115"/>
      <c r="BAZ83" s="115"/>
      <c r="BBA83" s="115"/>
      <c r="BBB83" s="115"/>
      <c r="BBC83" s="115"/>
      <c r="BBD83" s="115"/>
      <c r="BBE83" s="115"/>
      <c r="BBF83" s="115"/>
      <c r="BBG83" s="115"/>
      <c r="BBH83" s="115"/>
      <c r="BBI83" s="115"/>
      <c r="BBJ83" s="115"/>
      <c r="BBK83" s="115"/>
      <c r="BBL83" s="115"/>
      <c r="BBM83" s="115"/>
      <c r="BBN83" s="115"/>
      <c r="BBO83" s="115"/>
      <c r="BBP83" s="115"/>
      <c r="BBQ83" s="115"/>
      <c r="BBR83" s="115"/>
      <c r="BBS83" s="115"/>
      <c r="BBT83" s="115"/>
      <c r="BBU83" s="115"/>
      <c r="BBV83" s="115"/>
      <c r="BBW83" s="115"/>
      <c r="BBX83" s="115"/>
      <c r="BBY83" s="115"/>
      <c r="BBZ83" s="115"/>
      <c r="BCA83" s="115"/>
      <c r="BCB83" s="115"/>
      <c r="BCC83" s="115"/>
      <c r="BCD83" s="115"/>
      <c r="BCE83" s="115"/>
      <c r="BCF83" s="115"/>
      <c r="BCG83" s="115"/>
      <c r="BCH83" s="115"/>
      <c r="BCI83" s="115"/>
      <c r="BCJ83" s="115"/>
      <c r="BCK83" s="115"/>
      <c r="BCL83" s="115"/>
      <c r="BCM83" s="115"/>
      <c r="BCN83" s="115"/>
      <c r="BCO83" s="115"/>
      <c r="BCP83" s="115"/>
      <c r="BCQ83" s="115"/>
      <c r="BCR83" s="115"/>
      <c r="BCS83" s="115"/>
      <c r="BCT83" s="115"/>
      <c r="BCU83" s="115"/>
      <c r="BCV83" s="115"/>
      <c r="BCW83" s="115"/>
      <c r="BCX83" s="115"/>
      <c r="BCY83" s="115"/>
      <c r="BCZ83" s="115"/>
      <c r="BDA83" s="115"/>
      <c r="BDB83" s="115"/>
      <c r="BDC83" s="115"/>
      <c r="BDD83" s="115"/>
      <c r="BDE83" s="115"/>
      <c r="BDF83" s="115"/>
      <c r="BDG83" s="115"/>
      <c r="BDH83" s="115"/>
      <c r="BDI83" s="115"/>
      <c r="BDJ83" s="115"/>
      <c r="BDK83" s="115"/>
      <c r="BDL83" s="115"/>
      <c r="BDM83" s="115"/>
      <c r="BDN83" s="115"/>
      <c r="BDO83" s="115"/>
      <c r="BDP83" s="115"/>
      <c r="BDQ83" s="115"/>
      <c r="BDR83" s="115"/>
      <c r="BDS83" s="115"/>
      <c r="BDT83" s="115"/>
      <c r="BDU83" s="115"/>
      <c r="BDV83" s="115"/>
      <c r="BDW83" s="115"/>
      <c r="BDX83" s="115"/>
      <c r="BDY83" s="115"/>
      <c r="BDZ83" s="115"/>
      <c r="BEA83" s="115"/>
      <c r="BEB83" s="115"/>
      <c r="BEC83" s="115"/>
      <c r="BED83" s="115"/>
      <c r="BEE83" s="115"/>
      <c r="BEF83" s="115"/>
      <c r="BEG83" s="115"/>
      <c r="BEH83" s="115"/>
      <c r="BEI83" s="115"/>
      <c r="BEJ83" s="115"/>
      <c r="BEK83" s="115"/>
      <c r="BEL83" s="115"/>
      <c r="BEM83" s="115"/>
      <c r="BEN83" s="115"/>
      <c r="BEO83" s="115"/>
      <c r="BEP83" s="115"/>
      <c r="BEQ83" s="115"/>
      <c r="BER83" s="115"/>
      <c r="BES83" s="115"/>
      <c r="BET83" s="115"/>
      <c r="BEU83" s="115"/>
      <c r="BEV83" s="115"/>
      <c r="BEW83" s="115"/>
      <c r="BEX83" s="115"/>
      <c r="BEY83" s="115"/>
      <c r="BEZ83" s="115"/>
      <c r="BFA83" s="115"/>
      <c r="BFB83" s="115"/>
      <c r="BFC83" s="115"/>
      <c r="BFD83" s="115"/>
      <c r="BFE83" s="115"/>
      <c r="BFF83" s="115"/>
      <c r="BFG83" s="115"/>
      <c r="BFH83" s="115"/>
      <c r="BFI83" s="115"/>
      <c r="BFJ83" s="115"/>
      <c r="BFK83" s="115"/>
      <c r="BFL83" s="115"/>
      <c r="BFM83" s="115"/>
      <c r="BFN83" s="115"/>
      <c r="BFO83" s="115"/>
      <c r="BFP83" s="115"/>
      <c r="BFQ83" s="115"/>
      <c r="BFR83" s="115"/>
      <c r="BFS83" s="115"/>
      <c r="BFT83" s="115"/>
      <c r="BFU83" s="115"/>
      <c r="BFV83" s="115"/>
      <c r="BFW83" s="115"/>
      <c r="BFX83" s="115"/>
      <c r="BFY83" s="115"/>
      <c r="BFZ83" s="115"/>
      <c r="BGA83" s="115"/>
      <c r="BGB83" s="115"/>
      <c r="BGC83" s="115"/>
      <c r="BGD83" s="115"/>
      <c r="BGE83" s="115"/>
      <c r="BGF83" s="115"/>
      <c r="BGG83" s="115"/>
      <c r="BGH83" s="115"/>
      <c r="BGI83" s="115"/>
      <c r="BGJ83" s="115"/>
      <c r="BGK83" s="115"/>
      <c r="BGL83" s="115"/>
      <c r="BGM83" s="115"/>
      <c r="BGN83" s="115"/>
      <c r="BGO83" s="115"/>
      <c r="BGP83" s="115"/>
      <c r="BGQ83" s="115"/>
      <c r="BGR83" s="115"/>
      <c r="BGS83" s="115"/>
      <c r="BGT83" s="115"/>
      <c r="BGU83" s="115"/>
      <c r="BGV83" s="115"/>
      <c r="BGW83" s="115"/>
      <c r="BGX83" s="115"/>
      <c r="BGY83" s="115"/>
      <c r="BGZ83" s="115"/>
      <c r="BHA83" s="115"/>
      <c r="BHB83" s="115"/>
      <c r="BHC83" s="115"/>
      <c r="BHD83" s="115"/>
      <c r="BHE83" s="115"/>
      <c r="BHF83" s="115"/>
      <c r="BHG83" s="115"/>
      <c r="BHH83" s="115"/>
      <c r="BHI83" s="115"/>
      <c r="BHJ83" s="115"/>
      <c r="BHK83" s="115"/>
      <c r="BHL83" s="115"/>
      <c r="BHM83" s="115"/>
      <c r="BHN83" s="115"/>
      <c r="BHO83" s="115"/>
      <c r="BHP83" s="115"/>
      <c r="BHQ83" s="115"/>
      <c r="BHR83" s="115"/>
      <c r="BHS83" s="115"/>
      <c r="BHT83" s="115"/>
      <c r="BHU83" s="115"/>
      <c r="BHV83" s="115"/>
      <c r="BHW83" s="115"/>
      <c r="BHX83" s="115"/>
      <c r="BHY83" s="115"/>
      <c r="BHZ83" s="115"/>
      <c r="BIA83" s="115"/>
      <c r="BIB83" s="115"/>
      <c r="BIC83" s="115"/>
      <c r="BID83" s="115"/>
      <c r="BIE83" s="115"/>
      <c r="BIF83" s="115"/>
      <c r="BIG83" s="115"/>
      <c r="BIH83" s="115"/>
      <c r="BII83" s="115"/>
      <c r="BIJ83" s="115"/>
      <c r="BIK83" s="115"/>
      <c r="BIL83" s="115"/>
      <c r="BIM83" s="115"/>
      <c r="BIN83" s="115"/>
      <c r="BIO83" s="115"/>
      <c r="BIP83" s="115"/>
      <c r="BIQ83" s="115"/>
      <c r="BIR83" s="115"/>
      <c r="BIS83" s="115"/>
      <c r="BIT83" s="115"/>
      <c r="BIU83" s="115"/>
      <c r="BIV83" s="115"/>
      <c r="BIW83" s="115"/>
      <c r="BIX83" s="115"/>
      <c r="BIY83" s="115"/>
      <c r="BIZ83" s="115"/>
      <c r="BJA83" s="115"/>
      <c r="BJB83" s="115"/>
      <c r="BJC83" s="115"/>
      <c r="BJD83" s="115"/>
      <c r="BJE83" s="115"/>
      <c r="BJF83" s="115"/>
      <c r="BJG83" s="115"/>
      <c r="BJH83" s="115"/>
      <c r="BJI83" s="115"/>
      <c r="BJJ83" s="115"/>
      <c r="BJK83" s="115"/>
      <c r="BJL83" s="115"/>
      <c r="BJM83" s="115"/>
      <c r="BJN83" s="115"/>
      <c r="BJO83" s="115"/>
      <c r="BJP83" s="115"/>
      <c r="BJQ83" s="115"/>
      <c r="BJR83" s="115"/>
      <c r="BJS83" s="115"/>
      <c r="BJT83" s="115"/>
      <c r="BJU83" s="115"/>
      <c r="BJV83" s="115"/>
      <c r="BJW83" s="115"/>
      <c r="BJX83" s="115"/>
      <c r="BJY83" s="115"/>
      <c r="BJZ83" s="115"/>
      <c r="BKA83" s="115"/>
      <c r="BKB83" s="115"/>
      <c r="BKC83" s="115"/>
      <c r="BKD83" s="115"/>
      <c r="BKE83" s="115"/>
      <c r="BKF83" s="115"/>
      <c r="BKG83" s="115"/>
      <c r="BKH83" s="115"/>
      <c r="BKI83" s="115"/>
      <c r="BKJ83" s="115"/>
      <c r="BKK83" s="115"/>
      <c r="BKL83" s="115"/>
      <c r="BKM83" s="115"/>
      <c r="BKN83" s="115"/>
      <c r="BKO83" s="115"/>
      <c r="BKP83" s="115"/>
      <c r="BKQ83" s="115"/>
      <c r="BKR83" s="115"/>
      <c r="BKS83" s="115"/>
      <c r="BKT83" s="115"/>
      <c r="BKU83" s="115"/>
      <c r="BKV83" s="115"/>
      <c r="BKW83" s="115"/>
      <c r="BKX83" s="115"/>
      <c r="BKY83" s="115"/>
      <c r="BKZ83" s="115"/>
      <c r="BLA83" s="115"/>
      <c r="BLB83" s="115"/>
      <c r="BLC83" s="115"/>
      <c r="BLD83" s="115"/>
      <c r="BLE83" s="115"/>
      <c r="BLF83" s="115"/>
      <c r="BLG83" s="115"/>
      <c r="BLH83" s="115"/>
      <c r="BLI83" s="115"/>
      <c r="BLJ83" s="115"/>
      <c r="BLK83" s="115"/>
      <c r="BLL83" s="115"/>
      <c r="BLM83" s="115"/>
      <c r="BLN83" s="115"/>
      <c r="BLO83" s="115"/>
      <c r="BLP83" s="115"/>
      <c r="BLQ83" s="115"/>
      <c r="BLR83" s="115"/>
      <c r="BLS83" s="115"/>
      <c r="BLT83" s="115"/>
      <c r="BLU83" s="115"/>
      <c r="BLV83" s="115"/>
      <c r="BLW83" s="115"/>
      <c r="BLX83" s="115"/>
      <c r="BLY83" s="115"/>
      <c r="BLZ83" s="115"/>
      <c r="BMA83" s="115"/>
      <c r="BMB83" s="115"/>
      <c r="BMC83" s="115"/>
      <c r="BMD83" s="115"/>
      <c r="BME83" s="115"/>
      <c r="BMF83" s="115"/>
      <c r="BMG83" s="115"/>
      <c r="BMH83" s="115"/>
      <c r="BMI83" s="115"/>
      <c r="BMJ83" s="115"/>
      <c r="BMK83" s="115"/>
      <c r="BML83" s="115"/>
      <c r="BMM83" s="115"/>
      <c r="BMN83" s="115"/>
      <c r="BMO83" s="115"/>
      <c r="BMP83" s="115"/>
      <c r="BMQ83" s="115"/>
      <c r="BMR83" s="115"/>
      <c r="BMS83" s="115"/>
      <c r="BMT83" s="115"/>
      <c r="BMU83" s="115"/>
      <c r="BMV83" s="115"/>
      <c r="BMW83" s="115"/>
      <c r="BMX83" s="115"/>
      <c r="BMY83" s="115"/>
      <c r="BMZ83" s="115"/>
      <c r="BNA83" s="115"/>
      <c r="BNB83" s="115"/>
      <c r="BNC83" s="115"/>
      <c r="BND83" s="115"/>
      <c r="BNE83" s="115"/>
      <c r="BNF83" s="115"/>
      <c r="BNG83" s="115"/>
      <c r="BNH83" s="115"/>
      <c r="BNI83" s="115"/>
      <c r="BNJ83" s="115"/>
      <c r="BNK83" s="115"/>
      <c r="BNL83" s="115"/>
      <c r="BNM83" s="115"/>
      <c r="BNN83" s="115"/>
      <c r="BNO83" s="115"/>
      <c r="BNP83" s="115"/>
      <c r="BNQ83" s="115"/>
      <c r="BNR83" s="115"/>
      <c r="BNS83" s="115"/>
      <c r="BNT83" s="115"/>
      <c r="BNU83" s="115"/>
      <c r="BNV83" s="115"/>
      <c r="BNW83" s="115"/>
      <c r="BNX83" s="115"/>
      <c r="BNY83" s="115"/>
      <c r="BNZ83" s="115"/>
      <c r="BOA83" s="115"/>
      <c r="BOB83" s="115"/>
      <c r="BOC83" s="115"/>
      <c r="BOD83" s="115"/>
      <c r="BOE83" s="115"/>
      <c r="BOF83" s="115"/>
      <c r="BOG83" s="115"/>
      <c r="BOH83" s="115"/>
      <c r="BOI83" s="115"/>
      <c r="BOJ83" s="115"/>
      <c r="BOK83" s="115"/>
      <c r="BOL83" s="115"/>
      <c r="BOM83" s="115"/>
      <c r="BON83" s="115"/>
      <c r="BOO83" s="115"/>
      <c r="BOP83" s="115"/>
      <c r="BOQ83" s="115"/>
      <c r="BOR83" s="115"/>
      <c r="BOS83" s="115"/>
      <c r="BOT83" s="115"/>
      <c r="BOU83" s="115"/>
      <c r="BOV83" s="115"/>
      <c r="BOW83" s="115"/>
      <c r="BOX83" s="115"/>
      <c r="BOY83" s="115"/>
      <c r="BOZ83" s="115"/>
      <c r="BPA83" s="115"/>
      <c r="BPB83" s="115"/>
      <c r="BPC83" s="115"/>
      <c r="BPD83" s="115"/>
      <c r="BPE83" s="115"/>
      <c r="BPF83" s="115"/>
      <c r="BPG83" s="115"/>
      <c r="BPH83" s="115"/>
      <c r="BPI83" s="115"/>
      <c r="BPJ83" s="115"/>
      <c r="BPK83" s="115"/>
      <c r="BPL83" s="115"/>
      <c r="BPM83" s="115"/>
      <c r="BPN83" s="115"/>
      <c r="BPO83" s="115"/>
      <c r="BPP83" s="115"/>
      <c r="BPQ83" s="115"/>
      <c r="BPR83" s="115"/>
      <c r="BPS83" s="115"/>
      <c r="BPT83" s="115"/>
      <c r="BPU83" s="115"/>
      <c r="BPV83" s="115"/>
      <c r="BPW83" s="115"/>
      <c r="BPX83" s="115"/>
      <c r="BPY83" s="115"/>
      <c r="BPZ83" s="115"/>
      <c r="BQA83" s="115"/>
      <c r="BQB83" s="115"/>
      <c r="BQC83" s="115"/>
      <c r="BQD83" s="115"/>
      <c r="BQE83" s="115"/>
      <c r="BQF83" s="115"/>
      <c r="BQG83" s="115"/>
      <c r="BQH83" s="115"/>
      <c r="BQI83" s="115"/>
      <c r="BQJ83" s="115"/>
      <c r="BQK83" s="115"/>
      <c r="BQL83" s="115"/>
      <c r="BQM83" s="115"/>
      <c r="BQN83" s="115"/>
      <c r="BQO83" s="115"/>
      <c r="BQP83" s="115"/>
      <c r="BQQ83" s="115"/>
      <c r="BQR83" s="115"/>
      <c r="BQS83" s="115"/>
      <c r="BQT83" s="115"/>
      <c r="BQU83" s="115"/>
      <c r="BQV83" s="115"/>
      <c r="BQW83" s="115"/>
      <c r="BQX83" s="115"/>
      <c r="BQY83" s="115"/>
      <c r="BQZ83" s="115"/>
      <c r="BRA83" s="115"/>
      <c r="BRB83" s="115"/>
      <c r="BRC83" s="115"/>
      <c r="BRD83" s="115"/>
      <c r="BRE83" s="115"/>
      <c r="BRF83" s="115"/>
      <c r="BRG83" s="115"/>
      <c r="BRH83" s="115"/>
      <c r="BRI83" s="115"/>
      <c r="BRJ83" s="115"/>
      <c r="BRK83" s="115"/>
      <c r="BRL83" s="115"/>
      <c r="BRM83" s="115"/>
      <c r="BRN83" s="115"/>
      <c r="BRO83" s="115"/>
      <c r="BRP83" s="115"/>
      <c r="BRQ83" s="115"/>
      <c r="BRR83" s="115"/>
      <c r="BRS83" s="115"/>
      <c r="BRT83" s="115"/>
      <c r="BRU83" s="115"/>
      <c r="BRV83" s="115"/>
      <c r="BRW83" s="115"/>
      <c r="BRX83" s="115"/>
      <c r="BRY83" s="115"/>
      <c r="BRZ83" s="115"/>
      <c r="BSA83" s="115"/>
      <c r="BSB83" s="115"/>
      <c r="BSC83" s="115"/>
      <c r="BSD83" s="115"/>
      <c r="BSE83" s="115"/>
      <c r="BSF83" s="115"/>
      <c r="BSG83" s="115"/>
      <c r="BSH83" s="115"/>
      <c r="BSI83" s="115"/>
      <c r="BSJ83" s="115"/>
      <c r="BSK83" s="115"/>
      <c r="BSL83" s="115"/>
      <c r="BSM83" s="115"/>
      <c r="BSN83" s="115"/>
      <c r="BSO83" s="115"/>
      <c r="BSP83" s="115"/>
      <c r="BSQ83" s="115"/>
      <c r="BSR83" s="115"/>
      <c r="BSS83" s="115"/>
      <c r="BST83" s="115"/>
      <c r="BSU83" s="115"/>
      <c r="BSV83" s="115"/>
      <c r="BSW83" s="115"/>
      <c r="BSX83" s="115"/>
      <c r="BSY83" s="115"/>
      <c r="BSZ83" s="115"/>
      <c r="BTA83" s="115"/>
      <c r="BTB83" s="115"/>
      <c r="BTC83" s="115"/>
      <c r="BTD83" s="115"/>
      <c r="BTE83" s="115"/>
      <c r="BTF83" s="115"/>
      <c r="BTG83" s="115"/>
      <c r="BTH83" s="115"/>
      <c r="BTI83" s="115"/>
      <c r="BTJ83" s="115"/>
      <c r="BTK83" s="115"/>
      <c r="BTL83" s="115"/>
      <c r="BTM83" s="115"/>
      <c r="BTN83" s="115"/>
      <c r="BTO83" s="115"/>
      <c r="BTP83" s="115"/>
      <c r="BTQ83" s="115"/>
      <c r="BTR83" s="115"/>
      <c r="BTS83" s="115"/>
      <c r="BTT83" s="115"/>
      <c r="BTU83" s="115"/>
      <c r="BTV83" s="115"/>
      <c r="BTW83" s="115"/>
      <c r="BTX83" s="115"/>
      <c r="BTY83" s="115"/>
      <c r="BTZ83" s="115"/>
      <c r="BUA83" s="115"/>
      <c r="BUB83" s="115"/>
      <c r="BUC83" s="115"/>
      <c r="BUD83" s="115"/>
      <c r="BUE83" s="115"/>
      <c r="BUF83" s="115"/>
      <c r="BUG83" s="115"/>
      <c r="BUH83" s="115"/>
      <c r="BUI83" s="115"/>
      <c r="BUJ83" s="115"/>
      <c r="BUK83" s="115"/>
      <c r="BUL83" s="115"/>
      <c r="BUM83" s="115"/>
      <c r="BUN83" s="115"/>
      <c r="BUO83" s="115"/>
      <c r="BUP83" s="115"/>
      <c r="BUQ83" s="115"/>
      <c r="BUR83" s="115"/>
      <c r="BUS83" s="115"/>
      <c r="BUT83" s="115"/>
      <c r="BUU83" s="115"/>
      <c r="BUV83" s="115"/>
      <c r="BUW83" s="115"/>
      <c r="BUX83" s="115"/>
      <c r="BUY83" s="115"/>
      <c r="BUZ83" s="115"/>
      <c r="BVA83" s="115"/>
      <c r="BVB83" s="115"/>
      <c r="BVC83" s="115"/>
      <c r="BVD83" s="115"/>
      <c r="BVE83" s="115"/>
      <c r="BVF83" s="115"/>
      <c r="BVG83" s="115"/>
      <c r="BVH83" s="115"/>
      <c r="BVI83" s="115"/>
      <c r="BVJ83" s="115"/>
      <c r="BVK83" s="115"/>
      <c r="BVL83" s="115"/>
      <c r="BVM83" s="115"/>
      <c r="BVN83" s="115"/>
      <c r="BVO83" s="115"/>
      <c r="BVP83" s="115"/>
      <c r="BVQ83" s="115"/>
      <c r="BVR83" s="115"/>
      <c r="BVS83" s="115"/>
      <c r="BVT83" s="115"/>
      <c r="BVU83" s="115"/>
      <c r="BVV83" s="115"/>
      <c r="BVW83" s="115"/>
      <c r="BVX83" s="115"/>
      <c r="BVY83" s="115"/>
      <c r="BVZ83" s="115"/>
      <c r="BWA83" s="115"/>
      <c r="BWB83" s="115"/>
      <c r="BWC83" s="115"/>
      <c r="BWD83" s="115"/>
      <c r="BWE83" s="115"/>
      <c r="BWF83" s="115"/>
      <c r="BWG83" s="115"/>
      <c r="BWH83" s="115"/>
      <c r="BWI83" s="115"/>
      <c r="BWJ83" s="115"/>
      <c r="BWK83" s="115"/>
      <c r="BWL83" s="115"/>
      <c r="BWM83" s="115"/>
      <c r="BWN83" s="115"/>
      <c r="BWO83" s="115"/>
      <c r="BWP83" s="115"/>
      <c r="BWQ83" s="115"/>
      <c r="BWR83" s="115"/>
      <c r="BWS83" s="115"/>
      <c r="BWT83" s="115"/>
      <c r="BWU83" s="115"/>
      <c r="BWV83" s="115"/>
      <c r="BWW83" s="115"/>
      <c r="BWX83" s="115"/>
      <c r="BWY83" s="115"/>
      <c r="BWZ83" s="115"/>
      <c r="BXA83" s="115"/>
      <c r="BXB83" s="115"/>
      <c r="BXC83" s="115"/>
      <c r="BXD83" s="115"/>
      <c r="BXE83" s="115"/>
      <c r="BXF83" s="115"/>
      <c r="BXG83" s="115"/>
      <c r="BXH83" s="115"/>
      <c r="BXI83" s="115"/>
      <c r="BXJ83" s="115"/>
      <c r="BXK83" s="115"/>
      <c r="BXL83" s="115"/>
      <c r="BXM83" s="115"/>
      <c r="BXN83" s="115"/>
      <c r="BXO83" s="115"/>
      <c r="BXP83" s="115"/>
      <c r="BXQ83" s="115"/>
      <c r="BXR83" s="115"/>
      <c r="BXS83" s="115"/>
      <c r="BXT83" s="115"/>
      <c r="BXU83" s="115"/>
      <c r="BXV83" s="115"/>
      <c r="BXW83" s="115"/>
      <c r="BXX83" s="115"/>
      <c r="BXY83" s="115"/>
      <c r="BXZ83" s="115"/>
      <c r="BYA83" s="115"/>
      <c r="BYB83" s="115"/>
      <c r="BYC83" s="115"/>
      <c r="BYD83" s="115"/>
      <c r="BYE83" s="115"/>
      <c r="BYF83" s="115"/>
      <c r="BYG83" s="115"/>
      <c r="BYH83" s="115"/>
      <c r="BYI83" s="115"/>
      <c r="BYJ83" s="115"/>
      <c r="BYK83" s="115"/>
      <c r="BYL83" s="115"/>
      <c r="BYM83" s="115"/>
      <c r="BYN83" s="115"/>
      <c r="BYO83" s="115"/>
      <c r="BYP83" s="115"/>
      <c r="BYQ83" s="115"/>
      <c r="BYR83" s="115"/>
      <c r="BYS83" s="115"/>
      <c r="BYT83" s="115"/>
      <c r="BYU83" s="115"/>
      <c r="BYV83" s="115"/>
      <c r="BYW83" s="115"/>
      <c r="BYX83" s="115"/>
      <c r="BYY83" s="115"/>
      <c r="BYZ83" s="115"/>
      <c r="BZA83" s="115"/>
      <c r="BZB83" s="115"/>
      <c r="BZC83" s="115"/>
      <c r="BZD83" s="115"/>
      <c r="BZE83" s="115"/>
      <c r="BZF83" s="115"/>
      <c r="BZG83" s="115"/>
      <c r="BZH83" s="115"/>
      <c r="BZI83" s="115"/>
      <c r="BZJ83" s="115"/>
      <c r="BZK83" s="115"/>
      <c r="BZL83" s="115"/>
      <c r="BZM83" s="115"/>
      <c r="BZN83" s="115"/>
      <c r="BZO83" s="115"/>
      <c r="BZP83" s="115"/>
      <c r="BZQ83" s="115"/>
      <c r="BZR83" s="115"/>
      <c r="BZS83" s="115"/>
      <c r="BZT83" s="115"/>
      <c r="BZU83" s="115"/>
      <c r="BZV83" s="115"/>
      <c r="BZW83" s="115"/>
      <c r="BZX83" s="115"/>
      <c r="BZY83" s="115"/>
      <c r="BZZ83" s="115"/>
      <c r="CAA83" s="115"/>
      <c r="CAB83" s="115"/>
      <c r="CAC83" s="115"/>
      <c r="CAD83" s="115"/>
      <c r="CAE83" s="115"/>
      <c r="CAF83" s="115"/>
      <c r="CAG83" s="115"/>
      <c r="CAH83" s="115"/>
      <c r="CAI83" s="115"/>
      <c r="CAJ83" s="115"/>
      <c r="CAK83" s="115"/>
      <c r="CAL83" s="115"/>
      <c r="CAM83" s="115"/>
      <c r="CAN83" s="115"/>
      <c r="CAO83" s="115"/>
      <c r="CAP83" s="115"/>
      <c r="CAQ83" s="115"/>
      <c r="CAR83" s="115"/>
      <c r="CAS83" s="115"/>
      <c r="CAT83" s="115"/>
      <c r="CAU83" s="115"/>
      <c r="CAV83" s="115"/>
      <c r="CAW83" s="115"/>
      <c r="CAX83" s="115"/>
      <c r="CAY83" s="115"/>
      <c r="CAZ83" s="115"/>
      <c r="CBA83" s="115"/>
      <c r="CBB83" s="115"/>
      <c r="CBC83" s="115"/>
      <c r="CBD83" s="115"/>
      <c r="CBE83" s="115"/>
      <c r="CBF83" s="115"/>
      <c r="CBG83" s="115"/>
      <c r="CBH83" s="115"/>
      <c r="CBI83" s="115"/>
      <c r="CBJ83" s="115"/>
      <c r="CBK83" s="115"/>
      <c r="CBL83" s="115"/>
      <c r="CBM83" s="115"/>
      <c r="CBN83" s="115"/>
      <c r="CBO83" s="115"/>
      <c r="CBP83" s="115"/>
      <c r="CBQ83" s="115"/>
      <c r="CBR83" s="115"/>
      <c r="CBS83" s="115"/>
      <c r="CBT83" s="115"/>
      <c r="CBU83" s="115"/>
      <c r="CBV83" s="115"/>
      <c r="CBW83" s="115"/>
      <c r="CBX83" s="115"/>
      <c r="CBY83" s="115"/>
      <c r="CBZ83" s="115"/>
      <c r="CCA83" s="115"/>
      <c r="CCB83" s="115"/>
      <c r="CCC83" s="115"/>
      <c r="CCD83" s="115"/>
      <c r="CCE83" s="115"/>
      <c r="CCF83" s="115"/>
      <c r="CCG83" s="115"/>
      <c r="CCH83" s="115"/>
      <c r="CCI83" s="115"/>
      <c r="CCJ83" s="115"/>
      <c r="CCK83" s="115"/>
      <c r="CCL83" s="115"/>
      <c r="CCM83" s="115"/>
      <c r="CCN83" s="115"/>
      <c r="CCO83" s="115"/>
      <c r="CCP83" s="115"/>
      <c r="CCQ83" s="115"/>
      <c r="CCR83" s="115"/>
      <c r="CCS83" s="115"/>
      <c r="CCT83" s="115"/>
      <c r="CCU83" s="115"/>
      <c r="CCV83" s="115"/>
      <c r="CCW83" s="115"/>
      <c r="CCX83" s="115"/>
      <c r="CCY83" s="115"/>
      <c r="CCZ83" s="115"/>
      <c r="CDA83" s="115"/>
      <c r="CDB83" s="115"/>
      <c r="CDC83" s="115"/>
      <c r="CDD83" s="115"/>
      <c r="CDE83" s="115"/>
      <c r="CDF83" s="115"/>
      <c r="CDG83" s="115"/>
      <c r="CDH83" s="115"/>
      <c r="CDI83" s="115"/>
      <c r="CDJ83" s="115"/>
      <c r="CDK83" s="115"/>
      <c r="CDL83" s="115"/>
      <c r="CDM83" s="115"/>
      <c r="CDN83" s="115"/>
      <c r="CDO83" s="115"/>
      <c r="CDP83" s="115"/>
      <c r="CDQ83" s="115"/>
      <c r="CDR83" s="115"/>
      <c r="CDS83" s="115"/>
      <c r="CDT83" s="115"/>
      <c r="CDU83" s="115"/>
      <c r="CDV83" s="115"/>
      <c r="CDW83" s="115"/>
      <c r="CDX83" s="115"/>
      <c r="CDY83" s="115"/>
      <c r="CDZ83" s="115"/>
      <c r="CEA83" s="115"/>
      <c r="CEB83" s="115"/>
      <c r="CEC83" s="115"/>
      <c r="CED83" s="115"/>
      <c r="CEE83" s="115"/>
      <c r="CEF83" s="115"/>
      <c r="CEG83" s="115"/>
      <c r="CEH83" s="115"/>
      <c r="CEI83" s="115"/>
      <c r="CEJ83" s="115"/>
      <c r="CEK83" s="115"/>
      <c r="CEL83" s="115"/>
      <c r="CEM83" s="115"/>
      <c r="CEN83" s="115"/>
      <c r="CEO83" s="115"/>
      <c r="CEP83" s="115"/>
      <c r="CEQ83" s="115"/>
      <c r="CER83" s="115"/>
      <c r="CES83" s="115"/>
      <c r="CET83" s="115"/>
      <c r="CEU83" s="115"/>
      <c r="CEV83" s="115"/>
      <c r="CEW83" s="115"/>
      <c r="CEX83" s="115"/>
      <c r="CEY83" s="115"/>
      <c r="CEZ83" s="115"/>
      <c r="CFA83" s="115"/>
      <c r="CFB83" s="115"/>
      <c r="CFC83" s="115"/>
      <c r="CFD83" s="115"/>
      <c r="CFE83" s="115"/>
      <c r="CFF83" s="115"/>
      <c r="CFG83" s="115"/>
      <c r="CFH83" s="115"/>
      <c r="CFI83" s="115"/>
      <c r="CFJ83" s="115"/>
      <c r="CFK83" s="115"/>
      <c r="CFL83" s="115"/>
      <c r="CFM83" s="115"/>
      <c r="CFN83" s="115"/>
      <c r="CFO83" s="115"/>
      <c r="CFP83" s="115"/>
      <c r="CFQ83" s="115"/>
      <c r="CFR83" s="115"/>
      <c r="CFS83" s="115"/>
      <c r="CFT83" s="115"/>
      <c r="CFU83" s="115"/>
      <c r="CFV83" s="115"/>
      <c r="CFW83" s="115"/>
      <c r="CFX83" s="115"/>
      <c r="CFY83" s="115"/>
      <c r="CFZ83" s="115"/>
      <c r="CGA83" s="115"/>
      <c r="CGB83" s="115"/>
      <c r="CGC83" s="115"/>
      <c r="CGD83" s="115"/>
      <c r="CGE83" s="115"/>
      <c r="CGF83" s="115"/>
      <c r="CGG83" s="115"/>
      <c r="CGH83" s="115"/>
      <c r="CGI83" s="115"/>
      <c r="CGJ83" s="115"/>
      <c r="CGK83" s="115"/>
      <c r="CGL83" s="115"/>
      <c r="CGM83" s="115"/>
      <c r="CGN83" s="115"/>
      <c r="CGO83" s="115"/>
      <c r="CGP83" s="115"/>
      <c r="CGQ83" s="115"/>
      <c r="CGR83" s="115"/>
      <c r="CGS83" s="115"/>
      <c r="CGT83" s="115"/>
      <c r="CGU83" s="115"/>
      <c r="CGV83" s="115"/>
      <c r="CGW83" s="115"/>
      <c r="CGX83" s="115"/>
      <c r="CGY83" s="115"/>
      <c r="CGZ83" s="115"/>
      <c r="CHA83" s="115"/>
      <c r="CHB83" s="115"/>
      <c r="CHC83" s="115"/>
      <c r="CHD83" s="115"/>
      <c r="CHE83" s="115"/>
      <c r="CHF83" s="115"/>
      <c r="CHG83" s="115"/>
      <c r="CHH83" s="115"/>
      <c r="CHI83" s="115"/>
      <c r="CHJ83" s="115"/>
      <c r="CHK83" s="115"/>
      <c r="CHL83" s="115"/>
      <c r="CHM83" s="115"/>
      <c r="CHN83" s="115"/>
      <c r="CHO83" s="115"/>
      <c r="CHP83" s="115"/>
      <c r="CHQ83" s="115"/>
      <c r="CHR83" s="115"/>
      <c r="CHS83" s="115"/>
      <c r="CHT83" s="115"/>
      <c r="CHU83" s="115"/>
      <c r="CHV83" s="115"/>
      <c r="CHW83" s="115"/>
      <c r="CHX83" s="115"/>
      <c r="CHY83" s="115"/>
      <c r="CHZ83" s="115"/>
      <c r="CIA83" s="115"/>
      <c r="CIB83" s="115"/>
      <c r="CIC83" s="115"/>
      <c r="CID83" s="115"/>
      <c r="CIE83" s="115"/>
      <c r="CIF83" s="115"/>
      <c r="CIG83" s="115"/>
      <c r="CIH83" s="115"/>
      <c r="CII83" s="115"/>
      <c r="CIJ83" s="115"/>
      <c r="CIK83" s="115"/>
      <c r="CIL83" s="115"/>
      <c r="CIM83" s="115"/>
      <c r="CIN83" s="115"/>
      <c r="CIO83" s="115"/>
      <c r="CIP83" s="115"/>
      <c r="CIQ83" s="115"/>
      <c r="CIR83" s="115"/>
      <c r="CIS83" s="115"/>
      <c r="CIT83" s="115"/>
      <c r="CIU83" s="115"/>
      <c r="CIV83" s="115"/>
      <c r="CIW83" s="115"/>
      <c r="CIX83" s="115"/>
      <c r="CIY83" s="115"/>
      <c r="CIZ83" s="115"/>
      <c r="CJA83" s="115"/>
      <c r="CJB83" s="115"/>
      <c r="CJC83" s="115"/>
      <c r="CJD83" s="115"/>
      <c r="CJE83" s="115"/>
      <c r="CJF83" s="115"/>
      <c r="CJG83" s="115"/>
      <c r="CJH83" s="115"/>
      <c r="CJI83" s="115"/>
      <c r="CJJ83" s="115"/>
      <c r="CJK83" s="115"/>
      <c r="CJL83" s="115"/>
      <c r="CJM83" s="115"/>
      <c r="CJN83" s="115"/>
      <c r="CJO83" s="115"/>
      <c r="CJP83" s="115"/>
      <c r="CJQ83" s="115"/>
      <c r="CJR83" s="115"/>
      <c r="CJS83" s="115"/>
      <c r="CJT83" s="115"/>
      <c r="CJU83" s="115"/>
      <c r="CJV83" s="115"/>
      <c r="CJW83" s="115"/>
      <c r="CJX83" s="115"/>
      <c r="CJY83" s="115"/>
      <c r="CJZ83" s="115"/>
      <c r="CKA83" s="115"/>
      <c r="CKB83" s="115"/>
      <c r="CKC83" s="115"/>
      <c r="CKD83" s="115"/>
      <c r="CKE83" s="115"/>
      <c r="CKF83" s="115"/>
      <c r="CKG83" s="115"/>
      <c r="CKH83" s="115"/>
      <c r="CKI83" s="115"/>
      <c r="CKJ83" s="115"/>
      <c r="CKK83" s="115"/>
      <c r="CKL83" s="115"/>
      <c r="CKM83" s="115"/>
      <c r="CKN83" s="115"/>
      <c r="CKO83" s="115"/>
      <c r="CKP83" s="115"/>
      <c r="CKQ83" s="115"/>
      <c r="CKR83" s="115"/>
      <c r="CKS83" s="115"/>
      <c r="CKT83" s="115"/>
      <c r="CKU83" s="115"/>
      <c r="CKV83" s="115"/>
      <c r="CKW83" s="115"/>
      <c r="CKX83" s="115"/>
      <c r="CKY83" s="115"/>
      <c r="CKZ83" s="115"/>
      <c r="CLA83" s="115"/>
      <c r="CLB83" s="115"/>
      <c r="CLC83" s="115"/>
      <c r="CLD83" s="115"/>
      <c r="CLE83" s="115"/>
      <c r="CLF83" s="115"/>
      <c r="CLG83" s="115"/>
      <c r="CLH83" s="115"/>
      <c r="CLI83" s="115"/>
      <c r="CLJ83" s="115"/>
      <c r="CLK83" s="115"/>
      <c r="CLL83" s="115"/>
      <c r="CLM83" s="115"/>
      <c r="CLN83" s="115"/>
      <c r="CLO83" s="115"/>
      <c r="CLP83" s="115"/>
      <c r="CLQ83" s="115"/>
      <c r="CLR83" s="115"/>
      <c r="CLS83" s="115"/>
      <c r="CLT83" s="115"/>
      <c r="CLU83" s="115"/>
      <c r="CLV83" s="115"/>
      <c r="CLW83" s="115"/>
      <c r="CLX83" s="115"/>
      <c r="CLY83" s="115"/>
      <c r="CLZ83" s="115"/>
      <c r="CMA83" s="115"/>
      <c r="CMB83" s="115"/>
      <c r="CMC83" s="115"/>
      <c r="CMD83" s="115"/>
      <c r="CME83" s="115"/>
      <c r="CMF83" s="115"/>
      <c r="CMG83" s="115"/>
      <c r="CMH83" s="115"/>
      <c r="CMI83" s="115"/>
      <c r="CMJ83" s="115"/>
      <c r="CMK83" s="115"/>
      <c r="CML83" s="115"/>
      <c r="CMM83" s="115"/>
      <c r="CMN83" s="115"/>
      <c r="CMO83" s="115"/>
      <c r="CMP83" s="115"/>
      <c r="CMQ83" s="115"/>
      <c r="CMR83" s="115"/>
      <c r="CMS83" s="115"/>
      <c r="CMT83" s="115"/>
      <c r="CMU83" s="115"/>
      <c r="CMV83" s="115"/>
      <c r="CMW83" s="115"/>
      <c r="CMX83" s="115"/>
      <c r="CMY83" s="115"/>
      <c r="CMZ83" s="115"/>
      <c r="CNA83" s="115"/>
      <c r="CNB83" s="115"/>
      <c r="CNC83" s="115"/>
      <c r="CND83" s="115"/>
      <c r="CNE83" s="115"/>
      <c r="CNF83" s="115"/>
      <c r="CNG83" s="115"/>
      <c r="CNH83" s="115"/>
      <c r="CNI83" s="115"/>
      <c r="CNJ83" s="115"/>
      <c r="CNK83" s="115"/>
      <c r="CNL83" s="115"/>
      <c r="CNM83" s="115"/>
      <c r="CNN83" s="115"/>
      <c r="CNO83" s="115"/>
      <c r="CNP83" s="115"/>
      <c r="CNQ83" s="115"/>
      <c r="CNR83" s="115"/>
      <c r="CNS83" s="115"/>
      <c r="CNT83" s="115"/>
      <c r="CNU83" s="115"/>
      <c r="CNV83" s="115"/>
      <c r="CNW83" s="115"/>
      <c r="CNX83" s="115"/>
      <c r="CNY83" s="115"/>
      <c r="CNZ83" s="115"/>
      <c r="COA83" s="115"/>
      <c r="COB83" s="115"/>
      <c r="COC83" s="115"/>
      <c r="COD83" s="115"/>
      <c r="COE83" s="115"/>
      <c r="COF83" s="115"/>
      <c r="COG83" s="115"/>
      <c r="COH83" s="115"/>
      <c r="COI83" s="115"/>
      <c r="COJ83" s="115"/>
      <c r="COK83" s="115"/>
      <c r="COL83" s="115"/>
      <c r="COM83" s="115"/>
      <c r="CON83" s="115"/>
      <c r="COO83" s="115"/>
      <c r="COP83" s="115"/>
      <c r="COQ83" s="115"/>
      <c r="COR83" s="115"/>
      <c r="COS83" s="115"/>
      <c r="COT83" s="115"/>
      <c r="COU83" s="115"/>
      <c r="COV83" s="115"/>
      <c r="COW83" s="115"/>
      <c r="COX83" s="115"/>
      <c r="COY83" s="115"/>
      <c r="COZ83" s="115"/>
      <c r="CPA83" s="115"/>
      <c r="CPB83" s="115"/>
      <c r="CPC83" s="115"/>
      <c r="CPD83" s="115"/>
      <c r="CPE83" s="115"/>
      <c r="CPF83" s="115"/>
      <c r="CPG83" s="115"/>
      <c r="CPH83" s="115"/>
      <c r="CPI83" s="115"/>
      <c r="CPJ83" s="115"/>
      <c r="CPK83" s="115"/>
      <c r="CPL83" s="115"/>
      <c r="CPM83" s="115"/>
      <c r="CPN83" s="115"/>
      <c r="CPO83" s="115"/>
      <c r="CPP83" s="115"/>
      <c r="CPQ83" s="115"/>
      <c r="CPR83" s="115"/>
      <c r="CPS83" s="115"/>
      <c r="CPT83" s="115"/>
      <c r="CPU83" s="115"/>
      <c r="CPV83" s="115"/>
      <c r="CPW83" s="115"/>
      <c r="CPX83" s="115"/>
      <c r="CPY83" s="115"/>
      <c r="CPZ83" s="115"/>
      <c r="CQA83" s="115"/>
      <c r="CQB83" s="115"/>
      <c r="CQC83" s="115"/>
      <c r="CQD83" s="115"/>
      <c r="CQE83" s="115"/>
      <c r="CQF83" s="115"/>
      <c r="CQG83" s="115"/>
      <c r="CQH83" s="115"/>
      <c r="CQI83" s="115"/>
      <c r="CQJ83" s="115"/>
      <c r="CQK83" s="115"/>
      <c r="CQL83" s="115"/>
      <c r="CQM83" s="115"/>
      <c r="CQN83" s="115"/>
      <c r="CQO83" s="115"/>
      <c r="CQP83" s="115"/>
      <c r="CQQ83" s="115"/>
      <c r="CQR83" s="115"/>
      <c r="CQS83" s="115"/>
      <c r="CQT83" s="115"/>
      <c r="CQU83" s="115"/>
      <c r="CQV83" s="115"/>
      <c r="CQW83" s="115"/>
      <c r="CQX83" s="115"/>
      <c r="CQY83" s="115"/>
      <c r="CQZ83" s="115"/>
      <c r="CRA83" s="115"/>
      <c r="CRB83" s="115"/>
      <c r="CRC83" s="115"/>
      <c r="CRD83" s="115"/>
      <c r="CRE83" s="115"/>
      <c r="CRF83" s="115"/>
      <c r="CRG83" s="115"/>
      <c r="CRH83" s="115"/>
      <c r="CRI83" s="115"/>
      <c r="CRJ83" s="115"/>
      <c r="CRK83" s="115"/>
      <c r="CRL83" s="115"/>
      <c r="CRM83" s="115"/>
      <c r="CRN83" s="115"/>
      <c r="CRO83" s="115"/>
      <c r="CRP83" s="115"/>
      <c r="CRQ83" s="115"/>
      <c r="CRR83" s="115"/>
      <c r="CRS83" s="115"/>
      <c r="CRT83" s="115"/>
      <c r="CRU83" s="115"/>
      <c r="CRV83" s="115"/>
      <c r="CRW83" s="115"/>
      <c r="CRX83" s="115"/>
      <c r="CRY83" s="115"/>
      <c r="CRZ83" s="115"/>
      <c r="CSA83" s="115"/>
      <c r="CSB83" s="115"/>
      <c r="CSC83" s="115"/>
      <c r="CSD83" s="115"/>
      <c r="CSE83" s="115"/>
      <c r="CSF83" s="115"/>
      <c r="CSG83" s="115"/>
      <c r="CSH83" s="115"/>
      <c r="CSI83" s="115"/>
      <c r="CSJ83" s="115"/>
      <c r="CSK83" s="115"/>
      <c r="CSL83" s="115"/>
      <c r="CSM83" s="115"/>
      <c r="CSN83" s="115"/>
      <c r="CSO83" s="115"/>
      <c r="CSP83" s="115"/>
      <c r="CSQ83" s="115"/>
      <c r="CSR83" s="115"/>
      <c r="CSS83" s="115"/>
      <c r="CST83" s="115"/>
      <c r="CSU83" s="115"/>
      <c r="CSV83" s="115"/>
      <c r="CSW83" s="115"/>
      <c r="CSX83" s="115"/>
      <c r="CSY83" s="115"/>
      <c r="CSZ83" s="115"/>
      <c r="CTA83" s="115"/>
      <c r="CTB83" s="115"/>
      <c r="CTC83" s="115"/>
      <c r="CTD83" s="115"/>
      <c r="CTE83" s="115"/>
      <c r="CTF83" s="115"/>
      <c r="CTG83" s="115"/>
      <c r="CTH83" s="115"/>
      <c r="CTI83" s="115"/>
      <c r="CTJ83" s="115"/>
      <c r="CTK83" s="115"/>
      <c r="CTL83" s="115"/>
      <c r="CTM83" s="115"/>
      <c r="CTN83" s="115"/>
      <c r="CTO83" s="115"/>
      <c r="CTP83" s="115"/>
      <c r="CTQ83" s="115"/>
      <c r="CTR83" s="115"/>
      <c r="CTS83" s="115"/>
      <c r="CTT83" s="115"/>
      <c r="CTU83" s="115"/>
      <c r="CTV83" s="115"/>
      <c r="CTW83" s="115"/>
      <c r="CTX83" s="115"/>
      <c r="CTY83" s="115"/>
      <c r="CTZ83" s="115"/>
      <c r="CUA83" s="115"/>
      <c r="CUB83" s="115"/>
      <c r="CUC83" s="115"/>
      <c r="CUD83" s="115"/>
      <c r="CUE83" s="115"/>
      <c r="CUF83" s="115"/>
      <c r="CUG83" s="115"/>
      <c r="CUH83" s="115"/>
      <c r="CUI83" s="115"/>
      <c r="CUJ83" s="115"/>
      <c r="CUK83" s="115"/>
      <c r="CUL83" s="115"/>
      <c r="CUM83" s="115"/>
      <c r="CUN83" s="115"/>
      <c r="CUO83" s="115"/>
      <c r="CUP83" s="115"/>
      <c r="CUQ83" s="115"/>
      <c r="CUR83" s="115"/>
      <c r="CUS83" s="115"/>
      <c r="CUT83" s="115"/>
      <c r="CUU83" s="115"/>
      <c r="CUV83" s="115"/>
      <c r="CUW83" s="115"/>
      <c r="CUX83" s="115"/>
      <c r="CUY83" s="115"/>
      <c r="CUZ83" s="115"/>
      <c r="CVA83" s="115"/>
      <c r="CVB83" s="115"/>
      <c r="CVC83" s="115"/>
      <c r="CVD83" s="115"/>
      <c r="CVE83" s="115"/>
      <c r="CVF83" s="115"/>
      <c r="CVG83" s="115"/>
      <c r="CVH83" s="115"/>
      <c r="CVI83" s="115"/>
      <c r="CVJ83" s="115"/>
      <c r="CVK83" s="115"/>
      <c r="CVL83" s="115"/>
      <c r="CVM83" s="115"/>
      <c r="CVN83" s="115"/>
      <c r="CVO83" s="115"/>
      <c r="CVP83" s="115"/>
      <c r="CVQ83" s="115"/>
      <c r="CVR83" s="115"/>
      <c r="CVS83" s="115"/>
      <c r="CVT83" s="115"/>
      <c r="CVU83" s="115"/>
      <c r="CVV83" s="115"/>
      <c r="CVW83" s="115"/>
      <c r="CVX83" s="115"/>
      <c r="CVY83" s="115"/>
      <c r="CVZ83" s="115"/>
      <c r="CWA83" s="115"/>
      <c r="CWB83" s="115"/>
      <c r="CWC83" s="115"/>
      <c r="CWD83" s="115"/>
      <c r="CWE83" s="115"/>
      <c r="CWF83" s="115"/>
      <c r="CWG83" s="115"/>
      <c r="CWH83" s="115"/>
      <c r="CWI83" s="115"/>
      <c r="CWJ83" s="115"/>
      <c r="CWK83" s="115"/>
      <c r="CWL83" s="115"/>
      <c r="CWM83" s="115"/>
      <c r="CWN83" s="115"/>
      <c r="CWO83" s="115"/>
      <c r="CWP83" s="115"/>
      <c r="CWQ83" s="115"/>
      <c r="CWR83" s="115"/>
      <c r="CWS83" s="115"/>
      <c r="CWT83" s="115"/>
      <c r="CWU83" s="115"/>
      <c r="CWV83" s="115"/>
      <c r="CWW83" s="115"/>
      <c r="CWX83" s="115"/>
      <c r="CWY83" s="115"/>
      <c r="CWZ83" s="115"/>
      <c r="CXA83" s="115"/>
      <c r="CXB83" s="115"/>
      <c r="CXC83" s="115"/>
      <c r="CXD83" s="115"/>
      <c r="CXE83" s="115"/>
      <c r="CXF83" s="115"/>
      <c r="CXG83" s="115"/>
      <c r="CXH83" s="115"/>
      <c r="CXI83" s="115"/>
      <c r="CXJ83" s="115"/>
      <c r="CXK83" s="115"/>
      <c r="CXL83" s="115"/>
      <c r="CXM83" s="115"/>
      <c r="CXN83" s="115"/>
      <c r="CXO83" s="115"/>
      <c r="CXP83" s="115"/>
      <c r="CXQ83" s="115"/>
      <c r="CXR83" s="115"/>
      <c r="CXS83" s="115"/>
      <c r="CXT83" s="115"/>
      <c r="CXU83" s="115"/>
      <c r="CXV83" s="115"/>
      <c r="CXW83" s="115"/>
      <c r="CXX83" s="115"/>
      <c r="CXY83" s="115"/>
      <c r="CXZ83" s="115"/>
      <c r="CYA83" s="115"/>
      <c r="CYB83" s="115"/>
      <c r="CYC83" s="115"/>
      <c r="CYD83" s="115"/>
      <c r="CYE83" s="115"/>
      <c r="CYF83" s="115"/>
      <c r="CYG83" s="115"/>
      <c r="CYH83" s="115"/>
      <c r="CYI83" s="115"/>
      <c r="CYJ83" s="115"/>
      <c r="CYK83" s="115"/>
      <c r="CYL83" s="115"/>
      <c r="CYM83" s="115"/>
      <c r="CYN83" s="115"/>
      <c r="CYO83" s="115"/>
      <c r="CYP83" s="115"/>
      <c r="CYQ83" s="115"/>
      <c r="CYR83" s="115"/>
      <c r="CYS83" s="115"/>
      <c r="CYT83" s="115"/>
      <c r="CYU83" s="115"/>
      <c r="CYV83" s="115"/>
      <c r="CYW83" s="115"/>
      <c r="CYX83" s="115"/>
      <c r="CYY83" s="115"/>
      <c r="CYZ83" s="115"/>
      <c r="CZA83" s="115"/>
      <c r="CZB83" s="115"/>
      <c r="CZC83" s="115"/>
      <c r="CZD83" s="115"/>
      <c r="CZE83" s="115"/>
      <c r="CZF83" s="115"/>
      <c r="CZG83" s="115"/>
      <c r="CZH83" s="115"/>
      <c r="CZI83" s="115"/>
      <c r="CZJ83" s="115"/>
      <c r="CZK83" s="115"/>
      <c r="CZL83" s="115"/>
      <c r="CZM83" s="115"/>
      <c r="CZN83" s="115"/>
      <c r="CZO83" s="115"/>
      <c r="CZP83" s="115"/>
      <c r="CZQ83" s="115"/>
      <c r="CZR83" s="115"/>
      <c r="CZS83" s="115"/>
      <c r="CZT83" s="115"/>
      <c r="CZU83" s="115"/>
      <c r="CZV83" s="115"/>
      <c r="CZW83" s="115"/>
      <c r="CZX83" s="115"/>
      <c r="CZY83" s="115"/>
      <c r="CZZ83" s="115"/>
      <c r="DAA83" s="115"/>
      <c r="DAB83" s="115"/>
      <c r="DAC83" s="115"/>
      <c r="DAD83" s="115"/>
      <c r="DAE83" s="115"/>
      <c r="DAF83" s="115"/>
      <c r="DAG83" s="115"/>
      <c r="DAH83" s="115"/>
      <c r="DAI83" s="115"/>
      <c r="DAJ83" s="115"/>
      <c r="DAK83" s="115"/>
      <c r="DAL83" s="115"/>
      <c r="DAM83" s="115"/>
      <c r="DAN83" s="115"/>
      <c r="DAO83" s="115"/>
      <c r="DAP83" s="115"/>
      <c r="DAQ83" s="115"/>
      <c r="DAR83" s="115"/>
      <c r="DAS83" s="115"/>
      <c r="DAT83" s="115"/>
      <c r="DAU83" s="115"/>
      <c r="DAV83" s="115"/>
      <c r="DAW83" s="115"/>
      <c r="DAX83" s="115"/>
      <c r="DAY83" s="115"/>
      <c r="DAZ83" s="115"/>
      <c r="DBA83" s="115"/>
      <c r="DBB83" s="115"/>
      <c r="DBC83" s="115"/>
      <c r="DBD83" s="115"/>
      <c r="DBE83" s="115"/>
      <c r="DBF83" s="115"/>
      <c r="DBG83" s="115"/>
      <c r="DBH83" s="115"/>
      <c r="DBI83" s="115"/>
      <c r="DBJ83" s="115"/>
      <c r="DBK83" s="115"/>
      <c r="DBL83" s="115"/>
      <c r="DBM83" s="115"/>
      <c r="DBN83" s="115"/>
      <c r="DBO83" s="115"/>
      <c r="DBP83" s="115"/>
      <c r="DBQ83" s="115"/>
      <c r="DBR83" s="115"/>
      <c r="DBS83" s="115"/>
      <c r="DBT83" s="115"/>
      <c r="DBU83" s="115"/>
      <c r="DBV83" s="115"/>
      <c r="DBW83" s="115"/>
      <c r="DBX83" s="115"/>
      <c r="DBY83" s="115"/>
      <c r="DBZ83" s="115"/>
      <c r="DCA83" s="115"/>
      <c r="DCB83" s="115"/>
      <c r="DCC83" s="115"/>
      <c r="DCD83" s="115"/>
      <c r="DCE83" s="115"/>
      <c r="DCF83" s="115"/>
      <c r="DCG83" s="115"/>
      <c r="DCH83" s="115"/>
      <c r="DCI83" s="115"/>
      <c r="DCJ83" s="115"/>
      <c r="DCK83" s="115"/>
      <c r="DCL83" s="115"/>
      <c r="DCM83" s="115"/>
      <c r="DCN83" s="115"/>
      <c r="DCO83" s="115"/>
      <c r="DCP83" s="115"/>
      <c r="DCQ83" s="115"/>
      <c r="DCR83" s="115"/>
      <c r="DCS83" s="115"/>
      <c r="DCT83" s="115"/>
      <c r="DCU83" s="115"/>
      <c r="DCV83" s="115"/>
      <c r="DCW83" s="115"/>
      <c r="DCX83" s="115"/>
      <c r="DCY83" s="115"/>
      <c r="DCZ83" s="115"/>
      <c r="DDA83" s="115"/>
      <c r="DDB83" s="115"/>
      <c r="DDC83" s="115"/>
      <c r="DDD83" s="115"/>
      <c r="DDE83" s="115"/>
      <c r="DDF83" s="115"/>
      <c r="DDG83" s="115"/>
      <c r="DDH83" s="115"/>
      <c r="DDI83" s="115"/>
      <c r="DDJ83" s="115"/>
      <c r="DDK83" s="115"/>
      <c r="DDL83" s="115"/>
      <c r="DDM83" s="115"/>
      <c r="DDN83" s="115"/>
      <c r="DDO83" s="115"/>
      <c r="DDP83" s="115"/>
      <c r="DDQ83" s="115"/>
      <c r="DDR83" s="115"/>
      <c r="DDS83" s="115"/>
      <c r="DDT83" s="115"/>
      <c r="DDU83" s="115"/>
      <c r="DDV83" s="115"/>
      <c r="DDW83" s="115"/>
      <c r="DDX83" s="115"/>
      <c r="DDY83" s="115"/>
      <c r="DDZ83" s="115"/>
      <c r="DEA83" s="115"/>
      <c r="DEB83" s="115"/>
      <c r="DEC83" s="115"/>
      <c r="DED83" s="115"/>
      <c r="DEE83" s="115"/>
      <c r="DEF83" s="115"/>
      <c r="DEG83" s="115"/>
      <c r="DEH83" s="115"/>
      <c r="DEI83" s="115"/>
      <c r="DEJ83" s="115"/>
      <c r="DEK83" s="115"/>
      <c r="DEL83" s="115"/>
      <c r="DEM83" s="115"/>
      <c r="DEN83" s="115"/>
      <c r="DEO83" s="115"/>
      <c r="DEP83" s="115"/>
      <c r="DEQ83" s="115"/>
      <c r="DER83" s="115"/>
      <c r="DES83" s="115"/>
      <c r="DET83" s="115"/>
      <c r="DEU83" s="115"/>
      <c r="DEV83" s="115"/>
      <c r="DEW83" s="115"/>
      <c r="DEX83" s="115"/>
      <c r="DEY83" s="115"/>
      <c r="DEZ83" s="115"/>
      <c r="DFA83" s="115"/>
      <c r="DFB83" s="115"/>
      <c r="DFC83" s="115"/>
      <c r="DFD83" s="115"/>
      <c r="DFE83" s="115"/>
      <c r="DFF83" s="115"/>
      <c r="DFG83" s="115"/>
      <c r="DFH83" s="115"/>
      <c r="DFI83" s="115"/>
      <c r="DFJ83" s="115"/>
      <c r="DFK83" s="115"/>
      <c r="DFL83" s="115"/>
      <c r="DFM83" s="115"/>
      <c r="DFN83" s="115"/>
      <c r="DFO83" s="115"/>
      <c r="DFP83" s="115"/>
      <c r="DFQ83" s="115"/>
      <c r="DFR83" s="115"/>
      <c r="DFS83" s="115"/>
      <c r="DFT83" s="115"/>
      <c r="DFU83" s="115"/>
      <c r="DFV83" s="115"/>
      <c r="DFW83" s="115"/>
      <c r="DFX83" s="115"/>
      <c r="DFY83" s="115"/>
      <c r="DFZ83" s="115"/>
      <c r="DGA83" s="115"/>
      <c r="DGB83" s="115"/>
      <c r="DGC83" s="115"/>
      <c r="DGD83" s="115"/>
      <c r="DGE83" s="115"/>
      <c r="DGF83" s="115"/>
      <c r="DGG83" s="115"/>
      <c r="DGH83" s="115"/>
      <c r="DGI83" s="115"/>
      <c r="DGJ83" s="115"/>
      <c r="DGK83" s="115"/>
      <c r="DGL83" s="115"/>
      <c r="DGM83" s="115"/>
      <c r="DGN83" s="115"/>
      <c r="DGO83" s="115"/>
      <c r="DGP83" s="115"/>
      <c r="DGQ83" s="115"/>
      <c r="DGR83" s="115"/>
      <c r="DGS83" s="115"/>
      <c r="DGT83" s="115"/>
      <c r="DGU83" s="115"/>
      <c r="DGV83" s="115"/>
      <c r="DGW83" s="115"/>
      <c r="DGX83" s="115"/>
      <c r="DGY83" s="115"/>
      <c r="DGZ83" s="115"/>
      <c r="DHA83" s="115"/>
      <c r="DHB83" s="115"/>
      <c r="DHC83" s="115"/>
      <c r="DHD83" s="115"/>
      <c r="DHE83" s="115"/>
      <c r="DHF83" s="115"/>
      <c r="DHG83" s="115"/>
      <c r="DHH83" s="115"/>
      <c r="DHI83" s="115"/>
      <c r="DHJ83" s="115"/>
      <c r="DHK83" s="115"/>
      <c r="DHL83" s="115"/>
      <c r="DHM83" s="115"/>
      <c r="DHN83" s="115"/>
      <c r="DHO83" s="115"/>
      <c r="DHP83" s="115"/>
      <c r="DHQ83" s="115"/>
      <c r="DHR83" s="115"/>
      <c r="DHS83" s="115"/>
      <c r="DHT83" s="115"/>
      <c r="DHU83" s="115"/>
      <c r="DHV83" s="115"/>
      <c r="DHW83" s="115"/>
      <c r="DHX83" s="115"/>
      <c r="DHY83" s="115"/>
      <c r="DHZ83" s="115"/>
      <c r="DIA83" s="115"/>
      <c r="DIB83" s="115"/>
      <c r="DIC83" s="115"/>
      <c r="DID83" s="115"/>
      <c r="DIE83" s="115"/>
      <c r="DIF83" s="115"/>
      <c r="DIG83" s="115"/>
      <c r="DIH83" s="115"/>
      <c r="DII83" s="115"/>
      <c r="DIJ83" s="115"/>
      <c r="DIK83" s="115"/>
      <c r="DIL83" s="115"/>
      <c r="DIM83" s="115"/>
      <c r="DIN83" s="115"/>
      <c r="DIO83" s="115"/>
      <c r="DIP83" s="115"/>
      <c r="DIQ83" s="115"/>
      <c r="DIR83" s="115"/>
      <c r="DIS83" s="115"/>
      <c r="DIT83" s="115"/>
      <c r="DIU83" s="115"/>
      <c r="DIV83" s="115"/>
      <c r="DIW83" s="115"/>
      <c r="DIX83" s="115"/>
      <c r="DIY83" s="115"/>
      <c r="DIZ83" s="115"/>
      <c r="DJA83" s="115"/>
      <c r="DJB83" s="115"/>
      <c r="DJC83" s="115"/>
      <c r="DJD83" s="115"/>
      <c r="DJE83" s="115"/>
      <c r="DJF83" s="115"/>
      <c r="DJG83" s="115"/>
      <c r="DJH83" s="115"/>
      <c r="DJI83" s="115"/>
      <c r="DJJ83" s="115"/>
      <c r="DJK83" s="115"/>
      <c r="DJL83" s="115"/>
      <c r="DJM83" s="115"/>
      <c r="DJN83" s="115"/>
      <c r="DJO83" s="115"/>
      <c r="DJP83" s="115"/>
      <c r="DJQ83" s="115"/>
      <c r="DJR83" s="115"/>
      <c r="DJS83" s="115"/>
      <c r="DJT83" s="115"/>
      <c r="DJU83" s="115"/>
      <c r="DJV83" s="115"/>
      <c r="DJW83" s="115"/>
      <c r="DJX83" s="115"/>
      <c r="DJY83" s="115"/>
      <c r="DJZ83" s="115"/>
      <c r="DKA83" s="115"/>
      <c r="DKB83" s="115"/>
      <c r="DKC83" s="115"/>
      <c r="DKD83" s="115"/>
      <c r="DKE83" s="115"/>
      <c r="DKF83" s="115"/>
      <c r="DKG83" s="115"/>
      <c r="DKH83" s="115"/>
      <c r="DKI83" s="115"/>
      <c r="DKJ83" s="115"/>
      <c r="DKK83" s="115"/>
      <c r="DKL83" s="115"/>
      <c r="DKM83" s="115"/>
      <c r="DKN83" s="115"/>
      <c r="DKO83" s="115"/>
      <c r="DKP83" s="115"/>
      <c r="DKQ83" s="115"/>
      <c r="DKR83" s="115"/>
      <c r="DKS83" s="115"/>
      <c r="DKT83" s="115"/>
      <c r="DKU83" s="115"/>
      <c r="DKV83" s="115"/>
      <c r="DKW83" s="115"/>
      <c r="DKX83" s="115"/>
      <c r="DKY83" s="115"/>
      <c r="DKZ83" s="115"/>
      <c r="DLA83" s="115"/>
      <c r="DLB83" s="115"/>
      <c r="DLC83" s="115"/>
      <c r="DLD83" s="115"/>
      <c r="DLE83" s="115"/>
      <c r="DLF83" s="115"/>
      <c r="DLG83" s="115"/>
      <c r="DLH83" s="115"/>
      <c r="DLI83" s="115"/>
      <c r="DLJ83" s="115"/>
      <c r="DLK83" s="115"/>
      <c r="DLL83" s="115"/>
      <c r="DLM83" s="115"/>
      <c r="DLN83" s="115"/>
      <c r="DLO83" s="115"/>
      <c r="DLP83" s="115"/>
      <c r="DLQ83" s="115"/>
      <c r="DLR83" s="115"/>
      <c r="DLS83" s="115"/>
      <c r="DLT83" s="115"/>
      <c r="DLU83" s="115"/>
      <c r="DLV83" s="115"/>
      <c r="DLW83" s="115"/>
      <c r="DLX83" s="115"/>
      <c r="DLY83" s="115"/>
      <c r="DLZ83" s="115"/>
      <c r="DMA83" s="115"/>
      <c r="DMB83" s="115"/>
      <c r="DMC83" s="115"/>
      <c r="DMD83" s="115"/>
      <c r="DME83" s="115"/>
      <c r="DMF83" s="115"/>
      <c r="DMG83" s="115"/>
      <c r="DMH83" s="115"/>
      <c r="DMI83" s="115"/>
      <c r="DMJ83" s="115"/>
      <c r="DMK83" s="115"/>
      <c r="DML83" s="115"/>
      <c r="DMM83" s="115"/>
      <c r="DMN83" s="115"/>
      <c r="DMO83" s="115"/>
      <c r="DMP83" s="115"/>
      <c r="DMQ83" s="115"/>
      <c r="DMR83" s="115"/>
      <c r="DMS83" s="115"/>
      <c r="DMT83" s="115"/>
      <c r="DMU83" s="115"/>
      <c r="DMV83" s="115"/>
      <c r="DMW83" s="115"/>
      <c r="DMX83" s="115"/>
      <c r="DMY83" s="115"/>
      <c r="DMZ83" s="115"/>
      <c r="DNA83" s="115"/>
      <c r="DNB83" s="115"/>
      <c r="DNC83" s="115"/>
      <c r="DND83" s="115"/>
      <c r="DNE83" s="115"/>
      <c r="DNF83" s="115"/>
      <c r="DNG83" s="115"/>
      <c r="DNH83" s="115"/>
      <c r="DNI83" s="115"/>
      <c r="DNJ83" s="115"/>
      <c r="DNK83" s="115"/>
      <c r="DNL83" s="115"/>
      <c r="DNM83" s="115"/>
      <c r="DNN83" s="115"/>
      <c r="DNO83" s="115"/>
      <c r="DNP83" s="115"/>
      <c r="DNQ83" s="115"/>
      <c r="DNR83" s="115"/>
      <c r="DNS83" s="115"/>
      <c r="DNT83" s="115"/>
      <c r="DNU83" s="115"/>
      <c r="DNV83" s="115"/>
      <c r="DNW83" s="115"/>
      <c r="DNX83" s="115"/>
      <c r="DNY83" s="115"/>
      <c r="DNZ83" s="115"/>
      <c r="DOA83" s="115"/>
      <c r="DOB83" s="115"/>
      <c r="DOC83" s="115"/>
      <c r="DOD83" s="115"/>
      <c r="DOE83" s="115"/>
      <c r="DOF83" s="115"/>
      <c r="DOG83" s="115"/>
      <c r="DOH83" s="115"/>
      <c r="DOI83" s="115"/>
      <c r="DOJ83" s="115"/>
      <c r="DOK83" s="115"/>
      <c r="DOL83" s="115"/>
      <c r="DOM83" s="115"/>
      <c r="DON83" s="115"/>
      <c r="DOO83" s="115"/>
      <c r="DOP83" s="115"/>
      <c r="DOQ83" s="115"/>
      <c r="DOR83" s="115"/>
      <c r="DOS83" s="115"/>
      <c r="DOT83" s="115"/>
      <c r="DOU83" s="115"/>
      <c r="DOV83" s="115"/>
      <c r="DOW83" s="115"/>
      <c r="DOX83" s="115"/>
      <c r="DOY83" s="115"/>
      <c r="DOZ83" s="115"/>
      <c r="DPA83" s="115"/>
      <c r="DPB83" s="115"/>
      <c r="DPC83" s="115"/>
      <c r="DPD83" s="115"/>
      <c r="DPE83" s="115"/>
      <c r="DPF83" s="115"/>
      <c r="DPG83" s="115"/>
      <c r="DPH83" s="115"/>
      <c r="DPI83" s="115"/>
      <c r="DPJ83" s="115"/>
      <c r="DPK83" s="115"/>
      <c r="DPL83" s="115"/>
      <c r="DPM83" s="115"/>
      <c r="DPN83" s="115"/>
      <c r="DPO83" s="115"/>
      <c r="DPP83" s="115"/>
      <c r="DPQ83" s="115"/>
      <c r="DPR83" s="115"/>
      <c r="DPS83" s="115"/>
      <c r="DPT83" s="115"/>
      <c r="DPU83" s="115"/>
      <c r="DPV83" s="115"/>
      <c r="DPW83" s="115"/>
      <c r="DPX83" s="115"/>
      <c r="DPY83" s="115"/>
      <c r="DPZ83" s="115"/>
      <c r="DQA83" s="115"/>
      <c r="DQB83" s="115"/>
      <c r="DQC83" s="115"/>
      <c r="DQD83" s="115"/>
      <c r="DQE83" s="115"/>
      <c r="DQF83" s="115"/>
      <c r="DQG83" s="115"/>
      <c r="DQH83" s="115"/>
      <c r="DQI83" s="115"/>
      <c r="DQJ83" s="115"/>
      <c r="DQK83" s="115"/>
      <c r="DQL83" s="115"/>
      <c r="DQM83" s="115"/>
      <c r="DQN83" s="115"/>
      <c r="DQO83" s="115"/>
      <c r="DQP83" s="115"/>
      <c r="DQQ83" s="115"/>
      <c r="DQR83" s="115"/>
      <c r="DQS83" s="115"/>
      <c r="DQT83" s="115"/>
      <c r="DQU83" s="115"/>
      <c r="DQV83" s="115"/>
      <c r="DQW83" s="115"/>
      <c r="DQX83" s="115"/>
      <c r="DQY83" s="115"/>
      <c r="DQZ83" s="115"/>
      <c r="DRA83" s="115"/>
      <c r="DRB83" s="115"/>
      <c r="DRC83" s="115"/>
      <c r="DRD83" s="115"/>
      <c r="DRE83" s="115"/>
      <c r="DRF83" s="115"/>
      <c r="DRG83" s="115"/>
      <c r="DRH83" s="115"/>
      <c r="DRI83" s="115"/>
      <c r="DRJ83" s="115"/>
      <c r="DRK83" s="115"/>
      <c r="DRL83" s="115"/>
      <c r="DRM83" s="115"/>
      <c r="DRN83" s="115"/>
      <c r="DRO83" s="115"/>
      <c r="DRP83" s="115"/>
      <c r="DRQ83" s="115"/>
      <c r="DRR83" s="115"/>
      <c r="DRS83" s="115"/>
      <c r="DRT83" s="115"/>
      <c r="DRU83" s="115"/>
      <c r="DRV83" s="115"/>
      <c r="DRW83" s="115"/>
      <c r="DRX83" s="115"/>
      <c r="DRY83" s="115"/>
      <c r="DRZ83" s="115"/>
      <c r="DSA83" s="115"/>
      <c r="DSB83" s="115"/>
      <c r="DSC83" s="115"/>
      <c r="DSD83" s="115"/>
      <c r="DSE83" s="115"/>
      <c r="DSF83" s="115"/>
      <c r="DSG83" s="115"/>
      <c r="DSH83" s="115"/>
      <c r="DSI83" s="115"/>
      <c r="DSJ83" s="115"/>
      <c r="DSK83" s="115"/>
      <c r="DSL83" s="115"/>
      <c r="DSM83" s="115"/>
      <c r="DSN83" s="115"/>
      <c r="DSO83" s="115"/>
      <c r="DSP83" s="115"/>
      <c r="DSQ83" s="115"/>
      <c r="DSR83" s="115"/>
      <c r="DSS83" s="115"/>
      <c r="DST83" s="115"/>
      <c r="DSU83" s="115"/>
      <c r="DSV83" s="115"/>
      <c r="DSW83" s="115"/>
      <c r="DSX83" s="115"/>
      <c r="DSY83" s="115"/>
      <c r="DSZ83" s="115"/>
      <c r="DTA83" s="115"/>
      <c r="DTB83" s="115"/>
      <c r="DTC83" s="115"/>
      <c r="DTD83" s="115"/>
      <c r="DTE83" s="115"/>
      <c r="DTF83" s="115"/>
      <c r="DTG83" s="115"/>
      <c r="DTH83" s="115"/>
      <c r="DTI83" s="115"/>
      <c r="DTJ83" s="115"/>
      <c r="DTK83" s="115"/>
      <c r="DTL83" s="115"/>
      <c r="DTM83" s="115"/>
      <c r="DTN83" s="115"/>
      <c r="DTO83" s="115"/>
      <c r="DTP83" s="115"/>
      <c r="DTQ83" s="115"/>
      <c r="DTR83" s="115"/>
      <c r="DTS83" s="115"/>
      <c r="DTT83" s="115"/>
      <c r="DTU83" s="115"/>
      <c r="DTV83" s="115"/>
      <c r="DTW83" s="115"/>
      <c r="DTX83" s="115"/>
      <c r="DTY83" s="115"/>
      <c r="DTZ83" s="115"/>
      <c r="DUA83" s="115"/>
      <c r="DUB83" s="115"/>
      <c r="DUC83" s="115"/>
      <c r="DUD83" s="115"/>
      <c r="DUE83" s="115"/>
      <c r="DUF83" s="115"/>
      <c r="DUG83" s="115"/>
      <c r="DUH83" s="115"/>
      <c r="DUI83" s="115"/>
      <c r="DUJ83" s="115"/>
      <c r="DUK83" s="115"/>
      <c r="DUL83" s="115"/>
      <c r="DUM83" s="115"/>
      <c r="DUN83" s="115"/>
      <c r="DUO83" s="115"/>
      <c r="DUP83" s="115"/>
      <c r="DUQ83" s="115"/>
      <c r="DUR83" s="115"/>
      <c r="DUS83" s="115"/>
      <c r="DUT83" s="115"/>
      <c r="DUU83" s="115"/>
      <c r="DUV83" s="115"/>
      <c r="DUW83" s="115"/>
      <c r="DUX83" s="115"/>
      <c r="DUY83" s="115"/>
      <c r="DUZ83" s="115"/>
      <c r="DVA83" s="115"/>
      <c r="DVB83" s="115"/>
      <c r="DVC83" s="115"/>
      <c r="DVD83" s="115"/>
      <c r="DVE83" s="115"/>
      <c r="DVF83" s="115"/>
      <c r="DVG83" s="115"/>
      <c r="DVH83" s="115"/>
      <c r="DVI83" s="115"/>
      <c r="DVJ83" s="115"/>
      <c r="DVK83" s="115"/>
      <c r="DVL83" s="115"/>
      <c r="DVM83" s="115"/>
      <c r="DVN83" s="115"/>
      <c r="DVO83" s="115"/>
      <c r="DVP83" s="115"/>
      <c r="DVQ83" s="115"/>
      <c r="DVR83" s="115"/>
      <c r="DVS83" s="115"/>
      <c r="DVT83" s="115"/>
      <c r="DVU83" s="115"/>
      <c r="DVV83" s="115"/>
      <c r="DVW83" s="115"/>
      <c r="DVX83" s="115"/>
      <c r="DVY83" s="115"/>
      <c r="DVZ83" s="115"/>
      <c r="DWA83" s="115"/>
      <c r="DWB83" s="115"/>
      <c r="DWC83" s="115"/>
      <c r="DWD83" s="115"/>
      <c r="DWE83" s="115"/>
      <c r="DWF83" s="115"/>
      <c r="DWG83" s="115"/>
      <c r="DWH83" s="115"/>
      <c r="DWI83" s="115"/>
      <c r="DWJ83" s="115"/>
      <c r="DWK83" s="115"/>
      <c r="DWL83" s="115"/>
      <c r="DWM83" s="115"/>
      <c r="DWN83" s="115"/>
      <c r="DWO83" s="115"/>
      <c r="DWP83" s="115"/>
      <c r="DWQ83" s="115"/>
      <c r="DWR83" s="115"/>
      <c r="DWS83" s="115"/>
      <c r="DWT83" s="115"/>
      <c r="DWU83" s="115"/>
      <c r="DWV83" s="115"/>
      <c r="DWW83" s="115"/>
      <c r="DWX83" s="115"/>
      <c r="DWY83" s="115"/>
      <c r="DWZ83" s="115"/>
      <c r="DXA83" s="115"/>
      <c r="DXB83" s="115"/>
      <c r="DXC83" s="115"/>
      <c r="DXD83" s="115"/>
      <c r="DXE83" s="115"/>
      <c r="DXF83" s="115"/>
      <c r="DXG83" s="115"/>
      <c r="DXH83" s="115"/>
      <c r="DXI83" s="115"/>
      <c r="DXJ83" s="115"/>
      <c r="DXK83" s="115"/>
      <c r="DXL83" s="115"/>
      <c r="DXM83" s="115"/>
      <c r="DXN83" s="115"/>
      <c r="DXO83" s="115"/>
      <c r="DXP83" s="115"/>
      <c r="DXQ83" s="115"/>
      <c r="DXR83" s="115"/>
      <c r="DXS83" s="115"/>
      <c r="DXT83" s="115"/>
      <c r="DXU83" s="115"/>
      <c r="DXV83" s="115"/>
      <c r="DXW83" s="115"/>
      <c r="DXX83" s="115"/>
      <c r="DXY83" s="115"/>
      <c r="DXZ83" s="115"/>
      <c r="DYA83" s="115"/>
      <c r="DYB83" s="115"/>
      <c r="DYC83" s="115"/>
      <c r="DYD83" s="115"/>
      <c r="DYE83" s="115"/>
      <c r="DYF83" s="115"/>
      <c r="DYG83" s="115"/>
      <c r="DYH83" s="115"/>
      <c r="DYI83" s="115"/>
      <c r="DYJ83" s="115"/>
      <c r="DYK83" s="115"/>
      <c r="DYL83" s="115"/>
      <c r="DYM83" s="115"/>
      <c r="DYN83" s="115"/>
      <c r="DYO83" s="115"/>
      <c r="DYP83" s="115"/>
      <c r="DYQ83" s="115"/>
      <c r="DYR83" s="115"/>
      <c r="DYS83" s="115"/>
      <c r="DYT83" s="115"/>
      <c r="DYU83" s="115"/>
      <c r="DYV83" s="115"/>
      <c r="DYW83" s="115"/>
      <c r="DYX83" s="115"/>
      <c r="DYY83" s="115"/>
      <c r="DYZ83" s="115"/>
      <c r="DZA83" s="115"/>
      <c r="DZB83" s="115"/>
      <c r="DZC83" s="115"/>
      <c r="DZD83" s="115"/>
      <c r="DZE83" s="115"/>
      <c r="DZF83" s="115"/>
      <c r="DZG83" s="115"/>
      <c r="DZH83" s="115"/>
      <c r="DZI83" s="115"/>
      <c r="DZJ83" s="115"/>
      <c r="DZK83" s="115"/>
      <c r="DZL83" s="115"/>
      <c r="DZM83" s="115"/>
      <c r="DZN83" s="115"/>
      <c r="DZO83" s="115"/>
      <c r="DZP83" s="115"/>
      <c r="DZQ83" s="115"/>
      <c r="DZR83" s="115"/>
      <c r="DZS83" s="115"/>
      <c r="DZT83" s="115"/>
      <c r="DZU83" s="115"/>
      <c r="DZV83" s="115"/>
      <c r="DZW83" s="115"/>
      <c r="DZX83" s="115"/>
      <c r="DZY83" s="115"/>
      <c r="DZZ83" s="115"/>
      <c r="EAA83" s="115"/>
      <c r="EAB83" s="115"/>
      <c r="EAC83" s="115"/>
      <c r="EAD83" s="115"/>
      <c r="EAE83" s="115"/>
      <c r="EAF83" s="115"/>
      <c r="EAG83" s="115"/>
      <c r="EAH83" s="115"/>
      <c r="EAI83" s="115"/>
      <c r="EAJ83" s="115"/>
      <c r="EAK83" s="115"/>
      <c r="EAL83" s="115"/>
      <c r="EAM83" s="115"/>
      <c r="EAN83" s="115"/>
      <c r="EAO83" s="115"/>
      <c r="EAP83" s="115"/>
      <c r="EAQ83" s="115"/>
      <c r="EAR83" s="115"/>
      <c r="EAS83" s="115"/>
      <c r="EAT83" s="115"/>
      <c r="EAU83" s="115"/>
      <c r="EAV83" s="115"/>
      <c r="EAW83" s="115"/>
      <c r="EAX83" s="115"/>
      <c r="EAY83" s="115"/>
      <c r="EAZ83" s="115"/>
      <c r="EBA83" s="115"/>
      <c r="EBB83" s="115"/>
      <c r="EBC83" s="115"/>
      <c r="EBD83" s="115"/>
      <c r="EBE83" s="115"/>
      <c r="EBF83" s="115"/>
      <c r="EBG83" s="115"/>
      <c r="EBH83" s="115"/>
      <c r="EBI83" s="115"/>
      <c r="EBJ83" s="115"/>
      <c r="EBK83" s="115"/>
      <c r="EBL83" s="115"/>
      <c r="EBM83" s="115"/>
      <c r="EBN83" s="115"/>
      <c r="EBO83" s="115"/>
      <c r="EBP83" s="115"/>
      <c r="EBQ83" s="115"/>
      <c r="EBR83" s="115"/>
      <c r="EBS83" s="115"/>
      <c r="EBT83" s="115"/>
      <c r="EBU83" s="115"/>
      <c r="EBV83" s="115"/>
      <c r="EBW83" s="115"/>
      <c r="EBX83" s="115"/>
      <c r="EBY83" s="115"/>
      <c r="EBZ83" s="115"/>
      <c r="ECA83" s="115"/>
      <c r="ECB83" s="115"/>
      <c r="ECC83" s="115"/>
      <c r="ECD83" s="115"/>
      <c r="ECE83" s="115"/>
      <c r="ECF83" s="115"/>
      <c r="ECG83" s="115"/>
      <c r="ECH83" s="115"/>
      <c r="ECI83" s="115"/>
      <c r="ECJ83" s="115"/>
      <c r="ECK83" s="115"/>
      <c r="ECL83" s="115"/>
      <c r="ECM83" s="115"/>
      <c r="ECN83" s="115"/>
      <c r="ECO83" s="115"/>
      <c r="ECP83" s="115"/>
      <c r="ECQ83" s="115"/>
      <c r="ECR83" s="115"/>
      <c r="ECS83" s="115"/>
      <c r="ECT83" s="115"/>
      <c r="ECU83" s="115"/>
      <c r="ECV83" s="115"/>
      <c r="ECW83" s="115"/>
      <c r="ECX83" s="115"/>
      <c r="ECY83" s="115"/>
      <c r="ECZ83" s="115"/>
      <c r="EDA83" s="115"/>
      <c r="EDB83" s="115"/>
      <c r="EDC83" s="115"/>
      <c r="EDD83" s="115"/>
      <c r="EDE83" s="115"/>
      <c r="EDF83" s="115"/>
      <c r="EDG83" s="115"/>
      <c r="EDH83" s="115"/>
      <c r="EDI83" s="115"/>
      <c r="EDJ83" s="115"/>
      <c r="EDK83" s="115"/>
      <c r="EDL83" s="115"/>
      <c r="EDM83" s="115"/>
      <c r="EDN83" s="115"/>
      <c r="EDO83" s="115"/>
      <c r="EDP83" s="115"/>
      <c r="EDQ83" s="115"/>
      <c r="EDR83" s="115"/>
      <c r="EDS83" s="115"/>
      <c r="EDT83" s="115"/>
      <c r="EDU83" s="115"/>
      <c r="EDV83" s="115"/>
      <c r="EDW83" s="115"/>
      <c r="EDX83" s="115"/>
      <c r="EDY83" s="115"/>
      <c r="EDZ83" s="115"/>
      <c r="EEA83" s="115"/>
      <c r="EEB83" s="115"/>
      <c r="EEC83" s="115"/>
      <c r="EED83" s="115"/>
      <c r="EEE83" s="115"/>
      <c r="EEF83" s="115"/>
      <c r="EEG83" s="115"/>
      <c r="EEH83" s="115"/>
      <c r="EEI83" s="115"/>
      <c r="EEJ83" s="115"/>
      <c r="EEK83" s="115"/>
      <c r="EEL83" s="115"/>
      <c r="EEM83" s="115"/>
      <c r="EEN83" s="115"/>
      <c r="EEO83" s="115"/>
      <c r="EEP83" s="115"/>
      <c r="EEQ83" s="115"/>
      <c r="EER83" s="115"/>
      <c r="EES83" s="115"/>
      <c r="EET83" s="115"/>
      <c r="EEU83" s="115"/>
      <c r="EEV83" s="115"/>
      <c r="EEW83" s="115"/>
      <c r="EEX83" s="115"/>
      <c r="EEY83" s="115"/>
      <c r="EEZ83" s="115"/>
      <c r="EFA83" s="115"/>
      <c r="EFB83" s="115"/>
      <c r="EFC83" s="115"/>
      <c r="EFD83" s="115"/>
      <c r="EFE83" s="115"/>
      <c r="EFF83" s="115"/>
      <c r="EFG83" s="115"/>
      <c r="EFH83" s="115"/>
      <c r="EFI83" s="115"/>
      <c r="EFJ83" s="115"/>
      <c r="EFK83" s="115"/>
      <c r="EFL83" s="115"/>
      <c r="EFM83" s="115"/>
      <c r="EFN83" s="115"/>
      <c r="EFO83" s="115"/>
      <c r="EFP83" s="115"/>
      <c r="EFQ83" s="115"/>
      <c r="EFR83" s="115"/>
      <c r="EFS83" s="115"/>
      <c r="EFT83" s="115"/>
      <c r="EFU83" s="115"/>
      <c r="EFV83" s="115"/>
      <c r="EFW83" s="115"/>
      <c r="EFX83" s="115"/>
      <c r="EFY83" s="115"/>
      <c r="EFZ83" s="115"/>
      <c r="EGA83" s="115"/>
      <c r="EGB83" s="115"/>
      <c r="EGC83" s="115"/>
      <c r="EGD83" s="115"/>
      <c r="EGE83" s="115"/>
      <c r="EGF83" s="115"/>
      <c r="EGG83" s="115"/>
      <c r="EGH83" s="115"/>
      <c r="EGI83" s="115"/>
      <c r="EGJ83" s="115"/>
      <c r="EGK83" s="115"/>
      <c r="EGL83" s="115"/>
      <c r="EGM83" s="115"/>
      <c r="EGN83" s="115"/>
      <c r="EGO83" s="115"/>
      <c r="EGP83" s="115"/>
      <c r="EGQ83" s="115"/>
      <c r="EGR83" s="115"/>
      <c r="EGS83" s="115"/>
      <c r="EGT83" s="115"/>
      <c r="EGU83" s="115"/>
      <c r="EGV83" s="115"/>
      <c r="EGW83" s="115"/>
      <c r="EGX83" s="115"/>
      <c r="EGY83" s="115"/>
      <c r="EGZ83" s="115"/>
      <c r="EHA83" s="115"/>
      <c r="EHB83" s="115"/>
      <c r="EHC83" s="115"/>
      <c r="EHD83" s="115"/>
      <c r="EHE83" s="115"/>
      <c r="EHF83" s="115"/>
      <c r="EHG83" s="115"/>
      <c r="EHH83" s="115"/>
      <c r="EHI83" s="115"/>
      <c r="EHJ83" s="115"/>
      <c r="EHK83" s="115"/>
      <c r="EHL83" s="115"/>
      <c r="EHM83" s="115"/>
      <c r="EHN83" s="115"/>
      <c r="EHO83" s="115"/>
      <c r="EHP83" s="115"/>
      <c r="EHQ83" s="115"/>
      <c r="EHR83" s="115"/>
      <c r="EHS83" s="115"/>
      <c r="EHT83" s="115"/>
      <c r="EHU83" s="115"/>
      <c r="EHV83" s="115"/>
      <c r="EHW83" s="115"/>
      <c r="EHX83" s="115"/>
      <c r="EHY83" s="115"/>
      <c r="EHZ83" s="115"/>
      <c r="EIA83" s="115"/>
      <c r="EIB83" s="115"/>
      <c r="EIC83" s="115"/>
      <c r="EID83" s="115"/>
      <c r="EIE83" s="115"/>
      <c r="EIF83" s="115"/>
      <c r="EIG83" s="115"/>
      <c r="EIH83" s="115"/>
      <c r="EII83" s="115"/>
      <c r="EIJ83" s="115"/>
      <c r="EIK83" s="115"/>
      <c r="EIL83" s="115"/>
      <c r="EIM83" s="115"/>
      <c r="EIN83" s="115"/>
      <c r="EIO83" s="115"/>
      <c r="EIP83" s="115"/>
      <c r="EIQ83" s="115"/>
      <c r="EIR83" s="115"/>
      <c r="EIS83" s="115"/>
      <c r="EIT83" s="115"/>
      <c r="EIU83" s="115"/>
      <c r="EIV83" s="115"/>
      <c r="EIW83" s="115"/>
      <c r="EIX83" s="115"/>
      <c r="EIY83" s="115"/>
      <c r="EIZ83" s="115"/>
      <c r="EJA83" s="115"/>
      <c r="EJB83" s="115"/>
      <c r="EJC83" s="115"/>
      <c r="EJD83" s="115"/>
      <c r="EJE83" s="115"/>
      <c r="EJF83" s="115"/>
      <c r="EJG83" s="115"/>
      <c r="EJH83" s="115"/>
      <c r="EJI83" s="115"/>
      <c r="EJJ83" s="115"/>
      <c r="EJK83" s="115"/>
      <c r="EJL83" s="115"/>
      <c r="EJM83" s="115"/>
      <c r="EJN83" s="115"/>
      <c r="EJO83" s="115"/>
      <c r="EJP83" s="115"/>
      <c r="EJQ83" s="115"/>
      <c r="EJR83" s="115"/>
      <c r="EJS83" s="115"/>
      <c r="EJT83" s="115"/>
      <c r="EJU83" s="115"/>
      <c r="EJV83" s="115"/>
      <c r="EJW83" s="115"/>
      <c r="EJX83" s="115"/>
      <c r="EJY83" s="115"/>
      <c r="EJZ83" s="115"/>
      <c r="EKA83" s="115"/>
      <c r="EKB83" s="115"/>
      <c r="EKC83" s="115"/>
      <c r="EKD83" s="115"/>
      <c r="EKE83" s="115"/>
      <c r="EKF83" s="115"/>
      <c r="EKG83" s="115"/>
      <c r="EKH83" s="115"/>
      <c r="EKI83" s="115"/>
      <c r="EKJ83" s="115"/>
      <c r="EKK83" s="115"/>
      <c r="EKL83" s="115"/>
      <c r="EKM83" s="115"/>
      <c r="EKN83" s="115"/>
      <c r="EKO83" s="115"/>
      <c r="EKP83" s="115"/>
      <c r="EKQ83" s="115"/>
      <c r="EKR83" s="115"/>
      <c r="EKS83" s="115"/>
      <c r="EKT83" s="115"/>
      <c r="EKU83" s="115"/>
      <c r="EKV83" s="115"/>
      <c r="EKW83" s="115"/>
      <c r="EKX83" s="115"/>
      <c r="EKY83" s="115"/>
      <c r="EKZ83" s="115"/>
      <c r="ELA83" s="115"/>
      <c r="ELB83" s="115"/>
      <c r="ELC83" s="115"/>
      <c r="ELD83" s="115"/>
      <c r="ELE83" s="115"/>
      <c r="ELF83" s="115"/>
      <c r="ELG83" s="115"/>
      <c r="ELH83" s="115"/>
      <c r="ELI83" s="115"/>
      <c r="ELJ83" s="115"/>
      <c r="ELK83" s="115"/>
      <c r="ELL83" s="115"/>
      <c r="ELM83" s="115"/>
      <c r="ELN83" s="115"/>
      <c r="ELO83" s="115"/>
      <c r="ELP83" s="115"/>
      <c r="ELQ83" s="115"/>
      <c r="ELR83" s="115"/>
      <c r="ELS83" s="115"/>
      <c r="ELT83" s="115"/>
      <c r="ELU83" s="115"/>
      <c r="ELV83" s="115"/>
      <c r="ELW83" s="115"/>
      <c r="ELX83" s="115"/>
      <c r="ELY83" s="115"/>
      <c r="ELZ83" s="115"/>
      <c r="EMA83" s="115"/>
      <c r="EMB83" s="115"/>
      <c r="EMC83" s="115"/>
      <c r="EMD83" s="115"/>
      <c r="EME83" s="115"/>
      <c r="EMF83" s="115"/>
      <c r="EMG83" s="115"/>
      <c r="EMH83" s="115"/>
      <c r="EMI83" s="115"/>
      <c r="EMJ83" s="115"/>
      <c r="EMK83" s="115"/>
      <c r="EML83" s="115"/>
      <c r="EMM83" s="115"/>
      <c r="EMN83" s="115"/>
      <c r="EMO83" s="115"/>
      <c r="EMP83" s="115"/>
      <c r="EMQ83" s="115"/>
      <c r="EMR83" s="115"/>
      <c r="EMS83" s="115"/>
      <c r="EMT83" s="115"/>
      <c r="EMU83" s="115"/>
      <c r="EMV83" s="115"/>
      <c r="EMW83" s="115"/>
      <c r="EMX83" s="115"/>
      <c r="EMY83" s="115"/>
      <c r="EMZ83" s="115"/>
      <c r="ENA83" s="115"/>
      <c r="ENB83" s="115"/>
      <c r="ENC83" s="115"/>
      <c r="END83" s="115"/>
      <c r="ENE83" s="115"/>
      <c r="ENF83" s="115"/>
      <c r="ENG83" s="115"/>
      <c r="ENH83" s="115"/>
      <c r="ENI83" s="115"/>
      <c r="ENJ83" s="115"/>
      <c r="ENK83" s="115"/>
      <c r="ENL83" s="115"/>
      <c r="ENM83" s="115"/>
      <c r="ENN83" s="115"/>
      <c r="ENO83" s="115"/>
      <c r="ENP83" s="115"/>
      <c r="ENQ83" s="115"/>
      <c r="ENR83" s="115"/>
      <c r="ENS83" s="115"/>
      <c r="ENT83" s="115"/>
      <c r="ENU83" s="115"/>
      <c r="ENV83" s="115"/>
      <c r="ENW83" s="115"/>
      <c r="ENX83" s="115"/>
      <c r="ENY83" s="115"/>
      <c r="ENZ83" s="115"/>
      <c r="EOA83" s="115"/>
      <c r="EOB83" s="115"/>
      <c r="EOC83" s="115"/>
      <c r="EOD83" s="115"/>
      <c r="EOE83" s="115"/>
      <c r="EOF83" s="115"/>
      <c r="EOG83" s="115"/>
      <c r="EOH83" s="115"/>
      <c r="EOI83" s="115"/>
      <c r="EOJ83" s="115"/>
      <c r="EOK83" s="115"/>
      <c r="EOL83" s="115"/>
      <c r="EOM83" s="115"/>
      <c r="EON83" s="115"/>
      <c r="EOO83" s="115"/>
      <c r="EOP83" s="115"/>
      <c r="EOQ83" s="115"/>
      <c r="EOR83" s="115"/>
      <c r="EOS83" s="115"/>
      <c r="EOT83" s="115"/>
      <c r="EOU83" s="115"/>
      <c r="EOV83" s="115"/>
      <c r="EOW83" s="115"/>
      <c r="EOX83" s="115"/>
      <c r="EOY83" s="115"/>
      <c r="EOZ83" s="115"/>
      <c r="EPA83" s="115"/>
      <c r="EPB83" s="115"/>
      <c r="EPC83" s="115"/>
      <c r="EPD83" s="115"/>
      <c r="EPE83" s="115"/>
      <c r="EPF83" s="115"/>
      <c r="EPG83" s="115"/>
      <c r="EPH83" s="115"/>
      <c r="EPI83" s="115"/>
      <c r="EPJ83" s="115"/>
      <c r="EPK83" s="115"/>
      <c r="EPL83" s="115"/>
      <c r="EPM83" s="115"/>
      <c r="EPN83" s="115"/>
      <c r="EPO83" s="115"/>
      <c r="EPP83" s="115"/>
      <c r="EPQ83" s="115"/>
      <c r="EPR83" s="115"/>
      <c r="EPS83" s="115"/>
      <c r="EPT83" s="115"/>
      <c r="EPU83" s="115"/>
      <c r="EPV83" s="115"/>
      <c r="EPW83" s="115"/>
      <c r="EPX83" s="115"/>
      <c r="EPY83" s="115"/>
      <c r="EPZ83" s="115"/>
      <c r="EQA83" s="115"/>
      <c r="EQB83" s="115"/>
      <c r="EQC83" s="115"/>
      <c r="EQD83" s="115"/>
      <c r="EQE83" s="115"/>
      <c r="EQF83" s="115"/>
      <c r="EQG83" s="115"/>
      <c r="EQH83" s="115"/>
      <c r="EQI83" s="115"/>
      <c r="EQJ83" s="115"/>
      <c r="EQK83" s="115"/>
      <c r="EQL83" s="115"/>
      <c r="EQM83" s="115"/>
      <c r="EQN83" s="115"/>
      <c r="EQO83" s="115"/>
      <c r="EQP83" s="115"/>
      <c r="EQQ83" s="115"/>
      <c r="EQR83" s="115"/>
      <c r="EQS83" s="115"/>
      <c r="EQT83" s="115"/>
      <c r="EQU83" s="115"/>
      <c r="EQV83" s="115"/>
      <c r="EQW83" s="115"/>
      <c r="EQX83" s="115"/>
      <c r="EQY83" s="115"/>
      <c r="EQZ83" s="115"/>
      <c r="ERA83" s="115"/>
      <c r="ERB83" s="115"/>
      <c r="ERC83" s="115"/>
      <c r="ERD83" s="115"/>
      <c r="ERE83" s="115"/>
      <c r="ERF83" s="115"/>
      <c r="ERG83" s="115"/>
      <c r="ERH83" s="115"/>
      <c r="ERI83" s="115"/>
      <c r="ERJ83" s="115"/>
      <c r="ERK83" s="115"/>
      <c r="ERL83" s="115"/>
      <c r="ERM83" s="115"/>
      <c r="ERN83" s="115"/>
      <c r="ERO83" s="115"/>
      <c r="ERP83" s="115"/>
      <c r="ERQ83" s="115"/>
      <c r="ERR83" s="115"/>
      <c r="ERS83" s="115"/>
      <c r="ERT83" s="115"/>
      <c r="ERU83" s="115"/>
      <c r="ERV83" s="115"/>
      <c r="ERW83" s="115"/>
      <c r="ERX83" s="115"/>
      <c r="ERY83" s="115"/>
      <c r="ERZ83" s="115"/>
      <c r="ESA83" s="115"/>
      <c r="ESB83" s="115"/>
      <c r="ESC83" s="115"/>
      <c r="ESD83" s="115"/>
      <c r="ESE83" s="115"/>
      <c r="ESF83" s="115"/>
      <c r="ESG83" s="115"/>
      <c r="ESH83" s="115"/>
      <c r="ESI83" s="115"/>
      <c r="ESJ83" s="115"/>
      <c r="ESK83" s="115"/>
      <c r="ESL83" s="115"/>
      <c r="ESM83" s="115"/>
      <c r="ESN83" s="115"/>
      <c r="ESO83" s="115"/>
      <c r="ESP83" s="115"/>
      <c r="ESQ83" s="115"/>
      <c r="ESR83" s="115"/>
      <c r="ESS83" s="115"/>
      <c r="EST83" s="115"/>
      <c r="ESU83" s="115"/>
      <c r="ESV83" s="115"/>
      <c r="ESW83" s="115"/>
      <c r="ESX83" s="115"/>
      <c r="ESY83" s="115"/>
      <c r="ESZ83" s="115"/>
      <c r="ETA83" s="115"/>
      <c r="ETB83" s="115"/>
      <c r="ETC83" s="115"/>
      <c r="ETD83" s="115"/>
      <c r="ETE83" s="115"/>
      <c r="ETF83" s="115"/>
      <c r="ETG83" s="115"/>
      <c r="ETH83" s="115"/>
      <c r="ETI83" s="115"/>
      <c r="ETJ83" s="115"/>
      <c r="ETK83" s="115"/>
      <c r="ETL83" s="115"/>
      <c r="ETM83" s="115"/>
      <c r="ETN83" s="115"/>
      <c r="ETO83" s="115"/>
      <c r="ETP83" s="115"/>
      <c r="ETQ83" s="115"/>
      <c r="ETR83" s="115"/>
      <c r="ETS83" s="115"/>
      <c r="ETT83" s="115"/>
      <c r="ETU83" s="115"/>
      <c r="ETV83" s="115"/>
      <c r="ETW83" s="115"/>
      <c r="ETX83" s="115"/>
      <c r="ETY83" s="115"/>
      <c r="ETZ83" s="115"/>
      <c r="EUA83" s="115"/>
      <c r="EUB83" s="115"/>
      <c r="EUC83" s="115"/>
      <c r="EUD83" s="115"/>
      <c r="EUE83" s="115"/>
      <c r="EUF83" s="115"/>
      <c r="EUG83" s="115"/>
      <c r="EUH83" s="115"/>
      <c r="EUI83" s="115"/>
      <c r="EUJ83" s="115"/>
      <c r="EUK83" s="115"/>
      <c r="EUL83" s="115"/>
      <c r="EUM83" s="115"/>
      <c r="EUN83" s="115"/>
      <c r="EUO83" s="115"/>
      <c r="EUP83" s="115"/>
      <c r="EUQ83" s="115"/>
      <c r="EUR83" s="115"/>
      <c r="EUS83" s="115"/>
      <c r="EUT83" s="115"/>
      <c r="EUU83" s="115"/>
      <c r="EUV83" s="115"/>
      <c r="EUW83" s="115"/>
      <c r="EUX83" s="115"/>
      <c r="EUY83" s="115"/>
      <c r="EUZ83" s="115"/>
      <c r="EVA83" s="115"/>
      <c r="EVB83" s="115"/>
      <c r="EVC83" s="115"/>
      <c r="EVD83" s="115"/>
      <c r="EVE83" s="115"/>
      <c r="EVF83" s="115"/>
      <c r="EVG83" s="115"/>
      <c r="EVH83" s="115"/>
      <c r="EVI83" s="115"/>
      <c r="EVJ83" s="115"/>
      <c r="EVK83" s="115"/>
      <c r="EVL83" s="115"/>
      <c r="EVM83" s="115"/>
      <c r="EVN83" s="115"/>
      <c r="EVO83" s="115"/>
      <c r="EVP83" s="115"/>
      <c r="EVQ83" s="115"/>
      <c r="EVR83" s="115"/>
      <c r="EVS83" s="115"/>
      <c r="EVT83" s="115"/>
      <c r="EVU83" s="115"/>
      <c r="EVV83" s="115"/>
      <c r="EVW83" s="115"/>
      <c r="EVX83" s="115"/>
      <c r="EVY83" s="115"/>
      <c r="EVZ83" s="115"/>
      <c r="EWA83" s="115"/>
      <c r="EWB83" s="115"/>
      <c r="EWC83" s="115"/>
      <c r="EWD83" s="115"/>
      <c r="EWE83" s="115"/>
      <c r="EWF83" s="115"/>
      <c r="EWG83" s="115"/>
      <c r="EWH83" s="115"/>
      <c r="EWI83" s="115"/>
      <c r="EWJ83" s="115"/>
      <c r="EWK83" s="115"/>
      <c r="EWL83" s="115"/>
      <c r="EWM83" s="115"/>
      <c r="EWN83" s="115"/>
      <c r="EWO83" s="115"/>
      <c r="EWP83" s="115"/>
      <c r="EWQ83" s="115"/>
      <c r="EWR83" s="115"/>
      <c r="EWS83" s="115"/>
      <c r="EWT83" s="115"/>
      <c r="EWU83" s="115"/>
      <c r="EWV83" s="115"/>
      <c r="EWW83" s="115"/>
      <c r="EWX83" s="115"/>
      <c r="EWY83" s="115"/>
      <c r="EWZ83" s="115"/>
      <c r="EXA83" s="115"/>
      <c r="EXB83" s="115"/>
      <c r="EXC83" s="115"/>
      <c r="EXD83" s="115"/>
      <c r="EXE83" s="115"/>
      <c r="EXF83" s="115"/>
      <c r="EXG83" s="115"/>
      <c r="EXH83" s="115"/>
      <c r="EXI83" s="115"/>
      <c r="EXJ83" s="115"/>
      <c r="EXK83" s="115"/>
      <c r="EXL83" s="115"/>
      <c r="EXM83" s="115"/>
      <c r="EXN83" s="115"/>
      <c r="EXO83" s="115"/>
      <c r="EXP83" s="115"/>
      <c r="EXQ83" s="115"/>
      <c r="EXR83" s="115"/>
      <c r="EXS83" s="115"/>
      <c r="EXT83" s="115"/>
      <c r="EXU83" s="115"/>
      <c r="EXV83" s="115"/>
      <c r="EXW83" s="115"/>
      <c r="EXX83" s="115"/>
      <c r="EXY83" s="115"/>
      <c r="EXZ83" s="115"/>
      <c r="EYA83" s="115"/>
      <c r="EYB83" s="115"/>
      <c r="EYC83" s="115"/>
      <c r="EYD83" s="115"/>
      <c r="EYE83" s="115"/>
      <c r="EYF83" s="115"/>
      <c r="EYG83" s="115"/>
      <c r="EYH83" s="115"/>
      <c r="EYI83" s="115"/>
      <c r="EYJ83" s="115"/>
      <c r="EYK83" s="115"/>
      <c r="EYL83" s="115"/>
      <c r="EYM83" s="115"/>
      <c r="EYN83" s="115"/>
      <c r="EYO83" s="115"/>
      <c r="EYP83" s="115"/>
      <c r="EYQ83" s="115"/>
      <c r="EYR83" s="115"/>
      <c r="EYS83" s="115"/>
      <c r="EYT83" s="115"/>
      <c r="EYU83" s="115"/>
      <c r="EYV83" s="115"/>
      <c r="EYW83" s="115"/>
      <c r="EYX83" s="115"/>
      <c r="EYY83" s="115"/>
      <c r="EYZ83" s="115"/>
      <c r="EZA83" s="115"/>
      <c r="EZB83" s="115"/>
      <c r="EZC83" s="115"/>
      <c r="EZD83" s="115"/>
      <c r="EZE83" s="115"/>
      <c r="EZF83" s="115"/>
      <c r="EZG83" s="115"/>
      <c r="EZH83" s="115"/>
      <c r="EZI83" s="115"/>
      <c r="EZJ83" s="115"/>
      <c r="EZK83" s="115"/>
      <c r="EZL83" s="115"/>
      <c r="EZM83" s="115"/>
      <c r="EZN83" s="115"/>
      <c r="EZO83" s="115"/>
      <c r="EZP83" s="115"/>
      <c r="EZQ83" s="115"/>
      <c r="EZR83" s="115"/>
      <c r="EZS83" s="115"/>
      <c r="EZT83" s="115"/>
      <c r="EZU83" s="115"/>
      <c r="EZV83" s="115"/>
      <c r="EZW83" s="115"/>
      <c r="EZX83" s="115"/>
      <c r="EZY83" s="115"/>
      <c r="EZZ83" s="115"/>
      <c r="FAA83" s="115"/>
      <c r="FAB83" s="115"/>
      <c r="FAC83" s="115"/>
      <c r="FAD83" s="115"/>
      <c r="FAE83" s="115"/>
      <c r="FAF83" s="115"/>
      <c r="FAG83" s="115"/>
      <c r="FAH83" s="115"/>
      <c r="FAI83" s="115"/>
      <c r="FAJ83" s="115"/>
      <c r="FAK83" s="115"/>
      <c r="FAL83" s="115"/>
      <c r="FAM83" s="115"/>
      <c r="FAN83" s="115"/>
      <c r="FAO83" s="115"/>
      <c r="FAP83" s="115"/>
      <c r="FAQ83" s="115"/>
      <c r="FAR83" s="115"/>
      <c r="FAS83" s="115"/>
      <c r="FAT83" s="115"/>
      <c r="FAU83" s="115"/>
      <c r="FAV83" s="115"/>
      <c r="FAW83" s="115"/>
      <c r="FAX83" s="115"/>
      <c r="FAY83" s="115"/>
      <c r="FAZ83" s="115"/>
      <c r="FBA83" s="115"/>
      <c r="FBB83" s="115"/>
      <c r="FBC83" s="115"/>
      <c r="FBD83" s="115"/>
      <c r="FBE83" s="115"/>
      <c r="FBF83" s="115"/>
      <c r="FBG83" s="115"/>
      <c r="FBH83" s="115"/>
      <c r="FBI83" s="115"/>
      <c r="FBJ83" s="115"/>
      <c r="FBK83" s="115"/>
      <c r="FBL83" s="115"/>
      <c r="FBM83" s="115"/>
      <c r="FBN83" s="115"/>
      <c r="FBO83" s="115"/>
      <c r="FBP83" s="115"/>
      <c r="FBQ83" s="115"/>
      <c r="FBR83" s="115"/>
      <c r="FBS83" s="115"/>
      <c r="FBT83" s="115"/>
      <c r="FBU83" s="115"/>
      <c r="FBV83" s="115"/>
      <c r="FBW83" s="115"/>
      <c r="FBX83" s="115"/>
      <c r="FBY83" s="115"/>
      <c r="FBZ83" s="115"/>
      <c r="FCA83" s="115"/>
      <c r="FCB83" s="115"/>
      <c r="FCC83" s="115"/>
      <c r="FCD83" s="115"/>
      <c r="FCE83" s="115"/>
      <c r="FCF83" s="115"/>
      <c r="FCG83" s="115"/>
      <c r="FCH83" s="115"/>
      <c r="FCI83" s="115"/>
      <c r="FCJ83" s="115"/>
      <c r="FCK83" s="115"/>
      <c r="FCL83" s="115"/>
      <c r="FCM83" s="115"/>
      <c r="FCN83" s="115"/>
      <c r="FCO83" s="115"/>
      <c r="FCP83" s="115"/>
      <c r="FCQ83" s="115"/>
      <c r="FCR83" s="115"/>
      <c r="FCS83" s="115"/>
      <c r="FCT83" s="115"/>
      <c r="FCU83" s="115"/>
      <c r="FCV83" s="115"/>
      <c r="FCW83" s="115"/>
      <c r="FCX83" s="115"/>
      <c r="FCY83" s="115"/>
      <c r="FCZ83" s="115"/>
      <c r="FDA83" s="115"/>
      <c r="FDB83" s="115"/>
      <c r="FDC83" s="115"/>
      <c r="FDD83" s="115"/>
      <c r="FDE83" s="115"/>
      <c r="FDF83" s="115"/>
      <c r="FDG83" s="115"/>
      <c r="FDH83" s="115"/>
      <c r="FDI83" s="115"/>
      <c r="FDJ83" s="115"/>
      <c r="FDK83" s="115"/>
      <c r="FDL83" s="115"/>
      <c r="FDM83" s="115"/>
      <c r="FDN83" s="115"/>
      <c r="FDO83" s="115"/>
      <c r="FDP83" s="115"/>
      <c r="FDQ83" s="115"/>
      <c r="FDR83" s="115"/>
      <c r="FDS83" s="115"/>
      <c r="FDT83" s="115"/>
      <c r="FDU83" s="115"/>
      <c r="FDV83" s="115"/>
      <c r="FDW83" s="115"/>
      <c r="FDX83" s="115"/>
      <c r="FDY83" s="115"/>
      <c r="FDZ83" s="115"/>
      <c r="FEA83" s="115"/>
      <c r="FEB83" s="115"/>
      <c r="FEC83" s="115"/>
      <c r="FED83" s="115"/>
      <c r="FEE83" s="115"/>
      <c r="FEF83" s="115"/>
      <c r="FEG83" s="115"/>
      <c r="FEH83" s="115"/>
      <c r="FEI83" s="115"/>
      <c r="FEJ83" s="115"/>
      <c r="FEK83" s="115"/>
      <c r="FEL83" s="115"/>
      <c r="FEM83" s="115"/>
      <c r="FEN83" s="115"/>
      <c r="FEO83" s="115"/>
      <c r="FEP83" s="115"/>
      <c r="FEQ83" s="115"/>
      <c r="FER83" s="115"/>
      <c r="FES83" s="115"/>
      <c r="FET83" s="115"/>
      <c r="FEU83" s="115"/>
      <c r="FEV83" s="115"/>
      <c r="FEW83" s="115"/>
      <c r="FEX83" s="115"/>
      <c r="FEY83" s="115"/>
      <c r="FEZ83" s="115"/>
      <c r="FFA83" s="115"/>
      <c r="FFB83" s="115"/>
      <c r="FFC83" s="115"/>
      <c r="FFD83" s="115"/>
      <c r="FFE83" s="115"/>
      <c r="FFF83" s="115"/>
      <c r="FFG83" s="115"/>
      <c r="FFH83" s="115"/>
      <c r="FFI83" s="115"/>
      <c r="FFJ83" s="115"/>
      <c r="FFK83" s="115"/>
      <c r="FFL83" s="115"/>
      <c r="FFM83" s="115"/>
      <c r="FFN83" s="115"/>
      <c r="FFO83" s="115"/>
      <c r="FFP83" s="115"/>
      <c r="FFQ83" s="115"/>
      <c r="FFR83" s="115"/>
      <c r="FFS83" s="115"/>
      <c r="FFT83" s="115"/>
      <c r="FFU83" s="115"/>
      <c r="FFV83" s="115"/>
      <c r="FFW83" s="115"/>
      <c r="FFX83" s="115"/>
      <c r="FFY83" s="115"/>
      <c r="FFZ83" s="115"/>
      <c r="FGA83" s="115"/>
      <c r="FGB83" s="115"/>
      <c r="FGC83" s="115"/>
      <c r="FGD83" s="115"/>
      <c r="FGE83" s="115"/>
      <c r="FGF83" s="115"/>
      <c r="FGG83" s="115"/>
      <c r="FGH83" s="115"/>
      <c r="FGI83" s="115"/>
      <c r="FGJ83" s="115"/>
      <c r="FGK83" s="115"/>
      <c r="FGL83" s="115"/>
      <c r="FGM83" s="115"/>
      <c r="FGN83" s="115"/>
      <c r="FGO83" s="115"/>
      <c r="FGP83" s="115"/>
      <c r="FGQ83" s="115"/>
      <c r="FGR83" s="115"/>
      <c r="FGS83" s="115"/>
      <c r="FGT83" s="115"/>
      <c r="FGU83" s="115"/>
      <c r="FGV83" s="115"/>
      <c r="FGW83" s="115"/>
      <c r="FGX83" s="115"/>
      <c r="FGY83" s="115"/>
      <c r="FGZ83" s="115"/>
      <c r="FHA83" s="115"/>
      <c r="FHB83" s="115"/>
      <c r="FHC83" s="115"/>
      <c r="FHD83" s="115"/>
      <c r="FHE83" s="115"/>
      <c r="FHF83" s="115"/>
      <c r="FHG83" s="115"/>
      <c r="FHH83" s="115"/>
      <c r="FHI83" s="115"/>
      <c r="FHJ83" s="115"/>
      <c r="FHK83" s="115"/>
      <c r="FHL83" s="115"/>
      <c r="FHM83" s="115"/>
      <c r="FHN83" s="115"/>
      <c r="FHO83" s="115"/>
      <c r="FHP83" s="115"/>
      <c r="FHQ83" s="115"/>
      <c r="FHR83" s="115"/>
      <c r="FHS83" s="115"/>
      <c r="FHT83" s="115"/>
      <c r="FHU83" s="115"/>
      <c r="FHV83" s="115"/>
      <c r="FHW83" s="115"/>
      <c r="FHX83" s="115"/>
      <c r="FHY83" s="115"/>
      <c r="FHZ83" s="115"/>
      <c r="FIA83" s="115"/>
      <c r="FIB83" s="115"/>
      <c r="FIC83" s="115"/>
      <c r="FID83" s="115"/>
      <c r="FIE83" s="115"/>
      <c r="FIF83" s="115"/>
      <c r="FIG83" s="115"/>
      <c r="FIH83" s="115"/>
      <c r="FII83" s="115"/>
      <c r="FIJ83" s="115"/>
      <c r="FIK83" s="115"/>
      <c r="FIL83" s="115"/>
      <c r="FIM83" s="115"/>
      <c r="FIN83" s="115"/>
      <c r="FIO83" s="115"/>
      <c r="FIP83" s="115"/>
      <c r="FIQ83" s="115"/>
      <c r="FIR83" s="115"/>
      <c r="FIS83" s="115"/>
      <c r="FIT83" s="115"/>
      <c r="FIU83" s="115"/>
      <c r="FIV83" s="115"/>
      <c r="FIW83" s="115"/>
      <c r="FIX83" s="115"/>
      <c r="FIY83" s="115"/>
      <c r="FIZ83" s="115"/>
      <c r="FJA83" s="115"/>
      <c r="FJB83" s="115"/>
      <c r="FJC83" s="115"/>
      <c r="FJD83" s="115"/>
      <c r="FJE83" s="115"/>
      <c r="FJF83" s="115"/>
      <c r="FJG83" s="115"/>
      <c r="FJH83" s="115"/>
      <c r="FJI83" s="115"/>
      <c r="FJJ83" s="115"/>
      <c r="FJK83" s="115"/>
      <c r="FJL83" s="115"/>
      <c r="FJM83" s="115"/>
      <c r="FJN83" s="115"/>
      <c r="FJO83" s="115"/>
      <c r="FJP83" s="115"/>
      <c r="FJQ83" s="115"/>
      <c r="FJR83" s="115"/>
      <c r="FJS83" s="115"/>
      <c r="FJT83" s="115"/>
      <c r="FJU83" s="115"/>
      <c r="FJV83" s="115"/>
      <c r="FJW83" s="115"/>
      <c r="FJX83" s="115"/>
      <c r="FJY83" s="115"/>
      <c r="FJZ83" s="115"/>
      <c r="FKA83" s="115"/>
      <c r="FKB83" s="115"/>
      <c r="FKC83" s="115"/>
      <c r="FKD83" s="115"/>
      <c r="FKE83" s="115"/>
      <c r="FKF83" s="115"/>
      <c r="FKG83" s="115"/>
      <c r="FKH83" s="115"/>
      <c r="FKI83" s="115"/>
      <c r="FKJ83" s="115"/>
      <c r="FKK83" s="115"/>
      <c r="FKL83" s="115"/>
      <c r="FKM83" s="115"/>
      <c r="FKN83" s="115"/>
      <c r="FKO83" s="115"/>
      <c r="FKP83" s="115"/>
      <c r="FKQ83" s="115"/>
      <c r="FKR83" s="115"/>
      <c r="FKS83" s="115"/>
      <c r="FKT83" s="115"/>
      <c r="FKU83" s="115"/>
      <c r="FKV83" s="115"/>
      <c r="FKW83" s="115"/>
      <c r="FKX83" s="115"/>
      <c r="FKY83" s="115"/>
      <c r="FKZ83" s="115"/>
      <c r="FLA83" s="115"/>
      <c r="FLB83" s="115"/>
      <c r="FLC83" s="115"/>
      <c r="FLD83" s="115"/>
      <c r="FLE83" s="115"/>
      <c r="FLF83" s="115"/>
      <c r="FLG83" s="115"/>
      <c r="FLH83" s="115"/>
      <c r="FLI83" s="115"/>
      <c r="FLJ83" s="115"/>
      <c r="FLK83" s="115"/>
      <c r="FLL83" s="115"/>
      <c r="FLM83" s="115"/>
      <c r="FLN83" s="115"/>
      <c r="FLO83" s="115"/>
      <c r="FLP83" s="115"/>
      <c r="FLQ83" s="115"/>
      <c r="FLR83" s="115"/>
      <c r="FLS83" s="115"/>
      <c r="FLT83" s="115"/>
      <c r="FLU83" s="115"/>
      <c r="FLV83" s="115"/>
      <c r="FLW83" s="115"/>
      <c r="FLX83" s="115"/>
      <c r="FLY83" s="115"/>
      <c r="FLZ83" s="115"/>
      <c r="FMA83" s="115"/>
      <c r="FMB83" s="115"/>
      <c r="FMC83" s="115"/>
      <c r="FMD83" s="115"/>
      <c r="FME83" s="115"/>
      <c r="FMF83" s="115"/>
      <c r="FMG83" s="115"/>
      <c r="FMH83" s="115"/>
      <c r="FMI83" s="115"/>
      <c r="FMJ83" s="115"/>
      <c r="FMK83" s="115"/>
      <c r="FML83" s="115"/>
      <c r="FMM83" s="115"/>
      <c r="FMN83" s="115"/>
      <c r="FMO83" s="115"/>
      <c r="FMP83" s="115"/>
      <c r="FMQ83" s="115"/>
      <c r="FMR83" s="115"/>
      <c r="FMS83" s="115"/>
      <c r="FMT83" s="115"/>
      <c r="FMU83" s="115"/>
      <c r="FMV83" s="115"/>
      <c r="FMW83" s="115"/>
      <c r="FMX83" s="115"/>
      <c r="FMY83" s="115"/>
      <c r="FMZ83" s="115"/>
      <c r="FNA83" s="115"/>
      <c r="FNB83" s="115"/>
      <c r="FNC83" s="115"/>
      <c r="FND83" s="115"/>
      <c r="FNE83" s="115"/>
      <c r="FNF83" s="115"/>
      <c r="FNG83" s="115"/>
      <c r="FNH83" s="115"/>
      <c r="FNI83" s="115"/>
      <c r="FNJ83" s="115"/>
      <c r="FNK83" s="115"/>
      <c r="FNL83" s="115"/>
      <c r="FNM83" s="115"/>
      <c r="FNN83" s="115"/>
      <c r="FNO83" s="115"/>
      <c r="FNP83" s="115"/>
      <c r="FNQ83" s="115"/>
      <c r="FNR83" s="115"/>
      <c r="FNS83" s="115"/>
      <c r="FNT83" s="115"/>
      <c r="FNU83" s="115"/>
      <c r="FNV83" s="115"/>
      <c r="FNW83" s="115"/>
      <c r="FNX83" s="115"/>
      <c r="FNY83" s="115"/>
      <c r="FNZ83" s="115"/>
      <c r="FOA83" s="115"/>
      <c r="FOB83" s="115"/>
      <c r="FOC83" s="115"/>
      <c r="FOD83" s="115"/>
      <c r="FOE83" s="115"/>
      <c r="FOF83" s="115"/>
      <c r="FOG83" s="115"/>
      <c r="FOH83" s="115"/>
      <c r="FOI83" s="115"/>
      <c r="FOJ83" s="115"/>
      <c r="FOK83" s="115"/>
      <c r="FOL83" s="115"/>
      <c r="FOM83" s="115"/>
      <c r="FON83" s="115"/>
      <c r="FOO83" s="115"/>
      <c r="FOP83" s="115"/>
      <c r="FOQ83" s="115"/>
      <c r="FOR83" s="115"/>
      <c r="FOS83" s="115"/>
      <c r="FOT83" s="115"/>
      <c r="FOU83" s="115"/>
      <c r="FOV83" s="115"/>
      <c r="FOW83" s="115"/>
      <c r="FOX83" s="115"/>
      <c r="FOY83" s="115"/>
      <c r="FOZ83" s="115"/>
      <c r="FPA83" s="115"/>
      <c r="FPB83" s="115"/>
      <c r="FPC83" s="115"/>
      <c r="FPD83" s="115"/>
      <c r="FPE83" s="115"/>
      <c r="FPF83" s="115"/>
      <c r="FPG83" s="115"/>
      <c r="FPH83" s="115"/>
      <c r="FPI83" s="115"/>
      <c r="FPJ83" s="115"/>
      <c r="FPK83" s="115"/>
      <c r="FPL83" s="115"/>
      <c r="FPM83" s="115"/>
      <c r="FPN83" s="115"/>
      <c r="FPO83" s="115"/>
      <c r="FPP83" s="115"/>
      <c r="FPQ83" s="115"/>
      <c r="FPR83" s="115"/>
      <c r="FPS83" s="115"/>
      <c r="FPT83" s="115"/>
      <c r="FPU83" s="115"/>
      <c r="FPV83" s="115"/>
      <c r="FPW83" s="115"/>
      <c r="FPX83" s="115"/>
      <c r="FPY83" s="115"/>
      <c r="FPZ83" s="115"/>
      <c r="FQA83" s="115"/>
      <c r="FQB83" s="115"/>
      <c r="FQC83" s="115"/>
      <c r="FQD83" s="115"/>
      <c r="FQE83" s="115"/>
      <c r="FQF83" s="115"/>
      <c r="FQG83" s="115"/>
      <c r="FQH83" s="115"/>
      <c r="FQI83" s="115"/>
      <c r="FQJ83" s="115"/>
      <c r="FQK83" s="115"/>
      <c r="FQL83" s="115"/>
      <c r="FQM83" s="115"/>
      <c r="FQN83" s="115"/>
      <c r="FQO83" s="115"/>
      <c r="FQP83" s="115"/>
      <c r="FQQ83" s="115"/>
      <c r="FQR83" s="115"/>
      <c r="FQS83" s="115"/>
      <c r="FQT83" s="115"/>
      <c r="FQU83" s="115"/>
      <c r="FQV83" s="115"/>
      <c r="FQW83" s="115"/>
      <c r="FQX83" s="115"/>
      <c r="FQY83" s="115"/>
      <c r="FQZ83" s="115"/>
      <c r="FRA83" s="115"/>
      <c r="FRB83" s="115"/>
      <c r="FRC83" s="115"/>
      <c r="FRD83" s="115"/>
      <c r="FRE83" s="115"/>
      <c r="FRF83" s="115"/>
      <c r="FRG83" s="115"/>
      <c r="FRH83" s="115"/>
      <c r="FRI83" s="115"/>
      <c r="FRJ83" s="115"/>
      <c r="FRK83" s="115"/>
      <c r="FRL83" s="115"/>
      <c r="FRM83" s="115"/>
      <c r="FRN83" s="115"/>
      <c r="FRO83" s="115"/>
      <c r="FRP83" s="115"/>
      <c r="FRQ83" s="115"/>
      <c r="FRR83" s="115"/>
      <c r="FRS83" s="115"/>
      <c r="FRT83" s="115"/>
      <c r="FRU83" s="115"/>
      <c r="FRV83" s="115"/>
      <c r="FRW83" s="115"/>
      <c r="FRX83" s="115"/>
      <c r="FRY83" s="115"/>
      <c r="FRZ83" s="115"/>
      <c r="FSA83" s="115"/>
      <c r="FSB83" s="115"/>
      <c r="FSC83" s="115"/>
      <c r="FSD83" s="115"/>
      <c r="FSE83" s="115"/>
      <c r="FSF83" s="115"/>
      <c r="FSG83" s="115"/>
      <c r="FSH83" s="115"/>
      <c r="FSI83" s="115"/>
      <c r="FSJ83" s="115"/>
      <c r="FSK83" s="115"/>
      <c r="FSL83" s="115"/>
      <c r="FSM83" s="115"/>
      <c r="FSN83" s="115"/>
      <c r="FSO83" s="115"/>
      <c r="FSP83" s="115"/>
      <c r="FSQ83" s="115"/>
      <c r="FSR83" s="115"/>
      <c r="FSS83" s="115"/>
      <c r="FST83" s="115"/>
      <c r="FSU83" s="115"/>
      <c r="FSV83" s="115"/>
      <c r="FSW83" s="115"/>
      <c r="FSX83" s="115"/>
      <c r="FSY83" s="115"/>
      <c r="FSZ83" s="115"/>
      <c r="FTA83" s="115"/>
      <c r="FTB83" s="115"/>
      <c r="FTC83" s="115"/>
      <c r="FTD83" s="115"/>
      <c r="FTE83" s="115"/>
      <c r="FTF83" s="115"/>
      <c r="FTG83" s="115"/>
      <c r="FTH83" s="115"/>
      <c r="FTI83" s="115"/>
      <c r="FTJ83" s="115"/>
      <c r="FTK83" s="115"/>
      <c r="FTL83" s="115"/>
      <c r="FTM83" s="115"/>
      <c r="FTN83" s="115"/>
      <c r="FTO83" s="115"/>
      <c r="FTP83" s="115"/>
      <c r="FTQ83" s="115"/>
      <c r="FTR83" s="115"/>
      <c r="FTS83" s="115"/>
      <c r="FTT83" s="115"/>
      <c r="FTU83" s="115"/>
      <c r="FTV83" s="115"/>
      <c r="FTW83" s="115"/>
      <c r="FTX83" s="115"/>
      <c r="FTY83" s="115"/>
      <c r="FTZ83" s="115"/>
      <c r="FUA83" s="115"/>
      <c r="FUB83" s="115"/>
      <c r="FUC83" s="115"/>
      <c r="FUD83" s="115"/>
      <c r="FUE83" s="115"/>
      <c r="FUF83" s="115"/>
      <c r="FUG83" s="115"/>
      <c r="FUH83" s="115"/>
      <c r="FUI83" s="115"/>
      <c r="FUJ83" s="115"/>
      <c r="FUK83" s="115"/>
      <c r="FUL83" s="115"/>
      <c r="FUM83" s="115"/>
      <c r="FUN83" s="115"/>
      <c r="FUO83" s="115"/>
      <c r="FUP83" s="115"/>
      <c r="FUQ83" s="115"/>
      <c r="FUR83" s="115"/>
      <c r="FUS83" s="115"/>
      <c r="FUT83" s="115"/>
      <c r="FUU83" s="115"/>
      <c r="FUV83" s="115"/>
      <c r="FUW83" s="115"/>
      <c r="FUX83" s="115"/>
      <c r="FUY83" s="115"/>
      <c r="FUZ83" s="115"/>
      <c r="FVA83" s="115"/>
      <c r="FVB83" s="115"/>
      <c r="FVC83" s="115"/>
      <c r="FVD83" s="115"/>
      <c r="FVE83" s="115"/>
      <c r="FVF83" s="115"/>
      <c r="FVG83" s="115"/>
      <c r="FVH83" s="115"/>
      <c r="FVI83" s="115"/>
      <c r="FVJ83" s="115"/>
      <c r="FVK83" s="115"/>
      <c r="FVL83" s="115"/>
      <c r="FVM83" s="115"/>
      <c r="FVN83" s="115"/>
      <c r="FVO83" s="115"/>
      <c r="FVP83" s="115"/>
      <c r="FVQ83" s="115"/>
      <c r="FVR83" s="115"/>
      <c r="FVS83" s="115"/>
      <c r="FVT83" s="115"/>
      <c r="FVU83" s="115"/>
      <c r="FVV83" s="115"/>
      <c r="FVW83" s="115"/>
      <c r="FVX83" s="115"/>
      <c r="FVY83" s="115"/>
      <c r="FVZ83" s="115"/>
      <c r="FWA83" s="115"/>
      <c r="FWB83" s="115"/>
      <c r="FWC83" s="115"/>
      <c r="FWD83" s="115"/>
      <c r="FWE83" s="115"/>
      <c r="FWF83" s="115"/>
      <c r="FWG83" s="115"/>
      <c r="FWH83" s="115"/>
      <c r="FWI83" s="115"/>
      <c r="FWJ83" s="115"/>
      <c r="FWK83" s="115"/>
      <c r="FWL83" s="115"/>
      <c r="FWM83" s="115"/>
      <c r="FWN83" s="115"/>
      <c r="FWO83" s="115"/>
      <c r="FWP83" s="115"/>
      <c r="FWQ83" s="115"/>
      <c r="FWR83" s="115"/>
      <c r="FWS83" s="115"/>
      <c r="FWT83" s="115"/>
      <c r="FWU83" s="115"/>
      <c r="FWV83" s="115"/>
      <c r="FWW83" s="115"/>
      <c r="FWX83" s="115"/>
      <c r="FWY83" s="115"/>
      <c r="FWZ83" s="115"/>
      <c r="FXA83" s="115"/>
      <c r="FXB83" s="115"/>
      <c r="FXC83" s="115"/>
      <c r="FXD83" s="115"/>
      <c r="FXE83" s="115"/>
      <c r="FXF83" s="115"/>
      <c r="FXG83" s="115"/>
      <c r="FXH83" s="115"/>
      <c r="FXI83" s="115"/>
      <c r="FXJ83" s="115"/>
      <c r="FXK83" s="115"/>
      <c r="FXL83" s="115"/>
      <c r="FXM83" s="115"/>
      <c r="FXN83" s="115"/>
      <c r="FXO83" s="115"/>
      <c r="FXP83" s="115"/>
      <c r="FXQ83" s="115"/>
      <c r="FXR83" s="115"/>
      <c r="FXS83" s="115"/>
      <c r="FXT83" s="115"/>
      <c r="FXU83" s="115"/>
      <c r="FXV83" s="115"/>
      <c r="FXW83" s="115"/>
      <c r="FXX83" s="115"/>
      <c r="FXY83" s="115"/>
      <c r="FXZ83" s="115"/>
      <c r="FYA83" s="115"/>
      <c r="FYB83" s="115"/>
      <c r="FYC83" s="115"/>
      <c r="FYD83" s="115"/>
      <c r="FYE83" s="115"/>
      <c r="FYF83" s="115"/>
      <c r="FYG83" s="115"/>
      <c r="FYH83" s="115"/>
      <c r="FYI83" s="115"/>
      <c r="FYJ83" s="115"/>
      <c r="FYK83" s="115"/>
      <c r="FYL83" s="115"/>
      <c r="FYM83" s="115"/>
      <c r="FYN83" s="115"/>
      <c r="FYO83" s="115"/>
      <c r="FYP83" s="115"/>
      <c r="FYQ83" s="115"/>
      <c r="FYR83" s="115"/>
      <c r="FYS83" s="115"/>
      <c r="FYT83" s="115"/>
      <c r="FYU83" s="115"/>
      <c r="FYV83" s="115"/>
      <c r="FYW83" s="115"/>
      <c r="FYX83" s="115"/>
      <c r="FYY83" s="115"/>
      <c r="FYZ83" s="115"/>
      <c r="FZA83" s="115"/>
      <c r="FZB83" s="115"/>
      <c r="FZC83" s="115"/>
      <c r="FZD83" s="115"/>
      <c r="FZE83" s="115"/>
      <c r="FZF83" s="115"/>
      <c r="FZG83" s="115"/>
      <c r="FZH83" s="115"/>
      <c r="FZI83" s="115"/>
      <c r="FZJ83" s="115"/>
      <c r="FZK83" s="115"/>
      <c r="FZL83" s="115"/>
      <c r="FZM83" s="115"/>
      <c r="FZN83" s="115"/>
      <c r="FZO83" s="115"/>
      <c r="FZP83" s="115"/>
      <c r="FZQ83" s="115"/>
      <c r="FZR83" s="115"/>
      <c r="FZS83" s="115"/>
      <c r="FZT83" s="115"/>
      <c r="FZU83" s="115"/>
      <c r="FZV83" s="115"/>
      <c r="FZW83" s="115"/>
      <c r="FZX83" s="115"/>
      <c r="FZY83" s="115"/>
      <c r="FZZ83" s="115"/>
      <c r="GAA83" s="115"/>
      <c r="GAB83" s="115"/>
      <c r="GAC83" s="115"/>
      <c r="GAD83" s="115"/>
      <c r="GAE83" s="115"/>
      <c r="GAF83" s="115"/>
      <c r="GAG83" s="115"/>
      <c r="GAH83" s="115"/>
      <c r="GAI83" s="115"/>
      <c r="GAJ83" s="115"/>
      <c r="GAK83" s="115"/>
      <c r="GAL83" s="115"/>
      <c r="GAM83" s="115"/>
      <c r="GAN83" s="115"/>
      <c r="GAO83" s="115"/>
      <c r="GAP83" s="115"/>
      <c r="GAQ83" s="115"/>
      <c r="GAR83" s="115"/>
      <c r="GAS83" s="115"/>
      <c r="GAT83" s="115"/>
      <c r="GAU83" s="115"/>
      <c r="GAV83" s="115"/>
      <c r="GAW83" s="115"/>
      <c r="GAX83" s="115"/>
      <c r="GAY83" s="115"/>
      <c r="GAZ83" s="115"/>
      <c r="GBA83" s="115"/>
      <c r="GBB83" s="115"/>
      <c r="GBC83" s="115"/>
      <c r="GBD83" s="115"/>
      <c r="GBE83" s="115"/>
      <c r="GBF83" s="115"/>
      <c r="GBG83" s="115"/>
      <c r="GBH83" s="115"/>
      <c r="GBI83" s="115"/>
      <c r="GBJ83" s="115"/>
      <c r="GBK83" s="115"/>
      <c r="GBL83" s="115"/>
      <c r="GBM83" s="115"/>
      <c r="GBN83" s="115"/>
      <c r="GBO83" s="115"/>
      <c r="GBP83" s="115"/>
      <c r="GBQ83" s="115"/>
      <c r="GBR83" s="115"/>
      <c r="GBS83" s="115"/>
      <c r="GBT83" s="115"/>
      <c r="GBU83" s="115"/>
      <c r="GBV83" s="115"/>
      <c r="GBW83" s="115"/>
      <c r="GBX83" s="115"/>
      <c r="GBY83" s="115"/>
      <c r="GBZ83" s="115"/>
      <c r="GCA83" s="115"/>
      <c r="GCB83" s="115"/>
      <c r="GCC83" s="115"/>
      <c r="GCD83" s="115"/>
      <c r="GCE83" s="115"/>
      <c r="GCF83" s="115"/>
      <c r="GCG83" s="115"/>
      <c r="GCH83" s="115"/>
      <c r="GCI83" s="115"/>
      <c r="GCJ83" s="115"/>
      <c r="GCK83" s="115"/>
      <c r="GCL83" s="115"/>
      <c r="GCM83" s="115"/>
      <c r="GCN83" s="115"/>
      <c r="GCO83" s="115"/>
      <c r="GCP83" s="115"/>
      <c r="GCQ83" s="115"/>
      <c r="GCR83" s="115"/>
      <c r="GCS83" s="115"/>
      <c r="GCT83" s="115"/>
      <c r="GCU83" s="115"/>
      <c r="GCV83" s="115"/>
      <c r="GCW83" s="115"/>
      <c r="GCX83" s="115"/>
      <c r="GCY83" s="115"/>
      <c r="GCZ83" s="115"/>
      <c r="GDA83" s="115"/>
      <c r="GDB83" s="115"/>
      <c r="GDC83" s="115"/>
      <c r="GDD83" s="115"/>
      <c r="GDE83" s="115"/>
      <c r="GDF83" s="115"/>
      <c r="GDG83" s="115"/>
      <c r="GDH83" s="115"/>
      <c r="GDI83" s="115"/>
      <c r="GDJ83" s="115"/>
      <c r="GDK83" s="115"/>
      <c r="GDL83" s="115"/>
      <c r="GDM83" s="115"/>
      <c r="GDN83" s="115"/>
      <c r="GDO83" s="115"/>
      <c r="GDP83" s="115"/>
      <c r="GDQ83" s="115"/>
      <c r="GDR83" s="115"/>
      <c r="GDS83" s="115"/>
      <c r="GDT83" s="115"/>
      <c r="GDU83" s="115"/>
      <c r="GDV83" s="115"/>
      <c r="GDW83" s="115"/>
      <c r="GDX83" s="115"/>
      <c r="GDY83" s="115"/>
      <c r="GDZ83" s="115"/>
      <c r="GEA83" s="115"/>
      <c r="GEB83" s="115"/>
      <c r="GEC83" s="115"/>
      <c r="GED83" s="115"/>
      <c r="GEE83" s="115"/>
      <c r="GEF83" s="115"/>
      <c r="GEG83" s="115"/>
      <c r="GEH83" s="115"/>
      <c r="GEI83" s="115"/>
      <c r="GEJ83" s="115"/>
      <c r="GEK83" s="115"/>
      <c r="GEL83" s="115"/>
      <c r="GEM83" s="115"/>
      <c r="GEN83" s="115"/>
      <c r="GEO83" s="115"/>
      <c r="GEP83" s="115"/>
      <c r="GEQ83" s="115"/>
      <c r="GER83" s="115"/>
      <c r="GES83" s="115"/>
      <c r="GET83" s="115"/>
      <c r="GEU83" s="115"/>
      <c r="GEV83" s="115"/>
      <c r="GEW83" s="115"/>
      <c r="GEX83" s="115"/>
      <c r="GEY83" s="115"/>
      <c r="GEZ83" s="115"/>
      <c r="GFA83" s="115"/>
      <c r="GFB83" s="115"/>
      <c r="GFC83" s="115"/>
      <c r="GFD83" s="115"/>
      <c r="GFE83" s="115"/>
      <c r="GFF83" s="115"/>
      <c r="GFG83" s="115"/>
      <c r="GFH83" s="115"/>
      <c r="GFI83" s="115"/>
      <c r="GFJ83" s="115"/>
      <c r="GFK83" s="115"/>
      <c r="GFL83" s="115"/>
      <c r="GFM83" s="115"/>
      <c r="GFN83" s="115"/>
      <c r="GFO83" s="115"/>
      <c r="GFP83" s="115"/>
      <c r="GFQ83" s="115"/>
      <c r="GFR83" s="115"/>
      <c r="GFS83" s="115"/>
      <c r="GFT83" s="115"/>
      <c r="GFU83" s="115"/>
      <c r="GFV83" s="115"/>
      <c r="GFW83" s="115"/>
      <c r="GFX83" s="115"/>
      <c r="GFY83" s="115"/>
      <c r="GFZ83" s="115"/>
      <c r="GGA83" s="115"/>
      <c r="GGB83" s="115"/>
      <c r="GGC83" s="115"/>
      <c r="GGD83" s="115"/>
      <c r="GGE83" s="115"/>
      <c r="GGF83" s="115"/>
      <c r="GGG83" s="115"/>
      <c r="GGH83" s="115"/>
      <c r="GGI83" s="115"/>
      <c r="GGJ83" s="115"/>
      <c r="GGK83" s="115"/>
      <c r="GGL83" s="115"/>
      <c r="GGM83" s="115"/>
      <c r="GGN83" s="115"/>
      <c r="GGO83" s="115"/>
      <c r="GGP83" s="115"/>
      <c r="GGQ83" s="115"/>
      <c r="GGR83" s="115"/>
      <c r="GGS83" s="115"/>
      <c r="GGT83" s="115"/>
      <c r="GGU83" s="115"/>
      <c r="GGV83" s="115"/>
      <c r="GGW83" s="115"/>
      <c r="GGX83" s="115"/>
      <c r="GGY83" s="115"/>
      <c r="GGZ83" s="115"/>
      <c r="GHA83" s="115"/>
      <c r="GHB83" s="115"/>
      <c r="GHC83" s="115"/>
      <c r="GHD83" s="115"/>
      <c r="GHE83" s="115"/>
      <c r="GHF83" s="115"/>
      <c r="GHG83" s="115"/>
      <c r="GHH83" s="115"/>
      <c r="GHI83" s="115"/>
      <c r="GHJ83" s="115"/>
      <c r="GHK83" s="115"/>
      <c r="GHL83" s="115"/>
      <c r="GHM83" s="115"/>
      <c r="GHN83" s="115"/>
      <c r="GHO83" s="115"/>
      <c r="GHP83" s="115"/>
      <c r="GHQ83" s="115"/>
      <c r="GHR83" s="115"/>
      <c r="GHS83" s="115"/>
      <c r="GHT83" s="115"/>
      <c r="GHU83" s="115"/>
      <c r="GHV83" s="115"/>
      <c r="GHW83" s="115"/>
      <c r="GHX83" s="115"/>
      <c r="GHY83" s="115"/>
      <c r="GHZ83" s="115"/>
      <c r="GIA83" s="115"/>
      <c r="GIB83" s="115"/>
      <c r="GIC83" s="115"/>
      <c r="GID83" s="115"/>
      <c r="GIE83" s="115"/>
      <c r="GIF83" s="115"/>
      <c r="GIG83" s="115"/>
      <c r="GIH83" s="115"/>
      <c r="GII83" s="115"/>
      <c r="GIJ83" s="115"/>
      <c r="GIK83" s="115"/>
      <c r="GIL83" s="115"/>
      <c r="GIM83" s="115"/>
      <c r="GIN83" s="115"/>
      <c r="GIO83" s="115"/>
      <c r="GIP83" s="115"/>
      <c r="GIQ83" s="115"/>
      <c r="GIR83" s="115"/>
      <c r="GIS83" s="115"/>
      <c r="GIT83" s="115"/>
      <c r="GIU83" s="115"/>
      <c r="GIV83" s="115"/>
      <c r="GIW83" s="115"/>
      <c r="GIX83" s="115"/>
      <c r="GIY83" s="115"/>
      <c r="GIZ83" s="115"/>
      <c r="GJA83" s="115"/>
      <c r="GJB83" s="115"/>
      <c r="GJC83" s="115"/>
      <c r="GJD83" s="115"/>
      <c r="GJE83" s="115"/>
      <c r="GJF83" s="115"/>
      <c r="GJG83" s="115"/>
      <c r="GJH83" s="115"/>
      <c r="GJI83" s="115"/>
      <c r="GJJ83" s="115"/>
      <c r="GJK83" s="115"/>
      <c r="GJL83" s="115"/>
      <c r="GJM83" s="115"/>
      <c r="GJN83" s="115"/>
      <c r="GJO83" s="115"/>
      <c r="GJP83" s="115"/>
      <c r="GJQ83" s="115"/>
      <c r="GJR83" s="115"/>
      <c r="GJS83" s="115"/>
      <c r="GJT83" s="115"/>
      <c r="GJU83" s="115"/>
      <c r="GJV83" s="115"/>
      <c r="GJW83" s="115"/>
      <c r="GJX83" s="115"/>
      <c r="GJY83" s="115"/>
      <c r="GJZ83" s="115"/>
      <c r="GKA83" s="115"/>
      <c r="GKB83" s="115"/>
      <c r="GKC83" s="115"/>
      <c r="GKD83" s="115"/>
      <c r="GKE83" s="115"/>
      <c r="GKF83" s="115"/>
      <c r="GKG83" s="115"/>
      <c r="GKH83" s="115"/>
      <c r="GKI83" s="115"/>
      <c r="GKJ83" s="115"/>
      <c r="GKK83" s="115"/>
      <c r="GKL83" s="115"/>
      <c r="GKM83" s="115"/>
      <c r="GKN83" s="115"/>
      <c r="GKO83" s="115"/>
      <c r="GKP83" s="115"/>
      <c r="GKQ83" s="115"/>
      <c r="GKR83" s="115"/>
      <c r="GKS83" s="115"/>
      <c r="GKT83" s="115"/>
      <c r="GKU83" s="115"/>
      <c r="GKV83" s="115"/>
      <c r="GKW83" s="115"/>
      <c r="GKX83" s="115"/>
      <c r="GKY83" s="115"/>
      <c r="GKZ83" s="115"/>
      <c r="GLA83" s="115"/>
      <c r="GLB83" s="115"/>
      <c r="GLC83" s="115"/>
      <c r="GLD83" s="115"/>
      <c r="GLE83" s="115"/>
      <c r="GLF83" s="115"/>
      <c r="GLG83" s="115"/>
      <c r="GLH83" s="115"/>
      <c r="GLI83" s="115"/>
      <c r="GLJ83" s="115"/>
      <c r="GLK83" s="115"/>
      <c r="GLL83" s="115"/>
      <c r="GLM83" s="115"/>
      <c r="GLN83" s="115"/>
      <c r="GLO83" s="115"/>
      <c r="GLP83" s="115"/>
      <c r="GLQ83" s="115"/>
      <c r="GLR83" s="115"/>
      <c r="GLS83" s="115"/>
      <c r="GLT83" s="115"/>
      <c r="GLU83" s="115"/>
      <c r="GLV83" s="115"/>
      <c r="GLW83" s="115"/>
      <c r="GLX83" s="115"/>
      <c r="GLY83" s="115"/>
      <c r="GLZ83" s="115"/>
      <c r="GMA83" s="115"/>
      <c r="GMB83" s="115"/>
      <c r="GMC83" s="115"/>
      <c r="GMD83" s="115"/>
      <c r="GME83" s="115"/>
      <c r="GMF83" s="115"/>
      <c r="GMG83" s="115"/>
      <c r="GMH83" s="115"/>
      <c r="GMI83" s="115"/>
      <c r="GMJ83" s="115"/>
      <c r="GMK83" s="115"/>
      <c r="GML83" s="115"/>
      <c r="GMM83" s="115"/>
      <c r="GMN83" s="115"/>
      <c r="GMO83" s="115"/>
      <c r="GMP83" s="115"/>
      <c r="GMQ83" s="115"/>
      <c r="GMR83" s="115"/>
      <c r="GMS83" s="115"/>
      <c r="GMT83" s="115"/>
      <c r="GMU83" s="115"/>
      <c r="GMV83" s="115"/>
      <c r="GMW83" s="115"/>
      <c r="GMX83" s="115"/>
      <c r="GMY83" s="115"/>
      <c r="GMZ83" s="115"/>
      <c r="GNA83" s="115"/>
      <c r="GNB83" s="115"/>
      <c r="GNC83" s="115"/>
      <c r="GND83" s="115"/>
      <c r="GNE83" s="115"/>
      <c r="GNF83" s="115"/>
      <c r="GNG83" s="115"/>
      <c r="GNH83" s="115"/>
      <c r="GNI83" s="115"/>
      <c r="GNJ83" s="115"/>
      <c r="GNK83" s="115"/>
      <c r="GNL83" s="115"/>
      <c r="GNM83" s="115"/>
      <c r="GNN83" s="115"/>
      <c r="GNO83" s="115"/>
      <c r="GNP83" s="115"/>
      <c r="GNQ83" s="115"/>
      <c r="GNR83" s="115"/>
      <c r="GNS83" s="115"/>
      <c r="GNT83" s="115"/>
      <c r="GNU83" s="115"/>
      <c r="GNV83" s="115"/>
      <c r="GNW83" s="115"/>
      <c r="GNX83" s="115"/>
      <c r="GNY83" s="115"/>
      <c r="GNZ83" s="115"/>
      <c r="GOA83" s="115"/>
      <c r="GOB83" s="115"/>
      <c r="GOC83" s="115"/>
      <c r="GOD83" s="115"/>
      <c r="GOE83" s="115"/>
      <c r="GOF83" s="115"/>
      <c r="GOG83" s="115"/>
      <c r="GOH83" s="115"/>
      <c r="GOI83" s="115"/>
      <c r="GOJ83" s="115"/>
      <c r="GOK83" s="115"/>
      <c r="GOL83" s="115"/>
      <c r="GOM83" s="115"/>
      <c r="GON83" s="115"/>
      <c r="GOO83" s="115"/>
      <c r="GOP83" s="115"/>
      <c r="GOQ83" s="115"/>
      <c r="GOR83" s="115"/>
      <c r="GOS83" s="115"/>
      <c r="GOT83" s="115"/>
      <c r="GOU83" s="115"/>
      <c r="GOV83" s="115"/>
      <c r="GOW83" s="115"/>
      <c r="GOX83" s="115"/>
      <c r="GOY83" s="115"/>
      <c r="GOZ83" s="115"/>
      <c r="GPA83" s="115"/>
      <c r="GPB83" s="115"/>
      <c r="GPC83" s="115"/>
      <c r="GPD83" s="115"/>
      <c r="GPE83" s="115"/>
      <c r="GPF83" s="115"/>
      <c r="GPG83" s="115"/>
      <c r="GPH83" s="115"/>
      <c r="GPI83" s="115"/>
      <c r="GPJ83" s="115"/>
      <c r="GPK83" s="115"/>
      <c r="GPL83" s="115"/>
      <c r="GPM83" s="115"/>
      <c r="GPN83" s="115"/>
      <c r="GPO83" s="115"/>
      <c r="GPP83" s="115"/>
      <c r="GPQ83" s="115"/>
      <c r="GPR83" s="115"/>
      <c r="GPS83" s="115"/>
      <c r="GPT83" s="115"/>
      <c r="GPU83" s="115"/>
      <c r="GPV83" s="115"/>
      <c r="GPW83" s="115"/>
      <c r="GPX83" s="115"/>
      <c r="GPY83" s="115"/>
      <c r="GPZ83" s="115"/>
      <c r="GQA83" s="115"/>
      <c r="GQB83" s="115"/>
      <c r="GQC83" s="115"/>
      <c r="GQD83" s="115"/>
      <c r="GQE83" s="115"/>
      <c r="GQF83" s="115"/>
      <c r="GQG83" s="115"/>
      <c r="GQH83" s="115"/>
      <c r="GQI83" s="115"/>
      <c r="GQJ83" s="115"/>
      <c r="GQK83" s="115"/>
      <c r="GQL83" s="115"/>
      <c r="GQM83" s="115"/>
      <c r="GQN83" s="115"/>
      <c r="GQO83" s="115"/>
      <c r="GQP83" s="115"/>
      <c r="GQQ83" s="115"/>
      <c r="GQR83" s="115"/>
      <c r="GQS83" s="115"/>
      <c r="GQT83" s="115"/>
      <c r="GQU83" s="115"/>
      <c r="GQV83" s="115"/>
      <c r="GQW83" s="115"/>
      <c r="GQX83" s="115"/>
      <c r="GQY83" s="115"/>
      <c r="GQZ83" s="115"/>
      <c r="GRA83" s="115"/>
      <c r="GRB83" s="115"/>
      <c r="GRC83" s="115"/>
      <c r="GRD83" s="115"/>
      <c r="GRE83" s="115"/>
      <c r="GRF83" s="115"/>
      <c r="GRG83" s="115"/>
      <c r="GRH83" s="115"/>
      <c r="GRI83" s="115"/>
      <c r="GRJ83" s="115"/>
      <c r="GRK83" s="115"/>
      <c r="GRL83" s="115"/>
      <c r="GRM83" s="115"/>
      <c r="GRN83" s="115"/>
      <c r="GRO83" s="115"/>
      <c r="GRP83" s="115"/>
      <c r="GRQ83" s="115"/>
      <c r="GRR83" s="115"/>
      <c r="GRS83" s="115"/>
      <c r="GRT83" s="115"/>
      <c r="GRU83" s="115"/>
      <c r="GRV83" s="115"/>
      <c r="GRW83" s="115"/>
      <c r="GRX83" s="115"/>
      <c r="GRY83" s="115"/>
      <c r="GRZ83" s="115"/>
      <c r="GSA83" s="115"/>
      <c r="GSB83" s="115"/>
      <c r="GSC83" s="115"/>
      <c r="GSD83" s="115"/>
      <c r="GSE83" s="115"/>
      <c r="GSF83" s="115"/>
      <c r="GSG83" s="115"/>
      <c r="GSH83" s="115"/>
      <c r="GSI83" s="115"/>
      <c r="GSJ83" s="115"/>
      <c r="GSK83" s="115"/>
      <c r="GSL83" s="115"/>
      <c r="GSM83" s="115"/>
      <c r="GSN83" s="115"/>
      <c r="GSO83" s="115"/>
      <c r="GSP83" s="115"/>
      <c r="GSQ83" s="115"/>
      <c r="GSR83" s="115"/>
      <c r="GSS83" s="115"/>
      <c r="GST83" s="115"/>
      <c r="GSU83" s="115"/>
      <c r="GSV83" s="115"/>
      <c r="GSW83" s="115"/>
      <c r="GSX83" s="115"/>
      <c r="GSY83" s="115"/>
      <c r="GSZ83" s="115"/>
      <c r="GTA83" s="115"/>
      <c r="GTB83" s="115"/>
      <c r="GTC83" s="115"/>
      <c r="GTD83" s="115"/>
      <c r="GTE83" s="115"/>
      <c r="GTF83" s="115"/>
      <c r="GTG83" s="115"/>
      <c r="GTH83" s="115"/>
      <c r="GTI83" s="115"/>
      <c r="GTJ83" s="115"/>
      <c r="GTK83" s="115"/>
      <c r="GTL83" s="115"/>
      <c r="GTM83" s="115"/>
      <c r="GTN83" s="115"/>
      <c r="GTO83" s="115"/>
      <c r="GTP83" s="115"/>
      <c r="GTQ83" s="115"/>
      <c r="GTR83" s="115"/>
      <c r="GTS83" s="115"/>
      <c r="GTT83" s="115"/>
      <c r="GTU83" s="115"/>
      <c r="GTV83" s="115"/>
      <c r="GTW83" s="115"/>
      <c r="GTX83" s="115"/>
      <c r="GTY83" s="115"/>
      <c r="GTZ83" s="115"/>
      <c r="GUA83" s="115"/>
      <c r="GUB83" s="115"/>
      <c r="GUC83" s="115"/>
      <c r="GUD83" s="115"/>
      <c r="GUE83" s="115"/>
      <c r="GUF83" s="115"/>
      <c r="GUG83" s="115"/>
      <c r="GUH83" s="115"/>
      <c r="GUI83" s="115"/>
      <c r="GUJ83" s="115"/>
      <c r="GUK83" s="115"/>
      <c r="GUL83" s="115"/>
      <c r="GUM83" s="115"/>
      <c r="GUN83" s="115"/>
      <c r="GUO83" s="115"/>
      <c r="GUP83" s="115"/>
      <c r="GUQ83" s="115"/>
      <c r="GUR83" s="115"/>
      <c r="GUS83" s="115"/>
      <c r="GUT83" s="115"/>
      <c r="GUU83" s="115"/>
      <c r="GUV83" s="115"/>
      <c r="GUW83" s="115"/>
      <c r="GUX83" s="115"/>
      <c r="GUY83" s="115"/>
      <c r="GUZ83" s="115"/>
      <c r="GVA83" s="115"/>
      <c r="GVB83" s="115"/>
      <c r="GVC83" s="115"/>
      <c r="GVD83" s="115"/>
      <c r="GVE83" s="115"/>
      <c r="GVF83" s="115"/>
      <c r="GVG83" s="115"/>
      <c r="GVH83" s="115"/>
      <c r="GVI83" s="115"/>
      <c r="GVJ83" s="115"/>
      <c r="GVK83" s="115"/>
      <c r="GVL83" s="115"/>
      <c r="GVM83" s="115"/>
      <c r="GVN83" s="115"/>
      <c r="GVO83" s="115"/>
      <c r="GVP83" s="115"/>
      <c r="GVQ83" s="115"/>
      <c r="GVR83" s="115"/>
      <c r="GVS83" s="115"/>
      <c r="GVT83" s="115"/>
      <c r="GVU83" s="115"/>
      <c r="GVV83" s="115"/>
      <c r="GVW83" s="115"/>
      <c r="GVX83" s="115"/>
      <c r="GVY83" s="115"/>
      <c r="GVZ83" s="115"/>
      <c r="GWA83" s="115"/>
      <c r="GWB83" s="115"/>
      <c r="GWC83" s="115"/>
      <c r="GWD83" s="115"/>
      <c r="GWE83" s="115"/>
      <c r="GWF83" s="115"/>
      <c r="GWG83" s="115"/>
      <c r="GWH83" s="115"/>
      <c r="GWI83" s="115"/>
      <c r="GWJ83" s="115"/>
      <c r="GWK83" s="115"/>
      <c r="GWL83" s="115"/>
      <c r="GWM83" s="115"/>
      <c r="GWN83" s="115"/>
      <c r="GWO83" s="115"/>
      <c r="GWP83" s="115"/>
      <c r="GWQ83" s="115"/>
      <c r="GWR83" s="115"/>
      <c r="GWS83" s="115"/>
      <c r="GWT83" s="115"/>
      <c r="GWU83" s="115"/>
      <c r="GWV83" s="115"/>
      <c r="GWW83" s="115"/>
      <c r="GWX83" s="115"/>
      <c r="GWY83" s="115"/>
      <c r="GWZ83" s="115"/>
      <c r="GXA83" s="115"/>
      <c r="GXB83" s="115"/>
      <c r="GXC83" s="115"/>
      <c r="GXD83" s="115"/>
      <c r="GXE83" s="115"/>
      <c r="GXF83" s="115"/>
      <c r="GXG83" s="115"/>
      <c r="GXH83" s="115"/>
      <c r="GXI83" s="115"/>
      <c r="GXJ83" s="115"/>
      <c r="GXK83" s="115"/>
      <c r="GXL83" s="115"/>
      <c r="GXM83" s="115"/>
      <c r="GXN83" s="115"/>
      <c r="GXO83" s="115"/>
      <c r="GXP83" s="115"/>
      <c r="GXQ83" s="115"/>
      <c r="GXR83" s="115"/>
      <c r="GXS83" s="115"/>
      <c r="GXT83" s="115"/>
      <c r="GXU83" s="115"/>
      <c r="GXV83" s="115"/>
      <c r="GXW83" s="115"/>
      <c r="GXX83" s="115"/>
      <c r="GXY83" s="115"/>
      <c r="GXZ83" s="115"/>
      <c r="GYA83" s="115"/>
      <c r="GYB83" s="115"/>
      <c r="GYC83" s="115"/>
      <c r="GYD83" s="115"/>
      <c r="GYE83" s="115"/>
      <c r="GYF83" s="115"/>
      <c r="GYG83" s="115"/>
      <c r="GYH83" s="115"/>
      <c r="GYI83" s="115"/>
      <c r="GYJ83" s="115"/>
      <c r="GYK83" s="115"/>
      <c r="GYL83" s="115"/>
      <c r="GYM83" s="115"/>
      <c r="GYN83" s="115"/>
      <c r="GYO83" s="115"/>
      <c r="GYP83" s="115"/>
      <c r="GYQ83" s="115"/>
      <c r="GYR83" s="115"/>
      <c r="GYS83" s="115"/>
      <c r="GYT83" s="115"/>
      <c r="GYU83" s="115"/>
      <c r="GYV83" s="115"/>
      <c r="GYW83" s="115"/>
      <c r="GYX83" s="115"/>
      <c r="GYY83" s="115"/>
      <c r="GYZ83" s="115"/>
      <c r="GZA83" s="115"/>
      <c r="GZB83" s="115"/>
      <c r="GZC83" s="115"/>
      <c r="GZD83" s="115"/>
      <c r="GZE83" s="115"/>
      <c r="GZF83" s="115"/>
      <c r="GZG83" s="115"/>
      <c r="GZH83" s="115"/>
      <c r="GZI83" s="115"/>
      <c r="GZJ83" s="115"/>
      <c r="GZK83" s="115"/>
      <c r="GZL83" s="115"/>
      <c r="GZM83" s="115"/>
      <c r="GZN83" s="115"/>
      <c r="GZO83" s="115"/>
      <c r="GZP83" s="115"/>
      <c r="GZQ83" s="115"/>
      <c r="GZR83" s="115"/>
      <c r="GZS83" s="115"/>
      <c r="GZT83" s="115"/>
      <c r="GZU83" s="115"/>
      <c r="GZV83" s="115"/>
      <c r="GZW83" s="115"/>
      <c r="GZX83" s="115"/>
      <c r="GZY83" s="115"/>
      <c r="GZZ83" s="115"/>
      <c r="HAA83" s="115"/>
      <c r="HAB83" s="115"/>
      <c r="HAC83" s="115"/>
      <c r="HAD83" s="115"/>
      <c r="HAE83" s="115"/>
      <c r="HAF83" s="115"/>
      <c r="HAG83" s="115"/>
      <c r="HAH83" s="115"/>
      <c r="HAI83" s="115"/>
      <c r="HAJ83" s="115"/>
      <c r="HAK83" s="115"/>
      <c r="HAL83" s="115"/>
      <c r="HAM83" s="115"/>
      <c r="HAN83" s="115"/>
      <c r="HAO83" s="115"/>
      <c r="HAP83" s="115"/>
      <c r="HAQ83" s="115"/>
      <c r="HAR83" s="115"/>
      <c r="HAS83" s="115"/>
      <c r="HAT83" s="115"/>
      <c r="HAU83" s="115"/>
      <c r="HAV83" s="115"/>
      <c r="HAW83" s="115"/>
      <c r="HAX83" s="115"/>
      <c r="HAY83" s="115"/>
      <c r="HAZ83" s="115"/>
      <c r="HBA83" s="115"/>
      <c r="HBB83" s="115"/>
      <c r="HBC83" s="115"/>
      <c r="HBD83" s="115"/>
      <c r="HBE83" s="115"/>
      <c r="HBF83" s="115"/>
      <c r="HBG83" s="115"/>
      <c r="HBH83" s="115"/>
      <c r="HBI83" s="115"/>
      <c r="HBJ83" s="115"/>
      <c r="HBK83" s="115"/>
      <c r="HBL83" s="115"/>
      <c r="HBM83" s="115"/>
      <c r="HBN83" s="115"/>
      <c r="HBO83" s="115"/>
      <c r="HBP83" s="115"/>
      <c r="HBQ83" s="115"/>
      <c r="HBR83" s="115"/>
      <c r="HBS83" s="115"/>
      <c r="HBT83" s="115"/>
      <c r="HBU83" s="115"/>
      <c r="HBV83" s="115"/>
      <c r="HBW83" s="115"/>
      <c r="HBX83" s="115"/>
      <c r="HBY83" s="115"/>
      <c r="HBZ83" s="115"/>
      <c r="HCA83" s="115"/>
      <c r="HCB83" s="115"/>
      <c r="HCC83" s="115"/>
      <c r="HCD83" s="115"/>
      <c r="HCE83" s="115"/>
      <c r="HCF83" s="115"/>
      <c r="HCG83" s="115"/>
      <c r="HCH83" s="115"/>
      <c r="HCI83" s="115"/>
      <c r="HCJ83" s="115"/>
      <c r="HCK83" s="115"/>
      <c r="HCL83" s="115"/>
      <c r="HCM83" s="115"/>
      <c r="HCN83" s="115"/>
      <c r="HCO83" s="115"/>
      <c r="HCP83" s="115"/>
      <c r="HCQ83" s="115"/>
      <c r="HCR83" s="115"/>
      <c r="HCS83" s="115"/>
      <c r="HCT83" s="115"/>
      <c r="HCU83" s="115"/>
      <c r="HCV83" s="115"/>
      <c r="HCW83" s="115"/>
      <c r="HCX83" s="115"/>
      <c r="HCY83" s="115"/>
      <c r="HCZ83" s="115"/>
      <c r="HDA83" s="115"/>
      <c r="HDB83" s="115"/>
      <c r="HDC83" s="115"/>
      <c r="HDD83" s="115"/>
      <c r="HDE83" s="115"/>
      <c r="HDF83" s="115"/>
      <c r="HDG83" s="115"/>
      <c r="HDH83" s="115"/>
      <c r="HDI83" s="115"/>
      <c r="HDJ83" s="115"/>
      <c r="HDK83" s="115"/>
      <c r="HDL83" s="115"/>
      <c r="HDM83" s="115"/>
      <c r="HDN83" s="115"/>
      <c r="HDO83" s="115"/>
      <c r="HDP83" s="115"/>
      <c r="HDQ83" s="115"/>
      <c r="HDR83" s="115"/>
      <c r="HDS83" s="115"/>
      <c r="HDT83" s="115"/>
      <c r="HDU83" s="115"/>
      <c r="HDV83" s="115"/>
      <c r="HDW83" s="115"/>
      <c r="HDX83" s="115"/>
      <c r="HDY83" s="115"/>
      <c r="HDZ83" s="115"/>
      <c r="HEA83" s="115"/>
      <c r="HEB83" s="115"/>
      <c r="HEC83" s="115"/>
      <c r="HED83" s="115"/>
      <c r="HEE83" s="115"/>
      <c r="HEF83" s="115"/>
      <c r="HEG83" s="115"/>
      <c r="HEH83" s="115"/>
      <c r="HEI83" s="115"/>
      <c r="HEJ83" s="115"/>
      <c r="HEK83" s="115"/>
      <c r="HEL83" s="115"/>
      <c r="HEM83" s="115"/>
      <c r="HEN83" s="115"/>
      <c r="HEO83" s="115"/>
      <c r="HEP83" s="115"/>
      <c r="HEQ83" s="115"/>
      <c r="HER83" s="115"/>
      <c r="HES83" s="115"/>
      <c r="HET83" s="115"/>
      <c r="HEU83" s="115"/>
      <c r="HEV83" s="115"/>
      <c r="HEW83" s="115"/>
      <c r="HEX83" s="115"/>
      <c r="HEY83" s="115"/>
      <c r="HEZ83" s="115"/>
      <c r="HFA83" s="115"/>
      <c r="HFB83" s="115"/>
      <c r="HFC83" s="115"/>
      <c r="HFD83" s="115"/>
      <c r="HFE83" s="115"/>
      <c r="HFF83" s="115"/>
      <c r="HFG83" s="115"/>
      <c r="HFH83" s="115"/>
      <c r="HFI83" s="115"/>
      <c r="HFJ83" s="115"/>
      <c r="HFK83" s="115"/>
      <c r="HFL83" s="115"/>
      <c r="HFM83" s="115"/>
      <c r="HFN83" s="115"/>
      <c r="HFO83" s="115"/>
      <c r="HFP83" s="115"/>
      <c r="HFQ83" s="115"/>
      <c r="HFR83" s="115"/>
      <c r="HFS83" s="115"/>
      <c r="HFT83" s="115"/>
      <c r="HFU83" s="115"/>
      <c r="HFV83" s="115"/>
      <c r="HFW83" s="115"/>
      <c r="HFX83" s="115"/>
      <c r="HFY83" s="115"/>
      <c r="HFZ83" s="115"/>
      <c r="HGA83" s="115"/>
      <c r="HGB83" s="115"/>
      <c r="HGC83" s="115"/>
      <c r="HGD83" s="115"/>
      <c r="HGE83" s="115"/>
      <c r="HGF83" s="115"/>
      <c r="HGG83" s="115"/>
      <c r="HGH83" s="115"/>
      <c r="HGI83" s="115"/>
      <c r="HGJ83" s="115"/>
      <c r="HGK83" s="115"/>
      <c r="HGL83" s="115"/>
      <c r="HGM83" s="115"/>
      <c r="HGN83" s="115"/>
      <c r="HGO83" s="115"/>
      <c r="HGP83" s="115"/>
      <c r="HGQ83" s="115"/>
      <c r="HGR83" s="115"/>
      <c r="HGS83" s="115"/>
      <c r="HGT83" s="115"/>
      <c r="HGU83" s="115"/>
      <c r="HGV83" s="115"/>
      <c r="HGW83" s="115"/>
      <c r="HGX83" s="115"/>
      <c r="HGY83" s="115"/>
      <c r="HGZ83" s="115"/>
      <c r="HHA83" s="115"/>
      <c r="HHB83" s="115"/>
      <c r="HHC83" s="115"/>
      <c r="HHD83" s="115"/>
      <c r="HHE83" s="115"/>
      <c r="HHF83" s="115"/>
      <c r="HHG83" s="115"/>
      <c r="HHH83" s="115"/>
      <c r="HHI83" s="115"/>
      <c r="HHJ83" s="115"/>
      <c r="HHK83" s="115"/>
      <c r="HHL83" s="115"/>
      <c r="HHM83" s="115"/>
      <c r="HHN83" s="115"/>
      <c r="HHO83" s="115"/>
      <c r="HHP83" s="115"/>
      <c r="HHQ83" s="115"/>
      <c r="HHR83" s="115"/>
      <c r="HHS83" s="115"/>
      <c r="HHT83" s="115"/>
      <c r="HHU83" s="115"/>
      <c r="HHV83" s="115"/>
      <c r="HHW83" s="115"/>
      <c r="HHX83" s="115"/>
      <c r="HHY83" s="115"/>
      <c r="HHZ83" s="115"/>
      <c r="HIA83" s="115"/>
      <c r="HIB83" s="115"/>
      <c r="HIC83" s="115"/>
      <c r="HID83" s="115"/>
      <c r="HIE83" s="115"/>
      <c r="HIF83" s="115"/>
      <c r="HIG83" s="115"/>
      <c r="HIH83" s="115"/>
      <c r="HII83" s="115"/>
      <c r="HIJ83" s="115"/>
      <c r="HIK83" s="115"/>
      <c r="HIL83" s="115"/>
      <c r="HIM83" s="115"/>
      <c r="HIN83" s="115"/>
      <c r="HIO83" s="115"/>
      <c r="HIP83" s="115"/>
      <c r="HIQ83" s="115"/>
      <c r="HIR83" s="115"/>
      <c r="HIS83" s="115"/>
      <c r="HIT83" s="115"/>
      <c r="HIU83" s="115"/>
      <c r="HIV83" s="115"/>
      <c r="HIW83" s="115"/>
      <c r="HIX83" s="115"/>
      <c r="HIY83" s="115"/>
      <c r="HIZ83" s="115"/>
      <c r="HJA83" s="115"/>
      <c r="HJB83" s="115"/>
      <c r="HJC83" s="115"/>
      <c r="HJD83" s="115"/>
      <c r="HJE83" s="115"/>
      <c r="HJF83" s="115"/>
      <c r="HJG83" s="115"/>
      <c r="HJH83" s="115"/>
      <c r="HJI83" s="115"/>
      <c r="HJJ83" s="115"/>
      <c r="HJK83" s="115"/>
      <c r="HJL83" s="115"/>
      <c r="HJM83" s="115"/>
      <c r="HJN83" s="115"/>
      <c r="HJO83" s="115"/>
      <c r="HJP83" s="115"/>
      <c r="HJQ83" s="115"/>
      <c r="HJR83" s="115"/>
      <c r="HJS83" s="115"/>
      <c r="HJT83" s="115"/>
      <c r="HJU83" s="115"/>
      <c r="HJV83" s="115"/>
      <c r="HJW83" s="115"/>
      <c r="HJX83" s="115"/>
      <c r="HJY83" s="115"/>
      <c r="HJZ83" s="115"/>
      <c r="HKA83" s="115"/>
      <c r="HKB83" s="115"/>
      <c r="HKC83" s="115"/>
      <c r="HKD83" s="115"/>
      <c r="HKE83" s="115"/>
      <c r="HKF83" s="115"/>
      <c r="HKG83" s="115"/>
      <c r="HKH83" s="115"/>
      <c r="HKI83" s="115"/>
      <c r="HKJ83" s="115"/>
      <c r="HKK83" s="115"/>
      <c r="HKL83" s="115"/>
      <c r="HKM83" s="115"/>
      <c r="HKN83" s="115"/>
      <c r="HKO83" s="115"/>
      <c r="HKP83" s="115"/>
      <c r="HKQ83" s="115"/>
      <c r="HKR83" s="115"/>
      <c r="HKS83" s="115"/>
      <c r="HKT83" s="115"/>
      <c r="HKU83" s="115"/>
      <c r="HKV83" s="115"/>
      <c r="HKW83" s="115"/>
      <c r="HKX83" s="115"/>
      <c r="HKY83" s="115"/>
      <c r="HKZ83" s="115"/>
      <c r="HLA83" s="115"/>
      <c r="HLB83" s="115"/>
      <c r="HLC83" s="115"/>
      <c r="HLD83" s="115"/>
      <c r="HLE83" s="115"/>
      <c r="HLF83" s="115"/>
      <c r="HLG83" s="115"/>
      <c r="HLH83" s="115"/>
      <c r="HLI83" s="115"/>
      <c r="HLJ83" s="115"/>
      <c r="HLK83" s="115"/>
      <c r="HLL83" s="115"/>
      <c r="HLM83" s="115"/>
      <c r="HLN83" s="115"/>
      <c r="HLO83" s="115"/>
      <c r="HLP83" s="115"/>
      <c r="HLQ83" s="115"/>
      <c r="HLR83" s="115"/>
      <c r="HLS83" s="115"/>
      <c r="HLT83" s="115"/>
      <c r="HLU83" s="115"/>
      <c r="HLV83" s="115"/>
      <c r="HLW83" s="115"/>
      <c r="HLX83" s="115"/>
      <c r="HLY83" s="115"/>
      <c r="HLZ83" s="115"/>
      <c r="HMA83" s="115"/>
      <c r="HMB83" s="115"/>
      <c r="HMC83" s="115"/>
      <c r="HMD83" s="115"/>
      <c r="HME83" s="115"/>
      <c r="HMF83" s="115"/>
      <c r="HMG83" s="115"/>
      <c r="HMH83" s="115"/>
      <c r="HMI83" s="115"/>
      <c r="HMJ83" s="115"/>
      <c r="HMK83" s="115"/>
      <c r="HML83" s="115"/>
      <c r="HMM83" s="115"/>
      <c r="HMN83" s="115"/>
      <c r="HMO83" s="115"/>
      <c r="HMP83" s="115"/>
      <c r="HMQ83" s="115"/>
      <c r="HMR83" s="115"/>
      <c r="HMS83" s="115"/>
      <c r="HMT83" s="115"/>
      <c r="HMU83" s="115"/>
      <c r="HMV83" s="115"/>
      <c r="HMW83" s="115"/>
      <c r="HMX83" s="115"/>
      <c r="HMY83" s="115"/>
      <c r="HMZ83" s="115"/>
      <c r="HNA83" s="115"/>
      <c r="HNB83" s="115"/>
      <c r="HNC83" s="115"/>
      <c r="HND83" s="115"/>
      <c r="HNE83" s="115"/>
      <c r="HNF83" s="115"/>
      <c r="HNG83" s="115"/>
      <c r="HNH83" s="115"/>
      <c r="HNI83" s="115"/>
      <c r="HNJ83" s="115"/>
      <c r="HNK83" s="115"/>
      <c r="HNL83" s="115"/>
      <c r="HNM83" s="115"/>
      <c r="HNN83" s="115"/>
      <c r="HNO83" s="115"/>
      <c r="HNP83" s="115"/>
      <c r="HNQ83" s="115"/>
      <c r="HNR83" s="115"/>
      <c r="HNS83" s="115"/>
      <c r="HNT83" s="115"/>
      <c r="HNU83" s="115"/>
      <c r="HNV83" s="115"/>
      <c r="HNW83" s="115"/>
      <c r="HNX83" s="115"/>
      <c r="HNY83" s="115"/>
      <c r="HNZ83" s="115"/>
      <c r="HOA83" s="115"/>
      <c r="HOB83" s="115"/>
      <c r="HOC83" s="115"/>
      <c r="HOD83" s="115"/>
      <c r="HOE83" s="115"/>
      <c r="HOF83" s="115"/>
      <c r="HOG83" s="115"/>
      <c r="HOH83" s="115"/>
      <c r="HOI83" s="115"/>
      <c r="HOJ83" s="115"/>
      <c r="HOK83" s="115"/>
      <c r="HOL83" s="115"/>
      <c r="HOM83" s="115"/>
      <c r="HON83" s="115"/>
      <c r="HOO83" s="115"/>
      <c r="HOP83" s="115"/>
      <c r="HOQ83" s="115"/>
      <c r="HOR83" s="115"/>
      <c r="HOS83" s="115"/>
      <c r="HOT83" s="115"/>
      <c r="HOU83" s="115"/>
      <c r="HOV83" s="115"/>
      <c r="HOW83" s="115"/>
      <c r="HOX83" s="115"/>
      <c r="HOY83" s="115"/>
      <c r="HOZ83" s="115"/>
      <c r="HPA83" s="115"/>
      <c r="HPB83" s="115"/>
      <c r="HPC83" s="115"/>
      <c r="HPD83" s="115"/>
      <c r="HPE83" s="115"/>
      <c r="HPF83" s="115"/>
      <c r="HPG83" s="115"/>
      <c r="HPH83" s="115"/>
      <c r="HPI83" s="115"/>
      <c r="HPJ83" s="115"/>
      <c r="HPK83" s="115"/>
      <c r="HPL83" s="115"/>
      <c r="HPM83" s="115"/>
      <c r="HPN83" s="115"/>
      <c r="HPO83" s="115"/>
      <c r="HPP83" s="115"/>
      <c r="HPQ83" s="115"/>
      <c r="HPR83" s="115"/>
      <c r="HPS83" s="115"/>
      <c r="HPT83" s="115"/>
      <c r="HPU83" s="115"/>
      <c r="HPV83" s="115"/>
      <c r="HPW83" s="115"/>
      <c r="HPX83" s="115"/>
      <c r="HPY83" s="115"/>
      <c r="HPZ83" s="115"/>
      <c r="HQA83" s="115"/>
      <c r="HQB83" s="115"/>
      <c r="HQC83" s="115"/>
      <c r="HQD83" s="115"/>
      <c r="HQE83" s="115"/>
      <c r="HQF83" s="115"/>
      <c r="HQG83" s="115"/>
      <c r="HQH83" s="115"/>
      <c r="HQI83" s="115"/>
      <c r="HQJ83" s="115"/>
      <c r="HQK83" s="115"/>
      <c r="HQL83" s="115"/>
      <c r="HQM83" s="115"/>
      <c r="HQN83" s="115"/>
      <c r="HQO83" s="115"/>
      <c r="HQP83" s="115"/>
      <c r="HQQ83" s="115"/>
      <c r="HQR83" s="115"/>
      <c r="HQS83" s="115"/>
      <c r="HQT83" s="115"/>
      <c r="HQU83" s="115"/>
      <c r="HQV83" s="115"/>
      <c r="HQW83" s="115"/>
      <c r="HQX83" s="115"/>
      <c r="HQY83" s="115"/>
      <c r="HQZ83" s="115"/>
      <c r="HRA83" s="115"/>
      <c r="HRB83" s="115"/>
      <c r="HRC83" s="115"/>
      <c r="HRD83" s="115"/>
      <c r="HRE83" s="115"/>
      <c r="HRF83" s="115"/>
      <c r="HRG83" s="115"/>
      <c r="HRH83" s="115"/>
      <c r="HRI83" s="115"/>
      <c r="HRJ83" s="115"/>
      <c r="HRK83" s="115"/>
      <c r="HRL83" s="115"/>
      <c r="HRM83" s="115"/>
      <c r="HRN83" s="115"/>
      <c r="HRO83" s="115"/>
      <c r="HRP83" s="115"/>
      <c r="HRQ83" s="115"/>
      <c r="HRR83" s="115"/>
      <c r="HRS83" s="115"/>
      <c r="HRT83" s="115"/>
      <c r="HRU83" s="115"/>
      <c r="HRV83" s="115"/>
      <c r="HRW83" s="115"/>
      <c r="HRX83" s="115"/>
      <c r="HRY83" s="115"/>
      <c r="HRZ83" s="115"/>
      <c r="HSA83" s="115"/>
      <c r="HSB83" s="115"/>
      <c r="HSC83" s="115"/>
      <c r="HSD83" s="115"/>
      <c r="HSE83" s="115"/>
      <c r="HSF83" s="115"/>
      <c r="HSG83" s="115"/>
      <c r="HSH83" s="115"/>
      <c r="HSI83" s="115"/>
      <c r="HSJ83" s="115"/>
      <c r="HSK83" s="115"/>
      <c r="HSL83" s="115"/>
      <c r="HSM83" s="115"/>
      <c r="HSN83" s="115"/>
      <c r="HSO83" s="115"/>
      <c r="HSP83" s="115"/>
      <c r="HSQ83" s="115"/>
      <c r="HSR83" s="115"/>
      <c r="HSS83" s="115"/>
      <c r="HST83" s="115"/>
      <c r="HSU83" s="115"/>
      <c r="HSV83" s="115"/>
      <c r="HSW83" s="115"/>
      <c r="HSX83" s="115"/>
      <c r="HSY83" s="115"/>
      <c r="HSZ83" s="115"/>
      <c r="HTA83" s="115"/>
      <c r="HTB83" s="115"/>
      <c r="HTC83" s="115"/>
      <c r="HTD83" s="115"/>
      <c r="HTE83" s="115"/>
      <c r="HTF83" s="115"/>
      <c r="HTG83" s="115"/>
      <c r="HTH83" s="115"/>
      <c r="HTI83" s="115"/>
      <c r="HTJ83" s="115"/>
      <c r="HTK83" s="115"/>
      <c r="HTL83" s="115"/>
      <c r="HTM83" s="115"/>
      <c r="HTN83" s="115"/>
      <c r="HTO83" s="115"/>
      <c r="HTP83" s="115"/>
      <c r="HTQ83" s="115"/>
      <c r="HTR83" s="115"/>
      <c r="HTS83" s="115"/>
      <c r="HTT83" s="115"/>
      <c r="HTU83" s="115"/>
      <c r="HTV83" s="115"/>
      <c r="HTW83" s="115"/>
      <c r="HTX83" s="115"/>
      <c r="HTY83" s="115"/>
      <c r="HTZ83" s="115"/>
      <c r="HUA83" s="115"/>
      <c r="HUB83" s="115"/>
      <c r="HUC83" s="115"/>
      <c r="HUD83" s="115"/>
      <c r="HUE83" s="115"/>
      <c r="HUF83" s="115"/>
      <c r="HUG83" s="115"/>
      <c r="HUH83" s="115"/>
      <c r="HUI83" s="115"/>
      <c r="HUJ83" s="115"/>
      <c r="HUK83" s="115"/>
      <c r="HUL83" s="115"/>
      <c r="HUM83" s="115"/>
      <c r="HUN83" s="115"/>
      <c r="HUO83" s="115"/>
      <c r="HUP83" s="115"/>
      <c r="HUQ83" s="115"/>
      <c r="HUR83" s="115"/>
      <c r="HUS83" s="115"/>
      <c r="HUT83" s="115"/>
      <c r="HUU83" s="115"/>
      <c r="HUV83" s="115"/>
      <c r="HUW83" s="115"/>
      <c r="HUX83" s="115"/>
      <c r="HUY83" s="115"/>
      <c r="HUZ83" s="115"/>
      <c r="HVA83" s="115"/>
      <c r="HVB83" s="115"/>
      <c r="HVC83" s="115"/>
      <c r="HVD83" s="115"/>
      <c r="HVE83" s="115"/>
      <c r="HVF83" s="115"/>
      <c r="HVG83" s="115"/>
      <c r="HVH83" s="115"/>
      <c r="HVI83" s="115"/>
      <c r="HVJ83" s="115"/>
      <c r="HVK83" s="115"/>
      <c r="HVL83" s="115"/>
      <c r="HVM83" s="115"/>
      <c r="HVN83" s="115"/>
      <c r="HVO83" s="115"/>
      <c r="HVP83" s="115"/>
      <c r="HVQ83" s="115"/>
      <c r="HVR83" s="115"/>
      <c r="HVS83" s="115"/>
      <c r="HVT83" s="115"/>
      <c r="HVU83" s="115"/>
      <c r="HVV83" s="115"/>
      <c r="HVW83" s="115"/>
      <c r="HVX83" s="115"/>
      <c r="HVY83" s="115"/>
      <c r="HVZ83" s="115"/>
      <c r="HWA83" s="115"/>
      <c r="HWB83" s="115"/>
      <c r="HWC83" s="115"/>
      <c r="HWD83" s="115"/>
      <c r="HWE83" s="115"/>
      <c r="HWF83" s="115"/>
      <c r="HWG83" s="115"/>
      <c r="HWH83" s="115"/>
      <c r="HWI83" s="115"/>
      <c r="HWJ83" s="115"/>
      <c r="HWK83" s="115"/>
      <c r="HWL83" s="115"/>
      <c r="HWM83" s="115"/>
      <c r="HWN83" s="115"/>
      <c r="HWO83" s="115"/>
      <c r="HWP83" s="115"/>
      <c r="HWQ83" s="115"/>
      <c r="HWR83" s="115"/>
      <c r="HWS83" s="115"/>
      <c r="HWT83" s="115"/>
      <c r="HWU83" s="115"/>
      <c r="HWV83" s="115"/>
      <c r="HWW83" s="115"/>
      <c r="HWX83" s="115"/>
      <c r="HWY83" s="115"/>
      <c r="HWZ83" s="115"/>
      <c r="HXA83" s="115"/>
      <c r="HXB83" s="115"/>
      <c r="HXC83" s="115"/>
      <c r="HXD83" s="115"/>
      <c r="HXE83" s="115"/>
      <c r="HXF83" s="115"/>
      <c r="HXG83" s="115"/>
      <c r="HXH83" s="115"/>
      <c r="HXI83" s="115"/>
      <c r="HXJ83" s="115"/>
      <c r="HXK83" s="115"/>
      <c r="HXL83" s="115"/>
      <c r="HXM83" s="115"/>
      <c r="HXN83" s="115"/>
      <c r="HXO83" s="115"/>
      <c r="HXP83" s="115"/>
      <c r="HXQ83" s="115"/>
      <c r="HXR83" s="115"/>
      <c r="HXS83" s="115"/>
      <c r="HXT83" s="115"/>
      <c r="HXU83" s="115"/>
      <c r="HXV83" s="115"/>
      <c r="HXW83" s="115"/>
      <c r="HXX83" s="115"/>
      <c r="HXY83" s="115"/>
      <c r="HXZ83" s="115"/>
      <c r="HYA83" s="115"/>
      <c r="HYB83" s="115"/>
      <c r="HYC83" s="115"/>
      <c r="HYD83" s="115"/>
      <c r="HYE83" s="115"/>
      <c r="HYF83" s="115"/>
      <c r="HYG83" s="115"/>
      <c r="HYH83" s="115"/>
      <c r="HYI83" s="115"/>
      <c r="HYJ83" s="115"/>
      <c r="HYK83" s="115"/>
      <c r="HYL83" s="115"/>
      <c r="HYM83" s="115"/>
      <c r="HYN83" s="115"/>
      <c r="HYO83" s="115"/>
      <c r="HYP83" s="115"/>
      <c r="HYQ83" s="115"/>
      <c r="HYR83" s="115"/>
      <c r="HYS83" s="115"/>
      <c r="HYT83" s="115"/>
      <c r="HYU83" s="115"/>
      <c r="HYV83" s="115"/>
      <c r="HYW83" s="115"/>
      <c r="HYX83" s="115"/>
      <c r="HYY83" s="115"/>
      <c r="HYZ83" s="115"/>
      <c r="HZA83" s="115"/>
      <c r="HZB83" s="115"/>
      <c r="HZC83" s="115"/>
      <c r="HZD83" s="115"/>
      <c r="HZE83" s="115"/>
      <c r="HZF83" s="115"/>
      <c r="HZG83" s="115"/>
      <c r="HZH83" s="115"/>
      <c r="HZI83" s="115"/>
      <c r="HZJ83" s="115"/>
      <c r="HZK83" s="115"/>
      <c r="HZL83" s="115"/>
      <c r="HZM83" s="115"/>
      <c r="HZN83" s="115"/>
      <c r="HZO83" s="115"/>
      <c r="HZP83" s="115"/>
      <c r="HZQ83" s="115"/>
      <c r="HZR83" s="115"/>
      <c r="HZS83" s="115"/>
      <c r="HZT83" s="115"/>
      <c r="HZU83" s="115"/>
      <c r="HZV83" s="115"/>
      <c r="HZW83" s="115"/>
      <c r="HZX83" s="115"/>
      <c r="HZY83" s="115"/>
      <c r="HZZ83" s="115"/>
      <c r="IAA83" s="115"/>
      <c r="IAB83" s="115"/>
      <c r="IAC83" s="115"/>
      <c r="IAD83" s="115"/>
      <c r="IAE83" s="115"/>
      <c r="IAF83" s="115"/>
      <c r="IAG83" s="115"/>
      <c r="IAH83" s="115"/>
      <c r="IAI83" s="115"/>
      <c r="IAJ83" s="115"/>
      <c r="IAK83" s="115"/>
      <c r="IAL83" s="115"/>
      <c r="IAM83" s="115"/>
      <c r="IAN83" s="115"/>
      <c r="IAO83" s="115"/>
      <c r="IAP83" s="115"/>
      <c r="IAQ83" s="115"/>
      <c r="IAR83" s="115"/>
      <c r="IAS83" s="115"/>
      <c r="IAT83" s="115"/>
      <c r="IAU83" s="115"/>
      <c r="IAV83" s="115"/>
      <c r="IAW83" s="115"/>
      <c r="IAX83" s="115"/>
      <c r="IAY83" s="115"/>
      <c r="IAZ83" s="115"/>
      <c r="IBA83" s="115"/>
      <c r="IBB83" s="115"/>
      <c r="IBC83" s="115"/>
      <c r="IBD83" s="115"/>
      <c r="IBE83" s="115"/>
      <c r="IBF83" s="115"/>
      <c r="IBG83" s="115"/>
      <c r="IBH83" s="115"/>
      <c r="IBI83" s="115"/>
      <c r="IBJ83" s="115"/>
      <c r="IBK83" s="115"/>
      <c r="IBL83" s="115"/>
      <c r="IBM83" s="115"/>
      <c r="IBN83" s="115"/>
      <c r="IBO83" s="115"/>
      <c r="IBP83" s="115"/>
      <c r="IBQ83" s="115"/>
      <c r="IBR83" s="115"/>
      <c r="IBS83" s="115"/>
      <c r="IBT83" s="115"/>
      <c r="IBU83" s="115"/>
      <c r="IBV83" s="115"/>
      <c r="IBW83" s="115"/>
      <c r="IBX83" s="115"/>
      <c r="IBY83" s="115"/>
      <c r="IBZ83" s="115"/>
      <c r="ICA83" s="115"/>
      <c r="ICB83" s="115"/>
      <c r="ICC83" s="115"/>
      <c r="ICD83" s="115"/>
      <c r="ICE83" s="115"/>
      <c r="ICF83" s="115"/>
      <c r="ICG83" s="115"/>
      <c r="ICH83" s="115"/>
      <c r="ICI83" s="115"/>
      <c r="ICJ83" s="115"/>
      <c r="ICK83" s="115"/>
      <c r="ICL83" s="115"/>
      <c r="ICM83" s="115"/>
      <c r="ICN83" s="115"/>
      <c r="ICO83" s="115"/>
      <c r="ICP83" s="115"/>
      <c r="ICQ83" s="115"/>
      <c r="ICR83" s="115"/>
      <c r="ICS83" s="115"/>
      <c r="ICT83" s="115"/>
      <c r="ICU83" s="115"/>
      <c r="ICV83" s="115"/>
      <c r="ICW83" s="115"/>
      <c r="ICX83" s="115"/>
      <c r="ICY83" s="115"/>
      <c r="ICZ83" s="115"/>
      <c r="IDA83" s="115"/>
      <c r="IDB83" s="115"/>
      <c r="IDC83" s="115"/>
      <c r="IDD83" s="115"/>
      <c r="IDE83" s="115"/>
      <c r="IDF83" s="115"/>
      <c r="IDG83" s="115"/>
      <c r="IDH83" s="115"/>
      <c r="IDI83" s="115"/>
      <c r="IDJ83" s="115"/>
      <c r="IDK83" s="115"/>
      <c r="IDL83" s="115"/>
      <c r="IDM83" s="115"/>
      <c r="IDN83" s="115"/>
      <c r="IDO83" s="115"/>
      <c r="IDP83" s="115"/>
      <c r="IDQ83" s="115"/>
      <c r="IDR83" s="115"/>
      <c r="IDS83" s="115"/>
      <c r="IDT83" s="115"/>
      <c r="IDU83" s="115"/>
      <c r="IDV83" s="115"/>
      <c r="IDW83" s="115"/>
      <c r="IDX83" s="115"/>
      <c r="IDY83" s="115"/>
      <c r="IDZ83" s="115"/>
      <c r="IEA83" s="115"/>
      <c r="IEB83" s="115"/>
      <c r="IEC83" s="115"/>
      <c r="IED83" s="115"/>
      <c r="IEE83" s="115"/>
      <c r="IEF83" s="115"/>
      <c r="IEG83" s="115"/>
      <c r="IEH83" s="115"/>
      <c r="IEI83" s="115"/>
      <c r="IEJ83" s="115"/>
      <c r="IEK83" s="115"/>
      <c r="IEL83" s="115"/>
      <c r="IEM83" s="115"/>
      <c r="IEN83" s="115"/>
      <c r="IEO83" s="115"/>
      <c r="IEP83" s="115"/>
      <c r="IEQ83" s="115"/>
      <c r="IER83" s="115"/>
      <c r="IES83" s="115"/>
      <c r="IET83" s="115"/>
      <c r="IEU83" s="115"/>
      <c r="IEV83" s="115"/>
      <c r="IEW83" s="115"/>
      <c r="IEX83" s="115"/>
      <c r="IEY83" s="115"/>
      <c r="IEZ83" s="115"/>
      <c r="IFA83" s="115"/>
      <c r="IFB83" s="115"/>
      <c r="IFC83" s="115"/>
      <c r="IFD83" s="115"/>
      <c r="IFE83" s="115"/>
      <c r="IFF83" s="115"/>
      <c r="IFG83" s="115"/>
      <c r="IFH83" s="115"/>
      <c r="IFI83" s="115"/>
      <c r="IFJ83" s="115"/>
      <c r="IFK83" s="115"/>
      <c r="IFL83" s="115"/>
      <c r="IFM83" s="115"/>
      <c r="IFN83" s="115"/>
      <c r="IFO83" s="115"/>
      <c r="IFP83" s="115"/>
      <c r="IFQ83" s="115"/>
      <c r="IFR83" s="115"/>
      <c r="IFS83" s="115"/>
      <c r="IFT83" s="115"/>
      <c r="IFU83" s="115"/>
      <c r="IFV83" s="115"/>
      <c r="IFW83" s="115"/>
      <c r="IFX83" s="115"/>
      <c r="IFY83" s="115"/>
      <c r="IFZ83" s="115"/>
      <c r="IGA83" s="115"/>
      <c r="IGB83" s="115"/>
      <c r="IGC83" s="115"/>
      <c r="IGD83" s="115"/>
      <c r="IGE83" s="115"/>
      <c r="IGF83" s="115"/>
      <c r="IGG83" s="115"/>
      <c r="IGH83" s="115"/>
      <c r="IGI83" s="115"/>
      <c r="IGJ83" s="115"/>
      <c r="IGK83" s="115"/>
      <c r="IGL83" s="115"/>
      <c r="IGM83" s="115"/>
      <c r="IGN83" s="115"/>
      <c r="IGO83" s="115"/>
      <c r="IGP83" s="115"/>
      <c r="IGQ83" s="115"/>
      <c r="IGR83" s="115"/>
      <c r="IGS83" s="115"/>
      <c r="IGT83" s="115"/>
      <c r="IGU83" s="115"/>
      <c r="IGV83" s="115"/>
      <c r="IGW83" s="115"/>
      <c r="IGX83" s="115"/>
      <c r="IGY83" s="115"/>
      <c r="IGZ83" s="115"/>
      <c r="IHA83" s="115"/>
      <c r="IHB83" s="115"/>
      <c r="IHC83" s="115"/>
      <c r="IHD83" s="115"/>
      <c r="IHE83" s="115"/>
      <c r="IHF83" s="115"/>
      <c r="IHG83" s="115"/>
      <c r="IHH83" s="115"/>
      <c r="IHI83" s="115"/>
      <c r="IHJ83" s="115"/>
      <c r="IHK83" s="115"/>
      <c r="IHL83" s="115"/>
      <c r="IHM83" s="115"/>
      <c r="IHN83" s="115"/>
      <c r="IHO83" s="115"/>
      <c r="IHP83" s="115"/>
      <c r="IHQ83" s="115"/>
      <c r="IHR83" s="115"/>
      <c r="IHS83" s="115"/>
      <c r="IHT83" s="115"/>
      <c r="IHU83" s="115"/>
      <c r="IHV83" s="115"/>
      <c r="IHW83" s="115"/>
      <c r="IHX83" s="115"/>
      <c r="IHY83" s="115"/>
      <c r="IHZ83" s="115"/>
      <c r="IIA83" s="115"/>
      <c r="IIB83" s="115"/>
      <c r="IIC83" s="115"/>
      <c r="IID83" s="115"/>
      <c r="IIE83" s="115"/>
      <c r="IIF83" s="115"/>
      <c r="IIG83" s="115"/>
      <c r="IIH83" s="115"/>
      <c r="III83" s="115"/>
      <c r="IIJ83" s="115"/>
      <c r="IIK83" s="115"/>
      <c r="IIL83" s="115"/>
      <c r="IIM83" s="115"/>
      <c r="IIN83" s="115"/>
      <c r="IIO83" s="115"/>
      <c r="IIP83" s="115"/>
      <c r="IIQ83" s="115"/>
      <c r="IIR83" s="115"/>
      <c r="IIS83" s="115"/>
      <c r="IIT83" s="115"/>
      <c r="IIU83" s="115"/>
      <c r="IIV83" s="115"/>
      <c r="IIW83" s="115"/>
      <c r="IIX83" s="115"/>
      <c r="IIY83" s="115"/>
      <c r="IIZ83" s="115"/>
      <c r="IJA83" s="115"/>
      <c r="IJB83" s="115"/>
      <c r="IJC83" s="115"/>
      <c r="IJD83" s="115"/>
      <c r="IJE83" s="115"/>
      <c r="IJF83" s="115"/>
      <c r="IJG83" s="115"/>
      <c r="IJH83" s="115"/>
      <c r="IJI83" s="115"/>
      <c r="IJJ83" s="115"/>
      <c r="IJK83" s="115"/>
      <c r="IJL83" s="115"/>
      <c r="IJM83" s="115"/>
      <c r="IJN83" s="115"/>
      <c r="IJO83" s="115"/>
      <c r="IJP83" s="115"/>
      <c r="IJQ83" s="115"/>
      <c r="IJR83" s="115"/>
      <c r="IJS83" s="115"/>
      <c r="IJT83" s="115"/>
      <c r="IJU83" s="115"/>
      <c r="IJV83" s="115"/>
      <c r="IJW83" s="115"/>
      <c r="IJX83" s="115"/>
      <c r="IJY83" s="115"/>
      <c r="IJZ83" s="115"/>
      <c r="IKA83" s="115"/>
      <c r="IKB83" s="115"/>
      <c r="IKC83" s="115"/>
      <c r="IKD83" s="115"/>
      <c r="IKE83" s="115"/>
      <c r="IKF83" s="115"/>
      <c r="IKG83" s="115"/>
      <c r="IKH83" s="115"/>
      <c r="IKI83" s="115"/>
      <c r="IKJ83" s="115"/>
      <c r="IKK83" s="115"/>
      <c r="IKL83" s="115"/>
      <c r="IKM83" s="115"/>
      <c r="IKN83" s="115"/>
      <c r="IKO83" s="115"/>
      <c r="IKP83" s="115"/>
      <c r="IKQ83" s="115"/>
      <c r="IKR83" s="115"/>
      <c r="IKS83" s="115"/>
      <c r="IKT83" s="115"/>
      <c r="IKU83" s="115"/>
      <c r="IKV83" s="115"/>
      <c r="IKW83" s="115"/>
      <c r="IKX83" s="115"/>
      <c r="IKY83" s="115"/>
      <c r="IKZ83" s="115"/>
      <c r="ILA83" s="115"/>
      <c r="ILB83" s="115"/>
      <c r="ILC83" s="115"/>
      <c r="ILD83" s="115"/>
      <c r="ILE83" s="115"/>
      <c r="ILF83" s="115"/>
      <c r="ILG83" s="115"/>
      <c r="ILH83" s="115"/>
      <c r="ILI83" s="115"/>
      <c r="ILJ83" s="115"/>
      <c r="ILK83" s="115"/>
      <c r="ILL83" s="115"/>
      <c r="ILM83" s="115"/>
      <c r="ILN83" s="115"/>
      <c r="ILO83" s="115"/>
      <c r="ILP83" s="115"/>
      <c r="ILQ83" s="115"/>
      <c r="ILR83" s="115"/>
      <c r="ILS83" s="115"/>
      <c r="ILT83" s="115"/>
      <c r="ILU83" s="115"/>
      <c r="ILV83" s="115"/>
      <c r="ILW83" s="115"/>
      <c r="ILX83" s="115"/>
      <c r="ILY83" s="115"/>
      <c r="ILZ83" s="115"/>
      <c r="IMA83" s="115"/>
      <c r="IMB83" s="115"/>
      <c r="IMC83" s="115"/>
      <c r="IMD83" s="115"/>
      <c r="IME83" s="115"/>
      <c r="IMF83" s="115"/>
      <c r="IMG83" s="115"/>
      <c r="IMH83" s="115"/>
      <c r="IMI83" s="115"/>
      <c r="IMJ83" s="115"/>
      <c r="IMK83" s="115"/>
      <c r="IML83" s="115"/>
      <c r="IMM83" s="115"/>
      <c r="IMN83" s="115"/>
      <c r="IMO83" s="115"/>
      <c r="IMP83" s="115"/>
      <c r="IMQ83" s="115"/>
      <c r="IMR83" s="115"/>
      <c r="IMS83" s="115"/>
      <c r="IMT83" s="115"/>
      <c r="IMU83" s="115"/>
      <c r="IMV83" s="115"/>
      <c r="IMW83" s="115"/>
      <c r="IMX83" s="115"/>
      <c r="IMY83" s="115"/>
      <c r="IMZ83" s="115"/>
      <c r="INA83" s="115"/>
      <c r="INB83" s="115"/>
      <c r="INC83" s="115"/>
      <c r="IND83" s="115"/>
      <c r="INE83" s="115"/>
      <c r="INF83" s="115"/>
      <c r="ING83" s="115"/>
      <c r="INH83" s="115"/>
      <c r="INI83" s="115"/>
      <c r="INJ83" s="115"/>
      <c r="INK83" s="115"/>
      <c r="INL83" s="115"/>
      <c r="INM83" s="115"/>
      <c r="INN83" s="115"/>
      <c r="INO83" s="115"/>
      <c r="INP83" s="115"/>
      <c r="INQ83" s="115"/>
      <c r="INR83" s="115"/>
      <c r="INS83" s="115"/>
      <c r="INT83" s="115"/>
      <c r="INU83" s="115"/>
      <c r="INV83" s="115"/>
      <c r="INW83" s="115"/>
      <c r="INX83" s="115"/>
      <c r="INY83" s="115"/>
      <c r="INZ83" s="115"/>
      <c r="IOA83" s="115"/>
      <c r="IOB83" s="115"/>
      <c r="IOC83" s="115"/>
      <c r="IOD83" s="115"/>
      <c r="IOE83" s="115"/>
      <c r="IOF83" s="115"/>
      <c r="IOG83" s="115"/>
      <c r="IOH83" s="115"/>
      <c r="IOI83" s="115"/>
      <c r="IOJ83" s="115"/>
      <c r="IOK83" s="115"/>
      <c r="IOL83" s="115"/>
      <c r="IOM83" s="115"/>
      <c r="ION83" s="115"/>
      <c r="IOO83" s="115"/>
      <c r="IOP83" s="115"/>
      <c r="IOQ83" s="115"/>
      <c r="IOR83" s="115"/>
      <c r="IOS83" s="115"/>
      <c r="IOT83" s="115"/>
      <c r="IOU83" s="115"/>
      <c r="IOV83" s="115"/>
      <c r="IOW83" s="115"/>
      <c r="IOX83" s="115"/>
      <c r="IOY83" s="115"/>
      <c r="IOZ83" s="115"/>
      <c r="IPA83" s="115"/>
      <c r="IPB83" s="115"/>
      <c r="IPC83" s="115"/>
      <c r="IPD83" s="115"/>
      <c r="IPE83" s="115"/>
      <c r="IPF83" s="115"/>
      <c r="IPG83" s="115"/>
      <c r="IPH83" s="115"/>
      <c r="IPI83" s="115"/>
      <c r="IPJ83" s="115"/>
      <c r="IPK83" s="115"/>
      <c r="IPL83" s="115"/>
      <c r="IPM83" s="115"/>
      <c r="IPN83" s="115"/>
      <c r="IPO83" s="115"/>
      <c r="IPP83" s="115"/>
      <c r="IPQ83" s="115"/>
      <c r="IPR83" s="115"/>
      <c r="IPS83" s="115"/>
      <c r="IPT83" s="115"/>
      <c r="IPU83" s="115"/>
      <c r="IPV83" s="115"/>
      <c r="IPW83" s="115"/>
      <c r="IPX83" s="115"/>
      <c r="IPY83" s="115"/>
      <c r="IPZ83" s="115"/>
      <c r="IQA83" s="115"/>
      <c r="IQB83" s="115"/>
      <c r="IQC83" s="115"/>
      <c r="IQD83" s="115"/>
      <c r="IQE83" s="115"/>
      <c r="IQF83" s="115"/>
      <c r="IQG83" s="115"/>
      <c r="IQH83" s="115"/>
      <c r="IQI83" s="115"/>
      <c r="IQJ83" s="115"/>
      <c r="IQK83" s="115"/>
      <c r="IQL83" s="115"/>
      <c r="IQM83" s="115"/>
      <c r="IQN83" s="115"/>
      <c r="IQO83" s="115"/>
      <c r="IQP83" s="115"/>
      <c r="IQQ83" s="115"/>
      <c r="IQR83" s="115"/>
      <c r="IQS83" s="115"/>
      <c r="IQT83" s="115"/>
      <c r="IQU83" s="115"/>
      <c r="IQV83" s="115"/>
      <c r="IQW83" s="115"/>
      <c r="IQX83" s="115"/>
      <c r="IQY83" s="115"/>
      <c r="IQZ83" s="115"/>
      <c r="IRA83" s="115"/>
      <c r="IRB83" s="115"/>
      <c r="IRC83" s="115"/>
      <c r="IRD83" s="115"/>
      <c r="IRE83" s="115"/>
      <c r="IRF83" s="115"/>
      <c r="IRG83" s="115"/>
      <c r="IRH83" s="115"/>
      <c r="IRI83" s="115"/>
      <c r="IRJ83" s="115"/>
      <c r="IRK83" s="115"/>
      <c r="IRL83" s="115"/>
      <c r="IRM83" s="115"/>
      <c r="IRN83" s="115"/>
      <c r="IRO83" s="115"/>
      <c r="IRP83" s="115"/>
      <c r="IRQ83" s="115"/>
      <c r="IRR83" s="115"/>
      <c r="IRS83" s="115"/>
      <c r="IRT83" s="115"/>
      <c r="IRU83" s="115"/>
      <c r="IRV83" s="115"/>
      <c r="IRW83" s="115"/>
      <c r="IRX83" s="115"/>
      <c r="IRY83" s="115"/>
      <c r="IRZ83" s="115"/>
      <c r="ISA83" s="115"/>
      <c r="ISB83" s="115"/>
      <c r="ISC83" s="115"/>
      <c r="ISD83" s="115"/>
      <c r="ISE83" s="115"/>
      <c r="ISF83" s="115"/>
      <c r="ISG83" s="115"/>
      <c r="ISH83" s="115"/>
      <c r="ISI83" s="115"/>
      <c r="ISJ83" s="115"/>
      <c r="ISK83" s="115"/>
      <c r="ISL83" s="115"/>
      <c r="ISM83" s="115"/>
      <c r="ISN83" s="115"/>
      <c r="ISO83" s="115"/>
      <c r="ISP83" s="115"/>
      <c r="ISQ83" s="115"/>
      <c r="ISR83" s="115"/>
      <c r="ISS83" s="115"/>
      <c r="IST83" s="115"/>
      <c r="ISU83" s="115"/>
      <c r="ISV83" s="115"/>
      <c r="ISW83" s="115"/>
      <c r="ISX83" s="115"/>
      <c r="ISY83" s="115"/>
      <c r="ISZ83" s="115"/>
      <c r="ITA83" s="115"/>
      <c r="ITB83" s="115"/>
      <c r="ITC83" s="115"/>
      <c r="ITD83" s="115"/>
      <c r="ITE83" s="115"/>
      <c r="ITF83" s="115"/>
      <c r="ITG83" s="115"/>
      <c r="ITH83" s="115"/>
      <c r="ITI83" s="115"/>
      <c r="ITJ83" s="115"/>
      <c r="ITK83" s="115"/>
      <c r="ITL83" s="115"/>
      <c r="ITM83" s="115"/>
      <c r="ITN83" s="115"/>
      <c r="ITO83" s="115"/>
      <c r="ITP83" s="115"/>
      <c r="ITQ83" s="115"/>
      <c r="ITR83" s="115"/>
      <c r="ITS83" s="115"/>
      <c r="ITT83" s="115"/>
      <c r="ITU83" s="115"/>
      <c r="ITV83" s="115"/>
      <c r="ITW83" s="115"/>
      <c r="ITX83" s="115"/>
      <c r="ITY83" s="115"/>
      <c r="ITZ83" s="115"/>
      <c r="IUA83" s="115"/>
      <c r="IUB83" s="115"/>
      <c r="IUC83" s="115"/>
      <c r="IUD83" s="115"/>
      <c r="IUE83" s="115"/>
      <c r="IUF83" s="115"/>
      <c r="IUG83" s="115"/>
      <c r="IUH83" s="115"/>
      <c r="IUI83" s="115"/>
      <c r="IUJ83" s="115"/>
      <c r="IUK83" s="115"/>
      <c r="IUL83" s="115"/>
      <c r="IUM83" s="115"/>
      <c r="IUN83" s="115"/>
      <c r="IUO83" s="115"/>
      <c r="IUP83" s="115"/>
      <c r="IUQ83" s="115"/>
      <c r="IUR83" s="115"/>
      <c r="IUS83" s="115"/>
      <c r="IUT83" s="115"/>
      <c r="IUU83" s="115"/>
      <c r="IUV83" s="115"/>
      <c r="IUW83" s="115"/>
      <c r="IUX83" s="115"/>
      <c r="IUY83" s="115"/>
      <c r="IUZ83" s="115"/>
      <c r="IVA83" s="115"/>
      <c r="IVB83" s="115"/>
      <c r="IVC83" s="115"/>
      <c r="IVD83" s="115"/>
      <c r="IVE83" s="115"/>
      <c r="IVF83" s="115"/>
      <c r="IVG83" s="115"/>
      <c r="IVH83" s="115"/>
      <c r="IVI83" s="115"/>
      <c r="IVJ83" s="115"/>
      <c r="IVK83" s="115"/>
      <c r="IVL83" s="115"/>
      <c r="IVM83" s="115"/>
      <c r="IVN83" s="115"/>
      <c r="IVO83" s="115"/>
      <c r="IVP83" s="115"/>
      <c r="IVQ83" s="115"/>
      <c r="IVR83" s="115"/>
      <c r="IVS83" s="115"/>
      <c r="IVT83" s="115"/>
      <c r="IVU83" s="115"/>
      <c r="IVV83" s="115"/>
      <c r="IVW83" s="115"/>
      <c r="IVX83" s="115"/>
      <c r="IVY83" s="115"/>
      <c r="IVZ83" s="115"/>
      <c r="IWA83" s="115"/>
      <c r="IWB83" s="115"/>
      <c r="IWC83" s="115"/>
      <c r="IWD83" s="115"/>
      <c r="IWE83" s="115"/>
      <c r="IWF83" s="115"/>
      <c r="IWG83" s="115"/>
      <c r="IWH83" s="115"/>
      <c r="IWI83" s="115"/>
      <c r="IWJ83" s="115"/>
      <c r="IWK83" s="115"/>
      <c r="IWL83" s="115"/>
      <c r="IWM83" s="115"/>
      <c r="IWN83" s="115"/>
      <c r="IWO83" s="115"/>
      <c r="IWP83" s="115"/>
      <c r="IWQ83" s="115"/>
      <c r="IWR83" s="115"/>
      <c r="IWS83" s="115"/>
      <c r="IWT83" s="115"/>
      <c r="IWU83" s="115"/>
      <c r="IWV83" s="115"/>
      <c r="IWW83" s="115"/>
      <c r="IWX83" s="115"/>
      <c r="IWY83" s="115"/>
      <c r="IWZ83" s="115"/>
      <c r="IXA83" s="115"/>
      <c r="IXB83" s="115"/>
      <c r="IXC83" s="115"/>
      <c r="IXD83" s="115"/>
      <c r="IXE83" s="115"/>
      <c r="IXF83" s="115"/>
      <c r="IXG83" s="115"/>
      <c r="IXH83" s="115"/>
      <c r="IXI83" s="115"/>
      <c r="IXJ83" s="115"/>
      <c r="IXK83" s="115"/>
      <c r="IXL83" s="115"/>
      <c r="IXM83" s="115"/>
      <c r="IXN83" s="115"/>
      <c r="IXO83" s="115"/>
      <c r="IXP83" s="115"/>
      <c r="IXQ83" s="115"/>
      <c r="IXR83" s="115"/>
      <c r="IXS83" s="115"/>
      <c r="IXT83" s="115"/>
      <c r="IXU83" s="115"/>
      <c r="IXV83" s="115"/>
      <c r="IXW83" s="115"/>
      <c r="IXX83" s="115"/>
      <c r="IXY83" s="115"/>
      <c r="IXZ83" s="115"/>
      <c r="IYA83" s="115"/>
      <c r="IYB83" s="115"/>
      <c r="IYC83" s="115"/>
      <c r="IYD83" s="115"/>
      <c r="IYE83" s="115"/>
      <c r="IYF83" s="115"/>
      <c r="IYG83" s="115"/>
      <c r="IYH83" s="115"/>
      <c r="IYI83" s="115"/>
      <c r="IYJ83" s="115"/>
      <c r="IYK83" s="115"/>
      <c r="IYL83" s="115"/>
      <c r="IYM83" s="115"/>
      <c r="IYN83" s="115"/>
      <c r="IYO83" s="115"/>
      <c r="IYP83" s="115"/>
      <c r="IYQ83" s="115"/>
      <c r="IYR83" s="115"/>
      <c r="IYS83" s="115"/>
      <c r="IYT83" s="115"/>
      <c r="IYU83" s="115"/>
      <c r="IYV83" s="115"/>
      <c r="IYW83" s="115"/>
      <c r="IYX83" s="115"/>
      <c r="IYY83" s="115"/>
      <c r="IYZ83" s="115"/>
      <c r="IZA83" s="115"/>
      <c r="IZB83" s="115"/>
      <c r="IZC83" s="115"/>
      <c r="IZD83" s="115"/>
      <c r="IZE83" s="115"/>
      <c r="IZF83" s="115"/>
      <c r="IZG83" s="115"/>
      <c r="IZH83" s="115"/>
      <c r="IZI83" s="115"/>
      <c r="IZJ83" s="115"/>
      <c r="IZK83" s="115"/>
      <c r="IZL83" s="115"/>
      <c r="IZM83" s="115"/>
      <c r="IZN83" s="115"/>
      <c r="IZO83" s="115"/>
      <c r="IZP83" s="115"/>
      <c r="IZQ83" s="115"/>
      <c r="IZR83" s="115"/>
      <c r="IZS83" s="115"/>
      <c r="IZT83" s="115"/>
      <c r="IZU83" s="115"/>
      <c r="IZV83" s="115"/>
      <c r="IZW83" s="115"/>
      <c r="IZX83" s="115"/>
      <c r="IZY83" s="115"/>
      <c r="IZZ83" s="115"/>
      <c r="JAA83" s="115"/>
      <c r="JAB83" s="115"/>
      <c r="JAC83" s="115"/>
      <c r="JAD83" s="115"/>
      <c r="JAE83" s="115"/>
      <c r="JAF83" s="115"/>
      <c r="JAG83" s="115"/>
      <c r="JAH83" s="115"/>
      <c r="JAI83" s="115"/>
      <c r="JAJ83" s="115"/>
      <c r="JAK83" s="115"/>
      <c r="JAL83" s="115"/>
      <c r="JAM83" s="115"/>
      <c r="JAN83" s="115"/>
      <c r="JAO83" s="115"/>
      <c r="JAP83" s="115"/>
      <c r="JAQ83" s="115"/>
      <c r="JAR83" s="115"/>
      <c r="JAS83" s="115"/>
      <c r="JAT83" s="115"/>
      <c r="JAU83" s="115"/>
      <c r="JAV83" s="115"/>
      <c r="JAW83" s="115"/>
      <c r="JAX83" s="115"/>
      <c r="JAY83" s="115"/>
      <c r="JAZ83" s="115"/>
      <c r="JBA83" s="115"/>
      <c r="JBB83" s="115"/>
      <c r="JBC83" s="115"/>
      <c r="JBD83" s="115"/>
      <c r="JBE83" s="115"/>
      <c r="JBF83" s="115"/>
      <c r="JBG83" s="115"/>
      <c r="JBH83" s="115"/>
      <c r="JBI83" s="115"/>
      <c r="JBJ83" s="115"/>
      <c r="JBK83" s="115"/>
      <c r="JBL83" s="115"/>
      <c r="JBM83" s="115"/>
      <c r="JBN83" s="115"/>
      <c r="JBO83" s="115"/>
      <c r="JBP83" s="115"/>
      <c r="JBQ83" s="115"/>
      <c r="JBR83" s="115"/>
      <c r="JBS83" s="115"/>
      <c r="JBT83" s="115"/>
      <c r="JBU83" s="115"/>
      <c r="JBV83" s="115"/>
      <c r="JBW83" s="115"/>
      <c r="JBX83" s="115"/>
      <c r="JBY83" s="115"/>
      <c r="JBZ83" s="115"/>
      <c r="JCA83" s="115"/>
      <c r="JCB83" s="115"/>
      <c r="JCC83" s="115"/>
      <c r="JCD83" s="115"/>
      <c r="JCE83" s="115"/>
      <c r="JCF83" s="115"/>
      <c r="JCG83" s="115"/>
      <c r="JCH83" s="115"/>
      <c r="JCI83" s="115"/>
      <c r="JCJ83" s="115"/>
      <c r="JCK83" s="115"/>
      <c r="JCL83" s="115"/>
      <c r="JCM83" s="115"/>
      <c r="JCN83" s="115"/>
      <c r="JCO83" s="115"/>
      <c r="JCP83" s="115"/>
      <c r="JCQ83" s="115"/>
      <c r="JCR83" s="115"/>
      <c r="JCS83" s="115"/>
      <c r="JCT83" s="115"/>
      <c r="JCU83" s="115"/>
      <c r="JCV83" s="115"/>
      <c r="JCW83" s="115"/>
      <c r="JCX83" s="115"/>
      <c r="JCY83" s="115"/>
      <c r="JCZ83" s="115"/>
      <c r="JDA83" s="115"/>
      <c r="JDB83" s="115"/>
      <c r="JDC83" s="115"/>
      <c r="JDD83" s="115"/>
      <c r="JDE83" s="115"/>
      <c r="JDF83" s="115"/>
      <c r="JDG83" s="115"/>
      <c r="JDH83" s="115"/>
      <c r="JDI83" s="115"/>
      <c r="JDJ83" s="115"/>
      <c r="JDK83" s="115"/>
      <c r="JDL83" s="115"/>
      <c r="JDM83" s="115"/>
      <c r="JDN83" s="115"/>
      <c r="JDO83" s="115"/>
      <c r="JDP83" s="115"/>
      <c r="JDQ83" s="115"/>
      <c r="JDR83" s="115"/>
      <c r="JDS83" s="115"/>
      <c r="JDT83" s="115"/>
      <c r="JDU83" s="115"/>
      <c r="JDV83" s="115"/>
      <c r="JDW83" s="115"/>
      <c r="JDX83" s="115"/>
      <c r="JDY83" s="115"/>
      <c r="JDZ83" s="115"/>
      <c r="JEA83" s="115"/>
      <c r="JEB83" s="115"/>
      <c r="JEC83" s="115"/>
      <c r="JED83" s="115"/>
      <c r="JEE83" s="115"/>
      <c r="JEF83" s="115"/>
      <c r="JEG83" s="115"/>
      <c r="JEH83" s="115"/>
      <c r="JEI83" s="115"/>
      <c r="JEJ83" s="115"/>
      <c r="JEK83" s="115"/>
      <c r="JEL83" s="115"/>
      <c r="JEM83" s="115"/>
      <c r="JEN83" s="115"/>
      <c r="JEO83" s="115"/>
      <c r="JEP83" s="115"/>
      <c r="JEQ83" s="115"/>
      <c r="JER83" s="115"/>
      <c r="JES83" s="115"/>
      <c r="JET83" s="115"/>
      <c r="JEU83" s="115"/>
      <c r="JEV83" s="115"/>
      <c r="JEW83" s="115"/>
      <c r="JEX83" s="115"/>
      <c r="JEY83" s="115"/>
      <c r="JEZ83" s="115"/>
      <c r="JFA83" s="115"/>
      <c r="JFB83" s="115"/>
      <c r="JFC83" s="115"/>
      <c r="JFD83" s="115"/>
      <c r="JFE83" s="115"/>
      <c r="JFF83" s="115"/>
      <c r="JFG83" s="115"/>
      <c r="JFH83" s="115"/>
      <c r="JFI83" s="115"/>
      <c r="JFJ83" s="115"/>
      <c r="JFK83" s="115"/>
      <c r="JFL83" s="115"/>
      <c r="JFM83" s="115"/>
      <c r="JFN83" s="115"/>
      <c r="JFO83" s="115"/>
      <c r="JFP83" s="115"/>
      <c r="JFQ83" s="115"/>
      <c r="JFR83" s="115"/>
      <c r="JFS83" s="115"/>
      <c r="JFT83" s="115"/>
      <c r="JFU83" s="115"/>
      <c r="JFV83" s="115"/>
      <c r="JFW83" s="115"/>
      <c r="JFX83" s="115"/>
      <c r="JFY83" s="115"/>
      <c r="JFZ83" s="115"/>
      <c r="JGA83" s="115"/>
      <c r="JGB83" s="115"/>
      <c r="JGC83" s="115"/>
      <c r="JGD83" s="115"/>
      <c r="JGE83" s="115"/>
      <c r="JGF83" s="115"/>
      <c r="JGG83" s="115"/>
      <c r="JGH83" s="115"/>
      <c r="JGI83" s="115"/>
      <c r="JGJ83" s="115"/>
      <c r="JGK83" s="115"/>
      <c r="JGL83" s="115"/>
      <c r="JGM83" s="115"/>
      <c r="JGN83" s="115"/>
      <c r="JGO83" s="115"/>
      <c r="JGP83" s="115"/>
      <c r="JGQ83" s="115"/>
      <c r="JGR83" s="115"/>
      <c r="JGS83" s="115"/>
      <c r="JGT83" s="115"/>
      <c r="JGU83" s="115"/>
      <c r="JGV83" s="115"/>
      <c r="JGW83" s="115"/>
      <c r="JGX83" s="115"/>
      <c r="JGY83" s="115"/>
      <c r="JGZ83" s="115"/>
      <c r="JHA83" s="115"/>
      <c r="JHB83" s="115"/>
      <c r="JHC83" s="115"/>
      <c r="JHD83" s="115"/>
      <c r="JHE83" s="115"/>
      <c r="JHF83" s="115"/>
      <c r="JHG83" s="115"/>
      <c r="JHH83" s="115"/>
      <c r="JHI83" s="115"/>
      <c r="JHJ83" s="115"/>
      <c r="JHK83" s="115"/>
      <c r="JHL83" s="115"/>
      <c r="JHM83" s="115"/>
      <c r="JHN83" s="115"/>
      <c r="JHO83" s="115"/>
      <c r="JHP83" s="115"/>
      <c r="JHQ83" s="115"/>
      <c r="JHR83" s="115"/>
      <c r="JHS83" s="115"/>
      <c r="JHT83" s="115"/>
      <c r="JHU83" s="115"/>
      <c r="JHV83" s="115"/>
      <c r="JHW83" s="115"/>
      <c r="JHX83" s="115"/>
      <c r="JHY83" s="115"/>
      <c r="JHZ83" s="115"/>
      <c r="JIA83" s="115"/>
      <c r="JIB83" s="115"/>
      <c r="JIC83" s="115"/>
      <c r="JID83" s="115"/>
      <c r="JIE83" s="115"/>
      <c r="JIF83" s="115"/>
      <c r="JIG83" s="115"/>
      <c r="JIH83" s="115"/>
      <c r="JII83" s="115"/>
      <c r="JIJ83" s="115"/>
      <c r="JIK83" s="115"/>
      <c r="JIL83" s="115"/>
      <c r="JIM83" s="115"/>
      <c r="JIN83" s="115"/>
      <c r="JIO83" s="115"/>
      <c r="JIP83" s="115"/>
      <c r="JIQ83" s="115"/>
      <c r="JIR83" s="115"/>
      <c r="JIS83" s="115"/>
      <c r="JIT83" s="115"/>
      <c r="JIU83" s="115"/>
      <c r="JIV83" s="115"/>
      <c r="JIW83" s="115"/>
      <c r="JIX83" s="115"/>
      <c r="JIY83" s="115"/>
      <c r="JIZ83" s="115"/>
      <c r="JJA83" s="115"/>
      <c r="JJB83" s="115"/>
      <c r="JJC83" s="115"/>
      <c r="JJD83" s="115"/>
      <c r="JJE83" s="115"/>
      <c r="JJF83" s="115"/>
      <c r="JJG83" s="115"/>
      <c r="JJH83" s="115"/>
      <c r="JJI83" s="115"/>
      <c r="JJJ83" s="115"/>
      <c r="JJK83" s="115"/>
      <c r="JJL83" s="115"/>
      <c r="JJM83" s="115"/>
      <c r="JJN83" s="115"/>
      <c r="JJO83" s="115"/>
      <c r="JJP83" s="115"/>
      <c r="JJQ83" s="115"/>
      <c r="JJR83" s="115"/>
      <c r="JJS83" s="115"/>
      <c r="JJT83" s="115"/>
      <c r="JJU83" s="115"/>
      <c r="JJV83" s="115"/>
      <c r="JJW83" s="115"/>
      <c r="JJX83" s="115"/>
      <c r="JJY83" s="115"/>
      <c r="JJZ83" s="115"/>
      <c r="JKA83" s="115"/>
      <c r="JKB83" s="115"/>
      <c r="JKC83" s="115"/>
      <c r="JKD83" s="115"/>
      <c r="JKE83" s="115"/>
      <c r="JKF83" s="115"/>
      <c r="JKG83" s="115"/>
      <c r="JKH83" s="115"/>
      <c r="JKI83" s="115"/>
      <c r="JKJ83" s="115"/>
      <c r="JKK83" s="115"/>
      <c r="JKL83" s="115"/>
      <c r="JKM83" s="115"/>
      <c r="JKN83" s="115"/>
      <c r="JKO83" s="115"/>
      <c r="JKP83" s="115"/>
      <c r="JKQ83" s="115"/>
      <c r="JKR83" s="115"/>
      <c r="JKS83" s="115"/>
      <c r="JKT83" s="115"/>
      <c r="JKU83" s="115"/>
      <c r="JKV83" s="115"/>
      <c r="JKW83" s="115"/>
      <c r="JKX83" s="115"/>
      <c r="JKY83" s="115"/>
      <c r="JKZ83" s="115"/>
      <c r="JLA83" s="115"/>
      <c r="JLB83" s="115"/>
      <c r="JLC83" s="115"/>
      <c r="JLD83" s="115"/>
      <c r="JLE83" s="115"/>
      <c r="JLF83" s="115"/>
      <c r="JLG83" s="115"/>
      <c r="JLH83" s="115"/>
      <c r="JLI83" s="115"/>
      <c r="JLJ83" s="115"/>
      <c r="JLK83" s="115"/>
      <c r="JLL83" s="115"/>
      <c r="JLM83" s="115"/>
      <c r="JLN83" s="115"/>
      <c r="JLO83" s="115"/>
      <c r="JLP83" s="115"/>
      <c r="JLQ83" s="115"/>
      <c r="JLR83" s="115"/>
      <c r="JLS83" s="115"/>
      <c r="JLT83" s="115"/>
      <c r="JLU83" s="115"/>
      <c r="JLV83" s="115"/>
      <c r="JLW83" s="115"/>
      <c r="JLX83" s="115"/>
      <c r="JLY83" s="115"/>
      <c r="JLZ83" s="115"/>
      <c r="JMA83" s="115"/>
      <c r="JMB83" s="115"/>
      <c r="JMC83" s="115"/>
      <c r="JMD83" s="115"/>
      <c r="JME83" s="115"/>
      <c r="JMF83" s="115"/>
      <c r="JMG83" s="115"/>
      <c r="JMH83" s="115"/>
      <c r="JMI83" s="115"/>
      <c r="JMJ83" s="115"/>
      <c r="JMK83" s="115"/>
      <c r="JML83" s="115"/>
      <c r="JMM83" s="115"/>
      <c r="JMN83" s="115"/>
      <c r="JMO83" s="115"/>
      <c r="JMP83" s="115"/>
      <c r="JMQ83" s="115"/>
      <c r="JMR83" s="115"/>
      <c r="JMS83" s="115"/>
      <c r="JMT83" s="115"/>
      <c r="JMU83" s="115"/>
      <c r="JMV83" s="115"/>
      <c r="JMW83" s="115"/>
      <c r="JMX83" s="115"/>
      <c r="JMY83" s="115"/>
      <c r="JMZ83" s="115"/>
      <c r="JNA83" s="115"/>
      <c r="JNB83" s="115"/>
      <c r="JNC83" s="115"/>
      <c r="JND83" s="115"/>
      <c r="JNE83" s="115"/>
      <c r="JNF83" s="115"/>
      <c r="JNG83" s="115"/>
      <c r="JNH83" s="115"/>
      <c r="JNI83" s="115"/>
      <c r="JNJ83" s="115"/>
      <c r="JNK83" s="115"/>
      <c r="JNL83" s="115"/>
      <c r="JNM83" s="115"/>
      <c r="JNN83" s="115"/>
      <c r="JNO83" s="115"/>
      <c r="JNP83" s="115"/>
      <c r="JNQ83" s="115"/>
      <c r="JNR83" s="115"/>
      <c r="JNS83" s="115"/>
      <c r="JNT83" s="115"/>
      <c r="JNU83" s="115"/>
      <c r="JNV83" s="115"/>
      <c r="JNW83" s="115"/>
      <c r="JNX83" s="115"/>
      <c r="JNY83" s="115"/>
      <c r="JNZ83" s="115"/>
      <c r="JOA83" s="115"/>
      <c r="JOB83" s="115"/>
      <c r="JOC83" s="115"/>
      <c r="JOD83" s="115"/>
      <c r="JOE83" s="115"/>
      <c r="JOF83" s="115"/>
      <c r="JOG83" s="115"/>
      <c r="JOH83" s="115"/>
      <c r="JOI83" s="115"/>
      <c r="JOJ83" s="115"/>
      <c r="JOK83" s="115"/>
      <c r="JOL83" s="115"/>
      <c r="JOM83" s="115"/>
      <c r="JON83" s="115"/>
      <c r="JOO83" s="115"/>
      <c r="JOP83" s="115"/>
      <c r="JOQ83" s="115"/>
      <c r="JOR83" s="115"/>
      <c r="JOS83" s="115"/>
      <c r="JOT83" s="115"/>
      <c r="JOU83" s="115"/>
      <c r="JOV83" s="115"/>
      <c r="JOW83" s="115"/>
      <c r="JOX83" s="115"/>
      <c r="JOY83" s="115"/>
      <c r="JOZ83" s="115"/>
      <c r="JPA83" s="115"/>
      <c r="JPB83" s="115"/>
      <c r="JPC83" s="115"/>
      <c r="JPD83" s="115"/>
      <c r="JPE83" s="115"/>
      <c r="JPF83" s="115"/>
      <c r="JPG83" s="115"/>
      <c r="JPH83" s="115"/>
      <c r="JPI83" s="115"/>
      <c r="JPJ83" s="115"/>
      <c r="JPK83" s="115"/>
      <c r="JPL83" s="115"/>
      <c r="JPM83" s="115"/>
      <c r="JPN83" s="115"/>
      <c r="JPO83" s="115"/>
      <c r="JPP83" s="115"/>
      <c r="JPQ83" s="115"/>
      <c r="JPR83" s="115"/>
      <c r="JPS83" s="115"/>
      <c r="JPT83" s="115"/>
      <c r="JPU83" s="115"/>
      <c r="JPV83" s="115"/>
      <c r="JPW83" s="115"/>
      <c r="JPX83" s="115"/>
      <c r="JPY83" s="115"/>
      <c r="JPZ83" s="115"/>
      <c r="JQA83" s="115"/>
      <c r="JQB83" s="115"/>
      <c r="JQC83" s="115"/>
      <c r="JQD83" s="115"/>
      <c r="JQE83" s="115"/>
      <c r="JQF83" s="115"/>
      <c r="JQG83" s="115"/>
      <c r="JQH83" s="115"/>
      <c r="JQI83" s="115"/>
      <c r="JQJ83" s="115"/>
      <c r="JQK83" s="115"/>
      <c r="JQL83" s="115"/>
      <c r="JQM83" s="115"/>
      <c r="JQN83" s="115"/>
      <c r="JQO83" s="115"/>
      <c r="JQP83" s="115"/>
      <c r="JQQ83" s="115"/>
      <c r="JQR83" s="115"/>
      <c r="JQS83" s="115"/>
      <c r="JQT83" s="115"/>
      <c r="JQU83" s="115"/>
      <c r="JQV83" s="115"/>
      <c r="JQW83" s="115"/>
      <c r="JQX83" s="115"/>
      <c r="JQY83" s="115"/>
      <c r="JQZ83" s="115"/>
      <c r="JRA83" s="115"/>
      <c r="JRB83" s="115"/>
      <c r="JRC83" s="115"/>
      <c r="JRD83" s="115"/>
      <c r="JRE83" s="115"/>
      <c r="JRF83" s="115"/>
      <c r="JRG83" s="115"/>
      <c r="JRH83" s="115"/>
      <c r="JRI83" s="115"/>
      <c r="JRJ83" s="115"/>
      <c r="JRK83" s="115"/>
      <c r="JRL83" s="115"/>
      <c r="JRM83" s="115"/>
      <c r="JRN83" s="115"/>
      <c r="JRO83" s="115"/>
      <c r="JRP83" s="115"/>
      <c r="JRQ83" s="115"/>
      <c r="JRR83" s="115"/>
      <c r="JRS83" s="115"/>
      <c r="JRT83" s="115"/>
      <c r="JRU83" s="115"/>
      <c r="JRV83" s="115"/>
      <c r="JRW83" s="115"/>
      <c r="JRX83" s="115"/>
      <c r="JRY83" s="115"/>
      <c r="JRZ83" s="115"/>
      <c r="JSA83" s="115"/>
      <c r="JSB83" s="115"/>
      <c r="JSC83" s="115"/>
      <c r="JSD83" s="115"/>
      <c r="JSE83" s="115"/>
      <c r="JSF83" s="115"/>
      <c r="JSG83" s="115"/>
      <c r="JSH83" s="115"/>
      <c r="JSI83" s="115"/>
      <c r="JSJ83" s="115"/>
      <c r="JSK83" s="115"/>
      <c r="JSL83" s="115"/>
      <c r="JSM83" s="115"/>
      <c r="JSN83" s="115"/>
      <c r="JSO83" s="115"/>
      <c r="JSP83" s="115"/>
      <c r="JSQ83" s="115"/>
      <c r="JSR83" s="115"/>
      <c r="JSS83" s="115"/>
      <c r="JST83" s="115"/>
      <c r="JSU83" s="115"/>
      <c r="JSV83" s="115"/>
      <c r="JSW83" s="115"/>
      <c r="JSX83" s="115"/>
      <c r="JSY83" s="115"/>
      <c r="JSZ83" s="115"/>
      <c r="JTA83" s="115"/>
      <c r="JTB83" s="115"/>
      <c r="JTC83" s="115"/>
      <c r="JTD83" s="115"/>
      <c r="JTE83" s="115"/>
      <c r="JTF83" s="115"/>
      <c r="JTG83" s="115"/>
      <c r="JTH83" s="115"/>
      <c r="JTI83" s="115"/>
      <c r="JTJ83" s="115"/>
      <c r="JTK83" s="115"/>
      <c r="JTL83" s="115"/>
      <c r="JTM83" s="115"/>
      <c r="JTN83" s="115"/>
      <c r="JTO83" s="115"/>
      <c r="JTP83" s="115"/>
      <c r="JTQ83" s="115"/>
      <c r="JTR83" s="115"/>
      <c r="JTS83" s="115"/>
      <c r="JTT83" s="115"/>
      <c r="JTU83" s="115"/>
      <c r="JTV83" s="115"/>
      <c r="JTW83" s="115"/>
      <c r="JTX83" s="115"/>
      <c r="JTY83" s="115"/>
      <c r="JTZ83" s="115"/>
      <c r="JUA83" s="115"/>
      <c r="JUB83" s="115"/>
      <c r="JUC83" s="115"/>
      <c r="JUD83" s="115"/>
      <c r="JUE83" s="115"/>
      <c r="JUF83" s="115"/>
      <c r="JUG83" s="115"/>
      <c r="JUH83" s="115"/>
      <c r="JUI83" s="115"/>
      <c r="JUJ83" s="115"/>
      <c r="JUK83" s="115"/>
      <c r="JUL83" s="115"/>
      <c r="JUM83" s="115"/>
      <c r="JUN83" s="115"/>
      <c r="JUO83" s="115"/>
      <c r="JUP83" s="115"/>
      <c r="JUQ83" s="115"/>
      <c r="JUR83" s="115"/>
      <c r="JUS83" s="115"/>
      <c r="JUT83" s="115"/>
      <c r="JUU83" s="115"/>
      <c r="JUV83" s="115"/>
      <c r="JUW83" s="115"/>
      <c r="JUX83" s="115"/>
      <c r="JUY83" s="115"/>
      <c r="JUZ83" s="115"/>
      <c r="JVA83" s="115"/>
      <c r="JVB83" s="115"/>
      <c r="JVC83" s="115"/>
      <c r="JVD83" s="115"/>
      <c r="JVE83" s="115"/>
      <c r="JVF83" s="115"/>
      <c r="JVG83" s="115"/>
      <c r="JVH83" s="115"/>
      <c r="JVI83" s="115"/>
      <c r="JVJ83" s="115"/>
      <c r="JVK83" s="115"/>
      <c r="JVL83" s="115"/>
      <c r="JVM83" s="115"/>
      <c r="JVN83" s="115"/>
      <c r="JVO83" s="115"/>
      <c r="JVP83" s="115"/>
      <c r="JVQ83" s="115"/>
      <c r="JVR83" s="115"/>
      <c r="JVS83" s="115"/>
      <c r="JVT83" s="115"/>
      <c r="JVU83" s="115"/>
      <c r="JVV83" s="115"/>
      <c r="JVW83" s="115"/>
      <c r="JVX83" s="115"/>
      <c r="JVY83" s="115"/>
      <c r="JVZ83" s="115"/>
      <c r="JWA83" s="115"/>
      <c r="JWB83" s="115"/>
      <c r="JWC83" s="115"/>
      <c r="JWD83" s="115"/>
      <c r="JWE83" s="115"/>
      <c r="JWF83" s="115"/>
      <c r="JWG83" s="115"/>
      <c r="JWH83" s="115"/>
      <c r="JWI83" s="115"/>
      <c r="JWJ83" s="115"/>
      <c r="JWK83" s="115"/>
      <c r="JWL83" s="115"/>
      <c r="JWM83" s="115"/>
      <c r="JWN83" s="115"/>
      <c r="JWO83" s="115"/>
      <c r="JWP83" s="115"/>
      <c r="JWQ83" s="115"/>
      <c r="JWR83" s="115"/>
      <c r="JWS83" s="115"/>
      <c r="JWT83" s="115"/>
      <c r="JWU83" s="115"/>
      <c r="JWV83" s="115"/>
      <c r="JWW83" s="115"/>
      <c r="JWX83" s="115"/>
      <c r="JWY83" s="115"/>
      <c r="JWZ83" s="115"/>
      <c r="JXA83" s="115"/>
      <c r="JXB83" s="115"/>
      <c r="JXC83" s="115"/>
      <c r="JXD83" s="115"/>
      <c r="JXE83" s="115"/>
      <c r="JXF83" s="115"/>
      <c r="JXG83" s="115"/>
      <c r="JXH83" s="115"/>
      <c r="JXI83" s="115"/>
      <c r="JXJ83" s="115"/>
      <c r="JXK83" s="115"/>
      <c r="JXL83" s="115"/>
      <c r="JXM83" s="115"/>
      <c r="JXN83" s="115"/>
      <c r="JXO83" s="115"/>
      <c r="JXP83" s="115"/>
      <c r="JXQ83" s="115"/>
      <c r="JXR83" s="115"/>
      <c r="JXS83" s="115"/>
      <c r="JXT83" s="115"/>
      <c r="JXU83" s="115"/>
      <c r="JXV83" s="115"/>
      <c r="JXW83" s="115"/>
      <c r="JXX83" s="115"/>
      <c r="JXY83" s="115"/>
      <c r="JXZ83" s="115"/>
      <c r="JYA83" s="115"/>
      <c r="JYB83" s="115"/>
      <c r="JYC83" s="115"/>
      <c r="JYD83" s="115"/>
      <c r="JYE83" s="115"/>
      <c r="JYF83" s="115"/>
      <c r="JYG83" s="115"/>
      <c r="JYH83" s="115"/>
      <c r="JYI83" s="115"/>
      <c r="JYJ83" s="115"/>
      <c r="JYK83" s="115"/>
      <c r="JYL83" s="115"/>
      <c r="JYM83" s="115"/>
      <c r="JYN83" s="115"/>
      <c r="JYO83" s="115"/>
      <c r="JYP83" s="115"/>
      <c r="JYQ83" s="115"/>
      <c r="JYR83" s="115"/>
      <c r="JYS83" s="115"/>
      <c r="JYT83" s="115"/>
      <c r="JYU83" s="115"/>
      <c r="JYV83" s="115"/>
      <c r="JYW83" s="115"/>
      <c r="JYX83" s="115"/>
      <c r="JYY83" s="115"/>
      <c r="JYZ83" s="115"/>
      <c r="JZA83" s="115"/>
      <c r="JZB83" s="115"/>
      <c r="JZC83" s="115"/>
      <c r="JZD83" s="115"/>
      <c r="JZE83" s="115"/>
      <c r="JZF83" s="115"/>
      <c r="JZG83" s="115"/>
      <c r="JZH83" s="115"/>
      <c r="JZI83" s="115"/>
      <c r="JZJ83" s="115"/>
      <c r="JZK83" s="115"/>
      <c r="JZL83" s="115"/>
      <c r="JZM83" s="115"/>
      <c r="JZN83" s="115"/>
      <c r="JZO83" s="115"/>
      <c r="JZP83" s="115"/>
      <c r="JZQ83" s="115"/>
      <c r="JZR83" s="115"/>
      <c r="JZS83" s="115"/>
      <c r="JZT83" s="115"/>
      <c r="JZU83" s="115"/>
      <c r="JZV83" s="115"/>
      <c r="JZW83" s="115"/>
      <c r="JZX83" s="115"/>
      <c r="JZY83" s="115"/>
      <c r="JZZ83" s="115"/>
      <c r="KAA83" s="115"/>
      <c r="KAB83" s="115"/>
      <c r="KAC83" s="115"/>
      <c r="KAD83" s="115"/>
      <c r="KAE83" s="115"/>
      <c r="KAF83" s="115"/>
      <c r="KAG83" s="115"/>
      <c r="KAH83" s="115"/>
      <c r="KAI83" s="115"/>
      <c r="KAJ83" s="115"/>
      <c r="KAK83" s="115"/>
      <c r="KAL83" s="115"/>
      <c r="KAM83" s="115"/>
      <c r="KAN83" s="115"/>
      <c r="KAO83" s="115"/>
      <c r="KAP83" s="115"/>
      <c r="KAQ83" s="115"/>
      <c r="KAR83" s="115"/>
      <c r="KAS83" s="115"/>
      <c r="KAT83" s="115"/>
      <c r="KAU83" s="115"/>
      <c r="KAV83" s="115"/>
      <c r="KAW83" s="115"/>
      <c r="KAX83" s="115"/>
      <c r="KAY83" s="115"/>
      <c r="KAZ83" s="115"/>
      <c r="KBA83" s="115"/>
      <c r="KBB83" s="115"/>
      <c r="KBC83" s="115"/>
      <c r="KBD83" s="115"/>
      <c r="KBE83" s="115"/>
      <c r="KBF83" s="115"/>
      <c r="KBG83" s="115"/>
      <c r="KBH83" s="115"/>
      <c r="KBI83" s="115"/>
      <c r="KBJ83" s="115"/>
      <c r="KBK83" s="115"/>
      <c r="KBL83" s="115"/>
      <c r="KBM83" s="115"/>
      <c r="KBN83" s="115"/>
      <c r="KBO83" s="115"/>
      <c r="KBP83" s="115"/>
      <c r="KBQ83" s="115"/>
      <c r="KBR83" s="115"/>
      <c r="KBS83" s="115"/>
      <c r="KBT83" s="115"/>
      <c r="KBU83" s="115"/>
      <c r="KBV83" s="115"/>
      <c r="KBW83" s="115"/>
      <c r="KBX83" s="115"/>
      <c r="KBY83" s="115"/>
      <c r="KBZ83" s="115"/>
      <c r="KCA83" s="115"/>
      <c r="KCB83" s="115"/>
      <c r="KCC83" s="115"/>
      <c r="KCD83" s="115"/>
      <c r="KCE83" s="115"/>
      <c r="KCF83" s="115"/>
      <c r="KCG83" s="115"/>
      <c r="KCH83" s="115"/>
      <c r="KCI83" s="115"/>
      <c r="KCJ83" s="115"/>
      <c r="KCK83" s="115"/>
      <c r="KCL83" s="115"/>
      <c r="KCM83" s="115"/>
      <c r="KCN83" s="115"/>
      <c r="KCO83" s="115"/>
      <c r="KCP83" s="115"/>
      <c r="KCQ83" s="115"/>
      <c r="KCR83" s="115"/>
      <c r="KCS83" s="115"/>
      <c r="KCT83" s="115"/>
      <c r="KCU83" s="115"/>
      <c r="KCV83" s="115"/>
      <c r="KCW83" s="115"/>
      <c r="KCX83" s="115"/>
      <c r="KCY83" s="115"/>
      <c r="KCZ83" s="115"/>
      <c r="KDA83" s="115"/>
      <c r="KDB83" s="115"/>
      <c r="KDC83" s="115"/>
      <c r="KDD83" s="115"/>
      <c r="KDE83" s="115"/>
      <c r="KDF83" s="115"/>
      <c r="KDG83" s="115"/>
      <c r="KDH83" s="115"/>
      <c r="KDI83" s="115"/>
      <c r="KDJ83" s="115"/>
      <c r="KDK83" s="115"/>
      <c r="KDL83" s="115"/>
      <c r="KDM83" s="115"/>
      <c r="KDN83" s="115"/>
      <c r="KDO83" s="115"/>
      <c r="KDP83" s="115"/>
      <c r="KDQ83" s="115"/>
      <c r="KDR83" s="115"/>
      <c r="KDS83" s="115"/>
      <c r="KDT83" s="115"/>
      <c r="KDU83" s="115"/>
      <c r="KDV83" s="115"/>
      <c r="KDW83" s="115"/>
      <c r="KDX83" s="115"/>
      <c r="KDY83" s="115"/>
      <c r="KDZ83" s="115"/>
      <c r="KEA83" s="115"/>
      <c r="KEB83" s="115"/>
      <c r="KEC83" s="115"/>
      <c r="KED83" s="115"/>
      <c r="KEE83" s="115"/>
      <c r="KEF83" s="115"/>
      <c r="KEG83" s="115"/>
      <c r="KEH83" s="115"/>
      <c r="KEI83" s="115"/>
      <c r="KEJ83" s="115"/>
      <c r="KEK83" s="115"/>
      <c r="KEL83" s="115"/>
      <c r="KEM83" s="115"/>
      <c r="KEN83" s="115"/>
      <c r="KEO83" s="115"/>
      <c r="KEP83" s="115"/>
      <c r="KEQ83" s="115"/>
      <c r="KER83" s="115"/>
      <c r="KES83" s="115"/>
      <c r="KET83" s="115"/>
      <c r="KEU83" s="115"/>
      <c r="KEV83" s="115"/>
      <c r="KEW83" s="115"/>
      <c r="KEX83" s="115"/>
      <c r="KEY83" s="115"/>
      <c r="KEZ83" s="115"/>
      <c r="KFA83" s="115"/>
      <c r="KFB83" s="115"/>
      <c r="KFC83" s="115"/>
      <c r="KFD83" s="115"/>
      <c r="KFE83" s="115"/>
      <c r="KFF83" s="115"/>
      <c r="KFG83" s="115"/>
      <c r="KFH83" s="115"/>
      <c r="KFI83" s="115"/>
      <c r="KFJ83" s="115"/>
      <c r="KFK83" s="115"/>
      <c r="KFL83" s="115"/>
      <c r="KFM83" s="115"/>
      <c r="KFN83" s="115"/>
      <c r="KFO83" s="115"/>
      <c r="KFP83" s="115"/>
      <c r="KFQ83" s="115"/>
      <c r="KFR83" s="115"/>
      <c r="KFS83" s="115"/>
      <c r="KFT83" s="115"/>
      <c r="KFU83" s="115"/>
      <c r="KFV83" s="115"/>
      <c r="KFW83" s="115"/>
      <c r="KFX83" s="115"/>
      <c r="KFY83" s="115"/>
      <c r="KFZ83" s="115"/>
      <c r="KGA83" s="115"/>
      <c r="KGB83" s="115"/>
      <c r="KGC83" s="115"/>
      <c r="KGD83" s="115"/>
      <c r="KGE83" s="115"/>
      <c r="KGF83" s="115"/>
      <c r="KGG83" s="115"/>
      <c r="KGH83" s="115"/>
      <c r="KGI83" s="115"/>
      <c r="KGJ83" s="115"/>
      <c r="KGK83" s="115"/>
      <c r="KGL83" s="115"/>
      <c r="KGM83" s="115"/>
      <c r="KGN83" s="115"/>
      <c r="KGO83" s="115"/>
      <c r="KGP83" s="115"/>
      <c r="KGQ83" s="115"/>
      <c r="KGR83" s="115"/>
      <c r="KGS83" s="115"/>
      <c r="KGT83" s="115"/>
      <c r="KGU83" s="115"/>
      <c r="KGV83" s="115"/>
      <c r="KGW83" s="115"/>
      <c r="KGX83" s="115"/>
      <c r="KGY83" s="115"/>
      <c r="KGZ83" s="115"/>
      <c r="KHA83" s="115"/>
      <c r="KHB83" s="115"/>
      <c r="KHC83" s="115"/>
      <c r="KHD83" s="115"/>
      <c r="KHE83" s="115"/>
      <c r="KHF83" s="115"/>
      <c r="KHG83" s="115"/>
      <c r="KHH83" s="115"/>
      <c r="KHI83" s="115"/>
      <c r="KHJ83" s="115"/>
      <c r="KHK83" s="115"/>
      <c r="KHL83" s="115"/>
      <c r="KHM83" s="115"/>
      <c r="KHN83" s="115"/>
      <c r="KHO83" s="115"/>
      <c r="KHP83" s="115"/>
      <c r="KHQ83" s="115"/>
      <c r="KHR83" s="115"/>
      <c r="KHS83" s="115"/>
      <c r="KHT83" s="115"/>
      <c r="KHU83" s="115"/>
      <c r="KHV83" s="115"/>
      <c r="KHW83" s="115"/>
      <c r="KHX83" s="115"/>
      <c r="KHY83" s="115"/>
      <c r="KHZ83" s="115"/>
      <c r="KIA83" s="115"/>
      <c r="KIB83" s="115"/>
      <c r="KIC83" s="115"/>
      <c r="KID83" s="115"/>
      <c r="KIE83" s="115"/>
      <c r="KIF83" s="115"/>
      <c r="KIG83" s="115"/>
      <c r="KIH83" s="115"/>
      <c r="KII83" s="115"/>
      <c r="KIJ83" s="115"/>
      <c r="KIK83" s="115"/>
      <c r="KIL83" s="115"/>
      <c r="KIM83" s="115"/>
      <c r="KIN83" s="115"/>
      <c r="KIO83" s="115"/>
      <c r="KIP83" s="115"/>
      <c r="KIQ83" s="115"/>
      <c r="KIR83" s="115"/>
      <c r="KIS83" s="115"/>
      <c r="KIT83" s="115"/>
      <c r="KIU83" s="115"/>
      <c r="KIV83" s="115"/>
      <c r="KIW83" s="115"/>
      <c r="KIX83" s="115"/>
      <c r="KIY83" s="115"/>
      <c r="KIZ83" s="115"/>
      <c r="KJA83" s="115"/>
      <c r="KJB83" s="115"/>
      <c r="KJC83" s="115"/>
      <c r="KJD83" s="115"/>
      <c r="KJE83" s="115"/>
      <c r="KJF83" s="115"/>
      <c r="KJG83" s="115"/>
      <c r="KJH83" s="115"/>
      <c r="KJI83" s="115"/>
      <c r="KJJ83" s="115"/>
      <c r="KJK83" s="115"/>
      <c r="KJL83" s="115"/>
      <c r="KJM83" s="115"/>
      <c r="KJN83" s="115"/>
      <c r="KJO83" s="115"/>
      <c r="KJP83" s="115"/>
      <c r="KJQ83" s="115"/>
      <c r="KJR83" s="115"/>
      <c r="KJS83" s="115"/>
      <c r="KJT83" s="115"/>
      <c r="KJU83" s="115"/>
      <c r="KJV83" s="115"/>
      <c r="KJW83" s="115"/>
      <c r="KJX83" s="115"/>
      <c r="KJY83" s="115"/>
      <c r="KJZ83" s="115"/>
      <c r="KKA83" s="115"/>
      <c r="KKB83" s="115"/>
      <c r="KKC83" s="115"/>
      <c r="KKD83" s="115"/>
      <c r="KKE83" s="115"/>
      <c r="KKF83" s="115"/>
      <c r="KKG83" s="115"/>
      <c r="KKH83" s="115"/>
      <c r="KKI83" s="115"/>
      <c r="KKJ83" s="115"/>
      <c r="KKK83" s="115"/>
      <c r="KKL83" s="115"/>
      <c r="KKM83" s="115"/>
      <c r="KKN83" s="115"/>
      <c r="KKO83" s="115"/>
      <c r="KKP83" s="115"/>
      <c r="KKQ83" s="115"/>
      <c r="KKR83" s="115"/>
      <c r="KKS83" s="115"/>
      <c r="KKT83" s="115"/>
      <c r="KKU83" s="115"/>
      <c r="KKV83" s="115"/>
      <c r="KKW83" s="115"/>
      <c r="KKX83" s="115"/>
      <c r="KKY83" s="115"/>
      <c r="KKZ83" s="115"/>
      <c r="KLA83" s="115"/>
      <c r="KLB83" s="115"/>
      <c r="KLC83" s="115"/>
      <c r="KLD83" s="115"/>
      <c r="KLE83" s="115"/>
      <c r="KLF83" s="115"/>
      <c r="KLG83" s="115"/>
      <c r="KLH83" s="115"/>
      <c r="KLI83" s="115"/>
      <c r="KLJ83" s="115"/>
      <c r="KLK83" s="115"/>
      <c r="KLL83" s="115"/>
      <c r="KLM83" s="115"/>
      <c r="KLN83" s="115"/>
      <c r="KLO83" s="115"/>
      <c r="KLP83" s="115"/>
      <c r="KLQ83" s="115"/>
      <c r="KLR83" s="115"/>
      <c r="KLS83" s="115"/>
      <c r="KLT83" s="115"/>
      <c r="KLU83" s="115"/>
      <c r="KLV83" s="115"/>
      <c r="KLW83" s="115"/>
      <c r="KLX83" s="115"/>
      <c r="KLY83" s="115"/>
      <c r="KLZ83" s="115"/>
      <c r="KMA83" s="115"/>
      <c r="KMB83" s="115"/>
      <c r="KMC83" s="115"/>
      <c r="KMD83" s="115"/>
      <c r="KME83" s="115"/>
      <c r="KMF83" s="115"/>
      <c r="KMG83" s="115"/>
      <c r="KMH83" s="115"/>
      <c r="KMI83" s="115"/>
      <c r="KMJ83" s="115"/>
      <c r="KMK83" s="115"/>
      <c r="KML83" s="115"/>
      <c r="KMM83" s="115"/>
      <c r="KMN83" s="115"/>
      <c r="KMO83" s="115"/>
      <c r="KMP83" s="115"/>
      <c r="KMQ83" s="115"/>
      <c r="KMR83" s="115"/>
      <c r="KMS83" s="115"/>
      <c r="KMT83" s="115"/>
      <c r="KMU83" s="115"/>
      <c r="KMV83" s="115"/>
      <c r="KMW83" s="115"/>
      <c r="KMX83" s="115"/>
      <c r="KMY83" s="115"/>
      <c r="KMZ83" s="115"/>
      <c r="KNA83" s="115"/>
      <c r="KNB83" s="115"/>
      <c r="KNC83" s="115"/>
      <c r="KND83" s="115"/>
      <c r="KNE83" s="115"/>
      <c r="KNF83" s="115"/>
      <c r="KNG83" s="115"/>
      <c r="KNH83" s="115"/>
      <c r="KNI83" s="115"/>
      <c r="KNJ83" s="115"/>
      <c r="KNK83" s="115"/>
      <c r="KNL83" s="115"/>
      <c r="KNM83" s="115"/>
      <c r="KNN83" s="115"/>
      <c r="KNO83" s="115"/>
      <c r="KNP83" s="115"/>
      <c r="KNQ83" s="115"/>
      <c r="KNR83" s="115"/>
      <c r="KNS83" s="115"/>
      <c r="KNT83" s="115"/>
      <c r="KNU83" s="115"/>
      <c r="KNV83" s="115"/>
      <c r="KNW83" s="115"/>
      <c r="KNX83" s="115"/>
      <c r="KNY83" s="115"/>
      <c r="KNZ83" s="115"/>
      <c r="KOA83" s="115"/>
      <c r="KOB83" s="115"/>
      <c r="KOC83" s="115"/>
      <c r="KOD83" s="115"/>
      <c r="KOE83" s="115"/>
      <c r="KOF83" s="115"/>
      <c r="KOG83" s="115"/>
      <c r="KOH83" s="115"/>
      <c r="KOI83" s="115"/>
      <c r="KOJ83" s="115"/>
      <c r="KOK83" s="115"/>
      <c r="KOL83" s="115"/>
      <c r="KOM83" s="115"/>
      <c r="KON83" s="115"/>
      <c r="KOO83" s="115"/>
      <c r="KOP83" s="115"/>
      <c r="KOQ83" s="115"/>
      <c r="KOR83" s="115"/>
      <c r="KOS83" s="115"/>
      <c r="KOT83" s="115"/>
      <c r="KOU83" s="115"/>
      <c r="KOV83" s="115"/>
      <c r="KOW83" s="115"/>
      <c r="KOX83" s="115"/>
      <c r="KOY83" s="115"/>
      <c r="KOZ83" s="115"/>
      <c r="KPA83" s="115"/>
      <c r="KPB83" s="115"/>
      <c r="KPC83" s="115"/>
      <c r="KPD83" s="115"/>
      <c r="KPE83" s="115"/>
      <c r="KPF83" s="115"/>
      <c r="KPG83" s="115"/>
      <c r="KPH83" s="115"/>
      <c r="KPI83" s="115"/>
      <c r="KPJ83" s="115"/>
      <c r="KPK83" s="115"/>
      <c r="KPL83" s="115"/>
      <c r="KPM83" s="115"/>
      <c r="KPN83" s="115"/>
      <c r="KPO83" s="115"/>
      <c r="KPP83" s="115"/>
      <c r="KPQ83" s="115"/>
      <c r="KPR83" s="115"/>
      <c r="KPS83" s="115"/>
      <c r="KPT83" s="115"/>
      <c r="KPU83" s="115"/>
      <c r="KPV83" s="115"/>
      <c r="KPW83" s="115"/>
      <c r="KPX83" s="115"/>
      <c r="KPY83" s="115"/>
      <c r="KPZ83" s="115"/>
      <c r="KQA83" s="115"/>
      <c r="KQB83" s="115"/>
      <c r="KQC83" s="115"/>
      <c r="KQD83" s="115"/>
      <c r="KQE83" s="115"/>
      <c r="KQF83" s="115"/>
      <c r="KQG83" s="115"/>
      <c r="KQH83" s="115"/>
      <c r="KQI83" s="115"/>
      <c r="KQJ83" s="115"/>
      <c r="KQK83" s="115"/>
      <c r="KQL83" s="115"/>
      <c r="KQM83" s="115"/>
      <c r="KQN83" s="115"/>
      <c r="KQO83" s="115"/>
      <c r="KQP83" s="115"/>
      <c r="KQQ83" s="115"/>
      <c r="KQR83" s="115"/>
      <c r="KQS83" s="115"/>
      <c r="KQT83" s="115"/>
      <c r="KQU83" s="115"/>
      <c r="KQV83" s="115"/>
      <c r="KQW83" s="115"/>
      <c r="KQX83" s="115"/>
      <c r="KQY83" s="115"/>
      <c r="KQZ83" s="115"/>
      <c r="KRA83" s="115"/>
      <c r="KRB83" s="115"/>
      <c r="KRC83" s="115"/>
      <c r="KRD83" s="115"/>
      <c r="KRE83" s="115"/>
      <c r="KRF83" s="115"/>
      <c r="KRG83" s="115"/>
      <c r="KRH83" s="115"/>
      <c r="KRI83" s="115"/>
      <c r="KRJ83" s="115"/>
      <c r="KRK83" s="115"/>
      <c r="KRL83" s="115"/>
      <c r="KRM83" s="115"/>
      <c r="KRN83" s="115"/>
      <c r="KRO83" s="115"/>
      <c r="KRP83" s="115"/>
      <c r="KRQ83" s="115"/>
      <c r="KRR83" s="115"/>
      <c r="KRS83" s="115"/>
      <c r="KRT83" s="115"/>
      <c r="KRU83" s="115"/>
      <c r="KRV83" s="115"/>
      <c r="KRW83" s="115"/>
      <c r="KRX83" s="115"/>
      <c r="KRY83" s="115"/>
      <c r="KRZ83" s="115"/>
      <c r="KSA83" s="115"/>
      <c r="KSB83" s="115"/>
      <c r="KSC83" s="115"/>
      <c r="KSD83" s="115"/>
      <c r="KSE83" s="115"/>
      <c r="KSF83" s="115"/>
      <c r="KSG83" s="115"/>
      <c r="KSH83" s="115"/>
      <c r="KSI83" s="115"/>
      <c r="KSJ83" s="115"/>
      <c r="KSK83" s="115"/>
      <c r="KSL83" s="115"/>
      <c r="KSM83" s="115"/>
      <c r="KSN83" s="115"/>
      <c r="KSO83" s="115"/>
      <c r="KSP83" s="115"/>
      <c r="KSQ83" s="115"/>
      <c r="KSR83" s="115"/>
      <c r="KSS83" s="115"/>
      <c r="KST83" s="115"/>
      <c r="KSU83" s="115"/>
      <c r="KSV83" s="115"/>
      <c r="KSW83" s="115"/>
      <c r="KSX83" s="115"/>
      <c r="KSY83" s="115"/>
      <c r="KSZ83" s="115"/>
      <c r="KTA83" s="115"/>
      <c r="KTB83" s="115"/>
      <c r="KTC83" s="115"/>
      <c r="KTD83" s="115"/>
      <c r="KTE83" s="115"/>
      <c r="KTF83" s="115"/>
      <c r="KTG83" s="115"/>
      <c r="KTH83" s="115"/>
      <c r="KTI83" s="115"/>
      <c r="KTJ83" s="115"/>
      <c r="KTK83" s="115"/>
      <c r="KTL83" s="115"/>
      <c r="KTM83" s="115"/>
      <c r="KTN83" s="115"/>
      <c r="KTO83" s="115"/>
      <c r="KTP83" s="115"/>
      <c r="KTQ83" s="115"/>
      <c r="KTR83" s="115"/>
      <c r="KTS83" s="115"/>
      <c r="KTT83" s="115"/>
      <c r="KTU83" s="115"/>
      <c r="KTV83" s="115"/>
      <c r="KTW83" s="115"/>
      <c r="KTX83" s="115"/>
      <c r="KTY83" s="115"/>
      <c r="KTZ83" s="115"/>
      <c r="KUA83" s="115"/>
      <c r="KUB83" s="115"/>
      <c r="KUC83" s="115"/>
      <c r="KUD83" s="115"/>
      <c r="KUE83" s="115"/>
      <c r="KUF83" s="115"/>
      <c r="KUG83" s="115"/>
      <c r="KUH83" s="115"/>
      <c r="KUI83" s="115"/>
      <c r="KUJ83" s="115"/>
      <c r="KUK83" s="115"/>
      <c r="KUL83" s="115"/>
      <c r="KUM83" s="115"/>
      <c r="KUN83" s="115"/>
      <c r="KUO83" s="115"/>
      <c r="KUP83" s="115"/>
      <c r="KUQ83" s="115"/>
      <c r="KUR83" s="115"/>
      <c r="KUS83" s="115"/>
      <c r="KUT83" s="115"/>
      <c r="KUU83" s="115"/>
      <c r="KUV83" s="115"/>
      <c r="KUW83" s="115"/>
      <c r="KUX83" s="115"/>
      <c r="KUY83" s="115"/>
      <c r="KUZ83" s="115"/>
      <c r="KVA83" s="115"/>
      <c r="KVB83" s="115"/>
      <c r="KVC83" s="115"/>
      <c r="KVD83" s="115"/>
      <c r="KVE83" s="115"/>
      <c r="KVF83" s="115"/>
      <c r="KVG83" s="115"/>
      <c r="KVH83" s="115"/>
      <c r="KVI83" s="115"/>
      <c r="KVJ83" s="115"/>
      <c r="KVK83" s="115"/>
      <c r="KVL83" s="115"/>
      <c r="KVM83" s="115"/>
      <c r="KVN83" s="115"/>
      <c r="KVO83" s="115"/>
      <c r="KVP83" s="115"/>
      <c r="KVQ83" s="115"/>
      <c r="KVR83" s="115"/>
      <c r="KVS83" s="115"/>
      <c r="KVT83" s="115"/>
      <c r="KVU83" s="115"/>
      <c r="KVV83" s="115"/>
      <c r="KVW83" s="115"/>
      <c r="KVX83" s="115"/>
      <c r="KVY83" s="115"/>
      <c r="KVZ83" s="115"/>
      <c r="KWA83" s="115"/>
      <c r="KWB83" s="115"/>
      <c r="KWC83" s="115"/>
      <c r="KWD83" s="115"/>
      <c r="KWE83" s="115"/>
      <c r="KWF83" s="115"/>
      <c r="KWG83" s="115"/>
      <c r="KWH83" s="115"/>
      <c r="KWI83" s="115"/>
      <c r="KWJ83" s="115"/>
      <c r="KWK83" s="115"/>
      <c r="KWL83" s="115"/>
      <c r="KWM83" s="115"/>
      <c r="KWN83" s="115"/>
      <c r="KWO83" s="115"/>
      <c r="KWP83" s="115"/>
      <c r="KWQ83" s="115"/>
      <c r="KWR83" s="115"/>
      <c r="KWS83" s="115"/>
      <c r="KWT83" s="115"/>
      <c r="KWU83" s="115"/>
      <c r="KWV83" s="115"/>
      <c r="KWW83" s="115"/>
      <c r="KWX83" s="115"/>
      <c r="KWY83" s="115"/>
      <c r="KWZ83" s="115"/>
      <c r="KXA83" s="115"/>
      <c r="KXB83" s="115"/>
      <c r="KXC83" s="115"/>
      <c r="KXD83" s="115"/>
      <c r="KXE83" s="115"/>
      <c r="KXF83" s="115"/>
      <c r="KXG83" s="115"/>
      <c r="KXH83" s="115"/>
      <c r="KXI83" s="115"/>
      <c r="KXJ83" s="115"/>
      <c r="KXK83" s="115"/>
      <c r="KXL83" s="115"/>
      <c r="KXM83" s="115"/>
      <c r="KXN83" s="115"/>
      <c r="KXO83" s="115"/>
      <c r="KXP83" s="115"/>
      <c r="KXQ83" s="115"/>
      <c r="KXR83" s="115"/>
      <c r="KXS83" s="115"/>
      <c r="KXT83" s="115"/>
      <c r="KXU83" s="115"/>
      <c r="KXV83" s="115"/>
      <c r="KXW83" s="115"/>
      <c r="KXX83" s="115"/>
      <c r="KXY83" s="115"/>
      <c r="KXZ83" s="115"/>
      <c r="KYA83" s="115"/>
      <c r="KYB83" s="115"/>
      <c r="KYC83" s="115"/>
      <c r="KYD83" s="115"/>
      <c r="KYE83" s="115"/>
      <c r="KYF83" s="115"/>
      <c r="KYG83" s="115"/>
      <c r="KYH83" s="115"/>
      <c r="KYI83" s="115"/>
      <c r="KYJ83" s="115"/>
      <c r="KYK83" s="115"/>
      <c r="KYL83" s="115"/>
      <c r="KYM83" s="115"/>
      <c r="KYN83" s="115"/>
      <c r="KYO83" s="115"/>
      <c r="KYP83" s="115"/>
      <c r="KYQ83" s="115"/>
      <c r="KYR83" s="115"/>
      <c r="KYS83" s="115"/>
      <c r="KYT83" s="115"/>
      <c r="KYU83" s="115"/>
      <c r="KYV83" s="115"/>
      <c r="KYW83" s="115"/>
      <c r="KYX83" s="115"/>
      <c r="KYY83" s="115"/>
      <c r="KYZ83" s="115"/>
      <c r="KZA83" s="115"/>
      <c r="KZB83" s="115"/>
      <c r="KZC83" s="115"/>
      <c r="KZD83" s="115"/>
      <c r="KZE83" s="115"/>
      <c r="KZF83" s="115"/>
      <c r="KZG83" s="115"/>
      <c r="KZH83" s="115"/>
      <c r="KZI83" s="115"/>
      <c r="KZJ83" s="115"/>
      <c r="KZK83" s="115"/>
      <c r="KZL83" s="115"/>
      <c r="KZM83" s="115"/>
      <c r="KZN83" s="115"/>
      <c r="KZO83" s="115"/>
      <c r="KZP83" s="115"/>
      <c r="KZQ83" s="115"/>
      <c r="KZR83" s="115"/>
      <c r="KZS83" s="115"/>
      <c r="KZT83" s="115"/>
      <c r="KZU83" s="115"/>
      <c r="KZV83" s="115"/>
      <c r="KZW83" s="115"/>
      <c r="KZX83" s="115"/>
      <c r="KZY83" s="115"/>
      <c r="KZZ83" s="115"/>
      <c r="LAA83" s="115"/>
      <c r="LAB83" s="115"/>
      <c r="LAC83" s="115"/>
      <c r="LAD83" s="115"/>
      <c r="LAE83" s="115"/>
      <c r="LAF83" s="115"/>
      <c r="LAG83" s="115"/>
      <c r="LAH83" s="115"/>
      <c r="LAI83" s="115"/>
      <c r="LAJ83" s="115"/>
      <c r="LAK83" s="115"/>
      <c r="LAL83" s="115"/>
      <c r="LAM83" s="115"/>
      <c r="LAN83" s="115"/>
      <c r="LAO83" s="115"/>
      <c r="LAP83" s="115"/>
      <c r="LAQ83" s="115"/>
      <c r="LAR83" s="115"/>
      <c r="LAS83" s="115"/>
      <c r="LAT83" s="115"/>
      <c r="LAU83" s="115"/>
      <c r="LAV83" s="115"/>
      <c r="LAW83" s="115"/>
      <c r="LAX83" s="115"/>
      <c r="LAY83" s="115"/>
      <c r="LAZ83" s="115"/>
      <c r="LBA83" s="115"/>
      <c r="LBB83" s="115"/>
      <c r="LBC83" s="115"/>
      <c r="LBD83" s="115"/>
      <c r="LBE83" s="115"/>
      <c r="LBF83" s="115"/>
      <c r="LBG83" s="115"/>
      <c r="LBH83" s="115"/>
      <c r="LBI83" s="115"/>
      <c r="LBJ83" s="115"/>
      <c r="LBK83" s="115"/>
      <c r="LBL83" s="115"/>
      <c r="LBM83" s="115"/>
      <c r="LBN83" s="115"/>
      <c r="LBO83" s="115"/>
      <c r="LBP83" s="115"/>
      <c r="LBQ83" s="115"/>
      <c r="LBR83" s="115"/>
      <c r="LBS83" s="115"/>
      <c r="LBT83" s="115"/>
      <c r="LBU83" s="115"/>
      <c r="LBV83" s="115"/>
      <c r="LBW83" s="115"/>
      <c r="LBX83" s="115"/>
      <c r="LBY83" s="115"/>
      <c r="LBZ83" s="115"/>
      <c r="LCA83" s="115"/>
      <c r="LCB83" s="115"/>
      <c r="LCC83" s="115"/>
      <c r="LCD83" s="115"/>
      <c r="LCE83" s="115"/>
      <c r="LCF83" s="115"/>
      <c r="LCG83" s="115"/>
      <c r="LCH83" s="115"/>
      <c r="LCI83" s="115"/>
      <c r="LCJ83" s="115"/>
      <c r="LCK83" s="115"/>
      <c r="LCL83" s="115"/>
      <c r="LCM83" s="115"/>
      <c r="LCN83" s="115"/>
      <c r="LCO83" s="115"/>
      <c r="LCP83" s="115"/>
      <c r="LCQ83" s="115"/>
      <c r="LCR83" s="115"/>
      <c r="LCS83" s="115"/>
      <c r="LCT83" s="115"/>
      <c r="LCU83" s="115"/>
      <c r="LCV83" s="115"/>
      <c r="LCW83" s="115"/>
      <c r="LCX83" s="115"/>
      <c r="LCY83" s="115"/>
      <c r="LCZ83" s="115"/>
      <c r="LDA83" s="115"/>
      <c r="LDB83" s="115"/>
      <c r="LDC83" s="115"/>
      <c r="LDD83" s="115"/>
      <c r="LDE83" s="115"/>
      <c r="LDF83" s="115"/>
      <c r="LDG83" s="115"/>
      <c r="LDH83" s="115"/>
      <c r="LDI83" s="115"/>
      <c r="LDJ83" s="115"/>
      <c r="LDK83" s="115"/>
      <c r="LDL83" s="115"/>
      <c r="LDM83" s="115"/>
      <c r="LDN83" s="115"/>
      <c r="LDO83" s="115"/>
      <c r="LDP83" s="115"/>
      <c r="LDQ83" s="115"/>
      <c r="LDR83" s="115"/>
      <c r="LDS83" s="115"/>
      <c r="LDT83" s="115"/>
      <c r="LDU83" s="115"/>
      <c r="LDV83" s="115"/>
      <c r="LDW83" s="115"/>
      <c r="LDX83" s="115"/>
      <c r="LDY83" s="115"/>
      <c r="LDZ83" s="115"/>
      <c r="LEA83" s="115"/>
      <c r="LEB83" s="115"/>
      <c r="LEC83" s="115"/>
      <c r="LED83" s="115"/>
      <c r="LEE83" s="115"/>
      <c r="LEF83" s="115"/>
      <c r="LEG83" s="115"/>
      <c r="LEH83" s="115"/>
      <c r="LEI83" s="115"/>
      <c r="LEJ83" s="115"/>
      <c r="LEK83" s="115"/>
      <c r="LEL83" s="115"/>
      <c r="LEM83" s="115"/>
      <c r="LEN83" s="115"/>
      <c r="LEO83" s="115"/>
      <c r="LEP83" s="115"/>
      <c r="LEQ83" s="115"/>
      <c r="LER83" s="115"/>
      <c r="LES83" s="115"/>
      <c r="LET83" s="115"/>
      <c r="LEU83" s="115"/>
      <c r="LEV83" s="115"/>
      <c r="LEW83" s="115"/>
      <c r="LEX83" s="115"/>
      <c r="LEY83" s="115"/>
      <c r="LEZ83" s="115"/>
      <c r="LFA83" s="115"/>
      <c r="LFB83" s="115"/>
      <c r="LFC83" s="115"/>
      <c r="LFD83" s="115"/>
      <c r="LFE83" s="115"/>
      <c r="LFF83" s="115"/>
      <c r="LFG83" s="115"/>
      <c r="LFH83" s="115"/>
      <c r="LFI83" s="115"/>
      <c r="LFJ83" s="115"/>
      <c r="LFK83" s="115"/>
      <c r="LFL83" s="115"/>
      <c r="LFM83" s="115"/>
      <c r="LFN83" s="115"/>
      <c r="LFO83" s="115"/>
      <c r="LFP83" s="115"/>
      <c r="LFQ83" s="115"/>
      <c r="LFR83" s="115"/>
      <c r="LFS83" s="115"/>
      <c r="LFT83" s="115"/>
      <c r="LFU83" s="115"/>
      <c r="LFV83" s="115"/>
      <c r="LFW83" s="115"/>
      <c r="LFX83" s="115"/>
      <c r="LFY83" s="115"/>
      <c r="LFZ83" s="115"/>
      <c r="LGA83" s="115"/>
      <c r="LGB83" s="115"/>
      <c r="LGC83" s="115"/>
      <c r="LGD83" s="115"/>
      <c r="LGE83" s="115"/>
      <c r="LGF83" s="115"/>
      <c r="LGG83" s="115"/>
      <c r="LGH83" s="115"/>
      <c r="LGI83" s="115"/>
      <c r="LGJ83" s="115"/>
      <c r="LGK83" s="115"/>
      <c r="LGL83" s="115"/>
      <c r="LGM83" s="115"/>
      <c r="LGN83" s="115"/>
      <c r="LGO83" s="115"/>
      <c r="LGP83" s="115"/>
      <c r="LGQ83" s="115"/>
      <c r="LGR83" s="115"/>
      <c r="LGS83" s="115"/>
      <c r="LGT83" s="115"/>
      <c r="LGU83" s="115"/>
      <c r="LGV83" s="115"/>
      <c r="LGW83" s="115"/>
      <c r="LGX83" s="115"/>
      <c r="LGY83" s="115"/>
      <c r="LGZ83" s="115"/>
      <c r="LHA83" s="115"/>
      <c r="LHB83" s="115"/>
      <c r="LHC83" s="115"/>
      <c r="LHD83" s="115"/>
      <c r="LHE83" s="115"/>
      <c r="LHF83" s="115"/>
      <c r="LHG83" s="115"/>
      <c r="LHH83" s="115"/>
      <c r="LHI83" s="115"/>
      <c r="LHJ83" s="115"/>
      <c r="LHK83" s="115"/>
      <c r="LHL83" s="115"/>
      <c r="LHM83" s="115"/>
      <c r="LHN83" s="115"/>
      <c r="LHO83" s="115"/>
      <c r="LHP83" s="115"/>
      <c r="LHQ83" s="115"/>
      <c r="LHR83" s="115"/>
      <c r="LHS83" s="115"/>
      <c r="LHT83" s="115"/>
      <c r="LHU83" s="115"/>
      <c r="LHV83" s="115"/>
      <c r="LHW83" s="115"/>
      <c r="LHX83" s="115"/>
      <c r="LHY83" s="115"/>
      <c r="LHZ83" s="115"/>
      <c r="LIA83" s="115"/>
      <c r="LIB83" s="115"/>
      <c r="LIC83" s="115"/>
      <c r="LID83" s="115"/>
      <c r="LIE83" s="115"/>
      <c r="LIF83" s="115"/>
      <c r="LIG83" s="115"/>
      <c r="LIH83" s="115"/>
      <c r="LII83" s="115"/>
      <c r="LIJ83" s="115"/>
      <c r="LIK83" s="115"/>
      <c r="LIL83" s="115"/>
      <c r="LIM83" s="115"/>
      <c r="LIN83" s="115"/>
      <c r="LIO83" s="115"/>
      <c r="LIP83" s="115"/>
      <c r="LIQ83" s="115"/>
      <c r="LIR83" s="115"/>
      <c r="LIS83" s="115"/>
      <c r="LIT83" s="115"/>
      <c r="LIU83" s="115"/>
      <c r="LIV83" s="115"/>
      <c r="LIW83" s="115"/>
      <c r="LIX83" s="115"/>
      <c r="LIY83" s="115"/>
      <c r="LIZ83" s="115"/>
      <c r="LJA83" s="115"/>
      <c r="LJB83" s="115"/>
      <c r="LJC83" s="115"/>
      <c r="LJD83" s="115"/>
      <c r="LJE83" s="115"/>
      <c r="LJF83" s="115"/>
      <c r="LJG83" s="115"/>
      <c r="LJH83" s="115"/>
      <c r="LJI83" s="115"/>
      <c r="LJJ83" s="115"/>
      <c r="LJK83" s="115"/>
      <c r="LJL83" s="115"/>
      <c r="LJM83" s="115"/>
      <c r="LJN83" s="115"/>
      <c r="LJO83" s="115"/>
      <c r="LJP83" s="115"/>
      <c r="LJQ83" s="115"/>
      <c r="LJR83" s="115"/>
      <c r="LJS83" s="115"/>
      <c r="LJT83" s="115"/>
      <c r="LJU83" s="115"/>
      <c r="LJV83" s="115"/>
      <c r="LJW83" s="115"/>
      <c r="LJX83" s="115"/>
      <c r="LJY83" s="115"/>
      <c r="LJZ83" s="115"/>
      <c r="LKA83" s="115"/>
      <c r="LKB83" s="115"/>
      <c r="LKC83" s="115"/>
      <c r="LKD83" s="115"/>
      <c r="LKE83" s="115"/>
      <c r="LKF83" s="115"/>
      <c r="LKG83" s="115"/>
      <c r="LKH83" s="115"/>
      <c r="LKI83" s="115"/>
      <c r="LKJ83" s="115"/>
      <c r="LKK83" s="115"/>
      <c r="LKL83" s="115"/>
      <c r="LKM83" s="115"/>
      <c r="LKN83" s="115"/>
      <c r="LKO83" s="115"/>
      <c r="LKP83" s="115"/>
      <c r="LKQ83" s="115"/>
      <c r="LKR83" s="115"/>
      <c r="LKS83" s="115"/>
      <c r="LKT83" s="115"/>
      <c r="LKU83" s="115"/>
      <c r="LKV83" s="115"/>
      <c r="LKW83" s="115"/>
      <c r="LKX83" s="115"/>
      <c r="LKY83" s="115"/>
      <c r="LKZ83" s="115"/>
      <c r="LLA83" s="115"/>
      <c r="LLB83" s="115"/>
      <c r="LLC83" s="115"/>
      <c r="LLD83" s="115"/>
      <c r="LLE83" s="115"/>
      <c r="LLF83" s="115"/>
      <c r="LLG83" s="115"/>
      <c r="LLH83" s="115"/>
      <c r="LLI83" s="115"/>
      <c r="LLJ83" s="115"/>
      <c r="LLK83" s="115"/>
      <c r="LLL83" s="115"/>
      <c r="LLM83" s="115"/>
      <c r="LLN83" s="115"/>
      <c r="LLO83" s="115"/>
      <c r="LLP83" s="115"/>
      <c r="LLQ83" s="115"/>
      <c r="LLR83" s="115"/>
      <c r="LLS83" s="115"/>
      <c r="LLT83" s="115"/>
      <c r="LLU83" s="115"/>
      <c r="LLV83" s="115"/>
      <c r="LLW83" s="115"/>
      <c r="LLX83" s="115"/>
      <c r="LLY83" s="115"/>
      <c r="LLZ83" s="115"/>
      <c r="LMA83" s="115"/>
      <c r="LMB83" s="115"/>
      <c r="LMC83" s="115"/>
      <c r="LMD83" s="115"/>
      <c r="LME83" s="115"/>
      <c r="LMF83" s="115"/>
      <c r="LMG83" s="115"/>
      <c r="LMH83" s="115"/>
      <c r="LMI83" s="115"/>
      <c r="LMJ83" s="115"/>
      <c r="LMK83" s="115"/>
      <c r="LML83" s="115"/>
      <c r="LMM83" s="115"/>
      <c r="LMN83" s="115"/>
      <c r="LMO83" s="115"/>
      <c r="LMP83" s="115"/>
      <c r="LMQ83" s="115"/>
      <c r="LMR83" s="115"/>
      <c r="LMS83" s="115"/>
      <c r="LMT83" s="115"/>
      <c r="LMU83" s="115"/>
      <c r="LMV83" s="115"/>
      <c r="LMW83" s="115"/>
      <c r="LMX83" s="115"/>
      <c r="LMY83" s="115"/>
      <c r="LMZ83" s="115"/>
      <c r="LNA83" s="115"/>
      <c r="LNB83" s="115"/>
      <c r="LNC83" s="115"/>
      <c r="LND83" s="115"/>
      <c r="LNE83" s="115"/>
      <c r="LNF83" s="115"/>
      <c r="LNG83" s="115"/>
      <c r="LNH83" s="115"/>
      <c r="LNI83" s="115"/>
      <c r="LNJ83" s="115"/>
      <c r="LNK83" s="115"/>
      <c r="LNL83" s="115"/>
      <c r="LNM83" s="115"/>
      <c r="LNN83" s="115"/>
      <c r="LNO83" s="115"/>
      <c r="LNP83" s="115"/>
      <c r="LNQ83" s="115"/>
      <c r="LNR83" s="115"/>
      <c r="LNS83" s="115"/>
      <c r="LNT83" s="115"/>
      <c r="LNU83" s="115"/>
      <c r="LNV83" s="115"/>
      <c r="LNW83" s="115"/>
      <c r="LNX83" s="115"/>
      <c r="LNY83" s="115"/>
      <c r="LNZ83" s="115"/>
      <c r="LOA83" s="115"/>
      <c r="LOB83" s="115"/>
      <c r="LOC83" s="115"/>
      <c r="LOD83" s="115"/>
      <c r="LOE83" s="115"/>
      <c r="LOF83" s="115"/>
      <c r="LOG83" s="115"/>
      <c r="LOH83" s="115"/>
      <c r="LOI83" s="115"/>
      <c r="LOJ83" s="115"/>
      <c r="LOK83" s="115"/>
      <c r="LOL83" s="115"/>
      <c r="LOM83" s="115"/>
      <c r="LON83" s="115"/>
      <c r="LOO83" s="115"/>
      <c r="LOP83" s="115"/>
      <c r="LOQ83" s="115"/>
      <c r="LOR83" s="115"/>
      <c r="LOS83" s="115"/>
      <c r="LOT83" s="115"/>
      <c r="LOU83" s="115"/>
      <c r="LOV83" s="115"/>
      <c r="LOW83" s="115"/>
      <c r="LOX83" s="115"/>
      <c r="LOY83" s="115"/>
      <c r="LOZ83" s="115"/>
      <c r="LPA83" s="115"/>
      <c r="LPB83" s="115"/>
      <c r="LPC83" s="115"/>
      <c r="LPD83" s="115"/>
      <c r="LPE83" s="115"/>
      <c r="LPF83" s="115"/>
      <c r="LPG83" s="115"/>
      <c r="LPH83" s="115"/>
      <c r="LPI83" s="115"/>
      <c r="LPJ83" s="115"/>
      <c r="LPK83" s="115"/>
      <c r="LPL83" s="115"/>
      <c r="LPM83" s="115"/>
      <c r="LPN83" s="115"/>
      <c r="LPO83" s="115"/>
      <c r="LPP83" s="115"/>
      <c r="LPQ83" s="115"/>
      <c r="LPR83" s="115"/>
      <c r="LPS83" s="115"/>
      <c r="LPT83" s="115"/>
      <c r="LPU83" s="115"/>
      <c r="LPV83" s="115"/>
      <c r="LPW83" s="115"/>
      <c r="LPX83" s="115"/>
      <c r="LPY83" s="115"/>
      <c r="LPZ83" s="115"/>
      <c r="LQA83" s="115"/>
      <c r="LQB83" s="115"/>
      <c r="LQC83" s="115"/>
      <c r="LQD83" s="115"/>
      <c r="LQE83" s="115"/>
      <c r="LQF83" s="115"/>
      <c r="LQG83" s="115"/>
      <c r="LQH83" s="115"/>
      <c r="LQI83" s="115"/>
      <c r="LQJ83" s="115"/>
      <c r="LQK83" s="115"/>
      <c r="LQL83" s="115"/>
      <c r="LQM83" s="115"/>
      <c r="LQN83" s="115"/>
      <c r="LQO83" s="115"/>
      <c r="LQP83" s="115"/>
      <c r="LQQ83" s="115"/>
      <c r="LQR83" s="115"/>
      <c r="LQS83" s="115"/>
      <c r="LQT83" s="115"/>
      <c r="LQU83" s="115"/>
      <c r="LQV83" s="115"/>
      <c r="LQW83" s="115"/>
      <c r="LQX83" s="115"/>
      <c r="LQY83" s="115"/>
      <c r="LQZ83" s="115"/>
      <c r="LRA83" s="115"/>
      <c r="LRB83" s="115"/>
      <c r="LRC83" s="115"/>
      <c r="LRD83" s="115"/>
      <c r="LRE83" s="115"/>
      <c r="LRF83" s="115"/>
      <c r="LRG83" s="115"/>
      <c r="LRH83" s="115"/>
      <c r="LRI83" s="115"/>
      <c r="LRJ83" s="115"/>
      <c r="LRK83" s="115"/>
      <c r="LRL83" s="115"/>
      <c r="LRM83" s="115"/>
      <c r="LRN83" s="115"/>
      <c r="LRO83" s="115"/>
      <c r="LRP83" s="115"/>
      <c r="LRQ83" s="115"/>
      <c r="LRR83" s="115"/>
      <c r="LRS83" s="115"/>
      <c r="LRT83" s="115"/>
      <c r="LRU83" s="115"/>
      <c r="LRV83" s="115"/>
      <c r="LRW83" s="115"/>
      <c r="LRX83" s="115"/>
      <c r="LRY83" s="115"/>
      <c r="LRZ83" s="115"/>
      <c r="LSA83" s="115"/>
      <c r="LSB83" s="115"/>
      <c r="LSC83" s="115"/>
      <c r="LSD83" s="115"/>
      <c r="LSE83" s="115"/>
      <c r="LSF83" s="115"/>
      <c r="LSG83" s="115"/>
      <c r="LSH83" s="115"/>
      <c r="LSI83" s="115"/>
      <c r="LSJ83" s="115"/>
      <c r="LSK83" s="115"/>
      <c r="LSL83" s="115"/>
      <c r="LSM83" s="115"/>
      <c r="LSN83" s="115"/>
      <c r="LSO83" s="115"/>
      <c r="LSP83" s="115"/>
      <c r="LSQ83" s="115"/>
      <c r="LSR83" s="115"/>
      <c r="LSS83" s="115"/>
      <c r="LST83" s="115"/>
      <c r="LSU83" s="115"/>
      <c r="LSV83" s="115"/>
      <c r="LSW83" s="115"/>
      <c r="LSX83" s="115"/>
      <c r="LSY83" s="115"/>
      <c r="LSZ83" s="115"/>
      <c r="LTA83" s="115"/>
      <c r="LTB83" s="115"/>
      <c r="LTC83" s="115"/>
      <c r="LTD83" s="115"/>
      <c r="LTE83" s="115"/>
      <c r="LTF83" s="115"/>
      <c r="LTG83" s="115"/>
      <c r="LTH83" s="115"/>
      <c r="LTI83" s="115"/>
      <c r="LTJ83" s="115"/>
      <c r="LTK83" s="115"/>
      <c r="LTL83" s="115"/>
      <c r="LTM83" s="115"/>
      <c r="LTN83" s="115"/>
      <c r="LTO83" s="115"/>
      <c r="LTP83" s="115"/>
      <c r="LTQ83" s="115"/>
      <c r="LTR83" s="115"/>
      <c r="LTS83" s="115"/>
      <c r="LTT83" s="115"/>
      <c r="LTU83" s="115"/>
      <c r="LTV83" s="115"/>
      <c r="LTW83" s="115"/>
      <c r="LTX83" s="115"/>
      <c r="LTY83" s="115"/>
      <c r="LTZ83" s="115"/>
      <c r="LUA83" s="115"/>
      <c r="LUB83" s="115"/>
      <c r="LUC83" s="115"/>
      <c r="LUD83" s="115"/>
      <c r="LUE83" s="115"/>
      <c r="LUF83" s="115"/>
      <c r="LUG83" s="115"/>
      <c r="LUH83" s="115"/>
      <c r="LUI83" s="115"/>
      <c r="LUJ83" s="115"/>
      <c r="LUK83" s="115"/>
      <c r="LUL83" s="115"/>
      <c r="LUM83" s="115"/>
      <c r="LUN83" s="115"/>
      <c r="LUO83" s="115"/>
      <c r="LUP83" s="115"/>
      <c r="LUQ83" s="115"/>
      <c r="LUR83" s="115"/>
      <c r="LUS83" s="115"/>
      <c r="LUT83" s="115"/>
      <c r="LUU83" s="115"/>
      <c r="LUV83" s="115"/>
      <c r="LUW83" s="115"/>
      <c r="LUX83" s="115"/>
      <c r="LUY83" s="115"/>
      <c r="LUZ83" s="115"/>
      <c r="LVA83" s="115"/>
      <c r="LVB83" s="115"/>
      <c r="LVC83" s="115"/>
      <c r="LVD83" s="115"/>
      <c r="LVE83" s="115"/>
      <c r="LVF83" s="115"/>
      <c r="LVG83" s="115"/>
      <c r="LVH83" s="115"/>
      <c r="LVI83" s="115"/>
      <c r="LVJ83" s="115"/>
      <c r="LVK83" s="115"/>
      <c r="LVL83" s="115"/>
      <c r="LVM83" s="115"/>
      <c r="LVN83" s="115"/>
      <c r="LVO83" s="115"/>
      <c r="LVP83" s="115"/>
      <c r="LVQ83" s="115"/>
      <c r="LVR83" s="115"/>
      <c r="LVS83" s="115"/>
      <c r="LVT83" s="115"/>
      <c r="LVU83" s="115"/>
      <c r="LVV83" s="115"/>
      <c r="LVW83" s="115"/>
      <c r="LVX83" s="115"/>
      <c r="LVY83" s="115"/>
      <c r="LVZ83" s="115"/>
      <c r="LWA83" s="115"/>
      <c r="LWB83" s="115"/>
      <c r="LWC83" s="115"/>
      <c r="LWD83" s="115"/>
      <c r="LWE83" s="115"/>
      <c r="LWF83" s="115"/>
      <c r="LWG83" s="115"/>
      <c r="LWH83" s="115"/>
      <c r="LWI83" s="115"/>
      <c r="LWJ83" s="115"/>
      <c r="LWK83" s="115"/>
      <c r="LWL83" s="115"/>
      <c r="LWM83" s="115"/>
      <c r="LWN83" s="115"/>
      <c r="LWO83" s="115"/>
      <c r="LWP83" s="115"/>
      <c r="LWQ83" s="115"/>
      <c r="LWR83" s="115"/>
      <c r="LWS83" s="115"/>
      <c r="LWT83" s="115"/>
      <c r="LWU83" s="115"/>
      <c r="LWV83" s="115"/>
      <c r="LWW83" s="115"/>
      <c r="LWX83" s="115"/>
      <c r="LWY83" s="115"/>
      <c r="LWZ83" s="115"/>
      <c r="LXA83" s="115"/>
      <c r="LXB83" s="115"/>
      <c r="LXC83" s="115"/>
      <c r="LXD83" s="115"/>
      <c r="LXE83" s="115"/>
      <c r="LXF83" s="115"/>
      <c r="LXG83" s="115"/>
      <c r="LXH83" s="115"/>
      <c r="LXI83" s="115"/>
      <c r="LXJ83" s="115"/>
      <c r="LXK83" s="115"/>
      <c r="LXL83" s="115"/>
      <c r="LXM83" s="115"/>
      <c r="LXN83" s="115"/>
      <c r="LXO83" s="115"/>
      <c r="LXP83" s="115"/>
      <c r="LXQ83" s="115"/>
      <c r="LXR83" s="115"/>
      <c r="LXS83" s="115"/>
      <c r="LXT83" s="115"/>
      <c r="LXU83" s="115"/>
      <c r="LXV83" s="115"/>
      <c r="LXW83" s="115"/>
      <c r="LXX83" s="115"/>
      <c r="LXY83" s="115"/>
      <c r="LXZ83" s="115"/>
      <c r="LYA83" s="115"/>
      <c r="LYB83" s="115"/>
      <c r="LYC83" s="115"/>
      <c r="LYD83" s="115"/>
      <c r="LYE83" s="115"/>
      <c r="LYF83" s="115"/>
      <c r="LYG83" s="115"/>
      <c r="LYH83" s="115"/>
      <c r="LYI83" s="115"/>
      <c r="LYJ83" s="115"/>
      <c r="LYK83" s="115"/>
      <c r="LYL83" s="115"/>
      <c r="LYM83" s="115"/>
      <c r="LYN83" s="115"/>
      <c r="LYO83" s="115"/>
      <c r="LYP83" s="115"/>
      <c r="LYQ83" s="115"/>
      <c r="LYR83" s="115"/>
      <c r="LYS83" s="115"/>
      <c r="LYT83" s="115"/>
      <c r="LYU83" s="115"/>
      <c r="LYV83" s="115"/>
      <c r="LYW83" s="115"/>
      <c r="LYX83" s="115"/>
      <c r="LYY83" s="115"/>
      <c r="LYZ83" s="115"/>
      <c r="LZA83" s="115"/>
      <c r="LZB83" s="115"/>
      <c r="LZC83" s="115"/>
      <c r="LZD83" s="115"/>
      <c r="LZE83" s="115"/>
      <c r="LZF83" s="115"/>
      <c r="LZG83" s="115"/>
      <c r="LZH83" s="115"/>
      <c r="LZI83" s="115"/>
      <c r="LZJ83" s="115"/>
      <c r="LZK83" s="115"/>
      <c r="LZL83" s="115"/>
      <c r="LZM83" s="115"/>
      <c r="LZN83" s="115"/>
      <c r="LZO83" s="115"/>
      <c r="LZP83" s="115"/>
      <c r="LZQ83" s="115"/>
      <c r="LZR83" s="115"/>
      <c r="LZS83" s="115"/>
      <c r="LZT83" s="115"/>
      <c r="LZU83" s="115"/>
      <c r="LZV83" s="115"/>
      <c r="LZW83" s="115"/>
      <c r="LZX83" s="115"/>
      <c r="LZY83" s="115"/>
      <c r="LZZ83" s="115"/>
      <c r="MAA83" s="115"/>
      <c r="MAB83" s="115"/>
      <c r="MAC83" s="115"/>
      <c r="MAD83" s="115"/>
      <c r="MAE83" s="115"/>
      <c r="MAF83" s="115"/>
      <c r="MAG83" s="115"/>
      <c r="MAH83" s="115"/>
      <c r="MAI83" s="115"/>
      <c r="MAJ83" s="115"/>
      <c r="MAK83" s="115"/>
      <c r="MAL83" s="115"/>
      <c r="MAM83" s="115"/>
      <c r="MAN83" s="115"/>
      <c r="MAO83" s="115"/>
      <c r="MAP83" s="115"/>
      <c r="MAQ83" s="115"/>
      <c r="MAR83" s="115"/>
      <c r="MAS83" s="115"/>
      <c r="MAT83" s="115"/>
      <c r="MAU83" s="115"/>
      <c r="MAV83" s="115"/>
      <c r="MAW83" s="115"/>
      <c r="MAX83" s="115"/>
      <c r="MAY83" s="115"/>
      <c r="MAZ83" s="115"/>
      <c r="MBA83" s="115"/>
      <c r="MBB83" s="115"/>
      <c r="MBC83" s="115"/>
      <c r="MBD83" s="115"/>
      <c r="MBE83" s="115"/>
      <c r="MBF83" s="115"/>
      <c r="MBG83" s="115"/>
      <c r="MBH83" s="115"/>
      <c r="MBI83" s="115"/>
      <c r="MBJ83" s="115"/>
      <c r="MBK83" s="115"/>
      <c r="MBL83" s="115"/>
      <c r="MBM83" s="115"/>
      <c r="MBN83" s="115"/>
      <c r="MBO83" s="115"/>
      <c r="MBP83" s="115"/>
      <c r="MBQ83" s="115"/>
      <c r="MBR83" s="115"/>
      <c r="MBS83" s="115"/>
      <c r="MBT83" s="115"/>
      <c r="MBU83" s="115"/>
      <c r="MBV83" s="115"/>
      <c r="MBW83" s="115"/>
      <c r="MBX83" s="115"/>
      <c r="MBY83" s="115"/>
      <c r="MBZ83" s="115"/>
      <c r="MCA83" s="115"/>
      <c r="MCB83" s="115"/>
      <c r="MCC83" s="115"/>
      <c r="MCD83" s="115"/>
      <c r="MCE83" s="115"/>
      <c r="MCF83" s="115"/>
      <c r="MCG83" s="115"/>
      <c r="MCH83" s="115"/>
      <c r="MCI83" s="115"/>
      <c r="MCJ83" s="115"/>
      <c r="MCK83" s="115"/>
      <c r="MCL83" s="115"/>
      <c r="MCM83" s="115"/>
      <c r="MCN83" s="115"/>
      <c r="MCO83" s="115"/>
      <c r="MCP83" s="115"/>
      <c r="MCQ83" s="115"/>
      <c r="MCR83" s="115"/>
      <c r="MCS83" s="115"/>
      <c r="MCT83" s="115"/>
      <c r="MCU83" s="115"/>
      <c r="MCV83" s="115"/>
      <c r="MCW83" s="115"/>
      <c r="MCX83" s="115"/>
      <c r="MCY83" s="115"/>
      <c r="MCZ83" s="115"/>
      <c r="MDA83" s="115"/>
      <c r="MDB83" s="115"/>
      <c r="MDC83" s="115"/>
      <c r="MDD83" s="115"/>
      <c r="MDE83" s="115"/>
      <c r="MDF83" s="115"/>
      <c r="MDG83" s="115"/>
      <c r="MDH83" s="115"/>
      <c r="MDI83" s="115"/>
      <c r="MDJ83" s="115"/>
      <c r="MDK83" s="115"/>
      <c r="MDL83" s="115"/>
      <c r="MDM83" s="115"/>
      <c r="MDN83" s="115"/>
      <c r="MDO83" s="115"/>
      <c r="MDP83" s="115"/>
      <c r="MDQ83" s="115"/>
      <c r="MDR83" s="115"/>
      <c r="MDS83" s="115"/>
      <c r="MDT83" s="115"/>
      <c r="MDU83" s="115"/>
      <c r="MDV83" s="115"/>
      <c r="MDW83" s="115"/>
      <c r="MDX83" s="115"/>
      <c r="MDY83" s="115"/>
      <c r="MDZ83" s="115"/>
      <c r="MEA83" s="115"/>
      <c r="MEB83" s="115"/>
      <c r="MEC83" s="115"/>
      <c r="MED83" s="115"/>
      <c r="MEE83" s="115"/>
      <c r="MEF83" s="115"/>
      <c r="MEG83" s="115"/>
      <c r="MEH83" s="115"/>
      <c r="MEI83" s="115"/>
      <c r="MEJ83" s="115"/>
      <c r="MEK83" s="115"/>
      <c r="MEL83" s="115"/>
      <c r="MEM83" s="115"/>
      <c r="MEN83" s="115"/>
      <c r="MEO83" s="115"/>
      <c r="MEP83" s="115"/>
      <c r="MEQ83" s="115"/>
      <c r="MER83" s="115"/>
      <c r="MES83" s="115"/>
      <c r="MET83" s="115"/>
      <c r="MEU83" s="115"/>
      <c r="MEV83" s="115"/>
      <c r="MEW83" s="115"/>
      <c r="MEX83" s="115"/>
      <c r="MEY83" s="115"/>
      <c r="MEZ83" s="115"/>
      <c r="MFA83" s="115"/>
      <c r="MFB83" s="115"/>
      <c r="MFC83" s="115"/>
      <c r="MFD83" s="115"/>
      <c r="MFE83" s="115"/>
      <c r="MFF83" s="115"/>
      <c r="MFG83" s="115"/>
      <c r="MFH83" s="115"/>
      <c r="MFI83" s="115"/>
      <c r="MFJ83" s="115"/>
      <c r="MFK83" s="115"/>
      <c r="MFL83" s="115"/>
      <c r="MFM83" s="115"/>
      <c r="MFN83" s="115"/>
      <c r="MFO83" s="115"/>
      <c r="MFP83" s="115"/>
      <c r="MFQ83" s="115"/>
      <c r="MFR83" s="115"/>
      <c r="MFS83" s="115"/>
      <c r="MFT83" s="115"/>
      <c r="MFU83" s="115"/>
      <c r="MFV83" s="115"/>
      <c r="MFW83" s="115"/>
      <c r="MFX83" s="115"/>
      <c r="MFY83" s="115"/>
      <c r="MFZ83" s="115"/>
      <c r="MGA83" s="115"/>
      <c r="MGB83" s="115"/>
      <c r="MGC83" s="115"/>
      <c r="MGD83" s="115"/>
      <c r="MGE83" s="115"/>
      <c r="MGF83" s="115"/>
      <c r="MGG83" s="115"/>
      <c r="MGH83" s="115"/>
      <c r="MGI83" s="115"/>
      <c r="MGJ83" s="115"/>
      <c r="MGK83" s="115"/>
      <c r="MGL83" s="115"/>
      <c r="MGM83" s="115"/>
      <c r="MGN83" s="115"/>
      <c r="MGO83" s="115"/>
      <c r="MGP83" s="115"/>
      <c r="MGQ83" s="115"/>
      <c r="MGR83" s="115"/>
      <c r="MGS83" s="115"/>
      <c r="MGT83" s="115"/>
      <c r="MGU83" s="115"/>
      <c r="MGV83" s="115"/>
      <c r="MGW83" s="115"/>
      <c r="MGX83" s="115"/>
      <c r="MGY83" s="115"/>
      <c r="MGZ83" s="115"/>
      <c r="MHA83" s="115"/>
      <c r="MHB83" s="115"/>
      <c r="MHC83" s="115"/>
      <c r="MHD83" s="115"/>
      <c r="MHE83" s="115"/>
      <c r="MHF83" s="115"/>
      <c r="MHG83" s="115"/>
      <c r="MHH83" s="115"/>
      <c r="MHI83" s="115"/>
      <c r="MHJ83" s="115"/>
      <c r="MHK83" s="115"/>
      <c r="MHL83" s="115"/>
      <c r="MHM83" s="115"/>
      <c r="MHN83" s="115"/>
      <c r="MHO83" s="115"/>
      <c r="MHP83" s="115"/>
      <c r="MHQ83" s="115"/>
      <c r="MHR83" s="115"/>
      <c r="MHS83" s="115"/>
      <c r="MHT83" s="115"/>
      <c r="MHU83" s="115"/>
      <c r="MHV83" s="115"/>
      <c r="MHW83" s="115"/>
      <c r="MHX83" s="115"/>
      <c r="MHY83" s="115"/>
      <c r="MHZ83" s="115"/>
      <c r="MIA83" s="115"/>
      <c r="MIB83" s="115"/>
      <c r="MIC83" s="115"/>
      <c r="MID83" s="115"/>
      <c r="MIE83" s="115"/>
      <c r="MIF83" s="115"/>
      <c r="MIG83" s="115"/>
      <c r="MIH83" s="115"/>
      <c r="MII83" s="115"/>
      <c r="MIJ83" s="115"/>
      <c r="MIK83" s="115"/>
      <c r="MIL83" s="115"/>
      <c r="MIM83" s="115"/>
      <c r="MIN83" s="115"/>
      <c r="MIO83" s="115"/>
      <c r="MIP83" s="115"/>
      <c r="MIQ83" s="115"/>
      <c r="MIR83" s="115"/>
      <c r="MIS83" s="115"/>
      <c r="MIT83" s="115"/>
      <c r="MIU83" s="115"/>
      <c r="MIV83" s="115"/>
      <c r="MIW83" s="115"/>
      <c r="MIX83" s="115"/>
      <c r="MIY83" s="115"/>
      <c r="MIZ83" s="115"/>
      <c r="MJA83" s="115"/>
      <c r="MJB83" s="115"/>
      <c r="MJC83" s="115"/>
      <c r="MJD83" s="115"/>
      <c r="MJE83" s="115"/>
      <c r="MJF83" s="115"/>
      <c r="MJG83" s="115"/>
      <c r="MJH83" s="115"/>
      <c r="MJI83" s="115"/>
      <c r="MJJ83" s="115"/>
      <c r="MJK83" s="115"/>
      <c r="MJL83" s="115"/>
      <c r="MJM83" s="115"/>
      <c r="MJN83" s="115"/>
      <c r="MJO83" s="115"/>
      <c r="MJP83" s="115"/>
      <c r="MJQ83" s="115"/>
      <c r="MJR83" s="115"/>
      <c r="MJS83" s="115"/>
      <c r="MJT83" s="115"/>
      <c r="MJU83" s="115"/>
      <c r="MJV83" s="115"/>
      <c r="MJW83" s="115"/>
      <c r="MJX83" s="115"/>
      <c r="MJY83" s="115"/>
      <c r="MJZ83" s="115"/>
      <c r="MKA83" s="115"/>
      <c r="MKB83" s="115"/>
      <c r="MKC83" s="115"/>
      <c r="MKD83" s="115"/>
      <c r="MKE83" s="115"/>
      <c r="MKF83" s="115"/>
      <c r="MKG83" s="115"/>
      <c r="MKH83" s="115"/>
      <c r="MKI83" s="115"/>
      <c r="MKJ83" s="115"/>
      <c r="MKK83" s="115"/>
      <c r="MKL83" s="115"/>
      <c r="MKM83" s="115"/>
      <c r="MKN83" s="115"/>
      <c r="MKO83" s="115"/>
      <c r="MKP83" s="115"/>
      <c r="MKQ83" s="115"/>
      <c r="MKR83" s="115"/>
      <c r="MKS83" s="115"/>
      <c r="MKT83" s="115"/>
      <c r="MKU83" s="115"/>
      <c r="MKV83" s="115"/>
      <c r="MKW83" s="115"/>
      <c r="MKX83" s="115"/>
      <c r="MKY83" s="115"/>
      <c r="MKZ83" s="115"/>
      <c r="MLA83" s="115"/>
      <c r="MLB83" s="115"/>
      <c r="MLC83" s="115"/>
      <c r="MLD83" s="115"/>
      <c r="MLE83" s="115"/>
      <c r="MLF83" s="115"/>
      <c r="MLG83" s="115"/>
      <c r="MLH83" s="115"/>
      <c r="MLI83" s="115"/>
      <c r="MLJ83" s="115"/>
      <c r="MLK83" s="115"/>
      <c r="MLL83" s="115"/>
      <c r="MLM83" s="115"/>
      <c r="MLN83" s="115"/>
      <c r="MLO83" s="115"/>
      <c r="MLP83" s="115"/>
      <c r="MLQ83" s="115"/>
      <c r="MLR83" s="115"/>
      <c r="MLS83" s="115"/>
      <c r="MLT83" s="115"/>
      <c r="MLU83" s="115"/>
      <c r="MLV83" s="115"/>
      <c r="MLW83" s="115"/>
      <c r="MLX83" s="115"/>
      <c r="MLY83" s="115"/>
      <c r="MLZ83" s="115"/>
      <c r="MMA83" s="115"/>
      <c r="MMB83" s="115"/>
      <c r="MMC83" s="115"/>
      <c r="MMD83" s="115"/>
      <c r="MME83" s="115"/>
      <c r="MMF83" s="115"/>
      <c r="MMG83" s="115"/>
      <c r="MMH83" s="115"/>
      <c r="MMI83" s="115"/>
      <c r="MMJ83" s="115"/>
      <c r="MMK83" s="115"/>
      <c r="MML83" s="115"/>
      <c r="MMM83" s="115"/>
      <c r="MMN83" s="115"/>
      <c r="MMO83" s="115"/>
      <c r="MMP83" s="115"/>
      <c r="MMQ83" s="115"/>
      <c r="MMR83" s="115"/>
      <c r="MMS83" s="115"/>
      <c r="MMT83" s="115"/>
      <c r="MMU83" s="115"/>
      <c r="MMV83" s="115"/>
      <c r="MMW83" s="115"/>
      <c r="MMX83" s="115"/>
      <c r="MMY83" s="115"/>
      <c r="MMZ83" s="115"/>
      <c r="MNA83" s="115"/>
      <c r="MNB83" s="115"/>
      <c r="MNC83" s="115"/>
      <c r="MND83" s="115"/>
      <c r="MNE83" s="115"/>
      <c r="MNF83" s="115"/>
      <c r="MNG83" s="115"/>
      <c r="MNH83" s="115"/>
      <c r="MNI83" s="115"/>
      <c r="MNJ83" s="115"/>
      <c r="MNK83" s="115"/>
      <c r="MNL83" s="115"/>
      <c r="MNM83" s="115"/>
      <c r="MNN83" s="115"/>
      <c r="MNO83" s="115"/>
      <c r="MNP83" s="115"/>
      <c r="MNQ83" s="115"/>
      <c r="MNR83" s="115"/>
      <c r="MNS83" s="115"/>
      <c r="MNT83" s="115"/>
      <c r="MNU83" s="115"/>
      <c r="MNV83" s="115"/>
      <c r="MNW83" s="115"/>
      <c r="MNX83" s="115"/>
      <c r="MNY83" s="115"/>
      <c r="MNZ83" s="115"/>
      <c r="MOA83" s="115"/>
      <c r="MOB83" s="115"/>
      <c r="MOC83" s="115"/>
      <c r="MOD83" s="115"/>
      <c r="MOE83" s="115"/>
      <c r="MOF83" s="115"/>
      <c r="MOG83" s="115"/>
      <c r="MOH83" s="115"/>
      <c r="MOI83" s="115"/>
      <c r="MOJ83" s="115"/>
      <c r="MOK83" s="115"/>
      <c r="MOL83" s="115"/>
      <c r="MOM83" s="115"/>
      <c r="MON83" s="115"/>
      <c r="MOO83" s="115"/>
      <c r="MOP83" s="115"/>
      <c r="MOQ83" s="115"/>
      <c r="MOR83" s="115"/>
      <c r="MOS83" s="115"/>
      <c r="MOT83" s="115"/>
      <c r="MOU83" s="115"/>
      <c r="MOV83" s="115"/>
      <c r="MOW83" s="115"/>
      <c r="MOX83" s="115"/>
      <c r="MOY83" s="115"/>
      <c r="MOZ83" s="115"/>
      <c r="MPA83" s="115"/>
      <c r="MPB83" s="115"/>
      <c r="MPC83" s="115"/>
      <c r="MPD83" s="115"/>
      <c r="MPE83" s="115"/>
      <c r="MPF83" s="115"/>
      <c r="MPG83" s="115"/>
      <c r="MPH83" s="115"/>
      <c r="MPI83" s="115"/>
      <c r="MPJ83" s="115"/>
      <c r="MPK83" s="115"/>
      <c r="MPL83" s="115"/>
      <c r="MPM83" s="115"/>
      <c r="MPN83" s="115"/>
      <c r="MPO83" s="115"/>
      <c r="MPP83" s="115"/>
      <c r="MPQ83" s="115"/>
      <c r="MPR83" s="115"/>
      <c r="MPS83" s="115"/>
      <c r="MPT83" s="115"/>
      <c r="MPU83" s="115"/>
      <c r="MPV83" s="115"/>
      <c r="MPW83" s="115"/>
      <c r="MPX83" s="115"/>
      <c r="MPY83" s="115"/>
      <c r="MPZ83" s="115"/>
      <c r="MQA83" s="115"/>
      <c r="MQB83" s="115"/>
      <c r="MQC83" s="115"/>
      <c r="MQD83" s="115"/>
      <c r="MQE83" s="115"/>
      <c r="MQF83" s="115"/>
      <c r="MQG83" s="115"/>
      <c r="MQH83" s="115"/>
      <c r="MQI83" s="115"/>
      <c r="MQJ83" s="115"/>
      <c r="MQK83" s="115"/>
      <c r="MQL83" s="115"/>
      <c r="MQM83" s="115"/>
      <c r="MQN83" s="115"/>
      <c r="MQO83" s="115"/>
      <c r="MQP83" s="115"/>
      <c r="MQQ83" s="115"/>
      <c r="MQR83" s="115"/>
      <c r="MQS83" s="115"/>
      <c r="MQT83" s="115"/>
      <c r="MQU83" s="115"/>
      <c r="MQV83" s="115"/>
      <c r="MQW83" s="115"/>
      <c r="MQX83" s="115"/>
      <c r="MQY83" s="115"/>
      <c r="MQZ83" s="115"/>
      <c r="MRA83" s="115"/>
      <c r="MRB83" s="115"/>
      <c r="MRC83" s="115"/>
      <c r="MRD83" s="115"/>
      <c r="MRE83" s="115"/>
      <c r="MRF83" s="115"/>
      <c r="MRG83" s="115"/>
      <c r="MRH83" s="115"/>
      <c r="MRI83" s="115"/>
      <c r="MRJ83" s="115"/>
      <c r="MRK83" s="115"/>
      <c r="MRL83" s="115"/>
      <c r="MRM83" s="115"/>
      <c r="MRN83" s="115"/>
      <c r="MRO83" s="115"/>
      <c r="MRP83" s="115"/>
      <c r="MRQ83" s="115"/>
      <c r="MRR83" s="115"/>
      <c r="MRS83" s="115"/>
      <c r="MRT83" s="115"/>
      <c r="MRU83" s="115"/>
      <c r="MRV83" s="115"/>
      <c r="MRW83" s="115"/>
      <c r="MRX83" s="115"/>
      <c r="MRY83" s="115"/>
      <c r="MRZ83" s="115"/>
      <c r="MSA83" s="115"/>
      <c r="MSB83" s="115"/>
      <c r="MSC83" s="115"/>
      <c r="MSD83" s="115"/>
      <c r="MSE83" s="115"/>
      <c r="MSF83" s="115"/>
      <c r="MSG83" s="115"/>
      <c r="MSH83" s="115"/>
      <c r="MSI83" s="115"/>
      <c r="MSJ83" s="115"/>
      <c r="MSK83" s="115"/>
      <c r="MSL83" s="115"/>
      <c r="MSM83" s="115"/>
      <c r="MSN83" s="115"/>
      <c r="MSO83" s="115"/>
      <c r="MSP83" s="115"/>
      <c r="MSQ83" s="115"/>
      <c r="MSR83" s="115"/>
      <c r="MSS83" s="115"/>
      <c r="MST83" s="115"/>
      <c r="MSU83" s="115"/>
      <c r="MSV83" s="115"/>
      <c r="MSW83" s="115"/>
      <c r="MSX83" s="115"/>
      <c r="MSY83" s="115"/>
      <c r="MSZ83" s="115"/>
      <c r="MTA83" s="115"/>
      <c r="MTB83" s="115"/>
      <c r="MTC83" s="115"/>
      <c r="MTD83" s="115"/>
      <c r="MTE83" s="115"/>
      <c r="MTF83" s="115"/>
      <c r="MTG83" s="115"/>
      <c r="MTH83" s="115"/>
      <c r="MTI83" s="115"/>
      <c r="MTJ83" s="115"/>
      <c r="MTK83" s="115"/>
      <c r="MTL83" s="115"/>
      <c r="MTM83" s="115"/>
      <c r="MTN83" s="115"/>
      <c r="MTO83" s="115"/>
      <c r="MTP83" s="115"/>
      <c r="MTQ83" s="115"/>
      <c r="MTR83" s="115"/>
      <c r="MTS83" s="115"/>
      <c r="MTT83" s="115"/>
      <c r="MTU83" s="115"/>
      <c r="MTV83" s="115"/>
      <c r="MTW83" s="115"/>
      <c r="MTX83" s="115"/>
      <c r="MTY83" s="115"/>
      <c r="MTZ83" s="115"/>
      <c r="MUA83" s="115"/>
      <c r="MUB83" s="115"/>
      <c r="MUC83" s="115"/>
      <c r="MUD83" s="115"/>
      <c r="MUE83" s="115"/>
      <c r="MUF83" s="115"/>
      <c r="MUG83" s="115"/>
      <c r="MUH83" s="115"/>
      <c r="MUI83" s="115"/>
      <c r="MUJ83" s="115"/>
      <c r="MUK83" s="115"/>
      <c r="MUL83" s="115"/>
      <c r="MUM83" s="115"/>
      <c r="MUN83" s="115"/>
      <c r="MUO83" s="115"/>
      <c r="MUP83" s="115"/>
      <c r="MUQ83" s="115"/>
      <c r="MUR83" s="115"/>
      <c r="MUS83" s="115"/>
      <c r="MUT83" s="115"/>
      <c r="MUU83" s="115"/>
      <c r="MUV83" s="115"/>
      <c r="MUW83" s="115"/>
      <c r="MUX83" s="115"/>
      <c r="MUY83" s="115"/>
      <c r="MUZ83" s="115"/>
      <c r="MVA83" s="115"/>
      <c r="MVB83" s="115"/>
      <c r="MVC83" s="115"/>
      <c r="MVD83" s="115"/>
      <c r="MVE83" s="115"/>
      <c r="MVF83" s="115"/>
      <c r="MVG83" s="115"/>
      <c r="MVH83" s="115"/>
      <c r="MVI83" s="115"/>
      <c r="MVJ83" s="115"/>
      <c r="MVK83" s="115"/>
      <c r="MVL83" s="115"/>
      <c r="MVM83" s="115"/>
      <c r="MVN83" s="115"/>
      <c r="MVO83" s="115"/>
      <c r="MVP83" s="115"/>
      <c r="MVQ83" s="115"/>
      <c r="MVR83" s="115"/>
      <c r="MVS83" s="115"/>
      <c r="MVT83" s="115"/>
      <c r="MVU83" s="115"/>
      <c r="MVV83" s="115"/>
      <c r="MVW83" s="115"/>
      <c r="MVX83" s="115"/>
      <c r="MVY83" s="115"/>
      <c r="MVZ83" s="115"/>
      <c r="MWA83" s="115"/>
      <c r="MWB83" s="115"/>
      <c r="MWC83" s="115"/>
      <c r="MWD83" s="115"/>
      <c r="MWE83" s="115"/>
      <c r="MWF83" s="115"/>
      <c r="MWG83" s="115"/>
      <c r="MWH83" s="115"/>
      <c r="MWI83" s="115"/>
      <c r="MWJ83" s="115"/>
      <c r="MWK83" s="115"/>
      <c r="MWL83" s="115"/>
      <c r="MWM83" s="115"/>
      <c r="MWN83" s="115"/>
      <c r="MWO83" s="115"/>
      <c r="MWP83" s="115"/>
      <c r="MWQ83" s="115"/>
      <c r="MWR83" s="115"/>
      <c r="MWS83" s="115"/>
      <c r="MWT83" s="115"/>
      <c r="MWU83" s="115"/>
      <c r="MWV83" s="115"/>
      <c r="MWW83" s="115"/>
      <c r="MWX83" s="115"/>
      <c r="MWY83" s="115"/>
      <c r="MWZ83" s="115"/>
      <c r="MXA83" s="115"/>
      <c r="MXB83" s="115"/>
      <c r="MXC83" s="115"/>
      <c r="MXD83" s="115"/>
      <c r="MXE83" s="115"/>
      <c r="MXF83" s="115"/>
      <c r="MXG83" s="115"/>
      <c r="MXH83" s="115"/>
      <c r="MXI83" s="115"/>
      <c r="MXJ83" s="115"/>
      <c r="MXK83" s="115"/>
      <c r="MXL83" s="115"/>
      <c r="MXM83" s="115"/>
      <c r="MXN83" s="115"/>
      <c r="MXO83" s="115"/>
      <c r="MXP83" s="115"/>
      <c r="MXQ83" s="115"/>
      <c r="MXR83" s="115"/>
      <c r="MXS83" s="115"/>
      <c r="MXT83" s="115"/>
      <c r="MXU83" s="115"/>
      <c r="MXV83" s="115"/>
      <c r="MXW83" s="115"/>
      <c r="MXX83" s="115"/>
      <c r="MXY83" s="115"/>
      <c r="MXZ83" s="115"/>
      <c r="MYA83" s="115"/>
      <c r="MYB83" s="115"/>
      <c r="MYC83" s="115"/>
      <c r="MYD83" s="115"/>
      <c r="MYE83" s="115"/>
      <c r="MYF83" s="115"/>
      <c r="MYG83" s="115"/>
      <c r="MYH83" s="115"/>
      <c r="MYI83" s="115"/>
      <c r="MYJ83" s="115"/>
      <c r="MYK83" s="115"/>
      <c r="MYL83" s="115"/>
      <c r="MYM83" s="115"/>
      <c r="MYN83" s="115"/>
      <c r="MYO83" s="115"/>
      <c r="MYP83" s="115"/>
      <c r="MYQ83" s="115"/>
      <c r="MYR83" s="115"/>
      <c r="MYS83" s="115"/>
      <c r="MYT83" s="115"/>
      <c r="MYU83" s="115"/>
      <c r="MYV83" s="115"/>
      <c r="MYW83" s="115"/>
      <c r="MYX83" s="115"/>
      <c r="MYY83" s="115"/>
      <c r="MYZ83" s="115"/>
      <c r="MZA83" s="115"/>
      <c r="MZB83" s="115"/>
      <c r="MZC83" s="115"/>
      <c r="MZD83" s="115"/>
      <c r="MZE83" s="115"/>
      <c r="MZF83" s="115"/>
      <c r="MZG83" s="115"/>
      <c r="MZH83" s="115"/>
      <c r="MZI83" s="115"/>
      <c r="MZJ83" s="115"/>
      <c r="MZK83" s="115"/>
      <c r="MZL83" s="115"/>
      <c r="MZM83" s="115"/>
      <c r="MZN83" s="115"/>
      <c r="MZO83" s="115"/>
      <c r="MZP83" s="115"/>
      <c r="MZQ83" s="115"/>
      <c r="MZR83" s="115"/>
      <c r="MZS83" s="115"/>
      <c r="MZT83" s="115"/>
      <c r="MZU83" s="115"/>
      <c r="MZV83" s="115"/>
      <c r="MZW83" s="115"/>
      <c r="MZX83" s="115"/>
      <c r="MZY83" s="115"/>
      <c r="MZZ83" s="115"/>
      <c r="NAA83" s="115"/>
      <c r="NAB83" s="115"/>
      <c r="NAC83" s="115"/>
      <c r="NAD83" s="115"/>
      <c r="NAE83" s="115"/>
      <c r="NAF83" s="115"/>
      <c r="NAG83" s="115"/>
      <c r="NAH83" s="115"/>
      <c r="NAI83" s="115"/>
      <c r="NAJ83" s="115"/>
      <c r="NAK83" s="115"/>
      <c r="NAL83" s="115"/>
      <c r="NAM83" s="115"/>
      <c r="NAN83" s="115"/>
      <c r="NAO83" s="115"/>
      <c r="NAP83" s="115"/>
      <c r="NAQ83" s="115"/>
      <c r="NAR83" s="115"/>
      <c r="NAS83" s="115"/>
      <c r="NAT83" s="115"/>
      <c r="NAU83" s="115"/>
      <c r="NAV83" s="115"/>
      <c r="NAW83" s="115"/>
      <c r="NAX83" s="115"/>
      <c r="NAY83" s="115"/>
      <c r="NAZ83" s="115"/>
      <c r="NBA83" s="115"/>
      <c r="NBB83" s="115"/>
      <c r="NBC83" s="115"/>
      <c r="NBD83" s="115"/>
      <c r="NBE83" s="115"/>
      <c r="NBF83" s="115"/>
      <c r="NBG83" s="115"/>
      <c r="NBH83" s="115"/>
      <c r="NBI83" s="115"/>
      <c r="NBJ83" s="115"/>
      <c r="NBK83" s="115"/>
      <c r="NBL83" s="115"/>
      <c r="NBM83" s="115"/>
      <c r="NBN83" s="115"/>
      <c r="NBO83" s="115"/>
      <c r="NBP83" s="115"/>
      <c r="NBQ83" s="115"/>
      <c r="NBR83" s="115"/>
      <c r="NBS83" s="115"/>
      <c r="NBT83" s="115"/>
      <c r="NBU83" s="115"/>
      <c r="NBV83" s="115"/>
      <c r="NBW83" s="115"/>
      <c r="NBX83" s="115"/>
      <c r="NBY83" s="115"/>
      <c r="NBZ83" s="115"/>
      <c r="NCA83" s="115"/>
      <c r="NCB83" s="115"/>
      <c r="NCC83" s="115"/>
      <c r="NCD83" s="115"/>
      <c r="NCE83" s="115"/>
      <c r="NCF83" s="115"/>
      <c r="NCG83" s="115"/>
      <c r="NCH83" s="115"/>
      <c r="NCI83" s="115"/>
      <c r="NCJ83" s="115"/>
      <c r="NCK83" s="115"/>
      <c r="NCL83" s="115"/>
      <c r="NCM83" s="115"/>
      <c r="NCN83" s="115"/>
      <c r="NCO83" s="115"/>
      <c r="NCP83" s="115"/>
      <c r="NCQ83" s="115"/>
      <c r="NCR83" s="115"/>
      <c r="NCS83" s="115"/>
      <c r="NCT83" s="115"/>
      <c r="NCU83" s="115"/>
      <c r="NCV83" s="115"/>
      <c r="NCW83" s="115"/>
      <c r="NCX83" s="115"/>
      <c r="NCY83" s="115"/>
      <c r="NCZ83" s="115"/>
      <c r="NDA83" s="115"/>
      <c r="NDB83" s="115"/>
      <c r="NDC83" s="115"/>
      <c r="NDD83" s="115"/>
      <c r="NDE83" s="115"/>
      <c r="NDF83" s="115"/>
      <c r="NDG83" s="115"/>
      <c r="NDH83" s="115"/>
      <c r="NDI83" s="115"/>
      <c r="NDJ83" s="115"/>
      <c r="NDK83" s="115"/>
      <c r="NDL83" s="115"/>
      <c r="NDM83" s="115"/>
      <c r="NDN83" s="115"/>
      <c r="NDO83" s="115"/>
      <c r="NDP83" s="115"/>
      <c r="NDQ83" s="115"/>
      <c r="NDR83" s="115"/>
      <c r="NDS83" s="115"/>
      <c r="NDT83" s="115"/>
      <c r="NDU83" s="115"/>
      <c r="NDV83" s="115"/>
      <c r="NDW83" s="115"/>
      <c r="NDX83" s="115"/>
      <c r="NDY83" s="115"/>
      <c r="NDZ83" s="115"/>
      <c r="NEA83" s="115"/>
      <c r="NEB83" s="115"/>
      <c r="NEC83" s="115"/>
      <c r="NED83" s="115"/>
      <c r="NEE83" s="115"/>
      <c r="NEF83" s="115"/>
      <c r="NEG83" s="115"/>
      <c r="NEH83" s="115"/>
      <c r="NEI83" s="115"/>
      <c r="NEJ83" s="115"/>
      <c r="NEK83" s="115"/>
      <c r="NEL83" s="115"/>
      <c r="NEM83" s="115"/>
      <c r="NEN83" s="115"/>
      <c r="NEO83" s="115"/>
      <c r="NEP83" s="115"/>
      <c r="NEQ83" s="115"/>
      <c r="NER83" s="115"/>
      <c r="NES83" s="115"/>
      <c r="NET83" s="115"/>
      <c r="NEU83" s="115"/>
      <c r="NEV83" s="115"/>
      <c r="NEW83" s="115"/>
      <c r="NEX83" s="115"/>
      <c r="NEY83" s="115"/>
      <c r="NEZ83" s="115"/>
      <c r="NFA83" s="115"/>
      <c r="NFB83" s="115"/>
      <c r="NFC83" s="115"/>
      <c r="NFD83" s="115"/>
      <c r="NFE83" s="115"/>
      <c r="NFF83" s="115"/>
      <c r="NFG83" s="115"/>
      <c r="NFH83" s="115"/>
      <c r="NFI83" s="115"/>
      <c r="NFJ83" s="115"/>
      <c r="NFK83" s="115"/>
      <c r="NFL83" s="115"/>
      <c r="NFM83" s="115"/>
      <c r="NFN83" s="115"/>
      <c r="NFO83" s="115"/>
      <c r="NFP83" s="115"/>
      <c r="NFQ83" s="115"/>
      <c r="NFR83" s="115"/>
      <c r="NFS83" s="115"/>
      <c r="NFT83" s="115"/>
      <c r="NFU83" s="115"/>
      <c r="NFV83" s="115"/>
      <c r="NFW83" s="115"/>
      <c r="NFX83" s="115"/>
      <c r="NFY83" s="115"/>
      <c r="NFZ83" s="115"/>
      <c r="NGA83" s="115"/>
      <c r="NGB83" s="115"/>
      <c r="NGC83" s="115"/>
      <c r="NGD83" s="115"/>
      <c r="NGE83" s="115"/>
      <c r="NGF83" s="115"/>
      <c r="NGG83" s="115"/>
      <c r="NGH83" s="115"/>
      <c r="NGI83" s="115"/>
      <c r="NGJ83" s="115"/>
      <c r="NGK83" s="115"/>
      <c r="NGL83" s="115"/>
      <c r="NGM83" s="115"/>
      <c r="NGN83" s="115"/>
      <c r="NGO83" s="115"/>
      <c r="NGP83" s="115"/>
      <c r="NGQ83" s="115"/>
      <c r="NGR83" s="115"/>
      <c r="NGS83" s="115"/>
      <c r="NGT83" s="115"/>
      <c r="NGU83" s="115"/>
      <c r="NGV83" s="115"/>
      <c r="NGW83" s="115"/>
      <c r="NGX83" s="115"/>
      <c r="NGY83" s="115"/>
      <c r="NGZ83" s="115"/>
      <c r="NHA83" s="115"/>
      <c r="NHB83" s="115"/>
      <c r="NHC83" s="115"/>
      <c r="NHD83" s="115"/>
      <c r="NHE83" s="115"/>
      <c r="NHF83" s="115"/>
      <c r="NHG83" s="115"/>
      <c r="NHH83" s="115"/>
      <c r="NHI83" s="115"/>
      <c r="NHJ83" s="115"/>
      <c r="NHK83" s="115"/>
      <c r="NHL83" s="115"/>
      <c r="NHM83" s="115"/>
      <c r="NHN83" s="115"/>
      <c r="NHO83" s="115"/>
      <c r="NHP83" s="115"/>
      <c r="NHQ83" s="115"/>
      <c r="NHR83" s="115"/>
      <c r="NHS83" s="115"/>
      <c r="NHT83" s="115"/>
      <c r="NHU83" s="115"/>
      <c r="NHV83" s="115"/>
      <c r="NHW83" s="115"/>
      <c r="NHX83" s="115"/>
      <c r="NHY83" s="115"/>
      <c r="NHZ83" s="115"/>
      <c r="NIA83" s="115"/>
      <c r="NIB83" s="115"/>
      <c r="NIC83" s="115"/>
      <c r="NID83" s="115"/>
      <c r="NIE83" s="115"/>
      <c r="NIF83" s="115"/>
      <c r="NIG83" s="115"/>
      <c r="NIH83" s="115"/>
      <c r="NII83" s="115"/>
      <c r="NIJ83" s="115"/>
      <c r="NIK83" s="115"/>
      <c r="NIL83" s="115"/>
      <c r="NIM83" s="115"/>
      <c r="NIN83" s="115"/>
      <c r="NIO83" s="115"/>
      <c r="NIP83" s="115"/>
      <c r="NIQ83" s="115"/>
      <c r="NIR83" s="115"/>
      <c r="NIS83" s="115"/>
      <c r="NIT83" s="115"/>
      <c r="NIU83" s="115"/>
      <c r="NIV83" s="115"/>
      <c r="NIW83" s="115"/>
      <c r="NIX83" s="115"/>
      <c r="NIY83" s="115"/>
      <c r="NIZ83" s="115"/>
      <c r="NJA83" s="115"/>
      <c r="NJB83" s="115"/>
      <c r="NJC83" s="115"/>
      <c r="NJD83" s="115"/>
      <c r="NJE83" s="115"/>
      <c r="NJF83" s="115"/>
      <c r="NJG83" s="115"/>
      <c r="NJH83" s="115"/>
      <c r="NJI83" s="115"/>
      <c r="NJJ83" s="115"/>
      <c r="NJK83" s="115"/>
      <c r="NJL83" s="115"/>
      <c r="NJM83" s="115"/>
      <c r="NJN83" s="115"/>
      <c r="NJO83" s="115"/>
      <c r="NJP83" s="115"/>
      <c r="NJQ83" s="115"/>
      <c r="NJR83" s="115"/>
      <c r="NJS83" s="115"/>
      <c r="NJT83" s="115"/>
      <c r="NJU83" s="115"/>
      <c r="NJV83" s="115"/>
      <c r="NJW83" s="115"/>
      <c r="NJX83" s="115"/>
      <c r="NJY83" s="115"/>
      <c r="NJZ83" s="115"/>
      <c r="NKA83" s="115"/>
      <c r="NKB83" s="115"/>
      <c r="NKC83" s="115"/>
      <c r="NKD83" s="115"/>
      <c r="NKE83" s="115"/>
      <c r="NKF83" s="115"/>
      <c r="NKG83" s="115"/>
      <c r="NKH83" s="115"/>
      <c r="NKI83" s="115"/>
      <c r="NKJ83" s="115"/>
      <c r="NKK83" s="115"/>
      <c r="NKL83" s="115"/>
      <c r="NKM83" s="115"/>
      <c r="NKN83" s="115"/>
      <c r="NKO83" s="115"/>
      <c r="NKP83" s="115"/>
      <c r="NKQ83" s="115"/>
      <c r="NKR83" s="115"/>
      <c r="NKS83" s="115"/>
      <c r="NKT83" s="115"/>
      <c r="NKU83" s="115"/>
      <c r="NKV83" s="115"/>
      <c r="NKW83" s="115"/>
      <c r="NKX83" s="115"/>
      <c r="NKY83" s="115"/>
      <c r="NKZ83" s="115"/>
      <c r="NLA83" s="115"/>
      <c r="NLB83" s="115"/>
      <c r="NLC83" s="115"/>
      <c r="NLD83" s="115"/>
      <c r="NLE83" s="115"/>
      <c r="NLF83" s="115"/>
      <c r="NLG83" s="115"/>
      <c r="NLH83" s="115"/>
      <c r="NLI83" s="115"/>
      <c r="NLJ83" s="115"/>
      <c r="NLK83" s="115"/>
      <c r="NLL83" s="115"/>
      <c r="NLM83" s="115"/>
      <c r="NLN83" s="115"/>
      <c r="NLO83" s="115"/>
      <c r="NLP83" s="115"/>
      <c r="NLQ83" s="115"/>
      <c r="NLR83" s="115"/>
      <c r="NLS83" s="115"/>
      <c r="NLT83" s="115"/>
      <c r="NLU83" s="115"/>
      <c r="NLV83" s="115"/>
      <c r="NLW83" s="115"/>
      <c r="NLX83" s="115"/>
      <c r="NLY83" s="115"/>
      <c r="NLZ83" s="115"/>
      <c r="NMA83" s="115"/>
      <c r="NMB83" s="115"/>
      <c r="NMC83" s="115"/>
      <c r="NMD83" s="115"/>
      <c r="NME83" s="115"/>
      <c r="NMF83" s="115"/>
      <c r="NMG83" s="115"/>
      <c r="NMH83" s="115"/>
      <c r="NMI83" s="115"/>
      <c r="NMJ83" s="115"/>
      <c r="NMK83" s="115"/>
      <c r="NML83" s="115"/>
      <c r="NMM83" s="115"/>
      <c r="NMN83" s="115"/>
      <c r="NMO83" s="115"/>
      <c r="NMP83" s="115"/>
      <c r="NMQ83" s="115"/>
      <c r="NMR83" s="115"/>
      <c r="NMS83" s="115"/>
      <c r="NMT83" s="115"/>
      <c r="NMU83" s="115"/>
      <c r="NMV83" s="115"/>
      <c r="NMW83" s="115"/>
      <c r="NMX83" s="115"/>
      <c r="NMY83" s="115"/>
      <c r="NMZ83" s="115"/>
      <c r="NNA83" s="115"/>
      <c r="NNB83" s="115"/>
      <c r="NNC83" s="115"/>
      <c r="NND83" s="115"/>
      <c r="NNE83" s="115"/>
      <c r="NNF83" s="115"/>
      <c r="NNG83" s="115"/>
      <c r="NNH83" s="115"/>
      <c r="NNI83" s="115"/>
      <c r="NNJ83" s="115"/>
      <c r="NNK83" s="115"/>
      <c r="NNL83" s="115"/>
      <c r="NNM83" s="115"/>
      <c r="NNN83" s="115"/>
      <c r="NNO83" s="115"/>
      <c r="NNP83" s="115"/>
      <c r="NNQ83" s="115"/>
      <c r="NNR83" s="115"/>
      <c r="NNS83" s="115"/>
      <c r="NNT83" s="115"/>
      <c r="NNU83" s="115"/>
      <c r="NNV83" s="115"/>
      <c r="NNW83" s="115"/>
      <c r="NNX83" s="115"/>
      <c r="NNY83" s="115"/>
      <c r="NNZ83" s="115"/>
      <c r="NOA83" s="115"/>
      <c r="NOB83" s="115"/>
      <c r="NOC83" s="115"/>
      <c r="NOD83" s="115"/>
      <c r="NOE83" s="115"/>
      <c r="NOF83" s="115"/>
      <c r="NOG83" s="115"/>
      <c r="NOH83" s="115"/>
      <c r="NOI83" s="115"/>
      <c r="NOJ83" s="115"/>
      <c r="NOK83" s="115"/>
      <c r="NOL83" s="115"/>
      <c r="NOM83" s="115"/>
      <c r="NON83" s="115"/>
      <c r="NOO83" s="115"/>
      <c r="NOP83" s="115"/>
      <c r="NOQ83" s="115"/>
      <c r="NOR83" s="115"/>
      <c r="NOS83" s="115"/>
      <c r="NOT83" s="115"/>
      <c r="NOU83" s="115"/>
      <c r="NOV83" s="115"/>
      <c r="NOW83" s="115"/>
      <c r="NOX83" s="115"/>
      <c r="NOY83" s="115"/>
      <c r="NOZ83" s="115"/>
      <c r="NPA83" s="115"/>
      <c r="NPB83" s="115"/>
      <c r="NPC83" s="115"/>
      <c r="NPD83" s="115"/>
      <c r="NPE83" s="115"/>
      <c r="NPF83" s="115"/>
      <c r="NPG83" s="115"/>
      <c r="NPH83" s="115"/>
      <c r="NPI83" s="115"/>
      <c r="NPJ83" s="115"/>
      <c r="NPK83" s="115"/>
      <c r="NPL83" s="115"/>
      <c r="NPM83" s="115"/>
      <c r="NPN83" s="115"/>
      <c r="NPO83" s="115"/>
      <c r="NPP83" s="115"/>
      <c r="NPQ83" s="115"/>
      <c r="NPR83" s="115"/>
      <c r="NPS83" s="115"/>
      <c r="NPT83" s="115"/>
      <c r="NPU83" s="115"/>
      <c r="NPV83" s="115"/>
      <c r="NPW83" s="115"/>
      <c r="NPX83" s="115"/>
      <c r="NPY83" s="115"/>
      <c r="NPZ83" s="115"/>
      <c r="NQA83" s="115"/>
      <c r="NQB83" s="115"/>
      <c r="NQC83" s="115"/>
      <c r="NQD83" s="115"/>
      <c r="NQE83" s="115"/>
      <c r="NQF83" s="115"/>
      <c r="NQG83" s="115"/>
      <c r="NQH83" s="115"/>
      <c r="NQI83" s="115"/>
      <c r="NQJ83" s="115"/>
      <c r="NQK83" s="115"/>
      <c r="NQL83" s="115"/>
      <c r="NQM83" s="115"/>
      <c r="NQN83" s="115"/>
      <c r="NQO83" s="115"/>
      <c r="NQP83" s="115"/>
      <c r="NQQ83" s="115"/>
      <c r="NQR83" s="115"/>
      <c r="NQS83" s="115"/>
      <c r="NQT83" s="115"/>
      <c r="NQU83" s="115"/>
      <c r="NQV83" s="115"/>
      <c r="NQW83" s="115"/>
      <c r="NQX83" s="115"/>
      <c r="NQY83" s="115"/>
      <c r="NQZ83" s="115"/>
      <c r="NRA83" s="115"/>
      <c r="NRB83" s="115"/>
      <c r="NRC83" s="115"/>
      <c r="NRD83" s="115"/>
      <c r="NRE83" s="115"/>
      <c r="NRF83" s="115"/>
      <c r="NRG83" s="115"/>
      <c r="NRH83" s="115"/>
      <c r="NRI83" s="115"/>
      <c r="NRJ83" s="115"/>
      <c r="NRK83" s="115"/>
      <c r="NRL83" s="115"/>
      <c r="NRM83" s="115"/>
      <c r="NRN83" s="115"/>
      <c r="NRO83" s="115"/>
      <c r="NRP83" s="115"/>
      <c r="NRQ83" s="115"/>
      <c r="NRR83" s="115"/>
      <c r="NRS83" s="115"/>
      <c r="NRT83" s="115"/>
      <c r="NRU83" s="115"/>
      <c r="NRV83" s="115"/>
      <c r="NRW83" s="115"/>
      <c r="NRX83" s="115"/>
      <c r="NRY83" s="115"/>
      <c r="NRZ83" s="115"/>
      <c r="NSA83" s="115"/>
      <c r="NSB83" s="115"/>
      <c r="NSC83" s="115"/>
      <c r="NSD83" s="115"/>
      <c r="NSE83" s="115"/>
      <c r="NSF83" s="115"/>
      <c r="NSG83" s="115"/>
      <c r="NSH83" s="115"/>
      <c r="NSI83" s="115"/>
      <c r="NSJ83" s="115"/>
      <c r="NSK83" s="115"/>
      <c r="NSL83" s="115"/>
      <c r="NSM83" s="115"/>
      <c r="NSN83" s="115"/>
      <c r="NSO83" s="115"/>
      <c r="NSP83" s="115"/>
      <c r="NSQ83" s="115"/>
      <c r="NSR83" s="115"/>
      <c r="NSS83" s="115"/>
      <c r="NST83" s="115"/>
      <c r="NSU83" s="115"/>
      <c r="NSV83" s="115"/>
      <c r="NSW83" s="115"/>
      <c r="NSX83" s="115"/>
      <c r="NSY83" s="115"/>
      <c r="NSZ83" s="115"/>
      <c r="NTA83" s="115"/>
      <c r="NTB83" s="115"/>
      <c r="NTC83" s="115"/>
      <c r="NTD83" s="115"/>
      <c r="NTE83" s="115"/>
      <c r="NTF83" s="115"/>
      <c r="NTG83" s="115"/>
      <c r="NTH83" s="115"/>
      <c r="NTI83" s="115"/>
      <c r="NTJ83" s="115"/>
      <c r="NTK83" s="115"/>
      <c r="NTL83" s="115"/>
      <c r="NTM83" s="115"/>
      <c r="NTN83" s="115"/>
      <c r="NTO83" s="115"/>
      <c r="NTP83" s="115"/>
      <c r="NTQ83" s="115"/>
      <c r="NTR83" s="115"/>
      <c r="NTS83" s="115"/>
      <c r="NTT83" s="115"/>
      <c r="NTU83" s="115"/>
      <c r="NTV83" s="115"/>
      <c r="NTW83" s="115"/>
      <c r="NTX83" s="115"/>
      <c r="NTY83" s="115"/>
      <c r="NTZ83" s="115"/>
      <c r="NUA83" s="115"/>
      <c r="NUB83" s="115"/>
      <c r="NUC83" s="115"/>
      <c r="NUD83" s="115"/>
      <c r="NUE83" s="115"/>
      <c r="NUF83" s="115"/>
      <c r="NUG83" s="115"/>
      <c r="NUH83" s="115"/>
      <c r="NUI83" s="115"/>
      <c r="NUJ83" s="115"/>
      <c r="NUK83" s="115"/>
      <c r="NUL83" s="115"/>
      <c r="NUM83" s="115"/>
      <c r="NUN83" s="115"/>
      <c r="NUO83" s="115"/>
      <c r="NUP83" s="115"/>
      <c r="NUQ83" s="115"/>
      <c r="NUR83" s="115"/>
      <c r="NUS83" s="115"/>
      <c r="NUT83" s="115"/>
      <c r="NUU83" s="115"/>
      <c r="NUV83" s="115"/>
      <c r="NUW83" s="115"/>
      <c r="NUX83" s="115"/>
      <c r="NUY83" s="115"/>
      <c r="NUZ83" s="115"/>
      <c r="NVA83" s="115"/>
      <c r="NVB83" s="115"/>
      <c r="NVC83" s="115"/>
      <c r="NVD83" s="115"/>
      <c r="NVE83" s="115"/>
      <c r="NVF83" s="115"/>
      <c r="NVG83" s="115"/>
      <c r="NVH83" s="115"/>
      <c r="NVI83" s="115"/>
      <c r="NVJ83" s="115"/>
      <c r="NVK83" s="115"/>
      <c r="NVL83" s="115"/>
      <c r="NVM83" s="115"/>
      <c r="NVN83" s="115"/>
      <c r="NVO83" s="115"/>
      <c r="NVP83" s="115"/>
      <c r="NVQ83" s="115"/>
      <c r="NVR83" s="115"/>
      <c r="NVS83" s="115"/>
      <c r="NVT83" s="115"/>
      <c r="NVU83" s="115"/>
      <c r="NVV83" s="115"/>
      <c r="NVW83" s="115"/>
      <c r="NVX83" s="115"/>
      <c r="NVY83" s="115"/>
      <c r="NVZ83" s="115"/>
      <c r="NWA83" s="115"/>
      <c r="NWB83" s="115"/>
      <c r="NWC83" s="115"/>
      <c r="NWD83" s="115"/>
      <c r="NWE83" s="115"/>
      <c r="NWF83" s="115"/>
      <c r="NWG83" s="115"/>
      <c r="NWH83" s="115"/>
      <c r="NWI83" s="115"/>
      <c r="NWJ83" s="115"/>
      <c r="NWK83" s="115"/>
      <c r="NWL83" s="115"/>
      <c r="NWM83" s="115"/>
      <c r="NWN83" s="115"/>
      <c r="NWO83" s="115"/>
      <c r="NWP83" s="115"/>
      <c r="NWQ83" s="115"/>
      <c r="NWR83" s="115"/>
      <c r="NWS83" s="115"/>
      <c r="NWT83" s="115"/>
      <c r="NWU83" s="115"/>
      <c r="NWV83" s="115"/>
      <c r="NWW83" s="115"/>
      <c r="NWX83" s="115"/>
      <c r="NWY83" s="115"/>
      <c r="NWZ83" s="115"/>
      <c r="NXA83" s="115"/>
      <c r="NXB83" s="115"/>
      <c r="NXC83" s="115"/>
      <c r="NXD83" s="115"/>
      <c r="NXE83" s="115"/>
      <c r="NXF83" s="115"/>
      <c r="NXG83" s="115"/>
      <c r="NXH83" s="115"/>
      <c r="NXI83" s="115"/>
      <c r="NXJ83" s="115"/>
      <c r="NXK83" s="115"/>
      <c r="NXL83" s="115"/>
      <c r="NXM83" s="115"/>
      <c r="NXN83" s="115"/>
      <c r="NXO83" s="115"/>
      <c r="NXP83" s="115"/>
      <c r="NXQ83" s="115"/>
      <c r="NXR83" s="115"/>
      <c r="NXS83" s="115"/>
      <c r="NXT83" s="115"/>
      <c r="NXU83" s="115"/>
      <c r="NXV83" s="115"/>
      <c r="NXW83" s="115"/>
      <c r="NXX83" s="115"/>
      <c r="NXY83" s="115"/>
      <c r="NXZ83" s="115"/>
      <c r="NYA83" s="115"/>
      <c r="NYB83" s="115"/>
      <c r="NYC83" s="115"/>
      <c r="NYD83" s="115"/>
      <c r="NYE83" s="115"/>
      <c r="NYF83" s="115"/>
      <c r="NYG83" s="115"/>
      <c r="NYH83" s="115"/>
      <c r="NYI83" s="115"/>
      <c r="NYJ83" s="115"/>
      <c r="NYK83" s="115"/>
      <c r="NYL83" s="115"/>
      <c r="NYM83" s="115"/>
      <c r="NYN83" s="115"/>
      <c r="NYO83" s="115"/>
      <c r="NYP83" s="115"/>
      <c r="NYQ83" s="115"/>
      <c r="NYR83" s="115"/>
      <c r="NYS83" s="115"/>
      <c r="NYT83" s="115"/>
      <c r="NYU83" s="115"/>
      <c r="NYV83" s="115"/>
      <c r="NYW83" s="115"/>
      <c r="NYX83" s="115"/>
      <c r="NYY83" s="115"/>
      <c r="NYZ83" s="115"/>
      <c r="NZA83" s="115"/>
      <c r="NZB83" s="115"/>
      <c r="NZC83" s="115"/>
      <c r="NZD83" s="115"/>
      <c r="NZE83" s="115"/>
      <c r="NZF83" s="115"/>
      <c r="NZG83" s="115"/>
      <c r="NZH83" s="115"/>
      <c r="NZI83" s="115"/>
      <c r="NZJ83" s="115"/>
      <c r="NZK83" s="115"/>
      <c r="NZL83" s="115"/>
      <c r="NZM83" s="115"/>
      <c r="NZN83" s="115"/>
      <c r="NZO83" s="115"/>
      <c r="NZP83" s="115"/>
      <c r="NZQ83" s="115"/>
      <c r="NZR83" s="115"/>
      <c r="NZS83" s="115"/>
      <c r="NZT83" s="115"/>
      <c r="NZU83" s="115"/>
      <c r="NZV83" s="115"/>
      <c r="NZW83" s="115"/>
      <c r="NZX83" s="115"/>
      <c r="NZY83" s="115"/>
      <c r="NZZ83" s="115"/>
      <c r="OAA83" s="115"/>
      <c r="OAB83" s="115"/>
      <c r="OAC83" s="115"/>
      <c r="OAD83" s="115"/>
      <c r="OAE83" s="115"/>
      <c r="OAF83" s="115"/>
      <c r="OAG83" s="115"/>
      <c r="OAH83" s="115"/>
      <c r="OAI83" s="115"/>
      <c r="OAJ83" s="115"/>
      <c r="OAK83" s="115"/>
      <c r="OAL83" s="115"/>
      <c r="OAM83" s="115"/>
      <c r="OAN83" s="115"/>
      <c r="OAO83" s="115"/>
      <c r="OAP83" s="115"/>
      <c r="OAQ83" s="115"/>
      <c r="OAR83" s="115"/>
      <c r="OAS83" s="115"/>
      <c r="OAT83" s="115"/>
      <c r="OAU83" s="115"/>
      <c r="OAV83" s="115"/>
      <c r="OAW83" s="115"/>
      <c r="OAX83" s="115"/>
      <c r="OAY83" s="115"/>
      <c r="OAZ83" s="115"/>
      <c r="OBA83" s="115"/>
      <c r="OBB83" s="115"/>
      <c r="OBC83" s="115"/>
      <c r="OBD83" s="115"/>
      <c r="OBE83" s="115"/>
      <c r="OBF83" s="115"/>
      <c r="OBG83" s="115"/>
      <c r="OBH83" s="115"/>
      <c r="OBI83" s="115"/>
      <c r="OBJ83" s="115"/>
      <c r="OBK83" s="115"/>
      <c r="OBL83" s="115"/>
      <c r="OBM83" s="115"/>
      <c r="OBN83" s="115"/>
      <c r="OBO83" s="115"/>
      <c r="OBP83" s="115"/>
      <c r="OBQ83" s="115"/>
      <c r="OBR83" s="115"/>
      <c r="OBS83" s="115"/>
      <c r="OBT83" s="115"/>
      <c r="OBU83" s="115"/>
      <c r="OBV83" s="115"/>
      <c r="OBW83" s="115"/>
      <c r="OBX83" s="115"/>
      <c r="OBY83" s="115"/>
      <c r="OBZ83" s="115"/>
      <c r="OCA83" s="115"/>
      <c r="OCB83" s="115"/>
      <c r="OCC83" s="115"/>
      <c r="OCD83" s="115"/>
      <c r="OCE83" s="115"/>
      <c r="OCF83" s="115"/>
      <c r="OCG83" s="115"/>
      <c r="OCH83" s="115"/>
      <c r="OCI83" s="115"/>
      <c r="OCJ83" s="115"/>
      <c r="OCK83" s="115"/>
      <c r="OCL83" s="115"/>
      <c r="OCM83" s="115"/>
      <c r="OCN83" s="115"/>
      <c r="OCO83" s="115"/>
      <c r="OCP83" s="115"/>
      <c r="OCQ83" s="115"/>
      <c r="OCR83" s="115"/>
      <c r="OCS83" s="115"/>
      <c r="OCT83" s="115"/>
      <c r="OCU83" s="115"/>
      <c r="OCV83" s="115"/>
      <c r="OCW83" s="115"/>
      <c r="OCX83" s="115"/>
      <c r="OCY83" s="115"/>
      <c r="OCZ83" s="115"/>
      <c r="ODA83" s="115"/>
      <c r="ODB83" s="115"/>
      <c r="ODC83" s="115"/>
      <c r="ODD83" s="115"/>
      <c r="ODE83" s="115"/>
      <c r="ODF83" s="115"/>
      <c r="ODG83" s="115"/>
      <c r="ODH83" s="115"/>
      <c r="ODI83" s="115"/>
      <c r="ODJ83" s="115"/>
      <c r="ODK83" s="115"/>
      <c r="ODL83" s="115"/>
      <c r="ODM83" s="115"/>
      <c r="ODN83" s="115"/>
      <c r="ODO83" s="115"/>
      <c r="ODP83" s="115"/>
      <c r="ODQ83" s="115"/>
      <c r="ODR83" s="115"/>
      <c r="ODS83" s="115"/>
      <c r="ODT83" s="115"/>
      <c r="ODU83" s="115"/>
      <c r="ODV83" s="115"/>
      <c r="ODW83" s="115"/>
      <c r="ODX83" s="115"/>
      <c r="ODY83" s="115"/>
      <c r="ODZ83" s="115"/>
      <c r="OEA83" s="115"/>
      <c r="OEB83" s="115"/>
      <c r="OEC83" s="115"/>
      <c r="OED83" s="115"/>
      <c r="OEE83" s="115"/>
      <c r="OEF83" s="115"/>
      <c r="OEG83" s="115"/>
      <c r="OEH83" s="115"/>
      <c r="OEI83" s="115"/>
      <c r="OEJ83" s="115"/>
      <c r="OEK83" s="115"/>
      <c r="OEL83" s="115"/>
      <c r="OEM83" s="115"/>
      <c r="OEN83" s="115"/>
      <c r="OEO83" s="115"/>
      <c r="OEP83" s="115"/>
      <c r="OEQ83" s="115"/>
      <c r="OER83" s="115"/>
      <c r="OES83" s="115"/>
      <c r="OET83" s="115"/>
      <c r="OEU83" s="115"/>
      <c r="OEV83" s="115"/>
      <c r="OEW83" s="115"/>
      <c r="OEX83" s="115"/>
      <c r="OEY83" s="115"/>
      <c r="OEZ83" s="115"/>
      <c r="OFA83" s="115"/>
      <c r="OFB83" s="115"/>
      <c r="OFC83" s="115"/>
      <c r="OFD83" s="115"/>
      <c r="OFE83" s="115"/>
      <c r="OFF83" s="115"/>
      <c r="OFG83" s="115"/>
      <c r="OFH83" s="115"/>
      <c r="OFI83" s="115"/>
      <c r="OFJ83" s="115"/>
      <c r="OFK83" s="115"/>
      <c r="OFL83" s="115"/>
      <c r="OFM83" s="115"/>
      <c r="OFN83" s="115"/>
      <c r="OFO83" s="115"/>
      <c r="OFP83" s="115"/>
      <c r="OFQ83" s="115"/>
      <c r="OFR83" s="115"/>
      <c r="OFS83" s="115"/>
      <c r="OFT83" s="115"/>
      <c r="OFU83" s="115"/>
      <c r="OFV83" s="115"/>
      <c r="OFW83" s="115"/>
      <c r="OFX83" s="115"/>
      <c r="OFY83" s="115"/>
      <c r="OFZ83" s="115"/>
      <c r="OGA83" s="115"/>
      <c r="OGB83" s="115"/>
      <c r="OGC83" s="115"/>
      <c r="OGD83" s="115"/>
      <c r="OGE83" s="115"/>
      <c r="OGF83" s="115"/>
      <c r="OGG83" s="115"/>
      <c r="OGH83" s="115"/>
      <c r="OGI83" s="115"/>
      <c r="OGJ83" s="115"/>
      <c r="OGK83" s="115"/>
      <c r="OGL83" s="115"/>
      <c r="OGM83" s="115"/>
      <c r="OGN83" s="115"/>
      <c r="OGO83" s="115"/>
      <c r="OGP83" s="115"/>
      <c r="OGQ83" s="115"/>
      <c r="OGR83" s="115"/>
      <c r="OGS83" s="115"/>
      <c r="OGT83" s="115"/>
      <c r="OGU83" s="115"/>
      <c r="OGV83" s="115"/>
      <c r="OGW83" s="115"/>
      <c r="OGX83" s="115"/>
      <c r="OGY83" s="115"/>
      <c r="OGZ83" s="115"/>
      <c r="OHA83" s="115"/>
      <c r="OHB83" s="115"/>
      <c r="OHC83" s="115"/>
      <c r="OHD83" s="115"/>
      <c r="OHE83" s="115"/>
      <c r="OHF83" s="115"/>
      <c r="OHG83" s="115"/>
      <c r="OHH83" s="115"/>
      <c r="OHI83" s="115"/>
      <c r="OHJ83" s="115"/>
      <c r="OHK83" s="115"/>
      <c r="OHL83" s="115"/>
      <c r="OHM83" s="115"/>
      <c r="OHN83" s="115"/>
      <c r="OHO83" s="115"/>
      <c r="OHP83" s="115"/>
      <c r="OHQ83" s="115"/>
      <c r="OHR83" s="115"/>
      <c r="OHS83" s="115"/>
      <c r="OHT83" s="115"/>
      <c r="OHU83" s="115"/>
      <c r="OHV83" s="115"/>
      <c r="OHW83" s="115"/>
      <c r="OHX83" s="115"/>
      <c r="OHY83" s="115"/>
      <c r="OHZ83" s="115"/>
      <c r="OIA83" s="115"/>
      <c r="OIB83" s="115"/>
      <c r="OIC83" s="115"/>
      <c r="OID83" s="115"/>
      <c r="OIE83" s="115"/>
      <c r="OIF83" s="115"/>
      <c r="OIG83" s="115"/>
      <c r="OIH83" s="115"/>
      <c r="OII83" s="115"/>
      <c r="OIJ83" s="115"/>
      <c r="OIK83" s="115"/>
      <c r="OIL83" s="115"/>
      <c r="OIM83" s="115"/>
      <c r="OIN83" s="115"/>
      <c r="OIO83" s="115"/>
      <c r="OIP83" s="115"/>
      <c r="OIQ83" s="115"/>
      <c r="OIR83" s="115"/>
      <c r="OIS83" s="115"/>
      <c r="OIT83" s="115"/>
      <c r="OIU83" s="115"/>
      <c r="OIV83" s="115"/>
      <c r="OIW83" s="115"/>
      <c r="OIX83" s="115"/>
      <c r="OIY83" s="115"/>
      <c r="OIZ83" s="115"/>
      <c r="OJA83" s="115"/>
      <c r="OJB83" s="115"/>
      <c r="OJC83" s="115"/>
      <c r="OJD83" s="115"/>
      <c r="OJE83" s="115"/>
      <c r="OJF83" s="115"/>
      <c r="OJG83" s="115"/>
      <c r="OJH83" s="115"/>
      <c r="OJI83" s="115"/>
      <c r="OJJ83" s="115"/>
      <c r="OJK83" s="115"/>
      <c r="OJL83" s="115"/>
      <c r="OJM83" s="115"/>
      <c r="OJN83" s="115"/>
      <c r="OJO83" s="115"/>
      <c r="OJP83" s="115"/>
      <c r="OJQ83" s="115"/>
      <c r="OJR83" s="115"/>
      <c r="OJS83" s="115"/>
      <c r="OJT83" s="115"/>
      <c r="OJU83" s="115"/>
      <c r="OJV83" s="115"/>
      <c r="OJW83" s="115"/>
      <c r="OJX83" s="115"/>
      <c r="OJY83" s="115"/>
      <c r="OJZ83" s="115"/>
      <c r="OKA83" s="115"/>
      <c r="OKB83" s="115"/>
      <c r="OKC83" s="115"/>
      <c r="OKD83" s="115"/>
      <c r="OKE83" s="115"/>
      <c r="OKF83" s="115"/>
      <c r="OKG83" s="115"/>
      <c r="OKH83" s="115"/>
      <c r="OKI83" s="115"/>
      <c r="OKJ83" s="115"/>
      <c r="OKK83" s="115"/>
      <c r="OKL83" s="115"/>
      <c r="OKM83" s="115"/>
      <c r="OKN83" s="115"/>
      <c r="OKO83" s="115"/>
      <c r="OKP83" s="115"/>
      <c r="OKQ83" s="115"/>
      <c r="OKR83" s="115"/>
      <c r="OKS83" s="115"/>
      <c r="OKT83" s="115"/>
      <c r="OKU83" s="115"/>
      <c r="OKV83" s="115"/>
      <c r="OKW83" s="115"/>
      <c r="OKX83" s="115"/>
      <c r="OKY83" s="115"/>
      <c r="OKZ83" s="115"/>
      <c r="OLA83" s="115"/>
      <c r="OLB83" s="115"/>
      <c r="OLC83" s="115"/>
      <c r="OLD83" s="115"/>
      <c r="OLE83" s="115"/>
      <c r="OLF83" s="115"/>
      <c r="OLG83" s="115"/>
      <c r="OLH83" s="115"/>
      <c r="OLI83" s="115"/>
      <c r="OLJ83" s="115"/>
      <c r="OLK83" s="115"/>
      <c r="OLL83" s="115"/>
      <c r="OLM83" s="115"/>
      <c r="OLN83" s="115"/>
      <c r="OLO83" s="115"/>
      <c r="OLP83" s="115"/>
      <c r="OLQ83" s="115"/>
      <c r="OLR83" s="115"/>
      <c r="OLS83" s="115"/>
      <c r="OLT83" s="115"/>
      <c r="OLU83" s="115"/>
      <c r="OLV83" s="115"/>
      <c r="OLW83" s="115"/>
      <c r="OLX83" s="115"/>
      <c r="OLY83" s="115"/>
      <c r="OLZ83" s="115"/>
      <c r="OMA83" s="115"/>
      <c r="OMB83" s="115"/>
      <c r="OMC83" s="115"/>
      <c r="OMD83" s="115"/>
      <c r="OME83" s="115"/>
      <c r="OMF83" s="115"/>
      <c r="OMG83" s="115"/>
      <c r="OMH83" s="115"/>
      <c r="OMI83" s="115"/>
      <c r="OMJ83" s="115"/>
      <c r="OMK83" s="115"/>
      <c r="OML83" s="115"/>
      <c r="OMM83" s="115"/>
      <c r="OMN83" s="115"/>
      <c r="OMO83" s="115"/>
      <c r="OMP83" s="115"/>
      <c r="OMQ83" s="115"/>
      <c r="OMR83" s="115"/>
      <c r="OMS83" s="115"/>
      <c r="OMT83" s="115"/>
      <c r="OMU83" s="115"/>
      <c r="OMV83" s="115"/>
      <c r="OMW83" s="115"/>
      <c r="OMX83" s="115"/>
      <c r="OMY83" s="115"/>
      <c r="OMZ83" s="115"/>
      <c r="ONA83" s="115"/>
      <c r="ONB83" s="115"/>
      <c r="ONC83" s="115"/>
      <c r="OND83" s="115"/>
      <c r="ONE83" s="115"/>
      <c r="ONF83" s="115"/>
      <c r="ONG83" s="115"/>
      <c r="ONH83" s="115"/>
      <c r="ONI83" s="115"/>
      <c r="ONJ83" s="115"/>
      <c r="ONK83" s="115"/>
      <c r="ONL83" s="115"/>
      <c r="ONM83" s="115"/>
      <c r="ONN83" s="115"/>
      <c r="ONO83" s="115"/>
      <c r="ONP83" s="115"/>
      <c r="ONQ83" s="115"/>
      <c r="ONR83" s="115"/>
      <c r="ONS83" s="115"/>
      <c r="ONT83" s="115"/>
      <c r="ONU83" s="115"/>
      <c r="ONV83" s="115"/>
      <c r="ONW83" s="115"/>
      <c r="ONX83" s="115"/>
      <c r="ONY83" s="115"/>
      <c r="ONZ83" s="115"/>
      <c r="OOA83" s="115"/>
      <c r="OOB83" s="115"/>
      <c r="OOC83" s="115"/>
      <c r="OOD83" s="115"/>
      <c r="OOE83" s="115"/>
      <c r="OOF83" s="115"/>
      <c r="OOG83" s="115"/>
      <c r="OOH83" s="115"/>
      <c r="OOI83" s="115"/>
      <c r="OOJ83" s="115"/>
      <c r="OOK83" s="115"/>
      <c r="OOL83" s="115"/>
      <c r="OOM83" s="115"/>
      <c r="OON83" s="115"/>
      <c r="OOO83" s="115"/>
      <c r="OOP83" s="115"/>
      <c r="OOQ83" s="115"/>
      <c r="OOR83" s="115"/>
      <c r="OOS83" s="115"/>
      <c r="OOT83" s="115"/>
      <c r="OOU83" s="115"/>
      <c r="OOV83" s="115"/>
      <c r="OOW83" s="115"/>
      <c r="OOX83" s="115"/>
      <c r="OOY83" s="115"/>
      <c r="OOZ83" s="115"/>
      <c r="OPA83" s="115"/>
      <c r="OPB83" s="115"/>
      <c r="OPC83" s="115"/>
      <c r="OPD83" s="115"/>
      <c r="OPE83" s="115"/>
      <c r="OPF83" s="115"/>
      <c r="OPG83" s="115"/>
      <c r="OPH83" s="115"/>
      <c r="OPI83" s="115"/>
      <c r="OPJ83" s="115"/>
      <c r="OPK83" s="115"/>
      <c r="OPL83" s="115"/>
      <c r="OPM83" s="115"/>
      <c r="OPN83" s="115"/>
      <c r="OPO83" s="115"/>
      <c r="OPP83" s="115"/>
      <c r="OPQ83" s="115"/>
      <c r="OPR83" s="115"/>
      <c r="OPS83" s="115"/>
      <c r="OPT83" s="115"/>
      <c r="OPU83" s="115"/>
      <c r="OPV83" s="115"/>
      <c r="OPW83" s="115"/>
      <c r="OPX83" s="115"/>
      <c r="OPY83" s="115"/>
      <c r="OPZ83" s="115"/>
      <c r="OQA83" s="115"/>
      <c r="OQB83" s="115"/>
      <c r="OQC83" s="115"/>
      <c r="OQD83" s="115"/>
      <c r="OQE83" s="115"/>
      <c r="OQF83" s="115"/>
      <c r="OQG83" s="115"/>
      <c r="OQH83" s="115"/>
      <c r="OQI83" s="115"/>
      <c r="OQJ83" s="115"/>
      <c r="OQK83" s="115"/>
      <c r="OQL83" s="115"/>
      <c r="OQM83" s="115"/>
      <c r="OQN83" s="115"/>
      <c r="OQO83" s="115"/>
      <c r="OQP83" s="115"/>
      <c r="OQQ83" s="115"/>
      <c r="OQR83" s="115"/>
      <c r="OQS83" s="115"/>
      <c r="OQT83" s="115"/>
      <c r="OQU83" s="115"/>
      <c r="OQV83" s="115"/>
      <c r="OQW83" s="115"/>
      <c r="OQX83" s="115"/>
      <c r="OQY83" s="115"/>
      <c r="OQZ83" s="115"/>
      <c r="ORA83" s="115"/>
      <c r="ORB83" s="115"/>
      <c r="ORC83" s="115"/>
      <c r="ORD83" s="115"/>
      <c r="ORE83" s="115"/>
      <c r="ORF83" s="115"/>
      <c r="ORG83" s="115"/>
      <c r="ORH83" s="115"/>
      <c r="ORI83" s="115"/>
      <c r="ORJ83" s="115"/>
      <c r="ORK83" s="115"/>
      <c r="ORL83" s="115"/>
      <c r="ORM83" s="115"/>
      <c r="ORN83" s="115"/>
      <c r="ORO83" s="115"/>
      <c r="ORP83" s="115"/>
      <c r="ORQ83" s="115"/>
      <c r="ORR83" s="115"/>
      <c r="ORS83" s="115"/>
      <c r="ORT83" s="115"/>
      <c r="ORU83" s="115"/>
      <c r="ORV83" s="115"/>
      <c r="ORW83" s="115"/>
      <c r="ORX83" s="115"/>
      <c r="ORY83" s="115"/>
      <c r="ORZ83" s="115"/>
      <c r="OSA83" s="115"/>
      <c r="OSB83" s="115"/>
      <c r="OSC83" s="115"/>
      <c r="OSD83" s="115"/>
      <c r="OSE83" s="115"/>
      <c r="OSF83" s="115"/>
      <c r="OSG83" s="115"/>
      <c r="OSH83" s="115"/>
      <c r="OSI83" s="115"/>
      <c r="OSJ83" s="115"/>
      <c r="OSK83" s="115"/>
      <c r="OSL83" s="115"/>
      <c r="OSM83" s="115"/>
      <c r="OSN83" s="115"/>
      <c r="OSO83" s="115"/>
      <c r="OSP83" s="115"/>
      <c r="OSQ83" s="115"/>
      <c r="OSR83" s="115"/>
      <c r="OSS83" s="115"/>
      <c r="OST83" s="115"/>
      <c r="OSU83" s="115"/>
      <c r="OSV83" s="115"/>
      <c r="OSW83" s="115"/>
      <c r="OSX83" s="115"/>
      <c r="OSY83" s="115"/>
      <c r="OSZ83" s="115"/>
      <c r="OTA83" s="115"/>
      <c r="OTB83" s="115"/>
      <c r="OTC83" s="115"/>
      <c r="OTD83" s="115"/>
      <c r="OTE83" s="115"/>
      <c r="OTF83" s="115"/>
      <c r="OTG83" s="115"/>
      <c r="OTH83" s="115"/>
      <c r="OTI83" s="115"/>
      <c r="OTJ83" s="115"/>
      <c r="OTK83" s="115"/>
      <c r="OTL83" s="115"/>
      <c r="OTM83" s="115"/>
      <c r="OTN83" s="115"/>
      <c r="OTO83" s="115"/>
      <c r="OTP83" s="115"/>
      <c r="OTQ83" s="115"/>
      <c r="OTR83" s="115"/>
      <c r="OTS83" s="115"/>
      <c r="OTT83" s="115"/>
      <c r="OTU83" s="115"/>
      <c r="OTV83" s="115"/>
      <c r="OTW83" s="115"/>
      <c r="OTX83" s="115"/>
      <c r="OTY83" s="115"/>
      <c r="OTZ83" s="115"/>
      <c r="OUA83" s="115"/>
      <c r="OUB83" s="115"/>
      <c r="OUC83" s="115"/>
      <c r="OUD83" s="115"/>
      <c r="OUE83" s="115"/>
      <c r="OUF83" s="115"/>
      <c r="OUG83" s="115"/>
      <c r="OUH83" s="115"/>
      <c r="OUI83" s="115"/>
      <c r="OUJ83" s="115"/>
      <c r="OUK83" s="115"/>
      <c r="OUL83" s="115"/>
      <c r="OUM83" s="115"/>
      <c r="OUN83" s="115"/>
      <c r="OUO83" s="115"/>
      <c r="OUP83" s="115"/>
      <c r="OUQ83" s="115"/>
      <c r="OUR83" s="115"/>
      <c r="OUS83" s="115"/>
      <c r="OUT83" s="115"/>
      <c r="OUU83" s="115"/>
      <c r="OUV83" s="115"/>
      <c r="OUW83" s="115"/>
      <c r="OUX83" s="115"/>
      <c r="OUY83" s="115"/>
      <c r="OUZ83" s="115"/>
      <c r="OVA83" s="115"/>
      <c r="OVB83" s="115"/>
      <c r="OVC83" s="115"/>
      <c r="OVD83" s="115"/>
      <c r="OVE83" s="115"/>
      <c r="OVF83" s="115"/>
      <c r="OVG83" s="115"/>
      <c r="OVH83" s="115"/>
      <c r="OVI83" s="115"/>
      <c r="OVJ83" s="115"/>
      <c r="OVK83" s="115"/>
      <c r="OVL83" s="115"/>
      <c r="OVM83" s="115"/>
      <c r="OVN83" s="115"/>
      <c r="OVO83" s="115"/>
      <c r="OVP83" s="115"/>
      <c r="OVQ83" s="115"/>
      <c r="OVR83" s="115"/>
      <c r="OVS83" s="115"/>
      <c r="OVT83" s="115"/>
      <c r="OVU83" s="115"/>
      <c r="OVV83" s="115"/>
      <c r="OVW83" s="115"/>
      <c r="OVX83" s="115"/>
      <c r="OVY83" s="115"/>
      <c r="OVZ83" s="115"/>
      <c r="OWA83" s="115"/>
      <c r="OWB83" s="115"/>
      <c r="OWC83" s="115"/>
      <c r="OWD83" s="115"/>
      <c r="OWE83" s="115"/>
      <c r="OWF83" s="115"/>
      <c r="OWG83" s="115"/>
      <c r="OWH83" s="115"/>
      <c r="OWI83" s="115"/>
      <c r="OWJ83" s="115"/>
      <c r="OWK83" s="115"/>
      <c r="OWL83" s="115"/>
      <c r="OWM83" s="115"/>
      <c r="OWN83" s="115"/>
      <c r="OWO83" s="115"/>
      <c r="OWP83" s="115"/>
      <c r="OWQ83" s="115"/>
      <c r="OWR83" s="115"/>
      <c r="OWS83" s="115"/>
      <c r="OWT83" s="115"/>
      <c r="OWU83" s="115"/>
      <c r="OWV83" s="115"/>
      <c r="OWW83" s="115"/>
      <c r="OWX83" s="115"/>
      <c r="OWY83" s="115"/>
      <c r="OWZ83" s="115"/>
      <c r="OXA83" s="115"/>
      <c r="OXB83" s="115"/>
      <c r="OXC83" s="115"/>
      <c r="OXD83" s="115"/>
      <c r="OXE83" s="115"/>
      <c r="OXF83" s="115"/>
      <c r="OXG83" s="115"/>
      <c r="OXH83" s="115"/>
      <c r="OXI83" s="115"/>
      <c r="OXJ83" s="115"/>
      <c r="OXK83" s="115"/>
      <c r="OXL83" s="115"/>
      <c r="OXM83" s="115"/>
      <c r="OXN83" s="115"/>
      <c r="OXO83" s="115"/>
      <c r="OXP83" s="115"/>
      <c r="OXQ83" s="115"/>
      <c r="OXR83" s="115"/>
      <c r="OXS83" s="115"/>
      <c r="OXT83" s="115"/>
      <c r="OXU83" s="115"/>
      <c r="OXV83" s="115"/>
      <c r="OXW83" s="115"/>
      <c r="OXX83" s="115"/>
      <c r="OXY83" s="115"/>
      <c r="OXZ83" s="115"/>
      <c r="OYA83" s="115"/>
      <c r="OYB83" s="115"/>
      <c r="OYC83" s="115"/>
      <c r="OYD83" s="115"/>
      <c r="OYE83" s="115"/>
      <c r="OYF83" s="115"/>
      <c r="OYG83" s="115"/>
      <c r="OYH83" s="115"/>
      <c r="OYI83" s="115"/>
      <c r="OYJ83" s="115"/>
      <c r="OYK83" s="115"/>
      <c r="OYL83" s="115"/>
      <c r="OYM83" s="115"/>
      <c r="OYN83" s="115"/>
      <c r="OYO83" s="115"/>
      <c r="OYP83" s="115"/>
      <c r="OYQ83" s="115"/>
      <c r="OYR83" s="115"/>
      <c r="OYS83" s="115"/>
      <c r="OYT83" s="115"/>
      <c r="OYU83" s="115"/>
      <c r="OYV83" s="115"/>
      <c r="OYW83" s="115"/>
      <c r="OYX83" s="115"/>
      <c r="OYY83" s="115"/>
      <c r="OYZ83" s="115"/>
      <c r="OZA83" s="115"/>
      <c r="OZB83" s="115"/>
      <c r="OZC83" s="115"/>
      <c r="OZD83" s="115"/>
      <c r="OZE83" s="115"/>
      <c r="OZF83" s="115"/>
      <c r="OZG83" s="115"/>
      <c r="OZH83" s="115"/>
      <c r="OZI83" s="115"/>
      <c r="OZJ83" s="115"/>
      <c r="OZK83" s="115"/>
      <c r="OZL83" s="115"/>
      <c r="OZM83" s="115"/>
      <c r="OZN83" s="115"/>
      <c r="OZO83" s="115"/>
      <c r="OZP83" s="115"/>
      <c r="OZQ83" s="115"/>
      <c r="OZR83" s="115"/>
      <c r="OZS83" s="115"/>
      <c r="OZT83" s="115"/>
      <c r="OZU83" s="115"/>
      <c r="OZV83" s="115"/>
      <c r="OZW83" s="115"/>
      <c r="OZX83" s="115"/>
      <c r="OZY83" s="115"/>
      <c r="OZZ83" s="115"/>
      <c r="PAA83" s="115"/>
      <c r="PAB83" s="115"/>
      <c r="PAC83" s="115"/>
      <c r="PAD83" s="115"/>
      <c r="PAE83" s="115"/>
      <c r="PAF83" s="115"/>
      <c r="PAG83" s="115"/>
      <c r="PAH83" s="115"/>
      <c r="PAI83" s="115"/>
      <c r="PAJ83" s="115"/>
      <c r="PAK83" s="115"/>
      <c r="PAL83" s="115"/>
      <c r="PAM83" s="115"/>
      <c r="PAN83" s="115"/>
      <c r="PAO83" s="115"/>
      <c r="PAP83" s="115"/>
      <c r="PAQ83" s="115"/>
      <c r="PAR83" s="115"/>
      <c r="PAS83" s="115"/>
      <c r="PAT83" s="115"/>
      <c r="PAU83" s="115"/>
      <c r="PAV83" s="115"/>
      <c r="PAW83" s="115"/>
      <c r="PAX83" s="115"/>
      <c r="PAY83" s="115"/>
      <c r="PAZ83" s="115"/>
      <c r="PBA83" s="115"/>
      <c r="PBB83" s="115"/>
      <c r="PBC83" s="115"/>
      <c r="PBD83" s="115"/>
      <c r="PBE83" s="115"/>
      <c r="PBF83" s="115"/>
      <c r="PBG83" s="115"/>
      <c r="PBH83" s="115"/>
      <c r="PBI83" s="115"/>
      <c r="PBJ83" s="115"/>
      <c r="PBK83" s="115"/>
      <c r="PBL83" s="115"/>
      <c r="PBM83" s="115"/>
      <c r="PBN83" s="115"/>
      <c r="PBO83" s="115"/>
      <c r="PBP83" s="115"/>
      <c r="PBQ83" s="115"/>
      <c r="PBR83" s="115"/>
      <c r="PBS83" s="115"/>
      <c r="PBT83" s="115"/>
      <c r="PBU83" s="115"/>
      <c r="PBV83" s="115"/>
      <c r="PBW83" s="115"/>
      <c r="PBX83" s="115"/>
      <c r="PBY83" s="115"/>
      <c r="PBZ83" s="115"/>
      <c r="PCA83" s="115"/>
      <c r="PCB83" s="115"/>
      <c r="PCC83" s="115"/>
      <c r="PCD83" s="115"/>
      <c r="PCE83" s="115"/>
      <c r="PCF83" s="115"/>
      <c r="PCG83" s="115"/>
      <c r="PCH83" s="115"/>
      <c r="PCI83" s="115"/>
      <c r="PCJ83" s="115"/>
      <c r="PCK83" s="115"/>
      <c r="PCL83" s="115"/>
      <c r="PCM83" s="115"/>
      <c r="PCN83" s="115"/>
      <c r="PCO83" s="115"/>
      <c r="PCP83" s="115"/>
      <c r="PCQ83" s="115"/>
      <c r="PCR83" s="115"/>
      <c r="PCS83" s="115"/>
      <c r="PCT83" s="115"/>
      <c r="PCU83" s="115"/>
      <c r="PCV83" s="115"/>
      <c r="PCW83" s="115"/>
      <c r="PCX83" s="115"/>
      <c r="PCY83" s="115"/>
      <c r="PCZ83" s="115"/>
      <c r="PDA83" s="115"/>
      <c r="PDB83" s="115"/>
      <c r="PDC83" s="115"/>
      <c r="PDD83" s="115"/>
      <c r="PDE83" s="115"/>
      <c r="PDF83" s="115"/>
      <c r="PDG83" s="115"/>
      <c r="PDH83" s="115"/>
      <c r="PDI83" s="115"/>
      <c r="PDJ83" s="115"/>
      <c r="PDK83" s="115"/>
      <c r="PDL83" s="115"/>
      <c r="PDM83" s="115"/>
      <c r="PDN83" s="115"/>
      <c r="PDO83" s="115"/>
      <c r="PDP83" s="115"/>
      <c r="PDQ83" s="115"/>
      <c r="PDR83" s="115"/>
      <c r="PDS83" s="115"/>
      <c r="PDT83" s="115"/>
      <c r="PDU83" s="115"/>
      <c r="PDV83" s="115"/>
      <c r="PDW83" s="115"/>
      <c r="PDX83" s="115"/>
      <c r="PDY83" s="115"/>
      <c r="PDZ83" s="115"/>
      <c r="PEA83" s="115"/>
      <c r="PEB83" s="115"/>
      <c r="PEC83" s="115"/>
      <c r="PED83" s="115"/>
      <c r="PEE83" s="115"/>
      <c r="PEF83" s="115"/>
      <c r="PEG83" s="115"/>
      <c r="PEH83" s="115"/>
      <c r="PEI83" s="115"/>
      <c r="PEJ83" s="115"/>
      <c r="PEK83" s="115"/>
      <c r="PEL83" s="115"/>
      <c r="PEM83" s="115"/>
      <c r="PEN83" s="115"/>
      <c r="PEO83" s="115"/>
      <c r="PEP83" s="115"/>
      <c r="PEQ83" s="115"/>
      <c r="PER83" s="115"/>
      <c r="PES83" s="115"/>
      <c r="PET83" s="115"/>
      <c r="PEU83" s="115"/>
      <c r="PEV83" s="115"/>
      <c r="PEW83" s="115"/>
      <c r="PEX83" s="115"/>
      <c r="PEY83" s="115"/>
      <c r="PEZ83" s="115"/>
      <c r="PFA83" s="115"/>
      <c r="PFB83" s="115"/>
      <c r="PFC83" s="115"/>
      <c r="PFD83" s="115"/>
      <c r="PFE83" s="115"/>
      <c r="PFF83" s="115"/>
      <c r="PFG83" s="115"/>
      <c r="PFH83" s="115"/>
      <c r="PFI83" s="115"/>
      <c r="PFJ83" s="115"/>
      <c r="PFK83" s="115"/>
      <c r="PFL83" s="115"/>
      <c r="PFM83" s="115"/>
      <c r="PFN83" s="115"/>
      <c r="PFO83" s="115"/>
      <c r="PFP83" s="115"/>
      <c r="PFQ83" s="115"/>
      <c r="PFR83" s="115"/>
      <c r="PFS83" s="115"/>
      <c r="PFT83" s="115"/>
      <c r="PFU83" s="115"/>
      <c r="PFV83" s="115"/>
      <c r="PFW83" s="115"/>
      <c r="PFX83" s="115"/>
      <c r="PFY83" s="115"/>
      <c r="PFZ83" s="115"/>
      <c r="PGA83" s="115"/>
      <c r="PGB83" s="115"/>
      <c r="PGC83" s="115"/>
      <c r="PGD83" s="115"/>
      <c r="PGE83" s="115"/>
      <c r="PGF83" s="115"/>
      <c r="PGG83" s="115"/>
      <c r="PGH83" s="115"/>
      <c r="PGI83" s="115"/>
      <c r="PGJ83" s="115"/>
      <c r="PGK83" s="115"/>
      <c r="PGL83" s="115"/>
      <c r="PGM83" s="115"/>
      <c r="PGN83" s="115"/>
      <c r="PGO83" s="115"/>
      <c r="PGP83" s="115"/>
      <c r="PGQ83" s="115"/>
      <c r="PGR83" s="115"/>
      <c r="PGS83" s="115"/>
      <c r="PGT83" s="115"/>
      <c r="PGU83" s="115"/>
      <c r="PGV83" s="115"/>
      <c r="PGW83" s="115"/>
      <c r="PGX83" s="115"/>
      <c r="PGY83" s="115"/>
      <c r="PGZ83" s="115"/>
      <c r="PHA83" s="115"/>
      <c r="PHB83" s="115"/>
      <c r="PHC83" s="115"/>
      <c r="PHD83" s="115"/>
      <c r="PHE83" s="115"/>
      <c r="PHF83" s="115"/>
      <c r="PHG83" s="115"/>
      <c r="PHH83" s="115"/>
      <c r="PHI83" s="115"/>
      <c r="PHJ83" s="115"/>
      <c r="PHK83" s="115"/>
      <c r="PHL83" s="115"/>
      <c r="PHM83" s="115"/>
      <c r="PHN83" s="115"/>
      <c r="PHO83" s="115"/>
      <c r="PHP83" s="115"/>
      <c r="PHQ83" s="115"/>
      <c r="PHR83" s="115"/>
      <c r="PHS83" s="115"/>
      <c r="PHT83" s="115"/>
      <c r="PHU83" s="115"/>
      <c r="PHV83" s="115"/>
      <c r="PHW83" s="115"/>
      <c r="PHX83" s="115"/>
      <c r="PHY83" s="115"/>
      <c r="PHZ83" s="115"/>
      <c r="PIA83" s="115"/>
      <c r="PIB83" s="115"/>
      <c r="PIC83" s="115"/>
      <c r="PID83" s="115"/>
      <c r="PIE83" s="115"/>
      <c r="PIF83" s="115"/>
      <c r="PIG83" s="115"/>
      <c r="PIH83" s="115"/>
      <c r="PII83" s="115"/>
      <c r="PIJ83" s="115"/>
      <c r="PIK83" s="115"/>
      <c r="PIL83" s="115"/>
      <c r="PIM83" s="115"/>
      <c r="PIN83" s="115"/>
      <c r="PIO83" s="115"/>
      <c r="PIP83" s="115"/>
      <c r="PIQ83" s="115"/>
      <c r="PIR83" s="115"/>
      <c r="PIS83" s="115"/>
      <c r="PIT83" s="115"/>
      <c r="PIU83" s="115"/>
      <c r="PIV83" s="115"/>
      <c r="PIW83" s="115"/>
      <c r="PIX83" s="115"/>
      <c r="PIY83" s="115"/>
      <c r="PIZ83" s="115"/>
      <c r="PJA83" s="115"/>
      <c r="PJB83" s="115"/>
      <c r="PJC83" s="115"/>
      <c r="PJD83" s="115"/>
      <c r="PJE83" s="115"/>
      <c r="PJF83" s="115"/>
      <c r="PJG83" s="115"/>
      <c r="PJH83" s="115"/>
      <c r="PJI83" s="115"/>
      <c r="PJJ83" s="115"/>
      <c r="PJK83" s="115"/>
      <c r="PJL83" s="115"/>
      <c r="PJM83" s="115"/>
      <c r="PJN83" s="115"/>
      <c r="PJO83" s="115"/>
      <c r="PJP83" s="115"/>
      <c r="PJQ83" s="115"/>
      <c r="PJR83" s="115"/>
      <c r="PJS83" s="115"/>
      <c r="PJT83" s="115"/>
      <c r="PJU83" s="115"/>
      <c r="PJV83" s="115"/>
      <c r="PJW83" s="115"/>
      <c r="PJX83" s="115"/>
      <c r="PJY83" s="115"/>
      <c r="PJZ83" s="115"/>
      <c r="PKA83" s="115"/>
      <c r="PKB83" s="115"/>
      <c r="PKC83" s="115"/>
      <c r="PKD83" s="115"/>
      <c r="PKE83" s="115"/>
      <c r="PKF83" s="115"/>
      <c r="PKG83" s="115"/>
      <c r="PKH83" s="115"/>
      <c r="PKI83" s="115"/>
      <c r="PKJ83" s="115"/>
      <c r="PKK83" s="115"/>
      <c r="PKL83" s="115"/>
      <c r="PKM83" s="115"/>
      <c r="PKN83" s="115"/>
      <c r="PKO83" s="115"/>
      <c r="PKP83" s="115"/>
      <c r="PKQ83" s="115"/>
      <c r="PKR83" s="115"/>
      <c r="PKS83" s="115"/>
      <c r="PKT83" s="115"/>
      <c r="PKU83" s="115"/>
      <c r="PKV83" s="115"/>
      <c r="PKW83" s="115"/>
      <c r="PKX83" s="115"/>
      <c r="PKY83" s="115"/>
      <c r="PKZ83" s="115"/>
      <c r="PLA83" s="115"/>
      <c r="PLB83" s="115"/>
      <c r="PLC83" s="115"/>
      <c r="PLD83" s="115"/>
      <c r="PLE83" s="115"/>
      <c r="PLF83" s="115"/>
      <c r="PLG83" s="115"/>
      <c r="PLH83" s="115"/>
      <c r="PLI83" s="115"/>
      <c r="PLJ83" s="115"/>
      <c r="PLK83" s="115"/>
      <c r="PLL83" s="115"/>
      <c r="PLM83" s="115"/>
      <c r="PLN83" s="115"/>
      <c r="PLO83" s="115"/>
      <c r="PLP83" s="115"/>
      <c r="PLQ83" s="115"/>
      <c r="PLR83" s="115"/>
      <c r="PLS83" s="115"/>
      <c r="PLT83" s="115"/>
      <c r="PLU83" s="115"/>
      <c r="PLV83" s="115"/>
      <c r="PLW83" s="115"/>
      <c r="PLX83" s="115"/>
      <c r="PLY83" s="115"/>
      <c r="PLZ83" s="115"/>
      <c r="PMA83" s="115"/>
      <c r="PMB83" s="115"/>
      <c r="PMC83" s="115"/>
      <c r="PMD83" s="115"/>
      <c r="PME83" s="115"/>
      <c r="PMF83" s="115"/>
      <c r="PMG83" s="115"/>
      <c r="PMH83" s="115"/>
      <c r="PMI83" s="115"/>
      <c r="PMJ83" s="115"/>
      <c r="PMK83" s="115"/>
      <c r="PML83" s="115"/>
      <c r="PMM83" s="115"/>
      <c r="PMN83" s="115"/>
      <c r="PMO83" s="115"/>
      <c r="PMP83" s="115"/>
      <c r="PMQ83" s="115"/>
      <c r="PMR83" s="115"/>
      <c r="PMS83" s="115"/>
      <c r="PMT83" s="115"/>
      <c r="PMU83" s="115"/>
      <c r="PMV83" s="115"/>
      <c r="PMW83" s="115"/>
      <c r="PMX83" s="115"/>
      <c r="PMY83" s="115"/>
      <c r="PMZ83" s="115"/>
      <c r="PNA83" s="115"/>
      <c r="PNB83" s="115"/>
      <c r="PNC83" s="115"/>
      <c r="PND83" s="115"/>
      <c r="PNE83" s="115"/>
      <c r="PNF83" s="115"/>
      <c r="PNG83" s="115"/>
      <c r="PNH83" s="115"/>
      <c r="PNI83" s="115"/>
      <c r="PNJ83" s="115"/>
      <c r="PNK83" s="115"/>
      <c r="PNL83" s="115"/>
      <c r="PNM83" s="115"/>
      <c r="PNN83" s="115"/>
      <c r="PNO83" s="115"/>
      <c r="PNP83" s="115"/>
      <c r="PNQ83" s="115"/>
      <c r="PNR83" s="115"/>
      <c r="PNS83" s="115"/>
      <c r="PNT83" s="115"/>
      <c r="PNU83" s="115"/>
      <c r="PNV83" s="115"/>
      <c r="PNW83" s="115"/>
      <c r="PNX83" s="115"/>
      <c r="PNY83" s="115"/>
      <c r="PNZ83" s="115"/>
      <c r="POA83" s="115"/>
      <c r="POB83" s="115"/>
      <c r="POC83" s="115"/>
      <c r="POD83" s="115"/>
      <c r="POE83" s="115"/>
      <c r="POF83" s="115"/>
      <c r="POG83" s="115"/>
      <c r="POH83" s="115"/>
      <c r="POI83" s="115"/>
      <c r="POJ83" s="115"/>
      <c r="POK83" s="115"/>
      <c r="POL83" s="115"/>
      <c r="POM83" s="115"/>
      <c r="PON83" s="115"/>
      <c r="POO83" s="115"/>
      <c r="POP83" s="115"/>
      <c r="POQ83" s="115"/>
      <c r="POR83" s="115"/>
      <c r="POS83" s="115"/>
      <c r="POT83" s="115"/>
      <c r="POU83" s="115"/>
      <c r="POV83" s="115"/>
      <c r="POW83" s="115"/>
      <c r="POX83" s="115"/>
      <c r="POY83" s="115"/>
      <c r="POZ83" s="115"/>
      <c r="PPA83" s="115"/>
      <c r="PPB83" s="115"/>
      <c r="PPC83" s="115"/>
      <c r="PPD83" s="115"/>
      <c r="PPE83" s="115"/>
      <c r="PPF83" s="115"/>
      <c r="PPG83" s="115"/>
      <c r="PPH83" s="115"/>
      <c r="PPI83" s="115"/>
      <c r="PPJ83" s="115"/>
      <c r="PPK83" s="115"/>
      <c r="PPL83" s="115"/>
      <c r="PPM83" s="115"/>
      <c r="PPN83" s="115"/>
      <c r="PPO83" s="115"/>
      <c r="PPP83" s="115"/>
      <c r="PPQ83" s="115"/>
      <c r="PPR83" s="115"/>
      <c r="PPS83" s="115"/>
      <c r="PPT83" s="115"/>
      <c r="PPU83" s="115"/>
      <c r="PPV83" s="115"/>
      <c r="PPW83" s="115"/>
      <c r="PPX83" s="115"/>
      <c r="PPY83" s="115"/>
      <c r="PPZ83" s="115"/>
      <c r="PQA83" s="115"/>
      <c r="PQB83" s="115"/>
      <c r="PQC83" s="115"/>
      <c r="PQD83" s="115"/>
      <c r="PQE83" s="115"/>
      <c r="PQF83" s="115"/>
      <c r="PQG83" s="115"/>
      <c r="PQH83" s="115"/>
      <c r="PQI83" s="115"/>
      <c r="PQJ83" s="115"/>
      <c r="PQK83" s="115"/>
      <c r="PQL83" s="115"/>
      <c r="PQM83" s="115"/>
      <c r="PQN83" s="115"/>
      <c r="PQO83" s="115"/>
      <c r="PQP83" s="115"/>
      <c r="PQQ83" s="115"/>
      <c r="PQR83" s="115"/>
      <c r="PQS83" s="115"/>
      <c r="PQT83" s="115"/>
      <c r="PQU83" s="115"/>
      <c r="PQV83" s="115"/>
      <c r="PQW83" s="115"/>
      <c r="PQX83" s="115"/>
      <c r="PQY83" s="115"/>
      <c r="PQZ83" s="115"/>
      <c r="PRA83" s="115"/>
      <c r="PRB83" s="115"/>
      <c r="PRC83" s="115"/>
      <c r="PRD83" s="115"/>
      <c r="PRE83" s="115"/>
      <c r="PRF83" s="115"/>
      <c r="PRG83" s="115"/>
      <c r="PRH83" s="115"/>
      <c r="PRI83" s="115"/>
      <c r="PRJ83" s="115"/>
      <c r="PRK83" s="115"/>
      <c r="PRL83" s="115"/>
      <c r="PRM83" s="115"/>
      <c r="PRN83" s="115"/>
      <c r="PRO83" s="115"/>
      <c r="PRP83" s="115"/>
      <c r="PRQ83" s="115"/>
      <c r="PRR83" s="115"/>
      <c r="PRS83" s="115"/>
      <c r="PRT83" s="115"/>
      <c r="PRU83" s="115"/>
      <c r="PRV83" s="115"/>
      <c r="PRW83" s="115"/>
      <c r="PRX83" s="115"/>
      <c r="PRY83" s="115"/>
      <c r="PRZ83" s="115"/>
      <c r="PSA83" s="115"/>
      <c r="PSB83" s="115"/>
      <c r="PSC83" s="115"/>
      <c r="PSD83" s="115"/>
      <c r="PSE83" s="115"/>
      <c r="PSF83" s="115"/>
      <c r="PSG83" s="115"/>
      <c r="PSH83" s="115"/>
      <c r="PSI83" s="115"/>
      <c r="PSJ83" s="115"/>
      <c r="PSK83" s="115"/>
      <c r="PSL83" s="115"/>
      <c r="PSM83" s="115"/>
      <c r="PSN83" s="115"/>
      <c r="PSO83" s="115"/>
      <c r="PSP83" s="115"/>
      <c r="PSQ83" s="115"/>
      <c r="PSR83" s="115"/>
      <c r="PSS83" s="115"/>
      <c r="PST83" s="115"/>
      <c r="PSU83" s="115"/>
      <c r="PSV83" s="115"/>
      <c r="PSW83" s="115"/>
      <c r="PSX83" s="115"/>
      <c r="PSY83" s="115"/>
      <c r="PSZ83" s="115"/>
      <c r="PTA83" s="115"/>
      <c r="PTB83" s="115"/>
      <c r="PTC83" s="115"/>
      <c r="PTD83" s="115"/>
      <c r="PTE83" s="115"/>
      <c r="PTF83" s="115"/>
      <c r="PTG83" s="115"/>
      <c r="PTH83" s="115"/>
      <c r="PTI83" s="115"/>
      <c r="PTJ83" s="115"/>
      <c r="PTK83" s="115"/>
      <c r="PTL83" s="115"/>
      <c r="PTM83" s="115"/>
      <c r="PTN83" s="115"/>
      <c r="PTO83" s="115"/>
      <c r="PTP83" s="115"/>
      <c r="PTQ83" s="115"/>
      <c r="PTR83" s="115"/>
      <c r="PTS83" s="115"/>
      <c r="PTT83" s="115"/>
      <c r="PTU83" s="115"/>
      <c r="PTV83" s="115"/>
      <c r="PTW83" s="115"/>
      <c r="PTX83" s="115"/>
      <c r="PTY83" s="115"/>
      <c r="PTZ83" s="115"/>
      <c r="PUA83" s="115"/>
      <c r="PUB83" s="115"/>
      <c r="PUC83" s="115"/>
      <c r="PUD83" s="115"/>
      <c r="PUE83" s="115"/>
      <c r="PUF83" s="115"/>
      <c r="PUG83" s="115"/>
      <c r="PUH83" s="115"/>
      <c r="PUI83" s="115"/>
      <c r="PUJ83" s="115"/>
      <c r="PUK83" s="115"/>
      <c r="PUL83" s="115"/>
      <c r="PUM83" s="115"/>
      <c r="PUN83" s="115"/>
      <c r="PUO83" s="115"/>
      <c r="PUP83" s="115"/>
      <c r="PUQ83" s="115"/>
      <c r="PUR83" s="115"/>
      <c r="PUS83" s="115"/>
      <c r="PUT83" s="115"/>
      <c r="PUU83" s="115"/>
      <c r="PUV83" s="115"/>
      <c r="PUW83" s="115"/>
      <c r="PUX83" s="115"/>
      <c r="PUY83" s="115"/>
      <c r="PUZ83" s="115"/>
      <c r="PVA83" s="115"/>
      <c r="PVB83" s="115"/>
      <c r="PVC83" s="115"/>
      <c r="PVD83" s="115"/>
      <c r="PVE83" s="115"/>
      <c r="PVF83" s="115"/>
      <c r="PVG83" s="115"/>
      <c r="PVH83" s="115"/>
      <c r="PVI83" s="115"/>
      <c r="PVJ83" s="115"/>
      <c r="PVK83" s="115"/>
      <c r="PVL83" s="115"/>
      <c r="PVM83" s="115"/>
      <c r="PVN83" s="115"/>
      <c r="PVO83" s="115"/>
      <c r="PVP83" s="115"/>
      <c r="PVQ83" s="115"/>
      <c r="PVR83" s="115"/>
      <c r="PVS83" s="115"/>
      <c r="PVT83" s="115"/>
      <c r="PVU83" s="115"/>
      <c r="PVV83" s="115"/>
      <c r="PVW83" s="115"/>
      <c r="PVX83" s="115"/>
      <c r="PVY83" s="115"/>
      <c r="PVZ83" s="115"/>
      <c r="PWA83" s="115"/>
      <c r="PWB83" s="115"/>
      <c r="PWC83" s="115"/>
      <c r="PWD83" s="115"/>
      <c r="PWE83" s="115"/>
      <c r="PWF83" s="115"/>
      <c r="PWG83" s="115"/>
      <c r="PWH83" s="115"/>
      <c r="PWI83" s="115"/>
      <c r="PWJ83" s="115"/>
      <c r="PWK83" s="115"/>
      <c r="PWL83" s="115"/>
      <c r="PWM83" s="115"/>
      <c r="PWN83" s="115"/>
      <c r="PWO83" s="115"/>
      <c r="PWP83" s="115"/>
      <c r="PWQ83" s="115"/>
      <c r="PWR83" s="115"/>
      <c r="PWS83" s="115"/>
      <c r="PWT83" s="115"/>
      <c r="PWU83" s="115"/>
      <c r="PWV83" s="115"/>
      <c r="PWW83" s="115"/>
      <c r="PWX83" s="115"/>
      <c r="PWY83" s="115"/>
      <c r="PWZ83" s="115"/>
      <c r="PXA83" s="115"/>
      <c r="PXB83" s="115"/>
      <c r="PXC83" s="115"/>
      <c r="PXD83" s="115"/>
      <c r="PXE83" s="115"/>
      <c r="PXF83" s="115"/>
      <c r="PXG83" s="115"/>
      <c r="PXH83" s="115"/>
      <c r="PXI83" s="115"/>
      <c r="PXJ83" s="115"/>
      <c r="PXK83" s="115"/>
      <c r="PXL83" s="115"/>
      <c r="PXM83" s="115"/>
      <c r="PXN83" s="115"/>
      <c r="PXO83" s="115"/>
      <c r="PXP83" s="115"/>
      <c r="PXQ83" s="115"/>
      <c r="PXR83" s="115"/>
      <c r="PXS83" s="115"/>
      <c r="PXT83" s="115"/>
      <c r="PXU83" s="115"/>
      <c r="PXV83" s="115"/>
      <c r="PXW83" s="115"/>
      <c r="PXX83" s="115"/>
      <c r="PXY83" s="115"/>
      <c r="PXZ83" s="115"/>
      <c r="PYA83" s="115"/>
      <c r="PYB83" s="115"/>
      <c r="PYC83" s="115"/>
      <c r="PYD83" s="115"/>
      <c r="PYE83" s="115"/>
      <c r="PYF83" s="115"/>
      <c r="PYG83" s="115"/>
      <c r="PYH83" s="115"/>
      <c r="PYI83" s="115"/>
      <c r="PYJ83" s="115"/>
      <c r="PYK83" s="115"/>
      <c r="PYL83" s="115"/>
      <c r="PYM83" s="115"/>
      <c r="PYN83" s="115"/>
      <c r="PYO83" s="115"/>
      <c r="PYP83" s="115"/>
      <c r="PYQ83" s="115"/>
      <c r="PYR83" s="115"/>
      <c r="PYS83" s="115"/>
      <c r="PYT83" s="115"/>
      <c r="PYU83" s="115"/>
      <c r="PYV83" s="115"/>
      <c r="PYW83" s="115"/>
      <c r="PYX83" s="115"/>
      <c r="PYY83" s="115"/>
      <c r="PYZ83" s="115"/>
      <c r="PZA83" s="115"/>
      <c r="PZB83" s="115"/>
      <c r="PZC83" s="115"/>
      <c r="PZD83" s="115"/>
      <c r="PZE83" s="115"/>
      <c r="PZF83" s="115"/>
      <c r="PZG83" s="115"/>
      <c r="PZH83" s="115"/>
      <c r="PZI83" s="115"/>
      <c r="PZJ83" s="115"/>
      <c r="PZK83" s="115"/>
      <c r="PZL83" s="115"/>
      <c r="PZM83" s="115"/>
      <c r="PZN83" s="115"/>
      <c r="PZO83" s="115"/>
      <c r="PZP83" s="115"/>
      <c r="PZQ83" s="115"/>
      <c r="PZR83" s="115"/>
      <c r="PZS83" s="115"/>
      <c r="PZT83" s="115"/>
      <c r="PZU83" s="115"/>
      <c r="PZV83" s="115"/>
      <c r="PZW83" s="115"/>
      <c r="PZX83" s="115"/>
      <c r="PZY83" s="115"/>
      <c r="PZZ83" s="115"/>
      <c r="QAA83" s="115"/>
      <c r="QAB83" s="115"/>
      <c r="QAC83" s="115"/>
      <c r="QAD83" s="115"/>
      <c r="QAE83" s="115"/>
      <c r="QAF83" s="115"/>
      <c r="QAG83" s="115"/>
      <c r="QAH83" s="115"/>
      <c r="QAI83" s="115"/>
      <c r="QAJ83" s="115"/>
      <c r="QAK83" s="115"/>
      <c r="QAL83" s="115"/>
      <c r="QAM83" s="115"/>
      <c r="QAN83" s="115"/>
      <c r="QAO83" s="115"/>
      <c r="QAP83" s="115"/>
      <c r="QAQ83" s="115"/>
      <c r="QAR83" s="115"/>
      <c r="QAS83" s="115"/>
      <c r="QAT83" s="115"/>
      <c r="QAU83" s="115"/>
      <c r="QAV83" s="115"/>
      <c r="QAW83" s="115"/>
      <c r="QAX83" s="115"/>
      <c r="QAY83" s="115"/>
      <c r="QAZ83" s="115"/>
      <c r="QBA83" s="115"/>
      <c r="QBB83" s="115"/>
      <c r="QBC83" s="115"/>
      <c r="QBD83" s="115"/>
      <c r="QBE83" s="115"/>
      <c r="QBF83" s="115"/>
      <c r="QBG83" s="115"/>
      <c r="QBH83" s="115"/>
      <c r="QBI83" s="115"/>
      <c r="QBJ83" s="115"/>
      <c r="QBK83" s="115"/>
      <c r="QBL83" s="115"/>
      <c r="QBM83" s="115"/>
      <c r="QBN83" s="115"/>
      <c r="QBO83" s="115"/>
      <c r="QBP83" s="115"/>
      <c r="QBQ83" s="115"/>
      <c r="QBR83" s="115"/>
      <c r="QBS83" s="115"/>
      <c r="QBT83" s="115"/>
      <c r="QBU83" s="115"/>
      <c r="QBV83" s="115"/>
      <c r="QBW83" s="115"/>
      <c r="QBX83" s="115"/>
      <c r="QBY83" s="115"/>
      <c r="QBZ83" s="115"/>
      <c r="QCA83" s="115"/>
      <c r="QCB83" s="115"/>
      <c r="QCC83" s="115"/>
      <c r="QCD83" s="115"/>
      <c r="QCE83" s="115"/>
      <c r="QCF83" s="115"/>
      <c r="QCG83" s="115"/>
      <c r="QCH83" s="115"/>
      <c r="QCI83" s="115"/>
      <c r="QCJ83" s="115"/>
      <c r="QCK83" s="115"/>
      <c r="QCL83" s="115"/>
      <c r="QCM83" s="115"/>
      <c r="QCN83" s="115"/>
      <c r="QCO83" s="115"/>
      <c r="QCP83" s="115"/>
      <c r="QCQ83" s="115"/>
      <c r="QCR83" s="115"/>
      <c r="QCS83" s="115"/>
      <c r="QCT83" s="115"/>
      <c r="QCU83" s="115"/>
      <c r="QCV83" s="115"/>
      <c r="QCW83" s="115"/>
      <c r="QCX83" s="115"/>
      <c r="QCY83" s="115"/>
      <c r="QCZ83" s="115"/>
      <c r="QDA83" s="115"/>
      <c r="QDB83" s="115"/>
      <c r="QDC83" s="115"/>
      <c r="QDD83" s="115"/>
      <c r="QDE83" s="115"/>
      <c r="QDF83" s="115"/>
      <c r="QDG83" s="115"/>
      <c r="QDH83" s="115"/>
      <c r="QDI83" s="115"/>
      <c r="QDJ83" s="115"/>
      <c r="QDK83" s="115"/>
      <c r="QDL83" s="115"/>
      <c r="QDM83" s="115"/>
      <c r="QDN83" s="115"/>
      <c r="QDO83" s="115"/>
      <c r="QDP83" s="115"/>
      <c r="QDQ83" s="115"/>
      <c r="QDR83" s="115"/>
      <c r="QDS83" s="115"/>
      <c r="QDT83" s="115"/>
      <c r="QDU83" s="115"/>
      <c r="QDV83" s="115"/>
      <c r="QDW83" s="115"/>
      <c r="QDX83" s="115"/>
      <c r="QDY83" s="115"/>
      <c r="QDZ83" s="115"/>
      <c r="QEA83" s="115"/>
      <c r="QEB83" s="115"/>
      <c r="QEC83" s="115"/>
      <c r="QED83" s="115"/>
      <c r="QEE83" s="115"/>
      <c r="QEF83" s="115"/>
      <c r="QEG83" s="115"/>
      <c r="QEH83" s="115"/>
      <c r="QEI83" s="115"/>
      <c r="QEJ83" s="115"/>
      <c r="QEK83" s="115"/>
      <c r="QEL83" s="115"/>
      <c r="QEM83" s="115"/>
      <c r="QEN83" s="115"/>
      <c r="QEO83" s="115"/>
      <c r="QEP83" s="115"/>
      <c r="QEQ83" s="115"/>
      <c r="QER83" s="115"/>
      <c r="QES83" s="115"/>
      <c r="QET83" s="115"/>
      <c r="QEU83" s="115"/>
      <c r="QEV83" s="115"/>
      <c r="QEW83" s="115"/>
      <c r="QEX83" s="115"/>
      <c r="QEY83" s="115"/>
      <c r="QEZ83" s="115"/>
      <c r="QFA83" s="115"/>
      <c r="QFB83" s="115"/>
      <c r="QFC83" s="115"/>
      <c r="QFD83" s="115"/>
      <c r="QFE83" s="115"/>
      <c r="QFF83" s="115"/>
      <c r="QFG83" s="115"/>
      <c r="QFH83" s="115"/>
      <c r="QFI83" s="115"/>
      <c r="QFJ83" s="115"/>
      <c r="QFK83" s="115"/>
      <c r="QFL83" s="115"/>
      <c r="QFM83" s="115"/>
      <c r="QFN83" s="115"/>
      <c r="QFO83" s="115"/>
      <c r="QFP83" s="115"/>
      <c r="QFQ83" s="115"/>
      <c r="QFR83" s="115"/>
      <c r="QFS83" s="115"/>
      <c r="QFT83" s="115"/>
      <c r="QFU83" s="115"/>
      <c r="QFV83" s="115"/>
      <c r="QFW83" s="115"/>
      <c r="QFX83" s="115"/>
      <c r="QFY83" s="115"/>
      <c r="QFZ83" s="115"/>
      <c r="QGA83" s="115"/>
      <c r="QGB83" s="115"/>
      <c r="QGC83" s="115"/>
      <c r="QGD83" s="115"/>
      <c r="QGE83" s="115"/>
      <c r="QGF83" s="115"/>
      <c r="QGG83" s="115"/>
      <c r="QGH83" s="115"/>
      <c r="QGI83" s="115"/>
      <c r="QGJ83" s="115"/>
      <c r="QGK83" s="115"/>
      <c r="QGL83" s="115"/>
      <c r="QGM83" s="115"/>
      <c r="QGN83" s="115"/>
      <c r="QGO83" s="115"/>
      <c r="QGP83" s="115"/>
      <c r="QGQ83" s="115"/>
      <c r="QGR83" s="115"/>
      <c r="QGS83" s="115"/>
      <c r="QGT83" s="115"/>
      <c r="QGU83" s="115"/>
      <c r="QGV83" s="115"/>
      <c r="QGW83" s="115"/>
      <c r="QGX83" s="115"/>
      <c r="QGY83" s="115"/>
      <c r="QGZ83" s="115"/>
      <c r="QHA83" s="115"/>
      <c r="QHB83" s="115"/>
      <c r="QHC83" s="115"/>
      <c r="QHD83" s="115"/>
      <c r="QHE83" s="115"/>
      <c r="QHF83" s="115"/>
      <c r="QHG83" s="115"/>
      <c r="QHH83" s="115"/>
      <c r="QHI83" s="115"/>
      <c r="QHJ83" s="115"/>
      <c r="QHK83" s="115"/>
      <c r="QHL83" s="115"/>
      <c r="QHM83" s="115"/>
      <c r="QHN83" s="115"/>
      <c r="QHO83" s="115"/>
      <c r="QHP83" s="115"/>
      <c r="QHQ83" s="115"/>
      <c r="QHR83" s="115"/>
      <c r="QHS83" s="115"/>
      <c r="QHT83" s="115"/>
      <c r="QHU83" s="115"/>
      <c r="QHV83" s="115"/>
      <c r="QHW83" s="115"/>
      <c r="QHX83" s="115"/>
      <c r="QHY83" s="115"/>
      <c r="QHZ83" s="115"/>
      <c r="QIA83" s="115"/>
      <c r="QIB83" s="115"/>
      <c r="QIC83" s="115"/>
      <c r="QID83" s="115"/>
      <c r="QIE83" s="115"/>
      <c r="QIF83" s="115"/>
      <c r="QIG83" s="115"/>
      <c r="QIH83" s="115"/>
      <c r="QII83" s="115"/>
      <c r="QIJ83" s="115"/>
      <c r="QIK83" s="115"/>
      <c r="QIL83" s="115"/>
      <c r="QIM83" s="115"/>
      <c r="QIN83" s="115"/>
      <c r="QIO83" s="115"/>
      <c r="QIP83" s="115"/>
      <c r="QIQ83" s="115"/>
      <c r="QIR83" s="115"/>
      <c r="QIS83" s="115"/>
      <c r="QIT83" s="115"/>
      <c r="QIU83" s="115"/>
      <c r="QIV83" s="115"/>
      <c r="QIW83" s="115"/>
      <c r="QIX83" s="115"/>
      <c r="QIY83" s="115"/>
      <c r="QIZ83" s="115"/>
      <c r="QJA83" s="115"/>
      <c r="QJB83" s="115"/>
      <c r="QJC83" s="115"/>
      <c r="QJD83" s="115"/>
      <c r="QJE83" s="115"/>
      <c r="QJF83" s="115"/>
      <c r="QJG83" s="115"/>
      <c r="QJH83" s="115"/>
      <c r="QJI83" s="115"/>
      <c r="QJJ83" s="115"/>
      <c r="QJK83" s="115"/>
      <c r="QJL83" s="115"/>
      <c r="QJM83" s="115"/>
      <c r="QJN83" s="115"/>
      <c r="QJO83" s="115"/>
      <c r="QJP83" s="115"/>
      <c r="QJQ83" s="115"/>
      <c r="QJR83" s="115"/>
      <c r="QJS83" s="115"/>
      <c r="QJT83" s="115"/>
      <c r="QJU83" s="115"/>
      <c r="QJV83" s="115"/>
      <c r="QJW83" s="115"/>
      <c r="QJX83" s="115"/>
      <c r="QJY83" s="115"/>
      <c r="QJZ83" s="115"/>
      <c r="QKA83" s="115"/>
      <c r="QKB83" s="115"/>
      <c r="QKC83" s="115"/>
      <c r="QKD83" s="115"/>
      <c r="QKE83" s="115"/>
      <c r="QKF83" s="115"/>
      <c r="QKG83" s="115"/>
      <c r="QKH83" s="115"/>
      <c r="QKI83" s="115"/>
      <c r="QKJ83" s="115"/>
      <c r="QKK83" s="115"/>
      <c r="QKL83" s="115"/>
      <c r="QKM83" s="115"/>
      <c r="QKN83" s="115"/>
      <c r="QKO83" s="115"/>
      <c r="QKP83" s="115"/>
      <c r="QKQ83" s="115"/>
      <c r="QKR83" s="115"/>
      <c r="QKS83" s="115"/>
      <c r="QKT83" s="115"/>
      <c r="QKU83" s="115"/>
      <c r="QKV83" s="115"/>
      <c r="QKW83" s="115"/>
      <c r="QKX83" s="115"/>
      <c r="QKY83" s="115"/>
      <c r="QKZ83" s="115"/>
      <c r="QLA83" s="115"/>
      <c r="QLB83" s="115"/>
      <c r="QLC83" s="115"/>
      <c r="QLD83" s="115"/>
      <c r="QLE83" s="115"/>
      <c r="QLF83" s="115"/>
      <c r="QLG83" s="115"/>
      <c r="QLH83" s="115"/>
      <c r="QLI83" s="115"/>
      <c r="QLJ83" s="115"/>
      <c r="QLK83" s="115"/>
      <c r="QLL83" s="115"/>
      <c r="QLM83" s="115"/>
      <c r="QLN83" s="115"/>
      <c r="QLO83" s="115"/>
      <c r="QLP83" s="115"/>
      <c r="QLQ83" s="115"/>
      <c r="QLR83" s="115"/>
      <c r="QLS83" s="115"/>
      <c r="QLT83" s="115"/>
      <c r="QLU83" s="115"/>
      <c r="QLV83" s="115"/>
      <c r="QLW83" s="115"/>
      <c r="QLX83" s="115"/>
      <c r="QLY83" s="115"/>
      <c r="QLZ83" s="115"/>
      <c r="QMA83" s="115"/>
      <c r="QMB83" s="115"/>
      <c r="QMC83" s="115"/>
      <c r="QMD83" s="115"/>
      <c r="QME83" s="115"/>
      <c r="QMF83" s="115"/>
      <c r="QMG83" s="115"/>
      <c r="QMH83" s="115"/>
      <c r="QMI83" s="115"/>
      <c r="QMJ83" s="115"/>
      <c r="QMK83" s="115"/>
      <c r="QML83" s="115"/>
      <c r="QMM83" s="115"/>
      <c r="QMN83" s="115"/>
      <c r="QMO83" s="115"/>
      <c r="QMP83" s="115"/>
      <c r="QMQ83" s="115"/>
      <c r="QMR83" s="115"/>
      <c r="QMS83" s="115"/>
      <c r="QMT83" s="115"/>
      <c r="QMU83" s="115"/>
      <c r="QMV83" s="115"/>
      <c r="QMW83" s="115"/>
      <c r="QMX83" s="115"/>
      <c r="QMY83" s="115"/>
      <c r="QMZ83" s="115"/>
      <c r="QNA83" s="115"/>
      <c r="QNB83" s="115"/>
      <c r="QNC83" s="115"/>
      <c r="QND83" s="115"/>
      <c r="QNE83" s="115"/>
      <c r="QNF83" s="115"/>
      <c r="QNG83" s="115"/>
      <c r="QNH83" s="115"/>
      <c r="QNI83" s="115"/>
      <c r="QNJ83" s="115"/>
      <c r="QNK83" s="115"/>
      <c r="QNL83" s="115"/>
      <c r="QNM83" s="115"/>
      <c r="QNN83" s="115"/>
      <c r="QNO83" s="115"/>
      <c r="QNP83" s="115"/>
      <c r="QNQ83" s="115"/>
      <c r="QNR83" s="115"/>
      <c r="QNS83" s="115"/>
      <c r="QNT83" s="115"/>
      <c r="QNU83" s="115"/>
      <c r="QNV83" s="115"/>
      <c r="QNW83" s="115"/>
      <c r="QNX83" s="115"/>
      <c r="QNY83" s="115"/>
      <c r="QNZ83" s="115"/>
      <c r="QOA83" s="115"/>
      <c r="QOB83" s="115"/>
      <c r="QOC83" s="115"/>
      <c r="QOD83" s="115"/>
      <c r="QOE83" s="115"/>
      <c r="QOF83" s="115"/>
      <c r="QOG83" s="115"/>
      <c r="QOH83" s="115"/>
      <c r="QOI83" s="115"/>
      <c r="QOJ83" s="115"/>
      <c r="QOK83" s="115"/>
      <c r="QOL83" s="115"/>
      <c r="QOM83" s="115"/>
      <c r="QON83" s="115"/>
      <c r="QOO83" s="115"/>
      <c r="QOP83" s="115"/>
      <c r="QOQ83" s="115"/>
      <c r="QOR83" s="115"/>
      <c r="QOS83" s="115"/>
      <c r="QOT83" s="115"/>
      <c r="QOU83" s="115"/>
      <c r="QOV83" s="115"/>
      <c r="QOW83" s="115"/>
      <c r="QOX83" s="115"/>
      <c r="QOY83" s="115"/>
      <c r="QOZ83" s="115"/>
      <c r="QPA83" s="115"/>
      <c r="QPB83" s="115"/>
      <c r="QPC83" s="115"/>
      <c r="QPD83" s="115"/>
      <c r="QPE83" s="115"/>
      <c r="QPF83" s="115"/>
      <c r="QPG83" s="115"/>
      <c r="QPH83" s="115"/>
      <c r="QPI83" s="115"/>
      <c r="QPJ83" s="115"/>
      <c r="QPK83" s="115"/>
      <c r="QPL83" s="115"/>
      <c r="QPM83" s="115"/>
      <c r="QPN83" s="115"/>
      <c r="QPO83" s="115"/>
      <c r="QPP83" s="115"/>
      <c r="QPQ83" s="115"/>
      <c r="QPR83" s="115"/>
      <c r="QPS83" s="115"/>
      <c r="QPT83" s="115"/>
      <c r="QPU83" s="115"/>
      <c r="QPV83" s="115"/>
      <c r="QPW83" s="115"/>
      <c r="QPX83" s="115"/>
      <c r="QPY83" s="115"/>
      <c r="QPZ83" s="115"/>
      <c r="QQA83" s="115"/>
      <c r="QQB83" s="115"/>
      <c r="QQC83" s="115"/>
      <c r="QQD83" s="115"/>
      <c r="QQE83" s="115"/>
      <c r="QQF83" s="115"/>
      <c r="QQG83" s="115"/>
      <c r="QQH83" s="115"/>
      <c r="QQI83" s="115"/>
      <c r="QQJ83" s="115"/>
      <c r="QQK83" s="115"/>
      <c r="QQL83" s="115"/>
      <c r="QQM83" s="115"/>
      <c r="QQN83" s="115"/>
      <c r="QQO83" s="115"/>
      <c r="QQP83" s="115"/>
      <c r="QQQ83" s="115"/>
      <c r="QQR83" s="115"/>
      <c r="QQS83" s="115"/>
      <c r="QQT83" s="115"/>
      <c r="QQU83" s="115"/>
      <c r="QQV83" s="115"/>
      <c r="QQW83" s="115"/>
      <c r="QQX83" s="115"/>
      <c r="QQY83" s="115"/>
      <c r="QQZ83" s="115"/>
      <c r="QRA83" s="115"/>
      <c r="QRB83" s="115"/>
      <c r="QRC83" s="115"/>
      <c r="QRD83" s="115"/>
      <c r="QRE83" s="115"/>
      <c r="QRF83" s="115"/>
      <c r="QRG83" s="115"/>
      <c r="QRH83" s="115"/>
      <c r="QRI83" s="115"/>
      <c r="QRJ83" s="115"/>
      <c r="QRK83" s="115"/>
      <c r="QRL83" s="115"/>
      <c r="QRM83" s="115"/>
      <c r="QRN83" s="115"/>
      <c r="QRO83" s="115"/>
      <c r="QRP83" s="115"/>
      <c r="QRQ83" s="115"/>
      <c r="QRR83" s="115"/>
      <c r="QRS83" s="115"/>
      <c r="QRT83" s="115"/>
      <c r="QRU83" s="115"/>
      <c r="QRV83" s="115"/>
      <c r="QRW83" s="115"/>
      <c r="QRX83" s="115"/>
      <c r="QRY83" s="115"/>
      <c r="QRZ83" s="115"/>
      <c r="QSA83" s="115"/>
      <c r="QSB83" s="115"/>
      <c r="QSC83" s="115"/>
      <c r="QSD83" s="115"/>
      <c r="QSE83" s="115"/>
      <c r="QSF83" s="115"/>
      <c r="QSG83" s="115"/>
      <c r="QSH83" s="115"/>
      <c r="QSI83" s="115"/>
      <c r="QSJ83" s="115"/>
      <c r="QSK83" s="115"/>
      <c r="QSL83" s="115"/>
      <c r="QSM83" s="115"/>
      <c r="QSN83" s="115"/>
      <c r="QSO83" s="115"/>
      <c r="QSP83" s="115"/>
      <c r="QSQ83" s="115"/>
      <c r="QSR83" s="115"/>
      <c r="QSS83" s="115"/>
      <c r="QST83" s="115"/>
      <c r="QSU83" s="115"/>
      <c r="QSV83" s="115"/>
      <c r="QSW83" s="115"/>
      <c r="QSX83" s="115"/>
      <c r="QSY83" s="115"/>
      <c r="QSZ83" s="115"/>
      <c r="QTA83" s="115"/>
      <c r="QTB83" s="115"/>
      <c r="QTC83" s="115"/>
      <c r="QTD83" s="115"/>
      <c r="QTE83" s="115"/>
      <c r="QTF83" s="115"/>
      <c r="QTG83" s="115"/>
      <c r="QTH83" s="115"/>
      <c r="QTI83" s="115"/>
      <c r="QTJ83" s="115"/>
      <c r="QTK83" s="115"/>
      <c r="QTL83" s="115"/>
      <c r="QTM83" s="115"/>
      <c r="QTN83" s="115"/>
      <c r="QTO83" s="115"/>
      <c r="QTP83" s="115"/>
      <c r="QTQ83" s="115"/>
      <c r="QTR83" s="115"/>
      <c r="QTS83" s="115"/>
      <c r="QTT83" s="115"/>
      <c r="QTU83" s="115"/>
      <c r="QTV83" s="115"/>
      <c r="QTW83" s="115"/>
      <c r="QTX83" s="115"/>
      <c r="QTY83" s="115"/>
      <c r="QTZ83" s="115"/>
      <c r="QUA83" s="115"/>
      <c r="QUB83" s="115"/>
      <c r="QUC83" s="115"/>
      <c r="QUD83" s="115"/>
      <c r="QUE83" s="115"/>
      <c r="QUF83" s="115"/>
      <c r="QUG83" s="115"/>
      <c r="QUH83" s="115"/>
      <c r="QUI83" s="115"/>
      <c r="QUJ83" s="115"/>
      <c r="QUK83" s="115"/>
      <c r="QUL83" s="115"/>
      <c r="QUM83" s="115"/>
      <c r="QUN83" s="115"/>
      <c r="QUO83" s="115"/>
      <c r="QUP83" s="115"/>
      <c r="QUQ83" s="115"/>
      <c r="QUR83" s="115"/>
      <c r="QUS83" s="115"/>
      <c r="QUT83" s="115"/>
      <c r="QUU83" s="115"/>
      <c r="QUV83" s="115"/>
      <c r="QUW83" s="115"/>
      <c r="QUX83" s="115"/>
      <c r="QUY83" s="115"/>
      <c r="QUZ83" s="115"/>
      <c r="QVA83" s="115"/>
      <c r="QVB83" s="115"/>
      <c r="QVC83" s="115"/>
      <c r="QVD83" s="115"/>
      <c r="QVE83" s="115"/>
      <c r="QVF83" s="115"/>
      <c r="QVG83" s="115"/>
      <c r="QVH83" s="115"/>
      <c r="QVI83" s="115"/>
      <c r="QVJ83" s="115"/>
      <c r="QVK83" s="115"/>
      <c r="QVL83" s="115"/>
      <c r="QVM83" s="115"/>
      <c r="QVN83" s="115"/>
      <c r="QVO83" s="115"/>
      <c r="QVP83" s="115"/>
      <c r="QVQ83" s="115"/>
      <c r="QVR83" s="115"/>
      <c r="QVS83" s="115"/>
      <c r="QVT83" s="115"/>
      <c r="QVU83" s="115"/>
      <c r="QVV83" s="115"/>
      <c r="QVW83" s="115"/>
      <c r="QVX83" s="115"/>
      <c r="QVY83" s="115"/>
      <c r="QVZ83" s="115"/>
      <c r="QWA83" s="115"/>
      <c r="QWB83" s="115"/>
      <c r="QWC83" s="115"/>
      <c r="QWD83" s="115"/>
      <c r="QWE83" s="115"/>
      <c r="QWF83" s="115"/>
      <c r="QWG83" s="115"/>
      <c r="QWH83" s="115"/>
      <c r="QWI83" s="115"/>
      <c r="QWJ83" s="115"/>
      <c r="QWK83" s="115"/>
      <c r="QWL83" s="115"/>
      <c r="QWM83" s="115"/>
      <c r="QWN83" s="115"/>
      <c r="QWO83" s="115"/>
      <c r="QWP83" s="115"/>
      <c r="QWQ83" s="115"/>
      <c r="QWR83" s="115"/>
      <c r="QWS83" s="115"/>
      <c r="QWT83" s="115"/>
      <c r="QWU83" s="115"/>
      <c r="QWV83" s="115"/>
      <c r="QWW83" s="115"/>
      <c r="QWX83" s="115"/>
      <c r="QWY83" s="115"/>
      <c r="QWZ83" s="115"/>
      <c r="QXA83" s="115"/>
      <c r="QXB83" s="115"/>
      <c r="QXC83" s="115"/>
      <c r="QXD83" s="115"/>
      <c r="QXE83" s="115"/>
      <c r="QXF83" s="115"/>
      <c r="QXG83" s="115"/>
      <c r="QXH83" s="115"/>
      <c r="QXI83" s="115"/>
      <c r="QXJ83" s="115"/>
      <c r="QXK83" s="115"/>
      <c r="QXL83" s="115"/>
      <c r="QXM83" s="115"/>
      <c r="QXN83" s="115"/>
      <c r="QXO83" s="115"/>
      <c r="QXP83" s="115"/>
      <c r="QXQ83" s="115"/>
      <c r="QXR83" s="115"/>
      <c r="QXS83" s="115"/>
      <c r="QXT83" s="115"/>
      <c r="QXU83" s="115"/>
      <c r="QXV83" s="115"/>
      <c r="QXW83" s="115"/>
      <c r="QXX83" s="115"/>
      <c r="QXY83" s="115"/>
      <c r="QXZ83" s="115"/>
      <c r="QYA83" s="115"/>
      <c r="QYB83" s="115"/>
      <c r="QYC83" s="115"/>
      <c r="QYD83" s="115"/>
      <c r="QYE83" s="115"/>
      <c r="QYF83" s="115"/>
      <c r="QYG83" s="115"/>
      <c r="QYH83" s="115"/>
      <c r="QYI83" s="115"/>
      <c r="QYJ83" s="115"/>
      <c r="QYK83" s="115"/>
      <c r="QYL83" s="115"/>
      <c r="QYM83" s="115"/>
      <c r="QYN83" s="115"/>
      <c r="QYO83" s="115"/>
      <c r="QYP83" s="115"/>
      <c r="QYQ83" s="115"/>
      <c r="QYR83" s="115"/>
      <c r="QYS83" s="115"/>
      <c r="QYT83" s="115"/>
      <c r="QYU83" s="115"/>
      <c r="QYV83" s="115"/>
      <c r="QYW83" s="115"/>
      <c r="QYX83" s="115"/>
      <c r="QYY83" s="115"/>
      <c r="QYZ83" s="115"/>
      <c r="QZA83" s="115"/>
      <c r="QZB83" s="115"/>
      <c r="QZC83" s="115"/>
      <c r="QZD83" s="115"/>
      <c r="QZE83" s="115"/>
      <c r="QZF83" s="115"/>
      <c r="QZG83" s="115"/>
      <c r="QZH83" s="115"/>
      <c r="QZI83" s="115"/>
      <c r="QZJ83" s="115"/>
      <c r="QZK83" s="115"/>
      <c r="QZL83" s="115"/>
      <c r="QZM83" s="115"/>
      <c r="QZN83" s="115"/>
      <c r="QZO83" s="115"/>
      <c r="QZP83" s="115"/>
      <c r="QZQ83" s="115"/>
      <c r="QZR83" s="115"/>
      <c r="QZS83" s="115"/>
      <c r="QZT83" s="115"/>
      <c r="QZU83" s="115"/>
      <c r="QZV83" s="115"/>
      <c r="QZW83" s="115"/>
      <c r="QZX83" s="115"/>
      <c r="QZY83" s="115"/>
      <c r="QZZ83" s="115"/>
      <c r="RAA83" s="115"/>
      <c r="RAB83" s="115"/>
      <c r="RAC83" s="115"/>
      <c r="RAD83" s="115"/>
      <c r="RAE83" s="115"/>
      <c r="RAF83" s="115"/>
      <c r="RAG83" s="115"/>
      <c r="RAH83" s="115"/>
      <c r="RAI83" s="115"/>
      <c r="RAJ83" s="115"/>
      <c r="RAK83" s="115"/>
      <c r="RAL83" s="115"/>
      <c r="RAM83" s="115"/>
      <c r="RAN83" s="115"/>
      <c r="RAO83" s="115"/>
      <c r="RAP83" s="115"/>
      <c r="RAQ83" s="115"/>
      <c r="RAR83" s="115"/>
      <c r="RAS83" s="115"/>
      <c r="RAT83" s="115"/>
      <c r="RAU83" s="115"/>
      <c r="RAV83" s="115"/>
      <c r="RAW83" s="115"/>
      <c r="RAX83" s="115"/>
      <c r="RAY83" s="115"/>
      <c r="RAZ83" s="115"/>
      <c r="RBA83" s="115"/>
      <c r="RBB83" s="115"/>
      <c r="RBC83" s="115"/>
      <c r="RBD83" s="115"/>
      <c r="RBE83" s="115"/>
      <c r="RBF83" s="115"/>
      <c r="RBG83" s="115"/>
      <c r="RBH83" s="115"/>
      <c r="RBI83" s="115"/>
      <c r="RBJ83" s="115"/>
      <c r="RBK83" s="115"/>
      <c r="RBL83" s="115"/>
      <c r="RBM83" s="115"/>
      <c r="RBN83" s="115"/>
      <c r="RBO83" s="115"/>
      <c r="RBP83" s="115"/>
      <c r="RBQ83" s="115"/>
      <c r="RBR83" s="115"/>
      <c r="RBS83" s="115"/>
      <c r="RBT83" s="115"/>
      <c r="RBU83" s="115"/>
      <c r="RBV83" s="115"/>
      <c r="RBW83" s="115"/>
      <c r="RBX83" s="115"/>
      <c r="RBY83" s="115"/>
      <c r="RBZ83" s="115"/>
      <c r="RCA83" s="115"/>
      <c r="RCB83" s="115"/>
      <c r="RCC83" s="115"/>
      <c r="RCD83" s="115"/>
      <c r="RCE83" s="115"/>
      <c r="RCF83" s="115"/>
      <c r="RCG83" s="115"/>
      <c r="RCH83" s="115"/>
      <c r="RCI83" s="115"/>
      <c r="RCJ83" s="115"/>
      <c r="RCK83" s="115"/>
      <c r="RCL83" s="115"/>
      <c r="RCM83" s="115"/>
      <c r="RCN83" s="115"/>
      <c r="RCO83" s="115"/>
      <c r="RCP83" s="115"/>
      <c r="RCQ83" s="115"/>
      <c r="RCR83" s="115"/>
      <c r="RCS83" s="115"/>
      <c r="RCT83" s="115"/>
      <c r="RCU83" s="115"/>
      <c r="RCV83" s="115"/>
      <c r="RCW83" s="115"/>
      <c r="RCX83" s="115"/>
      <c r="RCY83" s="115"/>
      <c r="RCZ83" s="115"/>
      <c r="RDA83" s="115"/>
      <c r="RDB83" s="115"/>
      <c r="RDC83" s="115"/>
      <c r="RDD83" s="115"/>
      <c r="RDE83" s="115"/>
      <c r="RDF83" s="115"/>
      <c r="RDG83" s="115"/>
      <c r="RDH83" s="115"/>
      <c r="RDI83" s="115"/>
      <c r="RDJ83" s="115"/>
      <c r="RDK83" s="115"/>
      <c r="RDL83" s="115"/>
      <c r="RDM83" s="115"/>
      <c r="RDN83" s="115"/>
      <c r="RDO83" s="115"/>
      <c r="RDP83" s="115"/>
      <c r="RDQ83" s="115"/>
      <c r="RDR83" s="115"/>
      <c r="RDS83" s="115"/>
      <c r="RDT83" s="115"/>
      <c r="RDU83" s="115"/>
      <c r="RDV83" s="115"/>
      <c r="RDW83" s="115"/>
      <c r="RDX83" s="115"/>
      <c r="RDY83" s="115"/>
      <c r="RDZ83" s="115"/>
      <c r="REA83" s="115"/>
      <c r="REB83" s="115"/>
      <c r="REC83" s="115"/>
      <c r="RED83" s="115"/>
      <c r="REE83" s="115"/>
      <c r="REF83" s="115"/>
      <c r="REG83" s="115"/>
      <c r="REH83" s="115"/>
      <c r="REI83" s="115"/>
      <c r="REJ83" s="115"/>
      <c r="REK83" s="115"/>
      <c r="REL83" s="115"/>
      <c r="REM83" s="115"/>
      <c r="REN83" s="115"/>
      <c r="REO83" s="115"/>
      <c r="REP83" s="115"/>
      <c r="REQ83" s="115"/>
      <c r="RER83" s="115"/>
      <c r="RES83" s="115"/>
      <c r="RET83" s="115"/>
      <c r="REU83" s="115"/>
      <c r="REV83" s="115"/>
      <c r="REW83" s="115"/>
      <c r="REX83" s="115"/>
      <c r="REY83" s="115"/>
      <c r="REZ83" s="115"/>
      <c r="RFA83" s="115"/>
      <c r="RFB83" s="115"/>
      <c r="RFC83" s="115"/>
      <c r="RFD83" s="115"/>
      <c r="RFE83" s="115"/>
      <c r="RFF83" s="115"/>
      <c r="RFG83" s="115"/>
      <c r="RFH83" s="115"/>
      <c r="RFI83" s="115"/>
      <c r="RFJ83" s="115"/>
      <c r="RFK83" s="115"/>
      <c r="RFL83" s="115"/>
      <c r="RFM83" s="115"/>
      <c r="RFN83" s="115"/>
      <c r="RFO83" s="115"/>
      <c r="RFP83" s="115"/>
      <c r="RFQ83" s="115"/>
      <c r="RFR83" s="115"/>
      <c r="RFS83" s="115"/>
      <c r="RFT83" s="115"/>
      <c r="RFU83" s="115"/>
      <c r="RFV83" s="115"/>
      <c r="RFW83" s="115"/>
      <c r="RFX83" s="115"/>
      <c r="RFY83" s="115"/>
      <c r="RFZ83" s="115"/>
      <c r="RGA83" s="115"/>
      <c r="RGB83" s="115"/>
      <c r="RGC83" s="115"/>
      <c r="RGD83" s="115"/>
      <c r="RGE83" s="115"/>
      <c r="RGF83" s="115"/>
      <c r="RGG83" s="115"/>
      <c r="RGH83" s="115"/>
      <c r="RGI83" s="115"/>
      <c r="RGJ83" s="115"/>
      <c r="RGK83" s="115"/>
      <c r="RGL83" s="115"/>
      <c r="RGM83" s="115"/>
      <c r="RGN83" s="115"/>
      <c r="RGO83" s="115"/>
      <c r="RGP83" s="115"/>
      <c r="RGQ83" s="115"/>
      <c r="RGR83" s="115"/>
      <c r="RGS83" s="115"/>
      <c r="RGT83" s="115"/>
      <c r="RGU83" s="115"/>
      <c r="RGV83" s="115"/>
      <c r="RGW83" s="115"/>
      <c r="RGX83" s="115"/>
      <c r="RGY83" s="115"/>
      <c r="RGZ83" s="115"/>
      <c r="RHA83" s="115"/>
      <c r="RHB83" s="115"/>
      <c r="RHC83" s="115"/>
      <c r="RHD83" s="115"/>
      <c r="RHE83" s="115"/>
      <c r="RHF83" s="115"/>
      <c r="RHG83" s="115"/>
      <c r="RHH83" s="115"/>
      <c r="RHI83" s="115"/>
      <c r="RHJ83" s="115"/>
      <c r="RHK83" s="115"/>
      <c r="RHL83" s="115"/>
      <c r="RHM83" s="115"/>
      <c r="RHN83" s="115"/>
      <c r="RHO83" s="115"/>
      <c r="RHP83" s="115"/>
      <c r="RHQ83" s="115"/>
      <c r="RHR83" s="115"/>
      <c r="RHS83" s="115"/>
      <c r="RHT83" s="115"/>
      <c r="RHU83" s="115"/>
      <c r="RHV83" s="115"/>
      <c r="RHW83" s="115"/>
      <c r="RHX83" s="115"/>
      <c r="RHY83" s="115"/>
      <c r="RHZ83" s="115"/>
      <c r="RIA83" s="115"/>
      <c r="RIB83" s="115"/>
      <c r="RIC83" s="115"/>
      <c r="RID83" s="115"/>
      <c r="RIE83" s="115"/>
      <c r="RIF83" s="115"/>
      <c r="RIG83" s="115"/>
      <c r="RIH83" s="115"/>
      <c r="RII83" s="115"/>
      <c r="RIJ83" s="115"/>
      <c r="RIK83" s="115"/>
      <c r="RIL83" s="115"/>
      <c r="RIM83" s="115"/>
      <c r="RIN83" s="115"/>
      <c r="RIO83" s="115"/>
      <c r="RIP83" s="115"/>
      <c r="RIQ83" s="115"/>
      <c r="RIR83" s="115"/>
      <c r="RIS83" s="115"/>
      <c r="RIT83" s="115"/>
      <c r="RIU83" s="115"/>
      <c r="RIV83" s="115"/>
      <c r="RIW83" s="115"/>
      <c r="RIX83" s="115"/>
      <c r="RIY83" s="115"/>
      <c r="RIZ83" s="115"/>
      <c r="RJA83" s="115"/>
      <c r="RJB83" s="115"/>
      <c r="RJC83" s="115"/>
      <c r="RJD83" s="115"/>
      <c r="RJE83" s="115"/>
      <c r="RJF83" s="115"/>
      <c r="RJG83" s="115"/>
      <c r="RJH83" s="115"/>
      <c r="RJI83" s="115"/>
      <c r="RJJ83" s="115"/>
      <c r="RJK83" s="115"/>
      <c r="RJL83" s="115"/>
      <c r="RJM83" s="115"/>
      <c r="RJN83" s="115"/>
      <c r="RJO83" s="115"/>
      <c r="RJP83" s="115"/>
      <c r="RJQ83" s="115"/>
      <c r="RJR83" s="115"/>
      <c r="RJS83" s="115"/>
      <c r="RJT83" s="115"/>
      <c r="RJU83" s="115"/>
      <c r="RJV83" s="115"/>
      <c r="RJW83" s="115"/>
      <c r="RJX83" s="115"/>
      <c r="RJY83" s="115"/>
      <c r="RJZ83" s="115"/>
      <c r="RKA83" s="115"/>
      <c r="RKB83" s="115"/>
      <c r="RKC83" s="115"/>
      <c r="RKD83" s="115"/>
      <c r="RKE83" s="115"/>
      <c r="RKF83" s="115"/>
      <c r="RKG83" s="115"/>
      <c r="RKH83" s="115"/>
      <c r="RKI83" s="115"/>
      <c r="RKJ83" s="115"/>
      <c r="RKK83" s="115"/>
      <c r="RKL83" s="115"/>
      <c r="RKM83" s="115"/>
      <c r="RKN83" s="115"/>
      <c r="RKO83" s="115"/>
      <c r="RKP83" s="115"/>
      <c r="RKQ83" s="115"/>
      <c r="RKR83" s="115"/>
      <c r="RKS83" s="115"/>
      <c r="RKT83" s="115"/>
      <c r="RKU83" s="115"/>
      <c r="RKV83" s="115"/>
      <c r="RKW83" s="115"/>
      <c r="RKX83" s="115"/>
      <c r="RKY83" s="115"/>
      <c r="RKZ83" s="115"/>
      <c r="RLA83" s="115"/>
      <c r="RLB83" s="115"/>
      <c r="RLC83" s="115"/>
      <c r="RLD83" s="115"/>
      <c r="RLE83" s="115"/>
      <c r="RLF83" s="115"/>
      <c r="RLG83" s="115"/>
      <c r="RLH83" s="115"/>
      <c r="RLI83" s="115"/>
      <c r="RLJ83" s="115"/>
      <c r="RLK83" s="115"/>
      <c r="RLL83" s="115"/>
      <c r="RLM83" s="115"/>
      <c r="RLN83" s="115"/>
      <c r="RLO83" s="115"/>
      <c r="RLP83" s="115"/>
      <c r="RLQ83" s="115"/>
      <c r="RLR83" s="115"/>
      <c r="RLS83" s="115"/>
      <c r="RLT83" s="115"/>
      <c r="RLU83" s="115"/>
      <c r="RLV83" s="115"/>
      <c r="RLW83" s="115"/>
      <c r="RLX83" s="115"/>
      <c r="RLY83" s="115"/>
      <c r="RLZ83" s="115"/>
      <c r="RMA83" s="115"/>
      <c r="RMB83" s="115"/>
      <c r="RMC83" s="115"/>
      <c r="RMD83" s="115"/>
      <c r="RME83" s="115"/>
      <c r="RMF83" s="115"/>
      <c r="RMG83" s="115"/>
      <c r="RMH83" s="115"/>
      <c r="RMI83" s="115"/>
      <c r="RMJ83" s="115"/>
      <c r="RMK83" s="115"/>
      <c r="RML83" s="115"/>
      <c r="RMM83" s="115"/>
      <c r="RMN83" s="115"/>
      <c r="RMO83" s="115"/>
      <c r="RMP83" s="115"/>
      <c r="RMQ83" s="115"/>
      <c r="RMR83" s="115"/>
      <c r="RMS83" s="115"/>
      <c r="RMT83" s="115"/>
      <c r="RMU83" s="115"/>
      <c r="RMV83" s="115"/>
      <c r="RMW83" s="115"/>
      <c r="RMX83" s="115"/>
      <c r="RMY83" s="115"/>
      <c r="RMZ83" s="115"/>
      <c r="RNA83" s="115"/>
      <c r="RNB83" s="115"/>
      <c r="RNC83" s="115"/>
      <c r="RND83" s="115"/>
      <c r="RNE83" s="115"/>
      <c r="RNF83" s="115"/>
      <c r="RNG83" s="115"/>
      <c r="RNH83" s="115"/>
      <c r="RNI83" s="115"/>
      <c r="RNJ83" s="115"/>
      <c r="RNK83" s="115"/>
      <c r="RNL83" s="115"/>
      <c r="RNM83" s="115"/>
      <c r="RNN83" s="115"/>
      <c r="RNO83" s="115"/>
      <c r="RNP83" s="115"/>
      <c r="RNQ83" s="115"/>
      <c r="RNR83" s="115"/>
      <c r="RNS83" s="115"/>
      <c r="RNT83" s="115"/>
      <c r="RNU83" s="115"/>
      <c r="RNV83" s="115"/>
      <c r="RNW83" s="115"/>
      <c r="RNX83" s="115"/>
      <c r="RNY83" s="115"/>
      <c r="RNZ83" s="115"/>
      <c r="ROA83" s="115"/>
      <c r="ROB83" s="115"/>
      <c r="ROC83" s="115"/>
      <c r="ROD83" s="115"/>
      <c r="ROE83" s="115"/>
      <c r="ROF83" s="115"/>
      <c r="ROG83" s="115"/>
      <c r="ROH83" s="115"/>
      <c r="ROI83" s="115"/>
      <c r="ROJ83" s="115"/>
      <c r="ROK83" s="115"/>
      <c r="ROL83" s="115"/>
      <c r="ROM83" s="115"/>
      <c r="RON83" s="115"/>
      <c r="ROO83" s="115"/>
      <c r="ROP83" s="115"/>
      <c r="ROQ83" s="115"/>
      <c r="ROR83" s="115"/>
      <c r="ROS83" s="115"/>
      <c r="ROT83" s="115"/>
      <c r="ROU83" s="115"/>
      <c r="ROV83" s="115"/>
      <c r="ROW83" s="115"/>
      <c r="ROX83" s="115"/>
      <c r="ROY83" s="115"/>
      <c r="ROZ83" s="115"/>
      <c r="RPA83" s="115"/>
      <c r="RPB83" s="115"/>
      <c r="RPC83" s="115"/>
      <c r="RPD83" s="115"/>
      <c r="RPE83" s="115"/>
      <c r="RPF83" s="115"/>
      <c r="RPG83" s="115"/>
      <c r="RPH83" s="115"/>
      <c r="RPI83" s="115"/>
      <c r="RPJ83" s="115"/>
      <c r="RPK83" s="115"/>
      <c r="RPL83" s="115"/>
      <c r="RPM83" s="115"/>
      <c r="RPN83" s="115"/>
      <c r="RPO83" s="115"/>
      <c r="RPP83" s="115"/>
      <c r="RPQ83" s="115"/>
      <c r="RPR83" s="115"/>
      <c r="RPS83" s="115"/>
      <c r="RPT83" s="115"/>
      <c r="RPU83" s="115"/>
      <c r="RPV83" s="115"/>
      <c r="RPW83" s="115"/>
      <c r="RPX83" s="115"/>
      <c r="RPY83" s="115"/>
      <c r="RPZ83" s="115"/>
      <c r="RQA83" s="115"/>
      <c r="RQB83" s="115"/>
      <c r="RQC83" s="115"/>
      <c r="RQD83" s="115"/>
      <c r="RQE83" s="115"/>
      <c r="RQF83" s="115"/>
      <c r="RQG83" s="115"/>
      <c r="RQH83" s="115"/>
      <c r="RQI83" s="115"/>
      <c r="RQJ83" s="115"/>
      <c r="RQK83" s="115"/>
      <c r="RQL83" s="115"/>
      <c r="RQM83" s="115"/>
      <c r="RQN83" s="115"/>
      <c r="RQO83" s="115"/>
      <c r="RQP83" s="115"/>
      <c r="RQQ83" s="115"/>
      <c r="RQR83" s="115"/>
      <c r="RQS83" s="115"/>
      <c r="RQT83" s="115"/>
      <c r="RQU83" s="115"/>
      <c r="RQV83" s="115"/>
      <c r="RQW83" s="115"/>
      <c r="RQX83" s="115"/>
      <c r="RQY83" s="115"/>
      <c r="RQZ83" s="115"/>
      <c r="RRA83" s="115"/>
      <c r="RRB83" s="115"/>
      <c r="RRC83" s="115"/>
      <c r="RRD83" s="115"/>
      <c r="RRE83" s="115"/>
      <c r="RRF83" s="115"/>
      <c r="RRG83" s="115"/>
      <c r="RRH83" s="115"/>
      <c r="RRI83" s="115"/>
      <c r="RRJ83" s="115"/>
      <c r="RRK83" s="115"/>
      <c r="RRL83" s="115"/>
      <c r="RRM83" s="115"/>
      <c r="RRN83" s="115"/>
      <c r="RRO83" s="115"/>
      <c r="RRP83" s="115"/>
      <c r="RRQ83" s="115"/>
      <c r="RRR83" s="115"/>
      <c r="RRS83" s="115"/>
      <c r="RRT83" s="115"/>
      <c r="RRU83" s="115"/>
      <c r="RRV83" s="115"/>
      <c r="RRW83" s="115"/>
      <c r="RRX83" s="115"/>
      <c r="RRY83" s="115"/>
      <c r="RRZ83" s="115"/>
      <c r="RSA83" s="115"/>
      <c r="RSB83" s="115"/>
      <c r="RSC83" s="115"/>
      <c r="RSD83" s="115"/>
      <c r="RSE83" s="115"/>
      <c r="RSF83" s="115"/>
      <c r="RSG83" s="115"/>
      <c r="RSH83" s="115"/>
      <c r="RSI83" s="115"/>
      <c r="RSJ83" s="115"/>
      <c r="RSK83" s="115"/>
      <c r="RSL83" s="115"/>
      <c r="RSM83" s="115"/>
      <c r="RSN83" s="115"/>
      <c r="RSO83" s="115"/>
      <c r="RSP83" s="115"/>
      <c r="RSQ83" s="115"/>
      <c r="RSR83" s="115"/>
      <c r="RSS83" s="115"/>
      <c r="RST83" s="115"/>
      <c r="RSU83" s="115"/>
      <c r="RSV83" s="115"/>
      <c r="RSW83" s="115"/>
      <c r="RSX83" s="115"/>
      <c r="RSY83" s="115"/>
      <c r="RSZ83" s="115"/>
      <c r="RTA83" s="115"/>
      <c r="RTB83" s="115"/>
      <c r="RTC83" s="115"/>
      <c r="RTD83" s="115"/>
      <c r="RTE83" s="115"/>
      <c r="RTF83" s="115"/>
      <c r="RTG83" s="115"/>
      <c r="RTH83" s="115"/>
      <c r="RTI83" s="115"/>
      <c r="RTJ83" s="115"/>
      <c r="RTK83" s="115"/>
      <c r="RTL83" s="115"/>
      <c r="RTM83" s="115"/>
      <c r="RTN83" s="115"/>
      <c r="RTO83" s="115"/>
      <c r="RTP83" s="115"/>
      <c r="RTQ83" s="115"/>
      <c r="RTR83" s="115"/>
      <c r="RTS83" s="115"/>
      <c r="RTT83" s="115"/>
      <c r="RTU83" s="115"/>
      <c r="RTV83" s="115"/>
      <c r="RTW83" s="115"/>
      <c r="RTX83" s="115"/>
      <c r="RTY83" s="115"/>
      <c r="RTZ83" s="115"/>
      <c r="RUA83" s="115"/>
      <c r="RUB83" s="115"/>
      <c r="RUC83" s="115"/>
      <c r="RUD83" s="115"/>
      <c r="RUE83" s="115"/>
      <c r="RUF83" s="115"/>
      <c r="RUG83" s="115"/>
      <c r="RUH83" s="115"/>
      <c r="RUI83" s="115"/>
      <c r="RUJ83" s="115"/>
      <c r="RUK83" s="115"/>
      <c r="RUL83" s="115"/>
      <c r="RUM83" s="115"/>
      <c r="RUN83" s="115"/>
      <c r="RUO83" s="115"/>
      <c r="RUP83" s="115"/>
      <c r="RUQ83" s="115"/>
      <c r="RUR83" s="115"/>
      <c r="RUS83" s="115"/>
      <c r="RUT83" s="115"/>
      <c r="RUU83" s="115"/>
      <c r="RUV83" s="115"/>
      <c r="RUW83" s="115"/>
      <c r="RUX83" s="115"/>
      <c r="RUY83" s="115"/>
      <c r="RUZ83" s="115"/>
      <c r="RVA83" s="115"/>
      <c r="RVB83" s="115"/>
      <c r="RVC83" s="115"/>
      <c r="RVD83" s="115"/>
      <c r="RVE83" s="115"/>
      <c r="RVF83" s="115"/>
      <c r="RVG83" s="115"/>
      <c r="RVH83" s="115"/>
      <c r="RVI83" s="115"/>
      <c r="RVJ83" s="115"/>
      <c r="RVK83" s="115"/>
      <c r="RVL83" s="115"/>
      <c r="RVM83" s="115"/>
      <c r="RVN83" s="115"/>
      <c r="RVO83" s="115"/>
      <c r="RVP83" s="115"/>
      <c r="RVQ83" s="115"/>
      <c r="RVR83" s="115"/>
      <c r="RVS83" s="115"/>
      <c r="RVT83" s="115"/>
      <c r="RVU83" s="115"/>
      <c r="RVV83" s="115"/>
      <c r="RVW83" s="115"/>
      <c r="RVX83" s="115"/>
      <c r="RVY83" s="115"/>
      <c r="RVZ83" s="115"/>
      <c r="RWA83" s="115"/>
      <c r="RWB83" s="115"/>
      <c r="RWC83" s="115"/>
      <c r="RWD83" s="115"/>
      <c r="RWE83" s="115"/>
      <c r="RWF83" s="115"/>
      <c r="RWG83" s="115"/>
      <c r="RWH83" s="115"/>
      <c r="RWI83" s="115"/>
      <c r="RWJ83" s="115"/>
      <c r="RWK83" s="115"/>
      <c r="RWL83" s="115"/>
      <c r="RWM83" s="115"/>
      <c r="RWN83" s="115"/>
      <c r="RWO83" s="115"/>
      <c r="RWP83" s="115"/>
      <c r="RWQ83" s="115"/>
      <c r="RWR83" s="115"/>
      <c r="RWS83" s="115"/>
      <c r="RWT83" s="115"/>
      <c r="RWU83" s="115"/>
      <c r="RWV83" s="115"/>
      <c r="RWW83" s="115"/>
      <c r="RWX83" s="115"/>
      <c r="RWY83" s="115"/>
      <c r="RWZ83" s="115"/>
      <c r="RXA83" s="115"/>
      <c r="RXB83" s="115"/>
      <c r="RXC83" s="115"/>
      <c r="RXD83" s="115"/>
      <c r="RXE83" s="115"/>
      <c r="RXF83" s="115"/>
      <c r="RXG83" s="115"/>
      <c r="RXH83" s="115"/>
      <c r="RXI83" s="115"/>
      <c r="RXJ83" s="115"/>
      <c r="RXK83" s="115"/>
      <c r="RXL83" s="115"/>
      <c r="RXM83" s="115"/>
      <c r="RXN83" s="115"/>
      <c r="RXO83" s="115"/>
      <c r="RXP83" s="115"/>
      <c r="RXQ83" s="115"/>
      <c r="RXR83" s="115"/>
      <c r="RXS83" s="115"/>
      <c r="RXT83" s="115"/>
      <c r="RXU83" s="115"/>
      <c r="RXV83" s="115"/>
      <c r="RXW83" s="115"/>
      <c r="RXX83" s="115"/>
      <c r="RXY83" s="115"/>
      <c r="RXZ83" s="115"/>
      <c r="RYA83" s="115"/>
      <c r="RYB83" s="115"/>
      <c r="RYC83" s="115"/>
      <c r="RYD83" s="115"/>
      <c r="RYE83" s="115"/>
      <c r="RYF83" s="115"/>
      <c r="RYG83" s="115"/>
      <c r="RYH83" s="115"/>
      <c r="RYI83" s="115"/>
      <c r="RYJ83" s="115"/>
      <c r="RYK83" s="115"/>
      <c r="RYL83" s="115"/>
      <c r="RYM83" s="115"/>
      <c r="RYN83" s="115"/>
      <c r="RYO83" s="115"/>
      <c r="RYP83" s="115"/>
      <c r="RYQ83" s="115"/>
      <c r="RYR83" s="115"/>
      <c r="RYS83" s="115"/>
      <c r="RYT83" s="115"/>
      <c r="RYU83" s="115"/>
      <c r="RYV83" s="115"/>
      <c r="RYW83" s="115"/>
      <c r="RYX83" s="115"/>
      <c r="RYY83" s="115"/>
      <c r="RYZ83" s="115"/>
      <c r="RZA83" s="115"/>
      <c r="RZB83" s="115"/>
      <c r="RZC83" s="115"/>
      <c r="RZD83" s="115"/>
      <c r="RZE83" s="115"/>
      <c r="RZF83" s="115"/>
      <c r="RZG83" s="115"/>
      <c r="RZH83" s="115"/>
      <c r="RZI83" s="115"/>
      <c r="RZJ83" s="115"/>
      <c r="RZK83" s="115"/>
      <c r="RZL83" s="115"/>
      <c r="RZM83" s="115"/>
      <c r="RZN83" s="115"/>
      <c r="RZO83" s="115"/>
      <c r="RZP83" s="115"/>
      <c r="RZQ83" s="115"/>
      <c r="RZR83" s="115"/>
      <c r="RZS83" s="115"/>
      <c r="RZT83" s="115"/>
      <c r="RZU83" s="115"/>
      <c r="RZV83" s="115"/>
      <c r="RZW83" s="115"/>
      <c r="RZX83" s="115"/>
      <c r="RZY83" s="115"/>
      <c r="RZZ83" s="115"/>
      <c r="SAA83" s="115"/>
      <c r="SAB83" s="115"/>
      <c r="SAC83" s="115"/>
      <c r="SAD83" s="115"/>
      <c r="SAE83" s="115"/>
      <c r="SAF83" s="115"/>
      <c r="SAG83" s="115"/>
      <c r="SAH83" s="115"/>
      <c r="SAI83" s="115"/>
      <c r="SAJ83" s="115"/>
      <c r="SAK83" s="115"/>
      <c r="SAL83" s="115"/>
      <c r="SAM83" s="115"/>
      <c r="SAN83" s="115"/>
      <c r="SAO83" s="115"/>
      <c r="SAP83" s="115"/>
      <c r="SAQ83" s="115"/>
      <c r="SAR83" s="115"/>
      <c r="SAS83" s="115"/>
      <c r="SAT83" s="115"/>
      <c r="SAU83" s="115"/>
      <c r="SAV83" s="115"/>
      <c r="SAW83" s="115"/>
      <c r="SAX83" s="115"/>
      <c r="SAY83" s="115"/>
      <c r="SAZ83" s="115"/>
      <c r="SBA83" s="115"/>
      <c r="SBB83" s="115"/>
      <c r="SBC83" s="115"/>
      <c r="SBD83" s="115"/>
      <c r="SBE83" s="115"/>
      <c r="SBF83" s="115"/>
      <c r="SBG83" s="115"/>
      <c r="SBH83" s="115"/>
      <c r="SBI83" s="115"/>
      <c r="SBJ83" s="115"/>
      <c r="SBK83" s="115"/>
      <c r="SBL83" s="115"/>
      <c r="SBM83" s="115"/>
      <c r="SBN83" s="115"/>
      <c r="SBO83" s="115"/>
      <c r="SBP83" s="115"/>
      <c r="SBQ83" s="115"/>
      <c r="SBR83" s="115"/>
      <c r="SBS83" s="115"/>
      <c r="SBT83" s="115"/>
      <c r="SBU83" s="115"/>
      <c r="SBV83" s="115"/>
      <c r="SBW83" s="115"/>
      <c r="SBX83" s="115"/>
      <c r="SBY83" s="115"/>
      <c r="SBZ83" s="115"/>
      <c r="SCA83" s="115"/>
      <c r="SCB83" s="115"/>
      <c r="SCC83" s="115"/>
      <c r="SCD83" s="115"/>
      <c r="SCE83" s="115"/>
      <c r="SCF83" s="115"/>
      <c r="SCG83" s="115"/>
      <c r="SCH83" s="115"/>
      <c r="SCI83" s="115"/>
      <c r="SCJ83" s="115"/>
      <c r="SCK83" s="115"/>
      <c r="SCL83" s="115"/>
      <c r="SCM83" s="115"/>
      <c r="SCN83" s="115"/>
      <c r="SCO83" s="115"/>
      <c r="SCP83" s="115"/>
      <c r="SCQ83" s="115"/>
      <c r="SCR83" s="115"/>
      <c r="SCS83" s="115"/>
      <c r="SCT83" s="115"/>
      <c r="SCU83" s="115"/>
      <c r="SCV83" s="115"/>
      <c r="SCW83" s="115"/>
      <c r="SCX83" s="115"/>
      <c r="SCY83" s="115"/>
      <c r="SCZ83" s="115"/>
      <c r="SDA83" s="115"/>
      <c r="SDB83" s="115"/>
      <c r="SDC83" s="115"/>
      <c r="SDD83" s="115"/>
      <c r="SDE83" s="115"/>
      <c r="SDF83" s="115"/>
      <c r="SDG83" s="115"/>
      <c r="SDH83" s="115"/>
      <c r="SDI83" s="115"/>
      <c r="SDJ83" s="115"/>
      <c r="SDK83" s="115"/>
      <c r="SDL83" s="115"/>
      <c r="SDM83" s="115"/>
      <c r="SDN83" s="115"/>
      <c r="SDO83" s="115"/>
      <c r="SDP83" s="115"/>
      <c r="SDQ83" s="115"/>
      <c r="SDR83" s="115"/>
      <c r="SDS83" s="115"/>
      <c r="SDT83" s="115"/>
      <c r="SDU83" s="115"/>
      <c r="SDV83" s="115"/>
      <c r="SDW83" s="115"/>
      <c r="SDX83" s="115"/>
      <c r="SDY83" s="115"/>
      <c r="SDZ83" s="115"/>
      <c r="SEA83" s="115"/>
      <c r="SEB83" s="115"/>
      <c r="SEC83" s="115"/>
      <c r="SED83" s="115"/>
      <c r="SEE83" s="115"/>
      <c r="SEF83" s="115"/>
      <c r="SEG83" s="115"/>
      <c r="SEH83" s="115"/>
      <c r="SEI83" s="115"/>
      <c r="SEJ83" s="115"/>
      <c r="SEK83" s="115"/>
      <c r="SEL83" s="115"/>
      <c r="SEM83" s="115"/>
      <c r="SEN83" s="115"/>
      <c r="SEO83" s="115"/>
      <c r="SEP83" s="115"/>
      <c r="SEQ83" s="115"/>
      <c r="SER83" s="115"/>
      <c r="SES83" s="115"/>
      <c r="SET83" s="115"/>
      <c r="SEU83" s="115"/>
      <c r="SEV83" s="115"/>
      <c r="SEW83" s="115"/>
      <c r="SEX83" s="115"/>
      <c r="SEY83" s="115"/>
      <c r="SEZ83" s="115"/>
      <c r="SFA83" s="115"/>
      <c r="SFB83" s="115"/>
      <c r="SFC83" s="115"/>
      <c r="SFD83" s="115"/>
      <c r="SFE83" s="115"/>
      <c r="SFF83" s="115"/>
      <c r="SFG83" s="115"/>
      <c r="SFH83" s="115"/>
      <c r="SFI83" s="115"/>
      <c r="SFJ83" s="115"/>
      <c r="SFK83" s="115"/>
      <c r="SFL83" s="115"/>
      <c r="SFM83" s="115"/>
      <c r="SFN83" s="115"/>
      <c r="SFO83" s="115"/>
      <c r="SFP83" s="115"/>
      <c r="SFQ83" s="115"/>
      <c r="SFR83" s="115"/>
      <c r="SFS83" s="115"/>
      <c r="SFT83" s="115"/>
      <c r="SFU83" s="115"/>
      <c r="SFV83" s="115"/>
      <c r="SFW83" s="115"/>
      <c r="SFX83" s="115"/>
      <c r="SFY83" s="115"/>
      <c r="SFZ83" s="115"/>
      <c r="SGA83" s="115"/>
      <c r="SGB83" s="115"/>
      <c r="SGC83" s="115"/>
      <c r="SGD83" s="115"/>
      <c r="SGE83" s="115"/>
      <c r="SGF83" s="115"/>
      <c r="SGG83" s="115"/>
      <c r="SGH83" s="115"/>
      <c r="SGI83" s="115"/>
      <c r="SGJ83" s="115"/>
      <c r="SGK83" s="115"/>
      <c r="SGL83" s="115"/>
      <c r="SGM83" s="115"/>
      <c r="SGN83" s="115"/>
      <c r="SGO83" s="115"/>
      <c r="SGP83" s="115"/>
      <c r="SGQ83" s="115"/>
      <c r="SGR83" s="115"/>
      <c r="SGS83" s="115"/>
      <c r="SGT83" s="115"/>
      <c r="SGU83" s="115"/>
      <c r="SGV83" s="115"/>
      <c r="SGW83" s="115"/>
      <c r="SGX83" s="115"/>
      <c r="SGY83" s="115"/>
      <c r="SGZ83" s="115"/>
      <c r="SHA83" s="115"/>
      <c r="SHB83" s="115"/>
      <c r="SHC83" s="115"/>
      <c r="SHD83" s="115"/>
      <c r="SHE83" s="115"/>
      <c r="SHF83" s="115"/>
      <c r="SHG83" s="115"/>
      <c r="SHH83" s="115"/>
      <c r="SHI83" s="115"/>
      <c r="SHJ83" s="115"/>
      <c r="SHK83" s="115"/>
      <c r="SHL83" s="115"/>
      <c r="SHM83" s="115"/>
      <c r="SHN83" s="115"/>
      <c r="SHO83" s="115"/>
      <c r="SHP83" s="115"/>
      <c r="SHQ83" s="115"/>
      <c r="SHR83" s="115"/>
      <c r="SHS83" s="115"/>
      <c r="SHT83" s="115"/>
      <c r="SHU83" s="115"/>
      <c r="SHV83" s="115"/>
      <c r="SHW83" s="115"/>
      <c r="SHX83" s="115"/>
      <c r="SHY83" s="115"/>
      <c r="SHZ83" s="115"/>
      <c r="SIA83" s="115"/>
      <c r="SIB83" s="115"/>
      <c r="SIC83" s="115"/>
      <c r="SID83" s="115"/>
      <c r="SIE83" s="115"/>
      <c r="SIF83" s="115"/>
      <c r="SIG83" s="115"/>
      <c r="SIH83" s="115"/>
      <c r="SII83" s="115"/>
      <c r="SIJ83" s="115"/>
      <c r="SIK83" s="115"/>
      <c r="SIL83" s="115"/>
      <c r="SIM83" s="115"/>
      <c r="SIN83" s="115"/>
      <c r="SIO83" s="115"/>
      <c r="SIP83" s="115"/>
      <c r="SIQ83" s="115"/>
      <c r="SIR83" s="115"/>
      <c r="SIS83" s="115"/>
      <c r="SIT83" s="115"/>
      <c r="SIU83" s="115"/>
      <c r="SIV83" s="115"/>
      <c r="SIW83" s="115"/>
      <c r="SIX83" s="115"/>
      <c r="SIY83" s="115"/>
      <c r="SIZ83" s="115"/>
      <c r="SJA83" s="115"/>
      <c r="SJB83" s="115"/>
      <c r="SJC83" s="115"/>
      <c r="SJD83" s="115"/>
      <c r="SJE83" s="115"/>
      <c r="SJF83" s="115"/>
      <c r="SJG83" s="115"/>
      <c r="SJH83" s="115"/>
      <c r="SJI83" s="115"/>
      <c r="SJJ83" s="115"/>
      <c r="SJK83" s="115"/>
      <c r="SJL83" s="115"/>
      <c r="SJM83" s="115"/>
      <c r="SJN83" s="115"/>
      <c r="SJO83" s="115"/>
      <c r="SJP83" s="115"/>
      <c r="SJQ83" s="115"/>
      <c r="SJR83" s="115"/>
      <c r="SJS83" s="115"/>
      <c r="SJT83" s="115"/>
      <c r="SJU83" s="115"/>
      <c r="SJV83" s="115"/>
      <c r="SJW83" s="115"/>
      <c r="SJX83" s="115"/>
      <c r="SJY83" s="115"/>
      <c r="SJZ83" s="115"/>
      <c r="SKA83" s="115"/>
      <c r="SKB83" s="115"/>
      <c r="SKC83" s="115"/>
      <c r="SKD83" s="115"/>
      <c r="SKE83" s="115"/>
      <c r="SKF83" s="115"/>
      <c r="SKG83" s="115"/>
      <c r="SKH83" s="115"/>
      <c r="SKI83" s="115"/>
      <c r="SKJ83" s="115"/>
      <c r="SKK83" s="115"/>
      <c r="SKL83" s="115"/>
      <c r="SKM83" s="115"/>
      <c r="SKN83" s="115"/>
      <c r="SKO83" s="115"/>
      <c r="SKP83" s="115"/>
      <c r="SKQ83" s="115"/>
      <c r="SKR83" s="115"/>
      <c r="SKS83" s="115"/>
      <c r="SKT83" s="115"/>
      <c r="SKU83" s="115"/>
      <c r="SKV83" s="115"/>
      <c r="SKW83" s="115"/>
      <c r="SKX83" s="115"/>
      <c r="SKY83" s="115"/>
      <c r="SKZ83" s="115"/>
      <c r="SLA83" s="115"/>
      <c r="SLB83" s="115"/>
      <c r="SLC83" s="115"/>
      <c r="SLD83" s="115"/>
      <c r="SLE83" s="115"/>
      <c r="SLF83" s="115"/>
      <c r="SLG83" s="115"/>
      <c r="SLH83" s="115"/>
      <c r="SLI83" s="115"/>
      <c r="SLJ83" s="115"/>
      <c r="SLK83" s="115"/>
      <c r="SLL83" s="115"/>
      <c r="SLM83" s="115"/>
      <c r="SLN83" s="115"/>
      <c r="SLO83" s="115"/>
      <c r="SLP83" s="115"/>
      <c r="SLQ83" s="115"/>
      <c r="SLR83" s="115"/>
      <c r="SLS83" s="115"/>
      <c r="SLT83" s="115"/>
      <c r="SLU83" s="115"/>
      <c r="SLV83" s="115"/>
      <c r="SLW83" s="115"/>
      <c r="SLX83" s="115"/>
      <c r="SLY83" s="115"/>
      <c r="SLZ83" s="115"/>
      <c r="SMA83" s="115"/>
      <c r="SMB83" s="115"/>
      <c r="SMC83" s="115"/>
      <c r="SMD83" s="115"/>
      <c r="SME83" s="115"/>
      <c r="SMF83" s="115"/>
      <c r="SMG83" s="115"/>
      <c r="SMH83" s="115"/>
      <c r="SMI83" s="115"/>
      <c r="SMJ83" s="115"/>
      <c r="SMK83" s="115"/>
      <c r="SML83" s="115"/>
      <c r="SMM83" s="115"/>
      <c r="SMN83" s="115"/>
      <c r="SMO83" s="115"/>
      <c r="SMP83" s="115"/>
      <c r="SMQ83" s="115"/>
      <c r="SMR83" s="115"/>
      <c r="SMS83" s="115"/>
      <c r="SMT83" s="115"/>
      <c r="SMU83" s="115"/>
      <c r="SMV83" s="115"/>
      <c r="SMW83" s="115"/>
      <c r="SMX83" s="115"/>
      <c r="SMY83" s="115"/>
      <c r="SMZ83" s="115"/>
      <c r="SNA83" s="115"/>
      <c r="SNB83" s="115"/>
      <c r="SNC83" s="115"/>
      <c r="SND83" s="115"/>
      <c r="SNE83" s="115"/>
      <c r="SNF83" s="115"/>
      <c r="SNG83" s="115"/>
      <c r="SNH83" s="115"/>
      <c r="SNI83" s="115"/>
      <c r="SNJ83" s="115"/>
      <c r="SNK83" s="115"/>
      <c r="SNL83" s="115"/>
      <c r="SNM83" s="115"/>
      <c r="SNN83" s="115"/>
      <c r="SNO83" s="115"/>
      <c r="SNP83" s="115"/>
      <c r="SNQ83" s="115"/>
      <c r="SNR83" s="115"/>
      <c r="SNS83" s="115"/>
      <c r="SNT83" s="115"/>
      <c r="SNU83" s="115"/>
      <c r="SNV83" s="115"/>
      <c r="SNW83" s="115"/>
      <c r="SNX83" s="115"/>
      <c r="SNY83" s="115"/>
      <c r="SNZ83" s="115"/>
      <c r="SOA83" s="115"/>
      <c r="SOB83" s="115"/>
      <c r="SOC83" s="115"/>
      <c r="SOD83" s="115"/>
      <c r="SOE83" s="115"/>
      <c r="SOF83" s="115"/>
      <c r="SOG83" s="115"/>
      <c r="SOH83" s="115"/>
      <c r="SOI83" s="115"/>
      <c r="SOJ83" s="115"/>
      <c r="SOK83" s="115"/>
      <c r="SOL83" s="115"/>
      <c r="SOM83" s="115"/>
      <c r="SON83" s="115"/>
      <c r="SOO83" s="115"/>
      <c r="SOP83" s="115"/>
      <c r="SOQ83" s="115"/>
      <c r="SOR83" s="115"/>
      <c r="SOS83" s="115"/>
      <c r="SOT83" s="115"/>
      <c r="SOU83" s="115"/>
      <c r="SOV83" s="115"/>
      <c r="SOW83" s="115"/>
      <c r="SOX83" s="115"/>
      <c r="SOY83" s="115"/>
      <c r="SOZ83" s="115"/>
      <c r="SPA83" s="115"/>
      <c r="SPB83" s="115"/>
      <c r="SPC83" s="115"/>
      <c r="SPD83" s="115"/>
      <c r="SPE83" s="115"/>
      <c r="SPF83" s="115"/>
      <c r="SPG83" s="115"/>
      <c r="SPH83" s="115"/>
      <c r="SPI83" s="115"/>
      <c r="SPJ83" s="115"/>
      <c r="SPK83" s="115"/>
      <c r="SPL83" s="115"/>
      <c r="SPM83" s="115"/>
      <c r="SPN83" s="115"/>
      <c r="SPO83" s="115"/>
      <c r="SPP83" s="115"/>
      <c r="SPQ83" s="115"/>
      <c r="SPR83" s="115"/>
      <c r="SPS83" s="115"/>
      <c r="SPT83" s="115"/>
      <c r="SPU83" s="115"/>
      <c r="SPV83" s="115"/>
      <c r="SPW83" s="115"/>
      <c r="SPX83" s="115"/>
      <c r="SPY83" s="115"/>
      <c r="SPZ83" s="115"/>
      <c r="SQA83" s="115"/>
      <c r="SQB83" s="115"/>
      <c r="SQC83" s="115"/>
      <c r="SQD83" s="115"/>
      <c r="SQE83" s="115"/>
      <c r="SQF83" s="115"/>
      <c r="SQG83" s="115"/>
      <c r="SQH83" s="115"/>
      <c r="SQI83" s="115"/>
      <c r="SQJ83" s="115"/>
      <c r="SQK83" s="115"/>
      <c r="SQL83" s="115"/>
      <c r="SQM83" s="115"/>
      <c r="SQN83" s="115"/>
      <c r="SQO83" s="115"/>
      <c r="SQP83" s="115"/>
      <c r="SQQ83" s="115"/>
      <c r="SQR83" s="115"/>
      <c r="SQS83" s="115"/>
      <c r="SQT83" s="115"/>
      <c r="SQU83" s="115"/>
      <c r="SQV83" s="115"/>
      <c r="SQW83" s="115"/>
      <c r="SQX83" s="115"/>
      <c r="SQY83" s="115"/>
      <c r="SQZ83" s="115"/>
      <c r="SRA83" s="115"/>
      <c r="SRB83" s="115"/>
      <c r="SRC83" s="115"/>
      <c r="SRD83" s="115"/>
      <c r="SRE83" s="115"/>
      <c r="SRF83" s="115"/>
      <c r="SRG83" s="115"/>
      <c r="SRH83" s="115"/>
      <c r="SRI83" s="115"/>
      <c r="SRJ83" s="115"/>
      <c r="SRK83" s="115"/>
      <c r="SRL83" s="115"/>
      <c r="SRM83" s="115"/>
      <c r="SRN83" s="115"/>
      <c r="SRO83" s="115"/>
      <c r="SRP83" s="115"/>
      <c r="SRQ83" s="115"/>
      <c r="SRR83" s="115"/>
      <c r="SRS83" s="115"/>
      <c r="SRT83" s="115"/>
      <c r="SRU83" s="115"/>
      <c r="SRV83" s="115"/>
      <c r="SRW83" s="115"/>
      <c r="SRX83" s="115"/>
      <c r="SRY83" s="115"/>
      <c r="SRZ83" s="115"/>
      <c r="SSA83" s="115"/>
      <c r="SSB83" s="115"/>
      <c r="SSC83" s="115"/>
      <c r="SSD83" s="115"/>
      <c r="SSE83" s="115"/>
      <c r="SSF83" s="115"/>
      <c r="SSG83" s="115"/>
      <c r="SSH83" s="115"/>
      <c r="SSI83" s="115"/>
      <c r="SSJ83" s="115"/>
      <c r="SSK83" s="115"/>
      <c r="SSL83" s="115"/>
      <c r="SSM83" s="115"/>
      <c r="SSN83" s="115"/>
      <c r="SSO83" s="115"/>
      <c r="SSP83" s="115"/>
      <c r="SSQ83" s="115"/>
      <c r="SSR83" s="115"/>
      <c r="SSS83" s="115"/>
      <c r="SST83" s="115"/>
      <c r="SSU83" s="115"/>
      <c r="SSV83" s="115"/>
      <c r="SSW83" s="115"/>
      <c r="SSX83" s="115"/>
      <c r="SSY83" s="115"/>
      <c r="SSZ83" s="115"/>
      <c r="STA83" s="115"/>
      <c r="STB83" s="115"/>
      <c r="STC83" s="115"/>
      <c r="STD83" s="115"/>
      <c r="STE83" s="115"/>
      <c r="STF83" s="115"/>
      <c r="STG83" s="115"/>
      <c r="STH83" s="115"/>
      <c r="STI83" s="115"/>
      <c r="STJ83" s="115"/>
      <c r="STK83" s="115"/>
      <c r="STL83" s="115"/>
      <c r="STM83" s="115"/>
      <c r="STN83" s="115"/>
      <c r="STO83" s="115"/>
      <c r="STP83" s="115"/>
      <c r="STQ83" s="115"/>
      <c r="STR83" s="115"/>
      <c r="STS83" s="115"/>
      <c r="STT83" s="115"/>
      <c r="STU83" s="115"/>
      <c r="STV83" s="115"/>
      <c r="STW83" s="115"/>
      <c r="STX83" s="115"/>
      <c r="STY83" s="115"/>
      <c r="STZ83" s="115"/>
      <c r="SUA83" s="115"/>
      <c r="SUB83" s="115"/>
      <c r="SUC83" s="115"/>
      <c r="SUD83" s="115"/>
      <c r="SUE83" s="115"/>
      <c r="SUF83" s="115"/>
      <c r="SUG83" s="115"/>
      <c r="SUH83" s="115"/>
      <c r="SUI83" s="115"/>
      <c r="SUJ83" s="115"/>
      <c r="SUK83" s="115"/>
      <c r="SUL83" s="115"/>
      <c r="SUM83" s="115"/>
      <c r="SUN83" s="115"/>
      <c r="SUO83" s="115"/>
      <c r="SUP83" s="115"/>
      <c r="SUQ83" s="115"/>
      <c r="SUR83" s="115"/>
      <c r="SUS83" s="115"/>
      <c r="SUT83" s="115"/>
      <c r="SUU83" s="115"/>
      <c r="SUV83" s="115"/>
      <c r="SUW83" s="115"/>
      <c r="SUX83" s="115"/>
      <c r="SUY83" s="115"/>
      <c r="SUZ83" s="115"/>
      <c r="SVA83" s="115"/>
      <c r="SVB83" s="115"/>
      <c r="SVC83" s="115"/>
      <c r="SVD83" s="115"/>
      <c r="SVE83" s="115"/>
      <c r="SVF83" s="115"/>
      <c r="SVG83" s="115"/>
      <c r="SVH83" s="115"/>
      <c r="SVI83" s="115"/>
      <c r="SVJ83" s="115"/>
      <c r="SVK83" s="115"/>
      <c r="SVL83" s="115"/>
      <c r="SVM83" s="115"/>
      <c r="SVN83" s="115"/>
      <c r="SVO83" s="115"/>
      <c r="SVP83" s="115"/>
      <c r="SVQ83" s="115"/>
      <c r="SVR83" s="115"/>
      <c r="SVS83" s="115"/>
      <c r="SVT83" s="115"/>
      <c r="SVU83" s="115"/>
      <c r="SVV83" s="115"/>
      <c r="SVW83" s="115"/>
      <c r="SVX83" s="115"/>
      <c r="SVY83" s="115"/>
      <c r="SVZ83" s="115"/>
      <c r="SWA83" s="115"/>
      <c r="SWB83" s="115"/>
      <c r="SWC83" s="115"/>
      <c r="SWD83" s="115"/>
      <c r="SWE83" s="115"/>
      <c r="SWF83" s="115"/>
      <c r="SWG83" s="115"/>
      <c r="SWH83" s="115"/>
      <c r="SWI83" s="115"/>
      <c r="SWJ83" s="115"/>
      <c r="SWK83" s="115"/>
      <c r="SWL83" s="115"/>
      <c r="SWM83" s="115"/>
      <c r="SWN83" s="115"/>
      <c r="SWO83" s="115"/>
      <c r="SWP83" s="115"/>
      <c r="SWQ83" s="115"/>
      <c r="SWR83" s="115"/>
      <c r="SWS83" s="115"/>
      <c r="SWT83" s="115"/>
      <c r="SWU83" s="115"/>
      <c r="SWV83" s="115"/>
      <c r="SWW83" s="115"/>
      <c r="SWX83" s="115"/>
      <c r="SWY83" s="115"/>
      <c r="SWZ83" s="115"/>
      <c r="SXA83" s="115"/>
      <c r="SXB83" s="115"/>
      <c r="SXC83" s="115"/>
      <c r="SXD83" s="115"/>
      <c r="SXE83" s="115"/>
      <c r="SXF83" s="115"/>
      <c r="SXG83" s="115"/>
      <c r="SXH83" s="115"/>
      <c r="SXI83" s="115"/>
      <c r="SXJ83" s="115"/>
      <c r="SXK83" s="115"/>
      <c r="SXL83" s="115"/>
      <c r="SXM83" s="115"/>
      <c r="SXN83" s="115"/>
      <c r="SXO83" s="115"/>
      <c r="SXP83" s="115"/>
      <c r="SXQ83" s="115"/>
      <c r="SXR83" s="115"/>
      <c r="SXS83" s="115"/>
      <c r="SXT83" s="115"/>
      <c r="SXU83" s="115"/>
      <c r="SXV83" s="115"/>
      <c r="SXW83" s="115"/>
      <c r="SXX83" s="115"/>
      <c r="SXY83" s="115"/>
      <c r="SXZ83" s="115"/>
      <c r="SYA83" s="115"/>
      <c r="SYB83" s="115"/>
      <c r="SYC83" s="115"/>
      <c r="SYD83" s="115"/>
      <c r="SYE83" s="115"/>
      <c r="SYF83" s="115"/>
      <c r="SYG83" s="115"/>
      <c r="SYH83" s="115"/>
      <c r="SYI83" s="115"/>
      <c r="SYJ83" s="115"/>
      <c r="SYK83" s="115"/>
      <c r="SYL83" s="115"/>
      <c r="SYM83" s="115"/>
      <c r="SYN83" s="115"/>
      <c r="SYO83" s="115"/>
      <c r="SYP83" s="115"/>
      <c r="SYQ83" s="115"/>
      <c r="SYR83" s="115"/>
      <c r="SYS83" s="115"/>
      <c r="SYT83" s="115"/>
      <c r="SYU83" s="115"/>
      <c r="SYV83" s="115"/>
      <c r="SYW83" s="115"/>
      <c r="SYX83" s="115"/>
      <c r="SYY83" s="115"/>
      <c r="SYZ83" s="115"/>
      <c r="SZA83" s="115"/>
      <c r="SZB83" s="115"/>
      <c r="SZC83" s="115"/>
      <c r="SZD83" s="115"/>
      <c r="SZE83" s="115"/>
      <c r="SZF83" s="115"/>
      <c r="SZG83" s="115"/>
      <c r="SZH83" s="115"/>
      <c r="SZI83" s="115"/>
      <c r="SZJ83" s="115"/>
      <c r="SZK83" s="115"/>
      <c r="SZL83" s="115"/>
      <c r="SZM83" s="115"/>
      <c r="SZN83" s="115"/>
      <c r="SZO83" s="115"/>
      <c r="SZP83" s="115"/>
      <c r="SZQ83" s="115"/>
      <c r="SZR83" s="115"/>
      <c r="SZS83" s="115"/>
      <c r="SZT83" s="115"/>
      <c r="SZU83" s="115"/>
      <c r="SZV83" s="115"/>
      <c r="SZW83" s="115"/>
      <c r="SZX83" s="115"/>
      <c r="SZY83" s="115"/>
      <c r="SZZ83" s="115"/>
      <c r="TAA83" s="115"/>
      <c r="TAB83" s="115"/>
      <c r="TAC83" s="115"/>
      <c r="TAD83" s="115"/>
      <c r="TAE83" s="115"/>
      <c r="TAF83" s="115"/>
      <c r="TAG83" s="115"/>
      <c r="TAH83" s="115"/>
      <c r="TAI83" s="115"/>
      <c r="TAJ83" s="115"/>
      <c r="TAK83" s="115"/>
      <c r="TAL83" s="115"/>
      <c r="TAM83" s="115"/>
      <c r="TAN83" s="115"/>
      <c r="TAO83" s="115"/>
      <c r="TAP83" s="115"/>
      <c r="TAQ83" s="115"/>
      <c r="TAR83" s="115"/>
      <c r="TAS83" s="115"/>
      <c r="TAT83" s="115"/>
      <c r="TAU83" s="115"/>
      <c r="TAV83" s="115"/>
      <c r="TAW83" s="115"/>
      <c r="TAX83" s="115"/>
      <c r="TAY83" s="115"/>
      <c r="TAZ83" s="115"/>
      <c r="TBA83" s="115"/>
      <c r="TBB83" s="115"/>
      <c r="TBC83" s="115"/>
      <c r="TBD83" s="115"/>
      <c r="TBE83" s="115"/>
      <c r="TBF83" s="115"/>
      <c r="TBG83" s="115"/>
      <c r="TBH83" s="115"/>
      <c r="TBI83" s="115"/>
      <c r="TBJ83" s="115"/>
      <c r="TBK83" s="115"/>
      <c r="TBL83" s="115"/>
      <c r="TBM83" s="115"/>
      <c r="TBN83" s="115"/>
      <c r="TBO83" s="115"/>
      <c r="TBP83" s="115"/>
      <c r="TBQ83" s="115"/>
      <c r="TBR83" s="115"/>
      <c r="TBS83" s="115"/>
      <c r="TBT83" s="115"/>
      <c r="TBU83" s="115"/>
      <c r="TBV83" s="115"/>
      <c r="TBW83" s="115"/>
      <c r="TBX83" s="115"/>
      <c r="TBY83" s="115"/>
      <c r="TBZ83" s="115"/>
      <c r="TCA83" s="115"/>
      <c r="TCB83" s="115"/>
      <c r="TCC83" s="115"/>
      <c r="TCD83" s="115"/>
      <c r="TCE83" s="115"/>
      <c r="TCF83" s="115"/>
      <c r="TCG83" s="115"/>
      <c r="TCH83" s="115"/>
      <c r="TCI83" s="115"/>
      <c r="TCJ83" s="115"/>
      <c r="TCK83" s="115"/>
      <c r="TCL83" s="115"/>
      <c r="TCM83" s="115"/>
      <c r="TCN83" s="115"/>
      <c r="TCO83" s="115"/>
      <c r="TCP83" s="115"/>
      <c r="TCQ83" s="115"/>
      <c r="TCR83" s="115"/>
      <c r="TCS83" s="115"/>
      <c r="TCT83" s="115"/>
      <c r="TCU83" s="115"/>
      <c r="TCV83" s="115"/>
      <c r="TCW83" s="115"/>
      <c r="TCX83" s="115"/>
      <c r="TCY83" s="115"/>
      <c r="TCZ83" s="115"/>
      <c r="TDA83" s="115"/>
      <c r="TDB83" s="115"/>
      <c r="TDC83" s="115"/>
      <c r="TDD83" s="115"/>
      <c r="TDE83" s="115"/>
      <c r="TDF83" s="115"/>
      <c r="TDG83" s="115"/>
      <c r="TDH83" s="115"/>
      <c r="TDI83" s="115"/>
      <c r="TDJ83" s="115"/>
      <c r="TDK83" s="115"/>
      <c r="TDL83" s="115"/>
      <c r="TDM83" s="115"/>
      <c r="TDN83" s="115"/>
      <c r="TDO83" s="115"/>
      <c r="TDP83" s="115"/>
      <c r="TDQ83" s="115"/>
      <c r="TDR83" s="115"/>
      <c r="TDS83" s="115"/>
      <c r="TDT83" s="115"/>
      <c r="TDU83" s="115"/>
      <c r="TDV83" s="115"/>
      <c r="TDW83" s="115"/>
      <c r="TDX83" s="115"/>
      <c r="TDY83" s="115"/>
      <c r="TDZ83" s="115"/>
      <c r="TEA83" s="115"/>
      <c r="TEB83" s="115"/>
      <c r="TEC83" s="115"/>
      <c r="TED83" s="115"/>
      <c r="TEE83" s="115"/>
      <c r="TEF83" s="115"/>
      <c r="TEG83" s="115"/>
      <c r="TEH83" s="115"/>
      <c r="TEI83" s="115"/>
      <c r="TEJ83" s="115"/>
      <c r="TEK83" s="115"/>
      <c r="TEL83" s="115"/>
      <c r="TEM83" s="115"/>
      <c r="TEN83" s="115"/>
      <c r="TEO83" s="115"/>
      <c r="TEP83" s="115"/>
      <c r="TEQ83" s="115"/>
      <c r="TER83" s="115"/>
      <c r="TES83" s="115"/>
      <c r="TET83" s="115"/>
      <c r="TEU83" s="115"/>
      <c r="TEV83" s="115"/>
      <c r="TEW83" s="115"/>
      <c r="TEX83" s="115"/>
      <c r="TEY83" s="115"/>
      <c r="TEZ83" s="115"/>
      <c r="TFA83" s="115"/>
      <c r="TFB83" s="115"/>
      <c r="TFC83" s="115"/>
      <c r="TFD83" s="115"/>
      <c r="TFE83" s="115"/>
      <c r="TFF83" s="115"/>
      <c r="TFG83" s="115"/>
      <c r="TFH83" s="115"/>
      <c r="TFI83" s="115"/>
      <c r="TFJ83" s="115"/>
      <c r="TFK83" s="115"/>
      <c r="TFL83" s="115"/>
      <c r="TFM83" s="115"/>
      <c r="TFN83" s="115"/>
      <c r="TFO83" s="115"/>
      <c r="TFP83" s="115"/>
      <c r="TFQ83" s="115"/>
      <c r="TFR83" s="115"/>
      <c r="TFS83" s="115"/>
      <c r="TFT83" s="115"/>
      <c r="TFU83" s="115"/>
      <c r="TFV83" s="115"/>
      <c r="TFW83" s="115"/>
      <c r="TFX83" s="115"/>
      <c r="TFY83" s="115"/>
      <c r="TFZ83" s="115"/>
      <c r="TGA83" s="115"/>
      <c r="TGB83" s="115"/>
      <c r="TGC83" s="115"/>
      <c r="TGD83" s="115"/>
      <c r="TGE83" s="115"/>
      <c r="TGF83" s="115"/>
      <c r="TGG83" s="115"/>
      <c r="TGH83" s="115"/>
      <c r="TGI83" s="115"/>
      <c r="TGJ83" s="115"/>
      <c r="TGK83" s="115"/>
      <c r="TGL83" s="115"/>
      <c r="TGM83" s="115"/>
      <c r="TGN83" s="115"/>
      <c r="TGO83" s="115"/>
      <c r="TGP83" s="115"/>
      <c r="TGQ83" s="115"/>
      <c r="TGR83" s="115"/>
      <c r="TGS83" s="115"/>
      <c r="TGT83" s="115"/>
      <c r="TGU83" s="115"/>
      <c r="TGV83" s="115"/>
      <c r="TGW83" s="115"/>
      <c r="TGX83" s="115"/>
      <c r="TGY83" s="115"/>
      <c r="TGZ83" s="115"/>
      <c r="THA83" s="115"/>
      <c r="THB83" s="115"/>
      <c r="THC83" s="115"/>
      <c r="THD83" s="115"/>
      <c r="THE83" s="115"/>
      <c r="THF83" s="115"/>
      <c r="THG83" s="115"/>
      <c r="THH83" s="115"/>
      <c r="THI83" s="115"/>
      <c r="THJ83" s="115"/>
      <c r="THK83" s="115"/>
      <c r="THL83" s="115"/>
      <c r="THM83" s="115"/>
      <c r="THN83" s="115"/>
      <c r="THO83" s="115"/>
      <c r="THP83" s="115"/>
      <c r="THQ83" s="115"/>
      <c r="THR83" s="115"/>
      <c r="THS83" s="115"/>
      <c r="THT83" s="115"/>
      <c r="THU83" s="115"/>
      <c r="THV83" s="115"/>
      <c r="THW83" s="115"/>
      <c r="THX83" s="115"/>
      <c r="THY83" s="115"/>
      <c r="THZ83" s="115"/>
      <c r="TIA83" s="115"/>
      <c r="TIB83" s="115"/>
      <c r="TIC83" s="115"/>
      <c r="TID83" s="115"/>
      <c r="TIE83" s="115"/>
      <c r="TIF83" s="115"/>
      <c r="TIG83" s="115"/>
      <c r="TIH83" s="115"/>
      <c r="TII83" s="115"/>
      <c r="TIJ83" s="115"/>
      <c r="TIK83" s="115"/>
      <c r="TIL83" s="115"/>
      <c r="TIM83" s="115"/>
      <c r="TIN83" s="115"/>
      <c r="TIO83" s="115"/>
      <c r="TIP83" s="115"/>
      <c r="TIQ83" s="115"/>
      <c r="TIR83" s="115"/>
      <c r="TIS83" s="115"/>
      <c r="TIT83" s="115"/>
      <c r="TIU83" s="115"/>
      <c r="TIV83" s="115"/>
      <c r="TIW83" s="115"/>
      <c r="TIX83" s="115"/>
      <c r="TIY83" s="115"/>
      <c r="TIZ83" s="115"/>
      <c r="TJA83" s="115"/>
      <c r="TJB83" s="115"/>
      <c r="TJC83" s="115"/>
      <c r="TJD83" s="115"/>
      <c r="TJE83" s="115"/>
      <c r="TJF83" s="115"/>
      <c r="TJG83" s="115"/>
      <c r="TJH83" s="115"/>
      <c r="TJI83" s="115"/>
      <c r="TJJ83" s="115"/>
      <c r="TJK83" s="115"/>
      <c r="TJL83" s="115"/>
      <c r="TJM83" s="115"/>
      <c r="TJN83" s="115"/>
      <c r="TJO83" s="115"/>
      <c r="TJP83" s="115"/>
      <c r="TJQ83" s="115"/>
      <c r="TJR83" s="115"/>
      <c r="TJS83" s="115"/>
      <c r="TJT83" s="115"/>
      <c r="TJU83" s="115"/>
      <c r="TJV83" s="115"/>
      <c r="TJW83" s="115"/>
      <c r="TJX83" s="115"/>
      <c r="TJY83" s="115"/>
      <c r="TJZ83" s="115"/>
      <c r="TKA83" s="115"/>
      <c r="TKB83" s="115"/>
      <c r="TKC83" s="115"/>
      <c r="TKD83" s="115"/>
      <c r="TKE83" s="115"/>
      <c r="TKF83" s="115"/>
      <c r="TKG83" s="115"/>
      <c r="TKH83" s="115"/>
      <c r="TKI83" s="115"/>
      <c r="TKJ83" s="115"/>
      <c r="TKK83" s="115"/>
      <c r="TKL83" s="115"/>
      <c r="TKM83" s="115"/>
      <c r="TKN83" s="115"/>
      <c r="TKO83" s="115"/>
      <c r="TKP83" s="115"/>
      <c r="TKQ83" s="115"/>
      <c r="TKR83" s="115"/>
      <c r="TKS83" s="115"/>
      <c r="TKT83" s="115"/>
      <c r="TKU83" s="115"/>
      <c r="TKV83" s="115"/>
      <c r="TKW83" s="115"/>
      <c r="TKX83" s="115"/>
      <c r="TKY83" s="115"/>
      <c r="TKZ83" s="115"/>
      <c r="TLA83" s="115"/>
      <c r="TLB83" s="115"/>
      <c r="TLC83" s="115"/>
      <c r="TLD83" s="115"/>
      <c r="TLE83" s="115"/>
      <c r="TLF83" s="115"/>
      <c r="TLG83" s="115"/>
      <c r="TLH83" s="115"/>
      <c r="TLI83" s="115"/>
      <c r="TLJ83" s="115"/>
      <c r="TLK83" s="115"/>
      <c r="TLL83" s="115"/>
      <c r="TLM83" s="115"/>
      <c r="TLN83" s="115"/>
      <c r="TLO83" s="115"/>
      <c r="TLP83" s="115"/>
      <c r="TLQ83" s="115"/>
      <c r="TLR83" s="115"/>
      <c r="TLS83" s="115"/>
      <c r="TLT83" s="115"/>
      <c r="TLU83" s="115"/>
      <c r="TLV83" s="115"/>
      <c r="TLW83" s="115"/>
      <c r="TLX83" s="115"/>
      <c r="TLY83" s="115"/>
      <c r="TLZ83" s="115"/>
      <c r="TMA83" s="115"/>
      <c r="TMB83" s="115"/>
      <c r="TMC83" s="115"/>
      <c r="TMD83" s="115"/>
      <c r="TME83" s="115"/>
      <c r="TMF83" s="115"/>
      <c r="TMG83" s="115"/>
      <c r="TMH83" s="115"/>
      <c r="TMI83" s="115"/>
      <c r="TMJ83" s="115"/>
      <c r="TMK83" s="115"/>
      <c r="TML83" s="115"/>
      <c r="TMM83" s="115"/>
      <c r="TMN83" s="115"/>
      <c r="TMO83" s="115"/>
      <c r="TMP83" s="115"/>
      <c r="TMQ83" s="115"/>
      <c r="TMR83" s="115"/>
      <c r="TMS83" s="115"/>
      <c r="TMT83" s="115"/>
      <c r="TMU83" s="115"/>
      <c r="TMV83" s="115"/>
      <c r="TMW83" s="115"/>
      <c r="TMX83" s="115"/>
      <c r="TMY83" s="115"/>
      <c r="TMZ83" s="115"/>
      <c r="TNA83" s="115"/>
      <c r="TNB83" s="115"/>
      <c r="TNC83" s="115"/>
      <c r="TND83" s="115"/>
      <c r="TNE83" s="115"/>
      <c r="TNF83" s="115"/>
      <c r="TNG83" s="115"/>
      <c r="TNH83" s="115"/>
      <c r="TNI83" s="115"/>
      <c r="TNJ83" s="115"/>
      <c r="TNK83" s="115"/>
      <c r="TNL83" s="115"/>
      <c r="TNM83" s="115"/>
      <c r="TNN83" s="115"/>
      <c r="TNO83" s="115"/>
      <c r="TNP83" s="115"/>
      <c r="TNQ83" s="115"/>
      <c r="TNR83" s="115"/>
      <c r="TNS83" s="115"/>
      <c r="TNT83" s="115"/>
      <c r="TNU83" s="115"/>
      <c r="TNV83" s="115"/>
      <c r="TNW83" s="115"/>
      <c r="TNX83" s="115"/>
      <c r="TNY83" s="115"/>
      <c r="TNZ83" s="115"/>
      <c r="TOA83" s="115"/>
      <c r="TOB83" s="115"/>
      <c r="TOC83" s="115"/>
      <c r="TOD83" s="115"/>
      <c r="TOE83" s="115"/>
      <c r="TOF83" s="115"/>
      <c r="TOG83" s="115"/>
      <c r="TOH83" s="115"/>
      <c r="TOI83" s="115"/>
      <c r="TOJ83" s="115"/>
      <c r="TOK83" s="115"/>
      <c r="TOL83" s="115"/>
      <c r="TOM83" s="115"/>
      <c r="TON83" s="115"/>
      <c r="TOO83" s="115"/>
      <c r="TOP83" s="115"/>
      <c r="TOQ83" s="115"/>
      <c r="TOR83" s="115"/>
      <c r="TOS83" s="115"/>
      <c r="TOT83" s="115"/>
      <c r="TOU83" s="115"/>
      <c r="TOV83" s="115"/>
      <c r="TOW83" s="115"/>
      <c r="TOX83" s="115"/>
      <c r="TOY83" s="115"/>
      <c r="TOZ83" s="115"/>
      <c r="TPA83" s="115"/>
      <c r="TPB83" s="115"/>
      <c r="TPC83" s="115"/>
      <c r="TPD83" s="115"/>
      <c r="TPE83" s="115"/>
      <c r="TPF83" s="115"/>
      <c r="TPG83" s="115"/>
      <c r="TPH83" s="115"/>
      <c r="TPI83" s="115"/>
      <c r="TPJ83" s="115"/>
      <c r="TPK83" s="115"/>
      <c r="TPL83" s="115"/>
      <c r="TPM83" s="115"/>
      <c r="TPN83" s="115"/>
      <c r="TPO83" s="115"/>
      <c r="TPP83" s="115"/>
      <c r="TPQ83" s="115"/>
      <c r="TPR83" s="115"/>
      <c r="TPS83" s="115"/>
      <c r="TPT83" s="115"/>
      <c r="TPU83" s="115"/>
      <c r="TPV83" s="115"/>
      <c r="TPW83" s="115"/>
      <c r="TPX83" s="115"/>
      <c r="TPY83" s="115"/>
      <c r="TPZ83" s="115"/>
      <c r="TQA83" s="115"/>
      <c r="TQB83" s="115"/>
      <c r="TQC83" s="115"/>
      <c r="TQD83" s="115"/>
      <c r="TQE83" s="115"/>
      <c r="TQF83" s="115"/>
      <c r="TQG83" s="115"/>
      <c r="TQH83" s="115"/>
      <c r="TQI83" s="115"/>
      <c r="TQJ83" s="115"/>
      <c r="TQK83" s="115"/>
      <c r="TQL83" s="115"/>
      <c r="TQM83" s="115"/>
      <c r="TQN83" s="115"/>
      <c r="TQO83" s="115"/>
      <c r="TQP83" s="115"/>
      <c r="TQQ83" s="115"/>
      <c r="TQR83" s="115"/>
      <c r="TQS83" s="115"/>
      <c r="TQT83" s="115"/>
      <c r="TQU83" s="115"/>
      <c r="TQV83" s="115"/>
      <c r="TQW83" s="115"/>
      <c r="TQX83" s="115"/>
      <c r="TQY83" s="115"/>
      <c r="TQZ83" s="115"/>
      <c r="TRA83" s="115"/>
      <c r="TRB83" s="115"/>
      <c r="TRC83" s="115"/>
      <c r="TRD83" s="115"/>
      <c r="TRE83" s="115"/>
      <c r="TRF83" s="115"/>
      <c r="TRG83" s="115"/>
      <c r="TRH83" s="115"/>
      <c r="TRI83" s="115"/>
      <c r="TRJ83" s="115"/>
      <c r="TRK83" s="115"/>
      <c r="TRL83" s="115"/>
      <c r="TRM83" s="115"/>
      <c r="TRN83" s="115"/>
      <c r="TRO83" s="115"/>
      <c r="TRP83" s="115"/>
      <c r="TRQ83" s="115"/>
      <c r="TRR83" s="115"/>
      <c r="TRS83" s="115"/>
      <c r="TRT83" s="115"/>
      <c r="TRU83" s="115"/>
      <c r="TRV83" s="115"/>
      <c r="TRW83" s="115"/>
      <c r="TRX83" s="115"/>
      <c r="TRY83" s="115"/>
      <c r="TRZ83" s="115"/>
      <c r="TSA83" s="115"/>
      <c r="TSB83" s="115"/>
      <c r="TSC83" s="115"/>
      <c r="TSD83" s="115"/>
      <c r="TSE83" s="115"/>
      <c r="TSF83" s="115"/>
      <c r="TSG83" s="115"/>
      <c r="TSH83" s="115"/>
      <c r="TSI83" s="115"/>
      <c r="TSJ83" s="115"/>
      <c r="TSK83" s="115"/>
      <c r="TSL83" s="115"/>
      <c r="TSM83" s="115"/>
      <c r="TSN83" s="115"/>
      <c r="TSO83" s="115"/>
      <c r="TSP83" s="115"/>
      <c r="TSQ83" s="115"/>
      <c r="TSR83" s="115"/>
      <c r="TSS83" s="115"/>
      <c r="TST83" s="115"/>
      <c r="TSU83" s="115"/>
      <c r="TSV83" s="115"/>
      <c r="TSW83" s="115"/>
      <c r="TSX83" s="115"/>
      <c r="TSY83" s="115"/>
      <c r="TSZ83" s="115"/>
      <c r="TTA83" s="115"/>
      <c r="TTB83" s="115"/>
      <c r="TTC83" s="115"/>
      <c r="TTD83" s="115"/>
      <c r="TTE83" s="115"/>
      <c r="TTF83" s="115"/>
      <c r="TTG83" s="115"/>
      <c r="TTH83" s="115"/>
      <c r="TTI83" s="115"/>
      <c r="TTJ83" s="115"/>
      <c r="TTK83" s="115"/>
      <c r="TTL83" s="115"/>
      <c r="TTM83" s="115"/>
      <c r="TTN83" s="115"/>
      <c r="TTO83" s="115"/>
      <c r="TTP83" s="115"/>
      <c r="TTQ83" s="115"/>
      <c r="TTR83" s="115"/>
      <c r="TTS83" s="115"/>
      <c r="TTT83" s="115"/>
      <c r="TTU83" s="115"/>
      <c r="TTV83" s="115"/>
      <c r="TTW83" s="115"/>
      <c r="TTX83" s="115"/>
      <c r="TTY83" s="115"/>
      <c r="TTZ83" s="115"/>
      <c r="TUA83" s="115"/>
      <c r="TUB83" s="115"/>
      <c r="TUC83" s="115"/>
      <c r="TUD83" s="115"/>
      <c r="TUE83" s="115"/>
      <c r="TUF83" s="115"/>
      <c r="TUG83" s="115"/>
      <c r="TUH83" s="115"/>
      <c r="TUI83" s="115"/>
      <c r="TUJ83" s="115"/>
      <c r="TUK83" s="115"/>
      <c r="TUL83" s="115"/>
      <c r="TUM83" s="115"/>
      <c r="TUN83" s="115"/>
      <c r="TUO83" s="115"/>
      <c r="TUP83" s="115"/>
      <c r="TUQ83" s="115"/>
      <c r="TUR83" s="115"/>
      <c r="TUS83" s="115"/>
      <c r="TUT83" s="115"/>
      <c r="TUU83" s="115"/>
      <c r="TUV83" s="115"/>
      <c r="TUW83" s="115"/>
      <c r="TUX83" s="115"/>
      <c r="TUY83" s="115"/>
      <c r="TUZ83" s="115"/>
      <c r="TVA83" s="115"/>
      <c r="TVB83" s="115"/>
      <c r="TVC83" s="115"/>
      <c r="TVD83" s="115"/>
      <c r="TVE83" s="115"/>
      <c r="TVF83" s="115"/>
      <c r="TVG83" s="115"/>
      <c r="TVH83" s="115"/>
      <c r="TVI83" s="115"/>
      <c r="TVJ83" s="115"/>
      <c r="TVK83" s="115"/>
      <c r="TVL83" s="115"/>
      <c r="TVM83" s="115"/>
      <c r="TVN83" s="115"/>
      <c r="TVO83" s="115"/>
      <c r="TVP83" s="115"/>
      <c r="TVQ83" s="115"/>
      <c r="TVR83" s="115"/>
      <c r="TVS83" s="115"/>
      <c r="TVT83" s="115"/>
      <c r="TVU83" s="115"/>
      <c r="TVV83" s="115"/>
      <c r="TVW83" s="115"/>
      <c r="TVX83" s="115"/>
      <c r="TVY83" s="115"/>
      <c r="TVZ83" s="115"/>
      <c r="TWA83" s="115"/>
      <c r="TWB83" s="115"/>
      <c r="TWC83" s="115"/>
      <c r="TWD83" s="115"/>
      <c r="TWE83" s="115"/>
      <c r="TWF83" s="115"/>
      <c r="TWG83" s="115"/>
      <c r="TWH83" s="115"/>
      <c r="TWI83" s="115"/>
      <c r="TWJ83" s="115"/>
      <c r="TWK83" s="115"/>
      <c r="TWL83" s="115"/>
      <c r="TWM83" s="115"/>
      <c r="TWN83" s="115"/>
      <c r="TWO83" s="115"/>
      <c r="TWP83" s="115"/>
      <c r="TWQ83" s="115"/>
      <c r="TWR83" s="115"/>
      <c r="TWS83" s="115"/>
      <c r="TWT83" s="115"/>
      <c r="TWU83" s="115"/>
      <c r="TWV83" s="115"/>
      <c r="TWW83" s="115"/>
      <c r="TWX83" s="115"/>
      <c r="TWY83" s="115"/>
      <c r="TWZ83" s="115"/>
      <c r="TXA83" s="115"/>
      <c r="TXB83" s="115"/>
      <c r="TXC83" s="115"/>
      <c r="TXD83" s="115"/>
      <c r="TXE83" s="115"/>
      <c r="TXF83" s="115"/>
      <c r="TXG83" s="115"/>
      <c r="TXH83" s="115"/>
      <c r="TXI83" s="115"/>
      <c r="TXJ83" s="115"/>
      <c r="TXK83" s="115"/>
      <c r="TXL83" s="115"/>
      <c r="TXM83" s="115"/>
      <c r="TXN83" s="115"/>
      <c r="TXO83" s="115"/>
      <c r="TXP83" s="115"/>
      <c r="TXQ83" s="115"/>
      <c r="TXR83" s="115"/>
      <c r="TXS83" s="115"/>
      <c r="TXT83" s="115"/>
      <c r="TXU83" s="115"/>
      <c r="TXV83" s="115"/>
      <c r="TXW83" s="115"/>
      <c r="TXX83" s="115"/>
      <c r="TXY83" s="115"/>
      <c r="TXZ83" s="115"/>
      <c r="TYA83" s="115"/>
      <c r="TYB83" s="115"/>
      <c r="TYC83" s="115"/>
      <c r="TYD83" s="115"/>
      <c r="TYE83" s="115"/>
      <c r="TYF83" s="115"/>
      <c r="TYG83" s="115"/>
      <c r="TYH83" s="115"/>
      <c r="TYI83" s="115"/>
      <c r="TYJ83" s="115"/>
      <c r="TYK83" s="115"/>
      <c r="TYL83" s="115"/>
      <c r="TYM83" s="115"/>
      <c r="TYN83" s="115"/>
      <c r="TYO83" s="115"/>
      <c r="TYP83" s="115"/>
      <c r="TYQ83" s="115"/>
      <c r="TYR83" s="115"/>
      <c r="TYS83" s="115"/>
      <c r="TYT83" s="115"/>
      <c r="TYU83" s="115"/>
      <c r="TYV83" s="115"/>
      <c r="TYW83" s="115"/>
      <c r="TYX83" s="115"/>
      <c r="TYY83" s="115"/>
      <c r="TYZ83" s="115"/>
      <c r="TZA83" s="115"/>
      <c r="TZB83" s="115"/>
      <c r="TZC83" s="115"/>
      <c r="TZD83" s="115"/>
      <c r="TZE83" s="115"/>
      <c r="TZF83" s="115"/>
      <c r="TZG83" s="115"/>
      <c r="TZH83" s="115"/>
      <c r="TZI83" s="115"/>
      <c r="TZJ83" s="115"/>
      <c r="TZK83" s="115"/>
      <c r="TZL83" s="115"/>
      <c r="TZM83" s="115"/>
      <c r="TZN83" s="115"/>
      <c r="TZO83" s="115"/>
      <c r="TZP83" s="115"/>
      <c r="TZQ83" s="115"/>
      <c r="TZR83" s="115"/>
      <c r="TZS83" s="115"/>
      <c r="TZT83" s="115"/>
      <c r="TZU83" s="115"/>
      <c r="TZV83" s="115"/>
      <c r="TZW83" s="115"/>
      <c r="TZX83" s="115"/>
      <c r="TZY83" s="115"/>
      <c r="TZZ83" s="115"/>
      <c r="UAA83" s="115"/>
      <c r="UAB83" s="115"/>
      <c r="UAC83" s="115"/>
      <c r="UAD83" s="115"/>
      <c r="UAE83" s="115"/>
      <c r="UAF83" s="115"/>
      <c r="UAG83" s="115"/>
      <c r="UAH83" s="115"/>
      <c r="UAI83" s="115"/>
      <c r="UAJ83" s="115"/>
      <c r="UAK83" s="115"/>
      <c r="UAL83" s="115"/>
      <c r="UAM83" s="115"/>
      <c r="UAN83" s="115"/>
      <c r="UAO83" s="115"/>
      <c r="UAP83" s="115"/>
      <c r="UAQ83" s="115"/>
      <c r="UAR83" s="115"/>
      <c r="UAS83" s="115"/>
      <c r="UAT83" s="115"/>
      <c r="UAU83" s="115"/>
      <c r="UAV83" s="115"/>
      <c r="UAW83" s="115"/>
      <c r="UAX83" s="115"/>
      <c r="UAY83" s="115"/>
      <c r="UAZ83" s="115"/>
      <c r="UBA83" s="115"/>
      <c r="UBB83" s="115"/>
      <c r="UBC83" s="115"/>
      <c r="UBD83" s="115"/>
      <c r="UBE83" s="115"/>
      <c r="UBF83" s="115"/>
      <c r="UBG83" s="115"/>
      <c r="UBH83" s="115"/>
      <c r="UBI83" s="115"/>
      <c r="UBJ83" s="115"/>
      <c r="UBK83" s="115"/>
      <c r="UBL83" s="115"/>
      <c r="UBM83" s="115"/>
      <c r="UBN83" s="115"/>
      <c r="UBO83" s="115"/>
      <c r="UBP83" s="115"/>
      <c r="UBQ83" s="115"/>
      <c r="UBR83" s="115"/>
      <c r="UBS83" s="115"/>
      <c r="UBT83" s="115"/>
      <c r="UBU83" s="115"/>
      <c r="UBV83" s="115"/>
      <c r="UBW83" s="115"/>
      <c r="UBX83" s="115"/>
      <c r="UBY83" s="115"/>
      <c r="UBZ83" s="115"/>
      <c r="UCA83" s="115"/>
      <c r="UCB83" s="115"/>
      <c r="UCC83" s="115"/>
      <c r="UCD83" s="115"/>
      <c r="UCE83" s="115"/>
      <c r="UCF83" s="115"/>
      <c r="UCG83" s="115"/>
      <c r="UCH83" s="115"/>
      <c r="UCI83" s="115"/>
      <c r="UCJ83" s="115"/>
      <c r="UCK83" s="115"/>
      <c r="UCL83" s="115"/>
      <c r="UCM83" s="115"/>
      <c r="UCN83" s="115"/>
      <c r="UCO83" s="115"/>
      <c r="UCP83" s="115"/>
      <c r="UCQ83" s="115"/>
      <c r="UCR83" s="115"/>
      <c r="UCS83" s="115"/>
      <c r="UCT83" s="115"/>
      <c r="UCU83" s="115"/>
      <c r="UCV83" s="115"/>
      <c r="UCW83" s="115"/>
      <c r="UCX83" s="115"/>
      <c r="UCY83" s="115"/>
      <c r="UCZ83" s="115"/>
      <c r="UDA83" s="115"/>
      <c r="UDB83" s="115"/>
      <c r="UDC83" s="115"/>
      <c r="UDD83" s="115"/>
      <c r="UDE83" s="115"/>
      <c r="UDF83" s="115"/>
      <c r="UDG83" s="115"/>
      <c r="UDH83" s="115"/>
      <c r="UDI83" s="115"/>
      <c r="UDJ83" s="115"/>
      <c r="UDK83" s="115"/>
      <c r="UDL83" s="115"/>
      <c r="UDM83" s="115"/>
      <c r="UDN83" s="115"/>
      <c r="UDO83" s="115"/>
      <c r="UDP83" s="115"/>
      <c r="UDQ83" s="115"/>
      <c r="UDR83" s="115"/>
      <c r="UDS83" s="115"/>
      <c r="UDT83" s="115"/>
      <c r="UDU83" s="115"/>
      <c r="UDV83" s="115"/>
      <c r="UDW83" s="115"/>
      <c r="UDX83" s="115"/>
      <c r="UDY83" s="115"/>
      <c r="UDZ83" s="115"/>
      <c r="UEA83" s="115"/>
      <c r="UEB83" s="115"/>
      <c r="UEC83" s="115"/>
      <c r="UED83" s="115"/>
      <c r="UEE83" s="115"/>
      <c r="UEF83" s="115"/>
      <c r="UEG83" s="115"/>
      <c r="UEH83" s="115"/>
      <c r="UEI83" s="115"/>
      <c r="UEJ83" s="115"/>
      <c r="UEK83" s="115"/>
      <c r="UEL83" s="115"/>
      <c r="UEM83" s="115"/>
      <c r="UEN83" s="115"/>
      <c r="UEO83" s="115"/>
      <c r="UEP83" s="115"/>
      <c r="UEQ83" s="115"/>
      <c r="UER83" s="115"/>
      <c r="UES83" s="115"/>
      <c r="UET83" s="115"/>
      <c r="UEU83" s="115"/>
      <c r="UEV83" s="115"/>
      <c r="UEW83" s="115"/>
      <c r="UEX83" s="115"/>
      <c r="UEY83" s="115"/>
      <c r="UEZ83" s="115"/>
      <c r="UFA83" s="115"/>
      <c r="UFB83" s="115"/>
      <c r="UFC83" s="115"/>
      <c r="UFD83" s="115"/>
      <c r="UFE83" s="115"/>
      <c r="UFF83" s="115"/>
      <c r="UFG83" s="115"/>
      <c r="UFH83" s="115"/>
      <c r="UFI83" s="115"/>
      <c r="UFJ83" s="115"/>
      <c r="UFK83" s="115"/>
      <c r="UFL83" s="115"/>
      <c r="UFM83" s="115"/>
      <c r="UFN83" s="115"/>
      <c r="UFO83" s="115"/>
      <c r="UFP83" s="115"/>
      <c r="UFQ83" s="115"/>
      <c r="UFR83" s="115"/>
      <c r="UFS83" s="115"/>
      <c r="UFT83" s="115"/>
      <c r="UFU83" s="115"/>
      <c r="UFV83" s="115"/>
      <c r="UFW83" s="115"/>
      <c r="UFX83" s="115"/>
      <c r="UFY83" s="115"/>
      <c r="UFZ83" s="115"/>
      <c r="UGA83" s="115"/>
      <c r="UGB83" s="115"/>
      <c r="UGC83" s="115"/>
      <c r="UGD83" s="115"/>
      <c r="UGE83" s="115"/>
      <c r="UGF83" s="115"/>
      <c r="UGG83" s="115"/>
      <c r="UGH83" s="115"/>
      <c r="UGI83" s="115"/>
      <c r="UGJ83" s="115"/>
      <c r="UGK83" s="115"/>
      <c r="UGL83" s="115"/>
      <c r="UGM83" s="115"/>
      <c r="UGN83" s="115"/>
      <c r="UGO83" s="115"/>
      <c r="UGP83" s="115"/>
      <c r="UGQ83" s="115"/>
      <c r="UGR83" s="115"/>
      <c r="UGS83" s="115"/>
      <c r="UGT83" s="115"/>
      <c r="UGU83" s="115"/>
      <c r="UGV83" s="115"/>
      <c r="UGW83" s="115"/>
      <c r="UGX83" s="115"/>
      <c r="UGY83" s="115"/>
      <c r="UGZ83" s="115"/>
      <c r="UHA83" s="115"/>
      <c r="UHB83" s="115"/>
      <c r="UHC83" s="115"/>
      <c r="UHD83" s="115"/>
      <c r="UHE83" s="115"/>
      <c r="UHF83" s="115"/>
      <c r="UHG83" s="115"/>
      <c r="UHH83" s="115"/>
      <c r="UHI83" s="115"/>
      <c r="UHJ83" s="115"/>
      <c r="UHK83" s="115"/>
      <c r="UHL83" s="115"/>
      <c r="UHM83" s="115"/>
      <c r="UHN83" s="115"/>
      <c r="UHO83" s="115"/>
      <c r="UHP83" s="115"/>
      <c r="UHQ83" s="115"/>
      <c r="UHR83" s="115"/>
      <c r="UHS83" s="115"/>
      <c r="UHT83" s="115"/>
      <c r="UHU83" s="115"/>
      <c r="UHV83" s="115"/>
      <c r="UHW83" s="115"/>
      <c r="UHX83" s="115"/>
      <c r="UHY83" s="115"/>
      <c r="UHZ83" s="115"/>
      <c r="UIA83" s="115"/>
      <c r="UIB83" s="115"/>
      <c r="UIC83" s="115"/>
      <c r="UID83" s="115"/>
      <c r="UIE83" s="115"/>
      <c r="UIF83" s="115"/>
      <c r="UIG83" s="115"/>
      <c r="UIH83" s="115"/>
      <c r="UII83" s="115"/>
      <c r="UIJ83" s="115"/>
      <c r="UIK83" s="115"/>
      <c r="UIL83" s="115"/>
      <c r="UIM83" s="115"/>
      <c r="UIN83" s="115"/>
      <c r="UIO83" s="115"/>
      <c r="UIP83" s="115"/>
      <c r="UIQ83" s="115"/>
      <c r="UIR83" s="115"/>
      <c r="UIS83" s="115"/>
      <c r="UIT83" s="115"/>
      <c r="UIU83" s="115"/>
      <c r="UIV83" s="115"/>
      <c r="UIW83" s="115"/>
      <c r="UIX83" s="115"/>
      <c r="UIY83" s="115"/>
      <c r="UIZ83" s="115"/>
      <c r="UJA83" s="115"/>
      <c r="UJB83" s="115"/>
      <c r="UJC83" s="115"/>
      <c r="UJD83" s="115"/>
      <c r="UJE83" s="115"/>
      <c r="UJF83" s="115"/>
      <c r="UJG83" s="115"/>
      <c r="UJH83" s="115"/>
      <c r="UJI83" s="115"/>
      <c r="UJJ83" s="115"/>
      <c r="UJK83" s="115"/>
      <c r="UJL83" s="115"/>
      <c r="UJM83" s="115"/>
      <c r="UJN83" s="115"/>
      <c r="UJO83" s="115"/>
      <c r="UJP83" s="115"/>
      <c r="UJQ83" s="115"/>
      <c r="UJR83" s="115"/>
      <c r="UJS83" s="115"/>
      <c r="UJT83" s="115"/>
      <c r="UJU83" s="115"/>
      <c r="UJV83" s="115"/>
      <c r="UJW83" s="115"/>
      <c r="UJX83" s="115"/>
      <c r="UJY83" s="115"/>
      <c r="UJZ83" s="115"/>
      <c r="UKA83" s="115"/>
      <c r="UKB83" s="115"/>
      <c r="UKC83" s="115"/>
      <c r="UKD83" s="115"/>
      <c r="UKE83" s="115"/>
      <c r="UKF83" s="115"/>
      <c r="UKG83" s="115"/>
      <c r="UKH83" s="115"/>
      <c r="UKI83" s="115"/>
      <c r="UKJ83" s="115"/>
      <c r="UKK83" s="115"/>
      <c r="UKL83" s="115"/>
      <c r="UKM83" s="115"/>
      <c r="UKN83" s="115"/>
      <c r="UKO83" s="115"/>
      <c r="UKP83" s="115"/>
      <c r="UKQ83" s="115"/>
      <c r="UKR83" s="115"/>
      <c r="UKS83" s="115"/>
      <c r="UKT83" s="115"/>
      <c r="UKU83" s="115"/>
      <c r="UKV83" s="115"/>
      <c r="UKW83" s="115"/>
      <c r="UKX83" s="115"/>
      <c r="UKY83" s="115"/>
      <c r="UKZ83" s="115"/>
      <c r="ULA83" s="115"/>
      <c r="ULB83" s="115"/>
      <c r="ULC83" s="115"/>
      <c r="ULD83" s="115"/>
      <c r="ULE83" s="115"/>
      <c r="ULF83" s="115"/>
      <c r="ULG83" s="115"/>
      <c r="ULH83" s="115"/>
      <c r="ULI83" s="115"/>
      <c r="ULJ83" s="115"/>
      <c r="ULK83" s="115"/>
      <c r="ULL83" s="115"/>
      <c r="ULM83" s="115"/>
      <c r="ULN83" s="115"/>
      <c r="ULO83" s="115"/>
      <c r="ULP83" s="115"/>
      <c r="ULQ83" s="115"/>
      <c r="ULR83" s="115"/>
      <c r="ULS83" s="115"/>
      <c r="ULT83" s="115"/>
      <c r="ULU83" s="115"/>
      <c r="ULV83" s="115"/>
      <c r="ULW83" s="115"/>
      <c r="ULX83" s="115"/>
      <c r="ULY83" s="115"/>
      <c r="ULZ83" s="115"/>
      <c r="UMA83" s="115"/>
      <c r="UMB83" s="115"/>
      <c r="UMC83" s="115"/>
      <c r="UMD83" s="115"/>
      <c r="UME83" s="115"/>
      <c r="UMF83" s="115"/>
      <c r="UMG83" s="115"/>
      <c r="UMH83" s="115"/>
      <c r="UMI83" s="115"/>
      <c r="UMJ83" s="115"/>
      <c r="UMK83" s="115"/>
      <c r="UML83" s="115"/>
      <c r="UMM83" s="115"/>
      <c r="UMN83" s="115"/>
      <c r="UMO83" s="115"/>
      <c r="UMP83" s="115"/>
      <c r="UMQ83" s="115"/>
      <c r="UMR83" s="115"/>
      <c r="UMS83" s="115"/>
      <c r="UMT83" s="115"/>
      <c r="UMU83" s="115"/>
      <c r="UMV83" s="115"/>
      <c r="UMW83" s="115"/>
      <c r="UMX83" s="115"/>
      <c r="UMY83" s="115"/>
      <c r="UMZ83" s="115"/>
      <c r="UNA83" s="115"/>
      <c r="UNB83" s="115"/>
      <c r="UNC83" s="115"/>
      <c r="UND83" s="115"/>
      <c r="UNE83" s="115"/>
      <c r="UNF83" s="115"/>
      <c r="UNG83" s="115"/>
      <c r="UNH83" s="115"/>
      <c r="UNI83" s="115"/>
      <c r="UNJ83" s="115"/>
      <c r="UNK83" s="115"/>
      <c r="UNL83" s="115"/>
      <c r="UNM83" s="115"/>
      <c r="UNN83" s="115"/>
      <c r="UNO83" s="115"/>
      <c r="UNP83" s="115"/>
      <c r="UNQ83" s="115"/>
      <c r="UNR83" s="115"/>
      <c r="UNS83" s="115"/>
      <c r="UNT83" s="115"/>
      <c r="UNU83" s="115"/>
      <c r="UNV83" s="115"/>
      <c r="UNW83" s="115"/>
      <c r="UNX83" s="115"/>
      <c r="UNY83" s="115"/>
      <c r="UNZ83" s="115"/>
      <c r="UOA83" s="115"/>
      <c r="UOB83" s="115"/>
      <c r="UOC83" s="115"/>
      <c r="UOD83" s="115"/>
      <c r="UOE83" s="115"/>
      <c r="UOF83" s="115"/>
      <c r="UOG83" s="115"/>
      <c r="UOH83" s="115"/>
      <c r="UOI83" s="115"/>
      <c r="UOJ83" s="115"/>
      <c r="UOK83" s="115"/>
      <c r="UOL83" s="115"/>
      <c r="UOM83" s="115"/>
      <c r="UON83" s="115"/>
      <c r="UOO83" s="115"/>
      <c r="UOP83" s="115"/>
      <c r="UOQ83" s="115"/>
      <c r="UOR83" s="115"/>
      <c r="UOS83" s="115"/>
      <c r="UOT83" s="115"/>
      <c r="UOU83" s="115"/>
      <c r="UOV83" s="115"/>
      <c r="UOW83" s="115"/>
      <c r="UOX83" s="115"/>
      <c r="UOY83" s="115"/>
      <c r="UOZ83" s="115"/>
      <c r="UPA83" s="115"/>
      <c r="UPB83" s="115"/>
      <c r="UPC83" s="115"/>
      <c r="UPD83" s="115"/>
      <c r="UPE83" s="115"/>
      <c r="UPF83" s="115"/>
      <c r="UPG83" s="115"/>
      <c r="UPH83" s="115"/>
      <c r="UPI83" s="115"/>
      <c r="UPJ83" s="115"/>
      <c r="UPK83" s="115"/>
      <c r="UPL83" s="115"/>
      <c r="UPM83" s="115"/>
      <c r="UPN83" s="115"/>
      <c r="UPO83" s="115"/>
      <c r="UPP83" s="115"/>
      <c r="UPQ83" s="115"/>
      <c r="UPR83" s="115"/>
      <c r="UPS83" s="115"/>
      <c r="UPT83" s="115"/>
      <c r="UPU83" s="115"/>
      <c r="UPV83" s="115"/>
      <c r="UPW83" s="115"/>
      <c r="UPX83" s="115"/>
      <c r="UPY83" s="115"/>
      <c r="UPZ83" s="115"/>
      <c r="UQA83" s="115"/>
      <c r="UQB83" s="115"/>
      <c r="UQC83" s="115"/>
      <c r="UQD83" s="115"/>
      <c r="UQE83" s="115"/>
      <c r="UQF83" s="115"/>
      <c r="UQG83" s="115"/>
      <c r="UQH83" s="115"/>
      <c r="UQI83" s="115"/>
      <c r="UQJ83" s="115"/>
      <c r="UQK83" s="115"/>
      <c r="UQL83" s="115"/>
      <c r="UQM83" s="115"/>
      <c r="UQN83" s="115"/>
      <c r="UQO83" s="115"/>
      <c r="UQP83" s="115"/>
      <c r="UQQ83" s="115"/>
      <c r="UQR83" s="115"/>
      <c r="UQS83" s="115"/>
      <c r="UQT83" s="115"/>
      <c r="UQU83" s="115"/>
      <c r="UQV83" s="115"/>
      <c r="UQW83" s="115"/>
      <c r="UQX83" s="115"/>
      <c r="UQY83" s="115"/>
      <c r="UQZ83" s="115"/>
      <c r="URA83" s="115"/>
      <c r="URB83" s="115"/>
      <c r="URC83" s="115"/>
      <c r="URD83" s="115"/>
      <c r="URE83" s="115"/>
      <c r="URF83" s="115"/>
      <c r="URG83" s="115"/>
      <c r="URH83" s="115"/>
      <c r="URI83" s="115"/>
      <c r="URJ83" s="115"/>
      <c r="URK83" s="115"/>
      <c r="URL83" s="115"/>
      <c r="URM83" s="115"/>
      <c r="URN83" s="115"/>
      <c r="URO83" s="115"/>
      <c r="URP83" s="115"/>
      <c r="URQ83" s="115"/>
      <c r="URR83" s="115"/>
      <c r="URS83" s="115"/>
      <c r="URT83" s="115"/>
      <c r="URU83" s="115"/>
      <c r="URV83" s="115"/>
      <c r="URW83" s="115"/>
      <c r="URX83" s="115"/>
      <c r="URY83" s="115"/>
      <c r="URZ83" s="115"/>
      <c r="USA83" s="115"/>
      <c r="USB83" s="115"/>
      <c r="USC83" s="115"/>
      <c r="USD83" s="115"/>
      <c r="USE83" s="115"/>
      <c r="USF83" s="115"/>
      <c r="USG83" s="115"/>
      <c r="USH83" s="115"/>
      <c r="USI83" s="115"/>
      <c r="USJ83" s="115"/>
      <c r="USK83" s="115"/>
      <c r="USL83" s="115"/>
      <c r="USM83" s="115"/>
      <c r="USN83" s="115"/>
      <c r="USO83" s="115"/>
      <c r="USP83" s="115"/>
      <c r="USQ83" s="115"/>
      <c r="USR83" s="115"/>
      <c r="USS83" s="115"/>
      <c r="UST83" s="115"/>
      <c r="USU83" s="115"/>
      <c r="USV83" s="115"/>
      <c r="USW83" s="115"/>
      <c r="USX83" s="115"/>
      <c r="USY83" s="115"/>
      <c r="USZ83" s="115"/>
      <c r="UTA83" s="115"/>
      <c r="UTB83" s="115"/>
      <c r="UTC83" s="115"/>
      <c r="UTD83" s="115"/>
      <c r="UTE83" s="115"/>
      <c r="UTF83" s="115"/>
      <c r="UTG83" s="115"/>
      <c r="UTH83" s="115"/>
      <c r="UTI83" s="115"/>
      <c r="UTJ83" s="115"/>
      <c r="UTK83" s="115"/>
      <c r="UTL83" s="115"/>
      <c r="UTM83" s="115"/>
      <c r="UTN83" s="115"/>
      <c r="UTO83" s="115"/>
      <c r="UTP83" s="115"/>
      <c r="UTQ83" s="115"/>
      <c r="UTR83" s="115"/>
      <c r="UTS83" s="115"/>
      <c r="UTT83" s="115"/>
      <c r="UTU83" s="115"/>
      <c r="UTV83" s="115"/>
      <c r="UTW83" s="115"/>
      <c r="UTX83" s="115"/>
      <c r="UTY83" s="115"/>
      <c r="UTZ83" s="115"/>
      <c r="UUA83" s="115"/>
      <c r="UUB83" s="115"/>
      <c r="UUC83" s="115"/>
      <c r="UUD83" s="115"/>
      <c r="UUE83" s="115"/>
      <c r="UUF83" s="115"/>
      <c r="UUG83" s="115"/>
      <c r="UUH83" s="115"/>
      <c r="UUI83" s="115"/>
      <c r="UUJ83" s="115"/>
      <c r="UUK83" s="115"/>
      <c r="UUL83" s="115"/>
      <c r="UUM83" s="115"/>
      <c r="UUN83" s="115"/>
      <c r="UUO83" s="115"/>
      <c r="UUP83" s="115"/>
      <c r="UUQ83" s="115"/>
      <c r="UUR83" s="115"/>
      <c r="UUS83" s="115"/>
      <c r="UUT83" s="115"/>
      <c r="UUU83" s="115"/>
      <c r="UUV83" s="115"/>
      <c r="UUW83" s="115"/>
      <c r="UUX83" s="115"/>
      <c r="UUY83" s="115"/>
      <c r="UUZ83" s="115"/>
      <c r="UVA83" s="115"/>
      <c r="UVB83" s="115"/>
      <c r="UVC83" s="115"/>
      <c r="UVD83" s="115"/>
      <c r="UVE83" s="115"/>
      <c r="UVF83" s="115"/>
      <c r="UVG83" s="115"/>
      <c r="UVH83" s="115"/>
      <c r="UVI83" s="115"/>
      <c r="UVJ83" s="115"/>
      <c r="UVK83" s="115"/>
      <c r="UVL83" s="115"/>
      <c r="UVM83" s="115"/>
      <c r="UVN83" s="115"/>
      <c r="UVO83" s="115"/>
      <c r="UVP83" s="115"/>
      <c r="UVQ83" s="115"/>
      <c r="UVR83" s="115"/>
      <c r="UVS83" s="115"/>
      <c r="UVT83" s="115"/>
      <c r="UVU83" s="115"/>
      <c r="UVV83" s="115"/>
      <c r="UVW83" s="115"/>
      <c r="UVX83" s="115"/>
      <c r="UVY83" s="115"/>
      <c r="UVZ83" s="115"/>
      <c r="UWA83" s="115"/>
      <c r="UWB83" s="115"/>
      <c r="UWC83" s="115"/>
      <c r="UWD83" s="115"/>
      <c r="UWE83" s="115"/>
      <c r="UWF83" s="115"/>
      <c r="UWG83" s="115"/>
      <c r="UWH83" s="115"/>
      <c r="UWI83" s="115"/>
      <c r="UWJ83" s="115"/>
      <c r="UWK83" s="115"/>
      <c r="UWL83" s="115"/>
      <c r="UWM83" s="115"/>
      <c r="UWN83" s="115"/>
      <c r="UWO83" s="115"/>
      <c r="UWP83" s="115"/>
      <c r="UWQ83" s="115"/>
      <c r="UWR83" s="115"/>
      <c r="UWS83" s="115"/>
      <c r="UWT83" s="115"/>
      <c r="UWU83" s="115"/>
      <c r="UWV83" s="115"/>
      <c r="UWW83" s="115"/>
      <c r="UWX83" s="115"/>
      <c r="UWY83" s="115"/>
      <c r="UWZ83" s="115"/>
      <c r="UXA83" s="115"/>
      <c r="UXB83" s="115"/>
      <c r="UXC83" s="115"/>
      <c r="UXD83" s="115"/>
      <c r="UXE83" s="115"/>
      <c r="UXF83" s="115"/>
      <c r="UXG83" s="115"/>
      <c r="UXH83" s="115"/>
      <c r="UXI83" s="115"/>
      <c r="UXJ83" s="115"/>
      <c r="UXK83" s="115"/>
      <c r="UXL83" s="115"/>
      <c r="UXM83" s="115"/>
      <c r="UXN83" s="115"/>
      <c r="UXO83" s="115"/>
      <c r="UXP83" s="115"/>
      <c r="UXQ83" s="115"/>
      <c r="UXR83" s="115"/>
      <c r="UXS83" s="115"/>
      <c r="UXT83" s="115"/>
      <c r="UXU83" s="115"/>
      <c r="UXV83" s="115"/>
      <c r="UXW83" s="115"/>
      <c r="UXX83" s="115"/>
      <c r="UXY83" s="115"/>
      <c r="UXZ83" s="115"/>
      <c r="UYA83" s="115"/>
      <c r="UYB83" s="115"/>
      <c r="UYC83" s="115"/>
      <c r="UYD83" s="115"/>
      <c r="UYE83" s="115"/>
      <c r="UYF83" s="115"/>
      <c r="UYG83" s="115"/>
      <c r="UYH83" s="115"/>
      <c r="UYI83" s="115"/>
      <c r="UYJ83" s="115"/>
      <c r="UYK83" s="115"/>
      <c r="UYL83" s="115"/>
      <c r="UYM83" s="115"/>
      <c r="UYN83" s="115"/>
      <c r="UYO83" s="115"/>
      <c r="UYP83" s="115"/>
      <c r="UYQ83" s="115"/>
      <c r="UYR83" s="115"/>
      <c r="UYS83" s="115"/>
      <c r="UYT83" s="115"/>
      <c r="UYU83" s="115"/>
      <c r="UYV83" s="115"/>
      <c r="UYW83" s="115"/>
      <c r="UYX83" s="115"/>
      <c r="UYY83" s="115"/>
      <c r="UYZ83" s="115"/>
      <c r="UZA83" s="115"/>
      <c r="UZB83" s="115"/>
      <c r="UZC83" s="115"/>
      <c r="UZD83" s="115"/>
      <c r="UZE83" s="115"/>
      <c r="UZF83" s="115"/>
      <c r="UZG83" s="115"/>
      <c r="UZH83" s="115"/>
      <c r="UZI83" s="115"/>
      <c r="UZJ83" s="115"/>
      <c r="UZK83" s="115"/>
      <c r="UZL83" s="115"/>
      <c r="UZM83" s="115"/>
      <c r="UZN83" s="115"/>
      <c r="UZO83" s="115"/>
      <c r="UZP83" s="115"/>
      <c r="UZQ83" s="115"/>
      <c r="UZR83" s="115"/>
      <c r="UZS83" s="115"/>
      <c r="UZT83" s="115"/>
      <c r="UZU83" s="115"/>
      <c r="UZV83" s="115"/>
      <c r="UZW83" s="115"/>
      <c r="UZX83" s="115"/>
      <c r="UZY83" s="115"/>
      <c r="UZZ83" s="115"/>
      <c r="VAA83" s="115"/>
      <c r="VAB83" s="115"/>
      <c r="VAC83" s="115"/>
      <c r="VAD83" s="115"/>
      <c r="VAE83" s="115"/>
      <c r="VAF83" s="115"/>
      <c r="VAG83" s="115"/>
      <c r="VAH83" s="115"/>
      <c r="VAI83" s="115"/>
      <c r="VAJ83" s="115"/>
      <c r="VAK83" s="115"/>
      <c r="VAL83" s="115"/>
      <c r="VAM83" s="115"/>
      <c r="VAN83" s="115"/>
      <c r="VAO83" s="115"/>
      <c r="VAP83" s="115"/>
      <c r="VAQ83" s="115"/>
      <c r="VAR83" s="115"/>
      <c r="VAS83" s="115"/>
      <c r="VAT83" s="115"/>
      <c r="VAU83" s="115"/>
      <c r="VAV83" s="115"/>
      <c r="VAW83" s="115"/>
      <c r="VAX83" s="115"/>
      <c r="VAY83" s="115"/>
      <c r="VAZ83" s="115"/>
      <c r="VBA83" s="115"/>
      <c r="VBB83" s="115"/>
      <c r="VBC83" s="115"/>
      <c r="VBD83" s="115"/>
      <c r="VBE83" s="115"/>
      <c r="VBF83" s="115"/>
      <c r="VBG83" s="115"/>
      <c r="VBH83" s="115"/>
      <c r="VBI83" s="115"/>
      <c r="VBJ83" s="115"/>
      <c r="VBK83" s="115"/>
      <c r="VBL83" s="115"/>
      <c r="VBM83" s="115"/>
      <c r="VBN83" s="115"/>
      <c r="VBO83" s="115"/>
      <c r="VBP83" s="115"/>
      <c r="VBQ83" s="115"/>
      <c r="VBR83" s="115"/>
      <c r="VBS83" s="115"/>
      <c r="VBT83" s="115"/>
      <c r="VBU83" s="115"/>
      <c r="VBV83" s="115"/>
      <c r="VBW83" s="115"/>
      <c r="VBX83" s="115"/>
      <c r="VBY83" s="115"/>
      <c r="VBZ83" s="115"/>
      <c r="VCA83" s="115"/>
      <c r="VCB83" s="115"/>
      <c r="VCC83" s="115"/>
      <c r="VCD83" s="115"/>
      <c r="VCE83" s="115"/>
      <c r="VCF83" s="115"/>
      <c r="VCG83" s="115"/>
      <c r="VCH83" s="115"/>
      <c r="VCI83" s="115"/>
      <c r="VCJ83" s="115"/>
      <c r="VCK83" s="115"/>
      <c r="VCL83" s="115"/>
      <c r="VCM83" s="115"/>
      <c r="VCN83" s="115"/>
      <c r="VCO83" s="115"/>
      <c r="VCP83" s="115"/>
      <c r="VCQ83" s="115"/>
      <c r="VCR83" s="115"/>
      <c r="VCS83" s="115"/>
      <c r="VCT83" s="115"/>
      <c r="VCU83" s="115"/>
      <c r="VCV83" s="115"/>
      <c r="VCW83" s="115"/>
      <c r="VCX83" s="115"/>
      <c r="VCY83" s="115"/>
      <c r="VCZ83" s="115"/>
      <c r="VDA83" s="115"/>
      <c r="VDB83" s="115"/>
      <c r="VDC83" s="115"/>
      <c r="VDD83" s="115"/>
      <c r="VDE83" s="115"/>
      <c r="VDF83" s="115"/>
      <c r="VDG83" s="115"/>
      <c r="VDH83" s="115"/>
      <c r="VDI83" s="115"/>
      <c r="VDJ83" s="115"/>
      <c r="VDK83" s="115"/>
      <c r="VDL83" s="115"/>
      <c r="VDM83" s="115"/>
      <c r="VDN83" s="115"/>
      <c r="VDO83" s="115"/>
      <c r="VDP83" s="115"/>
      <c r="VDQ83" s="115"/>
      <c r="VDR83" s="115"/>
      <c r="VDS83" s="115"/>
      <c r="VDT83" s="115"/>
      <c r="VDU83" s="115"/>
      <c r="VDV83" s="115"/>
      <c r="VDW83" s="115"/>
      <c r="VDX83" s="115"/>
      <c r="VDY83" s="115"/>
      <c r="VDZ83" s="115"/>
      <c r="VEA83" s="115"/>
      <c r="VEB83" s="115"/>
      <c r="VEC83" s="115"/>
      <c r="VED83" s="115"/>
      <c r="VEE83" s="115"/>
      <c r="VEF83" s="115"/>
      <c r="VEG83" s="115"/>
      <c r="VEH83" s="115"/>
      <c r="VEI83" s="115"/>
      <c r="VEJ83" s="115"/>
      <c r="VEK83" s="115"/>
      <c r="VEL83" s="115"/>
      <c r="VEM83" s="115"/>
      <c r="VEN83" s="115"/>
      <c r="VEO83" s="115"/>
      <c r="VEP83" s="115"/>
      <c r="VEQ83" s="115"/>
      <c r="VER83" s="115"/>
      <c r="VES83" s="115"/>
      <c r="VET83" s="115"/>
      <c r="VEU83" s="115"/>
      <c r="VEV83" s="115"/>
      <c r="VEW83" s="115"/>
      <c r="VEX83" s="115"/>
      <c r="VEY83" s="115"/>
      <c r="VEZ83" s="115"/>
      <c r="VFA83" s="115"/>
      <c r="VFB83" s="115"/>
      <c r="VFC83" s="115"/>
      <c r="VFD83" s="115"/>
      <c r="VFE83" s="115"/>
      <c r="VFF83" s="115"/>
      <c r="VFG83" s="115"/>
      <c r="VFH83" s="115"/>
      <c r="VFI83" s="115"/>
      <c r="VFJ83" s="115"/>
      <c r="VFK83" s="115"/>
      <c r="VFL83" s="115"/>
      <c r="VFM83" s="115"/>
      <c r="VFN83" s="115"/>
      <c r="VFO83" s="115"/>
      <c r="VFP83" s="115"/>
      <c r="VFQ83" s="115"/>
      <c r="VFR83" s="115"/>
      <c r="VFS83" s="115"/>
      <c r="VFT83" s="115"/>
      <c r="VFU83" s="115"/>
      <c r="VFV83" s="115"/>
      <c r="VFW83" s="115"/>
      <c r="VFX83" s="115"/>
      <c r="VFY83" s="115"/>
      <c r="VFZ83" s="115"/>
      <c r="VGA83" s="115"/>
      <c r="VGB83" s="115"/>
      <c r="VGC83" s="115"/>
      <c r="VGD83" s="115"/>
      <c r="VGE83" s="115"/>
      <c r="VGF83" s="115"/>
      <c r="VGG83" s="115"/>
      <c r="VGH83" s="115"/>
      <c r="VGI83" s="115"/>
      <c r="VGJ83" s="115"/>
      <c r="VGK83" s="115"/>
      <c r="VGL83" s="115"/>
      <c r="VGM83" s="115"/>
      <c r="VGN83" s="115"/>
      <c r="VGO83" s="115"/>
      <c r="VGP83" s="115"/>
      <c r="VGQ83" s="115"/>
      <c r="VGR83" s="115"/>
      <c r="VGS83" s="115"/>
      <c r="VGT83" s="115"/>
      <c r="VGU83" s="115"/>
      <c r="VGV83" s="115"/>
      <c r="VGW83" s="115"/>
      <c r="VGX83" s="115"/>
      <c r="VGY83" s="115"/>
      <c r="VGZ83" s="115"/>
      <c r="VHA83" s="115"/>
      <c r="VHB83" s="115"/>
      <c r="VHC83" s="115"/>
      <c r="VHD83" s="115"/>
      <c r="VHE83" s="115"/>
      <c r="VHF83" s="115"/>
      <c r="VHG83" s="115"/>
      <c r="VHH83" s="115"/>
      <c r="VHI83" s="115"/>
      <c r="VHJ83" s="115"/>
      <c r="VHK83" s="115"/>
      <c r="VHL83" s="115"/>
      <c r="VHM83" s="115"/>
      <c r="VHN83" s="115"/>
      <c r="VHO83" s="115"/>
      <c r="VHP83" s="115"/>
      <c r="VHQ83" s="115"/>
      <c r="VHR83" s="115"/>
      <c r="VHS83" s="115"/>
      <c r="VHT83" s="115"/>
      <c r="VHU83" s="115"/>
      <c r="VHV83" s="115"/>
      <c r="VHW83" s="115"/>
      <c r="VHX83" s="115"/>
      <c r="VHY83" s="115"/>
      <c r="VHZ83" s="115"/>
      <c r="VIA83" s="115"/>
      <c r="VIB83" s="115"/>
      <c r="VIC83" s="115"/>
      <c r="VID83" s="115"/>
      <c r="VIE83" s="115"/>
      <c r="VIF83" s="115"/>
      <c r="VIG83" s="115"/>
      <c r="VIH83" s="115"/>
      <c r="VII83" s="115"/>
      <c r="VIJ83" s="115"/>
      <c r="VIK83" s="115"/>
      <c r="VIL83" s="115"/>
      <c r="VIM83" s="115"/>
      <c r="VIN83" s="115"/>
      <c r="VIO83" s="115"/>
      <c r="VIP83" s="115"/>
      <c r="VIQ83" s="115"/>
      <c r="VIR83" s="115"/>
      <c r="VIS83" s="115"/>
      <c r="VIT83" s="115"/>
      <c r="VIU83" s="115"/>
      <c r="VIV83" s="115"/>
      <c r="VIW83" s="115"/>
      <c r="VIX83" s="115"/>
      <c r="VIY83" s="115"/>
      <c r="VIZ83" s="115"/>
      <c r="VJA83" s="115"/>
      <c r="VJB83" s="115"/>
      <c r="VJC83" s="115"/>
      <c r="VJD83" s="115"/>
      <c r="VJE83" s="115"/>
      <c r="VJF83" s="115"/>
      <c r="VJG83" s="115"/>
      <c r="VJH83" s="115"/>
      <c r="VJI83" s="115"/>
      <c r="VJJ83" s="115"/>
      <c r="VJK83" s="115"/>
      <c r="VJL83" s="115"/>
      <c r="VJM83" s="115"/>
      <c r="VJN83" s="115"/>
      <c r="VJO83" s="115"/>
      <c r="VJP83" s="115"/>
      <c r="VJQ83" s="115"/>
      <c r="VJR83" s="115"/>
      <c r="VJS83" s="115"/>
      <c r="VJT83" s="115"/>
      <c r="VJU83" s="115"/>
      <c r="VJV83" s="115"/>
      <c r="VJW83" s="115"/>
      <c r="VJX83" s="115"/>
      <c r="VJY83" s="115"/>
      <c r="VJZ83" s="115"/>
      <c r="VKA83" s="115"/>
      <c r="VKB83" s="115"/>
      <c r="VKC83" s="115"/>
      <c r="VKD83" s="115"/>
      <c r="VKE83" s="115"/>
      <c r="VKF83" s="115"/>
      <c r="VKG83" s="115"/>
      <c r="VKH83" s="115"/>
      <c r="VKI83" s="115"/>
      <c r="VKJ83" s="115"/>
      <c r="VKK83" s="115"/>
      <c r="VKL83" s="115"/>
      <c r="VKM83" s="115"/>
      <c r="VKN83" s="115"/>
      <c r="VKO83" s="115"/>
      <c r="VKP83" s="115"/>
      <c r="VKQ83" s="115"/>
      <c r="VKR83" s="115"/>
      <c r="VKS83" s="115"/>
      <c r="VKT83" s="115"/>
      <c r="VKU83" s="115"/>
      <c r="VKV83" s="115"/>
      <c r="VKW83" s="115"/>
      <c r="VKX83" s="115"/>
      <c r="VKY83" s="115"/>
      <c r="VKZ83" s="115"/>
      <c r="VLA83" s="115"/>
      <c r="VLB83" s="115"/>
      <c r="VLC83" s="115"/>
      <c r="VLD83" s="115"/>
      <c r="VLE83" s="115"/>
      <c r="VLF83" s="115"/>
      <c r="VLG83" s="115"/>
      <c r="VLH83" s="115"/>
      <c r="VLI83" s="115"/>
      <c r="VLJ83" s="115"/>
      <c r="VLK83" s="115"/>
      <c r="VLL83" s="115"/>
      <c r="VLM83" s="115"/>
      <c r="VLN83" s="115"/>
      <c r="VLO83" s="115"/>
      <c r="VLP83" s="115"/>
      <c r="VLQ83" s="115"/>
      <c r="VLR83" s="115"/>
      <c r="VLS83" s="115"/>
      <c r="VLT83" s="115"/>
      <c r="VLU83" s="115"/>
      <c r="VLV83" s="115"/>
      <c r="VLW83" s="115"/>
      <c r="VLX83" s="115"/>
      <c r="VLY83" s="115"/>
      <c r="VLZ83" s="115"/>
      <c r="VMA83" s="115"/>
      <c r="VMB83" s="115"/>
      <c r="VMC83" s="115"/>
      <c r="VMD83" s="115"/>
      <c r="VME83" s="115"/>
      <c r="VMF83" s="115"/>
      <c r="VMG83" s="115"/>
      <c r="VMH83" s="115"/>
      <c r="VMI83" s="115"/>
      <c r="VMJ83" s="115"/>
      <c r="VMK83" s="115"/>
      <c r="VML83" s="115"/>
      <c r="VMM83" s="115"/>
      <c r="VMN83" s="115"/>
      <c r="VMO83" s="115"/>
      <c r="VMP83" s="115"/>
      <c r="VMQ83" s="115"/>
      <c r="VMR83" s="115"/>
      <c r="VMS83" s="115"/>
      <c r="VMT83" s="115"/>
      <c r="VMU83" s="115"/>
      <c r="VMV83" s="115"/>
      <c r="VMW83" s="115"/>
      <c r="VMX83" s="115"/>
      <c r="VMY83" s="115"/>
      <c r="VMZ83" s="115"/>
      <c r="VNA83" s="115"/>
      <c r="VNB83" s="115"/>
      <c r="VNC83" s="115"/>
      <c r="VND83" s="115"/>
      <c r="VNE83" s="115"/>
      <c r="VNF83" s="115"/>
      <c r="VNG83" s="115"/>
      <c r="VNH83" s="115"/>
      <c r="VNI83" s="115"/>
      <c r="VNJ83" s="115"/>
      <c r="VNK83" s="115"/>
      <c r="VNL83" s="115"/>
      <c r="VNM83" s="115"/>
      <c r="VNN83" s="115"/>
      <c r="VNO83" s="115"/>
      <c r="VNP83" s="115"/>
      <c r="VNQ83" s="115"/>
      <c r="VNR83" s="115"/>
      <c r="VNS83" s="115"/>
      <c r="VNT83" s="115"/>
      <c r="VNU83" s="115"/>
      <c r="VNV83" s="115"/>
      <c r="VNW83" s="115"/>
      <c r="VNX83" s="115"/>
      <c r="VNY83" s="115"/>
      <c r="VNZ83" s="115"/>
      <c r="VOA83" s="115"/>
      <c r="VOB83" s="115"/>
      <c r="VOC83" s="115"/>
      <c r="VOD83" s="115"/>
      <c r="VOE83" s="115"/>
      <c r="VOF83" s="115"/>
      <c r="VOG83" s="115"/>
      <c r="VOH83" s="115"/>
      <c r="VOI83" s="115"/>
      <c r="VOJ83" s="115"/>
      <c r="VOK83" s="115"/>
      <c r="VOL83" s="115"/>
      <c r="VOM83" s="115"/>
      <c r="VON83" s="115"/>
      <c r="VOO83" s="115"/>
      <c r="VOP83" s="115"/>
      <c r="VOQ83" s="115"/>
      <c r="VOR83" s="115"/>
      <c r="VOS83" s="115"/>
      <c r="VOT83" s="115"/>
      <c r="VOU83" s="115"/>
      <c r="VOV83" s="115"/>
      <c r="VOW83" s="115"/>
      <c r="VOX83" s="115"/>
      <c r="VOY83" s="115"/>
      <c r="VOZ83" s="115"/>
      <c r="VPA83" s="115"/>
      <c r="VPB83" s="115"/>
      <c r="VPC83" s="115"/>
      <c r="VPD83" s="115"/>
      <c r="VPE83" s="115"/>
      <c r="VPF83" s="115"/>
      <c r="VPG83" s="115"/>
      <c r="VPH83" s="115"/>
      <c r="VPI83" s="115"/>
      <c r="VPJ83" s="115"/>
      <c r="VPK83" s="115"/>
      <c r="VPL83" s="115"/>
      <c r="VPM83" s="115"/>
      <c r="VPN83" s="115"/>
      <c r="VPO83" s="115"/>
      <c r="VPP83" s="115"/>
      <c r="VPQ83" s="115"/>
      <c r="VPR83" s="115"/>
      <c r="VPS83" s="115"/>
      <c r="VPT83" s="115"/>
      <c r="VPU83" s="115"/>
      <c r="VPV83" s="115"/>
      <c r="VPW83" s="115"/>
      <c r="VPX83" s="115"/>
      <c r="VPY83" s="115"/>
      <c r="VPZ83" s="115"/>
      <c r="VQA83" s="115"/>
      <c r="VQB83" s="115"/>
      <c r="VQC83" s="115"/>
      <c r="VQD83" s="115"/>
      <c r="VQE83" s="115"/>
      <c r="VQF83" s="115"/>
      <c r="VQG83" s="115"/>
      <c r="VQH83" s="115"/>
      <c r="VQI83" s="115"/>
      <c r="VQJ83" s="115"/>
      <c r="VQK83" s="115"/>
      <c r="VQL83" s="115"/>
      <c r="VQM83" s="115"/>
      <c r="VQN83" s="115"/>
      <c r="VQO83" s="115"/>
      <c r="VQP83" s="115"/>
      <c r="VQQ83" s="115"/>
      <c r="VQR83" s="115"/>
      <c r="VQS83" s="115"/>
      <c r="VQT83" s="115"/>
      <c r="VQU83" s="115"/>
      <c r="VQV83" s="115"/>
      <c r="VQW83" s="115"/>
      <c r="VQX83" s="115"/>
      <c r="VQY83" s="115"/>
      <c r="VQZ83" s="115"/>
      <c r="VRA83" s="115"/>
      <c r="VRB83" s="115"/>
      <c r="VRC83" s="115"/>
      <c r="VRD83" s="115"/>
      <c r="VRE83" s="115"/>
      <c r="VRF83" s="115"/>
      <c r="VRG83" s="115"/>
      <c r="VRH83" s="115"/>
      <c r="VRI83" s="115"/>
      <c r="VRJ83" s="115"/>
      <c r="VRK83" s="115"/>
      <c r="VRL83" s="115"/>
      <c r="VRM83" s="115"/>
      <c r="VRN83" s="115"/>
      <c r="VRO83" s="115"/>
      <c r="VRP83" s="115"/>
      <c r="VRQ83" s="115"/>
      <c r="VRR83" s="115"/>
      <c r="VRS83" s="115"/>
      <c r="VRT83" s="115"/>
      <c r="VRU83" s="115"/>
      <c r="VRV83" s="115"/>
      <c r="VRW83" s="115"/>
      <c r="VRX83" s="115"/>
      <c r="VRY83" s="115"/>
      <c r="VRZ83" s="115"/>
      <c r="VSA83" s="115"/>
      <c r="VSB83" s="115"/>
      <c r="VSC83" s="115"/>
      <c r="VSD83" s="115"/>
      <c r="VSE83" s="115"/>
      <c r="VSF83" s="115"/>
      <c r="VSG83" s="115"/>
      <c r="VSH83" s="115"/>
      <c r="VSI83" s="115"/>
      <c r="VSJ83" s="115"/>
      <c r="VSK83" s="115"/>
      <c r="VSL83" s="115"/>
      <c r="VSM83" s="115"/>
      <c r="VSN83" s="115"/>
      <c r="VSO83" s="115"/>
      <c r="VSP83" s="115"/>
      <c r="VSQ83" s="115"/>
      <c r="VSR83" s="115"/>
      <c r="VSS83" s="115"/>
      <c r="VST83" s="115"/>
      <c r="VSU83" s="115"/>
      <c r="VSV83" s="115"/>
      <c r="VSW83" s="115"/>
      <c r="VSX83" s="115"/>
      <c r="VSY83" s="115"/>
      <c r="VSZ83" s="115"/>
      <c r="VTA83" s="115"/>
      <c r="VTB83" s="115"/>
      <c r="VTC83" s="115"/>
      <c r="VTD83" s="115"/>
      <c r="VTE83" s="115"/>
      <c r="VTF83" s="115"/>
      <c r="VTG83" s="115"/>
      <c r="VTH83" s="115"/>
      <c r="VTI83" s="115"/>
      <c r="VTJ83" s="115"/>
      <c r="VTK83" s="115"/>
      <c r="VTL83" s="115"/>
      <c r="VTM83" s="115"/>
      <c r="VTN83" s="115"/>
      <c r="VTO83" s="115"/>
      <c r="VTP83" s="115"/>
      <c r="VTQ83" s="115"/>
      <c r="VTR83" s="115"/>
      <c r="VTS83" s="115"/>
      <c r="VTT83" s="115"/>
      <c r="VTU83" s="115"/>
      <c r="VTV83" s="115"/>
      <c r="VTW83" s="115"/>
      <c r="VTX83" s="115"/>
      <c r="VTY83" s="115"/>
      <c r="VTZ83" s="115"/>
      <c r="VUA83" s="115"/>
      <c r="VUB83" s="115"/>
      <c r="VUC83" s="115"/>
      <c r="VUD83" s="115"/>
      <c r="VUE83" s="115"/>
      <c r="VUF83" s="115"/>
      <c r="VUG83" s="115"/>
      <c r="VUH83" s="115"/>
      <c r="VUI83" s="115"/>
      <c r="VUJ83" s="115"/>
      <c r="VUK83" s="115"/>
      <c r="VUL83" s="115"/>
      <c r="VUM83" s="115"/>
      <c r="VUN83" s="115"/>
      <c r="VUO83" s="115"/>
      <c r="VUP83" s="115"/>
      <c r="VUQ83" s="115"/>
      <c r="VUR83" s="115"/>
      <c r="VUS83" s="115"/>
      <c r="VUT83" s="115"/>
      <c r="VUU83" s="115"/>
      <c r="VUV83" s="115"/>
      <c r="VUW83" s="115"/>
      <c r="VUX83" s="115"/>
      <c r="VUY83" s="115"/>
      <c r="VUZ83" s="115"/>
      <c r="VVA83" s="115"/>
      <c r="VVB83" s="115"/>
      <c r="VVC83" s="115"/>
      <c r="VVD83" s="115"/>
      <c r="VVE83" s="115"/>
      <c r="VVF83" s="115"/>
      <c r="VVG83" s="115"/>
      <c r="VVH83" s="115"/>
      <c r="VVI83" s="115"/>
      <c r="VVJ83" s="115"/>
      <c r="VVK83" s="115"/>
      <c r="VVL83" s="115"/>
      <c r="VVM83" s="115"/>
      <c r="VVN83" s="115"/>
      <c r="VVO83" s="115"/>
      <c r="VVP83" s="115"/>
      <c r="VVQ83" s="115"/>
      <c r="VVR83" s="115"/>
      <c r="VVS83" s="115"/>
      <c r="VVT83" s="115"/>
      <c r="VVU83" s="115"/>
      <c r="VVV83" s="115"/>
      <c r="VVW83" s="115"/>
      <c r="VVX83" s="115"/>
      <c r="VVY83" s="115"/>
      <c r="VVZ83" s="115"/>
      <c r="VWA83" s="115"/>
      <c r="VWB83" s="115"/>
      <c r="VWC83" s="115"/>
      <c r="VWD83" s="115"/>
      <c r="VWE83" s="115"/>
      <c r="VWF83" s="115"/>
      <c r="VWG83" s="115"/>
      <c r="VWH83" s="115"/>
      <c r="VWI83" s="115"/>
      <c r="VWJ83" s="115"/>
      <c r="VWK83" s="115"/>
      <c r="VWL83" s="115"/>
      <c r="VWM83" s="115"/>
      <c r="VWN83" s="115"/>
      <c r="VWO83" s="115"/>
      <c r="VWP83" s="115"/>
      <c r="VWQ83" s="115"/>
      <c r="VWR83" s="115"/>
      <c r="VWS83" s="115"/>
      <c r="VWT83" s="115"/>
      <c r="VWU83" s="115"/>
      <c r="VWV83" s="115"/>
      <c r="VWW83" s="115"/>
      <c r="VWX83" s="115"/>
      <c r="VWY83" s="115"/>
      <c r="VWZ83" s="115"/>
      <c r="VXA83" s="115"/>
      <c r="VXB83" s="115"/>
      <c r="VXC83" s="115"/>
      <c r="VXD83" s="115"/>
      <c r="VXE83" s="115"/>
      <c r="VXF83" s="115"/>
      <c r="VXG83" s="115"/>
      <c r="VXH83" s="115"/>
      <c r="VXI83" s="115"/>
      <c r="VXJ83" s="115"/>
      <c r="VXK83" s="115"/>
      <c r="VXL83" s="115"/>
      <c r="VXM83" s="115"/>
      <c r="VXN83" s="115"/>
      <c r="VXO83" s="115"/>
      <c r="VXP83" s="115"/>
      <c r="VXQ83" s="115"/>
      <c r="VXR83" s="115"/>
      <c r="VXS83" s="115"/>
      <c r="VXT83" s="115"/>
      <c r="VXU83" s="115"/>
      <c r="VXV83" s="115"/>
      <c r="VXW83" s="115"/>
      <c r="VXX83" s="115"/>
      <c r="VXY83" s="115"/>
      <c r="VXZ83" s="115"/>
      <c r="VYA83" s="115"/>
      <c r="VYB83" s="115"/>
      <c r="VYC83" s="115"/>
      <c r="VYD83" s="115"/>
      <c r="VYE83" s="115"/>
      <c r="VYF83" s="115"/>
      <c r="VYG83" s="115"/>
      <c r="VYH83" s="115"/>
      <c r="VYI83" s="115"/>
      <c r="VYJ83" s="115"/>
      <c r="VYK83" s="115"/>
      <c r="VYL83" s="115"/>
      <c r="VYM83" s="115"/>
      <c r="VYN83" s="115"/>
      <c r="VYO83" s="115"/>
      <c r="VYP83" s="115"/>
      <c r="VYQ83" s="115"/>
      <c r="VYR83" s="115"/>
      <c r="VYS83" s="115"/>
      <c r="VYT83" s="115"/>
      <c r="VYU83" s="115"/>
      <c r="VYV83" s="115"/>
      <c r="VYW83" s="115"/>
      <c r="VYX83" s="115"/>
      <c r="VYY83" s="115"/>
      <c r="VYZ83" s="115"/>
      <c r="VZA83" s="115"/>
      <c r="VZB83" s="115"/>
      <c r="VZC83" s="115"/>
      <c r="VZD83" s="115"/>
      <c r="VZE83" s="115"/>
      <c r="VZF83" s="115"/>
      <c r="VZG83" s="115"/>
      <c r="VZH83" s="115"/>
      <c r="VZI83" s="115"/>
      <c r="VZJ83" s="115"/>
      <c r="VZK83" s="115"/>
      <c r="VZL83" s="115"/>
      <c r="VZM83" s="115"/>
      <c r="VZN83" s="115"/>
      <c r="VZO83" s="115"/>
      <c r="VZP83" s="115"/>
      <c r="VZQ83" s="115"/>
      <c r="VZR83" s="115"/>
      <c r="VZS83" s="115"/>
      <c r="VZT83" s="115"/>
      <c r="VZU83" s="115"/>
      <c r="VZV83" s="115"/>
      <c r="VZW83" s="115"/>
      <c r="VZX83" s="115"/>
      <c r="VZY83" s="115"/>
      <c r="VZZ83" s="115"/>
      <c r="WAA83" s="115"/>
      <c r="WAB83" s="115"/>
      <c r="WAC83" s="115"/>
      <c r="WAD83" s="115"/>
      <c r="WAE83" s="115"/>
      <c r="WAF83" s="115"/>
      <c r="WAG83" s="115"/>
      <c r="WAH83" s="115"/>
      <c r="WAI83" s="115"/>
      <c r="WAJ83" s="115"/>
      <c r="WAK83" s="115"/>
      <c r="WAL83" s="115"/>
      <c r="WAM83" s="115"/>
      <c r="WAN83" s="115"/>
      <c r="WAO83" s="115"/>
      <c r="WAP83" s="115"/>
      <c r="WAQ83" s="115"/>
      <c r="WAR83" s="115"/>
      <c r="WAS83" s="115"/>
      <c r="WAT83" s="115"/>
      <c r="WAU83" s="115"/>
      <c r="WAV83" s="115"/>
      <c r="WAW83" s="115"/>
      <c r="WAX83" s="115"/>
      <c r="WAY83" s="115"/>
      <c r="WAZ83" s="115"/>
      <c r="WBA83" s="115"/>
      <c r="WBB83" s="115"/>
      <c r="WBC83" s="115"/>
      <c r="WBD83" s="115"/>
      <c r="WBE83" s="115"/>
      <c r="WBF83" s="115"/>
      <c r="WBG83" s="115"/>
      <c r="WBH83" s="115"/>
      <c r="WBI83" s="115"/>
      <c r="WBJ83" s="115"/>
      <c r="WBK83" s="115"/>
      <c r="WBL83" s="115"/>
      <c r="WBM83" s="115"/>
      <c r="WBN83" s="115"/>
      <c r="WBO83" s="115"/>
      <c r="WBP83" s="115"/>
      <c r="WBQ83" s="115"/>
      <c r="WBR83" s="115"/>
      <c r="WBS83" s="115"/>
      <c r="WBT83" s="115"/>
      <c r="WBU83" s="115"/>
      <c r="WBV83" s="115"/>
      <c r="WBW83" s="115"/>
      <c r="WBX83" s="115"/>
      <c r="WBY83" s="115"/>
      <c r="WBZ83" s="115"/>
      <c r="WCA83" s="115"/>
      <c r="WCB83" s="115"/>
      <c r="WCC83" s="115"/>
      <c r="WCD83" s="115"/>
      <c r="WCE83" s="115"/>
      <c r="WCF83" s="115"/>
      <c r="WCG83" s="115"/>
      <c r="WCH83" s="115"/>
      <c r="WCI83" s="115"/>
      <c r="WCJ83" s="115"/>
      <c r="WCK83" s="115"/>
      <c r="WCL83" s="115"/>
      <c r="WCM83" s="115"/>
      <c r="WCN83" s="115"/>
      <c r="WCO83" s="115"/>
      <c r="WCP83" s="115"/>
      <c r="WCQ83" s="115"/>
      <c r="WCR83" s="115"/>
      <c r="WCS83" s="115"/>
      <c r="WCT83" s="115"/>
      <c r="WCU83" s="115"/>
      <c r="WCV83" s="115"/>
      <c r="WCW83" s="115"/>
      <c r="WCX83" s="115"/>
      <c r="WCY83" s="115"/>
      <c r="WCZ83" s="115"/>
      <c r="WDA83" s="115"/>
      <c r="WDB83" s="115"/>
      <c r="WDC83" s="115"/>
      <c r="WDD83" s="115"/>
      <c r="WDE83" s="115"/>
      <c r="WDF83" s="115"/>
      <c r="WDG83" s="115"/>
      <c r="WDH83" s="115"/>
      <c r="WDI83" s="115"/>
      <c r="WDJ83" s="115"/>
      <c r="WDK83" s="115"/>
      <c r="WDL83" s="115"/>
      <c r="WDM83" s="115"/>
      <c r="WDN83" s="115"/>
      <c r="WDO83" s="115"/>
      <c r="WDP83" s="115"/>
      <c r="WDQ83" s="115"/>
      <c r="WDR83" s="115"/>
      <c r="WDS83" s="115"/>
      <c r="WDT83" s="115"/>
      <c r="WDU83" s="115"/>
      <c r="WDV83" s="115"/>
      <c r="WDW83" s="115"/>
      <c r="WDX83" s="115"/>
      <c r="WDY83" s="115"/>
      <c r="WDZ83" s="115"/>
      <c r="WEA83" s="115"/>
      <c r="WEB83" s="115"/>
      <c r="WEC83" s="115"/>
      <c r="WED83" s="115"/>
      <c r="WEE83" s="115"/>
      <c r="WEF83" s="115"/>
      <c r="WEG83" s="115"/>
      <c r="WEH83" s="115"/>
      <c r="WEI83" s="115"/>
      <c r="WEJ83" s="115"/>
      <c r="WEK83" s="115"/>
      <c r="WEL83" s="115"/>
      <c r="WEM83" s="115"/>
      <c r="WEN83" s="115"/>
      <c r="WEO83" s="115"/>
      <c r="WEP83" s="115"/>
      <c r="WEQ83" s="115"/>
      <c r="WER83" s="115"/>
      <c r="WES83" s="115"/>
      <c r="WET83" s="115"/>
      <c r="WEU83" s="115"/>
      <c r="WEV83" s="115"/>
      <c r="WEW83" s="115"/>
      <c r="WEX83" s="115"/>
      <c r="WEY83" s="115"/>
      <c r="WEZ83" s="115"/>
      <c r="WFA83" s="115"/>
      <c r="WFB83" s="115"/>
      <c r="WFC83" s="115"/>
      <c r="WFD83" s="115"/>
      <c r="WFE83" s="115"/>
      <c r="WFF83" s="115"/>
      <c r="WFG83" s="115"/>
      <c r="WFH83" s="115"/>
      <c r="WFI83" s="115"/>
      <c r="WFJ83" s="115"/>
      <c r="WFK83" s="115"/>
      <c r="WFL83" s="115"/>
      <c r="WFM83" s="115"/>
      <c r="WFN83" s="115"/>
      <c r="WFO83" s="115"/>
      <c r="WFP83" s="115"/>
      <c r="WFQ83" s="115"/>
      <c r="WFR83" s="115"/>
      <c r="WFS83" s="115"/>
      <c r="WFT83" s="115"/>
      <c r="WFU83" s="115"/>
      <c r="WFV83" s="115"/>
      <c r="WFW83" s="115"/>
      <c r="WFX83" s="115"/>
      <c r="WFY83" s="115"/>
      <c r="WFZ83" s="115"/>
      <c r="WGA83" s="115"/>
      <c r="WGB83" s="115"/>
      <c r="WGC83" s="115"/>
      <c r="WGD83" s="115"/>
      <c r="WGE83" s="115"/>
      <c r="WGF83" s="115"/>
      <c r="WGG83" s="115"/>
      <c r="WGH83" s="115"/>
      <c r="WGI83" s="115"/>
      <c r="WGJ83" s="115"/>
      <c r="WGK83" s="115"/>
      <c r="WGL83" s="115"/>
      <c r="WGM83" s="115"/>
      <c r="WGN83" s="115"/>
      <c r="WGO83" s="115"/>
      <c r="WGP83" s="115"/>
      <c r="WGQ83" s="115"/>
      <c r="WGR83" s="115"/>
      <c r="WGS83" s="115"/>
      <c r="WGT83" s="115"/>
      <c r="WGU83" s="115"/>
      <c r="WGV83" s="115"/>
      <c r="WGW83" s="115"/>
      <c r="WGX83" s="115"/>
      <c r="WGY83" s="115"/>
      <c r="WGZ83" s="115"/>
      <c r="WHA83" s="115"/>
      <c r="WHB83" s="115"/>
      <c r="WHC83" s="115"/>
      <c r="WHD83" s="115"/>
      <c r="WHE83" s="115"/>
      <c r="WHF83" s="115"/>
      <c r="WHG83" s="115"/>
      <c r="WHH83" s="115"/>
      <c r="WHI83" s="115"/>
      <c r="WHJ83" s="115"/>
      <c r="WHK83" s="115"/>
      <c r="WHL83" s="115"/>
      <c r="WHM83" s="115"/>
      <c r="WHN83" s="115"/>
      <c r="WHO83" s="115"/>
      <c r="WHP83" s="115"/>
      <c r="WHQ83" s="115"/>
      <c r="WHR83" s="115"/>
      <c r="WHS83" s="115"/>
      <c r="WHT83" s="115"/>
      <c r="WHU83" s="115"/>
      <c r="WHV83" s="115"/>
      <c r="WHW83" s="115"/>
      <c r="WHX83" s="115"/>
      <c r="WHY83" s="115"/>
      <c r="WHZ83" s="115"/>
      <c r="WIA83" s="115"/>
      <c r="WIB83" s="115"/>
      <c r="WIC83" s="115"/>
      <c r="WID83" s="115"/>
      <c r="WIE83" s="115"/>
      <c r="WIF83" s="115"/>
      <c r="WIG83" s="115"/>
      <c r="WIH83" s="115"/>
      <c r="WII83" s="115"/>
      <c r="WIJ83" s="115"/>
      <c r="WIK83" s="115"/>
      <c r="WIL83" s="115"/>
      <c r="WIM83" s="115"/>
      <c r="WIN83" s="115"/>
      <c r="WIO83" s="115"/>
      <c r="WIP83" s="115"/>
      <c r="WIQ83" s="115"/>
      <c r="WIR83" s="115"/>
      <c r="WIS83" s="115"/>
      <c r="WIT83" s="115"/>
      <c r="WIU83" s="115"/>
      <c r="WIV83" s="115"/>
      <c r="WIW83" s="115"/>
      <c r="WIX83" s="115"/>
      <c r="WIY83" s="115"/>
      <c r="WIZ83" s="115"/>
      <c r="WJA83" s="115"/>
      <c r="WJB83" s="115"/>
      <c r="WJC83" s="115"/>
      <c r="WJD83" s="115"/>
      <c r="WJE83" s="115"/>
      <c r="WJF83" s="115"/>
      <c r="WJG83" s="115"/>
      <c r="WJH83" s="115"/>
      <c r="WJI83" s="115"/>
      <c r="WJJ83" s="115"/>
      <c r="WJK83" s="115"/>
      <c r="WJL83" s="115"/>
      <c r="WJM83" s="115"/>
      <c r="WJN83" s="115"/>
      <c r="WJO83" s="115"/>
      <c r="WJP83" s="115"/>
      <c r="WJQ83" s="115"/>
      <c r="WJR83" s="115"/>
      <c r="WJS83" s="115"/>
      <c r="WJT83" s="115"/>
      <c r="WJU83" s="115"/>
      <c r="WJV83" s="115"/>
      <c r="WJW83" s="115"/>
      <c r="WJX83" s="115"/>
      <c r="WJY83" s="115"/>
      <c r="WJZ83" s="115"/>
      <c r="WKA83" s="115"/>
      <c r="WKB83" s="115"/>
      <c r="WKC83" s="115"/>
      <c r="WKD83" s="115"/>
      <c r="WKE83" s="115"/>
      <c r="WKF83" s="115"/>
      <c r="WKG83" s="115"/>
      <c r="WKH83" s="115"/>
      <c r="WKI83" s="115"/>
      <c r="WKJ83" s="115"/>
      <c r="WKK83" s="115"/>
      <c r="WKL83" s="115"/>
      <c r="WKM83" s="115"/>
      <c r="WKN83" s="115"/>
      <c r="WKO83" s="115"/>
      <c r="WKP83" s="115"/>
      <c r="WKQ83" s="115"/>
      <c r="WKR83" s="115"/>
      <c r="WKS83" s="115"/>
      <c r="WKT83" s="115"/>
      <c r="WKU83" s="115"/>
      <c r="WKV83" s="115"/>
      <c r="WKW83" s="115"/>
      <c r="WKX83" s="115"/>
      <c r="WKY83" s="115"/>
      <c r="WKZ83" s="115"/>
      <c r="WLA83" s="115"/>
      <c r="WLB83" s="115"/>
      <c r="WLC83" s="115"/>
      <c r="WLD83" s="115"/>
      <c r="WLE83" s="115"/>
      <c r="WLF83" s="115"/>
      <c r="WLG83" s="115"/>
      <c r="WLH83" s="115"/>
      <c r="WLI83" s="115"/>
      <c r="WLJ83" s="115"/>
      <c r="WLK83" s="115"/>
      <c r="WLL83" s="115"/>
      <c r="WLM83" s="115"/>
      <c r="WLN83" s="115"/>
      <c r="WLO83" s="115"/>
      <c r="WLP83" s="115"/>
      <c r="WLQ83" s="115"/>
      <c r="WLR83" s="115"/>
      <c r="WLS83" s="115"/>
      <c r="WLT83" s="115"/>
      <c r="WLU83" s="115"/>
      <c r="WLV83" s="115"/>
      <c r="WLW83" s="115"/>
      <c r="WLX83" s="115"/>
      <c r="WLY83" s="115"/>
      <c r="WLZ83" s="115"/>
      <c r="WMA83" s="115"/>
      <c r="WMB83" s="115"/>
      <c r="WMC83" s="115"/>
      <c r="WMD83" s="115"/>
      <c r="WME83" s="115"/>
      <c r="WMF83" s="115"/>
      <c r="WMG83" s="115"/>
      <c r="WMH83" s="115"/>
      <c r="WMI83" s="115"/>
      <c r="WMJ83" s="115"/>
      <c r="WMK83" s="115"/>
      <c r="WML83" s="115"/>
      <c r="WMM83" s="115"/>
      <c r="WMN83" s="115"/>
      <c r="WMO83" s="115"/>
      <c r="WMP83" s="115"/>
      <c r="WMQ83" s="115"/>
      <c r="WMR83" s="115"/>
      <c r="WMS83" s="115"/>
      <c r="WMT83" s="115"/>
      <c r="WMU83" s="115"/>
      <c r="WMV83" s="115"/>
      <c r="WMW83" s="115"/>
      <c r="WMX83" s="115"/>
      <c r="WMY83" s="115"/>
      <c r="WMZ83" s="115"/>
      <c r="WNA83" s="115"/>
      <c r="WNB83" s="115"/>
      <c r="WNC83" s="115"/>
      <c r="WND83" s="115"/>
      <c r="WNE83" s="115"/>
      <c r="WNF83" s="115"/>
      <c r="WNG83" s="115"/>
      <c r="WNH83" s="115"/>
      <c r="WNI83" s="115"/>
      <c r="WNJ83" s="115"/>
      <c r="WNK83" s="115"/>
      <c r="WNL83" s="115"/>
      <c r="WNM83" s="115"/>
      <c r="WNN83" s="115"/>
      <c r="WNO83" s="115"/>
      <c r="WNP83" s="115"/>
      <c r="WNQ83" s="115"/>
      <c r="WNR83" s="115"/>
      <c r="WNS83" s="115"/>
      <c r="WNT83" s="115"/>
      <c r="WNU83" s="115"/>
      <c r="WNV83" s="115"/>
      <c r="WNW83" s="115"/>
      <c r="WNX83" s="115"/>
      <c r="WNY83" s="115"/>
      <c r="WNZ83" s="115"/>
      <c r="WOA83" s="115"/>
      <c r="WOB83" s="115"/>
      <c r="WOC83" s="115"/>
      <c r="WOD83" s="115"/>
      <c r="WOE83" s="115"/>
      <c r="WOF83" s="115"/>
      <c r="WOG83" s="115"/>
      <c r="WOH83" s="115"/>
      <c r="WOI83" s="115"/>
      <c r="WOJ83" s="115"/>
      <c r="WOK83" s="115"/>
      <c r="WOL83" s="115"/>
      <c r="WOM83" s="115"/>
      <c r="WON83" s="115"/>
      <c r="WOO83" s="115"/>
      <c r="WOP83" s="115"/>
      <c r="WOQ83" s="115"/>
      <c r="WOR83" s="115"/>
      <c r="WOS83" s="115"/>
      <c r="WOT83" s="115"/>
      <c r="WOU83" s="115"/>
      <c r="WOV83" s="115"/>
      <c r="WOW83" s="115"/>
      <c r="WOX83" s="115"/>
      <c r="WOY83" s="115"/>
      <c r="WOZ83" s="115"/>
      <c r="WPA83" s="115"/>
      <c r="WPB83" s="115"/>
      <c r="WPC83" s="115"/>
      <c r="WPD83" s="115"/>
      <c r="WPE83" s="115"/>
      <c r="WPF83" s="115"/>
      <c r="WPG83" s="115"/>
      <c r="WPH83" s="115"/>
      <c r="WPI83" s="115"/>
      <c r="WPJ83" s="115"/>
      <c r="WPK83" s="115"/>
      <c r="WPL83" s="115"/>
      <c r="WPM83" s="115"/>
      <c r="WPN83" s="115"/>
      <c r="WPO83" s="115"/>
      <c r="WPP83" s="115"/>
      <c r="WPQ83" s="115"/>
      <c r="WPR83" s="115"/>
      <c r="WPS83" s="115"/>
      <c r="WPT83" s="115"/>
      <c r="WPU83" s="115"/>
      <c r="WPV83" s="115"/>
      <c r="WPW83" s="115"/>
      <c r="WPX83" s="115"/>
      <c r="WPY83" s="115"/>
      <c r="WPZ83" s="115"/>
      <c r="WQA83" s="115"/>
      <c r="WQB83" s="115"/>
      <c r="WQC83" s="115"/>
      <c r="WQD83" s="115"/>
      <c r="WQE83" s="115"/>
      <c r="WQF83" s="115"/>
      <c r="WQG83" s="115"/>
      <c r="WQH83" s="115"/>
      <c r="WQI83" s="115"/>
      <c r="WQJ83" s="115"/>
      <c r="WQK83" s="115"/>
      <c r="WQL83" s="115"/>
      <c r="WQM83" s="115"/>
      <c r="WQN83" s="115"/>
      <c r="WQO83" s="115"/>
      <c r="WQP83" s="115"/>
      <c r="WQQ83" s="115"/>
      <c r="WQR83" s="115"/>
      <c r="WQS83" s="115"/>
      <c r="WQT83" s="115"/>
      <c r="WQU83" s="115"/>
      <c r="WQV83" s="115"/>
      <c r="WQW83" s="115"/>
      <c r="WQX83" s="115"/>
      <c r="WQY83" s="115"/>
      <c r="WQZ83" s="115"/>
      <c r="WRA83" s="115"/>
      <c r="WRB83" s="115"/>
      <c r="WRC83" s="115"/>
      <c r="WRD83" s="115"/>
      <c r="WRE83" s="115"/>
      <c r="WRF83" s="115"/>
      <c r="WRG83" s="115"/>
      <c r="WRH83" s="115"/>
      <c r="WRI83" s="115"/>
      <c r="WRJ83" s="115"/>
      <c r="WRK83" s="115"/>
      <c r="WRL83" s="115"/>
      <c r="WRM83" s="115"/>
      <c r="WRN83" s="115"/>
      <c r="WRO83" s="115"/>
      <c r="WRP83" s="115"/>
      <c r="WRQ83" s="115"/>
      <c r="WRR83" s="115"/>
      <c r="WRS83" s="115"/>
      <c r="WRT83" s="115"/>
      <c r="WRU83" s="115"/>
      <c r="WRV83" s="115"/>
      <c r="WRW83" s="115"/>
      <c r="WRX83" s="115"/>
      <c r="WRY83" s="115"/>
      <c r="WRZ83" s="115"/>
      <c r="WSA83" s="115"/>
      <c r="WSB83" s="115"/>
      <c r="WSC83" s="115"/>
      <c r="WSD83" s="115"/>
      <c r="WSE83" s="115"/>
      <c r="WSF83" s="115"/>
      <c r="WSG83" s="115"/>
      <c r="WSH83" s="115"/>
      <c r="WSI83" s="115"/>
      <c r="WSJ83" s="115"/>
      <c r="WSK83" s="115"/>
      <c r="WSL83" s="115"/>
      <c r="WSM83" s="115"/>
      <c r="WSN83" s="115"/>
      <c r="WSO83" s="115"/>
      <c r="WSP83" s="115"/>
      <c r="WSQ83" s="115"/>
      <c r="WSR83" s="115"/>
      <c r="WSS83" s="115"/>
      <c r="WST83" s="115"/>
      <c r="WSU83" s="115"/>
      <c r="WSV83" s="115"/>
      <c r="WSW83" s="115"/>
      <c r="WSX83" s="115"/>
      <c r="WSY83" s="115"/>
      <c r="WSZ83" s="115"/>
      <c r="WTA83" s="115"/>
      <c r="WTB83" s="115"/>
      <c r="WTC83" s="115"/>
      <c r="WTD83" s="115"/>
      <c r="WTE83" s="115"/>
      <c r="WTF83" s="115"/>
      <c r="WTG83" s="115"/>
      <c r="WTH83" s="115"/>
      <c r="WTI83" s="115"/>
      <c r="WTJ83" s="115"/>
      <c r="WTK83" s="115"/>
      <c r="WTL83" s="115"/>
      <c r="WTM83" s="115"/>
      <c r="WTN83" s="115"/>
      <c r="WTO83" s="115"/>
      <c r="WTP83" s="115"/>
      <c r="WTQ83" s="115"/>
      <c r="WTR83" s="115"/>
      <c r="WTS83" s="115"/>
      <c r="WTT83" s="115"/>
      <c r="WTU83" s="115"/>
      <c r="WTV83" s="115"/>
      <c r="WTW83" s="115"/>
      <c r="WTX83" s="115"/>
      <c r="WTY83" s="115"/>
      <c r="WTZ83" s="115"/>
      <c r="WUA83" s="115"/>
      <c r="WUB83" s="115"/>
      <c r="WUC83" s="115"/>
      <c r="WUD83" s="115"/>
      <c r="WUE83" s="115"/>
      <c r="WUF83" s="115"/>
      <c r="WUG83" s="115"/>
      <c r="WUH83" s="115"/>
      <c r="WUI83" s="115"/>
      <c r="WUJ83" s="115"/>
      <c r="WUK83" s="115"/>
      <c r="WUL83" s="115"/>
      <c r="WUM83" s="115"/>
      <c r="WUN83" s="115"/>
      <c r="WUO83" s="115"/>
      <c r="WUP83" s="115"/>
      <c r="WUQ83" s="115"/>
      <c r="WUR83" s="115"/>
      <c r="WUS83" s="115"/>
      <c r="WUT83" s="115"/>
      <c r="WUU83" s="115"/>
      <c r="WUV83" s="115"/>
      <c r="WUW83" s="115"/>
      <c r="WUX83" s="115"/>
      <c r="WUY83" s="115"/>
      <c r="WUZ83" s="115"/>
      <c r="WVA83" s="115"/>
      <c r="WVB83" s="115"/>
      <c r="WVC83" s="115"/>
      <c r="WVD83" s="115"/>
      <c r="WVE83" s="115"/>
      <c r="WVF83" s="115"/>
      <c r="WVG83" s="115"/>
      <c r="WVH83" s="115"/>
      <c r="WVI83" s="115"/>
      <c r="WVJ83" s="115"/>
      <c r="WVK83" s="115"/>
      <c r="WVL83" s="115"/>
      <c r="WVM83" s="115"/>
      <c r="WVN83" s="115"/>
      <c r="WVO83" s="115"/>
      <c r="WVP83" s="115"/>
      <c r="WVQ83" s="115"/>
      <c r="WVR83" s="115"/>
      <c r="WVS83" s="115"/>
      <c r="WVT83" s="115"/>
      <c r="WVU83" s="115"/>
      <c r="WVV83" s="115"/>
      <c r="WVW83" s="115"/>
      <c r="WVX83" s="115"/>
      <c r="WVY83" s="115"/>
      <c r="WVZ83" s="115"/>
      <c r="WWA83" s="115"/>
      <c r="WWB83" s="115"/>
      <c r="WWC83" s="115"/>
      <c r="WWD83" s="115"/>
      <c r="WWE83" s="115"/>
      <c r="WWF83" s="115"/>
      <c r="WWG83" s="115"/>
      <c r="WWH83" s="115"/>
      <c r="WWI83" s="115"/>
      <c r="WWJ83" s="115"/>
      <c r="WWK83" s="115"/>
      <c r="WWL83" s="115"/>
      <c r="WWM83" s="115"/>
      <c r="WWN83" s="115"/>
      <c r="WWO83" s="115"/>
      <c r="WWP83" s="115"/>
      <c r="WWQ83" s="115"/>
      <c r="WWR83" s="115"/>
      <c r="WWS83" s="115"/>
      <c r="WWT83" s="115"/>
      <c r="WWU83" s="115"/>
      <c r="WWV83" s="115"/>
      <c r="WWW83" s="115"/>
      <c r="WWX83" s="115"/>
      <c r="WWY83" s="115"/>
      <c r="WWZ83" s="115"/>
      <c r="WXA83" s="115"/>
      <c r="WXB83" s="115"/>
      <c r="WXC83" s="115"/>
      <c r="WXD83" s="115"/>
      <c r="WXE83" s="115"/>
      <c r="WXF83" s="115"/>
      <c r="WXG83" s="115"/>
      <c r="WXH83" s="115"/>
      <c r="WXI83" s="115"/>
      <c r="WXJ83" s="115"/>
      <c r="WXK83" s="115"/>
      <c r="WXL83" s="115"/>
      <c r="WXM83" s="115"/>
      <c r="WXN83" s="115"/>
      <c r="WXO83" s="115"/>
      <c r="WXP83" s="115"/>
      <c r="WXQ83" s="115"/>
      <c r="WXR83" s="115"/>
      <c r="WXS83" s="115"/>
      <c r="WXT83" s="115"/>
      <c r="WXU83" s="115"/>
      <c r="WXV83" s="115"/>
      <c r="WXW83" s="115"/>
      <c r="WXX83" s="115"/>
      <c r="WXY83" s="115"/>
      <c r="WXZ83" s="115"/>
      <c r="WYA83" s="115"/>
      <c r="WYB83" s="115"/>
      <c r="WYC83" s="115"/>
      <c r="WYD83" s="115"/>
      <c r="WYE83" s="115"/>
      <c r="WYF83" s="115"/>
      <c r="WYG83" s="115"/>
      <c r="WYH83" s="115"/>
      <c r="WYI83" s="115"/>
      <c r="WYJ83" s="115"/>
      <c r="WYK83" s="115"/>
      <c r="WYL83" s="115"/>
      <c r="WYM83" s="115"/>
      <c r="WYN83" s="115"/>
      <c r="WYO83" s="115"/>
      <c r="WYP83" s="115"/>
      <c r="WYQ83" s="115"/>
      <c r="WYR83" s="115"/>
      <c r="WYS83" s="115"/>
      <c r="WYT83" s="115"/>
      <c r="WYU83" s="115"/>
      <c r="WYV83" s="115"/>
      <c r="WYW83" s="115"/>
      <c r="WYX83" s="115"/>
      <c r="WYY83" s="115"/>
      <c r="WYZ83" s="115"/>
      <c r="WZA83" s="115"/>
      <c r="WZB83" s="115"/>
      <c r="WZC83" s="115"/>
      <c r="WZD83" s="115"/>
      <c r="WZE83" s="115"/>
      <c r="WZF83" s="115"/>
      <c r="WZG83" s="115"/>
      <c r="WZH83" s="115"/>
      <c r="WZI83" s="115"/>
      <c r="WZJ83" s="115"/>
      <c r="WZK83" s="115"/>
      <c r="WZL83" s="115"/>
      <c r="WZM83" s="115"/>
      <c r="WZN83" s="115"/>
      <c r="WZO83" s="115"/>
      <c r="WZP83" s="115"/>
      <c r="WZQ83" s="115"/>
      <c r="WZR83" s="115"/>
      <c r="WZS83" s="115"/>
      <c r="WZT83" s="115"/>
      <c r="WZU83" s="115"/>
      <c r="WZV83" s="115"/>
      <c r="WZW83" s="115"/>
      <c r="WZX83" s="115"/>
      <c r="WZY83" s="115"/>
      <c r="WZZ83" s="115"/>
      <c r="XAA83" s="115"/>
      <c r="XAB83" s="115"/>
      <c r="XAC83" s="115"/>
      <c r="XAD83" s="115"/>
      <c r="XAE83" s="115"/>
      <c r="XAF83" s="115"/>
      <c r="XAG83" s="115"/>
      <c r="XAH83" s="115"/>
      <c r="XAI83" s="115"/>
      <c r="XAJ83" s="115"/>
      <c r="XAK83" s="115"/>
      <c r="XAL83" s="115"/>
      <c r="XAM83" s="115"/>
      <c r="XAN83" s="115"/>
      <c r="XAO83" s="115"/>
      <c r="XAP83" s="115"/>
      <c r="XAQ83" s="115"/>
      <c r="XAR83" s="115"/>
      <c r="XAS83" s="115"/>
      <c r="XAT83" s="115"/>
      <c r="XAU83" s="115"/>
      <c r="XAV83" s="115"/>
      <c r="XAW83" s="115"/>
      <c r="XAX83" s="115"/>
      <c r="XAY83" s="115"/>
      <c r="XAZ83" s="115"/>
      <c r="XBA83" s="115"/>
      <c r="XBB83" s="115"/>
      <c r="XBC83" s="115"/>
      <c r="XBD83" s="115"/>
      <c r="XBE83" s="115"/>
      <c r="XBF83" s="115"/>
      <c r="XBG83" s="115"/>
      <c r="XBH83" s="115"/>
      <c r="XBI83" s="115"/>
      <c r="XBJ83" s="115"/>
      <c r="XBK83" s="115"/>
      <c r="XBL83" s="115"/>
      <c r="XBM83" s="115"/>
      <c r="XBN83" s="115"/>
      <c r="XBO83" s="115"/>
      <c r="XBP83" s="115"/>
      <c r="XBQ83" s="115"/>
      <c r="XBR83" s="115"/>
      <c r="XBS83" s="115"/>
      <c r="XBT83" s="115"/>
      <c r="XBU83" s="115"/>
      <c r="XBV83" s="115"/>
      <c r="XBW83" s="115"/>
      <c r="XBX83" s="115"/>
      <c r="XBY83" s="115"/>
      <c r="XBZ83" s="115"/>
      <c r="XCA83" s="115"/>
      <c r="XCB83" s="115"/>
      <c r="XCC83" s="115"/>
      <c r="XCD83" s="115"/>
      <c r="XCE83" s="115"/>
      <c r="XCF83" s="115"/>
      <c r="XCG83" s="115"/>
      <c r="XCH83" s="115"/>
      <c r="XCI83" s="115"/>
      <c r="XCJ83" s="115"/>
      <c r="XCK83" s="115"/>
      <c r="XCL83" s="115"/>
      <c r="XCM83" s="115"/>
      <c r="XCN83" s="115"/>
      <c r="XCO83" s="115"/>
      <c r="XCP83" s="115"/>
      <c r="XCQ83" s="115"/>
      <c r="XCR83" s="115"/>
      <c r="XCS83" s="115"/>
      <c r="XCT83" s="115"/>
      <c r="XCU83" s="115"/>
      <c r="XCV83" s="115"/>
      <c r="XCW83" s="115"/>
      <c r="XCX83" s="115"/>
      <c r="XCY83" s="115"/>
      <c r="XCZ83" s="115"/>
    </row>
    <row r="84" spans="2:16328" s="115" customFormat="1" x14ac:dyDescent="0.35">
      <c r="B84" s="117" t="s">
        <v>297</v>
      </c>
      <c r="D84" s="118">
        <f t="shared" ref="D84:M84" si="52">IFERROR(D83/C83-1,"na")</f>
        <v>0.16290019875552519</v>
      </c>
      <c r="E84" s="118">
        <f t="shared" si="52"/>
        <v>0.16476420284089288</v>
      </c>
      <c r="F84" s="118">
        <f t="shared" si="52"/>
        <v>0.16234552992058715</v>
      </c>
      <c r="G84" s="118">
        <f t="shared" si="52"/>
        <v>0.15601049236032383</v>
      </c>
      <c r="H84" s="118">
        <f t="shared" si="52"/>
        <v>0.1522960746337132</v>
      </c>
      <c r="I84" s="118">
        <f t="shared" si="52"/>
        <v>0.14574407810217416</v>
      </c>
      <c r="J84" s="118">
        <f t="shared" si="52"/>
        <v>0.14181074503108904</v>
      </c>
      <c r="K84" s="118">
        <f t="shared" si="52"/>
        <v>0.13779094967174088</v>
      </c>
      <c r="L84" s="118">
        <f t="shared" si="52"/>
        <v>0.1272574478633135</v>
      </c>
      <c r="M84" s="118">
        <f t="shared" si="52"/>
        <v>4.0000000000000036E-2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  <c r="HC84"/>
      <c r="HD84"/>
      <c r="HE84"/>
      <c r="HF84"/>
      <c r="HG84"/>
      <c r="HH84"/>
      <c r="HI84"/>
      <c r="HJ84"/>
      <c r="HK84"/>
      <c r="HL84"/>
      <c r="HM84"/>
      <c r="HN84"/>
      <c r="HO84"/>
      <c r="HP84"/>
      <c r="HQ84"/>
      <c r="HR84"/>
      <c r="HS84"/>
      <c r="HT84"/>
      <c r="HU84"/>
      <c r="HV84"/>
      <c r="HW84"/>
      <c r="HX84"/>
      <c r="HY84"/>
      <c r="HZ84"/>
      <c r="IA84"/>
      <c r="IB84"/>
      <c r="IC84"/>
      <c r="ID84"/>
      <c r="IE84"/>
      <c r="IF84"/>
      <c r="IG84"/>
      <c r="IH84"/>
      <c r="II84"/>
      <c r="IJ84"/>
      <c r="IK84"/>
      <c r="IL84"/>
      <c r="IM84"/>
      <c r="IN84"/>
      <c r="IO84"/>
      <c r="IP84"/>
      <c r="IQ84"/>
      <c r="IR84"/>
      <c r="IS84"/>
      <c r="IT84"/>
      <c r="IU84"/>
      <c r="IV84"/>
      <c r="IW84"/>
      <c r="IX84"/>
      <c r="IY84"/>
      <c r="IZ84"/>
      <c r="JA84"/>
      <c r="JB84"/>
      <c r="JC84"/>
      <c r="JD84"/>
      <c r="JE84"/>
      <c r="JF84"/>
      <c r="JG84"/>
      <c r="JH84"/>
      <c r="JI84"/>
      <c r="JJ84"/>
      <c r="JK84"/>
      <c r="JL84"/>
      <c r="JM84"/>
      <c r="JN84"/>
      <c r="JO84"/>
      <c r="JP84"/>
      <c r="JQ84"/>
      <c r="JR84"/>
      <c r="JS84"/>
      <c r="JT84"/>
      <c r="JU84"/>
      <c r="JV84"/>
      <c r="JW84"/>
      <c r="JX84"/>
      <c r="JY84"/>
      <c r="JZ84"/>
      <c r="KA84"/>
      <c r="KB84"/>
      <c r="KC84"/>
      <c r="KD84"/>
      <c r="KE84"/>
      <c r="KF84"/>
      <c r="KG84"/>
      <c r="KH84"/>
      <c r="KI84"/>
      <c r="KJ84"/>
      <c r="KK84"/>
      <c r="KL84"/>
      <c r="KM84"/>
      <c r="KN84"/>
      <c r="KO84"/>
      <c r="KP84"/>
      <c r="KQ84"/>
      <c r="KR84"/>
      <c r="KS84"/>
      <c r="KT84"/>
      <c r="KU84"/>
      <c r="KV84"/>
      <c r="KW84"/>
      <c r="KX84"/>
      <c r="KY84"/>
      <c r="KZ84"/>
      <c r="LA84"/>
      <c r="LB84"/>
      <c r="LC84"/>
      <c r="LD84"/>
      <c r="LE84"/>
      <c r="LF84"/>
      <c r="LG84"/>
      <c r="LH84"/>
      <c r="LI84"/>
      <c r="LJ84"/>
      <c r="LK84"/>
      <c r="LL84"/>
      <c r="LM84"/>
      <c r="LN84"/>
      <c r="LO84"/>
      <c r="LP84"/>
      <c r="LQ84"/>
      <c r="LR84"/>
      <c r="LS84"/>
      <c r="LT84"/>
      <c r="LU84"/>
      <c r="LV84"/>
      <c r="LW84"/>
      <c r="LX84"/>
      <c r="LY84"/>
      <c r="LZ84"/>
      <c r="MA84"/>
      <c r="MB84"/>
      <c r="MC84"/>
      <c r="MD84"/>
      <c r="ME84"/>
      <c r="MF84"/>
      <c r="MG84"/>
      <c r="MH84"/>
      <c r="MI84"/>
      <c r="MJ84"/>
      <c r="MK84"/>
      <c r="ML84"/>
      <c r="MM84"/>
      <c r="MN84"/>
      <c r="MO84"/>
      <c r="MP84"/>
      <c r="MQ84"/>
      <c r="MR84"/>
      <c r="MS84"/>
      <c r="MT84"/>
      <c r="MU84"/>
      <c r="MV84"/>
      <c r="MW84"/>
      <c r="MX84"/>
      <c r="MY84"/>
      <c r="MZ84"/>
      <c r="NA84"/>
      <c r="NB84"/>
      <c r="NC84"/>
      <c r="ND84"/>
      <c r="NE84"/>
      <c r="NF84"/>
      <c r="NG84"/>
      <c r="NH84"/>
      <c r="NI84"/>
      <c r="NJ84"/>
      <c r="NK84"/>
      <c r="NL84"/>
      <c r="NM84"/>
      <c r="NN84"/>
      <c r="NO84"/>
      <c r="NP84"/>
      <c r="NQ84"/>
      <c r="NR84"/>
      <c r="NS84"/>
      <c r="NT84"/>
      <c r="NU84"/>
      <c r="NV84"/>
      <c r="NW84"/>
      <c r="NX84"/>
      <c r="NY84"/>
      <c r="NZ84"/>
      <c r="OA84"/>
      <c r="OB84"/>
      <c r="OC84"/>
      <c r="OD84"/>
      <c r="OE84"/>
      <c r="OF84"/>
      <c r="OG84"/>
      <c r="OH84"/>
      <c r="OI84"/>
      <c r="OJ84"/>
      <c r="OK84"/>
      <c r="OL84"/>
      <c r="OM84"/>
      <c r="ON84"/>
      <c r="OO84"/>
      <c r="OP84"/>
      <c r="OQ84"/>
      <c r="OR84"/>
      <c r="OS84"/>
      <c r="OT84"/>
      <c r="OU84"/>
      <c r="OV84"/>
      <c r="OW84"/>
      <c r="OX84"/>
      <c r="OY84"/>
      <c r="OZ84"/>
      <c r="PA84"/>
      <c r="PB84"/>
      <c r="PC84"/>
      <c r="PD84"/>
      <c r="PE84"/>
      <c r="PF84"/>
      <c r="PG84"/>
      <c r="PH84"/>
      <c r="PI84"/>
      <c r="PJ84"/>
      <c r="PK84"/>
      <c r="PL84"/>
      <c r="PM84"/>
      <c r="PN84"/>
      <c r="PO84"/>
      <c r="PP84"/>
      <c r="PQ84"/>
      <c r="PR84"/>
      <c r="PS84"/>
      <c r="PT84"/>
      <c r="PU84"/>
      <c r="PV84"/>
      <c r="PW84"/>
      <c r="PX84"/>
      <c r="PY84"/>
      <c r="PZ84"/>
      <c r="QA84"/>
      <c r="QB84"/>
      <c r="QC84"/>
      <c r="QD84"/>
      <c r="QE84"/>
      <c r="QF84"/>
      <c r="QG84"/>
      <c r="QH84"/>
      <c r="QI84"/>
      <c r="QJ84"/>
      <c r="QK84"/>
      <c r="QL84"/>
      <c r="QM84"/>
      <c r="QN84"/>
      <c r="QO84"/>
      <c r="QP84"/>
      <c r="QQ84"/>
      <c r="QR84"/>
      <c r="QS84"/>
      <c r="QT84"/>
      <c r="QU84"/>
      <c r="QV84"/>
      <c r="QW84"/>
      <c r="QX84"/>
      <c r="QY84"/>
      <c r="QZ84"/>
      <c r="RA84"/>
      <c r="RB84"/>
      <c r="RC84"/>
      <c r="RD84"/>
      <c r="RE84"/>
      <c r="RF84"/>
      <c r="RG84"/>
      <c r="RH84"/>
      <c r="RI84"/>
      <c r="RJ84"/>
      <c r="RK84"/>
      <c r="RL84"/>
      <c r="RM84"/>
      <c r="RN84"/>
      <c r="RO84"/>
      <c r="RP84"/>
      <c r="RQ84"/>
      <c r="RR84"/>
      <c r="RS84"/>
      <c r="RT84"/>
      <c r="RU84"/>
      <c r="RV84"/>
      <c r="RW84"/>
      <c r="RX84"/>
      <c r="RY84"/>
      <c r="RZ84"/>
      <c r="SA84"/>
      <c r="SB84"/>
      <c r="SC84"/>
      <c r="SD84"/>
      <c r="SE84"/>
      <c r="SF84"/>
      <c r="SG84"/>
      <c r="SH84"/>
      <c r="SI84"/>
      <c r="SJ84"/>
      <c r="SK84"/>
      <c r="SL84"/>
      <c r="SM84"/>
      <c r="SN84"/>
      <c r="SO84"/>
      <c r="SP84"/>
      <c r="SQ84"/>
      <c r="SR84"/>
      <c r="SS84"/>
      <c r="ST84"/>
      <c r="SU84"/>
      <c r="SV84"/>
      <c r="SW84"/>
      <c r="SX84"/>
      <c r="SY84"/>
      <c r="SZ84"/>
      <c r="TA84"/>
      <c r="TB84"/>
      <c r="TC84"/>
      <c r="TD84"/>
      <c r="TE84"/>
      <c r="TF84"/>
      <c r="TG84"/>
      <c r="TH84"/>
      <c r="TI84"/>
      <c r="TJ84"/>
      <c r="TK84"/>
      <c r="TL84"/>
      <c r="TM84"/>
      <c r="TN84"/>
      <c r="TO84"/>
      <c r="TP84"/>
      <c r="TQ84"/>
      <c r="TR84"/>
      <c r="TS84"/>
      <c r="TT84"/>
      <c r="TU84"/>
      <c r="TV84"/>
      <c r="TW84"/>
      <c r="TX84"/>
      <c r="TY84"/>
      <c r="TZ84"/>
      <c r="UA84"/>
      <c r="UB84"/>
      <c r="UC84"/>
      <c r="UD84"/>
      <c r="UE84"/>
      <c r="UF84"/>
      <c r="UG84"/>
      <c r="UH84"/>
      <c r="UI84"/>
      <c r="UJ84"/>
      <c r="UK84"/>
      <c r="UL84"/>
      <c r="UM84"/>
      <c r="UN84"/>
      <c r="UO84"/>
      <c r="UP84"/>
      <c r="UQ84"/>
      <c r="UR84"/>
      <c r="US84"/>
      <c r="UT84"/>
      <c r="UU84"/>
      <c r="UV84"/>
      <c r="UW84"/>
      <c r="UX84"/>
      <c r="UY84"/>
      <c r="UZ84"/>
      <c r="VA84"/>
      <c r="VB84"/>
      <c r="VC84"/>
      <c r="VD84"/>
      <c r="VE84"/>
      <c r="VF84"/>
      <c r="VG84"/>
      <c r="VH84"/>
      <c r="VI84"/>
      <c r="VJ84"/>
      <c r="VK84"/>
      <c r="VL84"/>
      <c r="VM84"/>
      <c r="VN84"/>
      <c r="VO84"/>
      <c r="VP84"/>
      <c r="VQ84"/>
      <c r="VR84"/>
      <c r="VS84"/>
      <c r="VT84"/>
      <c r="VU84"/>
      <c r="VV84"/>
      <c r="VW84"/>
      <c r="VX84"/>
      <c r="VY84"/>
      <c r="VZ84"/>
      <c r="WA84"/>
      <c r="WB84"/>
      <c r="WC84"/>
      <c r="WD84"/>
      <c r="WE84"/>
      <c r="WF84"/>
      <c r="WG84"/>
      <c r="WH84"/>
      <c r="WI84"/>
      <c r="WJ84"/>
      <c r="WK84"/>
      <c r="WL84"/>
      <c r="WM84"/>
      <c r="WN84"/>
      <c r="WO84"/>
      <c r="WP84"/>
      <c r="WQ84"/>
      <c r="WR84"/>
      <c r="WS84"/>
      <c r="WT84"/>
      <c r="WU84"/>
      <c r="WV84"/>
      <c r="WW84"/>
      <c r="WX84"/>
      <c r="WY84"/>
      <c r="WZ84"/>
      <c r="XA84"/>
      <c r="XB84"/>
      <c r="XC84"/>
      <c r="XD84"/>
      <c r="XE84"/>
      <c r="XF84"/>
      <c r="XG84"/>
      <c r="XH84"/>
      <c r="XI84"/>
      <c r="XJ84"/>
      <c r="XK84"/>
      <c r="XL84"/>
      <c r="XM84"/>
      <c r="XN84"/>
      <c r="XO84"/>
      <c r="XP84"/>
      <c r="XQ84"/>
      <c r="XR84"/>
      <c r="XS84"/>
      <c r="XT84"/>
      <c r="XU84"/>
      <c r="XV84"/>
      <c r="XW84"/>
      <c r="XX84"/>
      <c r="XY84"/>
      <c r="XZ84"/>
      <c r="YA84"/>
      <c r="YB84"/>
      <c r="YC84"/>
      <c r="YD84"/>
      <c r="YE84"/>
      <c r="YF84"/>
      <c r="YG84"/>
      <c r="YH84"/>
      <c r="YI84"/>
      <c r="YJ84"/>
      <c r="YK84"/>
      <c r="YL84"/>
      <c r="YM84"/>
      <c r="YN84"/>
      <c r="YO84"/>
      <c r="YP84"/>
      <c r="YQ84"/>
      <c r="YR84"/>
      <c r="YS84"/>
      <c r="YT84"/>
      <c r="YU84"/>
      <c r="YV84"/>
      <c r="YW84"/>
      <c r="YX84"/>
      <c r="YY84"/>
      <c r="YZ84"/>
      <c r="ZA84"/>
      <c r="ZB84"/>
      <c r="ZC84"/>
      <c r="ZD84"/>
      <c r="ZE84"/>
      <c r="ZF84"/>
      <c r="ZG84"/>
      <c r="ZH84"/>
      <c r="ZI84"/>
      <c r="ZJ84"/>
      <c r="ZK84"/>
      <c r="ZL84"/>
      <c r="ZM84"/>
      <c r="ZN84"/>
      <c r="ZO84"/>
      <c r="ZP84"/>
      <c r="ZQ84"/>
      <c r="ZR84"/>
      <c r="ZS84"/>
      <c r="ZT84"/>
      <c r="ZU84"/>
      <c r="ZV84"/>
      <c r="ZW84"/>
      <c r="ZX84"/>
      <c r="ZY84"/>
      <c r="ZZ84"/>
      <c r="AAA84"/>
      <c r="AAB84"/>
      <c r="AAC84"/>
      <c r="AAD84"/>
      <c r="AAE84"/>
      <c r="AAF84"/>
      <c r="AAG84"/>
      <c r="AAH84"/>
      <c r="AAI84"/>
      <c r="AAJ84"/>
      <c r="AAK84"/>
      <c r="AAL84"/>
      <c r="AAM84"/>
      <c r="AAN84"/>
      <c r="AAO84"/>
      <c r="AAP84"/>
      <c r="AAQ84"/>
      <c r="AAR84"/>
      <c r="AAS84"/>
      <c r="AAT84"/>
      <c r="AAU84"/>
      <c r="AAV84"/>
      <c r="AAW84"/>
      <c r="AAX84"/>
      <c r="AAY84"/>
      <c r="AAZ84"/>
      <c r="ABA84"/>
      <c r="ABB84"/>
      <c r="ABC84"/>
      <c r="ABD84"/>
      <c r="ABE84"/>
      <c r="ABF84"/>
      <c r="ABG84"/>
      <c r="ABH84"/>
      <c r="ABI84"/>
      <c r="ABJ84"/>
      <c r="ABK84"/>
      <c r="ABL84"/>
      <c r="ABM84"/>
      <c r="ABN84"/>
      <c r="ABO84"/>
      <c r="ABP84"/>
      <c r="ABQ84"/>
      <c r="ABR84"/>
      <c r="ABS84"/>
      <c r="ABT84"/>
      <c r="ABU84"/>
      <c r="ABV84"/>
      <c r="ABW84"/>
      <c r="ABX84"/>
      <c r="ABY84"/>
      <c r="ABZ84"/>
      <c r="ACA84"/>
      <c r="ACB84"/>
      <c r="ACC84"/>
      <c r="ACD84"/>
      <c r="ACE84"/>
      <c r="ACF84"/>
      <c r="ACG84"/>
      <c r="ACH84"/>
      <c r="ACI84"/>
      <c r="ACJ84"/>
      <c r="ACK84"/>
      <c r="ACL84"/>
      <c r="ACM84"/>
      <c r="ACN84"/>
      <c r="ACO84"/>
      <c r="ACP84"/>
      <c r="ACQ84"/>
      <c r="ACR84"/>
      <c r="ACS84"/>
      <c r="ACT84"/>
      <c r="ACU84"/>
      <c r="ACV84"/>
      <c r="ACW84"/>
      <c r="ACX84"/>
      <c r="ACY84"/>
      <c r="ACZ84"/>
      <c r="ADA84"/>
      <c r="ADB84"/>
      <c r="ADC84"/>
      <c r="ADD84"/>
      <c r="ADE84"/>
      <c r="ADF84"/>
      <c r="ADG84"/>
      <c r="ADH84"/>
      <c r="ADI84"/>
      <c r="ADJ84"/>
      <c r="ADK84"/>
      <c r="ADL84"/>
      <c r="ADM84"/>
      <c r="ADN84"/>
      <c r="ADO84"/>
      <c r="ADP84"/>
      <c r="ADQ84"/>
      <c r="ADR84"/>
      <c r="ADS84"/>
      <c r="ADT84"/>
      <c r="ADU84"/>
      <c r="ADV84"/>
      <c r="ADW84"/>
      <c r="ADX84"/>
      <c r="ADY84"/>
      <c r="ADZ84"/>
      <c r="AEA84"/>
      <c r="AEB84"/>
      <c r="AEC84"/>
      <c r="AED84"/>
      <c r="AEE84"/>
      <c r="AEF84"/>
      <c r="AEG84"/>
      <c r="AEH84"/>
      <c r="AEI84"/>
      <c r="AEJ84"/>
      <c r="AEK84"/>
      <c r="AEL84"/>
      <c r="AEM84"/>
      <c r="AEN84"/>
      <c r="AEO84"/>
      <c r="AEP84"/>
      <c r="AEQ84"/>
      <c r="AER84"/>
      <c r="AES84"/>
      <c r="AET84"/>
      <c r="AEU84"/>
      <c r="AEV84"/>
      <c r="AEW84"/>
      <c r="AEX84"/>
      <c r="AEY84"/>
      <c r="AEZ84"/>
      <c r="AFA84"/>
      <c r="AFB84"/>
      <c r="AFC84"/>
      <c r="AFD84"/>
      <c r="AFE84"/>
      <c r="AFF84"/>
      <c r="AFG84"/>
      <c r="AFH84"/>
      <c r="AFI84"/>
      <c r="AFJ84"/>
      <c r="AFK84"/>
      <c r="AFL84"/>
      <c r="AFM84"/>
      <c r="AFN84"/>
      <c r="AFO84"/>
      <c r="AFP84"/>
      <c r="AFQ84"/>
      <c r="AFR84"/>
      <c r="AFS84"/>
      <c r="AFT84"/>
      <c r="AFU84"/>
      <c r="AFV84"/>
      <c r="AFW84"/>
      <c r="AFX84"/>
      <c r="AFY84"/>
      <c r="AFZ84"/>
      <c r="AGA84"/>
      <c r="AGB84"/>
      <c r="AGC84"/>
      <c r="AGD84"/>
      <c r="AGE84"/>
      <c r="AGF84"/>
      <c r="AGG84"/>
      <c r="AGH84"/>
      <c r="AGI84"/>
      <c r="AGJ84"/>
      <c r="AGK84"/>
      <c r="AGL84"/>
      <c r="AGM84"/>
      <c r="AGN84"/>
      <c r="AGO84"/>
      <c r="AGP84"/>
      <c r="AGQ84"/>
      <c r="AGR84"/>
      <c r="AGS84"/>
      <c r="AGT84"/>
      <c r="AGU84"/>
      <c r="AGV84"/>
      <c r="AGW84"/>
      <c r="AGX84"/>
      <c r="AGY84"/>
      <c r="AGZ84"/>
      <c r="AHA84"/>
      <c r="AHB84"/>
      <c r="AHC84"/>
      <c r="AHD84"/>
      <c r="AHE84"/>
      <c r="AHF84"/>
      <c r="AHG84"/>
      <c r="AHH84"/>
      <c r="AHI84"/>
      <c r="AHJ84"/>
      <c r="AHK84"/>
      <c r="AHL84"/>
      <c r="AHM84"/>
      <c r="AHN84"/>
      <c r="AHO84"/>
      <c r="AHP84"/>
      <c r="AHQ84"/>
      <c r="AHR84"/>
      <c r="AHS84"/>
      <c r="AHT84"/>
      <c r="AHU84"/>
      <c r="AHV84"/>
      <c r="AHW84"/>
      <c r="AHX84"/>
      <c r="AHY84"/>
      <c r="AHZ84"/>
      <c r="AIA84"/>
      <c r="AIB84"/>
      <c r="AIC84"/>
      <c r="AID84"/>
      <c r="AIE84"/>
      <c r="AIF84"/>
      <c r="AIG84"/>
      <c r="AIH84"/>
      <c r="AII84"/>
      <c r="AIJ84"/>
      <c r="AIK84"/>
      <c r="AIL84"/>
      <c r="AIM84"/>
      <c r="AIN84"/>
      <c r="AIO84"/>
      <c r="AIP84"/>
      <c r="AIQ84"/>
      <c r="AIR84"/>
      <c r="AIS84"/>
      <c r="AIT84"/>
      <c r="AIU84"/>
      <c r="AIV84"/>
      <c r="AIW84"/>
      <c r="AIX84"/>
      <c r="AIY84"/>
      <c r="AIZ84"/>
      <c r="AJA84"/>
      <c r="AJB84"/>
      <c r="AJC84"/>
      <c r="AJD84"/>
      <c r="AJE84"/>
      <c r="AJF84"/>
      <c r="AJG84"/>
      <c r="AJH84"/>
      <c r="AJI84"/>
      <c r="AJJ84"/>
      <c r="AJK84"/>
      <c r="AJL84"/>
      <c r="AJM84"/>
      <c r="AJN84"/>
      <c r="AJO84"/>
      <c r="AJP84"/>
      <c r="AJQ84"/>
      <c r="AJR84"/>
      <c r="AJS84"/>
      <c r="AJT84"/>
      <c r="AJU84"/>
      <c r="AJV84"/>
      <c r="AJW84"/>
      <c r="AJX84"/>
      <c r="AJY84"/>
      <c r="AJZ84"/>
      <c r="AKA84"/>
      <c r="AKB84"/>
      <c r="AKC84"/>
      <c r="AKD84"/>
      <c r="AKE84"/>
      <c r="AKF84"/>
      <c r="AKG84"/>
      <c r="AKH84"/>
      <c r="AKI84"/>
      <c r="AKJ84"/>
      <c r="AKK84"/>
      <c r="AKL84"/>
      <c r="AKM84"/>
      <c r="AKN84"/>
      <c r="AKO84"/>
      <c r="AKP84"/>
      <c r="AKQ84"/>
      <c r="AKR84"/>
      <c r="AKS84"/>
      <c r="AKT84"/>
      <c r="AKU84"/>
      <c r="AKV84"/>
      <c r="AKW84"/>
      <c r="AKX84"/>
      <c r="AKY84"/>
      <c r="AKZ84"/>
      <c r="ALA84"/>
      <c r="ALB84"/>
      <c r="ALC84"/>
      <c r="ALD84"/>
      <c r="ALE84"/>
      <c r="ALF84"/>
      <c r="ALG84"/>
      <c r="ALH84"/>
      <c r="ALI84"/>
      <c r="ALJ84"/>
      <c r="ALK84"/>
      <c r="ALL84"/>
      <c r="ALM84"/>
      <c r="ALN84"/>
      <c r="ALO84"/>
      <c r="ALP84"/>
      <c r="ALQ84"/>
      <c r="ALR84"/>
      <c r="ALS84"/>
      <c r="ALT84"/>
      <c r="ALU84"/>
      <c r="ALV84"/>
      <c r="ALW84"/>
      <c r="ALX84"/>
      <c r="ALY84"/>
      <c r="ALZ84"/>
      <c r="AMA84"/>
      <c r="AMB84"/>
      <c r="AMC84"/>
      <c r="AMD84"/>
      <c r="AME84"/>
      <c r="AMF84"/>
      <c r="AMG84"/>
      <c r="AMH84"/>
      <c r="AMI84"/>
      <c r="AMJ84"/>
      <c r="AMK84"/>
      <c r="AML84"/>
      <c r="AMM84"/>
      <c r="AMN84"/>
      <c r="AMO84"/>
      <c r="AMP84"/>
      <c r="AMQ84"/>
      <c r="AMR84"/>
      <c r="AMS84"/>
      <c r="AMT84"/>
      <c r="AMU84"/>
      <c r="AMV84"/>
      <c r="AMW84"/>
      <c r="AMX84"/>
      <c r="AMY84"/>
      <c r="AMZ84"/>
      <c r="ANA84"/>
      <c r="ANB84"/>
      <c r="ANC84"/>
      <c r="AND84"/>
      <c r="ANE84"/>
      <c r="ANF84"/>
      <c r="ANG84"/>
      <c r="ANH84"/>
      <c r="ANI84"/>
      <c r="ANJ84"/>
      <c r="ANK84"/>
      <c r="ANL84"/>
      <c r="ANM84"/>
      <c r="ANN84"/>
      <c r="ANO84"/>
      <c r="ANP84"/>
      <c r="ANQ84"/>
      <c r="ANR84"/>
      <c r="ANS84"/>
      <c r="ANT84"/>
      <c r="ANU84"/>
      <c r="ANV84"/>
      <c r="ANW84"/>
      <c r="ANX84"/>
      <c r="ANY84"/>
      <c r="ANZ84"/>
      <c r="AOA84"/>
      <c r="AOB84"/>
      <c r="AOC84"/>
      <c r="AOD84"/>
      <c r="AOE84"/>
      <c r="AOF84"/>
      <c r="AOG84"/>
      <c r="AOH84"/>
      <c r="AOI84"/>
      <c r="AOJ84"/>
      <c r="AOK84"/>
      <c r="AOL84"/>
      <c r="AOM84"/>
      <c r="AON84"/>
      <c r="AOO84"/>
      <c r="AOP84"/>
      <c r="AOQ84"/>
      <c r="AOR84"/>
      <c r="AOS84"/>
      <c r="AOT84"/>
      <c r="AOU84"/>
      <c r="AOV84"/>
      <c r="AOW84"/>
      <c r="AOX84"/>
      <c r="AOY84"/>
      <c r="AOZ84"/>
      <c r="APA84"/>
      <c r="APB84"/>
      <c r="APC84"/>
      <c r="APD84"/>
      <c r="APE84"/>
      <c r="APF84"/>
      <c r="APG84"/>
      <c r="APH84"/>
      <c r="API84"/>
      <c r="APJ84"/>
      <c r="APK84"/>
      <c r="APL84"/>
      <c r="APM84"/>
      <c r="APN84"/>
      <c r="APO84"/>
      <c r="APP84"/>
      <c r="APQ84"/>
      <c r="APR84"/>
      <c r="APS84"/>
      <c r="APT84"/>
      <c r="APU84"/>
      <c r="APV84"/>
      <c r="APW84"/>
      <c r="APX84"/>
      <c r="APY84"/>
      <c r="APZ84"/>
      <c r="AQA84"/>
      <c r="AQB84"/>
      <c r="AQC84"/>
      <c r="AQD84"/>
      <c r="AQE84"/>
      <c r="AQF84"/>
      <c r="AQG84"/>
      <c r="AQH84"/>
      <c r="AQI84"/>
      <c r="AQJ84"/>
      <c r="AQK84"/>
      <c r="AQL84"/>
      <c r="AQM84"/>
      <c r="AQN84"/>
      <c r="AQO84"/>
      <c r="AQP84"/>
      <c r="AQQ84"/>
      <c r="AQR84"/>
      <c r="AQS84"/>
      <c r="AQT84"/>
      <c r="AQU84"/>
      <c r="AQV84"/>
      <c r="AQW84"/>
      <c r="AQX84"/>
      <c r="AQY84"/>
      <c r="AQZ84"/>
      <c r="ARA84"/>
      <c r="ARB84"/>
      <c r="ARC84"/>
      <c r="ARD84"/>
      <c r="ARE84"/>
      <c r="ARF84"/>
      <c r="ARG84"/>
      <c r="ARH84"/>
      <c r="ARI84"/>
      <c r="ARJ84"/>
      <c r="ARK84"/>
      <c r="ARL84"/>
      <c r="ARM84"/>
      <c r="ARN84"/>
      <c r="ARO84"/>
      <c r="ARP84"/>
      <c r="ARQ84"/>
      <c r="ARR84"/>
      <c r="ARS84"/>
      <c r="ART84"/>
      <c r="ARU84"/>
      <c r="ARV84"/>
      <c r="ARW84"/>
      <c r="ARX84"/>
      <c r="ARY84"/>
      <c r="ARZ84"/>
      <c r="ASA84"/>
      <c r="ASB84"/>
      <c r="ASC84"/>
      <c r="ASD84"/>
      <c r="ASE84"/>
      <c r="ASF84"/>
      <c r="ASG84"/>
      <c r="ASH84"/>
      <c r="ASI84"/>
      <c r="ASJ84"/>
      <c r="ASK84"/>
      <c r="ASL84"/>
      <c r="ASM84"/>
      <c r="ASN84"/>
      <c r="ASO84"/>
      <c r="ASP84"/>
      <c r="ASQ84"/>
      <c r="ASR84"/>
      <c r="ASS84"/>
      <c r="AST84"/>
      <c r="ASU84"/>
      <c r="ASV84"/>
      <c r="ASW84"/>
      <c r="ASX84"/>
      <c r="ASY84"/>
      <c r="ASZ84"/>
      <c r="ATA84"/>
      <c r="ATB84"/>
      <c r="ATC84"/>
      <c r="ATD84"/>
      <c r="ATE84"/>
      <c r="ATF84"/>
      <c r="ATG84"/>
      <c r="ATH84"/>
      <c r="ATI84"/>
      <c r="ATJ84"/>
      <c r="ATK84"/>
      <c r="ATL84"/>
      <c r="ATM84"/>
      <c r="ATN84"/>
      <c r="ATO84"/>
      <c r="ATP84"/>
      <c r="ATQ84"/>
      <c r="ATR84"/>
      <c r="ATS84"/>
      <c r="ATT84"/>
      <c r="ATU84"/>
      <c r="ATV84"/>
      <c r="ATW84"/>
      <c r="ATX84"/>
      <c r="ATY84"/>
      <c r="ATZ84"/>
      <c r="AUA84"/>
      <c r="AUB84"/>
      <c r="AUC84"/>
      <c r="AUD84"/>
      <c r="AUE84"/>
      <c r="AUF84"/>
      <c r="AUG84"/>
      <c r="AUH84"/>
      <c r="AUI84"/>
      <c r="AUJ84"/>
      <c r="AUK84"/>
      <c r="AUL84"/>
      <c r="AUM84"/>
      <c r="AUN84"/>
      <c r="AUO84"/>
      <c r="AUP84"/>
      <c r="AUQ84"/>
      <c r="AUR84"/>
      <c r="AUS84"/>
      <c r="AUT84"/>
      <c r="AUU84"/>
      <c r="AUV84"/>
      <c r="AUW84"/>
      <c r="AUX84"/>
      <c r="AUY84"/>
      <c r="AUZ84"/>
      <c r="AVA84"/>
      <c r="AVB84"/>
      <c r="AVC84"/>
      <c r="AVD84"/>
      <c r="AVE84"/>
      <c r="AVF84"/>
      <c r="AVG84"/>
      <c r="AVH84"/>
      <c r="AVI84"/>
      <c r="AVJ84"/>
      <c r="AVK84"/>
      <c r="AVL84"/>
      <c r="AVM84"/>
      <c r="AVN84"/>
      <c r="AVO84"/>
      <c r="AVP84"/>
      <c r="AVQ84"/>
      <c r="AVR84"/>
      <c r="AVS84"/>
      <c r="AVT84"/>
      <c r="AVU84"/>
      <c r="AVV84"/>
      <c r="AVW84"/>
      <c r="AVX84"/>
      <c r="AVY84"/>
      <c r="AVZ84"/>
      <c r="AWA84"/>
      <c r="AWB84"/>
      <c r="AWC84"/>
      <c r="AWD84"/>
      <c r="AWE84"/>
      <c r="AWF84"/>
      <c r="AWG84"/>
      <c r="AWH84"/>
      <c r="AWI84"/>
      <c r="AWJ84"/>
      <c r="AWK84"/>
      <c r="AWL84"/>
      <c r="AWM84"/>
      <c r="AWN84"/>
      <c r="AWO84"/>
      <c r="AWP84"/>
      <c r="AWQ84"/>
      <c r="AWR84"/>
      <c r="AWS84"/>
      <c r="AWT84"/>
      <c r="AWU84"/>
      <c r="AWV84"/>
      <c r="AWW84"/>
      <c r="AWX84"/>
      <c r="AWY84"/>
      <c r="AWZ84"/>
      <c r="AXA84"/>
      <c r="AXB84"/>
      <c r="AXC84"/>
      <c r="AXD84"/>
      <c r="AXE84"/>
      <c r="AXF84"/>
      <c r="AXG84"/>
      <c r="AXH84"/>
      <c r="AXI84"/>
      <c r="AXJ84"/>
      <c r="AXK84"/>
      <c r="AXL84"/>
      <c r="AXM84"/>
      <c r="AXN84"/>
      <c r="AXO84"/>
      <c r="AXP84"/>
      <c r="AXQ84"/>
      <c r="AXR84"/>
      <c r="AXS84"/>
      <c r="AXT84"/>
      <c r="AXU84"/>
      <c r="AXV84"/>
      <c r="AXW84"/>
      <c r="AXX84"/>
      <c r="AXY84"/>
      <c r="AXZ84"/>
      <c r="AYA84"/>
      <c r="AYB84"/>
      <c r="AYC84"/>
      <c r="AYD84"/>
      <c r="AYE84"/>
      <c r="AYF84"/>
      <c r="AYG84"/>
      <c r="AYH84"/>
      <c r="AYI84"/>
      <c r="AYJ84"/>
      <c r="AYK84"/>
      <c r="AYL84"/>
      <c r="AYM84"/>
      <c r="AYN84"/>
      <c r="AYO84"/>
      <c r="AYP84"/>
      <c r="AYQ84"/>
      <c r="AYR84"/>
      <c r="AYS84"/>
      <c r="AYT84"/>
      <c r="AYU84"/>
      <c r="AYV84"/>
      <c r="AYW84"/>
      <c r="AYX84"/>
      <c r="AYY84"/>
      <c r="AYZ84"/>
      <c r="AZA84"/>
      <c r="AZB84"/>
      <c r="AZC84"/>
      <c r="AZD84"/>
      <c r="AZE84"/>
      <c r="AZF84"/>
      <c r="AZG84"/>
      <c r="AZH84"/>
      <c r="AZI84"/>
      <c r="AZJ84"/>
      <c r="AZK84"/>
      <c r="AZL84"/>
      <c r="AZM84"/>
      <c r="AZN84"/>
      <c r="AZO84"/>
      <c r="AZP84"/>
      <c r="AZQ84"/>
      <c r="AZR84"/>
      <c r="AZS84"/>
      <c r="AZT84"/>
      <c r="AZU84"/>
      <c r="AZV84"/>
      <c r="AZW84"/>
      <c r="AZX84"/>
      <c r="AZY84"/>
      <c r="AZZ84"/>
      <c r="BAA84"/>
      <c r="BAB84"/>
      <c r="BAC84"/>
      <c r="BAD84"/>
      <c r="BAE84"/>
      <c r="BAF84"/>
      <c r="BAG84"/>
      <c r="BAH84"/>
      <c r="BAI84"/>
      <c r="BAJ84"/>
      <c r="BAK84"/>
      <c r="BAL84"/>
      <c r="BAM84"/>
      <c r="BAN84"/>
      <c r="BAO84"/>
      <c r="BAP84"/>
      <c r="BAQ84"/>
      <c r="BAR84"/>
      <c r="BAS84"/>
      <c r="BAT84"/>
      <c r="BAU84"/>
      <c r="BAV84"/>
      <c r="BAW84"/>
      <c r="BAX84"/>
      <c r="BAY84"/>
      <c r="BAZ84"/>
      <c r="BBA84"/>
      <c r="BBB84"/>
      <c r="BBC84"/>
      <c r="BBD84"/>
      <c r="BBE84"/>
      <c r="BBF84"/>
      <c r="BBG84"/>
      <c r="BBH84"/>
      <c r="BBI84"/>
      <c r="BBJ84"/>
      <c r="BBK84"/>
      <c r="BBL84"/>
      <c r="BBM84"/>
      <c r="BBN84"/>
      <c r="BBO84"/>
      <c r="BBP84"/>
      <c r="BBQ84"/>
      <c r="BBR84"/>
      <c r="BBS84"/>
      <c r="BBT84"/>
      <c r="BBU84"/>
      <c r="BBV84"/>
      <c r="BBW84"/>
      <c r="BBX84"/>
      <c r="BBY84"/>
      <c r="BBZ84"/>
      <c r="BCA84"/>
      <c r="BCB84"/>
      <c r="BCC84"/>
      <c r="BCD84"/>
      <c r="BCE84"/>
      <c r="BCF84"/>
      <c r="BCG84"/>
      <c r="BCH84"/>
      <c r="BCI84"/>
      <c r="BCJ84"/>
      <c r="BCK84"/>
      <c r="BCL84"/>
      <c r="BCM84"/>
      <c r="BCN84"/>
      <c r="BCO84"/>
      <c r="BCP84"/>
      <c r="BCQ84"/>
      <c r="BCR84"/>
      <c r="BCS84"/>
      <c r="BCT84"/>
      <c r="BCU84"/>
      <c r="BCV84"/>
      <c r="BCW84"/>
      <c r="BCX84"/>
      <c r="BCY84"/>
      <c r="BCZ84"/>
      <c r="BDA84"/>
      <c r="BDB84"/>
      <c r="BDC84"/>
      <c r="BDD84"/>
      <c r="BDE84"/>
      <c r="BDF84"/>
      <c r="BDG84"/>
      <c r="BDH84"/>
      <c r="BDI84"/>
      <c r="BDJ84"/>
      <c r="BDK84"/>
      <c r="BDL84"/>
      <c r="BDM84"/>
      <c r="BDN84"/>
      <c r="BDO84"/>
      <c r="BDP84"/>
      <c r="BDQ84"/>
      <c r="BDR84"/>
      <c r="BDS84"/>
      <c r="BDT84"/>
      <c r="BDU84"/>
      <c r="BDV84"/>
      <c r="BDW84"/>
      <c r="BDX84"/>
      <c r="BDY84"/>
      <c r="BDZ84"/>
      <c r="BEA84"/>
      <c r="BEB84"/>
      <c r="BEC84"/>
      <c r="BED84"/>
      <c r="BEE84"/>
      <c r="BEF84"/>
      <c r="BEG84"/>
      <c r="BEH84"/>
      <c r="BEI84"/>
      <c r="BEJ84"/>
      <c r="BEK84"/>
      <c r="BEL84"/>
      <c r="BEM84"/>
      <c r="BEN84"/>
      <c r="BEO84"/>
      <c r="BEP84"/>
      <c r="BEQ84"/>
      <c r="BER84"/>
      <c r="BES84"/>
      <c r="BET84"/>
      <c r="BEU84"/>
      <c r="BEV84"/>
      <c r="BEW84"/>
      <c r="BEX84"/>
      <c r="BEY84"/>
      <c r="BEZ84"/>
      <c r="BFA84"/>
      <c r="BFB84"/>
      <c r="BFC84"/>
      <c r="BFD84"/>
      <c r="BFE84"/>
      <c r="BFF84"/>
      <c r="BFG84"/>
      <c r="BFH84"/>
      <c r="BFI84"/>
      <c r="BFJ84"/>
      <c r="BFK84"/>
      <c r="BFL84"/>
      <c r="BFM84"/>
      <c r="BFN84"/>
      <c r="BFO84"/>
      <c r="BFP84"/>
      <c r="BFQ84"/>
      <c r="BFR84"/>
      <c r="BFS84"/>
      <c r="BFT84"/>
      <c r="BFU84"/>
      <c r="BFV84"/>
      <c r="BFW84"/>
      <c r="BFX84"/>
      <c r="BFY84"/>
      <c r="BFZ84"/>
      <c r="BGA84"/>
      <c r="BGB84"/>
      <c r="BGC84"/>
      <c r="BGD84"/>
      <c r="BGE84"/>
      <c r="BGF84"/>
      <c r="BGG84"/>
      <c r="BGH84"/>
      <c r="BGI84"/>
      <c r="BGJ84"/>
      <c r="BGK84"/>
      <c r="BGL84"/>
      <c r="BGM84"/>
      <c r="BGN84"/>
      <c r="BGO84"/>
      <c r="BGP84"/>
      <c r="BGQ84"/>
      <c r="BGR84"/>
      <c r="BGS84"/>
      <c r="BGT84"/>
      <c r="BGU84"/>
      <c r="BGV84"/>
      <c r="BGW84"/>
      <c r="BGX84"/>
      <c r="BGY84"/>
      <c r="BGZ84"/>
      <c r="BHA84"/>
      <c r="BHB84"/>
      <c r="BHC84"/>
      <c r="BHD84"/>
      <c r="BHE84"/>
      <c r="BHF84"/>
      <c r="BHG84"/>
      <c r="BHH84"/>
      <c r="BHI84"/>
      <c r="BHJ84"/>
      <c r="BHK84"/>
      <c r="BHL84"/>
      <c r="BHM84"/>
      <c r="BHN84"/>
      <c r="BHO84"/>
      <c r="BHP84"/>
      <c r="BHQ84"/>
      <c r="BHR84"/>
      <c r="BHS84"/>
      <c r="BHT84"/>
      <c r="BHU84"/>
      <c r="BHV84"/>
      <c r="BHW84"/>
      <c r="BHX84"/>
      <c r="BHY84"/>
      <c r="BHZ84"/>
      <c r="BIA84"/>
      <c r="BIB84"/>
      <c r="BIC84"/>
      <c r="BID84"/>
      <c r="BIE84"/>
      <c r="BIF84"/>
      <c r="BIG84"/>
      <c r="BIH84"/>
      <c r="BII84"/>
      <c r="BIJ84"/>
      <c r="BIK84"/>
      <c r="BIL84"/>
      <c r="BIM84"/>
      <c r="BIN84"/>
      <c r="BIO84"/>
      <c r="BIP84"/>
      <c r="BIQ84"/>
      <c r="BIR84"/>
      <c r="BIS84"/>
      <c r="BIT84"/>
      <c r="BIU84"/>
      <c r="BIV84"/>
      <c r="BIW84"/>
      <c r="BIX84"/>
      <c r="BIY84"/>
      <c r="BIZ84"/>
      <c r="BJA84"/>
      <c r="BJB84"/>
      <c r="BJC84"/>
      <c r="BJD84"/>
      <c r="BJE84"/>
      <c r="BJF84"/>
      <c r="BJG84"/>
      <c r="BJH84"/>
      <c r="BJI84"/>
      <c r="BJJ84"/>
      <c r="BJK84"/>
      <c r="BJL84"/>
      <c r="BJM84"/>
      <c r="BJN84"/>
      <c r="BJO84"/>
      <c r="BJP84"/>
      <c r="BJQ84"/>
      <c r="BJR84"/>
      <c r="BJS84"/>
      <c r="BJT84"/>
      <c r="BJU84"/>
      <c r="BJV84"/>
      <c r="BJW84"/>
      <c r="BJX84"/>
      <c r="BJY84"/>
      <c r="BJZ84"/>
      <c r="BKA84"/>
      <c r="BKB84"/>
      <c r="BKC84"/>
      <c r="BKD84"/>
      <c r="BKE84"/>
      <c r="BKF84"/>
      <c r="BKG84"/>
      <c r="BKH84"/>
      <c r="BKI84"/>
      <c r="BKJ84"/>
      <c r="BKK84"/>
      <c r="BKL84"/>
      <c r="BKM84"/>
      <c r="BKN84"/>
      <c r="BKO84"/>
      <c r="BKP84"/>
      <c r="BKQ84"/>
      <c r="BKR84"/>
      <c r="BKS84"/>
      <c r="BKT84"/>
      <c r="BKU84"/>
      <c r="BKV84"/>
      <c r="BKW84"/>
      <c r="BKX84"/>
      <c r="BKY84"/>
      <c r="BKZ84"/>
      <c r="BLA84"/>
      <c r="BLB84"/>
      <c r="BLC84"/>
      <c r="BLD84"/>
      <c r="BLE84"/>
      <c r="BLF84"/>
      <c r="BLG84"/>
      <c r="BLH84"/>
      <c r="BLI84"/>
      <c r="BLJ84"/>
      <c r="BLK84"/>
      <c r="BLL84"/>
      <c r="BLM84"/>
      <c r="BLN84"/>
      <c r="BLO84"/>
      <c r="BLP84"/>
      <c r="BLQ84"/>
      <c r="BLR84"/>
      <c r="BLS84"/>
      <c r="BLT84"/>
      <c r="BLU84"/>
      <c r="BLV84"/>
      <c r="BLW84"/>
      <c r="BLX84"/>
      <c r="BLY84"/>
      <c r="BLZ84"/>
      <c r="BMA84"/>
      <c r="BMB84"/>
      <c r="BMC84"/>
      <c r="BMD84"/>
      <c r="BME84"/>
      <c r="BMF84"/>
      <c r="BMG84"/>
      <c r="BMH84"/>
      <c r="BMI84"/>
      <c r="BMJ84"/>
      <c r="BMK84"/>
      <c r="BML84"/>
      <c r="BMM84"/>
      <c r="BMN84"/>
      <c r="BMO84"/>
      <c r="BMP84"/>
      <c r="BMQ84"/>
      <c r="BMR84"/>
      <c r="BMS84"/>
      <c r="BMT84"/>
      <c r="BMU84"/>
      <c r="BMV84"/>
      <c r="BMW84"/>
      <c r="BMX84"/>
      <c r="BMY84"/>
      <c r="BMZ84"/>
      <c r="BNA84"/>
      <c r="BNB84"/>
      <c r="BNC84"/>
      <c r="BND84"/>
      <c r="BNE84"/>
      <c r="BNF84"/>
      <c r="BNG84"/>
      <c r="BNH84"/>
      <c r="BNI84"/>
      <c r="BNJ84"/>
      <c r="BNK84"/>
      <c r="BNL84"/>
      <c r="BNM84"/>
      <c r="BNN84"/>
      <c r="BNO84"/>
      <c r="BNP84"/>
      <c r="BNQ84"/>
      <c r="BNR84"/>
      <c r="BNS84"/>
      <c r="BNT84"/>
      <c r="BNU84"/>
      <c r="BNV84"/>
      <c r="BNW84"/>
      <c r="BNX84"/>
      <c r="BNY84"/>
      <c r="BNZ84"/>
      <c r="BOA84"/>
      <c r="BOB84"/>
      <c r="BOC84"/>
      <c r="BOD84"/>
      <c r="BOE84"/>
      <c r="BOF84"/>
      <c r="BOG84"/>
      <c r="BOH84"/>
      <c r="BOI84"/>
      <c r="BOJ84"/>
      <c r="BOK84"/>
      <c r="BOL84"/>
      <c r="BOM84"/>
      <c r="BON84"/>
      <c r="BOO84"/>
      <c r="BOP84"/>
      <c r="BOQ84"/>
      <c r="BOR84"/>
      <c r="BOS84"/>
      <c r="BOT84"/>
      <c r="BOU84"/>
      <c r="BOV84"/>
      <c r="BOW84"/>
      <c r="BOX84"/>
      <c r="BOY84"/>
      <c r="BOZ84"/>
      <c r="BPA84"/>
      <c r="BPB84"/>
      <c r="BPC84"/>
      <c r="BPD84"/>
      <c r="BPE84"/>
      <c r="BPF84"/>
      <c r="BPG84"/>
      <c r="BPH84"/>
      <c r="BPI84"/>
      <c r="BPJ84"/>
      <c r="BPK84"/>
      <c r="BPL84"/>
      <c r="BPM84"/>
      <c r="BPN84"/>
      <c r="BPO84"/>
      <c r="BPP84"/>
      <c r="BPQ84"/>
      <c r="BPR84"/>
      <c r="BPS84"/>
      <c r="BPT84"/>
      <c r="BPU84"/>
      <c r="BPV84"/>
      <c r="BPW84"/>
      <c r="BPX84"/>
      <c r="BPY84"/>
      <c r="BPZ84"/>
      <c r="BQA84"/>
      <c r="BQB84"/>
      <c r="BQC84"/>
      <c r="BQD84"/>
      <c r="BQE84"/>
      <c r="BQF84"/>
      <c r="BQG84"/>
      <c r="BQH84"/>
      <c r="BQI84"/>
      <c r="BQJ84"/>
      <c r="BQK84"/>
      <c r="BQL84"/>
      <c r="BQM84"/>
      <c r="BQN84"/>
      <c r="BQO84"/>
      <c r="BQP84"/>
      <c r="BQQ84"/>
      <c r="BQR84"/>
      <c r="BQS84"/>
      <c r="BQT84"/>
      <c r="BQU84"/>
      <c r="BQV84"/>
      <c r="BQW84"/>
      <c r="BQX84"/>
      <c r="BQY84"/>
      <c r="BQZ84"/>
      <c r="BRA84"/>
      <c r="BRB84"/>
      <c r="BRC84"/>
      <c r="BRD84"/>
      <c r="BRE84"/>
      <c r="BRF84"/>
      <c r="BRG84"/>
      <c r="BRH84"/>
      <c r="BRI84"/>
      <c r="BRJ84"/>
      <c r="BRK84"/>
      <c r="BRL84"/>
      <c r="BRM84"/>
      <c r="BRN84"/>
      <c r="BRO84"/>
      <c r="BRP84"/>
      <c r="BRQ84"/>
      <c r="BRR84"/>
      <c r="BRS84"/>
      <c r="BRT84"/>
      <c r="BRU84"/>
      <c r="BRV84"/>
      <c r="BRW84"/>
      <c r="BRX84"/>
      <c r="BRY84"/>
      <c r="BRZ84"/>
      <c r="BSA84"/>
      <c r="BSB84"/>
      <c r="BSC84"/>
      <c r="BSD84"/>
      <c r="BSE84"/>
      <c r="BSF84"/>
      <c r="BSG84"/>
      <c r="BSH84"/>
      <c r="BSI84"/>
      <c r="BSJ84"/>
      <c r="BSK84"/>
      <c r="BSL84"/>
      <c r="BSM84"/>
      <c r="BSN84"/>
      <c r="BSO84"/>
      <c r="BSP84"/>
      <c r="BSQ84"/>
      <c r="BSR84"/>
      <c r="BSS84"/>
      <c r="BST84"/>
      <c r="BSU84"/>
      <c r="BSV84"/>
      <c r="BSW84"/>
      <c r="BSX84"/>
      <c r="BSY84"/>
      <c r="BSZ84"/>
      <c r="BTA84"/>
      <c r="BTB84"/>
      <c r="BTC84"/>
      <c r="BTD84"/>
      <c r="BTE84"/>
      <c r="BTF84"/>
      <c r="BTG84"/>
      <c r="BTH84"/>
      <c r="BTI84"/>
      <c r="BTJ84"/>
      <c r="BTK84"/>
      <c r="BTL84"/>
      <c r="BTM84"/>
      <c r="BTN84"/>
      <c r="BTO84"/>
      <c r="BTP84"/>
      <c r="BTQ84"/>
      <c r="BTR84"/>
      <c r="BTS84"/>
      <c r="BTT84"/>
      <c r="BTU84"/>
      <c r="BTV84"/>
      <c r="BTW84"/>
      <c r="BTX84"/>
      <c r="BTY84"/>
      <c r="BTZ84"/>
      <c r="BUA84"/>
      <c r="BUB84"/>
      <c r="BUC84"/>
      <c r="BUD84"/>
      <c r="BUE84"/>
      <c r="BUF84"/>
      <c r="BUG84"/>
      <c r="BUH84"/>
      <c r="BUI84"/>
      <c r="BUJ84"/>
      <c r="BUK84"/>
      <c r="BUL84"/>
      <c r="BUM84"/>
      <c r="BUN84"/>
      <c r="BUO84"/>
      <c r="BUP84"/>
      <c r="BUQ84"/>
      <c r="BUR84"/>
      <c r="BUS84"/>
      <c r="BUT84"/>
      <c r="BUU84"/>
      <c r="BUV84"/>
      <c r="BUW84"/>
      <c r="BUX84"/>
      <c r="BUY84"/>
      <c r="BUZ84"/>
      <c r="BVA84"/>
      <c r="BVB84"/>
      <c r="BVC84"/>
      <c r="BVD84"/>
      <c r="BVE84"/>
      <c r="BVF84"/>
      <c r="BVG84"/>
      <c r="BVH84"/>
      <c r="BVI84"/>
      <c r="BVJ84"/>
      <c r="BVK84"/>
      <c r="BVL84"/>
      <c r="BVM84"/>
      <c r="BVN84"/>
      <c r="BVO84"/>
      <c r="BVP84"/>
      <c r="BVQ84"/>
      <c r="BVR84"/>
      <c r="BVS84"/>
      <c r="BVT84"/>
      <c r="BVU84"/>
      <c r="BVV84"/>
      <c r="BVW84"/>
      <c r="BVX84"/>
      <c r="BVY84"/>
      <c r="BVZ84"/>
      <c r="BWA84"/>
      <c r="BWB84"/>
      <c r="BWC84"/>
      <c r="BWD84"/>
      <c r="BWE84"/>
      <c r="BWF84"/>
      <c r="BWG84"/>
      <c r="BWH84"/>
      <c r="BWI84"/>
      <c r="BWJ84"/>
      <c r="BWK84"/>
      <c r="BWL84"/>
      <c r="BWM84"/>
      <c r="BWN84"/>
      <c r="BWO84"/>
      <c r="BWP84"/>
      <c r="BWQ84"/>
      <c r="BWR84"/>
      <c r="BWS84"/>
      <c r="BWT84"/>
      <c r="BWU84"/>
      <c r="BWV84"/>
      <c r="BWW84"/>
      <c r="BWX84"/>
      <c r="BWY84"/>
      <c r="BWZ84"/>
      <c r="BXA84"/>
      <c r="BXB84"/>
      <c r="BXC84"/>
      <c r="BXD84"/>
      <c r="BXE84"/>
      <c r="BXF84"/>
      <c r="BXG84"/>
      <c r="BXH84"/>
      <c r="BXI84"/>
      <c r="BXJ84"/>
      <c r="BXK84"/>
      <c r="BXL84"/>
      <c r="BXM84"/>
      <c r="BXN84"/>
      <c r="BXO84"/>
      <c r="BXP84"/>
      <c r="BXQ84"/>
      <c r="BXR84"/>
      <c r="BXS84"/>
      <c r="BXT84"/>
      <c r="BXU84"/>
      <c r="BXV84"/>
      <c r="BXW84"/>
      <c r="BXX84"/>
      <c r="BXY84"/>
      <c r="BXZ84"/>
      <c r="BYA84"/>
      <c r="BYB84"/>
      <c r="BYC84"/>
      <c r="BYD84"/>
      <c r="BYE84"/>
      <c r="BYF84"/>
      <c r="BYG84"/>
      <c r="BYH84"/>
      <c r="BYI84"/>
      <c r="BYJ84"/>
      <c r="BYK84"/>
      <c r="BYL84"/>
      <c r="BYM84"/>
      <c r="BYN84"/>
      <c r="BYO84"/>
      <c r="BYP84"/>
      <c r="BYQ84"/>
      <c r="BYR84"/>
      <c r="BYS84"/>
      <c r="BYT84"/>
      <c r="BYU84"/>
      <c r="BYV84"/>
      <c r="BYW84"/>
      <c r="BYX84"/>
      <c r="BYY84"/>
      <c r="BYZ84"/>
      <c r="BZA84"/>
      <c r="BZB84"/>
      <c r="BZC84"/>
      <c r="BZD84"/>
      <c r="BZE84"/>
      <c r="BZF84"/>
      <c r="BZG84"/>
      <c r="BZH84"/>
      <c r="BZI84"/>
      <c r="BZJ84"/>
      <c r="BZK84"/>
      <c r="BZL84"/>
      <c r="BZM84"/>
      <c r="BZN84"/>
      <c r="BZO84"/>
      <c r="BZP84"/>
      <c r="BZQ84"/>
      <c r="BZR84"/>
      <c r="BZS84"/>
      <c r="BZT84"/>
      <c r="BZU84"/>
      <c r="BZV84"/>
      <c r="BZW84"/>
      <c r="BZX84"/>
      <c r="BZY84"/>
      <c r="BZZ84"/>
      <c r="CAA84"/>
      <c r="CAB84"/>
      <c r="CAC84"/>
      <c r="CAD84"/>
      <c r="CAE84"/>
      <c r="CAF84"/>
      <c r="CAG84"/>
      <c r="CAH84"/>
      <c r="CAI84"/>
      <c r="CAJ84"/>
      <c r="CAK84"/>
      <c r="CAL84"/>
      <c r="CAM84"/>
      <c r="CAN84"/>
      <c r="CAO84"/>
      <c r="CAP84"/>
      <c r="CAQ84"/>
      <c r="CAR84"/>
      <c r="CAS84"/>
      <c r="CAT84"/>
      <c r="CAU84"/>
      <c r="CAV84"/>
      <c r="CAW84"/>
      <c r="CAX84"/>
      <c r="CAY84"/>
      <c r="CAZ84"/>
      <c r="CBA84"/>
      <c r="CBB84"/>
      <c r="CBC84"/>
      <c r="CBD84"/>
      <c r="CBE84"/>
      <c r="CBF84"/>
      <c r="CBG84"/>
      <c r="CBH84"/>
      <c r="CBI84"/>
      <c r="CBJ84"/>
      <c r="CBK84"/>
      <c r="CBL84"/>
      <c r="CBM84"/>
      <c r="CBN84"/>
      <c r="CBO84"/>
      <c r="CBP84"/>
      <c r="CBQ84"/>
      <c r="CBR84"/>
      <c r="CBS84"/>
      <c r="CBT84"/>
      <c r="CBU84"/>
      <c r="CBV84"/>
      <c r="CBW84"/>
      <c r="CBX84"/>
      <c r="CBY84"/>
      <c r="CBZ84"/>
      <c r="CCA84"/>
      <c r="CCB84"/>
      <c r="CCC84"/>
      <c r="CCD84"/>
      <c r="CCE84"/>
      <c r="CCF84"/>
      <c r="CCG84"/>
      <c r="CCH84"/>
      <c r="CCI84"/>
      <c r="CCJ84"/>
      <c r="CCK84"/>
      <c r="CCL84"/>
      <c r="CCM84"/>
      <c r="CCN84"/>
      <c r="CCO84"/>
      <c r="CCP84"/>
      <c r="CCQ84"/>
      <c r="CCR84"/>
      <c r="CCS84"/>
      <c r="CCT84"/>
      <c r="CCU84"/>
      <c r="CCV84"/>
      <c r="CCW84"/>
      <c r="CCX84"/>
      <c r="CCY84"/>
      <c r="CCZ84"/>
      <c r="CDA84"/>
      <c r="CDB84"/>
      <c r="CDC84"/>
      <c r="CDD84"/>
      <c r="CDE84"/>
      <c r="CDF84"/>
      <c r="CDG84"/>
      <c r="CDH84"/>
      <c r="CDI84"/>
      <c r="CDJ84"/>
      <c r="CDK84"/>
      <c r="CDL84"/>
      <c r="CDM84"/>
      <c r="CDN84"/>
      <c r="CDO84"/>
      <c r="CDP84"/>
      <c r="CDQ84"/>
      <c r="CDR84"/>
      <c r="CDS84"/>
      <c r="CDT84"/>
      <c r="CDU84"/>
      <c r="CDV84"/>
      <c r="CDW84"/>
      <c r="CDX84"/>
      <c r="CDY84"/>
      <c r="CDZ84"/>
      <c r="CEA84"/>
      <c r="CEB84"/>
      <c r="CEC84"/>
      <c r="CED84"/>
      <c r="CEE84"/>
      <c r="CEF84"/>
      <c r="CEG84"/>
      <c r="CEH84"/>
      <c r="CEI84"/>
      <c r="CEJ84"/>
      <c r="CEK84"/>
      <c r="CEL84"/>
      <c r="CEM84"/>
      <c r="CEN84"/>
      <c r="CEO84"/>
      <c r="CEP84"/>
      <c r="CEQ84"/>
      <c r="CER84"/>
      <c r="CES84"/>
      <c r="CET84"/>
      <c r="CEU84"/>
      <c r="CEV84"/>
      <c r="CEW84"/>
      <c r="CEX84"/>
      <c r="CEY84"/>
      <c r="CEZ84"/>
      <c r="CFA84"/>
      <c r="CFB84"/>
      <c r="CFC84"/>
      <c r="CFD84"/>
      <c r="CFE84"/>
      <c r="CFF84"/>
      <c r="CFG84"/>
      <c r="CFH84"/>
      <c r="CFI84"/>
      <c r="CFJ84"/>
      <c r="CFK84"/>
      <c r="CFL84"/>
      <c r="CFM84"/>
      <c r="CFN84"/>
      <c r="CFO84"/>
      <c r="CFP84"/>
      <c r="CFQ84"/>
      <c r="CFR84"/>
      <c r="CFS84"/>
      <c r="CFT84"/>
      <c r="CFU84"/>
      <c r="CFV84"/>
      <c r="CFW84"/>
      <c r="CFX84"/>
      <c r="CFY84"/>
      <c r="CFZ84"/>
      <c r="CGA84"/>
      <c r="CGB84"/>
      <c r="CGC84"/>
      <c r="CGD84"/>
      <c r="CGE84"/>
      <c r="CGF84"/>
      <c r="CGG84"/>
      <c r="CGH84"/>
      <c r="CGI84"/>
      <c r="CGJ84"/>
      <c r="CGK84"/>
      <c r="CGL84"/>
      <c r="CGM84"/>
      <c r="CGN84"/>
      <c r="CGO84"/>
      <c r="CGP84"/>
      <c r="CGQ84"/>
      <c r="CGR84"/>
      <c r="CGS84"/>
      <c r="CGT84"/>
      <c r="CGU84"/>
      <c r="CGV84"/>
      <c r="CGW84"/>
      <c r="CGX84"/>
      <c r="CGY84"/>
      <c r="CGZ84"/>
      <c r="CHA84"/>
      <c r="CHB84"/>
      <c r="CHC84"/>
      <c r="CHD84"/>
      <c r="CHE84"/>
      <c r="CHF84"/>
      <c r="CHG84"/>
      <c r="CHH84"/>
      <c r="CHI84"/>
      <c r="CHJ84"/>
      <c r="CHK84"/>
      <c r="CHL84"/>
      <c r="CHM84"/>
      <c r="CHN84"/>
      <c r="CHO84"/>
      <c r="CHP84"/>
      <c r="CHQ84"/>
      <c r="CHR84"/>
      <c r="CHS84"/>
      <c r="CHT84"/>
      <c r="CHU84"/>
      <c r="CHV84"/>
      <c r="CHW84"/>
      <c r="CHX84"/>
      <c r="CHY84"/>
      <c r="CHZ84"/>
      <c r="CIA84"/>
      <c r="CIB84"/>
      <c r="CIC84"/>
      <c r="CID84"/>
      <c r="CIE84"/>
      <c r="CIF84"/>
      <c r="CIG84"/>
      <c r="CIH84"/>
      <c r="CII84"/>
      <c r="CIJ84"/>
      <c r="CIK84"/>
      <c r="CIL84"/>
      <c r="CIM84"/>
      <c r="CIN84"/>
      <c r="CIO84"/>
      <c r="CIP84"/>
      <c r="CIQ84"/>
      <c r="CIR84"/>
      <c r="CIS84"/>
      <c r="CIT84"/>
      <c r="CIU84"/>
      <c r="CIV84"/>
      <c r="CIW84"/>
      <c r="CIX84"/>
      <c r="CIY84"/>
      <c r="CIZ84"/>
      <c r="CJA84"/>
      <c r="CJB84"/>
      <c r="CJC84"/>
      <c r="CJD84"/>
      <c r="CJE84"/>
      <c r="CJF84"/>
      <c r="CJG84"/>
      <c r="CJH84"/>
      <c r="CJI84"/>
      <c r="CJJ84"/>
      <c r="CJK84"/>
      <c r="CJL84"/>
      <c r="CJM84"/>
      <c r="CJN84"/>
      <c r="CJO84"/>
      <c r="CJP84"/>
      <c r="CJQ84"/>
      <c r="CJR84"/>
      <c r="CJS84"/>
      <c r="CJT84"/>
      <c r="CJU84"/>
      <c r="CJV84"/>
      <c r="CJW84"/>
      <c r="CJX84"/>
      <c r="CJY84"/>
      <c r="CJZ84"/>
      <c r="CKA84"/>
      <c r="CKB84"/>
      <c r="CKC84"/>
      <c r="CKD84"/>
      <c r="CKE84"/>
      <c r="CKF84"/>
      <c r="CKG84"/>
      <c r="CKH84"/>
      <c r="CKI84"/>
      <c r="CKJ84"/>
      <c r="CKK84"/>
      <c r="CKL84"/>
      <c r="CKM84"/>
      <c r="CKN84"/>
      <c r="CKO84"/>
      <c r="CKP84"/>
      <c r="CKQ84"/>
      <c r="CKR84"/>
      <c r="CKS84"/>
      <c r="CKT84"/>
      <c r="CKU84"/>
      <c r="CKV84"/>
      <c r="CKW84"/>
      <c r="CKX84"/>
      <c r="CKY84"/>
      <c r="CKZ84"/>
      <c r="CLA84"/>
      <c r="CLB84"/>
      <c r="CLC84"/>
      <c r="CLD84"/>
      <c r="CLE84"/>
      <c r="CLF84"/>
      <c r="CLG84"/>
      <c r="CLH84"/>
      <c r="CLI84"/>
      <c r="CLJ84"/>
      <c r="CLK84"/>
      <c r="CLL84"/>
      <c r="CLM84"/>
      <c r="CLN84"/>
      <c r="CLO84"/>
      <c r="CLP84"/>
      <c r="CLQ84"/>
      <c r="CLR84"/>
      <c r="CLS84"/>
      <c r="CLT84"/>
      <c r="CLU84"/>
      <c r="CLV84"/>
      <c r="CLW84"/>
      <c r="CLX84"/>
      <c r="CLY84"/>
      <c r="CLZ84"/>
      <c r="CMA84"/>
      <c r="CMB84"/>
      <c r="CMC84"/>
      <c r="CMD84"/>
      <c r="CME84"/>
      <c r="CMF84"/>
      <c r="CMG84"/>
      <c r="CMH84"/>
      <c r="CMI84"/>
      <c r="CMJ84"/>
      <c r="CMK84"/>
      <c r="CML84"/>
      <c r="CMM84"/>
      <c r="CMN84"/>
      <c r="CMO84"/>
      <c r="CMP84"/>
      <c r="CMQ84"/>
      <c r="CMR84"/>
      <c r="CMS84"/>
      <c r="CMT84"/>
      <c r="CMU84"/>
      <c r="CMV84"/>
      <c r="CMW84"/>
      <c r="CMX84"/>
      <c r="CMY84"/>
      <c r="CMZ84"/>
      <c r="CNA84"/>
      <c r="CNB84"/>
      <c r="CNC84"/>
      <c r="CND84"/>
      <c r="CNE84"/>
      <c r="CNF84"/>
      <c r="CNG84"/>
      <c r="CNH84"/>
      <c r="CNI84"/>
      <c r="CNJ84"/>
      <c r="CNK84"/>
      <c r="CNL84"/>
      <c r="CNM84"/>
      <c r="CNN84"/>
      <c r="CNO84"/>
      <c r="CNP84"/>
      <c r="CNQ84"/>
      <c r="CNR84"/>
      <c r="CNS84"/>
      <c r="CNT84"/>
      <c r="CNU84"/>
      <c r="CNV84"/>
      <c r="CNW84"/>
      <c r="CNX84"/>
      <c r="CNY84"/>
      <c r="CNZ84"/>
      <c r="COA84"/>
      <c r="COB84"/>
      <c r="COC84"/>
      <c r="COD84"/>
      <c r="COE84"/>
      <c r="COF84"/>
      <c r="COG84"/>
      <c r="COH84"/>
      <c r="COI84"/>
      <c r="COJ84"/>
      <c r="COK84"/>
      <c r="COL84"/>
      <c r="COM84"/>
      <c r="CON84"/>
      <c r="COO84"/>
      <c r="COP84"/>
      <c r="COQ84"/>
      <c r="COR84"/>
      <c r="COS84"/>
      <c r="COT84"/>
      <c r="COU84"/>
      <c r="COV84"/>
      <c r="COW84"/>
      <c r="COX84"/>
      <c r="COY84"/>
      <c r="COZ84"/>
      <c r="CPA84"/>
      <c r="CPB84"/>
      <c r="CPC84"/>
      <c r="CPD84"/>
      <c r="CPE84"/>
      <c r="CPF84"/>
      <c r="CPG84"/>
      <c r="CPH84"/>
      <c r="CPI84"/>
      <c r="CPJ84"/>
      <c r="CPK84"/>
      <c r="CPL84"/>
      <c r="CPM84"/>
      <c r="CPN84"/>
      <c r="CPO84"/>
      <c r="CPP84"/>
      <c r="CPQ84"/>
      <c r="CPR84"/>
      <c r="CPS84"/>
      <c r="CPT84"/>
      <c r="CPU84"/>
      <c r="CPV84"/>
      <c r="CPW84"/>
      <c r="CPX84"/>
      <c r="CPY84"/>
      <c r="CPZ84"/>
      <c r="CQA84"/>
      <c r="CQB84"/>
      <c r="CQC84"/>
      <c r="CQD84"/>
      <c r="CQE84"/>
      <c r="CQF84"/>
      <c r="CQG84"/>
      <c r="CQH84"/>
      <c r="CQI84"/>
      <c r="CQJ84"/>
      <c r="CQK84"/>
      <c r="CQL84"/>
      <c r="CQM84"/>
      <c r="CQN84"/>
      <c r="CQO84"/>
      <c r="CQP84"/>
      <c r="CQQ84"/>
      <c r="CQR84"/>
      <c r="CQS84"/>
      <c r="CQT84"/>
      <c r="CQU84"/>
      <c r="CQV84"/>
      <c r="CQW84"/>
      <c r="CQX84"/>
      <c r="CQY84"/>
      <c r="CQZ84"/>
      <c r="CRA84"/>
      <c r="CRB84"/>
      <c r="CRC84"/>
      <c r="CRD84"/>
      <c r="CRE84"/>
      <c r="CRF84"/>
      <c r="CRG84"/>
      <c r="CRH84"/>
      <c r="CRI84"/>
      <c r="CRJ84"/>
      <c r="CRK84"/>
      <c r="CRL84"/>
      <c r="CRM84"/>
      <c r="CRN84"/>
      <c r="CRO84"/>
      <c r="CRP84"/>
      <c r="CRQ84"/>
      <c r="CRR84"/>
      <c r="CRS84"/>
      <c r="CRT84"/>
      <c r="CRU84"/>
      <c r="CRV84"/>
      <c r="CRW84"/>
      <c r="CRX84"/>
      <c r="CRY84"/>
      <c r="CRZ84"/>
      <c r="CSA84"/>
      <c r="CSB84"/>
      <c r="CSC84"/>
      <c r="CSD84"/>
      <c r="CSE84"/>
      <c r="CSF84"/>
      <c r="CSG84"/>
      <c r="CSH84"/>
      <c r="CSI84"/>
      <c r="CSJ84"/>
      <c r="CSK84"/>
      <c r="CSL84"/>
      <c r="CSM84"/>
      <c r="CSN84"/>
      <c r="CSO84"/>
      <c r="CSP84"/>
      <c r="CSQ84"/>
      <c r="CSR84"/>
      <c r="CSS84"/>
      <c r="CST84"/>
      <c r="CSU84"/>
      <c r="CSV84"/>
      <c r="CSW84"/>
      <c r="CSX84"/>
      <c r="CSY84"/>
      <c r="CSZ84"/>
      <c r="CTA84"/>
      <c r="CTB84"/>
      <c r="CTC84"/>
      <c r="CTD84"/>
      <c r="CTE84"/>
      <c r="CTF84"/>
      <c r="CTG84"/>
      <c r="CTH84"/>
      <c r="CTI84"/>
      <c r="CTJ84"/>
      <c r="CTK84"/>
      <c r="CTL84"/>
      <c r="CTM84"/>
      <c r="CTN84"/>
      <c r="CTO84"/>
      <c r="CTP84"/>
      <c r="CTQ84"/>
      <c r="CTR84"/>
      <c r="CTS84"/>
      <c r="CTT84"/>
      <c r="CTU84"/>
      <c r="CTV84"/>
      <c r="CTW84"/>
      <c r="CTX84"/>
      <c r="CTY84"/>
      <c r="CTZ84"/>
      <c r="CUA84"/>
      <c r="CUB84"/>
      <c r="CUC84"/>
      <c r="CUD84"/>
      <c r="CUE84"/>
      <c r="CUF84"/>
      <c r="CUG84"/>
      <c r="CUH84"/>
      <c r="CUI84"/>
      <c r="CUJ84"/>
      <c r="CUK84"/>
      <c r="CUL84"/>
      <c r="CUM84"/>
      <c r="CUN84"/>
      <c r="CUO84"/>
      <c r="CUP84"/>
      <c r="CUQ84"/>
      <c r="CUR84"/>
      <c r="CUS84"/>
      <c r="CUT84"/>
      <c r="CUU84"/>
      <c r="CUV84"/>
      <c r="CUW84"/>
      <c r="CUX84"/>
      <c r="CUY84"/>
      <c r="CUZ84"/>
      <c r="CVA84"/>
      <c r="CVB84"/>
      <c r="CVC84"/>
      <c r="CVD84"/>
      <c r="CVE84"/>
      <c r="CVF84"/>
      <c r="CVG84"/>
      <c r="CVH84"/>
      <c r="CVI84"/>
      <c r="CVJ84"/>
      <c r="CVK84"/>
      <c r="CVL84"/>
      <c r="CVM84"/>
      <c r="CVN84"/>
      <c r="CVO84"/>
      <c r="CVP84"/>
      <c r="CVQ84"/>
      <c r="CVR84"/>
      <c r="CVS84"/>
      <c r="CVT84"/>
      <c r="CVU84"/>
      <c r="CVV84"/>
      <c r="CVW84"/>
      <c r="CVX84"/>
      <c r="CVY84"/>
      <c r="CVZ84"/>
      <c r="CWA84"/>
      <c r="CWB84"/>
      <c r="CWC84"/>
      <c r="CWD84"/>
      <c r="CWE84"/>
      <c r="CWF84"/>
      <c r="CWG84"/>
      <c r="CWH84"/>
      <c r="CWI84"/>
      <c r="CWJ84"/>
      <c r="CWK84"/>
      <c r="CWL84"/>
      <c r="CWM84"/>
      <c r="CWN84"/>
      <c r="CWO84"/>
      <c r="CWP84"/>
      <c r="CWQ84"/>
      <c r="CWR84"/>
      <c r="CWS84"/>
      <c r="CWT84"/>
      <c r="CWU84"/>
      <c r="CWV84"/>
      <c r="CWW84"/>
      <c r="CWX84"/>
      <c r="CWY84"/>
      <c r="CWZ84"/>
      <c r="CXA84"/>
      <c r="CXB84"/>
      <c r="CXC84"/>
      <c r="CXD84"/>
      <c r="CXE84"/>
      <c r="CXF84"/>
      <c r="CXG84"/>
      <c r="CXH84"/>
      <c r="CXI84"/>
      <c r="CXJ84"/>
      <c r="CXK84"/>
      <c r="CXL84"/>
      <c r="CXM84"/>
      <c r="CXN84"/>
      <c r="CXO84"/>
      <c r="CXP84"/>
      <c r="CXQ84"/>
      <c r="CXR84"/>
      <c r="CXS84"/>
      <c r="CXT84"/>
      <c r="CXU84"/>
      <c r="CXV84"/>
      <c r="CXW84"/>
      <c r="CXX84"/>
      <c r="CXY84"/>
      <c r="CXZ84"/>
      <c r="CYA84"/>
      <c r="CYB84"/>
      <c r="CYC84"/>
      <c r="CYD84"/>
      <c r="CYE84"/>
      <c r="CYF84"/>
      <c r="CYG84"/>
      <c r="CYH84"/>
      <c r="CYI84"/>
      <c r="CYJ84"/>
      <c r="CYK84"/>
      <c r="CYL84"/>
      <c r="CYM84"/>
      <c r="CYN84"/>
      <c r="CYO84"/>
      <c r="CYP84"/>
      <c r="CYQ84"/>
      <c r="CYR84"/>
      <c r="CYS84"/>
      <c r="CYT84"/>
      <c r="CYU84"/>
      <c r="CYV84"/>
      <c r="CYW84"/>
      <c r="CYX84"/>
      <c r="CYY84"/>
      <c r="CYZ84"/>
      <c r="CZA84"/>
      <c r="CZB84"/>
      <c r="CZC84"/>
      <c r="CZD84"/>
      <c r="CZE84"/>
      <c r="CZF84"/>
      <c r="CZG84"/>
      <c r="CZH84"/>
      <c r="CZI84"/>
      <c r="CZJ84"/>
      <c r="CZK84"/>
      <c r="CZL84"/>
      <c r="CZM84"/>
      <c r="CZN84"/>
      <c r="CZO84"/>
      <c r="CZP84"/>
      <c r="CZQ84"/>
      <c r="CZR84"/>
      <c r="CZS84"/>
      <c r="CZT84"/>
      <c r="CZU84"/>
      <c r="CZV84"/>
      <c r="CZW84"/>
      <c r="CZX84"/>
      <c r="CZY84"/>
      <c r="CZZ84"/>
      <c r="DAA84"/>
      <c r="DAB84"/>
      <c r="DAC84"/>
      <c r="DAD84"/>
      <c r="DAE84"/>
      <c r="DAF84"/>
      <c r="DAG84"/>
      <c r="DAH84"/>
      <c r="DAI84"/>
      <c r="DAJ84"/>
      <c r="DAK84"/>
      <c r="DAL84"/>
      <c r="DAM84"/>
      <c r="DAN84"/>
      <c r="DAO84"/>
      <c r="DAP84"/>
      <c r="DAQ84"/>
      <c r="DAR84"/>
      <c r="DAS84"/>
      <c r="DAT84"/>
      <c r="DAU84"/>
      <c r="DAV84"/>
      <c r="DAW84"/>
      <c r="DAX84"/>
      <c r="DAY84"/>
      <c r="DAZ84"/>
      <c r="DBA84"/>
      <c r="DBB84"/>
      <c r="DBC84"/>
      <c r="DBD84"/>
      <c r="DBE84"/>
      <c r="DBF84"/>
      <c r="DBG84"/>
      <c r="DBH84"/>
      <c r="DBI84"/>
      <c r="DBJ84"/>
      <c r="DBK84"/>
      <c r="DBL84"/>
      <c r="DBM84"/>
      <c r="DBN84"/>
      <c r="DBO84"/>
      <c r="DBP84"/>
      <c r="DBQ84"/>
      <c r="DBR84"/>
      <c r="DBS84"/>
      <c r="DBT84"/>
      <c r="DBU84"/>
      <c r="DBV84"/>
      <c r="DBW84"/>
      <c r="DBX84"/>
      <c r="DBY84"/>
      <c r="DBZ84"/>
      <c r="DCA84"/>
      <c r="DCB84"/>
      <c r="DCC84"/>
      <c r="DCD84"/>
      <c r="DCE84"/>
      <c r="DCF84"/>
      <c r="DCG84"/>
      <c r="DCH84"/>
      <c r="DCI84"/>
      <c r="DCJ84"/>
      <c r="DCK84"/>
      <c r="DCL84"/>
      <c r="DCM84"/>
      <c r="DCN84"/>
      <c r="DCO84"/>
      <c r="DCP84"/>
      <c r="DCQ84"/>
      <c r="DCR84"/>
      <c r="DCS84"/>
      <c r="DCT84"/>
      <c r="DCU84"/>
      <c r="DCV84"/>
      <c r="DCW84"/>
      <c r="DCX84"/>
      <c r="DCY84"/>
      <c r="DCZ84"/>
      <c r="DDA84"/>
      <c r="DDB84"/>
      <c r="DDC84"/>
      <c r="DDD84"/>
      <c r="DDE84"/>
      <c r="DDF84"/>
      <c r="DDG84"/>
      <c r="DDH84"/>
      <c r="DDI84"/>
      <c r="DDJ84"/>
      <c r="DDK84"/>
      <c r="DDL84"/>
      <c r="DDM84"/>
      <c r="DDN84"/>
      <c r="DDO84"/>
      <c r="DDP84"/>
      <c r="DDQ84"/>
      <c r="DDR84"/>
      <c r="DDS84"/>
      <c r="DDT84"/>
      <c r="DDU84"/>
      <c r="DDV84"/>
      <c r="DDW84"/>
      <c r="DDX84"/>
      <c r="DDY84"/>
      <c r="DDZ84"/>
      <c r="DEA84"/>
      <c r="DEB84"/>
      <c r="DEC84"/>
      <c r="DED84"/>
      <c r="DEE84"/>
      <c r="DEF84"/>
      <c r="DEG84"/>
      <c r="DEH84"/>
      <c r="DEI84"/>
      <c r="DEJ84"/>
      <c r="DEK84"/>
      <c r="DEL84"/>
      <c r="DEM84"/>
      <c r="DEN84"/>
      <c r="DEO84"/>
      <c r="DEP84"/>
      <c r="DEQ84"/>
      <c r="DER84"/>
      <c r="DES84"/>
      <c r="DET84"/>
      <c r="DEU84"/>
      <c r="DEV84"/>
      <c r="DEW84"/>
      <c r="DEX84"/>
      <c r="DEY84"/>
      <c r="DEZ84"/>
      <c r="DFA84"/>
      <c r="DFB84"/>
      <c r="DFC84"/>
      <c r="DFD84"/>
      <c r="DFE84"/>
      <c r="DFF84"/>
      <c r="DFG84"/>
      <c r="DFH84"/>
      <c r="DFI84"/>
      <c r="DFJ84"/>
      <c r="DFK84"/>
      <c r="DFL84"/>
      <c r="DFM84"/>
      <c r="DFN84"/>
      <c r="DFO84"/>
      <c r="DFP84"/>
      <c r="DFQ84"/>
      <c r="DFR84"/>
      <c r="DFS84"/>
      <c r="DFT84"/>
      <c r="DFU84"/>
      <c r="DFV84"/>
      <c r="DFW84"/>
      <c r="DFX84"/>
      <c r="DFY84"/>
      <c r="DFZ84"/>
      <c r="DGA84"/>
      <c r="DGB84"/>
      <c r="DGC84"/>
      <c r="DGD84"/>
      <c r="DGE84"/>
      <c r="DGF84"/>
      <c r="DGG84"/>
      <c r="DGH84"/>
      <c r="DGI84"/>
      <c r="DGJ84"/>
      <c r="DGK84"/>
      <c r="DGL84"/>
      <c r="DGM84"/>
      <c r="DGN84"/>
      <c r="DGO84"/>
      <c r="DGP84"/>
      <c r="DGQ84"/>
      <c r="DGR84"/>
      <c r="DGS84"/>
      <c r="DGT84"/>
      <c r="DGU84"/>
      <c r="DGV84"/>
      <c r="DGW84"/>
      <c r="DGX84"/>
      <c r="DGY84"/>
      <c r="DGZ84"/>
      <c r="DHA84"/>
      <c r="DHB84"/>
      <c r="DHC84"/>
      <c r="DHD84"/>
      <c r="DHE84"/>
      <c r="DHF84"/>
      <c r="DHG84"/>
      <c r="DHH84"/>
      <c r="DHI84"/>
      <c r="DHJ84"/>
      <c r="DHK84"/>
      <c r="DHL84"/>
      <c r="DHM84"/>
      <c r="DHN84"/>
      <c r="DHO84"/>
      <c r="DHP84"/>
      <c r="DHQ84"/>
      <c r="DHR84"/>
      <c r="DHS84"/>
      <c r="DHT84"/>
      <c r="DHU84"/>
      <c r="DHV84"/>
      <c r="DHW84"/>
      <c r="DHX84"/>
      <c r="DHY84"/>
      <c r="DHZ84"/>
      <c r="DIA84"/>
      <c r="DIB84"/>
      <c r="DIC84"/>
      <c r="DID84"/>
      <c r="DIE84"/>
      <c r="DIF84"/>
      <c r="DIG84"/>
      <c r="DIH84"/>
      <c r="DII84"/>
      <c r="DIJ84"/>
      <c r="DIK84"/>
      <c r="DIL84"/>
      <c r="DIM84"/>
      <c r="DIN84"/>
      <c r="DIO84"/>
      <c r="DIP84"/>
      <c r="DIQ84"/>
      <c r="DIR84"/>
      <c r="DIS84"/>
      <c r="DIT84"/>
      <c r="DIU84"/>
      <c r="DIV84"/>
      <c r="DIW84"/>
      <c r="DIX84"/>
      <c r="DIY84"/>
      <c r="DIZ84"/>
      <c r="DJA84"/>
      <c r="DJB84"/>
      <c r="DJC84"/>
      <c r="DJD84"/>
      <c r="DJE84"/>
      <c r="DJF84"/>
      <c r="DJG84"/>
      <c r="DJH84"/>
      <c r="DJI84"/>
      <c r="DJJ84"/>
      <c r="DJK84"/>
      <c r="DJL84"/>
      <c r="DJM84"/>
      <c r="DJN84"/>
      <c r="DJO84"/>
      <c r="DJP84"/>
      <c r="DJQ84"/>
      <c r="DJR84"/>
      <c r="DJS84"/>
      <c r="DJT84"/>
      <c r="DJU84"/>
      <c r="DJV84"/>
      <c r="DJW84"/>
      <c r="DJX84"/>
      <c r="DJY84"/>
      <c r="DJZ84"/>
      <c r="DKA84"/>
      <c r="DKB84"/>
      <c r="DKC84"/>
      <c r="DKD84"/>
      <c r="DKE84"/>
      <c r="DKF84"/>
      <c r="DKG84"/>
      <c r="DKH84"/>
      <c r="DKI84"/>
      <c r="DKJ84"/>
      <c r="DKK84"/>
      <c r="DKL84"/>
      <c r="DKM84"/>
      <c r="DKN84"/>
      <c r="DKO84"/>
      <c r="DKP84"/>
      <c r="DKQ84"/>
      <c r="DKR84"/>
      <c r="DKS84"/>
      <c r="DKT84"/>
      <c r="DKU84"/>
      <c r="DKV84"/>
      <c r="DKW84"/>
      <c r="DKX84"/>
      <c r="DKY84"/>
      <c r="DKZ84"/>
      <c r="DLA84"/>
      <c r="DLB84"/>
      <c r="DLC84"/>
      <c r="DLD84"/>
      <c r="DLE84"/>
      <c r="DLF84"/>
      <c r="DLG84"/>
      <c r="DLH84"/>
      <c r="DLI84"/>
      <c r="DLJ84"/>
      <c r="DLK84"/>
      <c r="DLL84"/>
      <c r="DLM84"/>
      <c r="DLN84"/>
      <c r="DLO84"/>
      <c r="DLP84"/>
      <c r="DLQ84"/>
      <c r="DLR84"/>
      <c r="DLS84"/>
      <c r="DLT84"/>
      <c r="DLU84"/>
      <c r="DLV84"/>
      <c r="DLW84"/>
      <c r="DLX84"/>
      <c r="DLY84"/>
      <c r="DLZ84"/>
      <c r="DMA84"/>
      <c r="DMB84"/>
      <c r="DMC84"/>
      <c r="DMD84"/>
      <c r="DME84"/>
      <c r="DMF84"/>
      <c r="DMG84"/>
      <c r="DMH84"/>
      <c r="DMI84"/>
      <c r="DMJ84"/>
      <c r="DMK84"/>
      <c r="DML84"/>
      <c r="DMM84"/>
      <c r="DMN84"/>
      <c r="DMO84"/>
      <c r="DMP84"/>
      <c r="DMQ84"/>
      <c r="DMR84"/>
      <c r="DMS84"/>
      <c r="DMT84"/>
      <c r="DMU84"/>
      <c r="DMV84"/>
      <c r="DMW84"/>
      <c r="DMX84"/>
      <c r="DMY84"/>
      <c r="DMZ84"/>
      <c r="DNA84"/>
      <c r="DNB84"/>
      <c r="DNC84"/>
      <c r="DND84"/>
      <c r="DNE84"/>
      <c r="DNF84"/>
      <c r="DNG84"/>
      <c r="DNH84"/>
      <c r="DNI84"/>
      <c r="DNJ84"/>
      <c r="DNK84"/>
      <c r="DNL84"/>
      <c r="DNM84"/>
      <c r="DNN84"/>
      <c r="DNO84"/>
      <c r="DNP84"/>
      <c r="DNQ84"/>
      <c r="DNR84"/>
      <c r="DNS84"/>
      <c r="DNT84"/>
      <c r="DNU84"/>
      <c r="DNV84"/>
      <c r="DNW84"/>
      <c r="DNX84"/>
      <c r="DNY84"/>
      <c r="DNZ84"/>
      <c r="DOA84"/>
      <c r="DOB84"/>
      <c r="DOC84"/>
      <c r="DOD84"/>
      <c r="DOE84"/>
      <c r="DOF84"/>
      <c r="DOG84"/>
      <c r="DOH84"/>
      <c r="DOI84"/>
      <c r="DOJ84"/>
      <c r="DOK84"/>
      <c r="DOL84"/>
      <c r="DOM84"/>
      <c r="DON84"/>
      <c r="DOO84"/>
      <c r="DOP84"/>
      <c r="DOQ84"/>
      <c r="DOR84"/>
      <c r="DOS84"/>
      <c r="DOT84"/>
      <c r="DOU84"/>
      <c r="DOV84"/>
      <c r="DOW84"/>
      <c r="DOX84"/>
      <c r="DOY84"/>
      <c r="DOZ84"/>
      <c r="DPA84"/>
      <c r="DPB84"/>
      <c r="DPC84"/>
      <c r="DPD84"/>
      <c r="DPE84"/>
      <c r="DPF84"/>
      <c r="DPG84"/>
      <c r="DPH84"/>
      <c r="DPI84"/>
      <c r="DPJ84"/>
      <c r="DPK84"/>
      <c r="DPL84"/>
      <c r="DPM84"/>
      <c r="DPN84"/>
      <c r="DPO84"/>
      <c r="DPP84"/>
      <c r="DPQ84"/>
      <c r="DPR84"/>
      <c r="DPS84"/>
      <c r="DPT84"/>
      <c r="DPU84"/>
      <c r="DPV84"/>
      <c r="DPW84"/>
      <c r="DPX84"/>
      <c r="DPY84"/>
      <c r="DPZ84"/>
      <c r="DQA84"/>
      <c r="DQB84"/>
      <c r="DQC84"/>
      <c r="DQD84"/>
      <c r="DQE84"/>
      <c r="DQF84"/>
      <c r="DQG84"/>
      <c r="DQH84"/>
      <c r="DQI84"/>
      <c r="DQJ84"/>
      <c r="DQK84"/>
      <c r="DQL84"/>
      <c r="DQM84"/>
      <c r="DQN84"/>
      <c r="DQO84"/>
      <c r="DQP84"/>
      <c r="DQQ84"/>
      <c r="DQR84"/>
      <c r="DQS84"/>
      <c r="DQT84"/>
      <c r="DQU84"/>
      <c r="DQV84"/>
      <c r="DQW84"/>
      <c r="DQX84"/>
      <c r="DQY84"/>
      <c r="DQZ84"/>
      <c r="DRA84"/>
      <c r="DRB84"/>
      <c r="DRC84"/>
      <c r="DRD84"/>
      <c r="DRE84"/>
      <c r="DRF84"/>
      <c r="DRG84"/>
      <c r="DRH84"/>
      <c r="DRI84"/>
      <c r="DRJ84"/>
      <c r="DRK84"/>
      <c r="DRL84"/>
      <c r="DRM84"/>
      <c r="DRN84"/>
      <c r="DRO84"/>
      <c r="DRP84"/>
      <c r="DRQ84"/>
      <c r="DRR84"/>
      <c r="DRS84"/>
      <c r="DRT84"/>
      <c r="DRU84"/>
      <c r="DRV84"/>
      <c r="DRW84"/>
      <c r="DRX84"/>
      <c r="DRY84"/>
      <c r="DRZ84"/>
      <c r="DSA84"/>
      <c r="DSB84"/>
      <c r="DSC84"/>
      <c r="DSD84"/>
      <c r="DSE84"/>
      <c r="DSF84"/>
      <c r="DSG84"/>
      <c r="DSH84"/>
      <c r="DSI84"/>
      <c r="DSJ84"/>
      <c r="DSK84"/>
      <c r="DSL84"/>
      <c r="DSM84"/>
      <c r="DSN84"/>
      <c r="DSO84"/>
      <c r="DSP84"/>
      <c r="DSQ84"/>
      <c r="DSR84"/>
      <c r="DSS84"/>
      <c r="DST84"/>
      <c r="DSU84"/>
      <c r="DSV84"/>
      <c r="DSW84"/>
      <c r="DSX84"/>
      <c r="DSY84"/>
      <c r="DSZ84"/>
      <c r="DTA84"/>
      <c r="DTB84"/>
      <c r="DTC84"/>
      <c r="DTD84"/>
      <c r="DTE84"/>
      <c r="DTF84"/>
      <c r="DTG84"/>
      <c r="DTH84"/>
      <c r="DTI84"/>
      <c r="DTJ84"/>
      <c r="DTK84"/>
      <c r="DTL84"/>
      <c r="DTM84"/>
      <c r="DTN84"/>
      <c r="DTO84"/>
      <c r="DTP84"/>
      <c r="DTQ84"/>
      <c r="DTR84"/>
      <c r="DTS84"/>
      <c r="DTT84"/>
      <c r="DTU84"/>
      <c r="DTV84"/>
      <c r="DTW84"/>
      <c r="DTX84"/>
      <c r="DTY84"/>
      <c r="DTZ84"/>
      <c r="DUA84"/>
      <c r="DUB84"/>
      <c r="DUC84"/>
      <c r="DUD84"/>
      <c r="DUE84"/>
      <c r="DUF84"/>
      <c r="DUG84"/>
      <c r="DUH84"/>
      <c r="DUI84"/>
      <c r="DUJ84"/>
      <c r="DUK84"/>
      <c r="DUL84"/>
      <c r="DUM84"/>
      <c r="DUN84"/>
      <c r="DUO84"/>
      <c r="DUP84"/>
      <c r="DUQ84"/>
      <c r="DUR84"/>
      <c r="DUS84"/>
      <c r="DUT84"/>
      <c r="DUU84"/>
      <c r="DUV84"/>
      <c r="DUW84"/>
      <c r="DUX84"/>
      <c r="DUY84"/>
      <c r="DUZ84"/>
      <c r="DVA84"/>
      <c r="DVB84"/>
      <c r="DVC84"/>
      <c r="DVD84"/>
      <c r="DVE84"/>
      <c r="DVF84"/>
      <c r="DVG84"/>
      <c r="DVH84"/>
      <c r="DVI84"/>
      <c r="DVJ84"/>
      <c r="DVK84"/>
      <c r="DVL84"/>
      <c r="DVM84"/>
      <c r="DVN84"/>
      <c r="DVO84"/>
      <c r="DVP84"/>
      <c r="DVQ84"/>
      <c r="DVR84"/>
      <c r="DVS84"/>
      <c r="DVT84"/>
      <c r="DVU84"/>
      <c r="DVV84"/>
      <c r="DVW84"/>
      <c r="DVX84"/>
      <c r="DVY84"/>
      <c r="DVZ84"/>
      <c r="DWA84"/>
      <c r="DWB84"/>
      <c r="DWC84"/>
      <c r="DWD84"/>
      <c r="DWE84"/>
      <c r="DWF84"/>
      <c r="DWG84"/>
      <c r="DWH84"/>
      <c r="DWI84"/>
      <c r="DWJ84"/>
      <c r="DWK84"/>
      <c r="DWL84"/>
      <c r="DWM84"/>
      <c r="DWN84"/>
      <c r="DWO84"/>
      <c r="DWP84"/>
      <c r="DWQ84"/>
      <c r="DWR84"/>
      <c r="DWS84"/>
      <c r="DWT84"/>
      <c r="DWU84"/>
      <c r="DWV84"/>
      <c r="DWW84"/>
      <c r="DWX84"/>
      <c r="DWY84"/>
      <c r="DWZ84"/>
      <c r="DXA84"/>
      <c r="DXB84"/>
      <c r="DXC84"/>
      <c r="DXD84"/>
      <c r="DXE84"/>
      <c r="DXF84"/>
      <c r="DXG84"/>
      <c r="DXH84"/>
      <c r="DXI84"/>
      <c r="DXJ84"/>
      <c r="DXK84"/>
      <c r="DXL84"/>
      <c r="DXM84"/>
      <c r="DXN84"/>
      <c r="DXO84"/>
      <c r="DXP84"/>
      <c r="DXQ84"/>
      <c r="DXR84"/>
      <c r="DXS84"/>
      <c r="DXT84"/>
      <c r="DXU84"/>
      <c r="DXV84"/>
      <c r="DXW84"/>
      <c r="DXX84"/>
      <c r="DXY84"/>
      <c r="DXZ84"/>
      <c r="DYA84"/>
      <c r="DYB84"/>
      <c r="DYC84"/>
      <c r="DYD84"/>
      <c r="DYE84"/>
      <c r="DYF84"/>
      <c r="DYG84"/>
      <c r="DYH84"/>
      <c r="DYI84"/>
      <c r="DYJ84"/>
      <c r="DYK84"/>
      <c r="DYL84"/>
      <c r="DYM84"/>
      <c r="DYN84"/>
      <c r="DYO84"/>
      <c r="DYP84"/>
      <c r="DYQ84"/>
      <c r="DYR84"/>
      <c r="DYS84"/>
      <c r="DYT84"/>
      <c r="DYU84"/>
      <c r="DYV84"/>
      <c r="DYW84"/>
      <c r="DYX84"/>
      <c r="DYY84"/>
      <c r="DYZ84"/>
      <c r="DZA84"/>
      <c r="DZB84"/>
      <c r="DZC84"/>
      <c r="DZD84"/>
      <c r="DZE84"/>
      <c r="DZF84"/>
      <c r="DZG84"/>
      <c r="DZH84"/>
      <c r="DZI84"/>
      <c r="DZJ84"/>
      <c r="DZK84"/>
      <c r="DZL84"/>
      <c r="DZM84"/>
      <c r="DZN84"/>
      <c r="DZO84"/>
      <c r="DZP84"/>
      <c r="DZQ84"/>
      <c r="DZR84"/>
      <c r="DZS84"/>
      <c r="DZT84"/>
      <c r="DZU84"/>
      <c r="DZV84"/>
      <c r="DZW84"/>
      <c r="DZX84"/>
      <c r="DZY84"/>
      <c r="DZZ84"/>
      <c r="EAA84"/>
      <c r="EAB84"/>
      <c r="EAC84"/>
      <c r="EAD84"/>
      <c r="EAE84"/>
      <c r="EAF84"/>
      <c r="EAG84"/>
      <c r="EAH84"/>
      <c r="EAI84"/>
      <c r="EAJ84"/>
      <c r="EAK84"/>
      <c r="EAL84"/>
      <c r="EAM84"/>
      <c r="EAN84"/>
      <c r="EAO84"/>
      <c r="EAP84"/>
      <c r="EAQ84"/>
      <c r="EAR84"/>
      <c r="EAS84"/>
      <c r="EAT84"/>
      <c r="EAU84"/>
      <c r="EAV84"/>
      <c r="EAW84"/>
      <c r="EAX84"/>
      <c r="EAY84"/>
      <c r="EAZ84"/>
      <c r="EBA84"/>
      <c r="EBB84"/>
      <c r="EBC84"/>
      <c r="EBD84"/>
      <c r="EBE84"/>
      <c r="EBF84"/>
      <c r="EBG84"/>
      <c r="EBH84"/>
      <c r="EBI84"/>
      <c r="EBJ84"/>
      <c r="EBK84"/>
      <c r="EBL84"/>
      <c r="EBM84"/>
      <c r="EBN84"/>
      <c r="EBO84"/>
      <c r="EBP84"/>
      <c r="EBQ84"/>
      <c r="EBR84"/>
      <c r="EBS84"/>
      <c r="EBT84"/>
      <c r="EBU84"/>
      <c r="EBV84"/>
      <c r="EBW84"/>
      <c r="EBX84"/>
      <c r="EBY84"/>
      <c r="EBZ84"/>
      <c r="ECA84"/>
      <c r="ECB84"/>
      <c r="ECC84"/>
      <c r="ECD84"/>
      <c r="ECE84"/>
      <c r="ECF84"/>
      <c r="ECG84"/>
      <c r="ECH84"/>
      <c r="ECI84"/>
      <c r="ECJ84"/>
      <c r="ECK84"/>
      <c r="ECL84"/>
      <c r="ECM84"/>
      <c r="ECN84"/>
      <c r="ECO84"/>
      <c r="ECP84"/>
      <c r="ECQ84"/>
      <c r="ECR84"/>
      <c r="ECS84"/>
      <c r="ECT84"/>
      <c r="ECU84"/>
      <c r="ECV84"/>
      <c r="ECW84"/>
      <c r="ECX84"/>
      <c r="ECY84"/>
      <c r="ECZ84"/>
      <c r="EDA84"/>
      <c r="EDB84"/>
      <c r="EDC84"/>
      <c r="EDD84"/>
      <c r="EDE84"/>
      <c r="EDF84"/>
      <c r="EDG84"/>
      <c r="EDH84"/>
      <c r="EDI84"/>
      <c r="EDJ84"/>
      <c r="EDK84"/>
      <c r="EDL84"/>
      <c r="EDM84"/>
      <c r="EDN84"/>
      <c r="EDO84"/>
      <c r="EDP84"/>
      <c r="EDQ84"/>
      <c r="EDR84"/>
      <c r="EDS84"/>
      <c r="EDT84"/>
      <c r="EDU84"/>
      <c r="EDV84"/>
      <c r="EDW84"/>
      <c r="EDX84"/>
      <c r="EDY84"/>
      <c r="EDZ84"/>
      <c r="EEA84"/>
      <c r="EEB84"/>
      <c r="EEC84"/>
      <c r="EED84"/>
      <c r="EEE84"/>
      <c r="EEF84"/>
      <c r="EEG84"/>
      <c r="EEH84"/>
      <c r="EEI84"/>
      <c r="EEJ84"/>
      <c r="EEK84"/>
      <c r="EEL84"/>
      <c r="EEM84"/>
      <c r="EEN84"/>
      <c r="EEO84"/>
      <c r="EEP84"/>
      <c r="EEQ84"/>
      <c r="EER84"/>
      <c r="EES84"/>
      <c r="EET84"/>
      <c r="EEU84"/>
      <c r="EEV84"/>
      <c r="EEW84"/>
      <c r="EEX84"/>
      <c r="EEY84"/>
      <c r="EEZ84"/>
      <c r="EFA84"/>
      <c r="EFB84"/>
      <c r="EFC84"/>
      <c r="EFD84"/>
      <c r="EFE84"/>
      <c r="EFF84"/>
      <c r="EFG84"/>
      <c r="EFH84"/>
      <c r="EFI84"/>
      <c r="EFJ84"/>
      <c r="EFK84"/>
      <c r="EFL84"/>
      <c r="EFM84"/>
      <c r="EFN84"/>
      <c r="EFO84"/>
      <c r="EFP84"/>
      <c r="EFQ84"/>
      <c r="EFR84"/>
      <c r="EFS84"/>
      <c r="EFT84"/>
      <c r="EFU84"/>
      <c r="EFV84"/>
      <c r="EFW84"/>
      <c r="EFX84"/>
      <c r="EFY84"/>
      <c r="EFZ84"/>
      <c r="EGA84"/>
      <c r="EGB84"/>
      <c r="EGC84"/>
      <c r="EGD84"/>
      <c r="EGE84"/>
      <c r="EGF84"/>
      <c r="EGG84"/>
      <c r="EGH84"/>
      <c r="EGI84"/>
      <c r="EGJ84"/>
      <c r="EGK84"/>
      <c r="EGL84"/>
      <c r="EGM84"/>
      <c r="EGN84"/>
      <c r="EGO84"/>
      <c r="EGP84"/>
      <c r="EGQ84"/>
      <c r="EGR84"/>
      <c r="EGS84"/>
      <c r="EGT84"/>
      <c r="EGU84"/>
      <c r="EGV84"/>
      <c r="EGW84"/>
      <c r="EGX84"/>
      <c r="EGY84"/>
      <c r="EGZ84"/>
      <c r="EHA84"/>
      <c r="EHB84"/>
      <c r="EHC84"/>
      <c r="EHD84"/>
      <c r="EHE84"/>
      <c r="EHF84"/>
      <c r="EHG84"/>
      <c r="EHH84"/>
      <c r="EHI84"/>
      <c r="EHJ84"/>
      <c r="EHK84"/>
      <c r="EHL84"/>
      <c r="EHM84"/>
      <c r="EHN84"/>
      <c r="EHO84"/>
      <c r="EHP84"/>
      <c r="EHQ84"/>
      <c r="EHR84"/>
      <c r="EHS84"/>
      <c r="EHT84"/>
      <c r="EHU84"/>
      <c r="EHV84"/>
      <c r="EHW84"/>
      <c r="EHX84"/>
      <c r="EHY84"/>
      <c r="EHZ84"/>
      <c r="EIA84"/>
      <c r="EIB84"/>
      <c r="EIC84"/>
      <c r="EID84"/>
      <c r="EIE84"/>
      <c r="EIF84"/>
      <c r="EIG84"/>
      <c r="EIH84"/>
      <c r="EII84"/>
      <c r="EIJ84"/>
      <c r="EIK84"/>
      <c r="EIL84"/>
      <c r="EIM84"/>
      <c r="EIN84"/>
      <c r="EIO84"/>
      <c r="EIP84"/>
      <c r="EIQ84"/>
      <c r="EIR84"/>
      <c r="EIS84"/>
      <c r="EIT84"/>
      <c r="EIU84"/>
      <c r="EIV84"/>
      <c r="EIW84"/>
      <c r="EIX84"/>
      <c r="EIY84"/>
      <c r="EIZ84"/>
      <c r="EJA84"/>
      <c r="EJB84"/>
      <c r="EJC84"/>
      <c r="EJD84"/>
      <c r="EJE84"/>
      <c r="EJF84"/>
      <c r="EJG84"/>
      <c r="EJH84"/>
      <c r="EJI84"/>
      <c r="EJJ84"/>
      <c r="EJK84"/>
      <c r="EJL84"/>
      <c r="EJM84"/>
      <c r="EJN84"/>
      <c r="EJO84"/>
      <c r="EJP84"/>
      <c r="EJQ84"/>
      <c r="EJR84"/>
      <c r="EJS84"/>
      <c r="EJT84"/>
      <c r="EJU84"/>
      <c r="EJV84"/>
      <c r="EJW84"/>
      <c r="EJX84"/>
      <c r="EJY84"/>
      <c r="EJZ84"/>
      <c r="EKA84"/>
      <c r="EKB84"/>
      <c r="EKC84"/>
      <c r="EKD84"/>
      <c r="EKE84"/>
      <c r="EKF84"/>
      <c r="EKG84"/>
      <c r="EKH84"/>
      <c r="EKI84"/>
      <c r="EKJ84"/>
      <c r="EKK84"/>
      <c r="EKL84"/>
      <c r="EKM84"/>
      <c r="EKN84"/>
      <c r="EKO84"/>
      <c r="EKP84"/>
      <c r="EKQ84"/>
      <c r="EKR84"/>
      <c r="EKS84"/>
      <c r="EKT84"/>
      <c r="EKU84"/>
      <c r="EKV84"/>
      <c r="EKW84"/>
      <c r="EKX84"/>
      <c r="EKY84"/>
      <c r="EKZ84"/>
      <c r="ELA84"/>
      <c r="ELB84"/>
      <c r="ELC84"/>
      <c r="ELD84"/>
      <c r="ELE84"/>
      <c r="ELF84"/>
      <c r="ELG84"/>
      <c r="ELH84"/>
      <c r="ELI84"/>
      <c r="ELJ84"/>
      <c r="ELK84"/>
      <c r="ELL84"/>
      <c r="ELM84"/>
      <c r="ELN84"/>
      <c r="ELO84"/>
      <c r="ELP84"/>
      <c r="ELQ84"/>
      <c r="ELR84"/>
      <c r="ELS84"/>
      <c r="ELT84"/>
      <c r="ELU84"/>
      <c r="ELV84"/>
      <c r="ELW84"/>
      <c r="ELX84"/>
      <c r="ELY84"/>
      <c r="ELZ84"/>
      <c r="EMA84"/>
      <c r="EMB84"/>
      <c r="EMC84"/>
      <c r="EMD84"/>
      <c r="EME84"/>
      <c r="EMF84"/>
      <c r="EMG84"/>
      <c r="EMH84"/>
      <c r="EMI84"/>
      <c r="EMJ84"/>
      <c r="EMK84"/>
      <c r="EML84"/>
      <c r="EMM84"/>
      <c r="EMN84"/>
      <c r="EMO84"/>
      <c r="EMP84"/>
      <c r="EMQ84"/>
      <c r="EMR84"/>
      <c r="EMS84"/>
      <c r="EMT84"/>
      <c r="EMU84"/>
      <c r="EMV84"/>
      <c r="EMW84"/>
      <c r="EMX84"/>
      <c r="EMY84"/>
      <c r="EMZ84"/>
      <c r="ENA84"/>
      <c r="ENB84"/>
      <c r="ENC84"/>
      <c r="END84"/>
      <c r="ENE84"/>
      <c r="ENF84"/>
      <c r="ENG84"/>
      <c r="ENH84"/>
      <c r="ENI84"/>
      <c r="ENJ84"/>
      <c r="ENK84"/>
      <c r="ENL84"/>
      <c r="ENM84"/>
      <c r="ENN84"/>
      <c r="ENO84"/>
      <c r="ENP84"/>
      <c r="ENQ84"/>
      <c r="ENR84"/>
      <c r="ENS84"/>
      <c r="ENT84"/>
      <c r="ENU84"/>
      <c r="ENV84"/>
      <c r="ENW84"/>
      <c r="ENX84"/>
      <c r="ENY84"/>
      <c r="ENZ84"/>
      <c r="EOA84"/>
      <c r="EOB84"/>
      <c r="EOC84"/>
      <c r="EOD84"/>
      <c r="EOE84"/>
      <c r="EOF84"/>
      <c r="EOG84"/>
      <c r="EOH84"/>
      <c r="EOI84"/>
      <c r="EOJ84"/>
      <c r="EOK84"/>
      <c r="EOL84"/>
      <c r="EOM84"/>
      <c r="EON84"/>
      <c r="EOO84"/>
      <c r="EOP84"/>
      <c r="EOQ84"/>
      <c r="EOR84"/>
      <c r="EOS84"/>
      <c r="EOT84"/>
      <c r="EOU84"/>
      <c r="EOV84"/>
      <c r="EOW84"/>
      <c r="EOX84"/>
      <c r="EOY84"/>
      <c r="EOZ84"/>
      <c r="EPA84"/>
      <c r="EPB84"/>
      <c r="EPC84"/>
      <c r="EPD84"/>
      <c r="EPE84"/>
      <c r="EPF84"/>
      <c r="EPG84"/>
      <c r="EPH84"/>
      <c r="EPI84"/>
      <c r="EPJ84"/>
      <c r="EPK84"/>
      <c r="EPL84"/>
      <c r="EPM84"/>
      <c r="EPN84"/>
      <c r="EPO84"/>
      <c r="EPP84"/>
      <c r="EPQ84"/>
      <c r="EPR84"/>
      <c r="EPS84"/>
      <c r="EPT84"/>
      <c r="EPU84"/>
      <c r="EPV84"/>
      <c r="EPW84"/>
      <c r="EPX84"/>
      <c r="EPY84"/>
      <c r="EPZ84"/>
      <c r="EQA84"/>
      <c r="EQB84"/>
      <c r="EQC84"/>
      <c r="EQD84"/>
      <c r="EQE84"/>
      <c r="EQF84"/>
      <c r="EQG84"/>
      <c r="EQH84"/>
      <c r="EQI84"/>
      <c r="EQJ84"/>
      <c r="EQK84"/>
      <c r="EQL84"/>
      <c r="EQM84"/>
      <c r="EQN84"/>
      <c r="EQO84"/>
      <c r="EQP84"/>
      <c r="EQQ84"/>
      <c r="EQR84"/>
      <c r="EQS84"/>
      <c r="EQT84"/>
      <c r="EQU84"/>
      <c r="EQV84"/>
      <c r="EQW84"/>
      <c r="EQX84"/>
      <c r="EQY84"/>
      <c r="EQZ84"/>
      <c r="ERA84"/>
      <c r="ERB84"/>
      <c r="ERC84"/>
      <c r="ERD84"/>
      <c r="ERE84"/>
      <c r="ERF84"/>
      <c r="ERG84"/>
      <c r="ERH84"/>
      <c r="ERI84"/>
      <c r="ERJ84"/>
      <c r="ERK84"/>
      <c r="ERL84"/>
      <c r="ERM84"/>
      <c r="ERN84"/>
      <c r="ERO84"/>
      <c r="ERP84"/>
      <c r="ERQ84"/>
      <c r="ERR84"/>
      <c r="ERS84"/>
      <c r="ERT84"/>
      <c r="ERU84"/>
      <c r="ERV84"/>
      <c r="ERW84"/>
      <c r="ERX84"/>
      <c r="ERY84"/>
      <c r="ERZ84"/>
      <c r="ESA84"/>
      <c r="ESB84"/>
      <c r="ESC84"/>
      <c r="ESD84"/>
      <c r="ESE84"/>
      <c r="ESF84"/>
      <c r="ESG84"/>
      <c r="ESH84"/>
      <c r="ESI84"/>
      <c r="ESJ84"/>
      <c r="ESK84"/>
      <c r="ESL84"/>
      <c r="ESM84"/>
      <c r="ESN84"/>
      <c r="ESO84"/>
      <c r="ESP84"/>
      <c r="ESQ84"/>
      <c r="ESR84"/>
      <c r="ESS84"/>
      <c r="EST84"/>
      <c r="ESU84"/>
      <c r="ESV84"/>
      <c r="ESW84"/>
      <c r="ESX84"/>
      <c r="ESY84"/>
      <c r="ESZ84"/>
      <c r="ETA84"/>
      <c r="ETB84"/>
      <c r="ETC84"/>
      <c r="ETD84"/>
      <c r="ETE84"/>
      <c r="ETF84"/>
      <c r="ETG84"/>
      <c r="ETH84"/>
      <c r="ETI84"/>
      <c r="ETJ84"/>
      <c r="ETK84"/>
      <c r="ETL84"/>
      <c r="ETM84"/>
      <c r="ETN84"/>
      <c r="ETO84"/>
      <c r="ETP84"/>
      <c r="ETQ84"/>
      <c r="ETR84"/>
      <c r="ETS84"/>
      <c r="ETT84"/>
      <c r="ETU84"/>
      <c r="ETV84"/>
      <c r="ETW84"/>
      <c r="ETX84"/>
      <c r="ETY84"/>
      <c r="ETZ84"/>
      <c r="EUA84"/>
      <c r="EUB84"/>
      <c r="EUC84"/>
      <c r="EUD84"/>
      <c r="EUE84"/>
      <c r="EUF84"/>
      <c r="EUG84"/>
      <c r="EUH84"/>
      <c r="EUI84"/>
      <c r="EUJ84"/>
      <c r="EUK84"/>
      <c r="EUL84"/>
      <c r="EUM84"/>
      <c r="EUN84"/>
      <c r="EUO84"/>
      <c r="EUP84"/>
      <c r="EUQ84"/>
      <c r="EUR84"/>
      <c r="EUS84"/>
      <c r="EUT84"/>
      <c r="EUU84"/>
      <c r="EUV84"/>
      <c r="EUW84"/>
      <c r="EUX84"/>
      <c r="EUY84"/>
      <c r="EUZ84"/>
      <c r="EVA84"/>
      <c r="EVB84"/>
      <c r="EVC84"/>
      <c r="EVD84"/>
      <c r="EVE84"/>
      <c r="EVF84"/>
      <c r="EVG84"/>
      <c r="EVH84"/>
      <c r="EVI84"/>
      <c r="EVJ84"/>
      <c r="EVK84"/>
      <c r="EVL84"/>
      <c r="EVM84"/>
      <c r="EVN84"/>
      <c r="EVO84"/>
      <c r="EVP84"/>
      <c r="EVQ84"/>
      <c r="EVR84"/>
      <c r="EVS84"/>
      <c r="EVT84"/>
      <c r="EVU84"/>
      <c r="EVV84"/>
      <c r="EVW84"/>
      <c r="EVX84"/>
      <c r="EVY84"/>
      <c r="EVZ84"/>
      <c r="EWA84"/>
      <c r="EWB84"/>
      <c r="EWC84"/>
      <c r="EWD84"/>
      <c r="EWE84"/>
      <c r="EWF84"/>
      <c r="EWG84"/>
      <c r="EWH84"/>
      <c r="EWI84"/>
      <c r="EWJ84"/>
      <c r="EWK84"/>
      <c r="EWL84"/>
      <c r="EWM84"/>
      <c r="EWN84"/>
      <c r="EWO84"/>
      <c r="EWP84"/>
      <c r="EWQ84"/>
      <c r="EWR84"/>
      <c r="EWS84"/>
      <c r="EWT84"/>
      <c r="EWU84"/>
      <c r="EWV84"/>
      <c r="EWW84"/>
      <c r="EWX84"/>
      <c r="EWY84"/>
      <c r="EWZ84"/>
      <c r="EXA84"/>
      <c r="EXB84"/>
      <c r="EXC84"/>
      <c r="EXD84"/>
      <c r="EXE84"/>
      <c r="EXF84"/>
      <c r="EXG84"/>
      <c r="EXH84"/>
      <c r="EXI84"/>
      <c r="EXJ84"/>
      <c r="EXK84"/>
      <c r="EXL84"/>
      <c r="EXM84"/>
      <c r="EXN84"/>
      <c r="EXO84"/>
      <c r="EXP84"/>
      <c r="EXQ84"/>
      <c r="EXR84"/>
      <c r="EXS84"/>
      <c r="EXT84"/>
      <c r="EXU84"/>
      <c r="EXV84"/>
      <c r="EXW84"/>
      <c r="EXX84"/>
      <c r="EXY84"/>
      <c r="EXZ84"/>
      <c r="EYA84"/>
      <c r="EYB84"/>
      <c r="EYC84"/>
      <c r="EYD84"/>
      <c r="EYE84"/>
      <c r="EYF84"/>
      <c r="EYG84"/>
      <c r="EYH84"/>
      <c r="EYI84"/>
      <c r="EYJ84"/>
      <c r="EYK84"/>
      <c r="EYL84"/>
      <c r="EYM84"/>
      <c r="EYN84"/>
      <c r="EYO84"/>
      <c r="EYP84"/>
      <c r="EYQ84"/>
      <c r="EYR84"/>
      <c r="EYS84"/>
      <c r="EYT84"/>
      <c r="EYU84"/>
      <c r="EYV84"/>
      <c r="EYW84"/>
      <c r="EYX84"/>
      <c r="EYY84"/>
      <c r="EYZ84"/>
      <c r="EZA84"/>
      <c r="EZB84"/>
      <c r="EZC84"/>
      <c r="EZD84"/>
      <c r="EZE84"/>
      <c r="EZF84"/>
      <c r="EZG84"/>
      <c r="EZH84"/>
      <c r="EZI84"/>
      <c r="EZJ84"/>
      <c r="EZK84"/>
      <c r="EZL84"/>
      <c r="EZM84"/>
      <c r="EZN84"/>
      <c r="EZO84"/>
      <c r="EZP84"/>
      <c r="EZQ84"/>
      <c r="EZR84"/>
      <c r="EZS84"/>
      <c r="EZT84"/>
      <c r="EZU84"/>
      <c r="EZV84"/>
      <c r="EZW84"/>
      <c r="EZX84"/>
      <c r="EZY84"/>
      <c r="EZZ84"/>
      <c r="FAA84"/>
      <c r="FAB84"/>
      <c r="FAC84"/>
      <c r="FAD84"/>
      <c r="FAE84"/>
      <c r="FAF84"/>
      <c r="FAG84"/>
      <c r="FAH84"/>
      <c r="FAI84"/>
      <c r="FAJ84"/>
      <c r="FAK84"/>
      <c r="FAL84"/>
      <c r="FAM84"/>
      <c r="FAN84"/>
      <c r="FAO84"/>
      <c r="FAP84"/>
      <c r="FAQ84"/>
      <c r="FAR84"/>
      <c r="FAS84"/>
      <c r="FAT84"/>
      <c r="FAU84"/>
      <c r="FAV84"/>
      <c r="FAW84"/>
      <c r="FAX84"/>
      <c r="FAY84"/>
      <c r="FAZ84"/>
      <c r="FBA84"/>
      <c r="FBB84"/>
      <c r="FBC84"/>
      <c r="FBD84"/>
      <c r="FBE84"/>
      <c r="FBF84"/>
      <c r="FBG84"/>
      <c r="FBH84"/>
      <c r="FBI84"/>
      <c r="FBJ84"/>
      <c r="FBK84"/>
      <c r="FBL84"/>
      <c r="FBM84"/>
      <c r="FBN84"/>
      <c r="FBO84"/>
      <c r="FBP84"/>
      <c r="FBQ84"/>
      <c r="FBR84"/>
      <c r="FBS84"/>
      <c r="FBT84"/>
      <c r="FBU84"/>
      <c r="FBV84"/>
      <c r="FBW84"/>
      <c r="FBX84"/>
      <c r="FBY84"/>
      <c r="FBZ84"/>
      <c r="FCA84"/>
      <c r="FCB84"/>
      <c r="FCC84"/>
      <c r="FCD84"/>
      <c r="FCE84"/>
      <c r="FCF84"/>
      <c r="FCG84"/>
      <c r="FCH84"/>
      <c r="FCI84"/>
      <c r="FCJ84"/>
      <c r="FCK84"/>
      <c r="FCL84"/>
      <c r="FCM84"/>
      <c r="FCN84"/>
      <c r="FCO84"/>
      <c r="FCP84"/>
      <c r="FCQ84"/>
      <c r="FCR84"/>
      <c r="FCS84"/>
      <c r="FCT84"/>
      <c r="FCU84"/>
      <c r="FCV84"/>
      <c r="FCW84"/>
      <c r="FCX84"/>
      <c r="FCY84"/>
      <c r="FCZ84"/>
      <c r="FDA84"/>
      <c r="FDB84"/>
      <c r="FDC84"/>
      <c r="FDD84"/>
      <c r="FDE84"/>
      <c r="FDF84"/>
      <c r="FDG84"/>
      <c r="FDH84"/>
      <c r="FDI84"/>
      <c r="FDJ84"/>
      <c r="FDK84"/>
      <c r="FDL84"/>
      <c r="FDM84"/>
      <c r="FDN84"/>
      <c r="FDO84"/>
      <c r="FDP84"/>
      <c r="FDQ84"/>
      <c r="FDR84"/>
      <c r="FDS84"/>
      <c r="FDT84"/>
      <c r="FDU84"/>
      <c r="FDV84"/>
      <c r="FDW84"/>
      <c r="FDX84"/>
      <c r="FDY84"/>
      <c r="FDZ84"/>
      <c r="FEA84"/>
      <c r="FEB84"/>
      <c r="FEC84"/>
      <c r="FED84"/>
      <c r="FEE84"/>
      <c r="FEF84"/>
      <c r="FEG84"/>
      <c r="FEH84"/>
      <c r="FEI84"/>
      <c r="FEJ84"/>
      <c r="FEK84"/>
      <c r="FEL84"/>
      <c r="FEM84"/>
      <c r="FEN84"/>
      <c r="FEO84"/>
      <c r="FEP84"/>
      <c r="FEQ84"/>
      <c r="FER84"/>
      <c r="FES84"/>
      <c r="FET84"/>
      <c r="FEU84"/>
      <c r="FEV84"/>
      <c r="FEW84"/>
      <c r="FEX84"/>
      <c r="FEY84"/>
      <c r="FEZ84"/>
      <c r="FFA84"/>
      <c r="FFB84"/>
      <c r="FFC84"/>
      <c r="FFD84"/>
      <c r="FFE84"/>
      <c r="FFF84"/>
      <c r="FFG84"/>
      <c r="FFH84"/>
      <c r="FFI84"/>
      <c r="FFJ84"/>
      <c r="FFK84"/>
      <c r="FFL84"/>
      <c r="FFM84"/>
      <c r="FFN84"/>
      <c r="FFO84"/>
      <c r="FFP84"/>
      <c r="FFQ84"/>
      <c r="FFR84"/>
      <c r="FFS84"/>
      <c r="FFT84"/>
      <c r="FFU84"/>
      <c r="FFV84"/>
      <c r="FFW84"/>
      <c r="FFX84"/>
      <c r="FFY84"/>
      <c r="FFZ84"/>
      <c r="FGA84"/>
      <c r="FGB84"/>
      <c r="FGC84"/>
      <c r="FGD84"/>
      <c r="FGE84"/>
      <c r="FGF84"/>
      <c r="FGG84"/>
      <c r="FGH84"/>
      <c r="FGI84"/>
      <c r="FGJ84"/>
      <c r="FGK84"/>
      <c r="FGL84"/>
      <c r="FGM84"/>
      <c r="FGN84"/>
      <c r="FGO84"/>
      <c r="FGP84"/>
      <c r="FGQ84"/>
      <c r="FGR84"/>
      <c r="FGS84"/>
      <c r="FGT84"/>
      <c r="FGU84"/>
      <c r="FGV84"/>
      <c r="FGW84"/>
      <c r="FGX84"/>
      <c r="FGY84"/>
      <c r="FGZ84"/>
      <c r="FHA84"/>
      <c r="FHB84"/>
      <c r="FHC84"/>
      <c r="FHD84"/>
      <c r="FHE84"/>
      <c r="FHF84"/>
      <c r="FHG84"/>
      <c r="FHH84"/>
      <c r="FHI84"/>
      <c r="FHJ84"/>
      <c r="FHK84"/>
      <c r="FHL84"/>
      <c r="FHM84"/>
      <c r="FHN84"/>
      <c r="FHO84"/>
      <c r="FHP84"/>
      <c r="FHQ84"/>
      <c r="FHR84"/>
      <c r="FHS84"/>
      <c r="FHT84"/>
      <c r="FHU84"/>
      <c r="FHV84"/>
      <c r="FHW84"/>
      <c r="FHX84"/>
      <c r="FHY84"/>
      <c r="FHZ84"/>
      <c r="FIA84"/>
      <c r="FIB84"/>
      <c r="FIC84"/>
      <c r="FID84"/>
      <c r="FIE84"/>
      <c r="FIF84"/>
      <c r="FIG84"/>
      <c r="FIH84"/>
      <c r="FII84"/>
      <c r="FIJ84"/>
      <c r="FIK84"/>
      <c r="FIL84"/>
      <c r="FIM84"/>
      <c r="FIN84"/>
      <c r="FIO84"/>
      <c r="FIP84"/>
      <c r="FIQ84"/>
      <c r="FIR84"/>
      <c r="FIS84"/>
      <c r="FIT84"/>
      <c r="FIU84"/>
      <c r="FIV84"/>
      <c r="FIW84"/>
      <c r="FIX84"/>
      <c r="FIY84"/>
      <c r="FIZ84"/>
      <c r="FJA84"/>
      <c r="FJB84"/>
      <c r="FJC84"/>
      <c r="FJD84"/>
      <c r="FJE84"/>
      <c r="FJF84"/>
      <c r="FJG84"/>
      <c r="FJH84"/>
      <c r="FJI84"/>
      <c r="FJJ84"/>
      <c r="FJK84"/>
      <c r="FJL84"/>
      <c r="FJM84"/>
      <c r="FJN84"/>
      <c r="FJO84"/>
      <c r="FJP84"/>
      <c r="FJQ84"/>
      <c r="FJR84"/>
      <c r="FJS84"/>
      <c r="FJT84"/>
      <c r="FJU84"/>
      <c r="FJV84"/>
      <c r="FJW84"/>
      <c r="FJX84"/>
      <c r="FJY84"/>
      <c r="FJZ84"/>
      <c r="FKA84"/>
      <c r="FKB84"/>
      <c r="FKC84"/>
      <c r="FKD84"/>
      <c r="FKE84"/>
      <c r="FKF84"/>
      <c r="FKG84"/>
      <c r="FKH84"/>
      <c r="FKI84"/>
      <c r="FKJ84"/>
      <c r="FKK84"/>
      <c r="FKL84"/>
      <c r="FKM84"/>
      <c r="FKN84"/>
      <c r="FKO84"/>
      <c r="FKP84"/>
      <c r="FKQ84"/>
      <c r="FKR84"/>
      <c r="FKS84"/>
      <c r="FKT84"/>
      <c r="FKU84"/>
      <c r="FKV84"/>
      <c r="FKW84"/>
      <c r="FKX84"/>
      <c r="FKY84"/>
      <c r="FKZ84"/>
      <c r="FLA84"/>
      <c r="FLB84"/>
      <c r="FLC84"/>
      <c r="FLD84"/>
      <c r="FLE84"/>
      <c r="FLF84"/>
      <c r="FLG84"/>
      <c r="FLH84"/>
      <c r="FLI84"/>
      <c r="FLJ84"/>
      <c r="FLK84"/>
      <c r="FLL84"/>
      <c r="FLM84"/>
      <c r="FLN84"/>
      <c r="FLO84"/>
      <c r="FLP84"/>
      <c r="FLQ84"/>
      <c r="FLR84"/>
      <c r="FLS84"/>
      <c r="FLT84"/>
      <c r="FLU84"/>
      <c r="FLV84"/>
      <c r="FLW84"/>
      <c r="FLX84"/>
      <c r="FLY84"/>
      <c r="FLZ84"/>
      <c r="FMA84"/>
      <c r="FMB84"/>
      <c r="FMC84"/>
      <c r="FMD84"/>
      <c r="FME84"/>
      <c r="FMF84"/>
      <c r="FMG84"/>
      <c r="FMH84"/>
      <c r="FMI84"/>
      <c r="FMJ84"/>
      <c r="FMK84"/>
      <c r="FML84"/>
      <c r="FMM84"/>
      <c r="FMN84"/>
      <c r="FMO84"/>
      <c r="FMP84"/>
      <c r="FMQ84"/>
      <c r="FMR84"/>
      <c r="FMS84"/>
      <c r="FMT84"/>
      <c r="FMU84"/>
      <c r="FMV84"/>
      <c r="FMW84"/>
      <c r="FMX84"/>
      <c r="FMY84"/>
      <c r="FMZ84"/>
      <c r="FNA84"/>
      <c r="FNB84"/>
      <c r="FNC84"/>
      <c r="FND84"/>
      <c r="FNE84"/>
      <c r="FNF84"/>
      <c r="FNG84"/>
      <c r="FNH84"/>
      <c r="FNI84"/>
      <c r="FNJ84"/>
      <c r="FNK84"/>
      <c r="FNL84"/>
      <c r="FNM84"/>
      <c r="FNN84"/>
      <c r="FNO84"/>
      <c r="FNP84"/>
      <c r="FNQ84"/>
      <c r="FNR84"/>
      <c r="FNS84"/>
      <c r="FNT84"/>
      <c r="FNU84"/>
      <c r="FNV84"/>
      <c r="FNW84"/>
      <c r="FNX84"/>
      <c r="FNY84"/>
      <c r="FNZ84"/>
      <c r="FOA84"/>
      <c r="FOB84"/>
      <c r="FOC84"/>
      <c r="FOD84"/>
      <c r="FOE84"/>
      <c r="FOF84"/>
      <c r="FOG84"/>
      <c r="FOH84"/>
      <c r="FOI84"/>
      <c r="FOJ84"/>
      <c r="FOK84"/>
      <c r="FOL84"/>
      <c r="FOM84"/>
      <c r="FON84"/>
      <c r="FOO84"/>
      <c r="FOP84"/>
      <c r="FOQ84"/>
      <c r="FOR84"/>
      <c r="FOS84"/>
      <c r="FOT84"/>
      <c r="FOU84"/>
      <c r="FOV84"/>
      <c r="FOW84"/>
      <c r="FOX84"/>
      <c r="FOY84"/>
      <c r="FOZ84"/>
      <c r="FPA84"/>
      <c r="FPB84"/>
      <c r="FPC84"/>
      <c r="FPD84"/>
      <c r="FPE84"/>
      <c r="FPF84"/>
      <c r="FPG84"/>
      <c r="FPH84"/>
      <c r="FPI84"/>
      <c r="FPJ84"/>
      <c r="FPK84"/>
      <c r="FPL84"/>
      <c r="FPM84"/>
      <c r="FPN84"/>
      <c r="FPO84"/>
      <c r="FPP84"/>
      <c r="FPQ84"/>
      <c r="FPR84"/>
      <c r="FPS84"/>
      <c r="FPT84"/>
      <c r="FPU84"/>
      <c r="FPV84"/>
      <c r="FPW84"/>
      <c r="FPX84"/>
      <c r="FPY84"/>
      <c r="FPZ84"/>
      <c r="FQA84"/>
      <c r="FQB84"/>
      <c r="FQC84"/>
      <c r="FQD84"/>
      <c r="FQE84"/>
      <c r="FQF84"/>
      <c r="FQG84"/>
      <c r="FQH84"/>
      <c r="FQI84"/>
      <c r="FQJ84"/>
      <c r="FQK84"/>
      <c r="FQL84"/>
      <c r="FQM84"/>
      <c r="FQN84"/>
      <c r="FQO84"/>
      <c r="FQP84"/>
      <c r="FQQ84"/>
      <c r="FQR84"/>
      <c r="FQS84"/>
      <c r="FQT84"/>
      <c r="FQU84"/>
      <c r="FQV84"/>
      <c r="FQW84"/>
      <c r="FQX84"/>
      <c r="FQY84"/>
      <c r="FQZ84"/>
      <c r="FRA84"/>
      <c r="FRB84"/>
      <c r="FRC84"/>
      <c r="FRD84"/>
      <c r="FRE84"/>
      <c r="FRF84"/>
      <c r="FRG84"/>
      <c r="FRH84"/>
      <c r="FRI84"/>
      <c r="FRJ84"/>
      <c r="FRK84"/>
      <c r="FRL84"/>
      <c r="FRM84"/>
      <c r="FRN84"/>
      <c r="FRO84"/>
      <c r="FRP84"/>
      <c r="FRQ84"/>
      <c r="FRR84"/>
      <c r="FRS84"/>
      <c r="FRT84"/>
      <c r="FRU84"/>
      <c r="FRV84"/>
      <c r="FRW84"/>
      <c r="FRX84"/>
      <c r="FRY84"/>
      <c r="FRZ84"/>
      <c r="FSA84"/>
      <c r="FSB84"/>
      <c r="FSC84"/>
      <c r="FSD84"/>
      <c r="FSE84"/>
      <c r="FSF84"/>
      <c r="FSG84"/>
      <c r="FSH84"/>
      <c r="FSI84"/>
      <c r="FSJ84"/>
      <c r="FSK84"/>
      <c r="FSL84"/>
      <c r="FSM84"/>
      <c r="FSN84"/>
      <c r="FSO84"/>
      <c r="FSP84"/>
      <c r="FSQ84"/>
      <c r="FSR84"/>
      <c r="FSS84"/>
      <c r="FST84"/>
      <c r="FSU84"/>
      <c r="FSV84"/>
      <c r="FSW84"/>
      <c r="FSX84"/>
      <c r="FSY84"/>
      <c r="FSZ84"/>
      <c r="FTA84"/>
      <c r="FTB84"/>
      <c r="FTC84"/>
      <c r="FTD84"/>
      <c r="FTE84"/>
      <c r="FTF84"/>
      <c r="FTG84"/>
      <c r="FTH84"/>
      <c r="FTI84"/>
      <c r="FTJ84"/>
      <c r="FTK84"/>
      <c r="FTL84"/>
      <c r="FTM84"/>
      <c r="FTN84"/>
      <c r="FTO84"/>
      <c r="FTP84"/>
      <c r="FTQ84"/>
      <c r="FTR84"/>
      <c r="FTS84"/>
      <c r="FTT84"/>
      <c r="FTU84"/>
      <c r="FTV84"/>
      <c r="FTW84"/>
      <c r="FTX84"/>
      <c r="FTY84"/>
      <c r="FTZ84"/>
      <c r="FUA84"/>
      <c r="FUB84"/>
      <c r="FUC84"/>
      <c r="FUD84"/>
      <c r="FUE84"/>
      <c r="FUF84"/>
      <c r="FUG84"/>
      <c r="FUH84"/>
      <c r="FUI84"/>
      <c r="FUJ84"/>
      <c r="FUK84"/>
      <c r="FUL84"/>
      <c r="FUM84"/>
      <c r="FUN84"/>
      <c r="FUO84"/>
      <c r="FUP84"/>
      <c r="FUQ84"/>
      <c r="FUR84"/>
      <c r="FUS84"/>
      <c r="FUT84"/>
      <c r="FUU84"/>
      <c r="FUV84"/>
      <c r="FUW84"/>
      <c r="FUX84"/>
      <c r="FUY84"/>
      <c r="FUZ84"/>
      <c r="FVA84"/>
      <c r="FVB84"/>
      <c r="FVC84"/>
      <c r="FVD84"/>
      <c r="FVE84"/>
      <c r="FVF84"/>
      <c r="FVG84"/>
      <c r="FVH84"/>
      <c r="FVI84"/>
      <c r="FVJ84"/>
      <c r="FVK84"/>
      <c r="FVL84"/>
      <c r="FVM84"/>
      <c r="FVN84"/>
      <c r="FVO84"/>
      <c r="FVP84"/>
      <c r="FVQ84"/>
      <c r="FVR84"/>
      <c r="FVS84"/>
      <c r="FVT84"/>
      <c r="FVU84"/>
      <c r="FVV84"/>
      <c r="FVW84"/>
      <c r="FVX84"/>
      <c r="FVY84"/>
      <c r="FVZ84"/>
      <c r="FWA84"/>
      <c r="FWB84"/>
      <c r="FWC84"/>
      <c r="FWD84"/>
      <c r="FWE84"/>
      <c r="FWF84"/>
      <c r="FWG84"/>
      <c r="FWH84"/>
      <c r="FWI84"/>
      <c r="FWJ84"/>
      <c r="FWK84"/>
      <c r="FWL84"/>
      <c r="FWM84"/>
      <c r="FWN84"/>
      <c r="FWO84"/>
      <c r="FWP84"/>
      <c r="FWQ84"/>
      <c r="FWR84"/>
      <c r="FWS84"/>
      <c r="FWT84"/>
      <c r="FWU84"/>
      <c r="FWV84"/>
      <c r="FWW84"/>
      <c r="FWX84"/>
      <c r="FWY84"/>
      <c r="FWZ84"/>
      <c r="FXA84"/>
      <c r="FXB84"/>
      <c r="FXC84"/>
      <c r="FXD84"/>
      <c r="FXE84"/>
      <c r="FXF84"/>
      <c r="FXG84"/>
      <c r="FXH84"/>
      <c r="FXI84"/>
      <c r="FXJ84"/>
      <c r="FXK84"/>
      <c r="FXL84"/>
      <c r="FXM84"/>
      <c r="FXN84"/>
      <c r="FXO84"/>
      <c r="FXP84"/>
      <c r="FXQ84"/>
      <c r="FXR84"/>
      <c r="FXS84"/>
      <c r="FXT84"/>
      <c r="FXU84"/>
      <c r="FXV84"/>
      <c r="FXW84"/>
      <c r="FXX84"/>
      <c r="FXY84"/>
      <c r="FXZ84"/>
      <c r="FYA84"/>
      <c r="FYB84"/>
      <c r="FYC84"/>
      <c r="FYD84"/>
      <c r="FYE84"/>
      <c r="FYF84"/>
      <c r="FYG84"/>
      <c r="FYH84"/>
      <c r="FYI84"/>
      <c r="FYJ84"/>
      <c r="FYK84"/>
      <c r="FYL84"/>
      <c r="FYM84"/>
      <c r="FYN84"/>
      <c r="FYO84"/>
      <c r="FYP84"/>
      <c r="FYQ84"/>
      <c r="FYR84"/>
      <c r="FYS84"/>
      <c r="FYT84"/>
      <c r="FYU84"/>
      <c r="FYV84"/>
      <c r="FYW84"/>
      <c r="FYX84"/>
      <c r="FYY84"/>
      <c r="FYZ84"/>
      <c r="FZA84"/>
      <c r="FZB84"/>
      <c r="FZC84"/>
      <c r="FZD84"/>
      <c r="FZE84"/>
      <c r="FZF84"/>
      <c r="FZG84"/>
      <c r="FZH84"/>
      <c r="FZI84"/>
      <c r="FZJ84"/>
      <c r="FZK84"/>
      <c r="FZL84"/>
      <c r="FZM84"/>
      <c r="FZN84"/>
      <c r="FZO84"/>
      <c r="FZP84"/>
      <c r="FZQ84"/>
      <c r="FZR84"/>
      <c r="FZS84"/>
      <c r="FZT84"/>
      <c r="FZU84"/>
      <c r="FZV84"/>
      <c r="FZW84"/>
      <c r="FZX84"/>
      <c r="FZY84"/>
      <c r="FZZ84"/>
      <c r="GAA84"/>
      <c r="GAB84"/>
      <c r="GAC84"/>
      <c r="GAD84"/>
      <c r="GAE84"/>
      <c r="GAF84"/>
      <c r="GAG84"/>
      <c r="GAH84"/>
      <c r="GAI84"/>
      <c r="GAJ84"/>
      <c r="GAK84"/>
      <c r="GAL84"/>
      <c r="GAM84"/>
      <c r="GAN84"/>
      <c r="GAO84"/>
      <c r="GAP84"/>
      <c r="GAQ84"/>
      <c r="GAR84"/>
      <c r="GAS84"/>
      <c r="GAT84"/>
      <c r="GAU84"/>
      <c r="GAV84"/>
      <c r="GAW84"/>
      <c r="GAX84"/>
      <c r="GAY84"/>
      <c r="GAZ84"/>
      <c r="GBA84"/>
      <c r="GBB84"/>
      <c r="GBC84"/>
      <c r="GBD84"/>
      <c r="GBE84"/>
      <c r="GBF84"/>
      <c r="GBG84"/>
      <c r="GBH84"/>
      <c r="GBI84"/>
      <c r="GBJ84"/>
      <c r="GBK84"/>
      <c r="GBL84"/>
      <c r="GBM84"/>
      <c r="GBN84"/>
      <c r="GBO84"/>
      <c r="GBP84"/>
      <c r="GBQ84"/>
      <c r="GBR84"/>
      <c r="GBS84"/>
      <c r="GBT84"/>
      <c r="GBU84"/>
      <c r="GBV84"/>
      <c r="GBW84"/>
      <c r="GBX84"/>
      <c r="GBY84"/>
      <c r="GBZ84"/>
      <c r="GCA84"/>
      <c r="GCB84"/>
      <c r="GCC84"/>
      <c r="GCD84"/>
      <c r="GCE84"/>
      <c r="GCF84"/>
      <c r="GCG84"/>
      <c r="GCH84"/>
      <c r="GCI84"/>
      <c r="GCJ84"/>
      <c r="GCK84"/>
      <c r="GCL84"/>
      <c r="GCM84"/>
      <c r="GCN84"/>
      <c r="GCO84"/>
      <c r="GCP84"/>
      <c r="GCQ84"/>
      <c r="GCR84"/>
      <c r="GCS84"/>
      <c r="GCT84"/>
      <c r="GCU84"/>
      <c r="GCV84"/>
      <c r="GCW84"/>
      <c r="GCX84"/>
      <c r="GCY84"/>
      <c r="GCZ84"/>
      <c r="GDA84"/>
      <c r="GDB84"/>
      <c r="GDC84"/>
      <c r="GDD84"/>
      <c r="GDE84"/>
      <c r="GDF84"/>
      <c r="GDG84"/>
      <c r="GDH84"/>
      <c r="GDI84"/>
      <c r="GDJ84"/>
      <c r="GDK84"/>
      <c r="GDL84"/>
      <c r="GDM84"/>
      <c r="GDN84"/>
      <c r="GDO84"/>
      <c r="GDP84"/>
      <c r="GDQ84"/>
      <c r="GDR84"/>
      <c r="GDS84"/>
      <c r="GDT84"/>
      <c r="GDU84"/>
      <c r="GDV84"/>
      <c r="GDW84"/>
      <c r="GDX84"/>
      <c r="GDY84"/>
      <c r="GDZ84"/>
      <c r="GEA84"/>
      <c r="GEB84"/>
      <c r="GEC84"/>
      <c r="GED84"/>
      <c r="GEE84"/>
      <c r="GEF84"/>
      <c r="GEG84"/>
      <c r="GEH84"/>
      <c r="GEI84"/>
      <c r="GEJ84"/>
      <c r="GEK84"/>
      <c r="GEL84"/>
      <c r="GEM84"/>
      <c r="GEN84"/>
      <c r="GEO84"/>
      <c r="GEP84"/>
      <c r="GEQ84"/>
      <c r="GER84"/>
      <c r="GES84"/>
      <c r="GET84"/>
      <c r="GEU84"/>
      <c r="GEV84"/>
      <c r="GEW84"/>
      <c r="GEX84"/>
      <c r="GEY84"/>
      <c r="GEZ84"/>
      <c r="GFA84"/>
      <c r="GFB84"/>
      <c r="GFC84"/>
      <c r="GFD84"/>
      <c r="GFE84"/>
      <c r="GFF84"/>
      <c r="GFG84"/>
      <c r="GFH84"/>
      <c r="GFI84"/>
      <c r="GFJ84"/>
      <c r="GFK84"/>
      <c r="GFL84"/>
      <c r="GFM84"/>
      <c r="GFN84"/>
      <c r="GFO84"/>
      <c r="GFP84"/>
      <c r="GFQ84"/>
      <c r="GFR84"/>
      <c r="GFS84"/>
      <c r="GFT84"/>
      <c r="GFU84"/>
      <c r="GFV84"/>
      <c r="GFW84"/>
      <c r="GFX84"/>
      <c r="GFY84"/>
      <c r="GFZ84"/>
      <c r="GGA84"/>
      <c r="GGB84"/>
      <c r="GGC84"/>
      <c r="GGD84"/>
      <c r="GGE84"/>
      <c r="GGF84"/>
      <c r="GGG84"/>
      <c r="GGH84"/>
      <c r="GGI84"/>
      <c r="GGJ84"/>
      <c r="GGK84"/>
      <c r="GGL84"/>
      <c r="GGM84"/>
      <c r="GGN84"/>
      <c r="GGO84"/>
      <c r="GGP84"/>
      <c r="GGQ84"/>
      <c r="GGR84"/>
      <c r="GGS84"/>
      <c r="GGT84"/>
      <c r="GGU84"/>
      <c r="GGV84"/>
      <c r="GGW84"/>
      <c r="GGX84"/>
      <c r="GGY84"/>
      <c r="GGZ84"/>
      <c r="GHA84"/>
      <c r="GHB84"/>
      <c r="GHC84"/>
      <c r="GHD84"/>
      <c r="GHE84"/>
      <c r="GHF84"/>
      <c r="GHG84"/>
      <c r="GHH84"/>
      <c r="GHI84"/>
      <c r="GHJ84"/>
      <c r="GHK84"/>
      <c r="GHL84"/>
      <c r="GHM84"/>
      <c r="GHN84"/>
      <c r="GHO84"/>
      <c r="GHP84"/>
      <c r="GHQ84"/>
      <c r="GHR84"/>
      <c r="GHS84"/>
      <c r="GHT84"/>
      <c r="GHU84"/>
      <c r="GHV84"/>
      <c r="GHW84"/>
      <c r="GHX84"/>
      <c r="GHY84"/>
      <c r="GHZ84"/>
      <c r="GIA84"/>
      <c r="GIB84"/>
      <c r="GIC84"/>
      <c r="GID84"/>
      <c r="GIE84"/>
      <c r="GIF84"/>
      <c r="GIG84"/>
      <c r="GIH84"/>
      <c r="GII84"/>
      <c r="GIJ84"/>
      <c r="GIK84"/>
      <c r="GIL84"/>
      <c r="GIM84"/>
      <c r="GIN84"/>
      <c r="GIO84"/>
      <c r="GIP84"/>
      <c r="GIQ84"/>
      <c r="GIR84"/>
      <c r="GIS84"/>
      <c r="GIT84"/>
      <c r="GIU84"/>
      <c r="GIV84"/>
      <c r="GIW84"/>
      <c r="GIX84"/>
      <c r="GIY84"/>
      <c r="GIZ84"/>
      <c r="GJA84"/>
      <c r="GJB84"/>
      <c r="GJC84"/>
      <c r="GJD84"/>
      <c r="GJE84"/>
      <c r="GJF84"/>
      <c r="GJG84"/>
      <c r="GJH84"/>
      <c r="GJI84"/>
      <c r="GJJ84"/>
      <c r="GJK84"/>
      <c r="GJL84"/>
      <c r="GJM84"/>
      <c r="GJN84"/>
      <c r="GJO84"/>
      <c r="GJP84"/>
      <c r="GJQ84"/>
      <c r="GJR84"/>
      <c r="GJS84"/>
      <c r="GJT84"/>
      <c r="GJU84"/>
      <c r="GJV84"/>
      <c r="GJW84"/>
      <c r="GJX84"/>
      <c r="GJY84"/>
      <c r="GJZ84"/>
      <c r="GKA84"/>
      <c r="GKB84"/>
      <c r="GKC84"/>
      <c r="GKD84"/>
      <c r="GKE84"/>
      <c r="GKF84"/>
      <c r="GKG84"/>
      <c r="GKH84"/>
      <c r="GKI84"/>
      <c r="GKJ84"/>
      <c r="GKK84"/>
      <c r="GKL84"/>
      <c r="GKM84"/>
      <c r="GKN84"/>
      <c r="GKO84"/>
      <c r="GKP84"/>
      <c r="GKQ84"/>
      <c r="GKR84"/>
      <c r="GKS84"/>
      <c r="GKT84"/>
      <c r="GKU84"/>
      <c r="GKV84"/>
      <c r="GKW84"/>
      <c r="GKX84"/>
      <c r="GKY84"/>
      <c r="GKZ84"/>
      <c r="GLA84"/>
      <c r="GLB84"/>
      <c r="GLC84"/>
      <c r="GLD84"/>
      <c r="GLE84"/>
      <c r="GLF84"/>
      <c r="GLG84"/>
      <c r="GLH84"/>
      <c r="GLI84"/>
      <c r="GLJ84"/>
      <c r="GLK84"/>
      <c r="GLL84"/>
      <c r="GLM84"/>
      <c r="GLN84"/>
      <c r="GLO84"/>
      <c r="GLP84"/>
      <c r="GLQ84"/>
      <c r="GLR84"/>
      <c r="GLS84"/>
      <c r="GLT84"/>
      <c r="GLU84"/>
      <c r="GLV84"/>
      <c r="GLW84"/>
      <c r="GLX84"/>
      <c r="GLY84"/>
      <c r="GLZ84"/>
      <c r="GMA84"/>
      <c r="GMB84"/>
      <c r="GMC84"/>
      <c r="GMD84"/>
      <c r="GME84"/>
      <c r="GMF84"/>
      <c r="GMG84"/>
      <c r="GMH84"/>
      <c r="GMI84"/>
      <c r="GMJ84"/>
      <c r="GMK84"/>
      <c r="GML84"/>
      <c r="GMM84"/>
      <c r="GMN84"/>
      <c r="GMO84"/>
      <c r="GMP84"/>
      <c r="GMQ84"/>
      <c r="GMR84"/>
      <c r="GMS84"/>
      <c r="GMT84"/>
      <c r="GMU84"/>
      <c r="GMV84"/>
      <c r="GMW84"/>
      <c r="GMX84"/>
      <c r="GMY84"/>
      <c r="GMZ84"/>
      <c r="GNA84"/>
      <c r="GNB84"/>
      <c r="GNC84"/>
      <c r="GND84"/>
      <c r="GNE84"/>
      <c r="GNF84"/>
      <c r="GNG84"/>
      <c r="GNH84"/>
      <c r="GNI84"/>
      <c r="GNJ84"/>
      <c r="GNK84"/>
      <c r="GNL84"/>
      <c r="GNM84"/>
      <c r="GNN84"/>
      <c r="GNO84"/>
      <c r="GNP84"/>
      <c r="GNQ84"/>
      <c r="GNR84"/>
      <c r="GNS84"/>
      <c r="GNT84"/>
      <c r="GNU84"/>
      <c r="GNV84"/>
      <c r="GNW84"/>
      <c r="GNX84"/>
      <c r="GNY84"/>
      <c r="GNZ84"/>
      <c r="GOA84"/>
      <c r="GOB84"/>
      <c r="GOC84"/>
      <c r="GOD84"/>
      <c r="GOE84"/>
      <c r="GOF84"/>
      <c r="GOG84"/>
      <c r="GOH84"/>
      <c r="GOI84"/>
      <c r="GOJ84"/>
      <c r="GOK84"/>
      <c r="GOL84"/>
      <c r="GOM84"/>
      <c r="GON84"/>
      <c r="GOO84"/>
      <c r="GOP84"/>
      <c r="GOQ84"/>
      <c r="GOR84"/>
      <c r="GOS84"/>
      <c r="GOT84"/>
      <c r="GOU84"/>
      <c r="GOV84"/>
      <c r="GOW84"/>
      <c r="GOX84"/>
      <c r="GOY84"/>
      <c r="GOZ84"/>
      <c r="GPA84"/>
      <c r="GPB84"/>
      <c r="GPC84"/>
      <c r="GPD84"/>
      <c r="GPE84"/>
      <c r="GPF84"/>
      <c r="GPG84"/>
      <c r="GPH84"/>
      <c r="GPI84"/>
      <c r="GPJ84"/>
      <c r="GPK84"/>
      <c r="GPL84"/>
      <c r="GPM84"/>
      <c r="GPN84"/>
      <c r="GPO84"/>
      <c r="GPP84"/>
      <c r="GPQ84"/>
      <c r="GPR84"/>
      <c r="GPS84"/>
      <c r="GPT84"/>
      <c r="GPU84"/>
      <c r="GPV84"/>
      <c r="GPW84"/>
      <c r="GPX84"/>
      <c r="GPY84"/>
      <c r="GPZ84"/>
      <c r="GQA84"/>
      <c r="GQB84"/>
      <c r="GQC84"/>
      <c r="GQD84"/>
      <c r="GQE84"/>
      <c r="GQF84"/>
      <c r="GQG84"/>
      <c r="GQH84"/>
      <c r="GQI84"/>
      <c r="GQJ84"/>
      <c r="GQK84"/>
      <c r="GQL84"/>
      <c r="GQM84"/>
      <c r="GQN84"/>
      <c r="GQO84"/>
      <c r="GQP84"/>
      <c r="GQQ84"/>
      <c r="GQR84"/>
      <c r="GQS84"/>
      <c r="GQT84"/>
      <c r="GQU84"/>
      <c r="GQV84"/>
      <c r="GQW84"/>
      <c r="GQX84"/>
      <c r="GQY84"/>
      <c r="GQZ84"/>
      <c r="GRA84"/>
      <c r="GRB84"/>
      <c r="GRC84"/>
      <c r="GRD84"/>
      <c r="GRE84"/>
      <c r="GRF84"/>
      <c r="GRG84"/>
      <c r="GRH84"/>
      <c r="GRI84"/>
      <c r="GRJ84"/>
      <c r="GRK84"/>
      <c r="GRL84"/>
      <c r="GRM84"/>
      <c r="GRN84"/>
      <c r="GRO84"/>
      <c r="GRP84"/>
      <c r="GRQ84"/>
      <c r="GRR84"/>
      <c r="GRS84"/>
      <c r="GRT84"/>
      <c r="GRU84"/>
      <c r="GRV84"/>
      <c r="GRW84"/>
      <c r="GRX84"/>
      <c r="GRY84"/>
      <c r="GRZ84"/>
      <c r="GSA84"/>
      <c r="GSB84"/>
      <c r="GSC84"/>
      <c r="GSD84"/>
      <c r="GSE84"/>
      <c r="GSF84"/>
      <c r="GSG84"/>
      <c r="GSH84"/>
      <c r="GSI84"/>
      <c r="GSJ84"/>
      <c r="GSK84"/>
      <c r="GSL84"/>
      <c r="GSM84"/>
      <c r="GSN84"/>
      <c r="GSO84"/>
      <c r="GSP84"/>
      <c r="GSQ84"/>
      <c r="GSR84"/>
      <c r="GSS84"/>
      <c r="GST84"/>
      <c r="GSU84"/>
      <c r="GSV84"/>
      <c r="GSW84"/>
      <c r="GSX84"/>
      <c r="GSY84"/>
      <c r="GSZ84"/>
      <c r="GTA84"/>
      <c r="GTB84"/>
      <c r="GTC84"/>
      <c r="GTD84"/>
      <c r="GTE84"/>
      <c r="GTF84"/>
      <c r="GTG84"/>
      <c r="GTH84"/>
      <c r="GTI84"/>
      <c r="GTJ84"/>
      <c r="GTK84"/>
      <c r="GTL84"/>
      <c r="GTM84"/>
      <c r="GTN84"/>
      <c r="GTO84"/>
      <c r="GTP84"/>
      <c r="GTQ84"/>
      <c r="GTR84"/>
      <c r="GTS84"/>
      <c r="GTT84"/>
      <c r="GTU84"/>
      <c r="GTV84"/>
      <c r="GTW84"/>
      <c r="GTX84"/>
      <c r="GTY84"/>
      <c r="GTZ84"/>
      <c r="GUA84"/>
      <c r="GUB84"/>
      <c r="GUC84"/>
      <c r="GUD84"/>
      <c r="GUE84"/>
      <c r="GUF84"/>
      <c r="GUG84"/>
      <c r="GUH84"/>
      <c r="GUI84"/>
      <c r="GUJ84"/>
      <c r="GUK84"/>
      <c r="GUL84"/>
      <c r="GUM84"/>
      <c r="GUN84"/>
      <c r="GUO84"/>
      <c r="GUP84"/>
      <c r="GUQ84"/>
      <c r="GUR84"/>
      <c r="GUS84"/>
      <c r="GUT84"/>
      <c r="GUU84"/>
      <c r="GUV84"/>
      <c r="GUW84"/>
      <c r="GUX84"/>
      <c r="GUY84"/>
      <c r="GUZ84"/>
      <c r="GVA84"/>
      <c r="GVB84"/>
      <c r="GVC84"/>
      <c r="GVD84"/>
      <c r="GVE84"/>
      <c r="GVF84"/>
      <c r="GVG84"/>
      <c r="GVH84"/>
      <c r="GVI84"/>
      <c r="GVJ84"/>
      <c r="GVK84"/>
      <c r="GVL84"/>
      <c r="GVM84"/>
      <c r="GVN84"/>
      <c r="GVO84"/>
      <c r="GVP84"/>
      <c r="GVQ84"/>
      <c r="GVR84"/>
      <c r="GVS84"/>
      <c r="GVT84"/>
      <c r="GVU84"/>
      <c r="GVV84"/>
      <c r="GVW84"/>
      <c r="GVX84"/>
      <c r="GVY84"/>
      <c r="GVZ84"/>
      <c r="GWA84"/>
      <c r="GWB84"/>
      <c r="GWC84"/>
      <c r="GWD84"/>
      <c r="GWE84"/>
      <c r="GWF84"/>
      <c r="GWG84"/>
      <c r="GWH84"/>
      <c r="GWI84"/>
      <c r="GWJ84"/>
      <c r="GWK84"/>
      <c r="GWL84"/>
      <c r="GWM84"/>
      <c r="GWN84"/>
      <c r="GWO84"/>
      <c r="GWP84"/>
      <c r="GWQ84"/>
      <c r="GWR84"/>
      <c r="GWS84"/>
      <c r="GWT84"/>
      <c r="GWU84"/>
      <c r="GWV84"/>
      <c r="GWW84"/>
      <c r="GWX84"/>
      <c r="GWY84"/>
      <c r="GWZ84"/>
      <c r="GXA84"/>
      <c r="GXB84"/>
      <c r="GXC84"/>
      <c r="GXD84"/>
      <c r="GXE84"/>
      <c r="GXF84"/>
      <c r="GXG84"/>
      <c r="GXH84"/>
      <c r="GXI84"/>
      <c r="GXJ84"/>
      <c r="GXK84"/>
      <c r="GXL84"/>
      <c r="GXM84"/>
      <c r="GXN84"/>
      <c r="GXO84"/>
      <c r="GXP84"/>
      <c r="GXQ84"/>
      <c r="GXR84"/>
      <c r="GXS84"/>
      <c r="GXT84"/>
      <c r="GXU84"/>
      <c r="GXV84"/>
      <c r="GXW84"/>
      <c r="GXX84"/>
      <c r="GXY84"/>
      <c r="GXZ84"/>
      <c r="GYA84"/>
      <c r="GYB84"/>
      <c r="GYC84"/>
      <c r="GYD84"/>
      <c r="GYE84"/>
      <c r="GYF84"/>
      <c r="GYG84"/>
      <c r="GYH84"/>
      <c r="GYI84"/>
      <c r="GYJ84"/>
      <c r="GYK84"/>
      <c r="GYL84"/>
      <c r="GYM84"/>
      <c r="GYN84"/>
      <c r="GYO84"/>
      <c r="GYP84"/>
      <c r="GYQ84"/>
      <c r="GYR84"/>
      <c r="GYS84"/>
      <c r="GYT84"/>
      <c r="GYU84"/>
      <c r="GYV84"/>
      <c r="GYW84"/>
      <c r="GYX84"/>
      <c r="GYY84"/>
      <c r="GYZ84"/>
      <c r="GZA84"/>
      <c r="GZB84"/>
      <c r="GZC84"/>
      <c r="GZD84"/>
      <c r="GZE84"/>
      <c r="GZF84"/>
      <c r="GZG84"/>
      <c r="GZH84"/>
      <c r="GZI84"/>
      <c r="GZJ84"/>
      <c r="GZK84"/>
      <c r="GZL84"/>
      <c r="GZM84"/>
      <c r="GZN84"/>
      <c r="GZO84"/>
      <c r="GZP84"/>
      <c r="GZQ84"/>
      <c r="GZR84"/>
      <c r="GZS84"/>
      <c r="GZT84"/>
      <c r="GZU84"/>
      <c r="GZV84"/>
      <c r="GZW84"/>
      <c r="GZX84"/>
      <c r="GZY84"/>
      <c r="GZZ84"/>
      <c r="HAA84"/>
      <c r="HAB84"/>
      <c r="HAC84"/>
      <c r="HAD84"/>
      <c r="HAE84"/>
      <c r="HAF84"/>
      <c r="HAG84"/>
      <c r="HAH84"/>
      <c r="HAI84"/>
      <c r="HAJ84"/>
      <c r="HAK84"/>
      <c r="HAL84"/>
      <c r="HAM84"/>
      <c r="HAN84"/>
      <c r="HAO84"/>
      <c r="HAP84"/>
      <c r="HAQ84"/>
      <c r="HAR84"/>
      <c r="HAS84"/>
      <c r="HAT84"/>
      <c r="HAU84"/>
      <c r="HAV84"/>
      <c r="HAW84"/>
      <c r="HAX84"/>
      <c r="HAY84"/>
      <c r="HAZ84"/>
      <c r="HBA84"/>
      <c r="HBB84"/>
      <c r="HBC84"/>
      <c r="HBD84"/>
      <c r="HBE84"/>
      <c r="HBF84"/>
      <c r="HBG84"/>
      <c r="HBH84"/>
      <c r="HBI84"/>
      <c r="HBJ84"/>
      <c r="HBK84"/>
      <c r="HBL84"/>
      <c r="HBM84"/>
      <c r="HBN84"/>
      <c r="HBO84"/>
      <c r="HBP84"/>
      <c r="HBQ84"/>
      <c r="HBR84"/>
      <c r="HBS84"/>
      <c r="HBT84"/>
      <c r="HBU84"/>
      <c r="HBV84"/>
      <c r="HBW84"/>
      <c r="HBX84"/>
      <c r="HBY84"/>
      <c r="HBZ84"/>
      <c r="HCA84"/>
      <c r="HCB84"/>
      <c r="HCC84"/>
      <c r="HCD84"/>
      <c r="HCE84"/>
      <c r="HCF84"/>
      <c r="HCG84"/>
      <c r="HCH84"/>
      <c r="HCI84"/>
      <c r="HCJ84"/>
      <c r="HCK84"/>
      <c r="HCL84"/>
      <c r="HCM84"/>
      <c r="HCN84"/>
      <c r="HCO84"/>
      <c r="HCP84"/>
      <c r="HCQ84"/>
      <c r="HCR84"/>
      <c r="HCS84"/>
      <c r="HCT84"/>
      <c r="HCU84"/>
      <c r="HCV84"/>
      <c r="HCW84"/>
      <c r="HCX84"/>
      <c r="HCY84"/>
      <c r="HCZ84"/>
      <c r="HDA84"/>
      <c r="HDB84"/>
      <c r="HDC84"/>
      <c r="HDD84"/>
      <c r="HDE84"/>
      <c r="HDF84"/>
      <c r="HDG84"/>
      <c r="HDH84"/>
      <c r="HDI84"/>
      <c r="HDJ84"/>
      <c r="HDK84"/>
      <c r="HDL84"/>
      <c r="HDM84"/>
      <c r="HDN84"/>
      <c r="HDO84"/>
      <c r="HDP84"/>
      <c r="HDQ84"/>
      <c r="HDR84"/>
      <c r="HDS84"/>
      <c r="HDT84"/>
      <c r="HDU84"/>
      <c r="HDV84"/>
      <c r="HDW84"/>
      <c r="HDX84"/>
      <c r="HDY84"/>
      <c r="HDZ84"/>
      <c r="HEA84"/>
      <c r="HEB84"/>
      <c r="HEC84"/>
      <c r="HED84"/>
      <c r="HEE84"/>
      <c r="HEF84"/>
      <c r="HEG84"/>
      <c r="HEH84"/>
      <c r="HEI84"/>
      <c r="HEJ84"/>
      <c r="HEK84"/>
      <c r="HEL84"/>
      <c r="HEM84"/>
      <c r="HEN84"/>
      <c r="HEO84"/>
      <c r="HEP84"/>
      <c r="HEQ84"/>
      <c r="HER84"/>
      <c r="HES84"/>
      <c r="HET84"/>
      <c r="HEU84"/>
      <c r="HEV84"/>
      <c r="HEW84"/>
      <c r="HEX84"/>
      <c r="HEY84"/>
      <c r="HEZ84"/>
      <c r="HFA84"/>
      <c r="HFB84"/>
      <c r="HFC84"/>
      <c r="HFD84"/>
      <c r="HFE84"/>
      <c r="HFF84"/>
      <c r="HFG84"/>
      <c r="HFH84"/>
      <c r="HFI84"/>
      <c r="HFJ84"/>
      <c r="HFK84"/>
      <c r="HFL84"/>
      <c r="HFM84"/>
      <c r="HFN84"/>
      <c r="HFO84"/>
      <c r="HFP84"/>
      <c r="HFQ84"/>
      <c r="HFR84"/>
      <c r="HFS84"/>
      <c r="HFT84"/>
      <c r="HFU84"/>
      <c r="HFV84"/>
      <c r="HFW84"/>
      <c r="HFX84"/>
      <c r="HFY84"/>
      <c r="HFZ84"/>
      <c r="HGA84"/>
      <c r="HGB84"/>
      <c r="HGC84"/>
      <c r="HGD84"/>
      <c r="HGE84"/>
      <c r="HGF84"/>
      <c r="HGG84"/>
      <c r="HGH84"/>
      <c r="HGI84"/>
      <c r="HGJ84"/>
      <c r="HGK84"/>
      <c r="HGL84"/>
      <c r="HGM84"/>
      <c r="HGN84"/>
      <c r="HGO84"/>
      <c r="HGP84"/>
      <c r="HGQ84"/>
      <c r="HGR84"/>
      <c r="HGS84"/>
      <c r="HGT84"/>
      <c r="HGU84"/>
      <c r="HGV84"/>
      <c r="HGW84"/>
      <c r="HGX84"/>
      <c r="HGY84"/>
      <c r="HGZ84"/>
      <c r="HHA84"/>
      <c r="HHB84"/>
      <c r="HHC84"/>
      <c r="HHD84"/>
      <c r="HHE84"/>
      <c r="HHF84"/>
      <c r="HHG84"/>
      <c r="HHH84"/>
      <c r="HHI84"/>
      <c r="HHJ84"/>
      <c r="HHK84"/>
      <c r="HHL84"/>
      <c r="HHM84"/>
      <c r="HHN84"/>
      <c r="HHO84"/>
      <c r="HHP84"/>
      <c r="HHQ84"/>
      <c r="HHR84"/>
      <c r="HHS84"/>
      <c r="HHT84"/>
      <c r="HHU84"/>
      <c r="HHV84"/>
      <c r="HHW84"/>
      <c r="HHX84"/>
      <c r="HHY84"/>
      <c r="HHZ84"/>
      <c r="HIA84"/>
      <c r="HIB84"/>
      <c r="HIC84"/>
      <c r="HID84"/>
      <c r="HIE84"/>
      <c r="HIF84"/>
      <c r="HIG84"/>
      <c r="HIH84"/>
      <c r="HII84"/>
      <c r="HIJ84"/>
      <c r="HIK84"/>
      <c r="HIL84"/>
      <c r="HIM84"/>
      <c r="HIN84"/>
      <c r="HIO84"/>
      <c r="HIP84"/>
      <c r="HIQ84"/>
      <c r="HIR84"/>
      <c r="HIS84"/>
      <c r="HIT84"/>
      <c r="HIU84"/>
      <c r="HIV84"/>
      <c r="HIW84"/>
      <c r="HIX84"/>
      <c r="HIY84"/>
      <c r="HIZ84"/>
      <c r="HJA84"/>
      <c r="HJB84"/>
      <c r="HJC84"/>
      <c r="HJD84"/>
      <c r="HJE84"/>
      <c r="HJF84"/>
      <c r="HJG84"/>
      <c r="HJH84"/>
      <c r="HJI84"/>
      <c r="HJJ84"/>
      <c r="HJK84"/>
      <c r="HJL84"/>
      <c r="HJM84"/>
      <c r="HJN84"/>
      <c r="HJO84"/>
      <c r="HJP84"/>
      <c r="HJQ84"/>
      <c r="HJR84"/>
      <c r="HJS84"/>
      <c r="HJT84"/>
      <c r="HJU84"/>
      <c r="HJV84"/>
      <c r="HJW84"/>
      <c r="HJX84"/>
      <c r="HJY84"/>
      <c r="HJZ84"/>
      <c r="HKA84"/>
      <c r="HKB84"/>
      <c r="HKC84"/>
      <c r="HKD84"/>
      <c r="HKE84"/>
      <c r="HKF84"/>
      <c r="HKG84"/>
      <c r="HKH84"/>
      <c r="HKI84"/>
      <c r="HKJ84"/>
      <c r="HKK84"/>
      <c r="HKL84"/>
      <c r="HKM84"/>
      <c r="HKN84"/>
      <c r="HKO84"/>
      <c r="HKP84"/>
      <c r="HKQ84"/>
      <c r="HKR84"/>
      <c r="HKS84"/>
      <c r="HKT84"/>
      <c r="HKU84"/>
      <c r="HKV84"/>
      <c r="HKW84"/>
      <c r="HKX84"/>
      <c r="HKY84"/>
      <c r="HKZ84"/>
      <c r="HLA84"/>
      <c r="HLB84"/>
      <c r="HLC84"/>
      <c r="HLD84"/>
      <c r="HLE84"/>
      <c r="HLF84"/>
      <c r="HLG84"/>
      <c r="HLH84"/>
      <c r="HLI84"/>
      <c r="HLJ84"/>
      <c r="HLK84"/>
      <c r="HLL84"/>
      <c r="HLM84"/>
      <c r="HLN84"/>
      <c r="HLO84"/>
      <c r="HLP84"/>
      <c r="HLQ84"/>
      <c r="HLR84"/>
      <c r="HLS84"/>
      <c r="HLT84"/>
      <c r="HLU84"/>
      <c r="HLV84"/>
      <c r="HLW84"/>
      <c r="HLX84"/>
      <c r="HLY84"/>
      <c r="HLZ84"/>
      <c r="HMA84"/>
      <c r="HMB84"/>
      <c r="HMC84"/>
      <c r="HMD84"/>
      <c r="HME84"/>
      <c r="HMF84"/>
      <c r="HMG84"/>
      <c r="HMH84"/>
      <c r="HMI84"/>
      <c r="HMJ84"/>
      <c r="HMK84"/>
      <c r="HML84"/>
      <c r="HMM84"/>
      <c r="HMN84"/>
      <c r="HMO84"/>
      <c r="HMP84"/>
      <c r="HMQ84"/>
      <c r="HMR84"/>
      <c r="HMS84"/>
      <c r="HMT84"/>
      <c r="HMU84"/>
      <c r="HMV84"/>
      <c r="HMW84"/>
      <c r="HMX84"/>
      <c r="HMY84"/>
      <c r="HMZ84"/>
      <c r="HNA84"/>
      <c r="HNB84"/>
      <c r="HNC84"/>
      <c r="HND84"/>
      <c r="HNE84"/>
      <c r="HNF84"/>
      <c r="HNG84"/>
      <c r="HNH84"/>
      <c r="HNI84"/>
      <c r="HNJ84"/>
      <c r="HNK84"/>
      <c r="HNL84"/>
      <c r="HNM84"/>
      <c r="HNN84"/>
      <c r="HNO84"/>
      <c r="HNP84"/>
      <c r="HNQ84"/>
      <c r="HNR84"/>
      <c r="HNS84"/>
      <c r="HNT84"/>
      <c r="HNU84"/>
      <c r="HNV84"/>
      <c r="HNW84"/>
      <c r="HNX84"/>
      <c r="HNY84"/>
      <c r="HNZ84"/>
      <c r="HOA84"/>
      <c r="HOB84"/>
      <c r="HOC84"/>
      <c r="HOD84"/>
      <c r="HOE84"/>
      <c r="HOF84"/>
      <c r="HOG84"/>
      <c r="HOH84"/>
      <c r="HOI84"/>
      <c r="HOJ84"/>
      <c r="HOK84"/>
      <c r="HOL84"/>
      <c r="HOM84"/>
      <c r="HON84"/>
      <c r="HOO84"/>
      <c r="HOP84"/>
      <c r="HOQ84"/>
      <c r="HOR84"/>
      <c r="HOS84"/>
      <c r="HOT84"/>
      <c r="HOU84"/>
      <c r="HOV84"/>
      <c r="HOW84"/>
      <c r="HOX84"/>
      <c r="HOY84"/>
      <c r="HOZ84"/>
      <c r="HPA84"/>
      <c r="HPB84"/>
      <c r="HPC84"/>
      <c r="HPD84"/>
      <c r="HPE84"/>
      <c r="HPF84"/>
      <c r="HPG84"/>
      <c r="HPH84"/>
      <c r="HPI84"/>
      <c r="HPJ84"/>
      <c r="HPK84"/>
      <c r="HPL84"/>
      <c r="HPM84"/>
      <c r="HPN84"/>
      <c r="HPO84"/>
      <c r="HPP84"/>
      <c r="HPQ84"/>
      <c r="HPR84"/>
      <c r="HPS84"/>
      <c r="HPT84"/>
      <c r="HPU84"/>
      <c r="HPV84"/>
      <c r="HPW84"/>
      <c r="HPX84"/>
      <c r="HPY84"/>
      <c r="HPZ84"/>
      <c r="HQA84"/>
      <c r="HQB84"/>
      <c r="HQC84"/>
      <c r="HQD84"/>
      <c r="HQE84"/>
      <c r="HQF84"/>
      <c r="HQG84"/>
      <c r="HQH84"/>
      <c r="HQI84"/>
      <c r="HQJ84"/>
      <c r="HQK84"/>
      <c r="HQL84"/>
      <c r="HQM84"/>
      <c r="HQN84"/>
      <c r="HQO84"/>
      <c r="HQP84"/>
      <c r="HQQ84"/>
      <c r="HQR84"/>
      <c r="HQS84"/>
      <c r="HQT84"/>
      <c r="HQU84"/>
      <c r="HQV84"/>
      <c r="HQW84"/>
      <c r="HQX84"/>
      <c r="HQY84"/>
      <c r="HQZ84"/>
      <c r="HRA84"/>
      <c r="HRB84"/>
      <c r="HRC84"/>
      <c r="HRD84"/>
      <c r="HRE84"/>
      <c r="HRF84"/>
      <c r="HRG84"/>
      <c r="HRH84"/>
      <c r="HRI84"/>
      <c r="HRJ84"/>
      <c r="HRK84"/>
      <c r="HRL84"/>
      <c r="HRM84"/>
      <c r="HRN84"/>
      <c r="HRO84"/>
      <c r="HRP84"/>
      <c r="HRQ84"/>
      <c r="HRR84"/>
      <c r="HRS84"/>
      <c r="HRT84"/>
      <c r="HRU84"/>
      <c r="HRV84"/>
      <c r="HRW84"/>
      <c r="HRX84"/>
      <c r="HRY84"/>
      <c r="HRZ84"/>
      <c r="HSA84"/>
      <c r="HSB84"/>
      <c r="HSC84"/>
      <c r="HSD84"/>
      <c r="HSE84"/>
      <c r="HSF84"/>
      <c r="HSG84"/>
      <c r="HSH84"/>
      <c r="HSI84"/>
      <c r="HSJ84"/>
      <c r="HSK84"/>
      <c r="HSL84"/>
      <c r="HSM84"/>
      <c r="HSN84"/>
      <c r="HSO84"/>
      <c r="HSP84"/>
      <c r="HSQ84"/>
      <c r="HSR84"/>
      <c r="HSS84"/>
      <c r="HST84"/>
      <c r="HSU84"/>
      <c r="HSV84"/>
      <c r="HSW84"/>
      <c r="HSX84"/>
      <c r="HSY84"/>
      <c r="HSZ84"/>
      <c r="HTA84"/>
      <c r="HTB84"/>
      <c r="HTC84"/>
      <c r="HTD84"/>
      <c r="HTE84"/>
      <c r="HTF84"/>
      <c r="HTG84"/>
      <c r="HTH84"/>
      <c r="HTI84"/>
      <c r="HTJ84"/>
      <c r="HTK84"/>
      <c r="HTL84"/>
      <c r="HTM84"/>
      <c r="HTN84"/>
      <c r="HTO84"/>
      <c r="HTP84"/>
      <c r="HTQ84"/>
      <c r="HTR84"/>
      <c r="HTS84"/>
      <c r="HTT84"/>
      <c r="HTU84"/>
      <c r="HTV84"/>
      <c r="HTW84"/>
      <c r="HTX84"/>
      <c r="HTY84"/>
      <c r="HTZ84"/>
      <c r="HUA84"/>
      <c r="HUB84"/>
      <c r="HUC84"/>
      <c r="HUD84"/>
      <c r="HUE84"/>
      <c r="HUF84"/>
      <c r="HUG84"/>
      <c r="HUH84"/>
      <c r="HUI84"/>
      <c r="HUJ84"/>
      <c r="HUK84"/>
      <c r="HUL84"/>
      <c r="HUM84"/>
      <c r="HUN84"/>
      <c r="HUO84"/>
      <c r="HUP84"/>
      <c r="HUQ84"/>
      <c r="HUR84"/>
      <c r="HUS84"/>
      <c r="HUT84"/>
      <c r="HUU84"/>
      <c r="HUV84"/>
      <c r="HUW84"/>
      <c r="HUX84"/>
      <c r="HUY84"/>
      <c r="HUZ84"/>
      <c r="HVA84"/>
      <c r="HVB84"/>
      <c r="HVC84"/>
      <c r="HVD84"/>
      <c r="HVE84"/>
      <c r="HVF84"/>
      <c r="HVG84"/>
      <c r="HVH84"/>
      <c r="HVI84"/>
      <c r="HVJ84"/>
      <c r="HVK84"/>
      <c r="HVL84"/>
      <c r="HVM84"/>
      <c r="HVN84"/>
      <c r="HVO84"/>
      <c r="HVP84"/>
      <c r="HVQ84"/>
      <c r="HVR84"/>
      <c r="HVS84"/>
      <c r="HVT84"/>
      <c r="HVU84"/>
      <c r="HVV84"/>
      <c r="HVW84"/>
      <c r="HVX84"/>
      <c r="HVY84"/>
      <c r="HVZ84"/>
      <c r="HWA84"/>
      <c r="HWB84"/>
      <c r="HWC84"/>
      <c r="HWD84"/>
      <c r="HWE84"/>
      <c r="HWF84"/>
      <c r="HWG84"/>
      <c r="HWH84"/>
      <c r="HWI84"/>
      <c r="HWJ84"/>
      <c r="HWK84"/>
      <c r="HWL84"/>
      <c r="HWM84"/>
      <c r="HWN84"/>
      <c r="HWO84"/>
      <c r="HWP84"/>
      <c r="HWQ84"/>
      <c r="HWR84"/>
      <c r="HWS84"/>
      <c r="HWT84"/>
      <c r="HWU84"/>
      <c r="HWV84"/>
      <c r="HWW84"/>
      <c r="HWX84"/>
      <c r="HWY84"/>
      <c r="HWZ84"/>
      <c r="HXA84"/>
      <c r="HXB84"/>
      <c r="HXC84"/>
      <c r="HXD84"/>
      <c r="HXE84"/>
      <c r="HXF84"/>
      <c r="HXG84"/>
      <c r="HXH84"/>
      <c r="HXI84"/>
      <c r="HXJ84"/>
      <c r="HXK84"/>
      <c r="HXL84"/>
      <c r="HXM84"/>
      <c r="HXN84"/>
      <c r="HXO84"/>
      <c r="HXP84"/>
      <c r="HXQ84"/>
      <c r="HXR84"/>
      <c r="HXS84"/>
      <c r="HXT84"/>
      <c r="HXU84"/>
      <c r="HXV84"/>
      <c r="HXW84"/>
      <c r="HXX84"/>
      <c r="HXY84"/>
      <c r="HXZ84"/>
      <c r="HYA84"/>
      <c r="HYB84"/>
      <c r="HYC84"/>
      <c r="HYD84"/>
      <c r="HYE84"/>
      <c r="HYF84"/>
      <c r="HYG84"/>
      <c r="HYH84"/>
      <c r="HYI84"/>
      <c r="HYJ84"/>
      <c r="HYK84"/>
      <c r="HYL84"/>
      <c r="HYM84"/>
      <c r="HYN84"/>
      <c r="HYO84"/>
      <c r="HYP84"/>
      <c r="HYQ84"/>
      <c r="HYR84"/>
      <c r="HYS84"/>
      <c r="HYT84"/>
      <c r="HYU84"/>
      <c r="HYV84"/>
      <c r="HYW84"/>
      <c r="HYX84"/>
      <c r="HYY84"/>
      <c r="HYZ84"/>
      <c r="HZA84"/>
      <c r="HZB84"/>
      <c r="HZC84"/>
      <c r="HZD84"/>
      <c r="HZE84"/>
      <c r="HZF84"/>
      <c r="HZG84"/>
      <c r="HZH84"/>
      <c r="HZI84"/>
      <c r="HZJ84"/>
      <c r="HZK84"/>
      <c r="HZL84"/>
      <c r="HZM84"/>
      <c r="HZN84"/>
      <c r="HZO84"/>
      <c r="HZP84"/>
      <c r="HZQ84"/>
      <c r="HZR84"/>
      <c r="HZS84"/>
      <c r="HZT84"/>
      <c r="HZU84"/>
      <c r="HZV84"/>
      <c r="HZW84"/>
      <c r="HZX84"/>
      <c r="HZY84"/>
      <c r="HZZ84"/>
      <c r="IAA84"/>
      <c r="IAB84"/>
      <c r="IAC84"/>
      <c r="IAD84"/>
      <c r="IAE84"/>
      <c r="IAF84"/>
      <c r="IAG84"/>
      <c r="IAH84"/>
      <c r="IAI84"/>
      <c r="IAJ84"/>
      <c r="IAK84"/>
      <c r="IAL84"/>
      <c r="IAM84"/>
      <c r="IAN84"/>
      <c r="IAO84"/>
      <c r="IAP84"/>
      <c r="IAQ84"/>
      <c r="IAR84"/>
      <c r="IAS84"/>
      <c r="IAT84"/>
      <c r="IAU84"/>
      <c r="IAV84"/>
      <c r="IAW84"/>
      <c r="IAX84"/>
      <c r="IAY84"/>
      <c r="IAZ84"/>
      <c r="IBA84"/>
      <c r="IBB84"/>
      <c r="IBC84"/>
      <c r="IBD84"/>
      <c r="IBE84"/>
      <c r="IBF84"/>
      <c r="IBG84"/>
      <c r="IBH84"/>
      <c r="IBI84"/>
      <c r="IBJ84"/>
      <c r="IBK84"/>
      <c r="IBL84"/>
      <c r="IBM84"/>
      <c r="IBN84"/>
      <c r="IBO84"/>
      <c r="IBP84"/>
      <c r="IBQ84"/>
      <c r="IBR84"/>
      <c r="IBS84"/>
      <c r="IBT84"/>
      <c r="IBU84"/>
      <c r="IBV84"/>
      <c r="IBW84"/>
      <c r="IBX84"/>
      <c r="IBY84"/>
      <c r="IBZ84"/>
      <c r="ICA84"/>
      <c r="ICB84"/>
      <c r="ICC84"/>
      <c r="ICD84"/>
      <c r="ICE84"/>
      <c r="ICF84"/>
      <c r="ICG84"/>
      <c r="ICH84"/>
      <c r="ICI84"/>
      <c r="ICJ84"/>
      <c r="ICK84"/>
      <c r="ICL84"/>
      <c r="ICM84"/>
      <c r="ICN84"/>
      <c r="ICO84"/>
      <c r="ICP84"/>
      <c r="ICQ84"/>
      <c r="ICR84"/>
      <c r="ICS84"/>
      <c r="ICT84"/>
      <c r="ICU84"/>
      <c r="ICV84"/>
      <c r="ICW84"/>
      <c r="ICX84"/>
      <c r="ICY84"/>
      <c r="ICZ84"/>
      <c r="IDA84"/>
      <c r="IDB84"/>
      <c r="IDC84"/>
      <c r="IDD84"/>
      <c r="IDE84"/>
      <c r="IDF84"/>
      <c r="IDG84"/>
      <c r="IDH84"/>
      <c r="IDI84"/>
      <c r="IDJ84"/>
      <c r="IDK84"/>
      <c r="IDL84"/>
      <c r="IDM84"/>
      <c r="IDN84"/>
      <c r="IDO84"/>
      <c r="IDP84"/>
      <c r="IDQ84"/>
      <c r="IDR84"/>
      <c r="IDS84"/>
      <c r="IDT84"/>
      <c r="IDU84"/>
      <c r="IDV84"/>
      <c r="IDW84"/>
      <c r="IDX84"/>
      <c r="IDY84"/>
      <c r="IDZ84"/>
      <c r="IEA84"/>
      <c r="IEB84"/>
      <c r="IEC84"/>
      <c r="IED84"/>
      <c r="IEE84"/>
      <c r="IEF84"/>
      <c r="IEG84"/>
      <c r="IEH84"/>
      <c r="IEI84"/>
      <c r="IEJ84"/>
      <c r="IEK84"/>
      <c r="IEL84"/>
      <c r="IEM84"/>
      <c r="IEN84"/>
      <c r="IEO84"/>
      <c r="IEP84"/>
      <c r="IEQ84"/>
      <c r="IER84"/>
      <c r="IES84"/>
      <c r="IET84"/>
      <c r="IEU84"/>
      <c r="IEV84"/>
      <c r="IEW84"/>
      <c r="IEX84"/>
      <c r="IEY84"/>
      <c r="IEZ84"/>
      <c r="IFA84"/>
      <c r="IFB84"/>
      <c r="IFC84"/>
      <c r="IFD84"/>
      <c r="IFE84"/>
      <c r="IFF84"/>
      <c r="IFG84"/>
      <c r="IFH84"/>
      <c r="IFI84"/>
      <c r="IFJ84"/>
      <c r="IFK84"/>
      <c r="IFL84"/>
      <c r="IFM84"/>
      <c r="IFN84"/>
      <c r="IFO84"/>
      <c r="IFP84"/>
      <c r="IFQ84"/>
      <c r="IFR84"/>
      <c r="IFS84"/>
      <c r="IFT84"/>
      <c r="IFU84"/>
      <c r="IFV84"/>
      <c r="IFW84"/>
      <c r="IFX84"/>
      <c r="IFY84"/>
      <c r="IFZ84"/>
      <c r="IGA84"/>
      <c r="IGB84"/>
      <c r="IGC84"/>
      <c r="IGD84"/>
      <c r="IGE84"/>
      <c r="IGF84"/>
      <c r="IGG84"/>
      <c r="IGH84"/>
      <c r="IGI84"/>
      <c r="IGJ84"/>
      <c r="IGK84"/>
      <c r="IGL84"/>
      <c r="IGM84"/>
      <c r="IGN84"/>
      <c r="IGO84"/>
      <c r="IGP84"/>
      <c r="IGQ84"/>
      <c r="IGR84"/>
      <c r="IGS84"/>
      <c r="IGT84"/>
      <c r="IGU84"/>
      <c r="IGV84"/>
      <c r="IGW84"/>
      <c r="IGX84"/>
      <c r="IGY84"/>
      <c r="IGZ84"/>
      <c r="IHA84"/>
      <c r="IHB84"/>
      <c r="IHC84"/>
      <c r="IHD84"/>
      <c r="IHE84"/>
      <c r="IHF84"/>
      <c r="IHG84"/>
      <c r="IHH84"/>
      <c r="IHI84"/>
      <c r="IHJ84"/>
      <c r="IHK84"/>
      <c r="IHL84"/>
      <c r="IHM84"/>
      <c r="IHN84"/>
      <c r="IHO84"/>
      <c r="IHP84"/>
      <c r="IHQ84"/>
      <c r="IHR84"/>
      <c r="IHS84"/>
      <c r="IHT84"/>
      <c r="IHU84"/>
      <c r="IHV84"/>
      <c r="IHW84"/>
      <c r="IHX84"/>
      <c r="IHY84"/>
      <c r="IHZ84"/>
      <c r="IIA84"/>
      <c r="IIB84"/>
      <c r="IIC84"/>
      <c r="IID84"/>
      <c r="IIE84"/>
      <c r="IIF84"/>
      <c r="IIG84"/>
      <c r="IIH84"/>
      <c r="III84"/>
      <c r="IIJ84"/>
      <c r="IIK84"/>
      <c r="IIL84"/>
      <c r="IIM84"/>
      <c r="IIN84"/>
      <c r="IIO84"/>
      <c r="IIP84"/>
      <c r="IIQ84"/>
      <c r="IIR84"/>
      <c r="IIS84"/>
      <c r="IIT84"/>
      <c r="IIU84"/>
      <c r="IIV84"/>
      <c r="IIW84"/>
      <c r="IIX84"/>
      <c r="IIY84"/>
      <c r="IIZ84"/>
      <c r="IJA84"/>
      <c r="IJB84"/>
      <c r="IJC84"/>
      <c r="IJD84"/>
      <c r="IJE84"/>
      <c r="IJF84"/>
      <c r="IJG84"/>
      <c r="IJH84"/>
      <c r="IJI84"/>
      <c r="IJJ84"/>
      <c r="IJK84"/>
      <c r="IJL84"/>
      <c r="IJM84"/>
      <c r="IJN84"/>
      <c r="IJO84"/>
      <c r="IJP84"/>
      <c r="IJQ84"/>
      <c r="IJR84"/>
      <c r="IJS84"/>
      <c r="IJT84"/>
      <c r="IJU84"/>
      <c r="IJV84"/>
      <c r="IJW84"/>
      <c r="IJX84"/>
      <c r="IJY84"/>
      <c r="IJZ84"/>
      <c r="IKA84"/>
      <c r="IKB84"/>
      <c r="IKC84"/>
      <c r="IKD84"/>
      <c r="IKE84"/>
      <c r="IKF84"/>
      <c r="IKG84"/>
      <c r="IKH84"/>
      <c r="IKI84"/>
      <c r="IKJ84"/>
      <c r="IKK84"/>
      <c r="IKL84"/>
      <c r="IKM84"/>
      <c r="IKN84"/>
      <c r="IKO84"/>
      <c r="IKP84"/>
      <c r="IKQ84"/>
      <c r="IKR84"/>
      <c r="IKS84"/>
      <c r="IKT84"/>
      <c r="IKU84"/>
      <c r="IKV84"/>
      <c r="IKW84"/>
      <c r="IKX84"/>
      <c r="IKY84"/>
      <c r="IKZ84"/>
      <c r="ILA84"/>
      <c r="ILB84"/>
      <c r="ILC84"/>
      <c r="ILD84"/>
      <c r="ILE84"/>
      <c r="ILF84"/>
      <c r="ILG84"/>
      <c r="ILH84"/>
      <c r="ILI84"/>
      <c r="ILJ84"/>
      <c r="ILK84"/>
      <c r="ILL84"/>
      <c r="ILM84"/>
      <c r="ILN84"/>
      <c r="ILO84"/>
      <c r="ILP84"/>
      <c r="ILQ84"/>
      <c r="ILR84"/>
      <c r="ILS84"/>
      <c r="ILT84"/>
      <c r="ILU84"/>
      <c r="ILV84"/>
      <c r="ILW84"/>
      <c r="ILX84"/>
      <c r="ILY84"/>
      <c r="ILZ84"/>
      <c r="IMA84"/>
      <c r="IMB84"/>
      <c r="IMC84"/>
      <c r="IMD84"/>
      <c r="IME84"/>
      <c r="IMF84"/>
      <c r="IMG84"/>
      <c r="IMH84"/>
      <c r="IMI84"/>
      <c r="IMJ84"/>
      <c r="IMK84"/>
      <c r="IML84"/>
      <c r="IMM84"/>
      <c r="IMN84"/>
      <c r="IMO84"/>
      <c r="IMP84"/>
      <c r="IMQ84"/>
      <c r="IMR84"/>
      <c r="IMS84"/>
      <c r="IMT84"/>
      <c r="IMU84"/>
      <c r="IMV84"/>
      <c r="IMW84"/>
      <c r="IMX84"/>
      <c r="IMY84"/>
      <c r="IMZ84"/>
      <c r="INA84"/>
      <c r="INB84"/>
      <c r="INC84"/>
      <c r="IND84"/>
      <c r="INE84"/>
      <c r="INF84"/>
      <c r="ING84"/>
      <c r="INH84"/>
      <c r="INI84"/>
      <c r="INJ84"/>
      <c r="INK84"/>
      <c r="INL84"/>
      <c r="INM84"/>
      <c r="INN84"/>
      <c r="INO84"/>
      <c r="INP84"/>
      <c r="INQ84"/>
      <c r="INR84"/>
      <c r="INS84"/>
      <c r="INT84"/>
      <c r="INU84"/>
      <c r="INV84"/>
      <c r="INW84"/>
      <c r="INX84"/>
      <c r="INY84"/>
      <c r="INZ84"/>
      <c r="IOA84"/>
      <c r="IOB84"/>
      <c r="IOC84"/>
      <c r="IOD84"/>
      <c r="IOE84"/>
      <c r="IOF84"/>
      <c r="IOG84"/>
      <c r="IOH84"/>
      <c r="IOI84"/>
      <c r="IOJ84"/>
      <c r="IOK84"/>
      <c r="IOL84"/>
      <c r="IOM84"/>
      <c r="ION84"/>
      <c r="IOO84"/>
      <c r="IOP84"/>
      <c r="IOQ84"/>
      <c r="IOR84"/>
      <c r="IOS84"/>
      <c r="IOT84"/>
      <c r="IOU84"/>
      <c r="IOV84"/>
      <c r="IOW84"/>
      <c r="IOX84"/>
      <c r="IOY84"/>
      <c r="IOZ84"/>
      <c r="IPA84"/>
      <c r="IPB84"/>
      <c r="IPC84"/>
      <c r="IPD84"/>
      <c r="IPE84"/>
      <c r="IPF84"/>
      <c r="IPG84"/>
      <c r="IPH84"/>
      <c r="IPI84"/>
      <c r="IPJ84"/>
      <c r="IPK84"/>
      <c r="IPL84"/>
      <c r="IPM84"/>
      <c r="IPN84"/>
      <c r="IPO84"/>
      <c r="IPP84"/>
      <c r="IPQ84"/>
      <c r="IPR84"/>
      <c r="IPS84"/>
      <c r="IPT84"/>
      <c r="IPU84"/>
      <c r="IPV84"/>
      <c r="IPW84"/>
      <c r="IPX84"/>
      <c r="IPY84"/>
      <c r="IPZ84"/>
      <c r="IQA84"/>
      <c r="IQB84"/>
      <c r="IQC84"/>
      <c r="IQD84"/>
      <c r="IQE84"/>
      <c r="IQF84"/>
      <c r="IQG84"/>
      <c r="IQH84"/>
      <c r="IQI84"/>
      <c r="IQJ84"/>
      <c r="IQK84"/>
      <c r="IQL84"/>
      <c r="IQM84"/>
      <c r="IQN84"/>
      <c r="IQO84"/>
      <c r="IQP84"/>
      <c r="IQQ84"/>
      <c r="IQR84"/>
      <c r="IQS84"/>
      <c r="IQT84"/>
      <c r="IQU84"/>
      <c r="IQV84"/>
      <c r="IQW84"/>
      <c r="IQX84"/>
      <c r="IQY84"/>
      <c r="IQZ84"/>
      <c r="IRA84"/>
      <c r="IRB84"/>
      <c r="IRC84"/>
      <c r="IRD84"/>
      <c r="IRE84"/>
      <c r="IRF84"/>
      <c r="IRG84"/>
      <c r="IRH84"/>
      <c r="IRI84"/>
      <c r="IRJ84"/>
      <c r="IRK84"/>
      <c r="IRL84"/>
      <c r="IRM84"/>
      <c r="IRN84"/>
      <c r="IRO84"/>
      <c r="IRP84"/>
      <c r="IRQ84"/>
      <c r="IRR84"/>
      <c r="IRS84"/>
      <c r="IRT84"/>
      <c r="IRU84"/>
      <c r="IRV84"/>
      <c r="IRW84"/>
      <c r="IRX84"/>
      <c r="IRY84"/>
      <c r="IRZ84"/>
      <c r="ISA84"/>
      <c r="ISB84"/>
      <c r="ISC84"/>
      <c r="ISD84"/>
      <c r="ISE84"/>
      <c r="ISF84"/>
      <c r="ISG84"/>
      <c r="ISH84"/>
      <c r="ISI84"/>
      <c r="ISJ84"/>
      <c r="ISK84"/>
      <c r="ISL84"/>
      <c r="ISM84"/>
      <c r="ISN84"/>
      <c r="ISO84"/>
      <c r="ISP84"/>
      <c r="ISQ84"/>
      <c r="ISR84"/>
      <c r="ISS84"/>
      <c r="IST84"/>
      <c r="ISU84"/>
      <c r="ISV84"/>
      <c r="ISW84"/>
      <c r="ISX84"/>
      <c r="ISY84"/>
      <c r="ISZ84"/>
      <c r="ITA84"/>
      <c r="ITB84"/>
      <c r="ITC84"/>
      <c r="ITD84"/>
      <c r="ITE84"/>
      <c r="ITF84"/>
      <c r="ITG84"/>
      <c r="ITH84"/>
      <c r="ITI84"/>
      <c r="ITJ84"/>
      <c r="ITK84"/>
      <c r="ITL84"/>
      <c r="ITM84"/>
      <c r="ITN84"/>
      <c r="ITO84"/>
      <c r="ITP84"/>
      <c r="ITQ84"/>
      <c r="ITR84"/>
      <c r="ITS84"/>
      <c r="ITT84"/>
      <c r="ITU84"/>
      <c r="ITV84"/>
      <c r="ITW84"/>
      <c r="ITX84"/>
      <c r="ITY84"/>
      <c r="ITZ84"/>
      <c r="IUA84"/>
      <c r="IUB84"/>
      <c r="IUC84"/>
      <c r="IUD84"/>
      <c r="IUE84"/>
      <c r="IUF84"/>
      <c r="IUG84"/>
      <c r="IUH84"/>
      <c r="IUI84"/>
      <c r="IUJ84"/>
      <c r="IUK84"/>
      <c r="IUL84"/>
      <c r="IUM84"/>
      <c r="IUN84"/>
      <c r="IUO84"/>
      <c r="IUP84"/>
      <c r="IUQ84"/>
      <c r="IUR84"/>
      <c r="IUS84"/>
      <c r="IUT84"/>
      <c r="IUU84"/>
      <c r="IUV84"/>
      <c r="IUW84"/>
      <c r="IUX84"/>
      <c r="IUY84"/>
      <c r="IUZ84"/>
      <c r="IVA84"/>
      <c r="IVB84"/>
      <c r="IVC84"/>
      <c r="IVD84"/>
      <c r="IVE84"/>
      <c r="IVF84"/>
      <c r="IVG84"/>
      <c r="IVH84"/>
      <c r="IVI84"/>
      <c r="IVJ84"/>
      <c r="IVK84"/>
      <c r="IVL84"/>
      <c r="IVM84"/>
      <c r="IVN84"/>
      <c r="IVO84"/>
      <c r="IVP84"/>
      <c r="IVQ84"/>
      <c r="IVR84"/>
      <c r="IVS84"/>
      <c r="IVT84"/>
      <c r="IVU84"/>
      <c r="IVV84"/>
      <c r="IVW84"/>
      <c r="IVX84"/>
      <c r="IVY84"/>
      <c r="IVZ84"/>
      <c r="IWA84"/>
      <c r="IWB84"/>
      <c r="IWC84"/>
      <c r="IWD84"/>
      <c r="IWE84"/>
      <c r="IWF84"/>
      <c r="IWG84"/>
      <c r="IWH84"/>
      <c r="IWI84"/>
      <c r="IWJ84"/>
      <c r="IWK84"/>
      <c r="IWL84"/>
      <c r="IWM84"/>
      <c r="IWN84"/>
      <c r="IWO84"/>
      <c r="IWP84"/>
      <c r="IWQ84"/>
      <c r="IWR84"/>
      <c r="IWS84"/>
      <c r="IWT84"/>
      <c r="IWU84"/>
      <c r="IWV84"/>
      <c r="IWW84"/>
      <c r="IWX84"/>
      <c r="IWY84"/>
      <c r="IWZ84"/>
      <c r="IXA84"/>
      <c r="IXB84"/>
      <c r="IXC84"/>
      <c r="IXD84"/>
      <c r="IXE84"/>
      <c r="IXF84"/>
      <c r="IXG84"/>
      <c r="IXH84"/>
      <c r="IXI84"/>
      <c r="IXJ84"/>
      <c r="IXK84"/>
      <c r="IXL84"/>
      <c r="IXM84"/>
      <c r="IXN84"/>
      <c r="IXO84"/>
      <c r="IXP84"/>
      <c r="IXQ84"/>
      <c r="IXR84"/>
      <c r="IXS84"/>
      <c r="IXT84"/>
      <c r="IXU84"/>
      <c r="IXV84"/>
      <c r="IXW84"/>
      <c r="IXX84"/>
      <c r="IXY84"/>
      <c r="IXZ84"/>
      <c r="IYA84"/>
      <c r="IYB84"/>
      <c r="IYC84"/>
      <c r="IYD84"/>
      <c r="IYE84"/>
      <c r="IYF84"/>
      <c r="IYG84"/>
      <c r="IYH84"/>
      <c r="IYI84"/>
      <c r="IYJ84"/>
      <c r="IYK84"/>
      <c r="IYL84"/>
      <c r="IYM84"/>
      <c r="IYN84"/>
      <c r="IYO84"/>
      <c r="IYP84"/>
      <c r="IYQ84"/>
      <c r="IYR84"/>
      <c r="IYS84"/>
      <c r="IYT84"/>
      <c r="IYU84"/>
      <c r="IYV84"/>
      <c r="IYW84"/>
      <c r="IYX84"/>
      <c r="IYY84"/>
      <c r="IYZ84"/>
      <c r="IZA84"/>
      <c r="IZB84"/>
      <c r="IZC84"/>
      <c r="IZD84"/>
      <c r="IZE84"/>
      <c r="IZF84"/>
      <c r="IZG84"/>
      <c r="IZH84"/>
      <c r="IZI84"/>
      <c r="IZJ84"/>
      <c r="IZK84"/>
      <c r="IZL84"/>
      <c r="IZM84"/>
      <c r="IZN84"/>
      <c r="IZO84"/>
      <c r="IZP84"/>
      <c r="IZQ84"/>
      <c r="IZR84"/>
      <c r="IZS84"/>
      <c r="IZT84"/>
      <c r="IZU84"/>
      <c r="IZV84"/>
      <c r="IZW84"/>
      <c r="IZX84"/>
      <c r="IZY84"/>
      <c r="IZZ84"/>
      <c r="JAA84"/>
      <c r="JAB84"/>
      <c r="JAC84"/>
      <c r="JAD84"/>
      <c r="JAE84"/>
      <c r="JAF84"/>
      <c r="JAG84"/>
      <c r="JAH84"/>
      <c r="JAI84"/>
      <c r="JAJ84"/>
      <c r="JAK84"/>
      <c r="JAL84"/>
      <c r="JAM84"/>
      <c r="JAN84"/>
      <c r="JAO84"/>
      <c r="JAP84"/>
      <c r="JAQ84"/>
      <c r="JAR84"/>
      <c r="JAS84"/>
      <c r="JAT84"/>
      <c r="JAU84"/>
      <c r="JAV84"/>
      <c r="JAW84"/>
      <c r="JAX84"/>
      <c r="JAY84"/>
      <c r="JAZ84"/>
      <c r="JBA84"/>
      <c r="JBB84"/>
      <c r="JBC84"/>
      <c r="JBD84"/>
      <c r="JBE84"/>
      <c r="JBF84"/>
      <c r="JBG84"/>
      <c r="JBH84"/>
      <c r="JBI84"/>
      <c r="JBJ84"/>
      <c r="JBK84"/>
      <c r="JBL84"/>
      <c r="JBM84"/>
      <c r="JBN84"/>
      <c r="JBO84"/>
      <c r="JBP84"/>
      <c r="JBQ84"/>
      <c r="JBR84"/>
      <c r="JBS84"/>
      <c r="JBT84"/>
      <c r="JBU84"/>
      <c r="JBV84"/>
      <c r="JBW84"/>
      <c r="JBX84"/>
      <c r="JBY84"/>
      <c r="JBZ84"/>
      <c r="JCA84"/>
      <c r="JCB84"/>
      <c r="JCC84"/>
      <c r="JCD84"/>
      <c r="JCE84"/>
      <c r="JCF84"/>
      <c r="JCG84"/>
      <c r="JCH84"/>
      <c r="JCI84"/>
      <c r="JCJ84"/>
      <c r="JCK84"/>
      <c r="JCL84"/>
      <c r="JCM84"/>
      <c r="JCN84"/>
      <c r="JCO84"/>
      <c r="JCP84"/>
      <c r="JCQ84"/>
      <c r="JCR84"/>
      <c r="JCS84"/>
      <c r="JCT84"/>
      <c r="JCU84"/>
      <c r="JCV84"/>
      <c r="JCW84"/>
      <c r="JCX84"/>
      <c r="JCY84"/>
      <c r="JCZ84"/>
      <c r="JDA84"/>
      <c r="JDB84"/>
      <c r="JDC84"/>
      <c r="JDD84"/>
      <c r="JDE84"/>
      <c r="JDF84"/>
      <c r="JDG84"/>
      <c r="JDH84"/>
      <c r="JDI84"/>
      <c r="JDJ84"/>
      <c r="JDK84"/>
      <c r="JDL84"/>
      <c r="JDM84"/>
      <c r="JDN84"/>
      <c r="JDO84"/>
      <c r="JDP84"/>
      <c r="JDQ84"/>
      <c r="JDR84"/>
      <c r="JDS84"/>
      <c r="JDT84"/>
      <c r="JDU84"/>
      <c r="JDV84"/>
      <c r="JDW84"/>
      <c r="JDX84"/>
      <c r="JDY84"/>
      <c r="JDZ84"/>
      <c r="JEA84"/>
      <c r="JEB84"/>
      <c r="JEC84"/>
      <c r="JED84"/>
      <c r="JEE84"/>
      <c r="JEF84"/>
      <c r="JEG84"/>
      <c r="JEH84"/>
      <c r="JEI84"/>
      <c r="JEJ84"/>
      <c r="JEK84"/>
      <c r="JEL84"/>
      <c r="JEM84"/>
      <c r="JEN84"/>
      <c r="JEO84"/>
      <c r="JEP84"/>
      <c r="JEQ84"/>
      <c r="JER84"/>
      <c r="JES84"/>
      <c r="JET84"/>
      <c r="JEU84"/>
      <c r="JEV84"/>
      <c r="JEW84"/>
      <c r="JEX84"/>
      <c r="JEY84"/>
      <c r="JEZ84"/>
      <c r="JFA84"/>
      <c r="JFB84"/>
      <c r="JFC84"/>
      <c r="JFD84"/>
      <c r="JFE84"/>
      <c r="JFF84"/>
      <c r="JFG84"/>
      <c r="JFH84"/>
      <c r="JFI84"/>
      <c r="JFJ84"/>
      <c r="JFK84"/>
      <c r="JFL84"/>
      <c r="JFM84"/>
      <c r="JFN84"/>
      <c r="JFO84"/>
      <c r="JFP84"/>
      <c r="JFQ84"/>
      <c r="JFR84"/>
      <c r="JFS84"/>
      <c r="JFT84"/>
      <c r="JFU84"/>
      <c r="JFV84"/>
      <c r="JFW84"/>
      <c r="JFX84"/>
      <c r="JFY84"/>
      <c r="JFZ84"/>
      <c r="JGA84"/>
      <c r="JGB84"/>
      <c r="JGC84"/>
      <c r="JGD84"/>
      <c r="JGE84"/>
      <c r="JGF84"/>
      <c r="JGG84"/>
      <c r="JGH84"/>
      <c r="JGI84"/>
      <c r="JGJ84"/>
      <c r="JGK84"/>
      <c r="JGL84"/>
      <c r="JGM84"/>
      <c r="JGN84"/>
      <c r="JGO84"/>
      <c r="JGP84"/>
      <c r="JGQ84"/>
      <c r="JGR84"/>
      <c r="JGS84"/>
      <c r="JGT84"/>
      <c r="JGU84"/>
      <c r="JGV84"/>
      <c r="JGW84"/>
      <c r="JGX84"/>
      <c r="JGY84"/>
      <c r="JGZ84"/>
      <c r="JHA84"/>
      <c r="JHB84"/>
      <c r="JHC84"/>
      <c r="JHD84"/>
      <c r="JHE84"/>
      <c r="JHF84"/>
      <c r="JHG84"/>
      <c r="JHH84"/>
      <c r="JHI84"/>
      <c r="JHJ84"/>
      <c r="JHK84"/>
      <c r="JHL84"/>
      <c r="JHM84"/>
      <c r="JHN84"/>
      <c r="JHO84"/>
      <c r="JHP84"/>
      <c r="JHQ84"/>
      <c r="JHR84"/>
      <c r="JHS84"/>
      <c r="JHT84"/>
      <c r="JHU84"/>
      <c r="JHV84"/>
      <c r="JHW84"/>
      <c r="JHX84"/>
      <c r="JHY84"/>
      <c r="JHZ84"/>
      <c r="JIA84"/>
      <c r="JIB84"/>
      <c r="JIC84"/>
      <c r="JID84"/>
      <c r="JIE84"/>
      <c r="JIF84"/>
      <c r="JIG84"/>
      <c r="JIH84"/>
      <c r="JII84"/>
      <c r="JIJ84"/>
      <c r="JIK84"/>
      <c r="JIL84"/>
      <c r="JIM84"/>
      <c r="JIN84"/>
      <c r="JIO84"/>
      <c r="JIP84"/>
      <c r="JIQ84"/>
      <c r="JIR84"/>
      <c r="JIS84"/>
      <c r="JIT84"/>
      <c r="JIU84"/>
      <c r="JIV84"/>
      <c r="JIW84"/>
      <c r="JIX84"/>
      <c r="JIY84"/>
      <c r="JIZ84"/>
      <c r="JJA84"/>
      <c r="JJB84"/>
      <c r="JJC84"/>
      <c r="JJD84"/>
      <c r="JJE84"/>
      <c r="JJF84"/>
      <c r="JJG84"/>
      <c r="JJH84"/>
      <c r="JJI84"/>
      <c r="JJJ84"/>
      <c r="JJK84"/>
      <c r="JJL84"/>
      <c r="JJM84"/>
      <c r="JJN84"/>
      <c r="JJO84"/>
      <c r="JJP84"/>
      <c r="JJQ84"/>
      <c r="JJR84"/>
      <c r="JJS84"/>
      <c r="JJT84"/>
      <c r="JJU84"/>
      <c r="JJV84"/>
      <c r="JJW84"/>
      <c r="JJX84"/>
      <c r="JJY84"/>
      <c r="JJZ84"/>
      <c r="JKA84"/>
      <c r="JKB84"/>
      <c r="JKC84"/>
      <c r="JKD84"/>
      <c r="JKE84"/>
      <c r="JKF84"/>
      <c r="JKG84"/>
      <c r="JKH84"/>
      <c r="JKI84"/>
      <c r="JKJ84"/>
      <c r="JKK84"/>
      <c r="JKL84"/>
      <c r="JKM84"/>
      <c r="JKN84"/>
      <c r="JKO84"/>
      <c r="JKP84"/>
      <c r="JKQ84"/>
      <c r="JKR84"/>
      <c r="JKS84"/>
      <c r="JKT84"/>
      <c r="JKU84"/>
      <c r="JKV84"/>
      <c r="JKW84"/>
      <c r="JKX84"/>
      <c r="JKY84"/>
      <c r="JKZ84"/>
      <c r="JLA84"/>
      <c r="JLB84"/>
      <c r="JLC84"/>
      <c r="JLD84"/>
      <c r="JLE84"/>
      <c r="JLF84"/>
      <c r="JLG84"/>
      <c r="JLH84"/>
      <c r="JLI84"/>
      <c r="JLJ84"/>
      <c r="JLK84"/>
      <c r="JLL84"/>
      <c r="JLM84"/>
      <c r="JLN84"/>
      <c r="JLO84"/>
      <c r="JLP84"/>
      <c r="JLQ84"/>
      <c r="JLR84"/>
      <c r="JLS84"/>
      <c r="JLT84"/>
      <c r="JLU84"/>
      <c r="JLV84"/>
      <c r="JLW84"/>
      <c r="JLX84"/>
      <c r="JLY84"/>
      <c r="JLZ84"/>
      <c r="JMA84"/>
      <c r="JMB84"/>
      <c r="JMC84"/>
      <c r="JMD84"/>
      <c r="JME84"/>
      <c r="JMF84"/>
      <c r="JMG84"/>
      <c r="JMH84"/>
      <c r="JMI84"/>
      <c r="JMJ84"/>
      <c r="JMK84"/>
      <c r="JML84"/>
      <c r="JMM84"/>
      <c r="JMN84"/>
      <c r="JMO84"/>
      <c r="JMP84"/>
      <c r="JMQ84"/>
      <c r="JMR84"/>
      <c r="JMS84"/>
      <c r="JMT84"/>
      <c r="JMU84"/>
      <c r="JMV84"/>
      <c r="JMW84"/>
      <c r="JMX84"/>
      <c r="JMY84"/>
      <c r="JMZ84"/>
      <c r="JNA84"/>
      <c r="JNB84"/>
      <c r="JNC84"/>
      <c r="JND84"/>
      <c r="JNE84"/>
      <c r="JNF84"/>
      <c r="JNG84"/>
      <c r="JNH84"/>
      <c r="JNI84"/>
      <c r="JNJ84"/>
      <c r="JNK84"/>
      <c r="JNL84"/>
      <c r="JNM84"/>
      <c r="JNN84"/>
      <c r="JNO84"/>
      <c r="JNP84"/>
      <c r="JNQ84"/>
      <c r="JNR84"/>
      <c r="JNS84"/>
      <c r="JNT84"/>
      <c r="JNU84"/>
      <c r="JNV84"/>
      <c r="JNW84"/>
      <c r="JNX84"/>
      <c r="JNY84"/>
      <c r="JNZ84"/>
      <c r="JOA84"/>
      <c r="JOB84"/>
      <c r="JOC84"/>
      <c r="JOD84"/>
      <c r="JOE84"/>
      <c r="JOF84"/>
      <c r="JOG84"/>
      <c r="JOH84"/>
      <c r="JOI84"/>
      <c r="JOJ84"/>
      <c r="JOK84"/>
      <c r="JOL84"/>
      <c r="JOM84"/>
      <c r="JON84"/>
      <c r="JOO84"/>
      <c r="JOP84"/>
      <c r="JOQ84"/>
      <c r="JOR84"/>
      <c r="JOS84"/>
      <c r="JOT84"/>
      <c r="JOU84"/>
      <c r="JOV84"/>
      <c r="JOW84"/>
      <c r="JOX84"/>
      <c r="JOY84"/>
      <c r="JOZ84"/>
      <c r="JPA84"/>
      <c r="JPB84"/>
      <c r="JPC84"/>
      <c r="JPD84"/>
      <c r="JPE84"/>
      <c r="JPF84"/>
      <c r="JPG84"/>
      <c r="JPH84"/>
      <c r="JPI84"/>
      <c r="JPJ84"/>
      <c r="JPK84"/>
      <c r="JPL84"/>
      <c r="JPM84"/>
      <c r="JPN84"/>
      <c r="JPO84"/>
      <c r="JPP84"/>
      <c r="JPQ84"/>
      <c r="JPR84"/>
      <c r="JPS84"/>
      <c r="JPT84"/>
      <c r="JPU84"/>
      <c r="JPV84"/>
      <c r="JPW84"/>
      <c r="JPX84"/>
      <c r="JPY84"/>
      <c r="JPZ84"/>
      <c r="JQA84"/>
      <c r="JQB84"/>
      <c r="JQC84"/>
      <c r="JQD84"/>
      <c r="JQE84"/>
      <c r="JQF84"/>
      <c r="JQG84"/>
      <c r="JQH84"/>
      <c r="JQI84"/>
      <c r="JQJ84"/>
      <c r="JQK84"/>
      <c r="JQL84"/>
      <c r="JQM84"/>
      <c r="JQN84"/>
      <c r="JQO84"/>
      <c r="JQP84"/>
      <c r="JQQ84"/>
      <c r="JQR84"/>
      <c r="JQS84"/>
      <c r="JQT84"/>
      <c r="JQU84"/>
      <c r="JQV84"/>
      <c r="JQW84"/>
      <c r="JQX84"/>
      <c r="JQY84"/>
      <c r="JQZ84"/>
      <c r="JRA84"/>
      <c r="JRB84"/>
      <c r="JRC84"/>
      <c r="JRD84"/>
      <c r="JRE84"/>
      <c r="JRF84"/>
      <c r="JRG84"/>
      <c r="JRH84"/>
      <c r="JRI84"/>
      <c r="JRJ84"/>
      <c r="JRK84"/>
      <c r="JRL84"/>
      <c r="JRM84"/>
      <c r="JRN84"/>
      <c r="JRO84"/>
      <c r="JRP84"/>
      <c r="JRQ84"/>
      <c r="JRR84"/>
      <c r="JRS84"/>
      <c r="JRT84"/>
      <c r="JRU84"/>
      <c r="JRV84"/>
      <c r="JRW84"/>
      <c r="JRX84"/>
      <c r="JRY84"/>
      <c r="JRZ84"/>
      <c r="JSA84"/>
      <c r="JSB84"/>
      <c r="JSC84"/>
      <c r="JSD84"/>
      <c r="JSE84"/>
      <c r="JSF84"/>
      <c r="JSG84"/>
      <c r="JSH84"/>
      <c r="JSI84"/>
      <c r="JSJ84"/>
      <c r="JSK84"/>
      <c r="JSL84"/>
      <c r="JSM84"/>
      <c r="JSN84"/>
      <c r="JSO84"/>
      <c r="JSP84"/>
      <c r="JSQ84"/>
      <c r="JSR84"/>
      <c r="JSS84"/>
      <c r="JST84"/>
      <c r="JSU84"/>
      <c r="JSV84"/>
      <c r="JSW84"/>
      <c r="JSX84"/>
      <c r="JSY84"/>
      <c r="JSZ84"/>
      <c r="JTA84"/>
      <c r="JTB84"/>
      <c r="JTC84"/>
      <c r="JTD84"/>
      <c r="JTE84"/>
      <c r="JTF84"/>
      <c r="JTG84"/>
      <c r="JTH84"/>
      <c r="JTI84"/>
      <c r="JTJ84"/>
      <c r="JTK84"/>
      <c r="JTL84"/>
      <c r="JTM84"/>
      <c r="JTN84"/>
      <c r="JTO84"/>
      <c r="JTP84"/>
      <c r="JTQ84"/>
      <c r="JTR84"/>
      <c r="JTS84"/>
      <c r="JTT84"/>
      <c r="JTU84"/>
      <c r="JTV84"/>
      <c r="JTW84"/>
      <c r="JTX84"/>
      <c r="JTY84"/>
      <c r="JTZ84"/>
      <c r="JUA84"/>
      <c r="JUB84"/>
      <c r="JUC84"/>
      <c r="JUD84"/>
      <c r="JUE84"/>
      <c r="JUF84"/>
      <c r="JUG84"/>
      <c r="JUH84"/>
      <c r="JUI84"/>
      <c r="JUJ84"/>
      <c r="JUK84"/>
      <c r="JUL84"/>
      <c r="JUM84"/>
      <c r="JUN84"/>
      <c r="JUO84"/>
      <c r="JUP84"/>
      <c r="JUQ84"/>
      <c r="JUR84"/>
      <c r="JUS84"/>
      <c r="JUT84"/>
      <c r="JUU84"/>
      <c r="JUV84"/>
      <c r="JUW84"/>
      <c r="JUX84"/>
      <c r="JUY84"/>
      <c r="JUZ84"/>
      <c r="JVA84"/>
      <c r="JVB84"/>
      <c r="JVC84"/>
      <c r="JVD84"/>
      <c r="JVE84"/>
      <c r="JVF84"/>
      <c r="JVG84"/>
      <c r="JVH84"/>
      <c r="JVI84"/>
      <c r="JVJ84"/>
      <c r="JVK84"/>
      <c r="JVL84"/>
      <c r="JVM84"/>
      <c r="JVN84"/>
      <c r="JVO84"/>
      <c r="JVP84"/>
      <c r="JVQ84"/>
      <c r="JVR84"/>
      <c r="JVS84"/>
      <c r="JVT84"/>
      <c r="JVU84"/>
      <c r="JVV84"/>
      <c r="JVW84"/>
      <c r="JVX84"/>
      <c r="JVY84"/>
      <c r="JVZ84"/>
      <c r="JWA84"/>
      <c r="JWB84"/>
      <c r="JWC84"/>
      <c r="JWD84"/>
      <c r="JWE84"/>
      <c r="JWF84"/>
      <c r="JWG84"/>
      <c r="JWH84"/>
      <c r="JWI84"/>
      <c r="JWJ84"/>
      <c r="JWK84"/>
      <c r="JWL84"/>
      <c r="JWM84"/>
      <c r="JWN84"/>
      <c r="JWO84"/>
      <c r="JWP84"/>
      <c r="JWQ84"/>
      <c r="JWR84"/>
      <c r="JWS84"/>
      <c r="JWT84"/>
      <c r="JWU84"/>
      <c r="JWV84"/>
      <c r="JWW84"/>
      <c r="JWX84"/>
      <c r="JWY84"/>
      <c r="JWZ84"/>
      <c r="JXA84"/>
      <c r="JXB84"/>
      <c r="JXC84"/>
      <c r="JXD84"/>
      <c r="JXE84"/>
      <c r="JXF84"/>
      <c r="JXG84"/>
      <c r="JXH84"/>
      <c r="JXI84"/>
      <c r="JXJ84"/>
      <c r="JXK84"/>
      <c r="JXL84"/>
      <c r="JXM84"/>
      <c r="JXN84"/>
      <c r="JXO84"/>
      <c r="JXP84"/>
      <c r="JXQ84"/>
      <c r="JXR84"/>
      <c r="JXS84"/>
      <c r="JXT84"/>
      <c r="JXU84"/>
      <c r="JXV84"/>
      <c r="JXW84"/>
      <c r="JXX84"/>
      <c r="JXY84"/>
      <c r="JXZ84"/>
      <c r="JYA84"/>
      <c r="JYB84"/>
      <c r="JYC84"/>
      <c r="JYD84"/>
      <c r="JYE84"/>
      <c r="JYF84"/>
      <c r="JYG84"/>
      <c r="JYH84"/>
      <c r="JYI84"/>
      <c r="JYJ84"/>
      <c r="JYK84"/>
      <c r="JYL84"/>
      <c r="JYM84"/>
      <c r="JYN84"/>
      <c r="JYO84"/>
      <c r="JYP84"/>
      <c r="JYQ84"/>
      <c r="JYR84"/>
      <c r="JYS84"/>
      <c r="JYT84"/>
      <c r="JYU84"/>
      <c r="JYV84"/>
      <c r="JYW84"/>
      <c r="JYX84"/>
      <c r="JYY84"/>
      <c r="JYZ84"/>
      <c r="JZA84"/>
      <c r="JZB84"/>
      <c r="JZC84"/>
      <c r="JZD84"/>
      <c r="JZE84"/>
      <c r="JZF84"/>
      <c r="JZG84"/>
      <c r="JZH84"/>
      <c r="JZI84"/>
      <c r="JZJ84"/>
      <c r="JZK84"/>
      <c r="JZL84"/>
      <c r="JZM84"/>
      <c r="JZN84"/>
      <c r="JZO84"/>
      <c r="JZP84"/>
      <c r="JZQ84"/>
      <c r="JZR84"/>
      <c r="JZS84"/>
      <c r="JZT84"/>
      <c r="JZU84"/>
      <c r="JZV84"/>
      <c r="JZW84"/>
      <c r="JZX84"/>
      <c r="JZY84"/>
      <c r="JZZ84"/>
      <c r="KAA84"/>
      <c r="KAB84"/>
      <c r="KAC84"/>
      <c r="KAD84"/>
      <c r="KAE84"/>
      <c r="KAF84"/>
      <c r="KAG84"/>
      <c r="KAH84"/>
      <c r="KAI84"/>
      <c r="KAJ84"/>
      <c r="KAK84"/>
      <c r="KAL84"/>
      <c r="KAM84"/>
      <c r="KAN84"/>
      <c r="KAO84"/>
      <c r="KAP84"/>
      <c r="KAQ84"/>
      <c r="KAR84"/>
      <c r="KAS84"/>
      <c r="KAT84"/>
      <c r="KAU84"/>
      <c r="KAV84"/>
      <c r="KAW84"/>
      <c r="KAX84"/>
      <c r="KAY84"/>
      <c r="KAZ84"/>
      <c r="KBA84"/>
      <c r="KBB84"/>
      <c r="KBC84"/>
      <c r="KBD84"/>
      <c r="KBE84"/>
      <c r="KBF84"/>
      <c r="KBG84"/>
      <c r="KBH84"/>
      <c r="KBI84"/>
      <c r="KBJ84"/>
      <c r="KBK84"/>
      <c r="KBL84"/>
      <c r="KBM84"/>
      <c r="KBN84"/>
      <c r="KBO84"/>
      <c r="KBP84"/>
      <c r="KBQ84"/>
      <c r="KBR84"/>
      <c r="KBS84"/>
      <c r="KBT84"/>
      <c r="KBU84"/>
      <c r="KBV84"/>
      <c r="KBW84"/>
      <c r="KBX84"/>
      <c r="KBY84"/>
      <c r="KBZ84"/>
      <c r="KCA84"/>
      <c r="KCB84"/>
      <c r="KCC84"/>
      <c r="KCD84"/>
      <c r="KCE84"/>
      <c r="KCF84"/>
      <c r="KCG84"/>
      <c r="KCH84"/>
      <c r="KCI84"/>
      <c r="KCJ84"/>
      <c r="KCK84"/>
      <c r="KCL84"/>
      <c r="KCM84"/>
      <c r="KCN84"/>
      <c r="KCO84"/>
      <c r="KCP84"/>
      <c r="KCQ84"/>
      <c r="KCR84"/>
      <c r="KCS84"/>
      <c r="KCT84"/>
      <c r="KCU84"/>
      <c r="KCV84"/>
      <c r="KCW84"/>
      <c r="KCX84"/>
      <c r="KCY84"/>
      <c r="KCZ84"/>
      <c r="KDA84"/>
      <c r="KDB84"/>
      <c r="KDC84"/>
      <c r="KDD84"/>
      <c r="KDE84"/>
      <c r="KDF84"/>
      <c r="KDG84"/>
      <c r="KDH84"/>
      <c r="KDI84"/>
      <c r="KDJ84"/>
      <c r="KDK84"/>
      <c r="KDL84"/>
      <c r="KDM84"/>
      <c r="KDN84"/>
      <c r="KDO84"/>
      <c r="KDP84"/>
      <c r="KDQ84"/>
      <c r="KDR84"/>
      <c r="KDS84"/>
      <c r="KDT84"/>
      <c r="KDU84"/>
      <c r="KDV84"/>
      <c r="KDW84"/>
      <c r="KDX84"/>
      <c r="KDY84"/>
      <c r="KDZ84"/>
      <c r="KEA84"/>
      <c r="KEB84"/>
      <c r="KEC84"/>
      <c r="KED84"/>
      <c r="KEE84"/>
      <c r="KEF84"/>
      <c r="KEG84"/>
      <c r="KEH84"/>
      <c r="KEI84"/>
      <c r="KEJ84"/>
      <c r="KEK84"/>
      <c r="KEL84"/>
      <c r="KEM84"/>
      <c r="KEN84"/>
      <c r="KEO84"/>
      <c r="KEP84"/>
      <c r="KEQ84"/>
      <c r="KER84"/>
      <c r="KES84"/>
      <c r="KET84"/>
      <c r="KEU84"/>
      <c r="KEV84"/>
      <c r="KEW84"/>
      <c r="KEX84"/>
      <c r="KEY84"/>
      <c r="KEZ84"/>
      <c r="KFA84"/>
      <c r="KFB84"/>
      <c r="KFC84"/>
      <c r="KFD84"/>
      <c r="KFE84"/>
      <c r="KFF84"/>
      <c r="KFG84"/>
      <c r="KFH84"/>
      <c r="KFI84"/>
      <c r="KFJ84"/>
      <c r="KFK84"/>
      <c r="KFL84"/>
      <c r="KFM84"/>
      <c r="KFN84"/>
      <c r="KFO84"/>
      <c r="KFP84"/>
      <c r="KFQ84"/>
      <c r="KFR84"/>
      <c r="KFS84"/>
      <c r="KFT84"/>
      <c r="KFU84"/>
      <c r="KFV84"/>
      <c r="KFW84"/>
      <c r="KFX84"/>
      <c r="KFY84"/>
      <c r="KFZ84"/>
      <c r="KGA84"/>
      <c r="KGB84"/>
      <c r="KGC84"/>
      <c r="KGD84"/>
      <c r="KGE84"/>
      <c r="KGF84"/>
      <c r="KGG84"/>
      <c r="KGH84"/>
      <c r="KGI84"/>
      <c r="KGJ84"/>
      <c r="KGK84"/>
      <c r="KGL84"/>
      <c r="KGM84"/>
      <c r="KGN84"/>
      <c r="KGO84"/>
      <c r="KGP84"/>
      <c r="KGQ84"/>
      <c r="KGR84"/>
      <c r="KGS84"/>
      <c r="KGT84"/>
      <c r="KGU84"/>
      <c r="KGV84"/>
      <c r="KGW84"/>
      <c r="KGX84"/>
      <c r="KGY84"/>
      <c r="KGZ84"/>
      <c r="KHA84"/>
      <c r="KHB84"/>
      <c r="KHC84"/>
      <c r="KHD84"/>
      <c r="KHE84"/>
      <c r="KHF84"/>
      <c r="KHG84"/>
      <c r="KHH84"/>
      <c r="KHI84"/>
      <c r="KHJ84"/>
      <c r="KHK84"/>
      <c r="KHL84"/>
      <c r="KHM84"/>
      <c r="KHN84"/>
      <c r="KHO84"/>
      <c r="KHP84"/>
      <c r="KHQ84"/>
      <c r="KHR84"/>
      <c r="KHS84"/>
      <c r="KHT84"/>
      <c r="KHU84"/>
      <c r="KHV84"/>
      <c r="KHW84"/>
      <c r="KHX84"/>
      <c r="KHY84"/>
      <c r="KHZ84"/>
      <c r="KIA84"/>
      <c r="KIB84"/>
      <c r="KIC84"/>
      <c r="KID84"/>
      <c r="KIE84"/>
      <c r="KIF84"/>
      <c r="KIG84"/>
      <c r="KIH84"/>
      <c r="KII84"/>
      <c r="KIJ84"/>
      <c r="KIK84"/>
      <c r="KIL84"/>
      <c r="KIM84"/>
      <c r="KIN84"/>
      <c r="KIO84"/>
      <c r="KIP84"/>
      <c r="KIQ84"/>
      <c r="KIR84"/>
      <c r="KIS84"/>
      <c r="KIT84"/>
      <c r="KIU84"/>
      <c r="KIV84"/>
      <c r="KIW84"/>
      <c r="KIX84"/>
      <c r="KIY84"/>
      <c r="KIZ84"/>
      <c r="KJA84"/>
      <c r="KJB84"/>
      <c r="KJC84"/>
      <c r="KJD84"/>
      <c r="KJE84"/>
      <c r="KJF84"/>
      <c r="KJG84"/>
      <c r="KJH84"/>
      <c r="KJI84"/>
      <c r="KJJ84"/>
      <c r="KJK84"/>
      <c r="KJL84"/>
      <c r="KJM84"/>
      <c r="KJN84"/>
      <c r="KJO84"/>
      <c r="KJP84"/>
      <c r="KJQ84"/>
      <c r="KJR84"/>
      <c r="KJS84"/>
      <c r="KJT84"/>
      <c r="KJU84"/>
      <c r="KJV84"/>
      <c r="KJW84"/>
      <c r="KJX84"/>
      <c r="KJY84"/>
      <c r="KJZ84"/>
      <c r="KKA84"/>
      <c r="KKB84"/>
      <c r="KKC84"/>
      <c r="KKD84"/>
      <c r="KKE84"/>
      <c r="KKF84"/>
      <c r="KKG84"/>
      <c r="KKH84"/>
      <c r="KKI84"/>
      <c r="KKJ84"/>
      <c r="KKK84"/>
      <c r="KKL84"/>
      <c r="KKM84"/>
      <c r="KKN84"/>
      <c r="KKO84"/>
      <c r="KKP84"/>
      <c r="KKQ84"/>
      <c r="KKR84"/>
      <c r="KKS84"/>
      <c r="KKT84"/>
      <c r="KKU84"/>
      <c r="KKV84"/>
      <c r="KKW84"/>
      <c r="KKX84"/>
      <c r="KKY84"/>
      <c r="KKZ84"/>
      <c r="KLA84"/>
      <c r="KLB84"/>
      <c r="KLC84"/>
      <c r="KLD84"/>
      <c r="KLE84"/>
      <c r="KLF84"/>
      <c r="KLG84"/>
      <c r="KLH84"/>
      <c r="KLI84"/>
      <c r="KLJ84"/>
      <c r="KLK84"/>
      <c r="KLL84"/>
      <c r="KLM84"/>
      <c r="KLN84"/>
      <c r="KLO84"/>
      <c r="KLP84"/>
      <c r="KLQ84"/>
      <c r="KLR84"/>
      <c r="KLS84"/>
      <c r="KLT84"/>
      <c r="KLU84"/>
      <c r="KLV84"/>
      <c r="KLW84"/>
      <c r="KLX84"/>
      <c r="KLY84"/>
      <c r="KLZ84"/>
      <c r="KMA84"/>
      <c r="KMB84"/>
      <c r="KMC84"/>
      <c r="KMD84"/>
      <c r="KME84"/>
      <c r="KMF84"/>
      <c r="KMG84"/>
      <c r="KMH84"/>
      <c r="KMI84"/>
      <c r="KMJ84"/>
      <c r="KMK84"/>
      <c r="KML84"/>
      <c r="KMM84"/>
      <c r="KMN84"/>
      <c r="KMO84"/>
      <c r="KMP84"/>
      <c r="KMQ84"/>
      <c r="KMR84"/>
      <c r="KMS84"/>
      <c r="KMT84"/>
      <c r="KMU84"/>
      <c r="KMV84"/>
      <c r="KMW84"/>
      <c r="KMX84"/>
      <c r="KMY84"/>
      <c r="KMZ84"/>
      <c r="KNA84"/>
      <c r="KNB84"/>
      <c r="KNC84"/>
      <c r="KND84"/>
      <c r="KNE84"/>
      <c r="KNF84"/>
      <c r="KNG84"/>
      <c r="KNH84"/>
      <c r="KNI84"/>
      <c r="KNJ84"/>
      <c r="KNK84"/>
      <c r="KNL84"/>
      <c r="KNM84"/>
      <c r="KNN84"/>
      <c r="KNO84"/>
      <c r="KNP84"/>
      <c r="KNQ84"/>
      <c r="KNR84"/>
      <c r="KNS84"/>
      <c r="KNT84"/>
      <c r="KNU84"/>
      <c r="KNV84"/>
      <c r="KNW84"/>
      <c r="KNX84"/>
      <c r="KNY84"/>
      <c r="KNZ84"/>
      <c r="KOA84"/>
      <c r="KOB84"/>
      <c r="KOC84"/>
      <c r="KOD84"/>
      <c r="KOE84"/>
      <c r="KOF84"/>
      <c r="KOG84"/>
      <c r="KOH84"/>
      <c r="KOI84"/>
      <c r="KOJ84"/>
      <c r="KOK84"/>
      <c r="KOL84"/>
      <c r="KOM84"/>
      <c r="KON84"/>
      <c r="KOO84"/>
      <c r="KOP84"/>
      <c r="KOQ84"/>
      <c r="KOR84"/>
      <c r="KOS84"/>
      <c r="KOT84"/>
      <c r="KOU84"/>
      <c r="KOV84"/>
      <c r="KOW84"/>
      <c r="KOX84"/>
      <c r="KOY84"/>
      <c r="KOZ84"/>
      <c r="KPA84"/>
      <c r="KPB84"/>
      <c r="KPC84"/>
      <c r="KPD84"/>
      <c r="KPE84"/>
      <c r="KPF84"/>
      <c r="KPG84"/>
      <c r="KPH84"/>
      <c r="KPI84"/>
      <c r="KPJ84"/>
      <c r="KPK84"/>
      <c r="KPL84"/>
      <c r="KPM84"/>
      <c r="KPN84"/>
      <c r="KPO84"/>
      <c r="KPP84"/>
      <c r="KPQ84"/>
      <c r="KPR84"/>
      <c r="KPS84"/>
      <c r="KPT84"/>
      <c r="KPU84"/>
      <c r="KPV84"/>
      <c r="KPW84"/>
      <c r="KPX84"/>
      <c r="KPY84"/>
      <c r="KPZ84"/>
      <c r="KQA84"/>
      <c r="KQB84"/>
      <c r="KQC84"/>
      <c r="KQD84"/>
      <c r="KQE84"/>
      <c r="KQF84"/>
      <c r="KQG84"/>
      <c r="KQH84"/>
      <c r="KQI84"/>
      <c r="KQJ84"/>
      <c r="KQK84"/>
      <c r="KQL84"/>
      <c r="KQM84"/>
      <c r="KQN84"/>
      <c r="KQO84"/>
      <c r="KQP84"/>
      <c r="KQQ84"/>
      <c r="KQR84"/>
      <c r="KQS84"/>
      <c r="KQT84"/>
      <c r="KQU84"/>
      <c r="KQV84"/>
      <c r="KQW84"/>
      <c r="KQX84"/>
      <c r="KQY84"/>
      <c r="KQZ84"/>
      <c r="KRA84"/>
      <c r="KRB84"/>
      <c r="KRC84"/>
      <c r="KRD84"/>
      <c r="KRE84"/>
      <c r="KRF84"/>
      <c r="KRG84"/>
      <c r="KRH84"/>
      <c r="KRI84"/>
      <c r="KRJ84"/>
      <c r="KRK84"/>
      <c r="KRL84"/>
      <c r="KRM84"/>
      <c r="KRN84"/>
      <c r="KRO84"/>
      <c r="KRP84"/>
      <c r="KRQ84"/>
      <c r="KRR84"/>
      <c r="KRS84"/>
      <c r="KRT84"/>
      <c r="KRU84"/>
      <c r="KRV84"/>
      <c r="KRW84"/>
      <c r="KRX84"/>
      <c r="KRY84"/>
      <c r="KRZ84"/>
      <c r="KSA84"/>
      <c r="KSB84"/>
      <c r="KSC84"/>
      <c r="KSD84"/>
      <c r="KSE84"/>
      <c r="KSF84"/>
      <c r="KSG84"/>
      <c r="KSH84"/>
      <c r="KSI84"/>
      <c r="KSJ84"/>
      <c r="KSK84"/>
      <c r="KSL84"/>
      <c r="KSM84"/>
      <c r="KSN84"/>
      <c r="KSO84"/>
      <c r="KSP84"/>
      <c r="KSQ84"/>
      <c r="KSR84"/>
      <c r="KSS84"/>
      <c r="KST84"/>
      <c r="KSU84"/>
      <c r="KSV84"/>
      <c r="KSW84"/>
      <c r="KSX84"/>
      <c r="KSY84"/>
      <c r="KSZ84"/>
      <c r="KTA84"/>
      <c r="KTB84"/>
      <c r="KTC84"/>
      <c r="KTD84"/>
      <c r="KTE84"/>
      <c r="KTF84"/>
      <c r="KTG84"/>
      <c r="KTH84"/>
      <c r="KTI84"/>
      <c r="KTJ84"/>
      <c r="KTK84"/>
      <c r="KTL84"/>
      <c r="KTM84"/>
      <c r="KTN84"/>
      <c r="KTO84"/>
      <c r="KTP84"/>
      <c r="KTQ84"/>
      <c r="KTR84"/>
      <c r="KTS84"/>
      <c r="KTT84"/>
      <c r="KTU84"/>
      <c r="KTV84"/>
      <c r="KTW84"/>
      <c r="KTX84"/>
      <c r="KTY84"/>
      <c r="KTZ84"/>
      <c r="KUA84"/>
      <c r="KUB84"/>
      <c r="KUC84"/>
      <c r="KUD84"/>
      <c r="KUE84"/>
      <c r="KUF84"/>
      <c r="KUG84"/>
      <c r="KUH84"/>
      <c r="KUI84"/>
      <c r="KUJ84"/>
      <c r="KUK84"/>
      <c r="KUL84"/>
      <c r="KUM84"/>
      <c r="KUN84"/>
      <c r="KUO84"/>
      <c r="KUP84"/>
      <c r="KUQ84"/>
      <c r="KUR84"/>
      <c r="KUS84"/>
      <c r="KUT84"/>
      <c r="KUU84"/>
      <c r="KUV84"/>
      <c r="KUW84"/>
      <c r="KUX84"/>
      <c r="KUY84"/>
      <c r="KUZ84"/>
      <c r="KVA84"/>
      <c r="KVB84"/>
      <c r="KVC84"/>
      <c r="KVD84"/>
      <c r="KVE84"/>
      <c r="KVF84"/>
      <c r="KVG84"/>
      <c r="KVH84"/>
      <c r="KVI84"/>
      <c r="KVJ84"/>
      <c r="KVK84"/>
      <c r="KVL84"/>
      <c r="KVM84"/>
      <c r="KVN84"/>
      <c r="KVO84"/>
      <c r="KVP84"/>
      <c r="KVQ84"/>
      <c r="KVR84"/>
      <c r="KVS84"/>
      <c r="KVT84"/>
      <c r="KVU84"/>
      <c r="KVV84"/>
      <c r="KVW84"/>
      <c r="KVX84"/>
      <c r="KVY84"/>
      <c r="KVZ84"/>
      <c r="KWA84"/>
      <c r="KWB84"/>
      <c r="KWC84"/>
      <c r="KWD84"/>
      <c r="KWE84"/>
      <c r="KWF84"/>
      <c r="KWG84"/>
      <c r="KWH84"/>
      <c r="KWI84"/>
      <c r="KWJ84"/>
      <c r="KWK84"/>
      <c r="KWL84"/>
      <c r="KWM84"/>
      <c r="KWN84"/>
      <c r="KWO84"/>
      <c r="KWP84"/>
      <c r="KWQ84"/>
      <c r="KWR84"/>
      <c r="KWS84"/>
      <c r="KWT84"/>
      <c r="KWU84"/>
      <c r="KWV84"/>
      <c r="KWW84"/>
      <c r="KWX84"/>
      <c r="KWY84"/>
      <c r="KWZ84"/>
      <c r="KXA84"/>
      <c r="KXB84"/>
      <c r="KXC84"/>
      <c r="KXD84"/>
      <c r="KXE84"/>
      <c r="KXF84"/>
      <c r="KXG84"/>
      <c r="KXH84"/>
      <c r="KXI84"/>
      <c r="KXJ84"/>
      <c r="KXK84"/>
      <c r="KXL84"/>
      <c r="KXM84"/>
      <c r="KXN84"/>
      <c r="KXO84"/>
      <c r="KXP84"/>
      <c r="KXQ84"/>
      <c r="KXR84"/>
      <c r="KXS84"/>
      <c r="KXT84"/>
      <c r="KXU84"/>
      <c r="KXV84"/>
      <c r="KXW84"/>
      <c r="KXX84"/>
      <c r="KXY84"/>
      <c r="KXZ84"/>
      <c r="KYA84"/>
      <c r="KYB84"/>
      <c r="KYC84"/>
      <c r="KYD84"/>
      <c r="KYE84"/>
      <c r="KYF84"/>
      <c r="KYG84"/>
      <c r="KYH84"/>
      <c r="KYI84"/>
      <c r="KYJ84"/>
      <c r="KYK84"/>
      <c r="KYL84"/>
      <c r="KYM84"/>
      <c r="KYN84"/>
      <c r="KYO84"/>
      <c r="KYP84"/>
      <c r="KYQ84"/>
      <c r="KYR84"/>
      <c r="KYS84"/>
      <c r="KYT84"/>
      <c r="KYU84"/>
      <c r="KYV84"/>
      <c r="KYW84"/>
      <c r="KYX84"/>
      <c r="KYY84"/>
      <c r="KYZ84"/>
      <c r="KZA84"/>
      <c r="KZB84"/>
      <c r="KZC84"/>
      <c r="KZD84"/>
      <c r="KZE84"/>
      <c r="KZF84"/>
      <c r="KZG84"/>
      <c r="KZH84"/>
      <c r="KZI84"/>
      <c r="KZJ84"/>
      <c r="KZK84"/>
      <c r="KZL84"/>
      <c r="KZM84"/>
      <c r="KZN84"/>
      <c r="KZO84"/>
      <c r="KZP84"/>
      <c r="KZQ84"/>
      <c r="KZR84"/>
      <c r="KZS84"/>
      <c r="KZT84"/>
      <c r="KZU84"/>
      <c r="KZV84"/>
      <c r="KZW84"/>
      <c r="KZX84"/>
      <c r="KZY84"/>
      <c r="KZZ84"/>
      <c r="LAA84"/>
      <c r="LAB84"/>
      <c r="LAC84"/>
      <c r="LAD84"/>
      <c r="LAE84"/>
      <c r="LAF84"/>
      <c r="LAG84"/>
      <c r="LAH84"/>
      <c r="LAI84"/>
      <c r="LAJ84"/>
      <c r="LAK84"/>
      <c r="LAL84"/>
      <c r="LAM84"/>
      <c r="LAN84"/>
      <c r="LAO84"/>
      <c r="LAP84"/>
      <c r="LAQ84"/>
      <c r="LAR84"/>
      <c r="LAS84"/>
      <c r="LAT84"/>
      <c r="LAU84"/>
      <c r="LAV84"/>
      <c r="LAW84"/>
      <c r="LAX84"/>
      <c r="LAY84"/>
      <c r="LAZ84"/>
      <c r="LBA84"/>
      <c r="LBB84"/>
      <c r="LBC84"/>
      <c r="LBD84"/>
      <c r="LBE84"/>
      <c r="LBF84"/>
      <c r="LBG84"/>
      <c r="LBH84"/>
      <c r="LBI84"/>
      <c r="LBJ84"/>
      <c r="LBK84"/>
      <c r="LBL84"/>
      <c r="LBM84"/>
      <c r="LBN84"/>
      <c r="LBO84"/>
      <c r="LBP84"/>
      <c r="LBQ84"/>
      <c r="LBR84"/>
      <c r="LBS84"/>
      <c r="LBT84"/>
      <c r="LBU84"/>
      <c r="LBV84"/>
      <c r="LBW84"/>
      <c r="LBX84"/>
      <c r="LBY84"/>
      <c r="LBZ84"/>
      <c r="LCA84"/>
      <c r="LCB84"/>
      <c r="LCC84"/>
      <c r="LCD84"/>
      <c r="LCE84"/>
      <c r="LCF84"/>
      <c r="LCG84"/>
      <c r="LCH84"/>
      <c r="LCI84"/>
      <c r="LCJ84"/>
      <c r="LCK84"/>
      <c r="LCL84"/>
      <c r="LCM84"/>
      <c r="LCN84"/>
      <c r="LCO84"/>
      <c r="LCP84"/>
      <c r="LCQ84"/>
      <c r="LCR84"/>
      <c r="LCS84"/>
      <c r="LCT84"/>
      <c r="LCU84"/>
      <c r="LCV84"/>
      <c r="LCW84"/>
      <c r="LCX84"/>
      <c r="LCY84"/>
      <c r="LCZ84"/>
      <c r="LDA84"/>
      <c r="LDB84"/>
      <c r="LDC84"/>
      <c r="LDD84"/>
      <c r="LDE84"/>
      <c r="LDF84"/>
      <c r="LDG84"/>
      <c r="LDH84"/>
      <c r="LDI84"/>
      <c r="LDJ84"/>
      <c r="LDK84"/>
      <c r="LDL84"/>
      <c r="LDM84"/>
      <c r="LDN84"/>
      <c r="LDO84"/>
      <c r="LDP84"/>
      <c r="LDQ84"/>
      <c r="LDR84"/>
      <c r="LDS84"/>
      <c r="LDT84"/>
      <c r="LDU84"/>
      <c r="LDV84"/>
      <c r="LDW84"/>
      <c r="LDX84"/>
      <c r="LDY84"/>
      <c r="LDZ84"/>
      <c r="LEA84"/>
      <c r="LEB84"/>
      <c r="LEC84"/>
      <c r="LED84"/>
      <c r="LEE84"/>
      <c r="LEF84"/>
      <c r="LEG84"/>
      <c r="LEH84"/>
      <c r="LEI84"/>
      <c r="LEJ84"/>
      <c r="LEK84"/>
      <c r="LEL84"/>
      <c r="LEM84"/>
      <c r="LEN84"/>
      <c r="LEO84"/>
      <c r="LEP84"/>
      <c r="LEQ84"/>
      <c r="LER84"/>
      <c r="LES84"/>
      <c r="LET84"/>
      <c r="LEU84"/>
      <c r="LEV84"/>
      <c r="LEW84"/>
      <c r="LEX84"/>
      <c r="LEY84"/>
      <c r="LEZ84"/>
      <c r="LFA84"/>
      <c r="LFB84"/>
      <c r="LFC84"/>
      <c r="LFD84"/>
      <c r="LFE84"/>
      <c r="LFF84"/>
      <c r="LFG84"/>
      <c r="LFH84"/>
      <c r="LFI84"/>
      <c r="LFJ84"/>
      <c r="LFK84"/>
      <c r="LFL84"/>
      <c r="LFM84"/>
      <c r="LFN84"/>
      <c r="LFO84"/>
      <c r="LFP84"/>
      <c r="LFQ84"/>
      <c r="LFR84"/>
      <c r="LFS84"/>
      <c r="LFT84"/>
      <c r="LFU84"/>
      <c r="LFV84"/>
      <c r="LFW84"/>
      <c r="LFX84"/>
      <c r="LFY84"/>
      <c r="LFZ84"/>
      <c r="LGA84"/>
      <c r="LGB84"/>
      <c r="LGC84"/>
      <c r="LGD84"/>
      <c r="LGE84"/>
      <c r="LGF84"/>
      <c r="LGG84"/>
      <c r="LGH84"/>
      <c r="LGI84"/>
      <c r="LGJ84"/>
      <c r="LGK84"/>
      <c r="LGL84"/>
      <c r="LGM84"/>
      <c r="LGN84"/>
      <c r="LGO84"/>
      <c r="LGP84"/>
      <c r="LGQ84"/>
      <c r="LGR84"/>
      <c r="LGS84"/>
      <c r="LGT84"/>
      <c r="LGU84"/>
      <c r="LGV84"/>
      <c r="LGW84"/>
      <c r="LGX84"/>
      <c r="LGY84"/>
      <c r="LGZ84"/>
      <c r="LHA84"/>
      <c r="LHB84"/>
      <c r="LHC84"/>
      <c r="LHD84"/>
      <c r="LHE84"/>
      <c r="LHF84"/>
      <c r="LHG84"/>
      <c r="LHH84"/>
      <c r="LHI84"/>
      <c r="LHJ84"/>
      <c r="LHK84"/>
      <c r="LHL84"/>
      <c r="LHM84"/>
      <c r="LHN84"/>
      <c r="LHO84"/>
      <c r="LHP84"/>
      <c r="LHQ84"/>
      <c r="LHR84"/>
      <c r="LHS84"/>
      <c r="LHT84"/>
      <c r="LHU84"/>
      <c r="LHV84"/>
      <c r="LHW84"/>
      <c r="LHX84"/>
      <c r="LHY84"/>
      <c r="LHZ84"/>
      <c r="LIA84"/>
      <c r="LIB84"/>
      <c r="LIC84"/>
      <c r="LID84"/>
      <c r="LIE84"/>
      <c r="LIF84"/>
      <c r="LIG84"/>
      <c r="LIH84"/>
      <c r="LII84"/>
      <c r="LIJ84"/>
      <c r="LIK84"/>
      <c r="LIL84"/>
      <c r="LIM84"/>
      <c r="LIN84"/>
      <c r="LIO84"/>
      <c r="LIP84"/>
      <c r="LIQ84"/>
      <c r="LIR84"/>
      <c r="LIS84"/>
      <c r="LIT84"/>
      <c r="LIU84"/>
      <c r="LIV84"/>
      <c r="LIW84"/>
      <c r="LIX84"/>
      <c r="LIY84"/>
      <c r="LIZ84"/>
      <c r="LJA84"/>
      <c r="LJB84"/>
      <c r="LJC84"/>
      <c r="LJD84"/>
      <c r="LJE84"/>
      <c r="LJF84"/>
      <c r="LJG84"/>
      <c r="LJH84"/>
      <c r="LJI84"/>
      <c r="LJJ84"/>
      <c r="LJK84"/>
      <c r="LJL84"/>
      <c r="LJM84"/>
      <c r="LJN84"/>
      <c r="LJO84"/>
      <c r="LJP84"/>
      <c r="LJQ84"/>
      <c r="LJR84"/>
      <c r="LJS84"/>
      <c r="LJT84"/>
      <c r="LJU84"/>
      <c r="LJV84"/>
      <c r="LJW84"/>
      <c r="LJX84"/>
      <c r="LJY84"/>
      <c r="LJZ84"/>
      <c r="LKA84"/>
      <c r="LKB84"/>
      <c r="LKC84"/>
      <c r="LKD84"/>
      <c r="LKE84"/>
      <c r="LKF84"/>
      <c r="LKG84"/>
      <c r="LKH84"/>
      <c r="LKI84"/>
      <c r="LKJ84"/>
      <c r="LKK84"/>
      <c r="LKL84"/>
      <c r="LKM84"/>
      <c r="LKN84"/>
      <c r="LKO84"/>
      <c r="LKP84"/>
      <c r="LKQ84"/>
      <c r="LKR84"/>
      <c r="LKS84"/>
      <c r="LKT84"/>
      <c r="LKU84"/>
      <c r="LKV84"/>
      <c r="LKW84"/>
      <c r="LKX84"/>
      <c r="LKY84"/>
      <c r="LKZ84"/>
      <c r="LLA84"/>
      <c r="LLB84"/>
      <c r="LLC84"/>
      <c r="LLD84"/>
      <c r="LLE84"/>
      <c r="LLF84"/>
      <c r="LLG84"/>
      <c r="LLH84"/>
      <c r="LLI84"/>
      <c r="LLJ84"/>
      <c r="LLK84"/>
      <c r="LLL84"/>
      <c r="LLM84"/>
      <c r="LLN84"/>
      <c r="LLO84"/>
      <c r="LLP84"/>
      <c r="LLQ84"/>
      <c r="LLR84"/>
      <c r="LLS84"/>
      <c r="LLT84"/>
      <c r="LLU84"/>
      <c r="LLV84"/>
      <c r="LLW84"/>
      <c r="LLX84"/>
      <c r="LLY84"/>
      <c r="LLZ84"/>
      <c r="LMA84"/>
      <c r="LMB84"/>
      <c r="LMC84"/>
      <c r="LMD84"/>
      <c r="LME84"/>
      <c r="LMF84"/>
      <c r="LMG84"/>
      <c r="LMH84"/>
      <c r="LMI84"/>
      <c r="LMJ84"/>
      <c r="LMK84"/>
      <c r="LML84"/>
      <c r="LMM84"/>
      <c r="LMN84"/>
      <c r="LMO84"/>
      <c r="LMP84"/>
      <c r="LMQ84"/>
      <c r="LMR84"/>
      <c r="LMS84"/>
      <c r="LMT84"/>
      <c r="LMU84"/>
      <c r="LMV84"/>
      <c r="LMW84"/>
      <c r="LMX84"/>
      <c r="LMY84"/>
      <c r="LMZ84"/>
      <c r="LNA84"/>
      <c r="LNB84"/>
      <c r="LNC84"/>
      <c r="LND84"/>
      <c r="LNE84"/>
      <c r="LNF84"/>
      <c r="LNG84"/>
      <c r="LNH84"/>
      <c r="LNI84"/>
      <c r="LNJ84"/>
      <c r="LNK84"/>
      <c r="LNL84"/>
      <c r="LNM84"/>
      <c r="LNN84"/>
      <c r="LNO84"/>
      <c r="LNP84"/>
      <c r="LNQ84"/>
      <c r="LNR84"/>
      <c r="LNS84"/>
      <c r="LNT84"/>
      <c r="LNU84"/>
      <c r="LNV84"/>
      <c r="LNW84"/>
      <c r="LNX84"/>
      <c r="LNY84"/>
      <c r="LNZ84"/>
      <c r="LOA84"/>
      <c r="LOB84"/>
      <c r="LOC84"/>
      <c r="LOD84"/>
      <c r="LOE84"/>
      <c r="LOF84"/>
      <c r="LOG84"/>
      <c r="LOH84"/>
      <c r="LOI84"/>
      <c r="LOJ84"/>
      <c r="LOK84"/>
      <c r="LOL84"/>
      <c r="LOM84"/>
      <c r="LON84"/>
      <c r="LOO84"/>
      <c r="LOP84"/>
      <c r="LOQ84"/>
      <c r="LOR84"/>
      <c r="LOS84"/>
      <c r="LOT84"/>
      <c r="LOU84"/>
      <c r="LOV84"/>
      <c r="LOW84"/>
      <c r="LOX84"/>
      <c r="LOY84"/>
      <c r="LOZ84"/>
      <c r="LPA84"/>
      <c r="LPB84"/>
      <c r="LPC84"/>
      <c r="LPD84"/>
      <c r="LPE84"/>
      <c r="LPF84"/>
      <c r="LPG84"/>
      <c r="LPH84"/>
      <c r="LPI84"/>
      <c r="LPJ84"/>
      <c r="LPK84"/>
      <c r="LPL84"/>
      <c r="LPM84"/>
      <c r="LPN84"/>
      <c r="LPO84"/>
      <c r="LPP84"/>
      <c r="LPQ84"/>
      <c r="LPR84"/>
      <c r="LPS84"/>
      <c r="LPT84"/>
      <c r="LPU84"/>
      <c r="LPV84"/>
      <c r="LPW84"/>
      <c r="LPX84"/>
      <c r="LPY84"/>
      <c r="LPZ84"/>
      <c r="LQA84"/>
      <c r="LQB84"/>
      <c r="LQC84"/>
      <c r="LQD84"/>
      <c r="LQE84"/>
      <c r="LQF84"/>
      <c r="LQG84"/>
      <c r="LQH84"/>
      <c r="LQI84"/>
      <c r="LQJ84"/>
      <c r="LQK84"/>
      <c r="LQL84"/>
      <c r="LQM84"/>
      <c r="LQN84"/>
      <c r="LQO84"/>
      <c r="LQP84"/>
      <c r="LQQ84"/>
      <c r="LQR84"/>
      <c r="LQS84"/>
      <c r="LQT84"/>
      <c r="LQU84"/>
      <c r="LQV84"/>
      <c r="LQW84"/>
      <c r="LQX84"/>
      <c r="LQY84"/>
      <c r="LQZ84"/>
      <c r="LRA84"/>
      <c r="LRB84"/>
      <c r="LRC84"/>
      <c r="LRD84"/>
      <c r="LRE84"/>
      <c r="LRF84"/>
      <c r="LRG84"/>
      <c r="LRH84"/>
      <c r="LRI84"/>
      <c r="LRJ84"/>
      <c r="LRK84"/>
      <c r="LRL84"/>
      <c r="LRM84"/>
      <c r="LRN84"/>
      <c r="LRO84"/>
      <c r="LRP84"/>
      <c r="LRQ84"/>
      <c r="LRR84"/>
      <c r="LRS84"/>
      <c r="LRT84"/>
      <c r="LRU84"/>
      <c r="LRV84"/>
      <c r="LRW84"/>
      <c r="LRX84"/>
      <c r="LRY84"/>
      <c r="LRZ84"/>
      <c r="LSA84"/>
      <c r="LSB84"/>
      <c r="LSC84"/>
      <c r="LSD84"/>
      <c r="LSE84"/>
      <c r="LSF84"/>
      <c r="LSG84"/>
      <c r="LSH84"/>
      <c r="LSI84"/>
      <c r="LSJ84"/>
      <c r="LSK84"/>
      <c r="LSL84"/>
      <c r="LSM84"/>
      <c r="LSN84"/>
      <c r="LSO84"/>
      <c r="LSP84"/>
      <c r="LSQ84"/>
      <c r="LSR84"/>
      <c r="LSS84"/>
      <c r="LST84"/>
      <c r="LSU84"/>
      <c r="LSV84"/>
      <c r="LSW84"/>
      <c r="LSX84"/>
      <c r="LSY84"/>
      <c r="LSZ84"/>
      <c r="LTA84"/>
      <c r="LTB84"/>
      <c r="LTC84"/>
      <c r="LTD84"/>
      <c r="LTE84"/>
      <c r="LTF84"/>
      <c r="LTG84"/>
      <c r="LTH84"/>
      <c r="LTI84"/>
      <c r="LTJ84"/>
      <c r="LTK84"/>
      <c r="LTL84"/>
      <c r="LTM84"/>
      <c r="LTN84"/>
      <c r="LTO84"/>
      <c r="LTP84"/>
      <c r="LTQ84"/>
      <c r="LTR84"/>
      <c r="LTS84"/>
      <c r="LTT84"/>
      <c r="LTU84"/>
      <c r="LTV84"/>
      <c r="LTW84"/>
      <c r="LTX84"/>
      <c r="LTY84"/>
      <c r="LTZ84"/>
      <c r="LUA84"/>
      <c r="LUB84"/>
      <c r="LUC84"/>
      <c r="LUD84"/>
      <c r="LUE84"/>
      <c r="LUF84"/>
      <c r="LUG84"/>
      <c r="LUH84"/>
      <c r="LUI84"/>
      <c r="LUJ84"/>
      <c r="LUK84"/>
      <c r="LUL84"/>
      <c r="LUM84"/>
      <c r="LUN84"/>
      <c r="LUO84"/>
      <c r="LUP84"/>
      <c r="LUQ84"/>
      <c r="LUR84"/>
      <c r="LUS84"/>
      <c r="LUT84"/>
      <c r="LUU84"/>
      <c r="LUV84"/>
      <c r="LUW84"/>
      <c r="LUX84"/>
      <c r="LUY84"/>
      <c r="LUZ84"/>
      <c r="LVA84"/>
      <c r="LVB84"/>
      <c r="LVC84"/>
      <c r="LVD84"/>
      <c r="LVE84"/>
      <c r="LVF84"/>
      <c r="LVG84"/>
      <c r="LVH84"/>
      <c r="LVI84"/>
      <c r="LVJ84"/>
      <c r="LVK84"/>
      <c r="LVL84"/>
      <c r="LVM84"/>
      <c r="LVN84"/>
      <c r="LVO84"/>
      <c r="LVP84"/>
      <c r="LVQ84"/>
      <c r="LVR84"/>
      <c r="LVS84"/>
      <c r="LVT84"/>
      <c r="LVU84"/>
      <c r="LVV84"/>
      <c r="LVW84"/>
      <c r="LVX84"/>
      <c r="LVY84"/>
      <c r="LVZ84"/>
      <c r="LWA84"/>
      <c r="LWB84"/>
      <c r="LWC84"/>
      <c r="LWD84"/>
      <c r="LWE84"/>
      <c r="LWF84"/>
      <c r="LWG84"/>
      <c r="LWH84"/>
      <c r="LWI84"/>
      <c r="LWJ84"/>
      <c r="LWK84"/>
      <c r="LWL84"/>
      <c r="LWM84"/>
      <c r="LWN84"/>
      <c r="LWO84"/>
      <c r="LWP84"/>
      <c r="LWQ84"/>
      <c r="LWR84"/>
      <c r="LWS84"/>
      <c r="LWT84"/>
      <c r="LWU84"/>
      <c r="LWV84"/>
      <c r="LWW84"/>
      <c r="LWX84"/>
      <c r="LWY84"/>
      <c r="LWZ84"/>
      <c r="LXA84"/>
      <c r="LXB84"/>
      <c r="LXC84"/>
      <c r="LXD84"/>
      <c r="LXE84"/>
      <c r="LXF84"/>
      <c r="LXG84"/>
      <c r="LXH84"/>
      <c r="LXI84"/>
      <c r="LXJ84"/>
      <c r="LXK84"/>
      <c r="LXL84"/>
      <c r="LXM84"/>
      <c r="LXN84"/>
      <c r="LXO84"/>
      <c r="LXP84"/>
      <c r="LXQ84"/>
      <c r="LXR84"/>
      <c r="LXS84"/>
      <c r="LXT84"/>
      <c r="LXU84"/>
      <c r="LXV84"/>
      <c r="LXW84"/>
      <c r="LXX84"/>
      <c r="LXY84"/>
      <c r="LXZ84"/>
      <c r="LYA84"/>
      <c r="LYB84"/>
      <c r="LYC84"/>
      <c r="LYD84"/>
      <c r="LYE84"/>
      <c r="LYF84"/>
      <c r="LYG84"/>
      <c r="LYH84"/>
      <c r="LYI84"/>
      <c r="LYJ84"/>
      <c r="LYK84"/>
      <c r="LYL84"/>
      <c r="LYM84"/>
      <c r="LYN84"/>
      <c r="LYO84"/>
      <c r="LYP84"/>
      <c r="LYQ84"/>
      <c r="LYR84"/>
      <c r="LYS84"/>
      <c r="LYT84"/>
      <c r="LYU84"/>
      <c r="LYV84"/>
      <c r="LYW84"/>
      <c r="LYX84"/>
      <c r="LYY84"/>
      <c r="LYZ84"/>
      <c r="LZA84"/>
      <c r="LZB84"/>
      <c r="LZC84"/>
      <c r="LZD84"/>
      <c r="LZE84"/>
      <c r="LZF84"/>
      <c r="LZG84"/>
      <c r="LZH84"/>
      <c r="LZI84"/>
      <c r="LZJ84"/>
      <c r="LZK84"/>
      <c r="LZL84"/>
      <c r="LZM84"/>
      <c r="LZN84"/>
      <c r="LZO84"/>
      <c r="LZP84"/>
      <c r="LZQ84"/>
      <c r="LZR84"/>
      <c r="LZS84"/>
      <c r="LZT84"/>
      <c r="LZU84"/>
      <c r="LZV84"/>
      <c r="LZW84"/>
      <c r="LZX84"/>
      <c r="LZY84"/>
      <c r="LZZ84"/>
      <c r="MAA84"/>
      <c r="MAB84"/>
      <c r="MAC84"/>
      <c r="MAD84"/>
      <c r="MAE84"/>
      <c r="MAF84"/>
      <c r="MAG84"/>
      <c r="MAH84"/>
      <c r="MAI84"/>
      <c r="MAJ84"/>
      <c r="MAK84"/>
      <c r="MAL84"/>
      <c r="MAM84"/>
      <c r="MAN84"/>
      <c r="MAO84"/>
      <c r="MAP84"/>
      <c r="MAQ84"/>
      <c r="MAR84"/>
      <c r="MAS84"/>
      <c r="MAT84"/>
      <c r="MAU84"/>
      <c r="MAV84"/>
      <c r="MAW84"/>
      <c r="MAX84"/>
      <c r="MAY84"/>
      <c r="MAZ84"/>
      <c r="MBA84"/>
      <c r="MBB84"/>
      <c r="MBC84"/>
      <c r="MBD84"/>
      <c r="MBE84"/>
      <c r="MBF84"/>
      <c r="MBG84"/>
      <c r="MBH84"/>
      <c r="MBI84"/>
      <c r="MBJ84"/>
      <c r="MBK84"/>
      <c r="MBL84"/>
      <c r="MBM84"/>
      <c r="MBN84"/>
      <c r="MBO84"/>
      <c r="MBP84"/>
      <c r="MBQ84"/>
      <c r="MBR84"/>
      <c r="MBS84"/>
      <c r="MBT84"/>
      <c r="MBU84"/>
      <c r="MBV84"/>
      <c r="MBW84"/>
      <c r="MBX84"/>
      <c r="MBY84"/>
      <c r="MBZ84"/>
      <c r="MCA84"/>
      <c r="MCB84"/>
      <c r="MCC84"/>
      <c r="MCD84"/>
      <c r="MCE84"/>
      <c r="MCF84"/>
      <c r="MCG84"/>
      <c r="MCH84"/>
      <c r="MCI84"/>
      <c r="MCJ84"/>
      <c r="MCK84"/>
      <c r="MCL84"/>
      <c r="MCM84"/>
      <c r="MCN84"/>
      <c r="MCO84"/>
      <c r="MCP84"/>
      <c r="MCQ84"/>
      <c r="MCR84"/>
      <c r="MCS84"/>
      <c r="MCT84"/>
      <c r="MCU84"/>
      <c r="MCV84"/>
      <c r="MCW84"/>
      <c r="MCX84"/>
      <c r="MCY84"/>
      <c r="MCZ84"/>
      <c r="MDA84"/>
      <c r="MDB84"/>
      <c r="MDC84"/>
      <c r="MDD84"/>
      <c r="MDE84"/>
      <c r="MDF84"/>
      <c r="MDG84"/>
      <c r="MDH84"/>
      <c r="MDI84"/>
      <c r="MDJ84"/>
      <c r="MDK84"/>
      <c r="MDL84"/>
      <c r="MDM84"/>
      <c r="MDN84"/>
      <c r="MDO84"/>
      <c r="MDP84"/>
      <c r="MDQ84"/>
      <c r="MDR84"/>
      <c r="MDS84"/>
      <c r="MDT84"/>
      <c r="MDU84"/>
      <c r="MDV84"/>
      <c r="MDW84"/>
      <c r="MDX84"/>
      <c r="MDY84"/>
      <c r="MDZ84"/>
      <c r="MEA84"/>
      <c r="MEB84"/>
      <c r="MEC84"/>
      <c r="MED84"/>
      <c r="MEE84"/>
      <c r="MEF84"/>
      <c r="MEG84"/>
      <c r="MEH84"/>
      <c r="MEI84"/>
      <c r="MEJ84"/>
      <c r="MEK84"/>
      <c r="MEL84"/>
      <c r="MEM84"/>
      <c r="MEN84"/>
      <c r="MEO84"/>
      <c r="MEP84"/>
      <c r="MEQ84"/>
      <c r="MER84"/>
      <c r="MES84"/>
      <c r="MET84"/>
      <c r="MEU84"/>
      <c r="MEV84"/>
      <c r="MEW84"/>
      <c r="MEX84"/>
      <c r="MEY84"/>
      <c r="MEZ84"/>
      <c r="MFA84"/>
      <c r="MFB84"/>
      <c r="MFC84"/>
      <c r="MFD84"/>
      <c r="MFE84"/>
      <c r="MFF84"/>
      <c r="MFG84"/>
      <c r="MFH84"/>
      <c r="MFI84"/>
      <c r="MFJ84"/>
      <c r="MFK84"/>
      <c r="MFL84"/>
      <c r="MFM84"/>
      <c r="MFN84"/>
      <c r="MFO84"/>
      <c r="MFP84"/>
      <c r="MFQ84"/>
      <c r="MFR84"/>
      <c r="MFS84"/>
      <c r="MFT84"/>
      <c r="MFU84"/>
      <c r="MFV84"/>
      <c r="MFW84"/>
      <c r="MFX84"/>
      <c r="MFY84"/>
      <c r="MFZ84"/>
      <c r="MGA84"/>
      <c r="MGB84"/>
      <c r="MGC84"/>
      <c r="MGD84"/>
      <c r="MGE84"/>
      <c r="MGF84"/>
      <c r="MGG84"/>
      <c r="MGH84"/>
      <c r="MGI84"/>
      <c r="MGJ84"/>
      <c r="MGK84"/>
      <c r="MGL84"/>
      <c r="MGM84"/>
      <c r="MGN84"/>
      <c r="MGO84"/>
      <c r="MGP84"/>
      <c r="MGQ84"/>
      <c r="MGR84"/>
      <c r="MGS84"/>
      <c r="MGT84"/>
      <c r="MGU84"/>
      <c r="MGV84"/>
      <c r="MGW84"/>
      <c r="MGX84"/>
      <c r="MGY84"/>
      <c r="MGZ84"/>
      <c r="MHA84"/>
      <c r="MHB84"/>
      <c r="MHC84"/>
      <c r="MHD84"/>
      <c r="MHE84"/>
      <c r="MHF84"/>
      <c r="MHG84"/>
      <c r="MHH84"/>
      <c r="MHI84"/>
      <c r="MHJ84"/>
      <c r="MHK84"/>
      <c r="MHL84"/>
      <c r="MHM84"/>
      <c r="MHN84"/>
      <c r="MHO84"/>
      <c r="MHP84"/>
      <c r="MHQ84"/>
      <c r="MHR84"/>
      <c r="MHS84"/>
      <c r="MHT84"/>
      <c r="MHU84"/>
      <c r="MHV84"/>
      <c r="MHW84"/>
      <c r="MHX84"/>
      <c r="MHY84"/>
      <c r="MHZ84"/>
      <c r="MIA84"/>
      <c r="MIB84"/>
      <c r="MIC84"/>
      <c r="MID84"/>
      <c r="MIE84"/>
      <c r="MIF84"/>
      <c r="MIG84"/>
      <c r="MIH84"/>
      <c r="MII84"/>
      <c r="MIJ84"/>
      <c r="MIK84"/>
      <c r="MIL84"/>
      <c r="MIM84"/>
      <c r="MIN84"/>
      <c r="MIO84"/>
      <c r="MIP84"/>
      <c r="MIQ84"/>
      <c r="MIR84"/>
      <c r="MIS84"/>
      <c r="MIT84"/>
      <c r="MIU84"/>
      <c r="MIV84"/>
      <c r="MIW84"/>
      <c r="MIX84"/>
      <c r="MIY84"/>
      <c r="MIZ84"/>
      <c r="MJA84"/>
      <c r="MJB84"/>
      <c r="MJC84"/>
      <c r="MJD84"/>
      <c r="MJE84"/>
      <c r="MJF84"/>
      <c r="MJG84"/>
      <c r="MJH84"/>
      <c r="MJI84"/>
      <c r="MJJ84"/>
      <c r="MJK84"/>
      <c r="MJL84"/>
      <c r="MJM84"/>
      <c r="MJN84"/>
      <c r="MJO84"/>
      <c r="MJP84"/>
      <c r="MJQ84"/>
      <c r="MJR84"/>
      <c r="MJS84"/>
      <c r="MJT84"/>
      <c r="MJU84"/>
      <c r="MJV84"/>
      <c r="MJW84"/>
      <c r="MJX84"/>
      <c r="MJY84"/>
      <c r="MJZ84"/>
      <c r="MKA84"/>
      <c r="MKB84"/>
      <c r="MKC84"/>
      <c r="MKD84"/>
      <c r="MKE84"/>
      <c r="MKF84"/>
      <c r="MKG84"/>
      <c r="MKH84"/>
      <c r="MKI84"/>
      <c r="MKJ84"/>
      <c r="MKK84"/>
      <c r="MKL84"/>
      <c r="MKM84"/>
      <c r="MKN84"/>
      <c r="MKO84"/>
      <c r="MKP84"/>
      <c r="MKQ84"/>
      <c r="MKR84"/>
      <c r="MKS84"/>
      <c r="MKT84"/>
      <c r="MKU84"/>
      <c r="MKV84"/>
      <c r="MKW84"/>
      <c r="MKX84"/>
      <c r="MKY84"/>
      <c r="MKZ84"/>
      <c r="MLA84"/>
      <c r="MLB84"/>
      <c r="MLC84"/>
      <c r="MLD84"/>
      <c r="MLE84"/>
      <c r="MLF84"/>
      <c r="MLG84"/>
      <c r="MLH84"/>
      <c r="MLI84"/>
      <c r="MLJ84"/>
      <c r="MLK84"/>
      <c r="MLL84"/>
      <c r="MLM84"/>
      <c r="MLN84"/>
      <c r="MLO84"/>
      <c r="MLP84"/>
      <c r="MLQ84"/>
      <c r="MLR84"/>
      <c r="MLS84"/>
      <c r="MLT84"/>
      <c r="MLU84"/>
      <c r="MLV84"/>
      <c r="MLW84"/>
      <c r="MLX84"/>
      <c r="MLY84"/>
      <c r="MLZ84"/>
      <c r="MMA84"/>
      <c r="MMB84"/>
      <c r="MMC84"/>
      <c r="MMD84"/>
      <c r="MME84"/>
      <c r="MMF84"/>
      <c r="MMG84"/>
      <c r="MMH84"/>
      <c r="MMI84"/>
      <c r="MMJ84"/>
      <c r="MMK84"/>
      <c r="MML84"/>
      <c r="MMM84"/>
      <c r="MMN84"/>
      <c r="MMO84"/>
      <c r="MMP84"/>
      <c r="MMQ84"/>
      <c r="MMR84"/>
      <c r="MMS84"/>
      <c r="MMT84"/>
      <c r="MMU84"/>
      <c r="MMV84"/>
      <c r="MMW84"/>
      <c r="MMX84"/>
      <c r="MMY84"/>
      <c r="MMZ84"/>
      <c r="MNA84"/>
      <c r="MNB84"/>
      <c r="MNC84"/>
      <c r="MND84"/>
      <c r="MNE84"/>
      <c r="MNF84"/>
      <c r="MNG84"/>
      <c r="MNH84"/>
      <c r="MNI84"/>
      <c r="MNJ84"/>
      <c r="MNK84"/>
      <c r="MNL84"/>
      <c r="MNM84"/>
      <c r="MNN84"/>
      <c r="MNO84"/>
      <c r="MNP84"/>
      <c r="MNQ84"/>
      <c r="MNR84"/>
      <c r="MNS84"/>
      <c r="MNT84"/>
      <c r="MNU84"/>
      <c r="MNV84"/>
      <c r="MNW84"/>
      <c r="MNX84"/>
      <c r="MNY84"/>
      <c r="MNZ84"/>
      <c r="MOA84"/>
      <c r="MOB84"/>
      <c r="MOC84"/>
      <c r="MOD84"/>
      <c r="MOE84"/>
      <c r="MOF84"/>
      <c r="MOG84"/>
      <c r="MOH84"/>
      <c r="MOI84"/>
      <c r="MOJ84"/>
      <c r="MOK84"/>
      <c r="MOL84"/>
      <c r="MOM84"/>
      <c r="MON84"/>
      <c r="MOO84"/>
      <c r="MOP84"/>
      <c r="MOQ84"/>
      <c r="MOR84"/>
      <c r="MOS84"/>
      <c r="MOT84"/>
      <c r="MOU84"/>
      <c r="MOV84"/>
      <c r="MOW84"/>
      <c r="MOX84"/>
      <c r="MOY84"/>
      <c r="MOZ84"/>
      <c r="MPA84"/>
      <c r="MPB84"/>
      <c r="MPC84"/>
      <c r="MPD84"/>
      <c r="MPE84"/>
      <c r="MPF84"/>
      <c r="MPG84"/>
      <c r="MPH84"/>
      <c r="MPI84"/>
      <c r="MPJ84"/>
      <c r="MPK84"/>
      <c r="MPL84"/>
      <c r="MPM84"/>
      <c r="MPN84"/>
      <c r="MPO84"/>
      <c r="MPP84"/>
      <c r="MPQ84"/>
      <c r="MPR84"/>
      <c r="MPS84"/>
      <c r="MPT84"/>
      <c r="MPU84"/>
      <c r="MPV84"/>
      <c r="MPW84"/>
      <c r="MPX84"/>
      <c r="MPY84"/>
      <c r="MPZ84"/>
      <c r="MQA84"/>
      <c r="MQB84"/>
      <c r="MQC84"/>
      <c r="MQD84"/>
      <c r="MQE84"/>
      <c r="MQF84"/>
      <c r="MQG84"/>
      <c r="MQH84"/>
      <c r="MQI84"/>
      <c r="MQJ84"/>
      <c r="MQK84"/>
      <c r="MQL84"/>
      <c r="MQM84"/>
      <c r="MQN84"/>
      <c r="MQO84"/>
      <c r="MQP84"/>
      <c r="MQQ84"/>
      <c r="MQR84"/>
      <c r="MQS84"/>
      <c r="MQT84"/>
      <c r="MQU84"/>
      <c r="MQV84"/>
      <c r="MQW84"/>
      <c r="MQX84"/>
      <c r="MQY84"/>
      <c r="MQZ84"/>
      <c r="MRA84"/>
      <c r="MRB84"/>
      <c r="MRC84"/>
      <c r="MRD84"/>
      <c r="MRE84"/>
      <c r="MRF84"/>
      <c r="MRG84"/>
      <c r="MRH84"/>
      <c r="MRI84"/>
      <c r="MRJ84"/>
      <c r="MRK84"/>
      <c r="MRL84"/>
      <c r="MRM84"/>
      <c r="MRN84"/>
      <c r="MRO84"/>
      <c r="MRP84"/>
      <c r="MRQ84"/>
      <c r="MRR84"/>
      <c r="MRS84"/>
      <c r="MRT84"/>
      <c r="MRU84"/>
      <c r="MRV84"/>
      <c r="MRW84"/>
      <c r="MRX84"/>
      <c r="MRY84"/>
      <c r="MRZ84"/>
      <c r="MSA84"/>
      <c r="MSB84"/>
      <c r="MSC84"/>
      <c r="MSD84"/>
      <c r="MSE84"/>
      <c r="MSF84"/>
      <c r="MSG84"/>
      <c r="MSH84"/>
      <c r="MSI84"/>
      <c r="MSJ84"/>
      <c r="MSK84"/>
      <c r="MSL84"/>
      <c r="MSM84"/>
      <c r="MSN84"/>
      <c r="MSO84"/>
      <c r="MSP84"/>
      <c r="MSQ84"/>
      <c r="MSR84"/>
      <c r="MSS84"/>
      <c r="MST84"/>
      <c r="MSU84"/>
      <c r="MSV84"/>
      <c r="MSW84"/>
      <c r="MSX84"/>
      <c r="MSY84"/>
      <c r="MSZ84"/>
      <c r="MTA84"/>
      <c r="MTB84"/>
      <c r="MTC84"/>
      <c r="MTD84"/>
      <c r="MTE84"/>
      <c r="MTF84"/>
      <c r="MTG84"/>
      <c r="MTH84"/>
      <c r="MTI84"/>
      <c r="MTJ84"/>
      <c r="MTK84"/>
      <c r="MTL84"/>
      <c r="MTM84"/>
      <c r="MTN84"/>
      <c r="MTO84"/>
      <c r="MTP84"/>
      <c r="MTQ84"/>
      <c r="MTR84"/>
      <c r="MTS84"/>
      <c r="MTT84"/>
      <c r="MTU84"/>
      <c r="MTV84"/>
      <c r="MTW84"/>
      <c r="MTX84"/>
      <c r="MTY84"/>
      <c r="MTZ84"/>
      <c r="MUA84"/>
      <c r="MUB84"/>
      <c r="MUC84"/>
      <c r="MUD84"/>
      <c r="MUE84"/>
      <c r="MUF84"/>
      <c r="MUG84"/>
      <c r="MUH84"/>
      <c r="MUI84"/>
      <c r="MUJ84"/>
      <c r="MUK84"/>
      <c r="MUL84"/>
      <c r="MUM84"/>
      <c r="MUN84"/>
      <c r="MUO84"/>
      <c r="MUP84"/>
      <c r="MUQ84"/>
      <c r="MUR84"/>
      <c r="MUS84"/>
      <c r="MUT84"/>
      <c r="MUU84"/>
      <c r="MUV84"/>
      <c r="MUW84"/>
      <c r="MUX84"/>
      <c r="MUY84"/>
      <c r="MUZ84"/>
      <c r="MVA84"/>
      <c r="MVB84"/>
      <c r="MVC84"/>
      <c r="MVD84"/>
      <c r="MVE84"/>
      <c r="MVF84"/>
      <c r="MVG84"/>
      <c r="MVH84"/>
      <c r="MVI84"/>
      <c r="MVJ84"/>
      <c r="MVK84"/>
      <c r="MVL84"/>
      <c r="MVM84"/>
      <c r="MVN84"/>
      <c r="MVO84"/>
      <c r="MVP84"/>
      <c r="MVQ84"/>
      <c r="MVR84"/>
      <c r="MVS84"/>
      <c r="MVT84"/>
      <c r="MVU84"/>
      <c r="MVV84"/>
      <c r="MVW84"/>
      <c r="MVX84"/>
      <c r="MVY84"/>
      <c r="MVZ84"/>
      <c r="MWA84"/>
      <c r="MWB84"/>
      <c r="MWC84"/>
      <c r="MWD84"/>
      <c r="MWE84"/>
      <c r="MWF84"/>
      <c r="MWG84"/>
      <c r="MWH84"/>
      <c r="MWI84"/>
      <c r="MWJ84"/>
      <c r="MWK84"/>
      <c r="MWL84"/>
      <c r="MWM84"/>
      <c r="MWN84"/>
      <c r="MWO84"/>
      <c r="MWP84"/>
      <c r="MWQ84"/>
      <c r="MWR84"/>
      <c r="MWS84"/>
      <c r="MWT84"/>
      <c r="MWU84"/>
      <c r="MWV84"/>
      <c r="MWW84"/>
      <c r="MWX84"/>
      <c r="MWY84"/>
      <c r="MWZ84"/>
      <c r="MXA84"/>
      <c r="MXB84"/>
      <c r="MXC84"/>
      <c r="MXD84"/>
      <c r="MXE84"/>
      <c r="MXF84"/>
      <c r="MXG84"/>
      <c r="MXH84"/>
      <c r="MXI84"/>
      <c r="MXJ84"/>
      <c r="MXK84"/>
      <c r="MXL84"/>
      <c r="MXM84"/>
      <c r="MXN84"/>
      <c r="MXO84"/>
      <c r="MXP84"/>
      <c r="MXQ84"/>
      <c r="MXR84"/>
      <c r="MXS84"/>
      <c r="MXT84"/>
      <c r="MXU84"/>
      <c r="MXV84"/>
      <c r="MXW84"/>
      <c r="MXX84"/>
      <c r="MXY84"/>
      <c r="MXZ84"/>
      <c r="MYA84"/>
      <c r="MYB84"/>
      <c r="MYC84"/>
      <c r="MYD84"/>
      <c r="MYE84"/>
      <c r="MYF84"/>
      <c r="MYG84"/>
      <c r="MYH84"/>
      <c r="MYI84"/>
      <c r="MYJ84"/>
      <c r="MYK84"/>
      <c r="MYL84"/>
      <c r="MYM84"/>
      <c r="MYN84"/>
      <c r="MYO84"/>
      <c r="MYP84"/>
      <c r="MYQ84"/>
      <c r="MYR84"/>
      <c r="MYS84"/>
      <c r="MYT84"/>
      <c r="MYU84"/>
      <c r="MYV84"/>
      <c r="MYW84"/>
      <c r="MYX84"/>
      <c r="MYY84"/>
      <c r="MYZ84"/>
      <c r="MZA84"/>
      <c r="MZB84"/>
      <c r="MZC84"/>
      <c r="MZD84"/>
      <c r="MZE84"/>
      <c r="MZF84"/>
      <c r="MZG84"/>
      <c r="MZH84"/>
      <c r="MZI84"/>
      <c r="MZJ84"/>
      <c r="MZK84"/>
      <c r="MZL84"/>
      <c r="MZM84"/>
      <c r="MZN84"/>
      <c r="MZO84"/>
      <c r="MZP84"/>
      <c r="MZQ84"/>
      <c r="MZR84"/>
      <c r="MZS84"/>
      <c r="MZT84"/>
      <c r="MZU84"/>
      <c r="MZV84"/>
      <c r="MZW84"/>
      <c r="MZX84"/>
      <c r="MZY84"/>
      <c r="MZZ84"/>
      <c r="NAA84"/>
      <c r="NAB84"/>
      <c r="NAC84"/>
      <c r="NAD84"/>
      <c r="NAE84"/>
      <c r="NAF84"/>
      <c r="NAG84"/>
      <c r="NAH84"/>
      <c r="NAI84"/>
      <c r="NAJ84"/>
      <c r="NAK84"/>
      <c r="NAL84"/>
      <c r="NAM84"/>
      <c r="NAN84"/>
      <c r="NAO84"/>
      <c r="NAP84"/>
      <c r="NAQ84"/>
      <c r="NAR84"/>
      <c r="NAS84"/>
      <c r="NAT84"/>
      <c r="NAU84"/>
      <c r="NAV84"/>
      <c r="NAW84"/>
      <c r="NAX84"/>
      <c r="NAY84"/>
      <c r="NAZ84"/>
      <c r="NBA84"/>
      <c r="NBB84"/>
      <c r="NBC84"/>
      <c r="NBD84"/>
      <c r="NBE84"/>
      <c r="NBF84"/>
      <c r="NBG84"/>
      <c r="NBH84"/>
      <c r="NBI84"/>
      <c r="NBJ84"/>
      <c r="NBK84"/>
      <c r="NBL84"/>
      <c r="NBM84"/>
      <c r="NBN84"/>
      <c r="NBO84"/>
      <c r="NBP84"/>
      <c r="NBQ84"/>
      <c r="NBR84"/>
      <c r="NBS84"/>
      <c r="NBT84"/>
      <c r="NBU84"/>
      <c r="NBV84"/>
      <c r="NBW84"/>
      <c r="NBX84"/>
      <c r="NBY84"/>
      <c r="NBZ84"/>
      <c r="NCA84"/>
      <c r="NCB84"/>
      <c r="NCC84"/>
      <c r="NCD84"/>
      <c r="NCE84"/>
      <c r="NCF84"/>
      <c r="NCG84"/>
      <c r="NCH84"/>
      <c r="NCI84"/>
      <c r="NCJ84"/>
      <c r="NCK84"/>
      <c r="NCL84"/>
      <c r="NCM84"/>
      <c r="NCN84"/>
      <c r="NCO84"/>
      <c r="NCP84"/>
      <c r="NCQ84"/>
      <c r="NCR84"/>
      <c r="NCS84"/>
      <c r="NCT84"/>
      <c r="NCU84"/>
      <c r="NCV84"/>
      <c r="NCW84"/>
      <c r="NCX84"/>
      <c r="NCY84"/>
      <c r="NCZ84"/>
      <c r="NDA84"/>
      <c r="NDB84"/>
      <c r="NDC84"/>
      <c r="NDD84"/>
      <c r="NDE84"/>
      <c r="NDF84"/>
      <c r="NDG84"/>
      <c r="NDH84"/>
      <c r="NDI84"/>
      <c r="NDJ84"/>
      <c r="NDK84"/>
      <c r="NDL84"/>
      <c r="NDM84"/>
      <c r="NDN84"/>
      <c r="NDO84"/>
      <c r="NDP84"/>
      <c r="NDQ84"/>
      <c r="NDR84"/>
      <c r="NDS84"/>
      <c r="NDT84"/>
      <c r="NDU84"/>
      <c r="NDV84"/>
      <c r="NDW84"/>
      <c r="NDX84"/>
      <c r="NDY84"/>
      <c r="NDZ84"/>
      <c r="NEA84"/>
      <c r="NEB84"/>
      <c r="NEC84"/>
      <c r="NED84"/>
      <c r="NEE84"/>
      <c r="NEF84"/>
      <c r="NEG84"/>
      <c r="NEH84"/>
      <c r="NEI84"/>
      <c r="NEJ84"/>
      <c r="NEK84"/>
      <c r="NEL84"/>
      <c r="NEM84"/>
      <c r="NEN84"/>
      <c r="NEO84"/>
      <c r="NEP84"/>
      <c r="NEQ84"/>
      <c r="NER84"/>
      <c r="NES84"/>
      <c r="NET84"/>
      <c r="NEU84"/>
      <c r="NEV84"/>
      <c r="NEW84"/>
      <c r="NEX84"/>
      <c r="NEY84"/>
      <c r="NEZ84"/>
      <c r="NFA84"/>
      <c r="NFB84"/>
      <c r="NFC84"/>
      <c r="NFD84"/>
      <c r="NFE84"/>
      <c r="NFF84"/>
      <c r="NFG84"/>
      <c r="NFH84"/>
      <c r="NFI84"/>
      <c r="NFJ84"/>
      <c r="NFK84"/>
      <c r="NFL84"/>
      <c r="NFM84"/>
      <c r="NFN84"/>
      <c r="NFO84"/>
      <c r="NFP84"/>
      <c r="NFQ84"/>
      <c r="NFR84"/>
      <c r="NFS84"/>
      <c r="NFT84"/>
      <c r="NFU84"/>
      <c r="NFV84"/>
      <c r="NFW84"/>
      <c r="NFX84"/>
      <c r="NFY84"/>
      <c r="NFZ84"/>
      <c r="NGA84"/>
      <c r="NGB84"/>
      <c r="NGC84"/>
      <c r="NGD84"/>
      <c r="NGE84"/>
      <c r="NGF84"/>
      <c r="NGG84"/>
      <c r="NGH84"/>
      <c r="NGI84"/>
      <c r="NGJ84"/>
      <c r="NGK84"/>
      <c r="NGL84"/>
      <c r="NGM84"/>
      <c r="NGN84"/>
      <c r="NGO84"/>
      <c r="NGP84"/>
      <c r="NGQ84"/>
      <c r="NGR84"/>
      <c r="NGS84"/>
      <c r="NGT84"/>
      <c r="NGU84"/>
      <c r="NGV84"/>
      <c r="NGW84"/>
      <c r="NGX84"/>
      <c r="NGY84"/>
      <c r="NGZ84"/>
      <c r="NHA84"/>
      <c r="NHB84"/>
      <c r="NHC84"/>
      <c r="NHD84"/>
      <c r="NHE84"/>
      <c r="NHF84"/>
      <c r="NHG84"/>
      <c r="NHH84"/>
      <c r="NHI84"/>
      <c r="NHJ84"/>
      <c r="NHK84"/>
      <c r="NHL84"/>
      <c r="NHM84"/>
      <c r="NHN84"/>
      <c r="NHO84"/>
      <c r="NHP84"/>
      <c r="NHQ84"/>
      <c r="NHR84"/>
      <c r="NHS84"/>
      <c r="NHT84"/>
      <c r="NHU84"/>
      <c r="NHV84"/>
      <c r="NHW84"/>
      <c r="NHX84"/>
      <c r="NHY84"/>
      <c r="NHZ84"/>
      <c r="NIA84"/>
      <c r="NIB84"/>
      <c r="NIC84"/>
      <c r="NID84"/>
      <c r="NIE84"/>
      <c r="NIF84"/>
      <c r="NIG84"/>
      <c r="NIH84"/>
      <c r="NII84"/>
      <c r="NIJ84"/>
      <c r="NIK84"/>
      <c r="NIL84"/>
      <c r="NIM84"/>
      <c r="NIN84"/>
      <c r="NIO84"/>
      <c r="NIP84"/>
      <c r="NIQ84"/>
      <c r="NIR84"/>
      <c r="NIS84"/>
      <c r="NIT84"/>
      <c r="NIU84"/>
      <c r="NIV84"/>
      <c r="NIW84"/>
      <c r="NIX84"/>
      <c r="NIY84"/>
      <c r="NIZ84"/>
      <c r="NJA84"/>
      <c r="NJB84"/>
      <c r="NJC84"/>
      <c r="NJD84"/>
      <c r="NJE84"/>
      <c r="NJF84"/>
      <c r="NJG84"/>
      <c r="NJH84"/>
      <c r="NJI84"/>
      <c r="NJJ84"/>
      <c r="NJK84"/>
      <c r="NJL84"/>
      <c r="NJM84"/>
      <c r="NJN84"/>
      <c r="NJO84"/>
      <c r="NJP84"/>
      <c r="NJQ84"/>
      <c r="NJR84"/>
      <c r="NJS84"/>
      <c r="NJT84"/>
      <c r="NJU84"/>
      <c r="NJV84"/>
      <c r="NJW84"/>
      <c r="NJX84"/>
      <c r="NJY84"/>
      <c r="NJZ84"/>
      <c r="NKA84"/>
      <c r="NKB84"/>
      <c r="NKC84"/>
      <c r="NKD84"/>
      <c r="NKE84"/>
      <c r="NKF84"/>
      <c r="NKG84"/>
      <c r="NKH84"/>
      <c r="NKI84"/>
      <c r="NKJ84"/>
      <c r="NKK84"/>
      <c r="NKL84"/>
      <c r="NKM84"/>
      <c r="NKN84"/>
      <c r="NKO84"/>
      <c r="NKP84"/>
      <c r="NKQ84"/>
      <c r="NKR84"/>
      <c r="NKS84"/>
      <c r="NKT84"/>
      <c r="NKU84"/>
      <c r="NKV84"/>
      <c r="NKW84"/>
      <c r="NKX84"/>
      <c r="NKY84"/>
      <c r="NKZ84"/>
      <c r="NLA84"/>
      <c r="NLB84"/>
      <c r="NLC84"/>
      <c r="NLD84"/>
      <c r="NLE84"/>
      <c r="NLF84"/>
      <c r="NLG84"/>
      <c r="NLH84"/>
      <c r="NLI84"/>
      <c r="NLJ84"/>
      <c r="NLK84"/>
      <c r="NLL84"/>
      <c r="NLM84"/>
      <c r="NLN84"/>
      <c r="NLO84"/>
      <c r="NLP84"/>
      <c r="NLQ84"/>
      <c r="NLR84"/>
      <c r="NLS84"/>
      <c r="NLT84"/>
      <c r="NLU84"/>
      <c r="NLV84"/>
      <c r="NLW84"/>
      <c r="NLX84"/>
      <c r="NLY84"/>
      <c r="NLZ84"/>
      <c r="NMA84"/>
      <c r="NMB84"/>
      <c r="NMC84"/>
      <c r="NMD84"/>
      <c r="NME84"/>
      <c r="NMF84"/>
      <c r="NMG84"/>
      <c r="NMH84"/>
      <c r="NMI84"/>
      <c r="NMJ84"/>
      <c r="NMK84"/>
      <c r="NML84"/>
      <c r="NMM84"/>
      <c r="NMN84"/>
      <c r="NMO84"/>
      <c r="NMP84"/>
      <c r="NMQ84"/>
      <c r="NMR84"/>
      <c r="NMS84"/>
      <c r="NMT84"/>
      <c r="NMU84"/>
      <c r="NMV84"/>
      <c r="NMW84"/>
      <c r="NMX84"/>
      <c r="NMY84"/>
      <c r="NMZ84"/>
      <c r="NNA84"/>
      <c r="NNB84"/>
      <c r="NNC84"/>
      <c r="NND84"/>
      <c r="NNE84"/>
      <c r="NNF84"/>
      <c r="NNG84"/>
      <c r="NNH84"/>
      <c r="NNI84"/>
      <c r="NNJ84"/>
      <c r="NNK84"/>
      <c r="NNL84"/>
      <c r="NNM84"/>
      <c r="NNN84"/>
      <c r="NNO84"/>
      <c r="NNP84"/>
      <c r="NNQ84"/>
      <c r="NNR84"/>
      <c r="NNS84"/>
      <c r="NNT84"/>
      <c r="NNU84"/>
      <c r="NNV84"/>
      <c r="NNW84"/>
      <c r="NNX84"/>
      <c r="NNY84"/>
      <c r="NNZ84"/>
      <c r="NOA84"/>
      <c r="NOB84"/>
      <c r="NOC84"/>
      <c r="NOD84"/>
      <c r="NOE84"/>
      <c r="NOF84"/>
      <c r="NOG84"/>
      <c r="NOH84"/>
      <c r="NOI84"/>
      <c r="NOJ84"/>
      <c r="NOK84"/>
      <c r="NOL84"/>
      <c r="NOM84"/>
      <c r="NON84"/>
      <c r="NOO84"/>
      <c r="NOP84"/>
      <c r="NOQ84"/>
      <c r="NOR84"/>
      <c r="NOS84"/>
      <c r="NOT84"/>
      <c r="NOU84"/>
      <c r="NOV84"/>
      <c r="NOW84"/>
      <c r="NOX84"/>
      <c r="NOY84"/>
      <c r="NOZ84"/>
      <c r="NPA84"/>
      <c r="NPB84"/>
      <c r="NPC84"/>
      <c r="NPD84"/>
      <c r="NPE84"/>
      <c r="NPF84"/>
      <c r="NPG84"/>
      <c r="NPH84"/>
      <c r="NPI84"/>
      <c r="NPJ84"/>
      <c r="NPK84"/>
      <c r="NPL84"/>
      <c r="NPM84"/>
      <c r="NPN84"/>
      <c r="NPO84"/>
      <c r="NPP84"/>
      <c r="NPQ84"/>
      <c r="NPR84"/>
      <c r="NPS84"/>
      <c r="NPT84"/>
      <c r="NPU84"/>
      <c r="NPV84"/>
      <c r="NPW84"/>
      <c r="NPX84"/>
      <c r="NPY84"/>
      <c r="NPZ84"/>
      <c r="NQA84"/>
      <c r="NQB84"/>
      <c r="NQC84"/>
      <c r="NQD84"/>
      <c r="NQE84"/>
      <c r="NQF84"/>
      <c r="NQG84"/>
      <c r="NQH84"/>
      <c r="NQI84"/>
      <c r="NQJ84"/>
      <c r="NQK84"/>
      <c r="NQL84"/>
      <c r="NQM84"/>
      <c r="NQN84"/>
      <c r="NQO84"/>
      <c r="NQP84"/>
      <c r="NQQ84"/>
      <c r="NQR84"/>
      <c r="NQS84"/>
      <c r="NQT84"/>
      <c r="NQU84"/>
      <c r="NQV84"/>
      <c r="NQW84"/>
      <c r="NQX84"/>
      <c r="NQY84"/>
      <c r="NQZ84"/>
      <c r="NRA84"/>
      <c r="NRB84"/>
      <c r="NRC84"/>
      <c r="NRD84"/>
      <c r="NRE84"/>
      <c r="NRF84"/>
      <c r="NRG84"/>
      <c r="NRH84"/>
      <c r="NRI84"/>
      <c r="NRJ84"/>
      <c r="NRK84"/>
      <c r="NRL84"/>
      <c r="NRM84"/>
      <c r="NRN84"/>
      <c r="NRO84"/>
      <c r="NRP84"/>
      <c r="NRQ84"/>
      <c r="NRR84"/>
      <c r="NRS84"/>
      <c r="NRT84"/>
      <c r="NRU84"/>
      <c r="NRV84"/>
      <c r="NRW84"/>
      <c r="NRX84"/>
      <c r="NRY84"/>
      <c r="NRZ84"/>
      <c r="NSA84"/>
      <c r="NSB84"/>
      <c r="NSC84"/>
      <c r="NSD84"/>
      <c r="NSE84"/>
      <c r="NSF84"/>
      <c r="NSG84"/>
      <c r="NSH84"/>
      <c r="NSI84"/>
      <c r="NSJ84"/>
      <c r="NSK84"/>
      <c r="NSL84"/>
      <c r="NSM84"/>
      <c r="NSN84"/>
      <c r="NSO84"/>
      <c r="NSP84"/>
      <c r="NSQ84"/>
      <c r="NSR84"/>
      <c r="NSS84"/>
      <c r="NST84"/>
      <c r="NSU84"/>
      <c r="NSV84"/>
      <c r="NSW84"/>
      <c r="NSX84"/>
      <c r="NSY84"/>
      <c r="NSZ84"/>
      <c r="NTA84"/>
      <c r="NTB84"/>
      <c r="NTC84"/>
      <c r="NTD84"/>
      <c r="NTE84"/>
      <c r="NTF84"/>
      <c r="NTG84"/>
      <c r="NTH84"/>
      <c r="NTI84"/>
      <c r="NTJ84"/>
      <c r="NTK84"/>
      <c r="NTL84"/>
      <c r="NTM84"/>
      <c r="NTN84"/>
      <c r="NTO84"/>
      <c r="NTP84"/>
      <c r="NTQ84"/>
      <c r="NTR84"/>
      <c r="NTS84"/>
      <c r="NTT84"/>
      <c r="NTU84"/>
      <c r="NTV84"/>
      <c r="NTW84"/>
      <c r="NTX84"/>
      <c r="NTY84"/>
      <c r="NTZ84"/>
      <c r="NUA84"/>
      <c r="NUB84"/>
      <c r="NUC84"/>
      <c r="NUD84"/>
      <c r="NUE84"/>
      <c r="NUF84"/>
      <c r="NUG84"/>
      <c r="NUH84"/>
      <c r="NUI84"/>
      <c r="NUJ84"/>
      <c r="NUK84"/>
      <c r="NUL84"/>
      <c r="NUM84"/>
      <c r="NUN84"/>
      <c r="NUO84"/>
      <c r="NUP84"/>
      <c r="NUQ84"/>
      <c r="NUR84"/>
      <c r="NUS84"/>
      <c r="NUT84"/>
      <c r="NUU84"/>
      <c r="NUV84"/>
      <c r="NUW84"/>
      <c r="NUX84"/>
      <c r="NUY84"/>
      <c r="NUZ84"/>
      <c r="NVA84"/>
      <c r="NVB84"/>
      <c r="NVC84"/>
      <c r="NVD84"/>
      <c r="NVE84"/>
      <c r="NVF84"/>
      <c r="NVG84"/>
      <c r="NVH84"/>
      <c r="NVI84"/>
      <c r="NVJ84"/>
      <c r="NVK84"/>
      <c r="NVL84"/>
      <c r="NVM84"/>
      <c r="NVN84"/>
      <c r="NVO84"/>
      <c r="NVP84"/>
      <c r="NVQ84"/>
      <c r="NVR84"/>
      <c r="NVS84"/>
      <c r="NVT84"/>
      <c r="NVU84"/>
      <c r="NVV84"/>
      <c r="NVW84"/>
      <c r="NVX84"/>
      <c r="NVY84"/>
      <c r="NVZ84"/>
      <c r="NWA84"/>
      <c r="NWB84"/>
      <c r="NWC84"/>
      <c r="NWD84"/>
      <c r="NWE84"/>
      <c r="NWF84"/>
      <c r="NWG84"/>
      <c r="NWH84"/>
      <c r="NWI84"/>
      <c r="NWJ84"/>
      <c r="NWK84"/>
      <c r="NWL84"/>
      <c r="NWM84"/>
      <c r="NWN84"/>
      <c r="NWO84"/>
      <c r="NWP84"/>
      <c r="NWQ84"/>
      <c r="NWR84"/>
      <c r="NWS84"/>
      <c r="NWT84"/>
      <c r="NWU84"/>
      <c r="NWV84"/>
      <c r="NWW84"/>
      <c r="NWX84"/>
      <c r="NWY84"/>
      <c r="NWZ84"/>
      <c r="NXA84"/>
      <c r="NXB84"/>
      <c r="NXC84"/>
      <c r="NXD84"/>
      <c r="NXE84"/>
      <c r="NXF84"/>
      <c r="NXG84"/>
      <c r="NXH84"/>
      <c r="NXI84"/>
      <c r="NXJ84"/>
      <c r="NXK84"/>
      <c r="NXL84"/>
      <c r="NXM84"/>
      <c r="NXN84"/>
      <c r="NXO84"/>
      <c r="NXP84"/>
      <c r="NXQ84"/>
      <c r="NXR84"/>
      <c r="NXS84"/>
      <c r="NXT84"/>
      <c r="NXU84"/>
      <c r="NXV84"/>
      <c r="NXW84"/>
      <c r="NXX84"/>
      <c r="NXY84"/>
      <c r="NXZ84"/>
      <c r="NYA84"/>
      <c r="NYB84"/>
      <c r="NYC84"/>
      <c r="NYD84"/>
      <c r="NYE84"/>
      <c r="NYF84"/>
      <c r="NYG84"/>
      <c r="NYH84"/>
      <c r="NYI84"/>
      <c r="NYJ84"/>
      <c r="NYK84"/>
      <c r="NYL84"/>
      <c r="NYM84"/>
      <c r="NYN84"/>
      <c r="NYO84"/>
      <c r="NYP84"/>
      <c r="NYQ84"/>
      <c r="NYR84"/>
      <c r="NYS84"/>
      <c r="NYT84"/>
      <c r="NYU84"/>
      <c r="NYV84"/>
      <c r="NYW84"/>
      <c r="NYX84"/>
      <c r="NYY84"/>
      <c r="NYZ84"/>
      <c r="NZA84"/>
      <c r="NZB84"/>
      <c r="NZC84"/>
      <c r="NZD84"/>
      <c r="NZE84"/>
      <c r="NZF84"/>
      <c r="NZG84"/>
      <c r="NZH84"/>
      <c r="NZI84"/>
      <c r="NZJ84"/>
      <c r="NZK84"/>
      <c r="NZL84"/>
      <c r="NZM84"/>
      <c r="NZN84"/>
      <c r="NZO84"/>
      <c r="NZP84"/>
      <c r="NZQ84"/>
      <c r="NZR84"/>
      <c r="NZS84"/>
      <c r="NZT84"/>
      <c r="NZU84"/>
      <c r="NZV84"/>
      <c r="NZW84"/>
      <c r="NZX84"/>
      <c r="NZY84"/>
      <c r="NZZ84"/>
      <c r="OAA84"/>
      <c r="OAB84"/>
      <c r="OAC84"/>
      <c r="OAD84"/>
      <c r="OAE84"/>
      <c r="OAF84"/>
      <c r="OAG84"/>
      <c r="OAH84"/>
      <c r="OAI84"/>
      <c r="OAJ84"/>
      <c r="OAK84"/>
      <c r="OAL84"/>
      <c r="OAM84"/>
      <c r="OAN84"/>
      <c r="OAO84"/>
      <c r="OAP84"/>
      <c r="OAQ84"/>
      <c r="OAR84"/>
      <c r="OAS84"/>
      <c r="OAT84"/>
      <c r="OAU84"/>
      <c r="OAV84"/>
      <c r="OAW84"/>
      <c r="OAX84"/>
      <c r="OAY84"/>
      <c r="OAZ84"/>
      <c r="OBA84"/>
      <c r="OBB84"/>
      <c r="OBC84"/>
      <c r="OBD84"/>
      <c r="OBE84"/>
      <c r="OBF84"/>
      <c r="OBG84"/>
      <c r="OBH84"/>
      <c r="OBI84"/>
      <c r="OBJ84"/>
      <c r="OBK84"/>
      <c r="OBL84"/>
      <c r="OBM84"/>
      <c r="OBN84"/>
      <c r="OBO84"/>
      <c r="OBP84"/>
      <c r="OBQ84"/>
      <c r="OBR84"/>
      <c r="OBS84"/>
      <c r="OBT84"/>
      <c r="OBU84"/>
      <c r="OBV84"/>
      <c r="OBW84"/>
      <c r="OBX84"/>
      <c r="OBY84"/>
      <c r="OBZ84"/>
      <c r="OCA84"/>
      <c r="OCB84"/>
      <c r="OCC84"/>
      <c r="OCD84"/>
      <c r="OCE84"/>
      <c r="OCF84"/>
      <c r="OCG84"/>
      <c r="OCH84"/>
      <c r="OCI84"/>
      <c r="OCJ84"/>
      <c r="OCK84"/>
      <c r="OCL84"/>
      <c r="OCM84"/>
      <c r="OCN84"/>
      <c r="OCO84"/>
      <c r="OCP84"/>
      <c r="OCQ84"/>
      <c r="OCR84"/>
      <c r="OCS84"/>
      <c r="OCT84"/>
      <c r="OCU84"/>
      <c r="OCV84"/>
      <c r="OCW84"/>
      <c r="OCX84"/>
      <c r="OCY84"/>
      <c r="OCZ84"/>
      <c r="ODA84"/>
      <c r="ODB84"/>
      <c r="ODC84"/>
      <c r="ODD84"/>
      <c r="ODE84"/>
      <c r="ODF84"/>
      <c r="ODG84"/>
      <c r="ODH84"/>
      <c r="ODI84"/>
      <c r="ODJ84"/>
      <c r="ODK84"/>
      <c r="ODL84"/>
      <c r="ODM84"/>
      <c r="ODN84"/>
      <c r="ODO84"/>
      <c r="ODP84"/>
      <c r="ODQ84"/>
      <c r="ODR84"/>
      <c r="ODS84"/>
      <c r="ODT84"/>
      <c r="ODU84"/>
      <c r="ODV84"/>
      <c r="ODW84"/>
      <c r="ODX84"/>
      <c r="ODY84"/>
      <c r="ODZ84"/>
      <c r="OEA84"/>
      <c r="OEB84"/>
      <c r="OEC84"/>
      <c r="OED84"/>
      <c r="OEE84"/>
      <c r="OEF84"/>
      <c r="OEG84"/>
      <c r="OEH84"/>
      <c r="OEI84"/>
      <c r="OEJ84"/>
      <c r="OEK84"/>
      <c r="OEL84"/>
      <c r="OEM84"/>
      <c r="OEN84"/>
      <c r="OEO84"/>
      <c r="OEP84"/>
      <c r="OEQ84"/>
      <c r="OER84"/>
      <c r="OES84"/>
      <c r="OET84"/>
      <c r="OEU84"/>
      <c r="OEV84"/>
      <c r="OEW84"/>
      <c r="OEX84"/>
      <c r="OEY84"/>
      <c r="OEZ84"/>
      <c r="OFA84"/>
      <c r="OFB84"/>
      <c r="OFC84"/>
      <c r="OFD84"/>
      <c r="OFE84"/>
      <c r="OFF84"/>
      <c r="OFG84"/>
      <c r="OFH84"/>
      <c r="OFI84"/>
      <c r="OFJ84"/>
      <c r="OFK84"/>
      <c r="OFL84"/>
      <c r="OFM84"/>
      <c r="OFN84"/>
      <c r="OFO84"/>
      <c r="OFP84"/>
      <c r="OFQ84"/>
      <c r="OFR84"/>
      <c r="OFS84"/>
      <c r="OFT84"/>
      <c r="OFU84"/>
      <c r="OFV84"/>
      <c r="OFW84"/>
      <c r="OFX84"/>
      <c r="OFY84"/>
      <c r="OFZ84"/>
      <c r="OGA84"/>
      <c r="OGB84"/>
      <c r="OGC84"/>
      <c r="OGD84"/>
      <c r="OGE84"/>
      <c r="OGF84"/>
      <c r="OGG84"/>
      <c r="OGH84"/>
      <c r="OGI84"/>
      <c r="OGJ84"/>
      <c r="OGK84"/>
      <c r="OGL84"/>
      <c r="OGM84"/>
      <c r="OGN84"/>
      <c r="OGO84"/>
      <c r="OGP84"/>
      <c r="OGQ84"/>
      <c r="OGR84"/>
      <c r="OGS84"/>
      <c r="OGT84"/>
      <c r="OGU84"/>
      <c r="OGV84"/>
      <c r="OGW84"/>
      <c r="OGX84"/>
      <c r="OGY84"/>
      <c r="OGZ84"/>
      <c r="OHA84"/>
      <c r="OHB84"/>
      <c r="OHC84"/>
      <c r="OHD84"/>
      <c r="OHE84"/>
      <c r="OHF84"/>
      <c r="OHG84"/>
      <c r="OHH84"/>
      <c r="OHI84"/>
      <c r="OHJ84"/>
      <c r="OHK84"/>
      <c r="OHL84"/>
      <c r="OHM84"/>
      <c r="OHN84"/>
      <c r="OHO84"/>
      <c r="OHP84"/>
      <c r="OHQ84"/>
      <c r="OHR84"/>
      <c r="OHS84"/>
      <c r="OHT84"/>
      <c r="OHU84"/>
      <c r="OHV84"/>
      <c r="OHW84"/>
      <c r="OHX84"/>
      <c r="OHY84"/>
      <c r="OHZ84"/>
      <c r="OIA84"/>
      <c r="OIB84"/>
      <c r="OIC84"/>
      <c r="OID84"/>
      <c r="OIE84"/>
      <c r="OIF84"/>
      <c r="OIG84"/>
      <c r="OIH84"/>
      <c r="OII84"/>
      <c r="OIJ84"/>
      <c r="OIK84"/>
      <c r="OIL84"/>
      <c r="OIM84"/>
      <c r="OIN84"/>
      <c r="OIO84"/>
      <c r="OIP84"/>
      <c r="OIQ84"/>
      <c r="OIR84"/>
      <c r="OIS84"/>
      <c r="OIT84"/>
      <c r="OIU84"/>
      <c r="OIV84"/>
      <c r="OIW84"/>
      <c r="OIX84"/>
      <c r="OIY84"/>
      <c r="OIZ84"/>
      <c r="OJA84"/>
      <c r="OJB84"/>
      <c r="OJC84"/>
      <c r="OJD84"/>
      <c r="OJE84"/>
      <c r="OJF84"/>
      <c r="OJG84"/>
      <c r="OJH84"/>
      <c r="OJI84"/>
      <c r="OJJ84"/>
      <c r="OJK84"/>
      <c r="OJL84"/>
      <c r="OJM84"/>
      <c r="OJN84"/>
      <c r="OJO84"/>
      <c r="OJP84"/>
      <c r="OJQ84"/>
      <c r="OJR84"/>
      <c r="OJS84"/>
      <c r="OJT84"/>
      <c r="OJU84"/>
      <c r="OJV84"/>
      <c r="OJW84"/>
      <c r="OJX84"/>
      <c r="OJY84"/>
      <c r="OJZ84"/>
      <c r="OKA84"/>
      <c r="OKB84"/>
      <c r="OKC84"/>
      <c r="OKD84"/>
      <c r="OKE84"/>
      <c r="OKF84"/>
      <c r="OKG84"/>
      <c r="OKH84"/>
      <c r="OKI84"/>
      <c r="OKJ84"/>
      <c r="OKK84"/>
      <c r="OKL84"/>
      <c r="OKM84"/>
      <c r="OKN84"/>
      <c r="OKO84"/>
      <c r="OKP84"/>
      <c r="OKQ84"/>
      <c r="OKR84"/>
      <c r="OKS84"/>
      <c r="OKT84"/>
      <c r="OKU84"/>
      <c r="OKV84"/>
      <c r="OKW84"/>
      <c r="OKX84"/>
      <c r="OKY84"/>
      <c r="OKZ84"/>
      <c r="OLA84"/>
      <c r="OLB84"/>
      <c r="OLC84"/>
      <c r="OLD84"/>
      <c r="OLE84"/>
      <c r="OLF84"/>
      <c r="OLG84"/>
      <c r="OLH84"/>
      <c r="OLI84"/>
      <c r="OLJ84"/>
      <c r="OLK84"/>
      <c r="OLL84"/>
      <c r="OLM84"/>
      <c r="OLN84"/>
      <c r="OLO84"/>
      <c r="OLP84"/>
      <c r="OLQ84"/>
      <c r="OLR84"/>
      <c r="OLS84"/>
      <c r="OLT84"/>
      <c r="OLU84"/>
      <c r="OLV84"/>
      <c r="OLW84"/>
      <c r="OLX84"/>
      <c r="OLY84"/>
      <c r="OLZ84"/>
      <c r="OMA84"/>
      <c r="OMB84"/>
      <c r="OMC84"/>
      <c r="OMD84"/>
      <c r="OME84"/>
      <c r="OMF84"/>
      <c r="OMG84"/>
      <c r="OMH84"/>
      <c r="OMI84"/>
      <c r="OMJ84"/>
      <c r="OMK84"/>
      <c r="OML84"/>
      <c r="OMM84"/>
      <c r="OMN84"/>
      <c r="OMO84"/>
      <c r="OMP84"/>
      <c r="OMQ84"/>
      <c r="OMR84"/>
      <c r="OMS84"/>
      <c r="OMT84"/>
      <c r="OMU84"/>
      <c r="OMV84"/>
      <c r="OMW84"/>
      <c r="OMX84"/>
      <c r="OMY84"/>
      <c r="OMZ84"/>
      <c r="ONA84"/>
      <c r="ONB84"/>
      <c r="ONC84"/>
      <c r="OND84"/>
      <c r="ONE84"/>
      <c r="ONF84"/>
      <c r="ONG84"/>
      <c r="ONH84"/>
      <c r="ONI84"/>
      <c r="ONJ84"/>
      <c r="ONK84"/>
      <c r="ONL84"/>
      <c r="ONM84"/>
      <c r="ONN84"/>
      <c r="ONO84"/>
      <c r="ONP84"/>
      <c r="ONQ84"/>
      <c r="ONR84"/>
      <c r="ONS84"/>
      <c r="ONT84"/>
      <c r="ONU84"/>
      <c r="ONV84"/>
      <c r="ONW84"/>
      <c r="ONX84"/>
      <c r="ONY84"/>
      <c r="ONZ84"/>
      <c r="OOA84"/>
      <c r="OOB84"/>
      <c r="OOC84"/>
      <c r="OOD84"/>
      <c r="OOE84"/>
      <c r="OOF84"/>
      <c r="OOG84"/>
      <c r="OOH84"/>
      <c r="OOI84"/>
      <c r="OOJ84"/>
      <c r="OOK84"/>
      <c r="OOL84"/>
      <c r="OOM84"/>
      <c r="OON84"/>
      <c r="OOO84"/>
      <c r="OOP84"/>
      <c r="OOQ84"/>
      <c r="OOR84"/>
      <c r="OOS84"/>
      <c r="OOT84"/>
      <c r="OOU84"/>
      <c r="OOV84"/>
      <c r="OOW84"/>
      <c r="OOX84"/>
      <c r="OOY84"/>
      <c r="OOZ84"/>
      <c r="OPA84"/>
      <c r="OPB84"/>
      <c r="OPC84"/>
      <c r="OPD84"/>
      <c r="OPE84"/>
      <c r="OPF84"/>
      <c r="OPG84"/>
      <c r="OPH84"/>
      <c r="OPI84"/>
      <c r="OPJ84"/>
      <c r="OPK84"/>
      <c r="OPL84"/>
      <c r="OPM84"/>
      <c r="OPN84"/>
      <c r="OPO84"/>
      <c r="OPP84"/>
      <c r="OPQ84"/>
      <c r="OPR84"/>
      <c r="OPS84"/>
      <c r="OPT84"/>
      <c r="OPU84"/>
      <c r="OPV84"/>
      <c r="OPW84"/>
      <c r="OPX84"/>
      <c r="OPY84"/>
      <c r="OPZ84"/>
      <c r="OQA84"/>
      <c r="OQB84"/>
      <c r="OQC84"/>
      <c r="OQD84"/>
      <c r="OQE84"/>
      <c r="OQF84"/>
      <c r="OQG84"/>
      <c r="OQH84"/>
      <c r="OQI84"/>
      <c r="OQJ84"/>
      <c r="OQK84"/>
      <c r="OQL84"/>
      <c r="OQM84"/>
      <c r="OQN84"/>
      <c r="OQO84"/>
      <c r="OQP84"/>
      <c r="OQQ84"/>
      <c r="OQR84"/>
      <c r="OQS84"/>
      <c r="OQT84"/>
      <c r="OQU84"/>
      <c r="OQV84"/>
      <c r="OQW84"/>
      <c r="OQX84"/>
      <c r="OQY84"/>
      <c r="OQZ84"/>
      <c r="ORA84"/>
      <c r="ORB84"/>
      <c r="ORC84"/>
      <c r="ORD84"/>
      <c r="ORE84"/>
      <c r="ORF84"/>
      <c r="ORG84"/>
      <c r="ORH84"/>
      <c r="ORI84"/>
      <c r="ORJ84"/>
      <c r="ORK84"/>
      <c r="ORL84"/>
      <c r="ORM84"/>
      <c r="ORN84"/>
      <c r="ORO84"/>
      <c r="ORP84"/>
      <c r="ORQ84"/>
      <c r="ORR84"/>
      <c r="ORS84"/>
      <c r="ORT84"/>
      <c r="ORU84"/>
      <c r="ORV84"/>
      <c r="ORW84"/>
      <c r="ORX84"/>
      <c r="ORY84"/>
      <c r="ORZ84"/>
      <c r="OSA84"/>
      <c r="OSB84"/>
      <c r="OSC84"/>
      <c r="OSD84"/>
      <c r="OSE84"/>
      <c r="OSF84"/>
      <c r="OSG84"/>
      <c r="OSH84"/>
      <c r="OSI84"/>
      <c r="OSJ84"/>
      <c r="OSK84"/>
      <c r="OSL84"/>
      <c r="OSM84"/>
      <c r="OSN84"/>
      <c r="OSO84"/>
      <c r="OSP84"/>
      <c r="OSQ84"/>
      <c r="OSR84"/>
      <c r="OSS84"/>
      <c r="OST84"/>
      <c r="OSU84"/>
      <c r="OSV84"/>
      <c r="OSW84"/>
      <c r="OSX84"/>
      <c r="OSY84"/>
      <c r="OSZ84"/>
      <c r="OTA84"/>
      <c r="OTB84"/>
      <c r="OTC84"/>
      <c r="OTD84"/>
      <c r="OTE84"/>
      <c r="OTF84"/>
      <c r="OTG84"/>
      <c r="OTH84"/>
      <c r="OTI84"/>
      <c r="OTJ84"/>
      <c r="OTK84"/>
      <c r="OTL84"/>
      <c r="OTM84"/>
      <c r="OTN84"/>
      <c r="OTO84"/>
      <c r="OTP84"/>
      <c r="OTQ84"/>
      <c r="OTR84"/>
      <c r="OTS84"/>
      <c r="OTT84"/>
      <c r="OTU84"/>
      <c r="OTV84"/>
      <c r="OTW84"/>
      <c r="OTX84"/>
      <c r="OTY84"/>
      <c r="OTZ84"/>
      <c r="OUA84"/>
      <c r="OUB84"/>
      <c r="OUC84"/>
      <c r="OUD84"/>
      <c r="OUE84"/>
      <c r="OUF84"/>
      <c r="OUG84"/>
      <c r="OUH84"/>
      <c r="OUI84"/>
      <c r="OUJ84"/>
      <c r="OUK84"/>
      <c r="OUL84"/>
      <c r="OUM84"/>
      <c r="OUN84"/>
      <c r="OUO84"/>
      <c r="OUP84"/>
      <c r="OUQ84"/>
      <c r="OUR84"/>
      <c r="OUS84"/>
      <c r="OUT84"/>
      <c r="OUU84"/>
      <c r="OUV84"/>
      <c r="OUW84"/>
      <c r="OUX84"/>
      <c r="OUY84"/>
      <c r="OUZ84"/>
      <c r="OVA84"/>
      <c r="OVB84"/>
      <c r="OVC84"/>
      <c r="OVD84"/>
      <c r="OVE84"/>
      <c r="OVF84"/>
      <c r="OVG84"/>
      <c r="OVH84"/>
      <c r="OVI84"/>
      <c r="OVJ84"/>
      <c r="OVK84"/>
      <c r="OVL84"/>
      <c r="OVM84"/>
      <c r="OVN84"/>
      <c r="OVO84"/>
      <c r="OVP84"/>
      <c r="OVQ84"/>
      <c r="OVR84"/>
      <c r="OVS84"/>
      <c r="OVT84"/>
      <c r="OVU84"/>
      <c r="OVV84"/>
      <c r="OVW84"/>
      <c r="OVX84"/>
      <c r="OVY84"/>
      <c r="OVZ84"/>
      <c r="OWA84"/>
      <c r="OWB84"/>
      <c r="OWC84"/>
      <c r="OWD84"/>
      <c r="OWE84"/>
      <c r="OWF84"/>
      <c r="OWG84"/>
      <c r="OWH84"/>
      <c r="OWI84"/>
      <c r="OWJ84"/>
      <c r="OWK84"/>
      <c r="OWL84"/>
      <c r="OWM84"/>
      <c r="OWN84"/>
      <c r="OWO84"/>
      <c r="OWP84"/>
      <c r="OWQ84"/>
      <c r="OWR84"/>
      <c r="OWS84"/>
      <c r="OWT84"/>
      <c r="OWU84"/>
      <c r="OWV84"/>
      <c r="OWW84"/>
      <c r="OWX84"/>
      <c r="OWY84"/>
      <c r="OWZ84"/>
      <c r="OXA84"/>
      <c r="OXB84"/>
      <c r="OXC84"/>
      <c r="OXD84"/>
      <c r="OXE84"/>
      <c r="OXF84"/>
      <c r="OXG84"/>
      <c r="OXH84"/>
      <c r="OXI84"/>
      <c r="OXJ84"/>
      <c r="OXK84"/>
      <c r="OXL84"/>
      <c r="OXM84"/>
      <c r="OXN84"/>
      <c r="OXO84"/>
      <c r="OXP84"/>
      <c r="OXQ84"/>
      <c r="OXR84"/>
      <c r="OXS84"/>
      <c r="OXT84"/>
      <c r="OXU84"/>
      <c r="OXV84"/>
      <c r="OXW84"/>
      <c r="OXX84"/>
      <c r="OXY84"/>
      <c r="OXZ84"/>
      <c r="OYA84"/>
      <c r="OYB84"/>
      <c r="OYC84"/>
      <c r="OYD84"/>
      <c r="OYE84"/>
      <c r="OYF84"/>
      <c r="OYG84"/>
      <c r="OYH84"/>
      <c r="OYI84"/>
      <c r="OYJ84"/>
      <c r="OYK84"/>
      <c r="OYL84"/>
      <c r="OYM84"/>
      <c r="OYN84"/>
      <c r="OYO84"/>
      <c r="OYP84"/>
      <c r="OYQ84"/>
      <c r="OYR84"/>
      <c r="OYS84"/>
      <c r="OYT84"/>
      <c r="OYU84"/>
      <c r="OYV84"/>
      <c r="OYW84"/>
      <c r="OYX84"/>
      <c r="OYY84"/>
      <c r="OYZ84"/>
      <c r="OZA84"/>
      <c r="OZB84"/>
      <c r="OZC84"/>
      <c r="OZD84"/>
      <c r="OZE84"/>
      <c r="OZF84"/>
      <c r="OZG84"/>
      <c r="OZH84"/>
      <c r="OZI84"/>
      <c r="OZJ84"/>
      <c r="OZK84"/>
      <c r="OZL84"/>
      <c r="OZM84"/>
      <c r="OZN84"/>
      <c r="OZO84"/>
      <c r="OZP84"/>
      <c r="OZQ84"/>
      <c r="OZR84"/>
      <c r="OZS84"/>
      <c r="OZT84"/>
      <c r="OZU84"/>
      <c r="OZV84"/>
      <c r="OZW84"/>
      <c r="OZX84"/>
      <c r="OZY84"/>
      <c r="OZZ84"/>
      <c r="PAA84"/>
      <c r="PAB84"/>
      <c r="PAC84"/>
      <c r="PAD84"/>
      <c r="PAE84"/>
      <c r="PAF84"/>
      <c r="PAG84"/>
      <c r="PAH84"/>
      <c r="PAI84"/>
      <c r="PAJ84"/>
      <c r="PAK84"/>
      <c r="PAL84"/>
      <c r="PAM84"/>
      <c r="PAN84"/>
      <c r="PAO84"/>
      <c r="PAP84"/>
      <c r="PAQ84"/>
      <c r="PAR84"/>
      <c r="PAS84"/>
      <c r="PAT84"/>
      <c r="PAU84"/>
      <c r="PAV84"/>
      <c r="PAW84"/>
      <c r="PAX84"/>
      <c r="PAY84"/>
      <c r="PAZ84"/>
      <c r="PBA84"/>
      <c r="PBB84"/>
      <c r="PBC84"/>
      <c r="PBD84"/>
      <c r="PBE84"/>
      <c r="PBF84"/>
      <c r="PBG84"/>
      <c r="PBH84"/>
      <c r="PBI84"/>
      <c r="PBJ84"/>
      <c r="PBK84"/>
      <c r="PBL84"/>
      <c r="PBM84"/>
      <c r="PBN84"/>
      <c r="PBO84"/>
      <c r="PBP84"/>
      <c r="PBQ84"/>
      <c r="PBR84"/>
      <c r="PBS84"/>
      <c r="PBT84"/>
      <c r="PBU84"/>
      <c r="PBV84"/>
      <c r="PBW84"/>
      <c r="PBX84"/>
      <c r="PBY84"/>
      <c r="PBZ84"/>
      <c r="PCA84"/>
      <c r="PCB84"/>
      <c r="PCC84"/>
      <c r="PCD84"/>
      <c r="PCE84"/>
      <c r="PCF84"/>
      <c r="PCG84"/>
      <c r="PCH84"/>
      <c r="PCI84"/>
      <c r="PCJ84"/>
      <c r="PCK84"/>
      <c r="PCL84"/>
      <c r="PCM84"/>
      <c r="PCN84"/>
      <c r="PCO84"/>
      <c r="PCP84"/>
      <c r="PCQ84"/>
      <c r="PCR84"/>
      <c r="PCS84"/>
      <c r="PCT84"/>
      <c r="PCU84"/>
      <c r="PCV84"/>
      <c r="PCW84"/>
      <c r="PCX84"/>
      <c r="PCY84"/>
      <c r="PCZ84"/>
      <c r="PDA84"/>
      <c r="PDB84"/>
      <c r="PDC84"/>
      <c r="PDD84"/>
      <c r="PDE84"/>
      <c r="PDF84"/>
      <c r="PDG84"/>
      <c r="PDH84"/>
      <c r="PDI84"/>
      <c r="PDJ84"/>
      <c r="PDK84"/>
      <c r="PDL84"/>
      <c r="PDM84"/>
      <c r="PDN84"/>
      <c r="PDO84"/>
      <c r="PDP84"/>
      <c r="PDQ84"/>
      <c r="PDR84"/>
      <c r="PDS84"/>
      <c r="PDT84"/>
      <c r="PDU84"/>
      <c r="PDV84"/>
      <c r="PDW84"/>
      <c r="PDX84"/>
      <c r="PDY84"/>
      <c r="PDZ84"/>
      <c r="PEA84"/>
      <c r="PEB84"/>
      <c r="PEC84"/>
      <c r="PED84"/>
      <c r="PEE84"/>
      <c r="PEF84"/>
      <c r="PEG84"/>
      <c r="PEH84"/>
      <c r="PEI84"/>
      <c r="PEJ84"/>
      <c r="PEK84"/>
      <c r="PEL84"/>
      <c r="PEM84"/>
      <c r="PEN84"/>
      <c r="PEO84"/>
      <c r="PEP84"/>
      <c r="PEQ84"/>
      <c r="PER84"/>
      <c r="PES84"/>
      <c r="PET84"/>
      <c r="PEU84"/>
      <c r="PEV84"/>
      <c r="PEW84"/>
      <c r="PEX84"/>
      <c r="PEY84"/>
      <c r="PEZ84"/>
      <c r="PFA84"/>
      <c r="PFB84"/>
      <c r="PFC84"/>
      <c r="PFD84"/>
      <c r="PFE84"/>
      <c r="PFF84"/>
      <c r="PFG84"/>
      <c r="PFH84"/>
      <c r="PFI84"/>
      <c r="PFJ84"/>
      <c r="PFK84"/>
      <c r="PFL84"/>
      <c r="PFM84"/>
      <c r="PFN84"/>
      <c r="PFO84"/>
      <c r="PFP84"/>
      <c r="PFQ84"/>
      <c r="PFR84"/>
      <c r="PFS84"/>
      <c r="PFT84"/>
      <c r="PFU84"/>
      <c r="PFV84"/>
      <c r="PFW84"/>
      <c r="PFX84"/>
      <c r="PFY84"/>
      <c r="PFZ84"/>
      <c r="PGA84"/>
      <c r="PGB84"/>
      <c r="PGC84"/>
      <c r="PGD84"/>
      <c r="PGE84"/>
      <c r="PGF84"/>
      <c r="PGG84"/>
      <c r="PGH84"/>
      <c r="PGI84"/>
      <c r="PGJ84"/>
      <c r="PGK84"/>
      <c r="PGL84"/>
      <c r="PGM84"/>
      <c r="PGN84"/>
      <c r="PGO84"/>
      <c r="PGP84"/>
      <c r="PGQ84"/>
      <c r="PGR84"/>
      <c r="PGS84"/>
      <c r="PGT84"/>
      <c r="PGU84"/>
      <c r="PGV84"/>
      <c r="PGW84"/>
      <c r="PGX84"/>
      <c r="PGY84"/>
      <c r="PGZ84"/>
      <c r="PHA84"/>
      <c r="PHB84"/>
      <c r="PHC84"/>
      <c r="PHD84"/>
      <c r="PHE84"/>
      <c r="PHF84"/>
      <c r="PHG84"/>
      <c r="PHH84"/>
      <c r="PHI84"/>
      <c r="PHJ84"/>
      <c r="PHK84"/>
      <c r="PHL84"/>
      <c r="PHM84"/>
      <c r="PHN84"/>
      <c r="PHO84"/>
      <c r="PHP84"/>
      <c r="PHQ84"/>
      <c r="PHR84"/>
      <c r="PHS84"/>
      <c r="PHT84"/>
      <c r="PHU84"/>
      <c r="PHV84"/>
      <c r="PHW84"/>
      <c r="PHX84"/>
      <c r="PHY84"/>
      <c r="PHZ84"/>
      <c r="PIA84"/>
      <c r="PIB84"/>
      <c r="PIC84"/>
      <c r="PID84"/>
      <c r="PIE84"/>
      <c r="PIF84"/>
      <c r="PIG84"/>
      <c r="PIH84"/>
      <c r="PII84"/>
      <c r="PIJ84"/>
      <c r="PIK84"/>
      <c r="PIL84"/>
      <c r="PIM84"/>
      <c r="PIN84"/>
      <c r="PIO84"/>
      <c r="PIP84"/>
      <c r="PIQ84"/>
      <c r="PIR84"/>
      <c r="PIS84"/>
      <c r="PIT84"/>
      <c r="PIU84"/>
      <c r="PIV84"/>
      <c r="PIW84"/>
      <c r="PIX84"/>
      <c r="PIY84"/>
      <c r="PIZ84"/>
      <c r="PJA84"/>
      <c r="PJB84"/>
      <c r="PJC84"/>
      <c r="PJD84"/>
      <c r="PJE84"/>
      <c r="PJF84"/>
      <c r="PJG84"/>
      <c r="PJH84"/>
      <c r="PJI84"/>
      <c r="PJJ84"/>
      <c r="PJK84"/>
      <c r="PJL84"/>
      <c r="PJM84"/>
      <c r="PJN84"/>
      <c r="PJO84"/>
      <c r="PJP84"/>
      <c r="PJQ84"/>
      <c r="PJR84"/>
      <c r="PJS84"/>
      <c r="PJT84"/>
      <c r="PJU84"/>
      <c r="PJV84"/>
      <c r="PJW84"/>
      <c r="PJX84"/>
      <c r="PJY84"/>
      <c r="PJZ84"/>
      <c r="PKA84"/>
      <c r="PKB84"/>
      <c r="PKC84"/>
      <c r="PKD84"/>
      <c r="PKE84"/>
      <c r="PKF84"/>
      <c r="PKG84"/>
      <c r="PKH84"/>
      <c r="PKI84"/>
      <c r="PKJ84"/>
      <c r="PKK84"/>
      <c r="PKL84"/>
      <c r="PKM84"/>
      <c r="PKN84"/>
      <c r="PKO84"/>
      <c r="PKP84"/>
      <c r="PKQ84"/>
      <c r="PKR84"/>
      <c r="PKS84"/>
      <c r="PKT84"/>
      <c r="PKU84"/>
      <c r="PKV84"/>
      <c r="PKW84"/>
      <c r="PKX84"/>
      <c r="PKY84"/>
      <c r="PKZ84"/>
      <c r="PLA84"/>
      <c r="PLB84"/>
      <c r="PLC84"/>
      <c r="PLD84"/>
      <c r="PLE84"/>
      <c r="PLF84"/>
      <c r="PLG84"/>
      <c r="PLH84"/>
      <c r="PLI84"/>
      <c r="PLJ84"/>
      <c r="PLK84"/>
      <c r="PLL84"/>
      <c r="PLM84"/>
      <c r="PLN84"/>
      <c r="PLO84"/>
      <c r="PLP84"/>
      <c r="PLQ84"/>
      <c r="PLR84"/>
      <c r="PLS84"/>
      <c r="PLT84"/>
      <c r="PLU84"/>
      <c r="PLV84"/>
      <c r="PLW84"/>
      <c r="PLX84"/>
      <c r="PLY84"/>
      <c r="PLZ84"/>
      <c r="PMA84"/>
      <c r="PMB84"/>
      <c r="PMC84"/>
      <c r="PMD84"/>
      <c r="PME84"/>
      <c r="PMF84"/>
      <c r="PMG84"/>
      <c r="PMH84"/>
      <c r="PMI84"/>
      <c r="PMJ84"/>
      <c r="PMK84"/>
      <c r="PML84"/>
      <c r="PMM84"/>
      <c r="PMN84"/>
      <c r="PMO84"/>
      <c r="PMP84"/>
      <c r="PMQ84"/>
      <c r="PMR84"/>
      <c r="PMS84"/>
      <c r="PMT84"/>
      <c r="PMU84"/>
      <c r="PMV84"/>
      <c r="PMW84"/>
      <c r="PMX84"/>
      <c r="PMY84"/>
      <c r="PMZ84"/>
      <c r="PNA84"/>
      <c r="PNB84"/>
      <c r="PNC84"/>
      <c r="PND84"/>
      <c r="PNE84"/>
      <c r="PNF84"/>
      <c r="PNG84"/>
      <c r="PNH84"/>
      <c r="PNI84"/>
      <c r="PNJ84"/>
      <c r="PNK84"/>
      <c r="PNL84"/>
      <c r="PNM84"/>
      <c r="PNN84"/>
      <c r="PNO84"/>
      <c r="PNP84"/>
      <c r="PNQ84"/>
      <c r="PNR84"/>
      <c r="PNS84"/>
      <c r="PNT84"/>
      <c r="PNU84"/>
      <c r="PNV84"/>
      <c r="PNW84"/>
      <c r="PNX84"/>
      <c r="PNY84"/>
      <c r="PNZ84"/>
      <c r="POA84"/>
      <c r="POB84"/>
      <c r="POC84"/>
      <c r="POD84"/>
      <c r="POE84"/>
      <c r="POF84"/>
      <c r="POG84"/>
      <c r="POH84"/>
      <c r="POI84"/>
      <c r="POJ84"/>
      <c r="POK84"/>
      <c r="POL84"/>
      <c r="POM84"/>
      <c r="PON84"/>
      <c r="POO84"/>
      <c r="POP84"/>
      <c r="POQ84"/>
      <c r="POR84"/>
      <c r="POS84"/>
      <c r="POT84"/>
      <c r="POU84"/>
      <c r="POV84"/>
      <c r="POW84"/>
      <c r="POX84"/>
      <c r="POY84"/>
      <c r="POZ84"/>
      <c r="PPA84"/>
      <c r="PPB84"/>
      <c r="PPC84"/>
      <c r="PPD84"/>
      <c r="PPE84"/>
      <c r="PPF84"/>
      <c r="PPG84"/>
      <c r="PPH84"/>
      <c r="PPI84"/>
      <c r="PPJ84"/>
      <c r="PPK84"/>
      <c r="PPL84"/>
      <c r="PPM84"/>
      <c r="PPN84"/>
      <c r="PPO84"/>
      <c r="PPP84"/>
      <c r="PPQ84"/>
      <c r="PPR84"/>
      <c r="PPS84"/>
      <c r="PPT84"/>
      <c r="PPU84"/>
      <c r="PPV84"/>
      <c r="PPW84"/>
      <c r="PPX84"/>
      <c r="PPY84"/>
      <c r="PPZ84"/>
      <c r="PQA84"/>
      <c r="PQB84"/>
      <c r="PQC84"/>
      <c r="PQD84"/>
      <c r="PQE84"/>
      <c r="PQF84"/>
      <c r="PQG84"/>
      <c r="PQH84"/>
      <c r="PQI84"/>
      <c r="PQJ84"/>
      <c r="PQK84"/>
      <c r="PQL84"/>
      <c r="PQM84"/>
      <c r="PQN84"/>
      <c r="PQO84"/>
      <c r="PQP84"/>
      <c r="PQQ84"/>
      <c r="PQR84"/>
      <c r="PQS84"/>
      <c r="PQT84"/>
      <c r="PQU84"/>
      <c r="PQV84"/>
      <c r="PQW84"/>
      <c r="PQX84"/>
      <c r="PQY84"/>
      <c r="PQZ84"/>
      <c r="PRA84"/>
      <c r="PRB84"/>
      <c r="PRC84"/>
      <c r="PRD84"/>
      <c r="PRE84"/>
      <c r="PRF84"/>
      <c r="PRG84"/>
      <c r="PRH84"/>
      <c r="PRI84"/>
      <c r="PRJ84"/>
      <c r="PRK84"/>
      <c r="PRL84"/>
      <c r="PRM84"/>
      <c r="PRN84"/>
      <c r="PRO84"/>
      <c r="PRP84"/>
      <c r="PRQ84"/>
      <c r="PRR84"/>
      <c r="PRS84"/>
      <c r="PRT84"/>
      <c r="PRU84"/>
      <c r="PRV84"/>
      <c r="PRW84"/>
      <c r="PRX84"/>
      <c r="PRY84"/>
      <c r="PRZ84"/>
      <c r="PSA84"/>
      <c r="PSB84"/>
      <c r="PSC84"/>
      <c r="PSD84"/>
      <c r="PSE84"/>
      <c r="PSF84"/>
      <c r="PSG84"/>
      <c r="PSH84"/>
      <c r="PSI84"/>
      <c r="PSJ84"/>
      <c r="PSK84"/>
      <c r="PSL84"/>
      <c r="PSM84"/>
      <c r="PSN84"/>
      <c r="PSO84"/>
      <c r="PSP84"/>
      <c r="PSQ84"/>
      <c r="PSR84"/>
      <c r="PSS84"/>
      <c r="PST84"/>
      <c r="PSU84"/>
      <c r="PSV84"/>
      <c r="PSW84"/>
      <c r="PSX84"/>
      <c r="PSY84"/>
      <c r="PSZ84"/>
      <c r="PTA84"/>
      <c r="PTB84"/>
      <c r="PTC84"/>
      <c r="PTD84"/>
      <c r="PTE84"/>
      <c r="PTF84"/>
      <c r="PTG84"/>
      <c r="PTH84"/>
      <c r="PTI84"/>
      <c r="PTJ84"/>
      <c r="PTK84"/>
      <c r="PTL84"/>
      <c r="PTM84"/>
      <c r="PTN84"/>
      <c r="PTO84"/>
      <c r="PTP84"/>
      <c r="PTQ84"/>
      <c r="PTR84"/>
      <c r="PTS84"/>
      <c r="PTT84"/>
      <c r="PTU84"/>
      <c r="PTV84"/>
      <c r="PTW84"/>
      <c r="PTX84"/>
      <c r="PTY84"/>
      <c r="PTZ84"/>
      <c r="PUA84"/>
      <c r="PUB84"/>
      <c r="PUC84"/>
      <c r="PUD84"/>
      <c r="PUE84"/>
      <c r="PUF84"/>
      <c r="PUG84"/>
      <c r="PUH84"/>
      <c r="PUI84"/>
      <c r="PUJ84"/>
      <c r="PUK84"/>
      <c r="PUL84"/>
      <c r="PUM84"/>
      <c r="PUN84"/>
      <c r="PUO84"/>
      <c r="PUP84"/>
      <c r="PUQ84"/>
      <c r="PUR84"/>
      <c r="PUS84"/>
      <c r="PUT84"/>
      <c r="PUU84"/>
      <c r="PUV84"/>
      <c r="PUW84"/>
      <c r="PUX84"/>
      <c r="PUY84"/>
      <c r="PUZ84"/>
      <c r="PVA84"/>
      <c r="PVB84"/>
      <c r="PVC84"/>
      <c r="PVD84"/>
      <c r="PVE84"/>
      <c r="PVF84"/>
      <c r="PVG84"/>
      <c r="PVH84"/>
      <c r="PVI84"/>
      <c r="PVJ84"/>
      <c r="PVK84"/>
      <c r="PVL84"/>
      <c r="PVM84"/>
      <c r="PVN84"/>
      <c r="PVO84"/>
      <c r="PVP84"/>
      <c r="PVQ84"/>
      <c r="PVR84"/>
      <c r="PVS84"/>
      <c r="PVT84"/>
      <c r="PVU84"/>
      <c r="PVV84"/>
      <c r="PVW84"/>
      <c r="PVX84"/>
      <c r="PVY84"/>
      <c r="PVZ84"/>
      <c r="PWA84"/>
      <c r="PWB84"/>
      <c r="PWC84"/>
      <c r="PWD84"/>
      <c r="PWE84"/>
      <c r="PWF84"/>
      <c r="PWG84"/>
      <c r="PWH84"/>
      <c r="PWI84"/>
      <c r="PWJ84"/>
      <c r="PWK84"/>
      <c r="PWL84"/>
      <c r="PWM84"/>
      <c r="PWN84"/>
      <c r="PWO84"/>
      <c r="PWP84"/>
      <c r="PWQ84"/>
      <c r="PWR84"/>
      <c r="PWS84"/>
      <c r="PWT84"/>
      <c r="PWU84"/>
      <c r="PWV84"/>
      <c r="PWW84"/>
      <c r="PWX84"/>
      <c r="PWY84"/>
      <c r="PWZ84"/>
      <c r="PXA84"/>
      <c r="PXB84"/>
      <c r="PXC84"/>
      <c r="PXD84"/>
      <c r="PXE84"/>
      <c r="PXF84"/>
      <c r="PXG84"/>
      <c r="PXH84"/>
      <c r="PXI84"/>
      <c r="PXJ84"/>
      <c r="PXK84"/>
      <c r="PXL84"/>
      <c r="PXM84"/>
      <c r="PXN84"/>
      <c r="PXO84"/>
      <c r="PXP84"/>
      <c r="PXQ84"/>
      <c r="PXR84"/>
      <c r="PXS84"/>
      <c r="PXT84"/>
      <c r="PXU84"/>
      <c r="PXV84"/>
      <c r="PXW84"/>
      <c r="PXX84"/>
      <c r="PXY84"/>
      <c r="PXZ84"/>
      <c r="PYA84"/>
      <c r="PYB84"/>
      <c r="PYC84"/>
      <c r="PYD84"/>
      <c r="PYE84"/>
      <c r="PYF84"/>
      <c r="PYG84"/>
      <c r="PYH84"/>
      <c r="PYI84"/>
      <c r="PYJ84"/>
      <c r="PYK84"/>
      <c r="PYL84"/>
      <c r="PYM84"/>
      <c r="PYN84"/>
      <c r="PYO84"/>
      <c r="PYP84"/>
      <c r="PYQ84"/>
      <c r="PYR84"/>
      <c r="PYS84"/>
      <c r="PYT84"/>
      <c r="PYU84"/>
      <c r="PYV84"/>
      <c r="PYW84"/>
      <c r="PYX84"/>
      <c r="PYY84"/>
      <c r="PYZ84"/>
      <c r="PZA84"/>
      <c r="PZB84"/>
      <c r="PZC84"/>
      <c r="PZD84"/>
      <c r="PZE84"/>
      <c r="PZF84"/>
      <c r="PZG84"/>
      <c r="PZH84"/>
      <c r="PZI84"/>
      <c r="PZJ84"/>
      <c r="PZK84"/>
      <c r="PZL84"/>
      <c r="PZM84"/>
      <c r="PZN84"/>
      <c r="PZO84"/>
      <c r="PZP84"/>
      <c r="PZQ84"/>
      <c r="PZR84"/>
      <c r="PZS84"/>
      <c r="PZT84"/>
      <c r="PZU84"/>
      <c r="PZV84"/>
      <c r="PZW84"/>
      <c r="PZX84"/>
      <c r="PZY84"/>
      <c r="PZZ84"/>
      <c r="QAA84"/>
      <c r="QAB84"/>
      <c r="QAC84"/>
      <c r="QAD84"/>
      <c r="QAE84"/>
      <c r="QAF84"/>
      <c r="QAG84"/>
      <c r="QAH84"/>
      <c r="QAI84"/>
      <c r="QAJ84"/>
      <c r="QAK84"/>
      <c r="QAL84"/>
      <c r="QAM84"/>
      <c r="QAN84"/>
      <c r="QAO84"/>
      <c r="QAP84"/>
      <c r="QAQ84"/>
      <c r="QAR84"/>
      <c r="QAS84"/>
      <c r="QAT84"/>
      <c r="QAU84"/>
      <c r="QAV84"/>
      <c r="QAW84"/>
      <c r="QAX84"/>
      <c r="QAY84"/>
      <c r="QAZ84"/>
      <c r="QBA84"/>
      <c r="QBB84"/>
      <c r="QBC84"/>
      <c r="QBD84"/>
      <c r="QBE84"/>
      <c r="QBF84"/>
      <c r="QBG84"/>
      <c r="QBH84"/>
      <c r="QBI84"/>
      <c r="QBJ84"/>
      <c r="QBK84"/>
      <c r="QBL84"/>
      <c r="QBM84"/>
      <c r="QBN84"/>
      <c r="QBO84"/>
      <c r="QBP84"/>
      <c r="QBQ84"/>
      <c r="QBR84"/>
      <c r="QBS84"/>
      <c r="QBT84"/>
      <c r="QBU84"/>
      <c r="QBV84"/>
      <c r="QBW84"/>
      <c r="QBX84"/>
      <c r="QBY84"/>
      <c r="QBZ84"/>
      <c r="QCA84"/>
      <c r="QCB84"/>
      <c r="QCC84"/>
      <c r="QCD84"/>
      <c r="QCE84"/>
      <c r="QCF84"/>
      <c r="QCG84"/>
      <c r="QCH84"/>
      <c r="QCI84"/>
      <c r="QCJ84"/>
      <c r="QCK84"/>
      <c r="QCL84"/>
      <c r="QCM84"/>
      <c r="QCN84"/>
      <c r="QCO84"/>
      <c r="QCP84"/>
      <c r="QCQ84"/>
      <c r="QCR84"/>
      <c r="QCS84"/>
      <c r="QCT84"/>
      <c r="QCU84"/>
      <c r="QCV84"/>
      <c r="QCW84"/>
      <c r="QCX84"/>
      <c r="QCY84"/>
      <c r="QCZ84"/>
      <c r="QDA84"/>
      <c r="QDB84"/>
      <c r="QDC84"/>
      <c r="QDD84"/>
      <c r="QDE84"/>
      <c r="QDF84"/>
      <c r="QDG84"/>
      <c r="QDH84"/>
      <c r="QDI84"/>
      <c r="QDJ84"/>
      <c r="QDK84"/>
      <c r="QDL84"/>
      <c r="QDM84"/>
      <c r="QDN84"/>
      <c r="QDO84"/>
      <c r="QDP84"/>
      <c r="QDQ84"/>
      <c r="QDR84"/>
      <c r="QDS84"/>
      <c r="QDT84"/>
      <c r="QDU84"/>
      <c r="QDV84"/>
      <c r="QDW84"/>
      <c r="QDX84"/>
      <c r="QDY84"/>
      <c r="QDZ84"/>
      <c r="QEA84"/>
      <c r="QEB84"/>
      <c r="QEC84"/>
      <c r="QED84"/>
      <c r="QEE84"/>
      <c r="QEF84"/>
      <c r="QEG84"/>
      <c r="QEH84"/>
      <c r="QEI84"/>
      <c r="QEJ84"/>
      <c r="QEK84"/>
      <c r="QEL84"/>
      <c r="QEM84"/>
      <c r="QEN84"/>
      <c r="QEO84"/>
      <c r="QEP84"/>
      <c r="QEQ84"/>
      <c r="QER84"/>
      <c r="QES84"/>
      <c r="QET84"/>
      <c r="QEU84"/>
      <c r="QEV84"/>
      <c r="QEW84"/>
      <c r="QEX84"/>
      <c r="QEY84"/>
      <c r="QEZ84"/>
      <c r="QFA84"/>
      <c r="QFB84"/>
      <c r="QFC84"/>
      <c r="QFD84"/>
      <c r="QFE84"/>
      <c r="QFF84"/>
      <c r="QFG84"/>
      <c r="QFH84"/>
      <c r="QFI84"/>
      <c r="QFJ84"/>
      <c r="QFK84"/>
      <c r="QFL84"/>
      <c r="QFM84"/>
      <c r="QFN84"/>
      <c r="QFO84"/>
      <c r="QFP84"/>
      <c r="QFQ84"/>
      <c r="QFR84"/>
      <c r="QFS84"/>
      <c r="QFT84"/>
      <c r="QFU84"/>
      <c r="QFV84"/>
      <c r="QFW84"/>
      <c r="QFX84"/>
      <c r="QFY84"/>
      <c r="QFZ84"/>
      <c r="QGA84"/>
      <c r="QGB84"/>
      <c r="QGC84"/>
      <c r="QGD84"/>
      <c r="QGE84"/>
      <c r="QGF84"/>
      <c r="QGG84"/>
      <c r="QGH84"/>
      <c r="QGI84"/>
      <c r="QGJ84"/>
      <c r="QGK84"/>
      <c r="QGL84"/>
      <c r="QGM84"/>
      <c r="QGN84"/>
      <c r="QGO84"/>
      <c r="QGP84"/>
      <c r="QGQ84"/>
      <c r="QGR84"/>
      <c r="QGS84"/>
      <c r="QGT84"/>
      <c r="QGU84"/>
      <c r="QGV84"/>
      <c r="QGW84"/>
      <c r="QGX84"/>
      <c r="QGY84"/>
      <c r="QGZ84"/>
      <c r="QHA84"/>
      <c r="QHB84"/>
      <c r="QHC84"/>
      <c r="QHD84"/>
      <c r="QHE84"/>
      <c r="QHF84"/>
      <c r="QHG84"/>
      <c r="QHH84"/>
      <c r="QHI84"/>
      <c r="QHJ84"/>
      <c r="QHK84"/>
      <c r="QHL84"/>
      <c r="QHM84"/>
      <c r="QHN84"/>
      <c r="QHO84"/>
      <c r="QHP84"/>
      <c r="QHQ84"/>
      <c r="QHR84"/>
      <c r="QHS84"/>
      <c r="QHT84"/>
      <c r="QHU84"/>
      <c r="QHV84"/>
      <c r="QHW84"/>
      <c r="QHX84"/>
      <c r="QHY84"/>
      <c r="QHZ84"/>
      <c r="QIA84"/>
      <c r="QIB84"/>
      <c r="QIC84"/>
      <c r="QID84"/>
      <c r="QIE84"/>
      <c r="QIF84"/>
      <c r="QIG84"/>
      <c r="QIH84"/>
      <c r="QII84"/>
      <c r="QIJ84"/>
      <c r="QIK84"/>
      <c r="QIL84"/>
      <c r="QIM84"/>
      <c r="QIN84"/>
      <c r="QIO84"/>
      <c r="QIP84"/>
      <c r="QIQ84"/>
      <c r="QIR84"/>
      <c r="QIS84"/>
      <c r="QIT84"/>
      <c r="QIU84"/>
      <c r="QIV84"/>
      <c r="QIW84"/>
      <c r="QIX84"/>
      <c r="QIY84"/>
      <c r="QIZ84"/>
      <c r="QJA84"/>
      <c r="QJB84"/>
      <c r="QJC84"/>
      <c r="QJD84"/>
      <c r="QJE84"/>
      <c r="QJF84"/>
      <c r="QJG84"/>
      <c r="QJH84"/>
      <c r="QJI84"/>
      <c r="QJJ84"/>
      <c r="QJK84"/>
      <c r="QJL84"/>
      <c r="QJM84"/>
      <c r="QJN84"/>
      <c r="QJO84"/>
      <c r="QJP84"/>
      <c r="QJQ84"/>
      <c r="QJR84"/>
      <c r="QJS84"/>
      <c r="QJT84"/>
      <c r="QJU84"/>
      <c r="QJV84"/>
      <c r="QJW84"/>
      <c r="QJX84"/>
      <c r="QJY84"/>
      <c r="QJZ84"/>
      <c r="QKA84"/>
      <c r="QKB84"/>
      <c r="QKC84"/>
      <c r="QKD84"/>
      <c r="QKE84"/>
      <c r="QKF84"/>
      <c r="QKG84"/>
      <c r="QKH84"/>
      <c r="QKI84"/>
      <c r="QKJ84"/>
      <c r="QKK84"/>
      <c r="QKL84"/>
      <c r="QKM84"/>
      <c r="QKN84"/>
      <c r="QKO84"/>
      <c r="QKP84"/>
      <c r="QKQ84"/>
      <c r="QKR84"/>
      <c r="QKS84"/>
      <c r="QKT84"/>
      <c r="QKU84"/>
      <c r="QKV84"/>
      <c r="QKW84"/>
      <c r="QKX84"/>
      <c r="QKY84"/>
      <c r="QKZ84"/>
      <c r="QLA84"/>
      <c r="QLB84"/>
      <c r="QLC84"/>
      <c r="QLD84"/>
      <c r="QLE84"/>
      <c r="QLF84"/>
      <c r="QLG84"/>
      <c r="QLH84"/>
      <c r="QLI84"/>
      <c r="QLJ84"/>
      <c r="QLK84"/>
      <c r="QLL84"/>
      <c r="QLM84"/>
      <c r="QLN84"/>
      <c r="QLO84"/>
      <c r="QLP84"/>
      <c r="QLQ84"/>
      <c r="QLR84"/>
      <c r="QLS84"/>
      <c r="QLT84"/>
      <c r="QLU84"/>
      <c r="QLV84"/>
      <c r="QLW84"/>
      <c r="QLX84"/>
      <c r="QLY84"/>
      <c r="QLZ84"/>
      <c r="QMA84"/>
      <c r="QMB84"/>
      <c r="QMC84"/>
      <c r="QMD84"/>
      <c r="QME84"/>
      <c r="QMF84"/>
      <c r="QMG84"/>
      <c r="QMH84"/>
      <c r="QMI84"/>
      <c r="QMJ84"/>
      <c r="QMK84"/>
      <c r="QML84"/>
      <c r="QMM84"/>
      <c r="QMN84"/>
      <c r="QMO84"/>
      <c r="QMP84"/>
      <c r="QMQ84"/>
      <c r="QMR84"/>
      <c r="QMS84"/>
      <c r="QMT84"/>
      <c r="QMU84"/>
      <c r="QMV84"/>
      <c r="QMW84"/>
      <c r="QMX84"/>
      <c r="QMY84"/>
      <c r="QMZ84"/>
      <c r="QNA84"/>
      <c r="QNB84"/>
      <c r="QNC84"/>
      <c r="QND84"/>
      <c r="QNE84"/>
      <c r="QNF84"/>
      <c r="QNG84"/>
      <c r="QNH84"/>
      <c r="QNI84"/>
      <c r="QNJ84"/>
      <c r="QNK84"/>
      <c r="QNL84"/>
      <c r="QNM84"/>
      <c r="QNN84"/>
      <c r="QNO84"/>
      <c r="QNP84"/>
      <c r="QNQ84"/>
      <c r="QNR84"/>
      <c r="QNS84"/>
      <c r="QNT84"/>
      <c r="QNU84"/>
      <c r="QNV84"/>
      <c r="QNW84"/>
      <c r="QNX84"/>
      <c r="QNY84"/>
      <c r="QNZ84"/>
      <c r="QOA84"/>
      <c r="QOB84"/>
      <c r="QOC84"/>
      <c r="QOD84"/>
      <c r="QOE84"/>
      <c r="QOF84"/>
      <c r="QOG84"/>
      <c r="QOH84"/>
      <c r="QOI84"/>
      <c r="QOJ84"/>
      <c r="QOK84"/>
      <c r="QOL84"/>
      <c r="QOM84"/>
      <c r="QON84"/>
      <c r="QOO84"/>
      <c r="QOP84"/>
      <c r="QOQ84"/>
      <c r="QOR84"/>
      <c r="QOS84"/>
      <c r="QOT84"/>
      <c r="QOU84"/>
      <c r="QOV84"/>
      <c r="QOW84"/>
      <c r="QOX84"/>
      <c r="QOY84"/>
      <c r="QOZ84"/>
      <c r="QPA84"/>
      <c r="QPB84"/>
      <c r="QPC84"/>
      <c r="QPD84"/>
      <c r="QPE84"/>
      <c r="QPF84"/>
      <c r="QPG84"/>
      <c r="QPH84"/>
      <c r="QPI84"/>
      <c r="QPJ84"/>
      <c r="QPK84"/>
      <c r="QPL84"/>
      <c r="QPM84"/>
      <c r="QPN84"/>
      <c r="QPO84"/>
      <c r="QPP84"/>
      <c r="QPQ84"/>
      <c r="QPR84"/>
      <c r="QPS84"/>
      <c r="QPT84"/>
      <c r="QPU84"/>
      <c r="QPV84"/>
      <c r="QPW84"/>
      <c r="QPX84"/>
      <c r="QPY84"/>
      <c r="QPZ84"/>
      <c r="QQA84"/>
      <c r="QQB84"/>
      <c r="QQC84"/>
      <c r="QQD84"/>
      <c r="QQE84"/>
      <c r="QQF84"/>
      <c r="QQG84"/>
      <c r="QQH84"/>
      <c r="QQI84"/>
      <c r="QQJ84"/>
      <c r="QQK84"/>
      <c r="QQL84"/>
      <c r="QQM84"/>
      <c r="QQN84"/>
      <c r="QQO84"/>
      <c r="QQP84"/>
      <c r="QQQ84"/>
      <c r="QQR84"/>
      <c r="QQS84"/>
      <c r="QQT84"/>
      <c r="QQU84"/>
      <c r="QQV84"/>
      <c r="QQW84"/>
      <c r="QQX84"/>
      <c r="QQY84"/>
      <c r="QQZ84"/>
      <c r="QRA84"/>
      <c r="QRB84"/>
      <c r="QRC84"/>
      <c r="QRD84"/>
      <c r="QRE84"/>
      <c r="QRF84"/>
      <c r="QRG84"/>
      <c r="QRH84"/>
      <c r="QRI84"/>
      <c r="QRJ84"/>
      <c r="QRK84"/>
      <c r="QRL84"/>
      <c r="QRM84"/>
      <c r="QRN84"/>
      <c r="QRO84"/>
      <c r="QRP84"/>
      <c r="QRQ84"/>
      <c r="QRR84"/>
      <c r="QRS84"/>
      <c r="QRT84"/>
      <c r="QRU84"/>
      <c r="QRV84"/>
      <c r="QRW84"/>
      <c r="QRX84"/>
      <c r="QRY84"/>
      <c r="QRZ84"/>
      <c r="QSA84"/>
      <c r="QSB84"/>
      <c r="QSC84"/>
      <c r="QSD84"/>
      <c r="QSE84"/>
      <c r="QSF84"/>
      <c r="QSG84"/>
      <c r="QSH84"/>
      <c r="QSI84"/>
      <c r="QSJ84"/>
      <c r="QSK84"/>
      <c r="QSL84"/>
      <c r="QSM84"/>
      <c r="QSN84"/>
      <c r="QSO84"/>
      <c r="QSP84"/>
      <c r="QSQ84"/>
      <c r="QSR84"/>
      <c r="QSS84"/>
      <c r="QST84"/>
      <c r="QSU84"/>
      <c r="QSV84"/>
      <c r="QSW84"/>
      <c r="QSX84"/>
      <c r="QSY84"/>
      <c r="QSZ84"/>
      <c r="QTA84"/>
      <c r="QTB84"/>
      <c r="QTC84"/>
      <c r="QTD84"/>
      <c r="QTE84"/>
      <c r="QTF84"/>
      <c r="QTG84"/>
      <c r="QTH84"/>
      <c r="QTI84"/>
      <c r="QTJ84"/>
      <c r="QTK84"/>
      <c r="QTL84"/>
      <c r="QTM84"/>
      <c r="QTN84"/>
      <c r="QTO84"/>
      <c r="QTP84"/>
      <c r="QTQ84"/>
      <c r="QTR84"/>
      <c r="QTS84"/>
      <c r="QTT84"/>
      <c r="QTU84"/>
      <c r="QTV84"/>
      <c r="QTW84"/>
      <c r="QTX84"/>
      <c r="QTY84"/>
      <c r="QTZ84"/>
      <c r="QUA84"/>
      <c r="QUB84"/>
      <c r="QUC84"/>
      <c r="QUD84"/>
      <c r="QUE84"/>
      <c r="QUF84"/>
      <c r="QUG84"/>
      <c r="QUH84"/>
      <c r="QUI84"/>
      <c r="QUJ84"/>
      <c r="QUK84"/>
      <c r="QUL84"/>
      <c r="QUM84"/>
      <c r="QUN84"/>
      <c r="QUO84"/>
      <c r="QUP84"/>
      <c r="QUQ84"/>
      <c r="QUR84"/>
      <c r="QUS84"/>
      <c r="QUT84"/>
      <c r="QUU84"/>
      <c r="QUV84"/>
      <c r="QUW84"/>
      <c r="QUX84"/>
      <c r="QUY84"/>
      <c r="QUZ84"/>
      <c r="QVA84"/>
      <c r="QVB84"/>
      <c r="QVC84"/>
      <c r="QVD84"/>
      <c r="QVE84"/>
      <c r="QVF84"/>
      <c r="QVG84"/>
      <c r="QVH84"/>
      <c r="QVI84"/>
      <c r="QVJ84"/>
      <c r="QVK84"/>
      <c r="QVL84"/>
      <c r="QVM84"/>
      <c r="QVN84"/>
      <c r="QVO84"/>
      <c r="QVP84"/>
      <c r="QVQ84"/>
      <c r="QVR84"/>
      <c r="QVS84"/>
      <c r="QVT84"/>
      <c r="QVU84"/>
      <c r="QVV84"/>
      <c r="QVW84"/>
      <c r="QVX84"/>
      <c r="QVY84"/>
      <c r="QVZ84"/>
      <c r="QWA84"/>
      <c r="QWB84"/>
      <c r="QWC84"/>
      <c r="QWD84"/>
      <c r="QWE84"/>
      <c r="QWF84"/>
      <c r="QWG84"/>
      <c r="QWH84"/>
      <c r="QWI84"/>
      <c r="QWJ84"/>
      <c r="QWK84"/>
      <c r="QWL84"/>
      <c r="QWM84"/>
      <c r="QWN84"/>
      <c r="QWO84"/>
      <c r="QWP84"/>
      <c r="QWQ84"/>
      <c r="QWR84"/>
      <c r="QWS84"/>
      <c r="QWT84"/>
      <c r="QWU84"/>
      <c r="QWV84"/>
      <c r="QWW84"/>
      <c r="QWX84"/>
      <c r="QWY84"/>
      <c r="QWZ84"/>
      <c r="QXA84"/>
      <c r="QXB84"/>
      <c r="QXC84"/>
      <c r="QXD84"/>
      <c r="QXE84"/>
      <c r="QXF84"/>
      <c r="QXG84"/>
      <c r="QXH84"/>
      <c r="QXI84"/>
      <c r="QXJ84"/>
      <c r="QXK84"/>
      <c r="QXL84"/>
      <c r="QXM84"/>
      <c r="QXN84"/>
      <c r="QXO84"/>
      <c r="QXP84"/>
      <c r="QXQ84"/>
      <c r="QXR84"/>
      <c r="QXS84"/>
      <c r="QXT84"/>
      <c r="QXU84"/>
      <c r="QXV84"/>
      <c r="QXW84"/>
      <c r="QXX84"/>
      <c r="QXY84"/>
      <c r="QXZ84"/>
      <c r="QYA84"/>
      <c r="QYB84"/>
      <c r="QYC84"/>
      <c r="QYD84"/>
      <c r="QYE84"/>
      <c r="QYF84"/>
      <c r="QYG84"/>
      <c r="QYH84"/>
      <c r="QYI84"/>
      <c r="QYJ84"/>
      <c r="QYK84"/>
      <c r="QYL84"/>
      <c r="QYM84"/>
      <c r="QYN84"/>
      <c r="QYO84"/>
      <c r="QYP84"/>
      <c r="QYQ84"/>
      <c r="QYR84"/>
      <c r="QYS84"/>
      <c r="QYT84"/>
      <c r="QYU84"/>
      <c r="QYV84"/>
      <c r="QYW84"/>
      <c r="QYX84"/>
      <c r="QYY84"/>
      <c r="QYZ84"/>
      <c r="QZA84"/>
      <c r="QZB84"/>
      <c r="QZC84"/>
      <c r="QZD84"/>
      <c r="QZE84"/>
      <c r="QZF84"/>
      <c r="QZG84"/>
      <c r="QZH84"/>
      <c r="QZI84"/>
      <c r="QZJ84"/>
      <c r="QZK84"/>
      <c r="QZL84"/>
      <c r="QZM84"/>
      <c r="QZN84"/>
      <c r="QZO84"/>
      <c r="QZP84"/>
      <c r="QZQ84"/>
      <c r="QZR84"/>
      <c r="QZS84"/>
      <c r="QZT84"/>
      <c r="QZU84"/>
      <c r="QZV84"/>
      <c r="QZW84"/>
      <c r="QZX84"/>
      <c r="QZY84"/>
      <c r="QZZ84"/>
      <c r="RAA84"/>
      <c r="RAB84"/>
      <c r="RAC84"/>
      <c r="RAD84"/>
      <c r="RAE84"/>
      <c r="RAF84"/>
      <c r="RAG84"/>
      <c r="RAH84"/>
      <c r="RAI84"/>
      <c r="RAJ84"/>
      <c r="RAK84"/>
      <c r="RAL84"/>
      <c r="RAM84"/>
      <c r="RAN84"/>
      <c r="RAO84"/>
      <c r="RAP84"/>
      <c r="RAQ84"/>
      <c r="RAR84"/>
      <c r="RAS84"/>
      <c r="RAT84"/>
      <c r="RAU84"/>
      <c r="RAV84"/>
      <c r="RAW84"/>
      <c r="RAX84"/>
      <c r="RAY84"/>
      <c r="RAZ84"/>
      <c r="RBA84"/>
      <c r="RBB84"/>
      <c r="RBC84"/>
      <c r="RBD84"/>
      <c r="RBE84"/>
      <c r="RBF84"/>
      <c r="RBG84"/>
      <c r="RBH84"/>
      <c r="RBI84"/>
      <c r="RBJ84"/>
      <c r="RBK84"/>
      <c r="RBL84"/>
      <c r="RBM84"/>
      <c r="RBN84"/>
      <c r="RBO84"/>
      <c r="RBP84"/>
      <c r="RBQ84"/>
      <c r="RBR84"/>
      <c r="RBS84"/>
      <c r="RBT84"/>
      <c r="RBU84"/>
      <c r="RBV84"/>
      <c r="RBW84"/>
      <c r="RBX84"/>
      <c r="RBY84"/>
      <c r="RBZ84"/>
      <c r="RCA84"/>
      <c r="RCB84"/>
      <c r="RCC84"/>
      <c r="RCD84"/>
      <c r="RCE84"/>
      <c r="RCF84"/>
      <c r="RCG84"/>
      <c r="RCH84"/>
      <c r="RCI84"/>
      <c r="RCJ84"/>
      <c r="RCK84"/>
      <c r="RCL84"/>
      <c r="RCM84"/>
      <c r="RCN84"/>
      <c r="RCO84"/>
      <c r="RCP84"/>
      <c r="RCQ84"/>
      <c r="RCR84"/>
      <c r="RCS84"/>
      <c r="RCT84"/>
      <c r="RCU84"/>
      <c r="RCV84"/>
      <c r="RCW84"/>
      <c r="RCX84"/>
      <c r="RCY84"/>
      <c r="RCZ84"/>
      <c r="RDA84"/>
      <c r="RDB84"/>
      <c r="RDC84"/>
      <c r="RDD84"/>
      <c r="RDE84"/>
      <c r="RDF84"/>
      <c r="RDG84"/>
      <c r="RDH84"/>
      <c r="RDI84"/>
      <c r="RDJ84"/>
      <c r="RDK84"/>
      <c r="RDL84"/>
      <c r="RDM84"/>
      <c r="RDN84"/>
      <c r="RDO84"/>
      <c r="RDP84"/>
      <c r="RDQ84"/>
      <c r="RDR84"/>
      <c r="RDS84"/>
      <c r="RDT84"/>
      <c r="RDU84"/>
      <c r="RDV84"/>
      <c r="RDW84"/>
      <c r="RDX84"/>
      <c r="RDY84"/>
      <c r="RDZ84"/>
      <c r="REA84"/>
      <c r="REB84"/>
      <c r="REC84"/>
      <c r="RED84"/>
      <c r="REE84"/>
      <c r="REF84"/>
      <c r="REG84"/>
      <c r="REH84"/>
      <c r="REI84"/>
      <c r="REJ84"/>
      <c r="REK84"/>
      <c r="REL84"/>
      <c r="REM84"/>
      <c r="REN84"/>
      <c r="REO84"/>
      <c r="REP84"/>
      <c r="REQ84"/>
      <c r="RER84"/>
      <c r="RES84"/>
      <c r="RET84"/>
      <c r="REU84"/>
      <c r="REV84"/>
      <c r="REW84"/>
      <c r="REX84"/>
      <c r="REY84"/>
      <c r="REZ84"/>
      <c r="RFA84"/>
      <c r="RFB84"/>
      <c r="RFC84"/>
      <c r="RFD84"/>
      <c r="RFE84"/>
      <c r="RFF84"/>
      <c r="RFG84"/>
      <c r="RFH84"/>
      <c r="RFI84"/>
      <c r="RFJ84"/>
      <c r="RFK84"/>
      <c r="RFL84"/>
      <c r="RFM84"/>
      <c r="RFN84"/>
      <c r="RFO84"/>
      <c r="RFP84"/>
      <c r="RFQ84"/>
      <c r="RFR84"/>
      <c r="RFS84"/>
      <c r="RFT84"/>
      <c r="RFU84"/>
      <c r="RFV84"/>
      <c r="RFW84"/>
      <c r="RFX84"/>
      <c r="RFY84"/>
      <c r="RFZ84"/>
      <c r="RGA84"/>
      <c r="RGB84"/>
      <c r="RGC84"/>
      <c r="RGD84"/>
      <c r="RGE84"/>
      <c r="RGF84"/>
      <c r="RGG84"/>
      <c r="RGH84"/>
      <c r="RGI84"/>
      <c r="RGJ84"/>
      <c r="RGK84"/>
      <c r="RGL84"/>
      <c r="RGM84"/>
      <c r="RGN84"/>
      <c r="RGO84"/>
      <c r="RGP84"/>
      <c r="RGQ84"/>
      <c r="RGR84"/>
      <c r="RGS84"/>
      <c r="RGT84"/>
      <c r="RGU84"/>
      <c r="RGV84"/>
      <c r="RGW84"/>
      <c r="RGX84"/>
      <c r="RGY84"/>
      <c r="RGZ84"/>
      <c r="RHA84"/>
      <c r="RHB84"/>
      <c r="RHC84"/>
      <c r="RHD84"/>
      <c r="RHE84"/>
      <c r="RHF84"/>
      <c r="RHG84"/>
      <c r="RHH84"/>
      <c r="RHI84"/>
      <c r="RHJ84"/>
      <c r="RHK84"/>
      <c r="RHL84"/>
      <c r="RHM84"/>
      <c r="RHN84"/>
      <c r="RHO84"/>
      <c r="RHP84"/>
      <c r="RHQ84"/>
      <c r="RHR84"/>
      <c r="RHS84"/>
      <c r="RHT84"/>
      <c r="RHU84"/>
      <c r="RHV84"/>
      <c r="RHW84"/>
      <c r="RHX84"/>
      <c r="RHY84"/>
      <c r="RHZ84"/>
      <c r="RIA84"/>
      <c r="RIB84"/>
      <c r="RIC84"/>
      <c r="RID84"/>
      <c r="RIE84"/>
      <c r="RIF84"/>
      <c r="RIG84"/>
      <c r="RIH84"/>
      <c r="RII84"/>
      <c r="RIJ84"/>
      <c r="RIK84"/>
      <c r="RIL84"/>
      <c r="RIM84"/>
      <c r="RIN84"/>
      <c r="RIO84"/>
      <c r="RIP84"/>
      <c r="RIQ84"/>
      <c r="RIR84"/>
      <c r="RIS84"/>
      <c r="RIT84"/>
      <c r="RIU84"/>
      <c r="RIV84"/>
      <c r="RIW84"/>
      <c r="RIX84"/>
      <c r="RIY84"/>
      <c r="RIZ84"/>
      <c r="RJA84"/>
      <c r="RJB84"/>
      <c r="RJC84"/>
      <c r="RJD84"/>
      <c r="RJE84"/>
      <c r="RJF84"/>
      <c r="RJG84"/>
      <c r="RJH84"/>
      <c r="RJI84"/>
      <c r="RJJ84"/>
      <c r="RJK84"/>
      <c r="RJL84"/>
      <c r="RJM84"/>
      <c r="RJN84"/>
      <c r="RJO84"/>
      <c r="RJP84"/>
      <c r="RJQ84"/>
      <c r="RJR84"/>
      <c r="RJS84"/>
      <c r="RJT84"/>
      <c r="RJU84"/>
      <c r="RJV84"/>
      <c r="RJW84"/>
      <c r="RJX84"/>
      <c r="RJY84"/>
      <c r="RJZ84"/>
      <c r="RKA84"/>
      <c r="RKB84"/>
      <c r="RKC84"/>
      <c r="RKD84"/>
      <c r="RKE84"/>
      <c r="RKF84"/>
      <c r="RKG84"/>
      <c r="RKH84"/>
      <c r="RKI84"/>
      <c r="RKJ84"/>
      <c r="RKK84"/>
      <c r="RKL84"/>
      <c r="RKM84"/>
      <c r="RKN84"/>
      <c r="RKO84"/>
      <c r="RKP84"/>
      <c r="RKQ84"/>
      <c r="RKR84"/>
      <c r="RKS84"/>
      <c r="RKT84"/>
      <c r="RKU84"/>
      <c r="RKV84"/>
      <c r="RKW84"/>
      <c r="RKX84"/>
      <c r="RKY84"/>
      <c r="RKZ84"/>
      <c r="RLA84"/>
      <c r="RLB84"/>
      <c r="RLC84"/>
      <c r="RLD84"/>
      <c r="RLE84"/>
      <c r="RLF84"/>
      <c r="RLG84"/>
      <c r="RLH84"/>
      <c r="RLI84"/>
      <c r="RLJ84"/>
      <c r="RLK84"/>
      <c r="RLL84"/>
      <c r="RLM84"/>
      <c r="RLN84"/>
      <c r="RLO84"/>
      <c r="RLP84"/>
      <c r="RLQ84"/>
      <c r="RLR84"/>
      <c r="RLS84"/>
      <c r="RLT84"/>
      <c r="RLU84"/>
      <c r="RLV84"/>
      <c r="RLW84"/>
      <c r="RLX84"/>
      <c r="RLY84"/>
      <c r="RLZ84"/>
      <c r="RMA84"/>
      <c r="RMB84"/>
      <c r="RMC84"/>
      <c r="RMD84"/>
      <c r="RME84"/>
      <c r="RMF84"/>
      <c r="RMG84"/>
      <c r="RMH84"/>
      <c r="RMI84"/>
      <c r="RMJ84"/>
      <c r="RMK84"/>
      <c r="RML84"/>
      <c r="RMM84"/>
      <c r="RMN84"/>
      <c r="RMO84"/>
      <c r="RMP84"/>
      <c r="RMQ84"/>
      <c r="RMR84"/>
      <c r="RMS84"/>
      <c r="RMT84"/>
      <c r="RMU84"/>
      <c r="RMV84"/>
      <c r="RMW84"/>
      <c r="RMX84"/>
      <c r="RMY84"/>
      <c r="RMZ84"/>
      <c r="RNA84"/>
      <c r="RNB84"/>
      <c r="RNC84"/>
      <c r="RND84"/>
      <c r="RNE84"/>
      <c r="RNF84"/>
      <c r="RNG84"/>
      <c r="RNH84"/>
      <c r="RNI84"/>
      <c r="RNJ84"/>
      <c r="RNK84"/>
      <c r="RNL84"/>
      <c r="RNM84"/>
      <c r="RNN84"/>
      <c r="RNO84"/>
      <c r="RNP84"/>
      <c r="RNQ84"/>
      <c r="RNR84"/>
      <c r="RNS84"/>
      <c r="RNT84"/>
      <c r="RNU84"/>
      <c r="RNV84"/>
      <c r="RNW84"/>
      <c r="RNX84"/>
      <c r="RNY84"/>
      <c r="RNZ84"/>
      <c r="ROA84"/>
      <c r="ROB84"/>
      <c r="ROC84"/>
      <c r="ROD84"/>
      <c r="ROE84"/>
      <c r="ROF84"/>
      <c r="ROG84"/>
      <c r="ROH84"/>
      <c r="ROI84"/>
      <c r="ROJ84"/>
      <c r="ROK84"/>
      <c r="ROL84"/>
      <c r="ROM84"/>
      <c r="RON84"/>
      <c r="ROO84"/>
      <c r="ROP84"/>
      <c r="ROQ84"/>
      <c r="ROR84"/>
      <c r="ROS84"/>
      <c r="ROT84"/>
      <c r="ROU84"/>
      <c r="ROV84"/>
      <c r="ROW84"/>
      <c r="ROX84"/>
      <c r="ROY84"/>
      <c r="ROZ84"/>
      <c r="RPA84"/>
      <c r="RPB84"/>
      <c r="RPC84"/>
      <c r="RPD84"/>
      <c r="RPE84"/>
      <c r="RPF84"/>
      <c r="RPG84"/>
      <c r="RPH84"/>
      <c r="RPI84"/>
      <c r="RPJ84"/>
      <c r="RPK84"/>
      <c r="RPL84"/>
      <c r="RPM84"/>
      <c r="RPN84"/>
      <c r="RPO84"/>
      <c r="RPP84"/>
      <c r="RPQ84"/>
      <c r="RPR84"/>
      <c r="RPS84"/>
      <c r="RPT84"/>
      <c r="RPU84"/>
      <c r="RPV84"/>
      <c r="RPW84"/>
      <c r="RPX84"/>
      <c r="RPY84"/>
      <c r="RPZ84"/>
      <c r="RQA84"/>
      <c r="RQB84"/>
      <c r="RQC84"/>
      <c r="RQD84"/>
      <c r="RQE84"/>
      <c r="RQF84"/>
      <c r="RQG84"/>
      <c r="RQH84"/>
      <c r="RQI84"/>
      <c r="RQJ84"/>
      <c r="RQK84"/>
      <c r="RQL84"/>
      <c r="RQM84"/>
      <c r="RQN84"/>
      <c r="RQO84"/>
      <c r="RQP84"/>
      <c r="RQQ84"/>
      <c r="RQR84"/>
      <c r="RQS84"/>
      <c r="RQT84"/>
      <c r="RQU84"/>
      <c r="RQV84"/>
      <c r="RQW84"/>
      <c r="RQX84"/>
      <c r="RQY84"/>
      <c r="RQZ84"/>
      <c r="RRA84"/>
      <c r="RRB84"/>
      <c r="RRC84"/>
      <c r="RRD84"/>
      <c r="RRE84"/>
      <c r="RRF84"/>
      <c r="RRG84"/>
      <c r="RRH84"/>
      <c r="RRI84"/>
      <c r="RRJ84"/>
      <c r="RRK84"/>
      <c r="RRL84"/>
      <c r="RRM84"/>
      <c r="RRN84"/>
      <c r="RRO84"/>
      <c r="RRP84"/>
      <c r="RRQ84"/>
      <c r="RRR84"/>
      <c r="RRS84"/>
      <c r="RRT84"/>
      <c r="RRU84"/>
      <c r="RRV84"/>
      <c r="RRW84"/>
      <c r="RRX84"/>
      <c r="RRY84"/>
      <c r="RRZ84"/>
      <c r="RSA84"/>
      <c r="RSB84"/>
      <c r="RSC84"/>
      <c r="RSD84"/>
      <c r="RSE84"/>
      <c r="RSF84"/>
      <c r="RSG84"/>
      <c r="RSH84"/>
      <c r="RSI84"/>
      <c r="RSJ84"/>
      <c r="RSK84"/>
      <c r="RSL84"/>
      <c r="RSM84"/>
      <c r="RSN84"/>
      <c r="RSO84"/>
      <c r="RSP84"/>
      <c r="RSQ84"/>
      <c r="RSR84"/>
      <c r="RSS84"/>
      <c r="RST84"/>
      <c r="RSU84"/>
      <c r="RSV84"/>
      <c r="RSW84"/>
      <c r="RSX84"/>
      <c r="RSY84"/>
      <c r="RSZ84"/>
      <c r="RTA84"/>
      <c r="RTB84"/>
      <c r="RTC84"/>
      <c r="RTD84"/>
      <c r="RTE84"/>
      <c r="RTF84"/>
      <c r="RTG84"/>
      <c r="RTH84"/>
      <c r="RTI84"/>
      <c r="RTJ84"/>
      <c r="RTK84"/>
      <c r="RTL84"/>
      <c r="RTM84"/>
      <c r="RTN84"/>
      <c r="RTO84"/>
      <c r="RTP84"/>
      <c r="RTQ84"/>
      <c r="RTR84"/>
      <c r="RTS84"/>
      <c r="RTT84"/>
      <c r="RTU84"/>
      <c r="RTV84"/>
      <c r="RTW84"/>
      <c r="RTX84"/>
      <c r="RTY84"/>
      <c r="RTZ84"/>
      <c r="RUA84"/>
      <c r="RUB84"/>
      <c r="RUC84"/>
      <c r="RUD84"/>
      <c r="RUE84"/>
      <c r="RUF84"/>
      <c r="RUG84"/>
      <c r="RUH84"/>
      <c r="RUI84"/>
      <c r="RUJ84"/>
      <c r="RUK84"/>
      <c r="RUL84"/>
      <c r="RUM84"/>
      <c r="RUN84"/>
      <c r="RUO84"/>
      <c r="RUP84"/>
      <c r="RUQ84"/>
      <c r="RUR84"/>
      <c r="RUS84"/>
      <c r="RUT84"/>
      <c r="RUU84"/>
      <c r="RUV84"/>
      <c r="RUW84"/>
      <c r="RUX84"/>
      <c r="RUY84"/>
      <c r="RUZ84"/>
      <c r="RVA84"/>
      <c r="RVB84"/>
      <c r="RVC84"/>
      <c r="RVD84"/>
      <c r="RVE84"/>
      <c r="RVF84"/>
      <c r="RVG84"/>
      <c r="RVH84"/>
      <c r="RVI84"/>
      <c r="RVJ84"/>
      <c r="RVK84"/>
      <c r="RVL84"/>
      <c r="RVM84"/>
      <c r="RVN84"/>
      <c r="RVO84"/>
      <c r="RVP84"/>
      <c r="RVQ84"/>
      <c r="RVR84"/>
      <c r="RVS84"/>
      <c r="RVT84"/>
      <c r="RVU84"/>
      <c r="RVV84"/>
      <c r="RVW84"/>
      <c r="RVX84"/>
      <c r="RVY84"/>
      <c r="RVZ84"/>
      <c r="RWA84"/>
      <c r="RWB84"/>
      <c r="RWC84"/>
      <c r="RWD84"/>
      <c r="RWE84"/>
      <c r="RWF84"/>
      <c r="RWG84"/>
      <c r="RWH84"/>
      <c r="RWI84"/>
      <c r="RWJ84"/>
      <c r="RWK84"/>
      <c r="RWL84"/>
      <c r="RWM84"/>
      <c r="RWN84"/>
      <c r="RWO84"/>
      <c r="RWP84"/>
      <c r="RWQ84"/>
      <c r="RWR84"/>
      <c r="RWS84"/>
      <c r="RWT84"/>
      <c r="RWU84"/>
      <c r="RWV84"/>
      <c r="RWW84"/>
      <c r="RWX84"/>
      <c r="RWY84"/>
      <c r="RWZ84"/>
      <c r="RXA84"/>
      <c r="RXB84"/>
      <c r="RXC84"/>
      <c r="RXD84"/>
      <c r="RXE84"/>
      <c r="RXF84"/>
      <c r="RXG84"/>
      <c r="RXH84"/>
      <c r="RXI84"/>
      <c r="RXJ84"/>
      <c r="RXK84"/>
      <c r="RXL84"/>
      <c r="RXM84"/>
      <c r="RXN84"/>
      <c r="RXO84"/>
      <c r="RXP84"/>
      <c r="RXQ84"/>
      <c r="RXR84"/>
      <c r="RXS84"/>
      <c r="RXT84"/>
      <c r="RXU84"/>
      <c r="RXV84"/>
      <c r="RXW84"/>
      <c r="RXX84"/>
      <c r="RXY84"/>
      <c r="RXZ84"/>
      <c r="RYA84"/>
      <c r="RYB84"/>
      <c r="RYC84"/>
      <c r="RYD84"/>
      <c r="RYE84"/>
      <c r="RYF84"/>
      <c r="RYG84"/>
      <c r="RYH84"/>
      <c r="RYI84"/>
      <c r="RYJ84"/>
      <c r="RYK84"/>
      <c r="RYL84"/>
      <c r="RYM84"/>
      <c r="RYN84"/>
      <c r="RYO84"/>
      <c r="RYP84"/>
      <c r="RYQ84"/>
      <c r="RYR84"/>
      <c r="RYS84"/>
      <c r="RYT84"/>
      <c r="RYU84"/>
      <c r="RYV84"/>
      <c r="RYW84"/>
      <c r="RYX84"/>
      <c r="RYY84"/>
      <c r="RYZ84"/>
      <c r="RZA84"/>
      <c r="RZB84"/>
      <c r="RZC84"/>
      <c r="RZD84"/>
      <c r="RZE84"/>
      <c r="RZF84"/>
      <c r="RZG84"/>
      <c r="RZH84"/>
      <c r="RZI84"/>
      <c r="RZJ84"/>
      <c r="RZK84"/>
      <c r="RZL84"/>
      <c r="RZM84"/>
      <c r="RZN84"/>
      <c r="RZO84"/>
      <c r="RZP84"/>
      <c r="RZQ84"/>
      <c r="RZR84"/>
      <c r="RZS84"/>
      <c r="RZT84"/>
      <c r="RZU84"/>
      <c r="RZV84"/>
      <c r="RZW84"/>
      <c r="RZX84"/>
      <c r="RZY84"/>
      <c r="RZZ84"/>
      <c r="SAA84"/>
      <c r="SAB84"/>
      <c r="SAC84"/>
      <c r="SAD84"/>
      <c r="SAE84"/>
      <c r="SAF84"/>
      <c r="SAG84"/>
      <c r="SAH84"/>
      <c r="SAI84"/>
      <c r="SAJ84"/>
      <c r="SAK84"/>
      <c r="SAL84"/>
      <c r="SAM84"/>
      <c r="SAN84"/>
      <c r="SAO84"/>
      <c r="SAP84"/>
      <c r="SAQ84"/>
      <c r="SAR84"/>
      <c r="SAS84"/>
      <c r="SAT84"/>
      <c r="SAU84"/>
      <c r="SAV84"/>
      <c r="SAW84"/>
      <c r="SAX84"/>
      <c r="SAY84"/>
      <c r="SAZ84"/>
      <c r="SBA84"/>
      <c r="SBB84"/>
      <c r="SBC84"/>
      <c r="SBD84"/>
      <c r="SBE84"/>
      <c r="SBF84"/>
      <c r="SBG84"/>
      <c r="SBH84"/>
      <c r="SBI84"/>
      <c r="SBJ84"/>
      <c r="SBK84"/>
      <c r="SBL84"/>
      <c r="SBM84"/>
      <c r="SBN84"/>
      <c r="SBO84"/>
      <c r="SBP84"/>
      <c r="SBQ84"/>
      <c r="SBR84"/>
      <c r="SBS84"/>
      <c r="SBT84"/>
      <c r="SBU84"/>
      <c r="SBV84"/>
      <c r="SBW84"/>
      <c r="SBX84"/>
      <c r="SBY84"/>
      <c r="SBZ84"/>
      <c r="SCA84"/>
      <c r="SCB84"/>
      <c r="SCC84"/>
      <c r="SCD84"/>
      <c r="SCE84"/>
      <c r="SCF84"/>
      <c r="SCG84"/>
      <c r="SCH84"/>
      <c r="SCI84"/>
      <c r="SCJ84"/>
      <c r="SCK84"/>
      <c r="SCL84"/>
      <c r="SCM84"/>
      <c r="SCN84"/>
      <c r="SCO84"/>
      <c r="SCP84"/>
      <c r="SCQ84"/>
      <c r="SCR84"/>
      <c r="SCS84"/>
      <c r="SCT84"/>
      <c r="SCU84"/>
      <c r="SCV84"/>
      <c r="SCW84"/>
      <c r="SCX84"/>
      <c r="SCY84"/>
      <c r="SCZ84"/>
      <c r="SDA84"/>
      <c r="SDB84"/>
      <c r="SDC84"/>
      <c r="SDD84"/>
      <c r="SDE84"/>
      <c r="SDF84"/>
      <c r="SDG84"/>
      <c r="SDH84"/>
      <c r="SDI84"/>
      <c r="SDJ84"/>
      <c r="SDK84"/>
      <c r="SDL84"/>
      <c r="SDM84"/>
      <c r="SDN84"/>
      <c r="SDO84"/>
      <c r="SDP84"/>
      <c r="SDQ84"/>
      <c r="SDR84"/>
      <c r="SDS84"/>
      <c r="SDT84"/>
      <c r="SDU84"/>
      <c r="SDV84"/>
      <c r="SDW84"/>
      <c r="SDX84"/>
      <c r="SDY84"/>
      <c r="SDZ84"/>
      <c r="SEA84"/>
      <c r="SEB84"/>
      <c r="SEC84"/>
      <c r="SED84"/>
      <c r="SEE84"/>
      <c r="SEF84"/>
      <c r="SEG84"/>
      <c r="SEH84"/>
      <c r="SEI84"/>
      <c r="SEJ84"/>
      <c r="SEK84"/>
      <c r="SEL84"/>
      <c r="SEM84"/>
      <c r="SEN84"/>
      <c r="SEO84"/>
      <c r="SEP84"/>
      <c r="SEQ84"/>
      <c r="SER84"/>
      <c r="SES84"/>
      <c r="SET84"/>
      <c r="SEU84"/>
      <c r="SEV84"/>
      <c r="SEW84"/>
      <c r="SEX84"/>
      <c r="SEY84"/>
      <c r="SEZ84"/>
      <c r="SFA84"/>
      <c r="SFB84"/>
      <c r="SFC84"/>
      <c r="SFD84"/>
      <c r="SFE84"/>
      <c r="SFF84"/>
      <c r="SFG84"/>
      <c r="SFH84"/>
      <c r="SFI84"/>
      <c r="SFJ84"/>
      <c r="SFK84"/>
      <c r="SFL84"/>
      <c r="SFM84"/>
      <c r="SFN84"/>
      <c r="SFO84"/>
      <c r="SFP84"/>
      <c r="SFQ84"/>
      <c r="SFR84"/>
      <c r="SFS84"/>
      <c r="SFT84"/>
      <c r="SFU84"/>
      <c r="SFV84"/>
      <c r="SFW84"/>
      <c r="SFX84"/>
      <c r="SFY84"/>
      <c r="SFZ84"/>
      <c r="SGA84"/>
      <c r="SGB84"/>
      <c r="SGC84"/>
      <c r="SGD84"/>
      <c r="SGE84"/>
      <c r="SGF84"/>
      <c r="SGG84"/>
      <c r="SGH84"/>
      <c r="SGI84"/>
      <c r="SGJ84"/>
      <c r="SGK84"/>
      <c r="SGL84"/>
      <c r="SGM84"/>
      <c r="SGN84"/>
      <c r="SGO84"/>
      <c r="SGP84"/>
      <c r="SGQ84"/>
      <c r="SGR84"/>
      <c r="SGS84"/>
      <c r="SGT84"/>
      <c r="SGU84"/>
      <c r="SGV84"/>
      <c r="SGW84"/>
      <c r="SGX84"/>
      <c r="SGY84"/>
      <c r="SGZ84"/>
      <c r="SHA84"/>
      <c r="SHB84"/>
      <c r="SHC84"/>
      <c r="SHD84"/>
      <c r="SHE84"/>
      <c r="SHF84"/>
      <c r="SHG84"/>
      <c r="SHH84"/>
      <c r="SHI84"/>
      <c r="SHJ84"/>
      <c r="SHK84"/>
      <c r="SHL84"/>
      <c r="SHM84"/>
      <c r="SHN84"/>
      <c r="SHO84"/>
      <c r="SHP84"/>
      <c r="SHQ84"/>
      <c r="SHR84"/>
      <c r="SHS84"/>
      <c r="SHT84"/>
      <c r="SHU84"/>
      <c r="SHV84"/>
      <c r="SHW84"/>
      <c r="SHX84"/>
      <c r="SHY84"/>
      <c r="SHZ84"/>
      <c r="SIA84"/>
      <c r="SIB84"/>
      <c r="SIC84"/>
      <c r="SID84"/>
      <c r="SIE84"/>
      <c r="SIF84"/>
      <c r="SIG84"/>
      <c r="SIH84"/>
      <c r="SII84"/>
      <c r="SIJ84"/>
      <c r="SIK84"/>
      <c r="SIL84"/>
      <c r="SIM84"/>
      <c r="SIN84"/>
      <c r="SIO84"/>
      <c r="SIP84"/>
      <c r="SIQ84"/>
      <c r="SIR84"/>
      <c r="SIS84"/>
      <c r="SIT84"/>
      <c r="SIU84"/>
      <c r="SIV84"/>
      <c r="SIW84"/>
      <c r="SIX84"/>
      <c r="SIY84"/>
      <c r="SIZ84"/>
      <c r="SJA84"/>
      <c r="SJB84"/>
      <c r="SJC84"/>
      <c r="SJD84"/>
      <c r="SJE84"/>
      <c r="SJF84"/>
      <c r="SJG84"/>
      <c r="SJH84"/>
      <c r="SJI84"/>
      <c r="SJJ84"/>
      <c r="SJK84"/>
      <c r="SJL84"/>
      <c r="SJM84"/>
      <c r="SJN84"/>
      <c r="SJO84"/>
      <c r="SJP84"/>
      <c r="SJQ84"/>
      <c r="SJR84"/>
      <c r="SJS84"/>
      <c r="SJT84"/>
      <c r="SJU84"/>
      <c r="SJV84"/>
      <c r="SJW84"/>
      <c r="SJX84"/>
      <c r="SJY84"/>
      <c r="SJZ84"/>
      <c r="SKA84"/>
      <c r="SKB84"/>
      <c r="SKC84"/>
      <c r="SKD84"/>
      <c r="SKE84"/>
      <c r="SKF84"/>
      <c r="SKG84"/>
      <c r="SKH84"/>
      <c r="SKI84"/>
      <c r="SKJ84"/>
      <c r="SKK84"/>
      <c r="SKL84"/>
      <c r="SKM84"/>
      <c r="SKN84"/>
      <c r="SKO84"/>
      <c r="SKP84"/>
      <c r="SKQ84"/>
      <c r="SKR84"/>
      <c r="SKS84"/>
      <c r="SKT84"/>
      <c r="SKU84"/>
      <c r="SKV84"/>
      <c r="SKW84"/>
      <c r="SKX84"/>
      <c r="SKY84"/>
      <c r="SKZ84"/>
      <c r="SLA84"/>
      <c r="SLB84"/>
      <c r="SLC84"/>
      <c r="SLD84"/>
      <c r="SLE84"/>
      <c r="SLF84"/>
      <c r="SLG84"/>
      <c r="SLH84"/>
      <c r="SLI84"/>
      <c r="SLJ84"/>
      <c r="SLK84"/>
      <c r="SLL84"/>
      <c r="SLM84"/>
      <c r="SLN84"/>
      <c r="SLO84"/>
      <c r="SLP84"/>
      <c r="SLQ84"/>
      <c r="SLR84"/>
      <c r="SLS84"/>
      <c r="SLT84"/>
      <c r="SLU84"/>
      <c r="SLV84"/>
      <c r="SLW84"/>
      <c r="SLX84"/>
      <c r="SLY84"/>
      <c r="SLZ84"/>
      <c r="SMA84"/>
      <c r="SMB84"/>
      <c r="SMC84"/>
      <c r="SMD84"/>
      <c r="SME84"/>
      <c r="SMF84"/>
      <c r="SMG84"/>
      <c r="SMH84"/>
      <c r="SMI84"/>
      <c r="SMJ84"/>
      <c r="SMK84"/>
      <c r="SML84"/>
      <c r="SMM84"/>
      <c r="SMN84"/>
      <c r="SMO84"/>
      <c r="SMP84"/>
      <c r="SMQ84"/>
      <c r="SMR84"/>
      <c r="SMS84"/>
      <c r="SMT84"/>
      <c r="SMU84"/>
      <c r="SMV84"/>
      <c r="SMW84"/>
      <c r="SMX84"/>
      <c r="SMY84"/>
      <c r="SMZ84"/>
      <c r="SNA84"/>
      <c r="SNB84"/>
      <c r="SNC84"/>
      <c r="SND84"/>
      <c r="SNE84"/>
      <c r="SNF84"/>
      <c r="SNG84"/>
      <c r="SNH84"/>
      <c r="SNI84"/>
      <c r="SNJ84"/>
      <c r="SNK84"/>
      <c r="SNL84"/>
      <c r="SNM84"/>
      <c r="SNN84"/>
      <c r="SNO84"/>
      <c r="SNP84"/>
      <c r="SNQ84"/>
      <c r="SNR84"/>
      <c r="SNS84"/>
      <c r="SNT84"/>
      <c r="SNU84"/>
      <c r="SNV84"/>
      <c r="SNW84"/>
      <c r="SNX84"/>
      <c r="SNY84"/>
      <c r="SNZ84"/>
      <c r="SOA84"/>
      <c r="SOB84"/>
      <c r="SOC84"/>
      <c r="SOD84"/>
      <c r="SOE84"/>
      <c r="SOF84"/>
      <c r="SOG84"/>
      <c r="SOH84"/>
      <c r="SOI84"/>
      <c r="SOJ84"/>
      <c r="SOK84"/>
      <c r="SOL84"/>
      <c r="SOM84"/>
      <c r="SON84"/>
      <c r="SOO84"/>
      <c r="SOP84"/>
      <c r="SOQ84"/>
      <c r="SOR84"/>
      <c r="SOS84"/>
      <c r="SOT84"/>
      <c r="SOU84"/>
      <c r="SOV84"/>
      <c r="SOW84"/>
      <c r="SOX84"/>
      <c r="SOY84"/>
      <c r="SOZ84"/>
      <c r="SPA84"/>
      <c r="SPB84"/>
      <c r="SPC84"/>
      <c r="SPD84"/>
      <c r="SPE84"/>
      <c r="SPF84"/>
      <c r="SPG84"/>
      <c r="SPH84"/>
      <c r="SPI84"/>
      <c r="SPJ84"/>
      <c r="SPK84"/>
      <c r="SPL84"/>
      <c r="SPM84"/>
      <c r="SPN84"/>
      <c r="SPO84"/>
      <c r="SPP84"/>
      <c r="SPQ84"/>
      <c r="SPR84"/>
      <c r="SPS84"/>
      <c r="SPT84"/>
      <c r="SPU84"/>
      <c r="SPV84"/>
      <c r="SPW84"/>
      <c r="SPX84"/>
      <c r="SPY84"/>
      <c r="SPZ84"/>
      <c r="SQA84"/>
      <c r="SQB84"/>
      <c r="SQC84"/>
      <c r="SQD84"/>
      <c r="SQE84"/>
      <c r="SQF84"/>
      <c r="SQG84"/>
      <c r="SQH84"/>
      <c r="SQI84"/>
      <c r="SQJ84"/>
      <c r="SQK84"/>
      <c r="SQL84"/>
      <c r="SQM84"/>
      <c r="SQN84"/>
      <c r="SQO84"/>
      <c r="SQP84"/>
      <c r="SQQ84"/>
      <c r="SQR84"/>
      <c r="SQS84"/>
      <c r="SQT84"/>
      <c r="SQU84"/>
      <c r="SQV84"/>
      <c r="SQW84"/>
      <c r="SQX84"/>
      <c r="SQY84"/>
      <c r="SQZ84"/>
      <c r="SRA84"/>
      <c r="SRB84"/>
      <c r="SRC84"/>
      <c r="SRD84"/>
      <c r="SRE84"/>
      <c r="SRF84"/>
      <c r="SRG84"/>
      <c r="SRH84"/>
      <c r="SRI84"/>
      <c r="SRJ84"/>
      <c r="SRK84"/>
      <c r="SRL84"/>
      <c r="SRM84"/>
      <c r="SRN84"/>
      <c r="SRO84"/>
      <c r="SRP84"/>
      <c r="SRQ84"/>
      <c r="SRR84"/>
      <c r="SRS84"/>
      <c r="SRT84"/>
      <c r="SRU84"/>
      <c r="SRV84"/>
      <c r="SRW84"/>
      <c r="SRX84"/>
      <c r="SRY84"/>
      <c r="SRZ84"/>
      <c r="SSA84"/>
      <c r="SSB84"/>
      <c r="SSC84"/>
      <c r="SSD84"/>
      <c r="SSE84"/>
      <c r="SSF84"/>
      <c r="SSG84"/>
      <c r="SSH84"/>
      <c r="SSI84"/>
      <c r="SSJ84"/>
      <c r="SSK84"/>
      <c r="SSL84"/>
      <c r="SSM84"/>
      <c r="SSN84"/>
      <c r="SSO84"/>
      <c r="SSP84"/>
      <c r="SSQ84"/>
      <c r="SSR84"/>
      <c r="SSS84"/>
      <c r="SST84"/>
      <c r="SSU84"/>
      <c r="SSV84"/>
      <c r="SSW84"/>
      <c r="SSX84"/>
      <c r="SSY84"/>
      <c r="SSZ84"/>
      <c r="STA84"/>
      <c r="STB84"/>
      <c r="STC84"/>
      <c r="STD84"/>
      <c r="STE84"/>
      <c r="STF84"/>
      <c r="STG84"/>
      <c r="STH84"/>
      <c r="STI84"/>
      <c r="STJ84"/>
      <c r="STK84"/>
      <c r="STL84"/>
      <c r="STM84"/>
      <c r="STN84"/>
      <c r="STO84"/>
      <c r="STP84"/>
      <c r="STQ84"/>
      <c r="STR84"/>
      <c r="STS84"/>
      <c r="STT84"/>
      <c r="STU84"/>
      <c r="STV84"/>
      <c r="STW84"/>
      <c r="STX84"/>
      <c r="STY84"/>
      <c r="STZ84"/>
      <c r="SUA84"/>
      <c r="SUB84"/>
      <c r="SUC84"/>
      <c r="SUD84"/>
      <c r="SUE84"/>
      <c r="SUF84"/>
      <c r="SUG84"/>
      <c r="SUH84"/>
      <c r="SUI84"/>
      <c r="SUJ84"/>
      <c r="SUK84"/>
      <c r="SUL84"/>
      <c r="SUM84"/>
      <c r="SUN84"/>
      <c r="SUO84"/>
      <c r="SUP84"/>
      <c r="SUQ84"/>
      <c r="SUR84"/>
      <c r="SUS84"/>
      <c r="SUT84"/>
      <c r="SUU84"/>
      <c r="SUV84"/>
      <c r="SUW84"/>
      <c r="SUX84"/>
      <c r="SUY84"/>
      <c r="SUZ84"/>
      <c r="SVA84"/>
      <c r="SVB84"/>
      <c r="SVC84"/>
      <c r="SVD84"/>
      <c r="SVE84"/>
      <c r="SVF84"/>
      <c r="SVG84"/>
      <c r="SVH84"/>
      <c r="SVI84"/>
      <c r="SVJ84"/>
      <c r="SVK84"/>
      <c r="SVL84"/>
      <c r="SVM84"/>
      <c r="SVN84"/>
      <c r="SVO84"/>
      <c r="SVP84"/>
      <c r="SVQ84"/>
      <c r="SVR84"/>
      <c r="SVS84"/>
      <c r="SVT84"/>
      <c r="SVU84"/>
      <c r="SVV84"/>
      <c r="SVW84"/>
      <c r="SVX84"/>
      <c r="SVY84"/>
      <c r="SVZ84"/>
      <c r="SWA84"/>
      <c r="SWB84"/>
      <c r="SWC84"/>
      <c r="SWD84"/>
      <c r="SWE84"/>
      <c r="SWF84"/>
      <c r="SWG84"/>
      <c r="SWH84"/>
      <c r="SWI84"/>
      <c r="SWJ84"/>
      <c r="SWK84"/>
      <c r="SWL84"/>
      <c r="SWM84"/>
      <c r="SWN84"/>
      <c r="SWO84"/>
      <c r="SWP84"/>
      <c r="SWQ84"/>
      <c r="SWR84"/>
      <c r="SWS84"/>
      <c r="SWT84"/>
      <c r="SWU84"/>
      <c r="SWV84"/>
      <c r="SWW84"/>
      <c r="SWX84"/>
      <c r="SWY84"/>
      <c r="SWZ84"/>
      <c r="SXA84"/>
      <c r="SXB84"/>
      <c r="SXC84"/>
      <c r="SXD84"/>
      <c r="SXE84"/>
      <c r="SXF84"/>
      <c r="SXG84"/>
      <c r="SXH84"/>
      <c r="SXI84"/>
      <c r="SXJ84"/>
      <c r="SXK84"/>
      <c r="SXL84"/>
      <c r="SXM84"/>
      <c r="SXN84"/>
      <c r="SXO84"/>
      <c r="SXP84"/>
      <c r="SXQ84"/>
      <c r="SXR84"/>
      <c r="SXS84"/>
      <c r="SXT84"/>
      <c r="SXU84"/>
      <c r="SXV84"/>
      <c r="SXW84"/>
      <c r="SXX84"/>
      <c r="SXY84"/>
      <c r="SXZ84"/>
      <c r="SYA84"/>
      <c r="SYB84"/>
      <c r="SYC84"/>
      <c r="SYD84"/>
      <c r="SYE84"/>
      <c r="SYF84"/>
      <c r="SYG84"/>
      <c r="SYH84"/>
      <c r="SYI84"/>
      <c r="SYJ84"/>
      <c r="SYK84"/>
      <c r="SYL84"/>
      <c r="SYM84"/>
      <c r="SYN84"/>
      <c r="SYO84"/>
      <c r="SYP84"/>
      <c r="SYQ84"/>
      <c r="SYR84"/>
      <c r="SYS84"/>
      <c r="SYT84"/>
      <c r="SYU84"/>
      <c r="SYV84"/>
      <c r="SYW84"/>
      <c r="SYX84"/>
      <c r="SYY84"/>
      <c r="SYZ84"/>
      <c r="SZA84"/>
      <c r="SZB84"/>
      <c r="SZC84"/>
      <c r="SZD84"/>
      <c r="SZE84"/>
      <c r="SZF84"/>
      <c r="SZG84"/>
      <c r="SZH84"/>
      <c r="SZI84"/>
      <c r="SZJ84"/>
      <c r="SZK84"/>
      <c r="SZL84"/>
      <c r="SZM84"/>
      <c r="SZN84"/>
      <c r="SZO84"/>
      <c r="SZP84"/>
      <c r="SZQ84"/>
      <c r="SZR84"/>
      <c r="SZS84"/>
      <c r="SZT84"/>
      <c r="SZU84"/>
      <c r="SZV84"/>
      <c r="SZW84"/>
      <c r="SZX84"/>
      <c r="SZY84"/>
      <c r="SZZ84"/>
      <c r="TAA84"/>
      <c r="TAB84"/>
      <c r="TAC84"/>
      <c r="TAD84"/>
      <c r="TAE84"/>
      <c r="TAF84"/>
      <c r="TAG84"/>
      <c r="TAH84"/>
      <c r="TAI84"/>
      <c r="TAJ84"/>
      <c r="TAK84"/>
      <c r="TAL84"/>
      <c r="TAM84"/>
      <c r="TAN84"/>
      <c r="TAO84"/>
      <c r="TAP84"/>
      <c r="TAQ84"/>
      <c r="TAR84"/>
      <c r="TAS84"/>
      <c r="TAT84"/>
      <c r="TAU84"/>
      <c r="TAV84"/>
      <c r="TAW84"/>
      <c r="TAX84"/>
      <c r="TAY84"/>
      <c r="TAZ84"/>
      <c r="TBA84"/>
      <c r="TBB84"/>
      <c r="TBC84"/>
      <c r="TBD84"/>
      <c r="TBE84"/>
      <c r="TBF84"/>
      <c r="TBG84"/>
      <c r="TBH84"/>
      <c r="TBI84"/>
      <c r="TBJ84"/>
      <c r="TBK84"/>
      <c r="TBL84"/>
      <c r="TBM84"/>
      <c r="TBN84"/>
      <c r="TBO84"/>
      <c r="TBP84"/>
      <c r="TBQ84"/>
      <c r="TBR84"/>
      <c r="TBS84"/>
      <c r="TBT84"/>
      <c r="TBU84"/>
      <c r="TBV84"/>
      <c r="TBW84"/>
      <c r="TBX84"/>
      <c r="TBY84"/>
      <c r="TBZ84"/>
      <c r="TCA84"/>
      <c r="TCB84"/>
      <c r="TCC84"/>
      <c r="TCD84"/>
      <c r="TCE84"/>
      <c r="TCF84"/>
      <c r="TCG84"/>
      <c r="TCH84"/>
      <c r="TCI84"/>
      <c r="TCJ84"/>
      <c r="TCK84"/>
      <c r="TCL84"/>
      <c r="TCM84"/>
      <c r="TCN84"/>
      <c r="TCO84"/>
      <c r="TCP84"/>
      <c r="TCQ84"/>
      <c r="TCR84"/>
      <c r="TCS84"/>
      <c r="TCT84"/>
      <c r="TCU84"/>
      <c r="TCV84"/>
      <c r="TCW84"/>
      <c r="TCX84"/>
      <c r="TCY84"/>
      <c r="TCZ84"/>
      <c r="TDA84"/>
      <c r="TDB84"/>
      <c r="TDC84"/>
      <c r="TDD84"/>
      <c r="TDE84"/>
      <c r="TDF84"/>
      <c r="TDG84"/>
      <c r="TDH84"/>
      <c r="TDI84"/>
      <c r="TDJ84"/>
      <c r="TDK84"/>
      <c r="TDL84"/>
      <c r="TDM84"/>
      <c r="TDN84"/>
      <c r="TDO84"/>
      <c r="TDP84"/>
      <c r="TDQ84"/>
      <c r="TDR84"/>
      <c r="TDS84"/>
      <c r="TDT84"/>
      <c r="TDU84"/>
      <c r="TDV84"/>
      <c r="TDW84"/>
      <c r="TDX84"/>
      <c r="TDY84"/>
      <c r="TDZ84"/>
      <c r="TEA84"/>
      <c r="TEB84"/>
      <c r="TEC84"/>
      <c r="TED84"/>
      <c r="TEE84"/>
      <c r="TEF84"/>
      <c r="TEG84"/>
      <c r="TEH84"/>
      <c r="TEI84"/>
      <c r="TEJ84"/>
      <c r="TEK84"/>
      <c r="TEL84"/>
      <c r="TEM84"/>
      <c r="TEN84"/>
      <c r="TEO84"/>
      <c r="TEP84"/>
      <c r="TEQ84"/>
      <c r="TER84"/>
      <c r="TES84"/>
      <c r="TET84"/>
      <c r="TEU84"/>
      <c r="TEV84"/>
      <c r="TEW84"/>
      <c r="TEX84"/>
      <c r="TEY84"/>
      <c r="TEZ84"/>
      <c r="TFA84"/>
      <c r="TFB84"/>
      <c r="TFC84"/>
      <c r="TFD84"/>
      <c r="TFE84"/>
      <c r="TFF84"/>
      <c r="TFG84"/>
      <c r="TFH84"/>
      <c r="TFI84"/>
      <c r="TFJ84"/>
      <c r="TFK84"/>
      <c r="TFL84"/>
      <c r="TFM84"/>
      <c r="TFN84"/>
      <c r="TFO84"/>
      <c r="TFP84"/>
      <c r="TFQ84"/>
      <c r="TFR84"/>
      <c r="TFS84"/>
      <c r="TFT84"/>
      <c r="TFU84"/>
      <c r="TFV84"/>
      <c r="TFW84"/>
      <c r="TFX84"/>
      <c r="TFY84"/>
      <c r="TFZ84"/>
      <c r="TGA84"/>
      <c r="TGB84"/>
      <c r="TGC84"/>
      <c r="TGD84"/>
      <c r="TGE84"/>
      <c r="TGF84"/>
      <c r="TGG84"/>
      <c r="TGH84"/>
      <c r="TGI84"/>
      <c r="TGJ84"/>
      <c r="TGK84"/>
      <c r="TGL84"/>
      <c r="TGM84"/>
      <c r="TGN84"/>
      <c r="TGO84"/>
      <c r="TGP84"/>
      <c r="TGQ84"/>
      <c r="TGR84"/>
      <c r="TGS84"/>
      <c r="TGT84"/>
      <c r="TGU84"/>
      <c r="TGV84"/>
      <c r="TGW84"/>
      <c r="TGX84"/>
      <c r="TGY84"/>
      <c r="TGZ84"/>
      <c r="THA84"/>
      <c r="THB84"/>
      <c r="THC84"/>
      <c r="THD84"/>
      <c r="THE84"/>
      <c r="THF84"/>
      <c r="THG84"/>
      <c r="THH84"/>
      <c r="THI84"/>
      <c r="THJ84"/>
      <c r="THK84"/>
      <c r="THL84"/>
      <c r="THM84"/>
      <c r="THN84"/>
      <c r="THO84"/>
      <c r="THP84"/>
      <c r="THQ84"/>
      <c r="THR84"/>
      <c r="THS84"/>
      <c r="THT84"/>
      <c r="THU84"/>
      <c r="THV84"/>
      <c r="THW84"/>
      <c r="THX84"/>
      <c r="THY84"/>
      <c r="THZ84"/>
      <c r="TIA84"/>
      <c r="TIB84"/>
      <c r="TIC84"/>
      <c r="TID84"/>
      <c r="TIE84"/>
      <c r="TIF84"/>
      <c r="TIG84"/>
      <c r="TIH84"/>
      <c r="TII84"/>
      <c r="TIJ84"/>
      <c r="TIK84"/>
      <c r="TIL84"/>
      <c r="TIM84"/>
      <c r="TIN84"/>
      <c r="TIO84"/>
      <c r="TIP84"/>
      <c r="TIQ84"/>
      <c r="TIR84"/>
      <c r="TIS84"/>
      <c r="TIT84"/>
      <c r="TIU84"/>
      <c r="TIV84"/>
      <c r="TIW84"/>
      <c r="TIX84"/>
      <c r="TIY84"/>
      <c r="TIZ84"/>
      <c r="TJA84"/>
      <c r="TJB84"/>
      <c r="TJC84"/>
      <c r="TJD84"/>
      <c r="TJE84"/>
      <c r="TJF84"/>
      <c r="TJG84"/>
      <c r="TJH84"/>
      <c r="TJI84"/>
      <c r="TJJ84"/>
      <c r="TJK84"/>
      <c r="TJL84"/>
      <c r="TJM84"/>
      <c r="TJN84"/>
      <c r="TJO84"/>
      <c r="TJP84"/>
      <c r="TJQ84"/>
      <c r="TJR84"/>
      <c r="TJS84"/>
      <c r="TJT84"/>
      <c r="TJU84"/>
      <c r="TJV84"/>
      <c r="TJW84"/>
      <c r="TJX84"/>
      <c r="TJY84"/>
      <c r="TJZ84"/>
      <c r="TKA84"/>
      <c r="TKB84"/>
      <c r="TKC84"/>
      <c r="TKD84"/>
      <c r="TKE84"/>
      <c r="TKF84"/>
      <c r="TKG84"/>
      <c r="TKH84"/>
      <c r="TKI84"/>
      <c r="TKJ84"/>
      <c r="TKK84"/>
      <c r="TKL84"/>
      <c r="TKM84"/>
      <c r="TKN84"/>
      <c r="TKO84"/>
      <c r="TKP84"/>
      <c r="TKQ84"/>
      <c r="TKR84"/>
      <c r="TKS84"/>
      <c r="TKT84"/>
      <c r="TKU84"/>
      <c r="TKV84"/>
      <c r="TKW84"/>
      <c r="TKX84"/>
      <c r="TKY84"/>
      <c r="TKZ84"/>
      <c r="TLA84"/>
      <c r="TLB84"/>
      <c r="TLC84"/>
      <c r="TLD84"/>
      <c r="TLE84"/>
      <c r="TLF84"/>
      <c r="TLG84"/>
      <c r="TLH84"/>
      <c r="TLI84"/>
      <c r="TLJ84"/>
      <c r="TLK84"/>
      <c r="TLL84"/>
      <c r="TLM84"/>
      <c r="TLN84"/>
      <c r="TLO84"/>
      <c r="TLP84"/>
      <c r="TLQ84"/>
      <c r="TLR84"/>
      <c r="TLS84"/>
      <c r="TLT84"/>
      <c r="TLU84"/>
      <c r="TLV84"/>
      <c r="TLW84"/>
      <c r="TLX84"/>
      <c r="TLY84"/>
      <c r="TLZ84"/>
      <c r="TMA84"/>
      <c r="TMB84"/>
      <c r="TMC84"/>
      <c r="TMD84"/>
      <c r="TME84"/>
      <c r="TMF84"/>
      <c r="TMG84"/>
      <c r="TMH84"/>
      <c r="TMI84"/>
      <c r="TMJ84"/>
      <c r="TMK84"/>
      <c r="TML84"/>
      <c r="TMM84"/>
      <c r="TMN84"/>
      <c r="TMO84"/>
      <c r="TMP84"/>
      <c r="TMQ84"/>
      <c r="TMR84"/>
      <c r="TMS84"/>
      <c r="TMT84"/>
      <c r="TMU84"/>
      <c r="TMV84"/>
      <c r="TMW84"/>
      <c r="TMX84"/>
      <c r="TMY84"/>
      <c r="TMZ84"/>
      <c r="TNA84"/>
      <c r="TNB84"/>
      <c r="TNC84"/>
      <c r="TND84"/>
      <c r="TNE84"/>
      <c r="TNF84"/>
      <c r="TNG84"/>
      <c r="TNH84"/>
      <c r="TNI84"/>
      <c r="TNJ84"/>
      <c r="TNK84"/>
      <c r="TNL84"/>
      <c r="TNM84"/>
      <c r="TNN84"/>
      <c r="TNO84"/>
      <c r="TNP84"/>
      <c r="TNQ84"/>
      <c r="TNR84"/>
      <c r="TNS84"/>
      <c r="TNT84"/>
      <c r="TNU84"/>
      <c r="TNV84"/>
      <c r="TNW84"/>
      <c r="TNX84"/>
      <c r="TNY84"/>
      <c r="TNZ84"/>
      <c r="TOA84"/>
      <c r="TOB84"/>
      <c r="TOC84"/>
      <c r="TOD84"/>
      <c r="TOE84"/>
      <c r="TOF84"/>
      <c r="TOG84"/>
      <c r="TOH84"/>
      <c r="TOI84"/>
      <c r="TOJ84"/>
      <c r="TOK84"/>
      <c r="TOL84"/>
      <c r="TOM84"/>
      <c r="TON84"/>
      <c r="TOO84"/>
      <c r="TOP84"/>
      <c r="TOQ84"/>
      <c r="TOR84"/>
      <c r="TOS84"/>
      <c r="TOT84"/>
      <c r="TOU84"/>
      <c r="TOV84"/>
      <c r="TOW84"/>
      <c r="TOX84"/>
      <c r="TOY84"/>
      <c r="TOZ84"/>
      <c r="TPA84"/>
      <c r="TPB84"/>
      <c r="TPC84"/>
      <c r="TPD84"/>
      <c r="TPE84"/>
      <c r="TPF84"/>
      <c r="TPG84"/>
      <c r="TPH84"/>
      <c r="TPI84"/>
      <c r="TPJ84"/>
      <c r="TPK84"/>
      <c r="TPL84"/>
      <c r="TPM84"/>
      <c r="TPN84"/>
      <c r="TPO84"/>
      <c r="TPP84"/>
      <c r="TPQ84"/>
      <c r="TPR84"/>
      <c r="TPS84"/>
      <c r="TPT84"/>
      <c r="TPU84"/>
      <c r="TPV84"/>
      <c r="TPW84"/>
      <c r="TPX84"/>
      <c r="TPY84"/>
      <c r="TPZ84"/>
      <c r="TQA84"/>
      <c r="TQB84"/>
      <c r="TQC84"/>
      <c r="TQD84"/>
      <c r="TQE84"/>
      <c r="TQF84"/>
      <c r="TQG84"/>
      <c r="TQH84"/>
      <c r="TQI84"/>
      <c r="TQJ84"/>
      <c r="TQK84"/>
      <c r="TQL84"/>
      <c r="TQM84"/>
      <c r="TQN84"/>
      <c r="TQO84"/>
      <c r="TQP84"/>
      <c r="TQQ84"/>
      <c r="TQR84"/>
      <c r="TQS84"/>
      <c r="TQT84"/>
      <c r="TQU84"/>
      <c r="TQV84"/>
      <c r="TQW84"/>
      <c r="TQX84"/>
      <c r="TQY84"/>
      <c r="TQZ84"/>
      <c r="TRA84"/>
      <c r="TRB84"/>
      <c r="TRC84"/>
      <c r="TRD84"/>
      <c r="TRE84"/>
      <c r="TRF84"/>
      <c r="TRG84"/>
      <c r="TRH84"/>
      <c r="TRI84"/>
      <c r="TRJ84"/>
      <c r="TRK84"/>
      <c r="TRL84"/>
      <c r="TRM84"/>
      <c r="TRN84"/>
      <c r="TRO84"/>
      <c r="TRP84"/>
      <c r="TRQ84"/>
      <c r="TRR84"/>
      <c r="TRS84"/>
      <c r="TRT84"/>
      <c r="TRU84"/>
      <c r="TRV84"/>
      <c r="TRW84"/>
      <c r="TRX84"/>
      <c r="TRY84"/>
      <c r="TRZ84"/>
      <c r="TSA84"/>
      <c r="TSB84"/>
      <c r="TSC84"/>
      <c r="TSD84"/>
      <c r="TSE84"/>
      <c r="TSF84"/>
      <c r="TSG84"/>
      <c r="TSH84"/>
      <c r="TSI84"/>
      <c r="TSJ84"/>
      <c r="TSK84"/>
      <c r="TSL84"/>
      <c r="TSM84"/>
      <c r="TSN84"/>
      <c r="TSO84"/>
      <c r="TSP84"/>
      <c r="TSQ84"/>
      <c r="TSR84"/>
      <c r="TSS84"/>
      <c r="TST84"/>
      <c r="TSU84"/>
      <c r="TSV84"/>
      <c r="TSW84"/>
      <c r="TSX84"/>
      <c r="TSY84"/>
      <c r="TSZ84"/>
      <c r="TTA84"/>
      <c r="TTB84"/>
      <c r="TTC84"/>
      <c r="TTD84"/>
      <c r="TTE84"/>
      <c r="TTF84"/>
      <c r="TTG84"/>
      <c r="TTH84"/>
      <c r="TTI84"/>
      <c r="TTJ84"/>
      <c r="TTK84"/>
      <c r="TTL84"/>
      <c r="TTM84"/>
      <c r="TTN84"/>
      <c r="TTO84"/>
      <c r="TTP84"/>
      <c r="TTQ84"/>
      <c r="TTR84"/>
      <c r="TTS84"/>
      <c r="TTT84"/>
      <c r="TTU84"/>
      <c r="TTV84"/>
      <c r="TTW84"/>
      <c r="TTX84"/>
      <c r="TTY84"/>
      <c r="TTZ84"/>
      <c r="TUA84"/>
      <c r="TUB84"/>
      <c r="TUC84"/>
      <c r="TUD84"/>
      <c r="TUE84"/>
      <c r="TUF84"/>
      <c r="TUG84"/>
      <c r="TUH84"/>
      <c r="TUI84"/>
      <c r="TUJ84"/>
      <c r="TUK84"/>
      <c r="TUL84"/>
      <c r="TUM84"/>
      <c r="TUN84"/>
      <c r="TUO84"/>
      <c r="TUP84"/>
      <c r="TUQ84"/>
      <c r="TUR84"/>
      <c r="TUS84"/>
      <c r="TUT84"/>
      <c r="TUU84"/>
      <c r="TUV84"/>
      <c r="TUW84"/>
      <c r="TUX84"/>
      <c r="TUY84"/>
      <c r="TUZ84"/>
      <c r="TVA84"/>
      <c r="TVB84"/>
      <c r="TVC84"/>
      <c r="TVD84"/>
      <c r="TVE84"/>
      <c r="TVF84"/>
      <c r="TVG84"/>
      <c r="TVH84"/>
      <c r="TVI84"/>
      <c r="TVJ84"/>
      <c r="TVK84"/>
      <c r="TVL84"/>
      <c r="TVM84"/>
      <c r="TVN84"/>
      <c r="TVO84"/>
      <c r="TVP84"/>
      <c r="TVQ84"/>
      <c r="TVR84"/>
      <c r="TVS84"/>
      <c r="TVT84"/>
      <c r="TVU84"/>
      <c r="TVV84"/>
      <c r="TVW84"/>
      <c r="TVX84"/>
      <c r="TVY84"/>
      <c r="TVZ84"/>
      <c r="TWA84"/>
      <c r="TWB84"/>
      <c r="TWC84"/>
      <c r="TWD84"/>
      <c r="TWE84"/>
      <c r="TWF84"/>
      <c r="TWG84"/>
      <c r="TWH84"/>
      <c r="TWI84"/>
      <c r="TWJ84"/>
      <c r="TWK84"/>
      <c r="TWL84"/>
      <c r="TWM84"/>
      <c r="TWN84"/>
      <c r="TWO84"/>
      <c r="TWP84"/>
      <c r="TWQ84"/>
      <c r="TWR84"/>
      <c r="TWS84"/>
      <c r="TWT84"/>
      <c r="TWU84"/>
      <c r="TWV84"/>
      <c r="TWW84"/>
      <c r="TWX84"/>
      <c r="TWY84"/>
      <c r="TWZ84"/>
      <c r="TXA84"/>
      <c r="TXB84"/>
      <c r="TXC84"/>
      <c r="TXD84"/>
      <c r="TXE84"/>
      <c r="TXF84"/>
      <c r="TXG84"/>
      <c r="TXH84"/>
      <c r="TXI84"/>
      <c r="TXJ84"/>
      <c r="TXK84"/>
      <c r="TXL84"/>
      <c r="TXM84"/>
      <c r="TXN84"/>
      <c r="TXO84"/>
      <c r="TXP84"/>
      <c r="TXQ84"/>
      <c r="TXR84"/>
      <c r="TXS84"/>
      <c r="TXT84"/>
      <c r="TXU84"/>
      <c r="TXV84"/>
      <c r="TXW84"/>
      <c r="TXX84"/>
      <c r="TXY84"/>
      <c r="TXZ84"/>
      <c r="TYA84"/>
      <c r="TYB84"/>
      <c r="TYC84"/>
      <c r="TYD84"/>
      <c r="TYE84"/>
      <c r="TYF84"/>
      <c r="TYG84"/>
      <c r="TYH84"/>
      <c r="TYI84"/>
      <c r="TYJ84"/>
      <c r="TYK84"/>
      <c r="TYL84"/>
      <c r="TYM84"/>
      <c r="TYN84"/>
      <c r="TYO84"/>
      <c r="TYP84"/>
      <c r="TYQ84"/>
      <c r="TYR84"/>
      <c r="TYS84"/>
      <c r="TYT84"/>
      <c r="TYU84"/>
      <c r="TYV84"/>
      <c r="TYW84"/>
      <c r="TYX84"/>
      <c r="TYY84"/>
      <c r="TYZ84"/>
      <c r="TZA84"/>
      <c r="TZB84"/>
      <c r="TZC84"/>
      <c r="TZD84"/>
      <c r="TZE84"/>
      <c r="TZF84"/>
      <c r="TZG84"/>
      <c r="TZH84"/>
      <c r="TZI84"/>
      <c r="TZJ84"/>
      <c r="TZK84"/>
      <c r="TZL84"/>
      <c r="TZM84"/>
      <c r="TZN84"/>
      <c r="TZO84"/>
      <c r="TZP84"/>
      <c r="TZQ84"/>
      <c r="TZR84"/>
      <c r="TZS84"/>
      <c r="TZT84"/>
      <c r="TZU84"/>
      <c r="TZV84"/>
      <c r="TZW84"/>
      <c r="TZX84"/>
      <c r="TZY84"/>
      <c r="TZZ84"/>
      <c r="UAA84"/>
      <c r="UAB84"/>
      <c r="UAC84"/>
      <c r="UAD84"/>
      <c r="UAE84"/>
      <c r="UAF84"/>
      <c r="UAG84"/>
      <c r="UAH84"/>
      <c r="UAI84"/>
      <c r="UAJ84"/>
      <c r="UAK84"/>
      <c r="UAL84"/>
      <c r="UAM84"/>
      <c r="UAN84"/>
      <c r="UAO84"/>
      <c r="UAP84"/>
      <c r="UAQ84"/>
      <c r="UAR84"/>
      <c r="UAS84"/>
      <c r="UAT84"/>
      <c r="UAU84"/>
      <c r="UAV84"/>
      <c r="UAW84"/>
      <c r="UAX84"/>
      <c r="UAY84"/>
      <c r="UAZ84"/>
      <c r="UBA84"/>
      <c r="UBB84"/>
      <c r="UBC84"/>
      <c r="UBD84"/>
      <c r="UBE84"/>
      <c r="UBF84"/>
      <c r="UBG84"/>
      <c r="UBH84"/>
      <c r="UBI84"/>
      <c r="UBJ84"/>
      <c r="UBK84"/>
      <c r="UBL84"/>
      <c r="UBM84"/>
      <c r="UBN84"/>
      <c r="UBO84"/>
      <c r="UBP84"/>
      <c r="UBQ84"/>
      <c r="UBR84"/>
      <c r="UBS84"/>
      <c r="UBT84"/>
      <c r="UBU84"/>
      <c r="UBV84"/>
      <c r="UBW84"/>
      <c r="UBX84"/>
      <c r="UBY84"/>
      <c r="UBZ84"/>
      <c r="UCA84"/>
      <c r="UCB84"/>
      <c r="UCC84"/>
      <c r="UCD84"/>
      <c r="UCE84"/>
      <c r="UCF84"/>
      <c r="UCG84"/>
      <c r="UCH84"/>
      <c r="UCI84"/>
      <c r="UCJ84"/>
      <c r="UCK84"/>
      <c r="UCL84"/>
      <c r="UCM84"/>
      <c r="UCN84"/>
      <c r="UCO84"/>
      <c r="UCP84"/>
      <c r="UCQ84"/>
      <c r="UCR84"/>
      <c r="UCS84"/>
      <c r="UCT84"/>
      <c r="UCU84"/>
      <c r="UCV84"/>
      <c r="UCW84"/>
      <c r="UCX84"/>
      <c r="UCY84"/>
      <c r="UCZ84"/>
      <c r="UDA84"/>
      <c r="UDB84"/>
      <c r="UDC84"/>
      <c r="UDD84"/>
      <c r="UDE84"/>
      <c r="UDF84"/>
      <c r="UDG84"/>
      <c r="UDH84"/>
      <c r="UDI84"/>
      <c r="UDJ84"/>
      <c r="UDK84"/>
      <c r="UDL84"/>
      <c r="UDM84"/>
      <c r="UDN84"/>
      <c r="UDO84"/>
      <c r="UDP84"/>
      <c r="UDQ84"/>
      <c r="UDR84"/>
      <c r="UDS84"/>
      <c r="UDT84"/>
      <c r="UDU84"/>
      <c r="UDV84"/>
      <c r="UDW84"/>
      <c r="UDX84"/>
      <c r="UDY84"/>
      <c r="UDZ84"/>
      <c r="UEA84"/>
      <c r="UEB84"/>
      <c r="UEC84"/>
      <c r="UED84"/>
      <c r="UEE84"/>
      <c r="UEF84"/>
      <c r="UEG84"/>
      <c r="UEH84"/>
      <c r="UEI84"/>
      <c r="UEJ84"/>
      <c r="UEK84"/>
      <c r="UEL84"/>
      <c r="UEM84"/>
      <c r="UEN84"/>
      <c r="UEO84"/>
      <c r="UEP84"/>
      <c r="UEQ84"/>
      <c r="UER84"/>
      <c r="UES84"/>
      <c r="UET84"/>
      <c r="UEU84"/>
      <c r="UEV84"/>
      <c r="UEW84"/>
      <c r="UEX84"/>
      <c r="UEY84"/>
      <c r="UEZ84"/>
      <c r="UFA84"/>
      <c r="UFB84"/>
      <c r="UFC84"/>
      <c r="UFD84"/>
      <c r="UFE84"/>
      <c r="UFF84"/>
      <c r="UFG84"/>
      <c r="UFH84"/>
      <c r="UFI84"/>
      <c r="UFJ84"/>
      <c r="UFK84"/>
      <c r="UFL84"/>
      <c r="UFM84"/>
      <c r="UFN84"/>
      <c r="UFO84"/>
      <c r="UFP84"/>
      <c r="UFQ84"/>
      <c r="UFR84"/>
      <c r="UFS84"/>
      <c r="UFT84"/>
      <c r="UFU84"/>
      <c r="UFV84"/>
      <c r="UFW84"/>
      <c r="UFX84"/>
      <c r="UFY84"/>
      <c r="UFZ84"/>
      <c r="UGA84"/>
      <c r="UGB84"/>
      <c r="UGC84"/>
      <c r="UGD84"/>
      <c r="UGE84"/>
      <c r="UGF84"/>
      <c r="UGG84"/>
      <c r="UGH84"/>
      <c r="UGI84"/>
      <c r="UGJ84"/>
      <c r="UGK84"/>
      <c r="UGL84"/>
      <c r="UGM84"/>
      <c r="UGN84"/>
      <c r="UGO84"/>
      <c r="UGP84"/>
      <c r="UGQ84"/>
      <c r="UGR84"/>
      <c r="UGS84"/>
      <c r="UGT84"/>
      <c r="UGU84"/>
      <c r="UGV84"/>
      <c r="UGW84"/>
      <c r="UGX84"/>
      <c r="UGY84"/>
      <c r="UGZ84"/>
      <c r="UHA84"/>
      <c r="UHB84"/>
      <c r="UHC84"/>
      <c r="UHD84"/>
      <c r="UHE84"/>
      <c r="UHF84"/>
      <c r="UHG84"/>
      <c r="UHH84"/>
      <c r="UHI84"/>
      <c r="UHJ84"/>
      <c r="UHK84"/>
      <c r="UHL84"/>
      <c r="UHM84"/>
      <c r="UHN84"/>
      <c r="UHO84"/>
      <c r="UHP84"/>
      <c r="UHQ84"/>
      <c r="UHR84"/>
      <c r="UHS84"/>
      <c r="UHT84"/>
      <c r="UHU84"/>
      <c r="UHV84"/>
      <c r="UHW84"/>
      <c r="UHX84"/>
      <c r="UHY84"/>
      <c r="UHZ84"/>
      <c r="UIA84"/>
      <c r="UIB84"/>
      <c r="UIC84"/>
      <c r="UID84"/>
      <c r="UIE84"/>
      <c r="UIF84"/>
      <c r="UIG84"/>
      <c r="UIH84"/>
      <c r="UII84"/>
      <c r="UIJ84"/>
      <c r="UIK84"/>
      <c r="UIL84"/>
      <c r="UIM84"/>
      <c r="UIN84"/>
      <c r="UIO84"/>
      <c r="UIP84"/>
      <c r="UIQ84"/>
      <c r="UIR84"/>
      <c r="UIS84"/>
      <c r="UIT84"/>
      <c r="UIU84"/>
      <c r="UIV84"/>
      <c r="UIW84"/>
      <c r="UIX84"/>
      <c r="UIY84"/>
      <c r="UIZ84"/>
      <c r="UJA84"/>
      <c r="UJB84"/>
      <c r="UJC84"/>
      <c r="UJD84"/>
      <c r="UJE84"/>
      <c r="UJF84"/>
      <c r="UJG84"/>
      <c r="UJH84"/>
      <c r="UJI84"/>
      <c r="UJJ84"/>
      <c r="UJK84"/>
      <c r="UJL84"/>
      <c r="UJM84"/>
      <c r="UJN84"/>
      <c r="UJO84"/>
      <c r="UJP84"/>
      <c r="UJQ84"/>
      <c r="UJR84"/>
      <c r="UJS84"/>
      <c r="UJT84"/>
      <c r="UJU84"/>
      <c r="UJV84"/>
      <c r="UJW84"/>
      <c r="UJX84"/>
      <c r="UJY84"/>
      <c r="UJZ84"/>
      <c r="UKA84"/>
      <c r="UKB84"/>
      <c r="UKC84"/>
      <c r="UKD84"/>
      <c r="UKE84"/>
      <c r="UKF84"/>
      <c r="UKG84"/>
      <c r="UKH84"/>
      <c r="UKI84"/>
      <c r="UKJ84"/>
      <c r="UKK84"/>
      <c r="UKL84"/>
      <c r="UKM84"/>
      <c r="UKN84"/>
      <c r="UKO84"/>
      <c r="UKP84"/>
      <c r="UKQ84"/>
      <c r="UKR84"/>
      <c r="UKS84"/>
      <c r="UKT84"/>
      <c r="UKU84"/>
      <c r="UKV84"/>
      <c r="UKW84"/>
      <c r="UKX84"/>
      <c r="UKY84"/>
      <c r="UKZ84"/>
      <c r="ULA84"/>
      <c r="ULB84"/>
      <c r="ULC84"/>
      <c r="ULD84"/>
      <c r="ULE84"/>
      <c r="ULF84"/>
      <c r="ULG84"/>
      <c r="ULH84"/>
      <c r="ULI84"/>
      <c r="ULJ84"/>
      <c r="ULK84"/>
      <c r="ULL84"/>
      <c r="ULM84"/>
      <c r="ULN84"/>
      <c r="ULO84"/>
      <c r="ULP84"/>
      <c r="ULQ84"/>
      <c r="ULR84"/>
      <c r="ULS84"/>
      <c r="ULT84"/>
      <c r="ULU84"/>
      <c r="ULV84"/>
      <c r="ULW84"/>
      <c r="ULX84"/>
      <c r="ULY84"/>
      <c r="ULZ84"/>
      <c r="UMA84"/>
      <c r="UMB84"/>
      <c r="UMC84"/>
      <c r="UMD84"/>
      <c r="UME84"/>
      <c r="UMF84"/>
      <c r="UMG84"/>
      <c r="UMH84"/>
      <c r="UMI84"/>
      <c r="UMJ84"/>
      <c r="UMK84"/>
      <c r="UML84"/>
      <c r="UMM84"/>
      <c r="UMN84"/>
      <c r="UMO84"/>
      <c r="UMP84"/>
      <c r="UMQ84"/>
      <c r="UMR84"/>
      <c r="UMS84"/>
      <c r="UMT84"/>
      <c r="UMU84"/>
      <c r="UMV84"/>
      <c r="UMW84"/>
      <c r="UMX84"/>
      <c r="UMY84"/>
      <c r="UMZ84"/>
      <c r="UNA84"/>
      <c r="UNB84"/>
      <c r="UNC84"/>
      <c r="UND84"/>
      <c r="UNE84"/>
      <c r="UNF84"/>
      <c r="UNG84"/>
      <c r="UNH84"/>
      <c r="UNI84"/>
      <c r="UNJ84"/>
      <c r="UNK84"/>
      <c r="UNL84"/>
      <c r="UNM84"/>
      <c r="UNN84"/>
      <c r="UNO84"/>
      <c r="UNP84"/>
      <c r="UNQ84"/>
      <c r="UNR84"/>
      <c r="UNS84"/>
      <c r="UNT84"/>
      <c r="UNU84"/>
      <c r="UNV84"/>
      <c r="UNW84"/>
      <c r="UNX84"/>
      <c r="UNY84"/>
      <c r="UNZ84"/>
      <c r="UOA84"/>
      <c r="UOB84"/>
      <c r="UOC84"/>
      <c r="UOD84"/>
      <c r="UOE84"/>
      <c r="UOF84"/>
      <c r="UOG84"/>
      <c r="UOH84"/>
      <c r="UOI84"/>
      <c r="UOJ84"/>
      <c r="UOK84"/>
      <c r="UOL84"/>
      <c r="UOM84"/>
      <c r="UON84"/>
      <c r="UOO84"/>
      <c r="UOP84"/>
      <c r="UOQ84"/>
      <c r="UOR84"/>
      <c r="UOS84"/>
      <c r="UOT84"/>
      <c r="UOU84"/>
      <c r="UOV84"/>
      <c r="UOW84"/>
      <c r="UOX84"/>
      <c r="UOY84"/>
      <c r="UOZ84"/>
      <c r="UPA84"/>
      <c r="UPB84"/>
      <c r="UPC84"/>
      <c r="UPD84"/>
      <c r="UPE84"/>
      <c r="UPF84"/>
      <c r="UPG84"/>
      <c r="UPH84"/>
      <c r="UPI84"/>
      <c r="UPJ84"/>
      <c r="UPK84"/>
      <c r="UPL84"/>
      <c r="UPM84"/>
      <c r="UPN84"/>
      <c r="UPO84"/>
      <c r="UPP84"/>
      <c r="UPQ84"/>
      <c r="UPR84"/>
      <c r="UPS84"/>
      <c r="UPT84"/>
      <c r="UPU84"/>
      <c r="UPV84"/>
      <c r="UPW84"/>
      <c r="UPX84"/>
      <c r="UPY84"/>
      <c r="UPZ84"/>
      <c r="UQA84"/>
      <c r="UQB84"/>
      <c r="UQC84"/>
      <c r="UQD84"/>
      <c r="UQE84"/>
      <c r="UQF84"/>
      <c r="UQG84"/>
      <c r="UQH84"/>
      <c r="UQI84"/>
      <c r="UQJ84"/>
      <c r="UQK84"/>
      <c r="UQL84"/>
      <c r="UQM84"/>
      <c r="UQN84"/>
      <c r="UQO84"/>
      <c r="UQP84"/>
      <c r="UQQ84"/>
      <c r="UQR84"/>
      <c r="UQS84"/>
      <c r="UQT84"/>
      <c r="UQU84"/>
      <c r="UQV84"/>
      <c r="UQW84"/>
      <c r="UQX84"/>
      <c r="UQY84"/>
      <c r="UQZ84"/>
      <c r="URA84"/>
      <c r="URB84"/>
      <c r="URC84"/>
      <c r="URD84"/>
      <c r="URE84"/>
      <c r="URF84"/>
      <c r="URG84"/>
      <c r="URH84"/>
      <c r="URI84"/>
      <c r="URJ84"/>
      <c r="URK84"/>
      <c r="URL84"/>
      <c r="URM84"/>
      <c r="URN84"/>
      <c r="URO84"/>
      <c r="URP84"/>
      <c r="URQ84"/>
      <c r="URR84"/>
      <c r="URS84"/>
      <c r="URT84"/>
      <c r="URU84"/>
      <c r="URV84"/>
      <c r="URW84"/>
      <c r="URX84"/>
      <c r="URY84"/>
      <c r="URZ84"/>
      <c r="USA84"/>
      <c r="USB84"/>
      <c r="USC84"/>
      <c r="USD84"/>
      <c r="USE84"/>
      <c r="USF84"/>
      <c r="USG84"/>
      <c r="USH84"/>
      <c r="USI84"/>
      <c r="USJ84"/>
      <c r="USK84"/>
      <c r="USL84"/>
      <c r="USM84"/>
      <c r="USN84"/>
      <c r="USO84"/>
      <c r="USP84"/>
      <c r="USQ84"/>
      <c r="USR84"/>
      <c r="USS84"/>
      <c r="UST84"/>
      <c r="USU84"/>
      <c r="USV84"/>
      <c r="USW84"/>
      <c r="USX84"/>
      <c r="USY84"/>
      <c r="USZ84"/>
      <c r="UTA84"/>
      <c r="UTB84"/>
      <c r="UTC84"/>
      <c r="UTD84"/>
      <c r="UTE84"/>
      <c r="UTF84"/>
      <c r="UTG84"/>
      <c r="UTH84"/>
      <c r="UTI84"/>
      <c r="UTJ84"/>
      <c r="UTK84"/>
      <c r="UTL84"/>
      <c r="UTM84"/>
      <c r="UTN84"/>
      <c r="UTO84"/>
      <c r="UTP84"/>
      <c r="UTQ84"/>
      <c r="UTR84"/>
      <c r="UTS84"/>
      <c r="UTT84"/>
      <c r="UTU84"/>
      <c r="UTV84"/>
      <c r="UTW84"/>
      <c r="UTX84"/>
      <c r="UTY84"/>
      <c r="UTZ84"/>
      <c r="UUA84"/>
      <c r="UUB84"/>
      <c r="UUC84"/>
      <c r="UUD84"/>
      <c r="UUE84"/>
      <c r="UUF84"/>
      <c r="UUG84"/>
      <c r="UUH84"/>
      <c r="UUI84"/>
      <c r="UUJ84"/>
      <c r="UUK84"/>
      <c r="UUL84"/>
      <c r="UUM84"/>
      <c r="UUN84"/>
      <c r="UUO84"/>
      <c r="UUP84"/>
      <c r="UUQ84"/>
      <c r="UUR84"/>
      <c r="UUS84"/>
      <c r="UUT84"/>
      <c r="UUU84"/>
      <c r="UUV84"/>
      <c r="UUW84"/>
      <c r="UUX84"/>
      <c r="UUY84"/>
      <c r="UUZ84"/>
      <c r="UVA84"/>
      <c r="UVB84"/>
      <c r="UVC84"/>
      <c r="UVD84"/>
      <c r="UVE84"/>
      <c r="UVF84"/>
      <c r="UVG84"/>
      <c r="UVH84"/>
      <c r="UVI84"/>
      <c r="UVJ84"/>
      <c r="UVK84"/>
      <c r="UVL84"/>
      <c r="UVM84"/>
      <c r="UVN84"/>
      <c r="UVO84"/>
      <c r="UVP84"/>
      <c r="UVQ84"/>
      <c r="UVR84"/>
      <c r="UVS84"/>
      <c r="UVT84"/>
      <c r="UVU84"/>
      <c r="UVV84"/>
      <c r="UVW84"/>
      <c r="UVX84"/>
      <c r="UVY84"/>
      <c r="UVZ84"/>
      <c r="UWA84"/>
      <c r="UWB84"/>
      <c r="UWC84"/>
      <c r="UWD84"/>
      <c r="UWE84"/>
      <c r="UWF84"/>
      <c r="UWG84"/>
      <c r="UWH84"/>
      <c r="UWI84"/>
      <c r="UWJ84"/>
      <c r="UWK84"/>
      <c r="UWL84"/>
      <c r="UWM84"/>
      <c r="UWN84"/>
      <c r="UWO84"/>
      <c r="UWP84"/>
      <c r="UWQ84"/>
      <c r="UWR84"/>
      <c r="UWS84"/>
      <c r="UWT84"/>
      <c r="UWU84"/>
      <c r="UWV84"/>
      <c r="UWW84"/>
      <c r="UWX84"/>
      <c r="UWY84"/>
      <c r="UWZ84"/>
      <c r="UXA84"/>
      <c r="UXB84"/>
      <c r="UXC84"/>
      <c r="UXD84"/>
      <c r="UXE84"/>
      <c r="UXF84"/>
      <c r="UXG84"/>
      <c r="UXH84"/>
      <c r="UXI84"/>
      <c r="UXJ84"/>
      <c r="UXK84"/>
      <c r="UXL84"/>
      <c r="UXM84"/>
      <c r="UXN84"/>
      <c r="UXO84"/>
      <c r="UXP84"/>
      <c r="UXQ84"/>
      <c r="UXR84"/>
      <c r="UXS84"/>
      <c r="UXT84"/>
      <c r="UXU84"/>
      <c r="UXV84"/>
      <c r="UXW84"/>
      <c r="UXX84"/>
      <c r="UXY84"/>
      <c r="UXZ84"/>
      <c r="UYA84"/>
      <c r="UYB84"/>
      <c r="UYC84"/>
      <c r="UYD84"/>
      <c r="UYE84"/>
      <c r="UYF84"/>
      <c r="UYG84"/>
      <c r="UYH84"/>
      <c r="UYI84"/>
      <c r="UYJ84"/>
      <c r="UYK84"/>
      <c r="UYL84"/>
      <c r="UYM84"/>
      <c r="UYN84"/>
      <c r="UYO84"/>
      <c r="UYP84"/>
      <c r="UYQ84"/>
      <c r="UYR84"/>
      <c r="UYS84"/>
      <c r="UYT84"/>
      <c r="UYU84"/>
      <c r="UYV84"/>
      <c r="UYW84"/>
      <c r="UYX84"/>
      <c r="UYY84"/>
      <c r="UYZ84"/>
      <c r="UZA84"/>
      <c r="UZB84"/>
      <c r="UZC84"/>
      <c r="UZD84"/>
      <c r="UZE84"/>
      <c r="UZF84"/>
      <c r="UZG84"/>
      <c r="UZH84"/>
      <c r="UZI84"/>
      <c r="UZJ84"/>
      <c r="UZK84"/>
      <c r="UZL84"/>
      <c r="UZM84"/>
      <c r="UZN84"/>
      <c r="UZO84"/>
      <c r="UZP84"/>
      <c r="UZQ84"/>
      <c r="UZR84"/>
      <c r="UZS84"/>
      <c r="UZT84"/>
      <c r="UZU84"/>
      <c r="UZV84"/>
      <c r="UZW84"/>
      <c r="UZX84"/>
      <c r="UZY84"/>
      <c r="UZZ84"/>
      <c r="VAA84"/>
      <c r="VAB84"/>
      <c r="VAC84"/>
      <c r="VAD84"/>
      <c r="VAE84"/>
      <c r="VAF84"/>
      <c r="VAG84"/>
      <c r="VAH84"/>
      <c r="VAI84"/>
      <c r="VAJ84"/>
      <c r="VAK84"/>
      <c r="VAL84"/>
      <c r="VAM84"/>
      <c r="VAN84"/>
      <c r="VAO84"/>
      <c r="VAP84"/>
      <c r="VAQ84"/>
      <c r="VAR84"/>
      <c r="VAS84"/>
      <c r="VAT84"/>
      <c r="VAU84"/>
      <c r="VAV84"/>
      <c r="VAW84"/>
      <c r="VAX84"/>
      <c r="VAY84"/>
      <c r="VAZ84"/>
      <c r="VBA84"/>
      <c r="VBB84"/>
      <c r="VBC84"/>
      <c r="VBD84"/>
      <c r="VBE84"/>
      <c r="VBF84"/>
      <c r="VBG84"/>
      <c r="VBH84"/>
      <c r="VBI84"/>
      <c r="VBJ84"/>
      <c r="VBK84"/>
      <c r="VBL84"/>
      <c r="VBM84"/>
      <c r="VBN84"/>
      <c r="VBO84"/>
      <c r="VBP84"/>
      <c r="VBQ84"/>
      <c r="VBR84"/>
      <c r="VBS84"/>
      <c r="VBT84"/>
      <c r="VBU84"/>
      <c r="VBV84"/>
      <c r="VBW84"/>
      <c r="VBX84"/>
      <c r="VBY84"/>
      <c r="VBZ84"/>
      <c r="VCA84"/>
      <c r="VCB84"/>
      <c r="VCC84"/>
      <c r="VCD84"/>
      <c r="VCE84"/>
      <c r="VCF84"/>
      <c r="VCG84"/>
      <c r="VCH84"/>
      <c r="VCI84"/>
      <c r="VCJ84"/>
      <c r="VCK84"/>
      <c r="VCL84"/>
      <c r="VCM84"/>
      <c r="VCN84"/>
      <c r="VCO84"/>
      <c r="VCP84"/>
      <c r="VCQ84"/>
      <c r="VCR84"/>
      <c r="VCS84"/>
      <c r="VCT84"/>
      <c r="VCU84"/>
      <c r="VCV84"/>
      <c r="VCW84"/>
      <c r="VCX84"/>
      <c r="VCY84"/>
      <c r="VCZ84"/>
      <c r="VDA84"/>
      <c r="VDB84"/>
      <c r="VDC84"/>
      <c r="VDD84"/>
      <c r="VDE84"/>
      <c r="VDF84"/>
      <c r="VDG84"/>
      <c r="VDH84"/>
      <c r="VDI84"/>
      <c r="VDJ84"/>
      <c r="VDK84"/>
      <c r="VDL84"/>
      <c r="VDM84"/>
      <c r="VDN84"/>
      <c r="VDO84"/>
      <c r="VDP84"/>
      <c r="VDQ84"/>
      <c r="VDR84"/>
      <c r="VDS84"/>
      <c r="VDT84"/>
      <c r="VDU84"/>
      <c r="VDV84"/>
      <c r="VDW84"/>
      <c r="VDX84"/>
      <c r="VDY84"/>
      <c r="VDZ84"/>
      <c r="VEA84"/>
      <c r="VEB84"/>
      <c r="VEC84"/>
      <c r="VED84"/>
      <c r="VEE84"/>
      <c r="VEF84"/>
      <c r="VEG84"/>
      <c r="VEH84"/>
      <c r="VEI84"/>
      <c r="VEJ84"/>
      <c r="VEK84"/>
      <c r="VEL84"/>
      <c r="VEM84"/>
      <c r="VEN84"/>
      <c r="VEO84"/>
      <c r="VEP84"/>
      <c r="VEQ84"/>
      <c r="VER84"/>
      <c r="VES84"/>
      <c r="VET84"/>
      <c r="VEU84"/>
      <c r="VEV84"/>
      <c r="VEW84"/>
      <c r="VEX84"/>
      <c r="VEY84"/>
      <c r="VEZ84"/>
      <c r="VFA84"/>
      <c r="VFB84"/>
      <c r="VFC84"/>
      <c r="VFD84"/>
      <c r="VFE84"/>
      <c r="VFF84"/>
      <c r="VFG84"/>
      <c r="VFH84"/>
      <c r="VFI84"/>
      <c r="VFJ84"/>
      <c r="VFK84"/>
      <c r="VFL84"/>
      <c r="VFM84"/>
      <c r="VFN84"/>
      <c r="VFO84"/>
      <c r="VFP84"/>
      <c r="VFQ84"/>
      <c r="VFR84"/>
      <c r="VFS84"/>
      <c r="VFT84"/>
      <c r="VFU84"/>
      <c r="VFV84"/>
      <c r="VFW84"/>
      <c r="VFX84"/>
      <c r="VFY84"/>
      <c r="VFZ84"/>
      <c r="VGA84"/>
      <c r="VGB84"/>
      <c r="VGC84"/>
      <c r="VGD84"/>
      <c r="VGE84"/>
      <c r="VGF84"/>
      <c r="VGG84"/>
      <c r="VGH84"/>
      <c r="VGI84"/>
      <c r="VGJ84"/>
      <c r="VGK84"/>
      <c r="VGL84"/>
      <c r="VGM84"/>
      <c r="VGN84"/>
      <c r="VGO84"/>
      <c r="VGP84"/>
      <c r="VGQ84"/>
      <c r="VGR84"/>
      <c r="VGS84"/>
      <c r="VGT84"/>
      <c r="VGU84"/>
      <c r="VGV84"/>
      <c r="VGW84"/>
      <c r="VGX84"/>
      <c r="VGY84"/>
      <c r="VGZ84"/>
      <c r="VHA84"/>
      <c r="VHB84"/>
      <c r="VHC84"/>
      <c r="VHD84"/>
      <c r="VHE84"/>
      <c r="VHF84"/>
      <c r="VHG84"/>
      <c r="VHH84"/>
      <c r="VHI84"/>
      <c r="VHJ84"/>
      <c r="VHK84"/>
      <c r="VHL84"/>
      <c r="VHM84"/>
      <c r="VHN84"/>
      <c r="VHO84"/>
      <c r="VHP84"/>
      <c r="VHQ84"/>
      <c r="VHR84"/>
      <c r="VHS84"/>
      <c r="VHT84"/>
      <c r="VHU84"/>
      <c r="VHV84"/>
      <c r="VHW84"/>
      <c r="VHX84"/>
      <c r="VHY84"/>
      <c r="VHZ84"/>
      <c r="VIA84"/>
      <c r="VIB84"/>
      <c r="VIC84"/>
      <c r="VID84"/>
      <c r="VIE84"/>
      <c r="VIF84"/>
      <c r="VIG84"/>
      <c r="VIH84"/>
      <c r="VII84"/>
      <c r="VIJ84"/>
      <c r="VIK84"/>
      <c r="VIL84"/>
      <c r="VIM84"/>
      <c r="VIN84"/>
      <c r="VIO84"/>
      <c r="VIP84"/>
      <c r="VIQ84"/>
      <c r="VIR84"/>
      <c r="VIS84"/>
      <c r="VIT84"/>
      <c r="VIU84"/>
      <c r="VIV84"/>
      <c r="VIW84"/>
      <c r="VIX84"/>
      <c r="VIY84"/>
      <c r="VIZ84"/>
      <c r="VJA84"/>
      <c r="VJB84"/>
      <c r="VJC84"/>
      <c r="VJD84"/>
      <c r="VJE84"/>
      <c r="VJF84"/>
      <c r="VJG84"/>
      <c r="VJH84"/>
      <c r="VJI84"/>
      <c r="VJJ84"/>
      <c r="VJK84"/>
      <c r="VJL84"/>
      <c r="VJM84"/>
      <c r="VJN84"/>
      <c r="VJO84"/>
      <c r="VJP84"/>
      <c r="VJQ84"/>
      <c r="VJR84"/>
      <c r="VJS84"/>
      <c r="VJT84"/>
      <c r="VJU84"/>
      <c r="VJV84"/>
      <c r="VJW84"/>
      <c r="VJX84"/>
      <c r="VJY84"/>
      <c r="VJZ84"/>
      <c r="VKA84"/>
      <c r="VKB84"/>
      <c r="VKC84"/>
      <c r="VKD84"/>
      <c r="VKE84"/>
      <c r="VKF84"/>
      <c r="VKG84"/>
      <c r="VKH84"/>
      <c r="VKI84"/>
      <c r="VKJ84"/>
      <c r="VKK84"/>
      <c r="VKL84"/>
      <c r="VKM84"/>
      <c r="VKN84"/>
      <c r="VKO84"/>
      <c r="VKP84"/>
      <c r="VKQ84"/>
      <c r="VKR84"/>
      <c r="VKS84"/>
      <c r="VKT84"/>
      <c r="VKU84"/>
      <c r="VKV84"/>
      <c r="VKW84"/>
      <c r="VKX84"/>
      <c r="VKY84"/>
      <c r="VKZ84"/>
      <c r="VLA84"/>
      <c r="VLB84"/>
      <c r="VLC84"/>
      <c r="VLD84"/>
      <c r="VLE84"/>
      <c r="VLF84"/>
      <c r="VLG84"/>
      <c r="VLH84"/>
      <c r="VLI84"/>
      <c r="VLJ84"/>
      <c r="VLK84"/>
      <c r="VLL84"/>
      <c r="VLM84"/>
      <c r="VLN84"/>
      <c r="VLO84"/>
      <c r="VLP84"/>
      <c r="VLQ84"/>
      <c r="VLR84"/>
      <c r="VLS84"/>
      <c r="VLT84"/>
      <c r="VLU84"/>
      <c r="VLV84"/>
      <c r="VLW84"/>
      <c r="VLX84"/>
      <c r="VLY84"/>
      <c r="VLZ84"/>
      <c r="VMA84"/>
      <c r="VMB84"/>
      <c r="VMC84"/>
      <c r="VMD84"/>
      <c r="VME84"/>
      <c r="VMF84"/>
      <c r="VMG84"/>
      <c r="VMH84"/>
      <c r="VMI84"/>
      <c r="VMJ84"/>
      <c r="VMK84"/>
      <c r="VML84"/>
      <c r="VMM84"/>
      <c r="VMN84"/>
      <c r="VMO84"/>
      <c r="VMP84"/>
      <c r="VMQ84"/>
      <c r="VMR84"/>
      <c r="VMS84"/>
      <c r="VMT84"/>
      <c r="VMU84"/>
      <c r="VMV84"/>
      <c r="VMW84"/>
      <c r="VMX84"/>
      <c r="VMY84"/>
      <c r="VMZ84"/>
      <c r="VNA84"/>
      <c r="VNB84"/>
      <c r="VNC84"/>
      <c r="VND84"/>
      <c r="VNE84"/>
      <c r="VNF84"/>
      <c r="VNG84"/>
      <c r="VNH84"/>
      <c r="VNI84"/>
      <c r="VNJ84"/>
      <c r="VNK84"/>
      <c r="VNL84"/>
      <c r="VNM84"/>
      <c r="VNN84"/>
      <c r="VNO84"/>
      <c r="VNP84"/>
      <c r="VNQ84"/>
      <c r="VNR84"/>
      <c r="VNS84"/>
      <c r="VNT84"/>
      <c r="VNU84"/>
      <c r="VNV84"/>
      <c r="VNW84"/>
      <c r="VNX84"/>
      <c r="VNY84"/>
      <c r="VNZ84"/>
      <c r="VOA84"/>
      <c r="VOB84"/>
      <c r="VOC84"/>
      <c r="VOD84"/>
      <c r="VOE84"/>
      <c r="VOF84"/>
      <c r="VOG84"/>
      <c r="VOH84"/>
      <c r="VOI84"/>
      <c r="VOJ84"/>
      <c r="VOK84"/>
      <c r="VOL84"/>
      <c r="VOM84"/>
      <c r="VON84"/>
      <c r="VOO84"/>
      <c r="VOP84"/>
      <c r="VOQ84"/>
      <c r="VOR84"/>
      <c r="VOS84"/>
      <c r="VOT84"/>
      <c r="VOU84"/>
      <c r="VOV84"/>
      <c r="VOW84"/>
      <c r="VOX84"/>
      <c r="VOY84"/>
      <c r="VOZ84"/>
      <c r="VPA84"/>
      <c r="VPB84"/>
      <c r="VPC84"/>
      <c r="VPD84"/>
      <c r="VPE84"/>
      <c r="VPF84"/>
      <c r="VPG84"/>
      <c r="VPH84"/>
      <c r="VPI84"/>
      <c r="VPJ84"/>
      <c r="VPK84"/>
      <c r="VPL84"/>
      <c r="VPM84"/>
      <c r="VPN84"/>
      <c r="VPO84"/>
      <c r="VPP84"/>
      <c r="VPQ84"/>
      <c r="VPR84"/>
      <c r="VPS84"/>
      <c r="VPT84"/>
      <c r="VPU84"/>
      <c r="VPV84"/>
      <c r="VPW84"/>
      <c r="VPX84"/>
      <c r="VPY84"/>
      <c r="VPZ84"/>
      <c r="VQA84"/>
      <c r="VQB84"/>
      <c r="VQC84"/>
      <c r="VQD84"/>
      <c r="VQE84"/>
      <c r="VQF84"/>
      <c r="VQG84"/>
      <c r="VQH84"/>
      <c r="VQI84"/>
      <c r="VQJ84"/>
      <c r="VQK84"/>
      <c r="VQL84"/>
      <c r="VQM84"/>
      <c r="VQN84"/>
      <c r="VQO84"/>
      <c r="VQP84"/>
      <c r="VQQ84"/>
      <c r="VQR84"/>
      <c r="VQS84"/>
      <c r="VQT84"/>
      <c r="VQU84"/>
      <c r="VQV84"/>
      <c r="VQW84"/>
      <c r="VQX84"/>
      <c r="VQY84"/>
      <c r="VQZ84"/>
      <c r="VRA84"/>
      <c r="VRB84"/>
      <c r="VRC84"/>
      <c r="VRD84"/>
      <c r="VRE84"/>
      <c r="VRF84"/>
      <c r="VRG84"/>
      <c r="VRH84"/>
      <c r="VRI84"/>
      <c r="VRJ84"/>
      <c r="VRK84"/>
      <c r="VRL84"/>
      <c r="VRM84"/>
      <c r="VRN84"/>
      <c r="VRO84"/>
      <c r="VRP84"/>
      <c r="VRQ84"/>
      <c r="VRR84"/>
      <c r="VRS84"/>
      <c r="VRT84"/>
      <c r="VRU84"/>
      <c r="VRV84"/>
      <c r="VRW84"/>
      <c r="VRX84"/>
      <c r="VRY84"/>
      <c r="VRZ84"/>
      <c r="VSA84"/>
      <c r="VSB84"/>
      <c r="VSC84"/>
      <c r="VSD84"/>
      <c r="VSE84"/>
      <c r="VSF84"/>
      <c r="VSG84"/>
      <c r="VSH84"/>
      <c r="VSI84"/>
      <c r="VSJ84"/>
      <c r="VSK84"/>
      <c r="VSL84"/>
      <c r="VSM84"/>
      <c r="VSN84"/>
      <c r="VSO84"/>
      <c r="VSP84"/>
      <c r="VSQ84"/>
      <c r="VSR84"/>
      <c r="VSS84"/>
      <c r="VST84"/>
      <c r="VSU84"/>
      <c r="VSV84"/>
      <c r="VSW84"/>
      <c r="VSX84"/>
      <c r="VSY84"/>
      <c r="VSZ84"/>
      <c r="VTA84"/>
      <c r="VTB84"/>
      <c r="VTC84"/>
      <c r="VTD84"/>
      <c r="VTE84"/>
      <c r="VTF84"/>
      <c r="VTG84"/>
      <c r="VTH84"/>
      <c r="VTI84"/>
      <c r="VTJ84"/>
      <c r="VTK84"/>
      <c r="VTL84"/>
      <c r="VTM84"/>
      <c r="VTN84"/>
      <c r="VTO84"/>
      <c r="VTP84"/>
      <c r="VTQ84"/>
      <c r="VTR84"/>
      <c r="VTS84"/>
      <c r="VTT84"/>
      <c r="VTU84"/>
      <c r="VTV84"/>
      <c r="VTW84"/>
      <c r="VTX84"/>
      <c r="VTY84"/>
      <c r="VTZ84"/>
      <c r="VUA84"/>
      <c r="VUB84"/>
      <c r="VUC84"/>
      <c r="VUD84"/>
      <c r="VUE84"/>
      <c r="VUF84"/>
      <c r="VUG84"/>
      <c r="VUH84"/>
      <c r="VUI84"/>
      <c r="VUJ84"/>
      <c r="VUK84"/>
      <c r="VUL84"/>
      <c r="VUM84"/>
      <c r="VUN84"/>
      <c r="VUO84"/>
      <c r="VUP84"/>
      <c r="VUQ84"/>
      <c r="VUR84"/>
      <c r="VUS84"/>
      <c r="VUT84"/>
      <c r="VUU84"/>
      <c r="VUV84"/>
      <c r="VUW84"/>
      <c r="VUX84"/>
      <c r="VUY84"/>
      <c r="VUZ84"/>
      <c r="VVA84"/>
      <c r="VVB84"/>
      <c r="VVC84"/>
      <c r="VVD84"/>
      <c r="VVE84"/>
      <c r="VVF84"/>
      <c r="VVG84"/>
      <c r="VVH84"/>
      <c r="VVI84"/>
      <c r="VVJ84"/>
      <c r="VVK84"/>
      <c r="VVL84"/>
      <c r="VVM84"/>
      <c r="VVN84"/>
      <c r="VVO84"/>
      <c r="VVP84"/>
      <c r="VVQ84"/>
      <c r="VVR84"/>
      <c r="VVS84"/>
      <c r="VVT84"/>
      <c r="VVU84"/>
      <c r="VVV84"/>
      <c r="VVW84"/>
      <c r="VVX84"/>
      <c r="VVY84"/>
      <c r="VVZ84"/>
      <c r="VWA84"/>
      <c r="VWB84"/>
      <c r="VWC84"/>
      <c r="VWD84"/>
      <c r="VWE84"/>
      <c r="VWF84"/>
      <c r="VWG84"/>
      <c r="VWH84"/>
      <c r="VWI84"/>
      <c r="VWJ84"/>
      <c r="VWK84"/>
      <c r="VWL84"/>
      <c r="VWM84"/>
      <c r="VWN84"/>
      <c r="VWO84"/>
      <c r="VWP84"/>
      <c r="VWQ84"/>
      <c r="VWR84"/>
      <c r="VWS84"/>
      <c r="VWT84"/>
      <c r="VWU84"/>
      <c r="VWV84"/>
      <c r="VWW84"/>
      <c r="VWX84"/>
      <c r="VWY84"/>
      <c r="VWZ84"/>
      <c r="VXA84"/>
      <c r="VXB84"/>
      <c r="VXC84"/>
      <c r="VXD84"/>
      <c r="VXE84"/>
      <c r="VXF84"/>
      <c r="VXG84"/>
      <c r="VXH84"/>
      <c r="VXI84"/>
      <c r="VXJ84"/>
      <c r="VXK84"/>
      <c r="VXL84"/>
      <c r="VXM84"/>
      <c r="VXN84"/>
      <c r="VXO84"/>
      <c r="VXP84"/>
      <c r="VXQ84"/>
      <c r="VXR84"/>
      <c r="VXS84"/>
      <c r="VXT84"/>
      <c r="VXU84"/>
      <c r="VXV84"/>
      <c r="VXW84"/>
      <c r="VXX84"/>
      <c r="VXY84"/>
      <c r="VXZ84"/>
      <c r="VYA84"/>
      <c r="VYB84"/>
      <c r="VYC84"/>
      <c r="VYD84"/>
      <c r="VYE84"/>
      <c r="VYF84"/>
      <c r="VYG84"/>
      <c r="VYH84"/>
      <c r="VYI84"/>
      <c r="VYJ84"/>
      <c r="VYK84"/>
      <c r="VYL84"/>
      <c r="VYM84"/>
      <c r="VYN84"/>
      <c r="VYO84"/>
      <c r="VYP84"/>
      <c r="VYQ84"/>
      <c r="VYR84"/>
      <c r="VYS84"/>
      <c r="VYT84"/>
      <c r="VYU84"/>
      <c r="VYV84"/>
      <c r="VYW84"/>
      <c r="VYX84"/>
      <c r="VYY84"/>
      <c r="VYZ84"/>
      <c r="VZA84"/>
      <c r="VZB84"/>
      <c r="VZC84"/>
      <c r="VZD84"/>
      <c r="VZE84"/>
      <c r="VZF84"/>
      <c r="VZG84"/>
      <c r="VZH84"/>
      <c r="VZI84"/>
      <c r="VZJ84"/>
      <c r="VZK84"/>
      <c r="VZL84"/>
      <c r="VZM84"/>
      <c r="VZN84"/>
      <c r="VZO84"/>
      <c r="VZP84"/>
      <c r="VZQ84"/>
      <c r="VZR84"/>
      <c r="VZS84"/>
      <c r="VZT84"/>
      <c r="VZU84"/>
      <c r="VZV84"/>
      <c r="VZW84"/>
      <c r="VZX84"/>
      <c r="VZY84"/>
      <c r="VZZ84"/>
      <c r="WAA84"/>
      <c r="WAB84"/>
      <c r="WAC84"/>
      <c r="WAD84"/>
      <c r="WAE84"/>
      <c r="WAF84"/>
      <c r="WAG84"/>
      <c r="WAH84"/>
      <c r="WAI84"/>
      <c r="WAJ84"/>
      <c r="WAK84"/>
      <c r="WAL84"/>
      <c r="WAM84"/>
      <c r="WAN84"/>
      <c r="WAO84"/>
      <c r="WAP84"/>
      <c r="WAQ84"/>
      <c r="WAR84"/>
      <c r="WAS84"/>
      <c r="WAT84"/>
      <c r="WAU84"/>
      <c r="WAV84"/>
      <c r="WAW84"/>
      <c r="WAX84"/>
      <c r="WAY84"/>
      <c r="WAZ84"/>
      <c r="WBA84"/>
      <c r="WBB84"/>
      <c r="WBC84"/>
      <c r="WBD84"/>
      <c r="WBE84"/>
      <c r="WBF84"/>
      <c r="WBG84"/>
      <c r="WBH84"/>
      <c r="WBI84"/>
      <c r="WBJ84"/>
      <c r="WBK84"/>
      <c r="WBL84"/>
      <c r="WBM84"/>
      <c r="WBN84"/>
      <c r="WBO84"/>
      <c r="WBP84"/>
      <c r="WBQ84"/>
      <c r="WBR84"/>
      <c r="WBS84"/>
      <c r="WBT84"/>
      <c r="WBU84"/>
      <c r="WBV84"/>
      <c r="WBW84"/>
      <c r="WBX84"/>
      <c r="WBY84"/>
      <c r="WBZ84"/>
      <c r="WCA84"/>
      <c r="WCB84"/>
      <c r="WCC84"/>
      <c r="WCD84"/>
      <c r="WCE84"/>
      <c r="WCF84"/>
      <c r="WCG84"/>
      <c r="WCH84"/>
      <c r="WCI84"/>
      <c r="WCJ84"/>
      <c r="WCK84"/>
      <c r="WCL84"/>
      <c r="WCM84"/>
      <c r="WCN84"/>
      <c r="WCO84"/>
      <c r="WCP84"/>
      <c r="WCQ84"/>
      <c r="WCR84"/>
      <c r="WCS84"/>
      <c r="WCT84"/>
      <c r="WCU84"/>
      <c r="WCV84"/>
      <c r="WCW84"/>
      <c r="WCX84"/>
      <c r="WCY84"/>
      <c r="WCZ84"/>
      <c r="WDA84"/>
      <c r="WDB84"/>
      <c r="WDC84"/>
      <c r="WDD84"/>
      <c r="WDE84"/>
      <c r="WDF84"/>
      <c r="WDG84"/>
      <c r="WDH84"/>
      <c r="WDI84"/>
      <c r="WDJ84"/>
      <c r="WDK84"/>
      <c r="WDL84"/>
      <c r="WDM84"/>
      <c r="WDN84"/>
      <c r="WDO84"/>
      <c r="WDP84"/>
      <c r="WDQ84"/>
      <c r="WDR84"/>
      <c r="WDS84"/>
      <c r="WDT84"/>
      <c r="WDU84"/>
      <c r="WDV84"/>
      <c r="WDW84"/>
      <c r="WDX84"/>
      <c r="WDY84"/>
      <c r="WDZ84"/>
      <c r="WEA84"/>
      <c r="WEB84"/>
      <c r="WEC84"/>
      <c r="WED84"/>
      <c r="WEE84"/>
      <c r="WEF84"/>
      <c r="WEG84"/>
      <c r="WEH84"/>
      <c r="WEI84"/>
      <c r="WEJ84"/>
      <c r="WEK84"/>
      <c r="WEL84"/>
      <c r="WEM84"/>
      <c r="WEN84"/>
      <c r="WEO84"/>
      <c r="WEP84"/>
      <c r="WEQ84"/>
      <c r="WER84"/>
      <c r="WES84"/>
      <c r="WET84"/>
      <c r="WEU84"/>
      <c r="WEV84"/>
      <c r="WEW84"/>
      <c r="WEX84"/>
      <c r="WEY84"/>
      <c r="WEZ84"/>
      <c r="WFA84"/>
      <c r="WFB84"/>
      <c r="WFC84"/>
      <c r="WFD84"/>
      <c r="WFE84"/>
      <c r="WFF84"/>
      <c r="WFG84"/>
      <c r="WFH84"/>
      <c r="WFI84"/>
      <c r="WFJ84"/>
      <c r="WFK84"/>
      <c r="WFL84"/>
      <c r="WFM84"/>
      <c r="WFN84"/>
      <c r="WFO84"/>
      <c r="WFP84"/>
      <c r="WFQ84"/>
      <c r="WFR84"/>
      <c r="WFS84"/>
      <c r="WFT84"/>
      <c r="WFU84"/>
      <c r="WFV84"/>
      <c r="WFW84"/>
      <c r="WFX84"/>
      <c r="WFY84"/>
      <c r="WFZ84"/>
      <c r="WGA84"/>
      <c r="WGB84"/>
      <c r="WGC84"/>
      <c r="WGD84"/>
      <c r="WGE84"/>
      <c r="WGF84"/>
      <c r="WGG84"/>
      <c r="WGH84"/>
      <c r="WGI84"/>
      <c r="WGJ84"/>
      <c r="WGK84"/>
      <c r="WGL84"/>
      <c r="WGM84"/>
      <c r="WGN84"/>
      <c r="WGO84"/>
      <c r="WGP84"/>
      <c r="WGQ84"/>
      <c r="WGR84"/>
      <c r="WGS84"/>
      <c r="WGT84"/>
      <c r="WGU84"/>
      <c r="WGV84"/>
      <c r="WGW84"/>
      <c r="WGX84"/>
      <c r="WGY84"/>
      <c r="WGZ84"/>
      <c r="WHA84"/>
      <c r="WHB84"/>
      <c r="WHC84"/>
      <c r="WHD84"/>
      <c r="WHE84"/>
      <c r="WHF84"/>
      <c r="WHG84"/>
      <c r="WHH84"/>
      <c r="WHI84"/>
      <c r="WHJ84"/>
      <c r="WHK84"/>
      <c r="WHL84"/>
      <c r="WHM84"/>
      <c r="WHN84"/>
      <c r="WHO84"/>
      <c r="WHP84"/>
      <c r="WHQ84"/>
      <c r="WHR84"/>
      <c r="WHS84"/>
      <c r="WHT84"/>
      <c r="WHU84"/>
      <c r="WHV84"/>
      <c r="WHW84"/>
      <c r="WHX84"/>
      <c r="WHY84"/>
      <c r="WHZ84"/>
      <c r="WIA84"/>
      <c r="WIB84"/>
      <c r="WIC84"/>
      <c r="WID84"/>
      <c r="WIE84"/>
      <c r="WIF84"/>
      <c r="WIG84"/>
      <c r="WIH84"/>
      <c r="WII84"/>
      <c r="WIJ84"/>
      <c r="WIK84"/>
      <c r="WIL84"/>
      <c r="WIM84"/>
      <c r="WIN84"/>
      <c r="WIO84"/>
      <c r="WIP84"/>
      <c r="WIQ84"/>
      <c r="WIR84"/>
      <c r="WIS84"/>
      <c r="WIT84"/>
      <c r="WIU84"/>
      <c r="WIV84"/>
      <c r="WIW84"/>
      <c r="WIX84"/>
      <c r="WIY84"/>
      <c r="WIZ84"/>
      <c r="WJA84"/>
      <c r="WJB84"/>
      <c r="WJC84"/>
      <c r="WJD84"/>
      <c r="WJE84"/>
      <c r="WJF84"/>
      <c r="WJG84"/>
      <c r="WJH84"/>
      <c r="WJI84"/>
      <c r="WJJ84"/>
      <c r="WJK84"/>
      <c r="WJL84"/>
      <c r="WJM84"/>
      <c r="WJN84"/>
      <c r="WJO84"/>
      <c r="WJP84"/>
      <c r="WJQ84"/>
      <c r="WJR84"/>
      <c r="WJS84"/>
      <c r="WJT84"/>
      <c r="WJU84"/>
      <c r="WJV84"/>
      <c r="WJW84"/>
      <c r="WJX84"/>
      <c r="WJY84"/>
      <c r="WJZ84"/>
      <c r="WKA84"/>
      <c r="WKB84"/>
      <c r="WKC84"/>
      <c r="WKD84"/>
      <c r="WKE84"/>
      <c r="WKF84"/>
      <c r="WKG84"/>
      <c r="WKH84"/>
      <c r="WKI84"/>
      <c r="WKJ84"/>
      <c r="WKK84"/>
      <c r="WKL84"/>
      <c r="WKM84"/>
      <c r="WKN84"/>
      <c r="WKO84"/>
      <c r="WKP84"/>
      <c r="WKQ84"/>
      <c r="WKR84"/>
      <c r="WKS84"/>
      <c r="WKT84"/>
      <c r="WKU84"/>
      <c r="WKV84"/>
      <c r="WKW84"/>
      <c r="WKX84"/>
      <c r="WKY84"/>
      <c r="WKZ84"/>
      <c r="WLA84"/>
      <c r="WLB84"/>
      <c r="WLC84"/>
      <c r="WLD84"/>
      <c r="WLE84"/>
      <c r="WLF84"/>
      <c r="WLG84"/>
      <c r="WLH84"/>
      <c r="WLI84"/>
      <c r="WLJ84"/>
      <c r="WLK84"/>
      <c r="WLL84"/>
      <c r="WLM84"/>
      <c r="WLN84"/>
      <c r="WLO84"/>
      <c r="WLP84"/>
      <c r="WLQ84"/>
      <c r="WLR84"/>
      <c r="WLS84"/>
      <c r="WLT84"/>
      <c r="WLU84"/>
      <c r="WLV84"/>
      <c r="WLW84"/>
      <c r="WLX84"/>
      <c r="WLY84"/>
      <c r="WLZ84"/>
      <c r="WMA84"/>
      <c r="WMB84"/>
      <c r="WMC84"/>
      <c r="WMD84"/>
      <c r="WME84"/>
      <c r="WMF84"/>
      <c r="WMG84"/>
      <c r="WMH84"/>
      <c r="WMI84"/>
      <c r="WMJ84"/>
      <c r="WMK84"/>
      <c r="WML84"/>
      <c r="WMM84"/>
      <c r="WMN84"/>
      <c r="WMO84"/>
      <c r="WMP84"/>
      <c r="WMQ84"/>
      <c r="WMR84"/>
      <c r="WMS84"/>
      <c r="WMT84"/>
      <c r="WMU84"/>
      <c r="WMV84"/>
      <c r="WMW84"/>
      <c r="WMX84"/>
      <c r="WMY84"/>
      <c r="WMZ84"/>
      <c r="WNA84"/>
      <c r="WNB84"/>
      <c r="WNC84"/>
      <c r="WND84"/>
      <c r="WNE84"/>
      <c r="WNF84"/>
      <c r="WNG84"/>
      <c r="WNH84"/>
      <c r="WNI84"/>
      <c r="WNJ84"/>
      <c r="WNK84"/>
      <c r="WNL84"/>
      <c r="WNM84"/>
      <c r="WNN84"/>
      <c r="WNO84"/>
      <c r="WNP84"/>
      <c r="WNQ84"/>
      <c r="WNR84"/>
      <c r="WNS84"/>
      <c r="WNT84"/>
      <c r="WNU84"/>
      <c r="WNV84"/>
      <c r="WNW84"/>
      <c r="WNX84"/>
      <c r="WNY84"/>
      <c r="WNZ84"/>
      <c r="WOA84"/>
      <c r="WOB84"/>
      <c r="WOC84"/>
      <c r="WOD84"/>
      <c r="WOE84"/>
      <c r="WOF84"/>
      <c r="WOG84"/>
      <c r="WOH84"/>
      <c r="WOI84"/>
      <c r="WOJ84"/>
      <c r="WOK84"/>
      <c r="WOL84"/>
      <c r="WOM84"/>
      <c r="WON84"/>
      <c r="WOO84"/>
      <c r="WOP84"/>
      <c r="WOQ84"/>
      <c r="WOR84"/>
      <c r="WOS84"/>
      <c r="WOT84"/>
      <c r="WOU84"/>
      <c r="WOV84"/>
      <c r="WOW84"/>
      <c r="WOX84"/>
      <c r="WOY84"/>
      <c r="WOZ84"/>
      <c r="WPA84"/>
      <c r="WPB84"/>
      <c r="WPC84"/>
      <c r="WPD84"/>
      <c r="WPE84"/>
      <c r="WPF84"/>
      <c r="WPG84"/>
      <c r="WPH84"/>
      <c r="WPI84"/>
      <c r="WPJ84"/>
      <c r="WPK84"/>
      <c r="WPL84"/>
      <c r="WPM84"/>
      <c r="WPN84"/>
      <c r="WPO84"/>
      <c r="WPP84"/>
      <c r="WPQ84"/>
      <c r="WPR84"/>
      <c r="WPS84"/>
      <c r="WPT84"/>
      <c r="WPU84"/>
      <c r="WPV84"/>
      <c r="WPW84"/>
      <c r="WPX84"/>
      <c r="WPY84"/>
      <c r="WPZ84"/>
      <c r="WQA84"/>
      <c r="WQB84"/>
      <c r="WQC84"/>
      <c r="WQD84"/>
      <c r="WQE84"/>
      <c r="WQF84"/>
      <c r="WQG84"/>
      <c r="WQH84"/>
      <c r="WQI84"/>
      <c r="WQJ84"/>
      <c r="WQK84"/>
      <c r="WQL84"/>
      <c r="WQM84"/>
      <c r="WQN84"/>
      <c r="WQO84"/>
      <c r="WQP84"/>
      <c r="WQQ84"/>
      <c r="WQR84"/>
      <c r="WQS84"/>
      <c r="WQT84"/>
      <c r="WQU84"/>
      <c r="WQV84"/>
      <c r="WQW84"/>
      <c r="WQX84"/>
      <c r="WQY84"/>
      <c r="WQZ84"/>
      <c r="WRA84"/>
      <c r="WRB84"/>
      <c r="WRC84"/>
      <c r="WRD84"/>
      <c r="WRE84"/>
      <c r="WRF84"/>
      <c r="WRG84"/>
      <c r="WRH84"/>
      <c r="WRI84"/>
      <c r="WRJ84"/>
      <c r="WRK84"/>
      <c r="WRL84"/>
      <c r="WRM84"/>
      <c r="WRN84"/>
      <c r="WRO84"/>
      <c r="WRP84"/>
      <c r="WRQ84"/>
      <c r="WRR84"/>
      <c r="WRS84"/>
      <c r="WRT84"/>
      <c r="WRU84"/>
      <c r="WRV84"/>
      <c r="WRW84"/>
      <c r="WRX84"/>
      <c r="WRY84"/>
      <c r="WRZ84"/>
      <c r="WSA84"/>
      <c r="WSB84"/>
      <c r="WSC84"/>
      <c r="WSD84"/>
      <c r="WSE84"/>
      <c r="WSF84"/>
      <c r="WSG84"/>
      <c r="WSH84"/>
      <c r="WSI84"/>
      <c r="WSJ84"/>
      <c r="WSK84"/>
      <c r="WSL84"/>
      <c r="WSM84"/>
      <c r="WSN84"/>
      <c r="WSO84"/>
      <c r="WSP84"/>
      <c r="WSQ84"/>
      <c r="WSR84"/>
      <c r="WSS84"/>
      <c r="WST84"/>
      <c r="WSU84"/>
      <c r="WSV84"/>
      <c r="WSW84"/>
      <c r="WSX84"/>
      <c r="WSY84"/>
      <c r="WSZ84"/>
      <c r="WTA84"/>
      <c r="WTB84"/>
      <c r="WTC84"/>
      <c r="WTD84"/>
      <c r="WTE84"/>
      <c r="WTF84"/>
      <c r="WTG84"/>
      <c r="WTH84"/>
      <c r="WTI84"/>
      <c r="WTJ84"/>
      <c r="WTK84"/>
      <c r="WTL84"/>
      <c r="WTM84"/>
      <c r="WTN84"/>
      <c r="WTO84"/>
      <c r="WTP84"/>
      <c r="WTQ84"/>
      <c r="WTR84"/>
      <c r="WTS84"/>
      <c r="WTT84"/>
      <c r="WTU84"/>
      <c r="WTV84"/>
      <c r="WTW84"/>
      <c r="WTX84"/>
      <c r="WTY84"/>
      <c r="WTZ84"/>
      <c r="WUA84"/>
      <c r="WUB84"/>
      <c r="WUC84"/>
      <c r="WUD84"/>
      <c r="WUE84"/>
      <c r="WUF84"/>
      <c r="WUG84"/>
      <c r="WUH84"/>
      <c r="WUI84"/>
      <c r="WUJ84"/>
      <c r="WUK84"/>
      <c r="WUL84"/>
      <c r="WUM84"/>
      <c r="WUN84"/>
      <c r="WUO84"/>
      <c r="WUP84"/>
      <c r="WUQ84"/>
      <c r="WUR84"/>
      <c r="WUS84"/>
      <c r="WUT84"/>
      <c r="WUU84"/>
      <c r="WUV84"/>
      <c r="WUW84"/>
      <c r="WUX84"/>
      <c r="WUY84"/>
      <c r="WUZ84"/>
      <c r="WVA84"/>
      <c r="WVB84"/>
      <c r="WVC84"/>
      <c r="WVD84"/>
      <c r="WVE84"/>
      <c r="WVF84"/>
      <c r="WVG84"/>
      <c r="WVH84"/>
      <c r="WVI84"/>
      <c r="WVJ84"/>
      <c r="WVK84"/>
      <c r="WVL84"/>
      <c r="WVM84"/>
      <c r="WVN84"/>
      <c r="WVO84"/>
      <c r="WVP84"/>
      <c r="WVQ84"/>
      <c r="WVR84"/>
      <c r="WVS84"/>
      <c r="WVT84"/>
      <c r="WVU84"/>
      <c r="WVV84"/>
      <c r="WVW84"/>
      <c r="WVX84"/>
      <c r="WVY84"/>
      <c r="WVZ84"/>
      <c r="WWA84"/>
      <c r="WWB84"/>
      <c r="WWC84"/>
      <c r="WWD84"/>
      <c r="WWE84"/>
      <c r="WWF84"/>
      <c r="WWG84"/>
      <c r="WWH84"/>
      <c r="WWI84"/>
      <c r="WWJ84"/>
      <c r="WWK84"/>
      <c r="WWL84"/>
      <c r="WWM84"/>
      <c r="WWN84"/>
      <c r="WWO84"/>
      <c r="WWP84"/>
      <c r="WWQ84"/>
      <c r="WWR84"/>
      <c r="WWS84"/>
      <c r="WWT84"/>
      <c r="WWU84"/>
      <c r="WWV84"/>
      <c r="WWW84"/>
      <c r="WWX84"/>
      <c r="WWY84"/>
      <c r="WWZ84"/>
      <c r="WXA84"/>
      <c r="WXB84"/>
      <c r="WXC84"/>
      <c r="WXD84"/>
      <c r="WXE84"/>
      <c r="WXF84"/>
      <c r="WXG84"/>
      <c r="WXH84"/>
      <c r="WXI84"/>
      <c r="WXJ84"/>
      <c r="WXK84"/>
      <c r="WXL84"/>
      <c r="WXM84"/>
      <c r="WXN84"/>
      <c r="WXO84"/>
      <c r="WXP84"/>
      <c r="WXQ84"/>
      <c r="WXR84"/>
      <c r="WXS84"/>
      <c r="WXT84"/>
      <c r="WXU84"/>
      <c r="WXV84"/>
      <c r="WXW84"/>
      <c r="WXX84"/>
      <c r="WXY84"/>
      <c r="WXZ84"/>
      <c r="WYA84"/>
      <c r="WYB84"/>
      <c r="WYC84"/>
      <c r="WYD84"/>
      <c r="WYE84"/>
      <c r="WYF84"/>
      <c r="WYG84"/>
      <c r="WYH84"/>
      <c r="WYI84"/>
      <c r="WYJ84"/>
      <c r="WYK84"/>
      <c r="WYL84"/>
      <c r="WYM84"/>
      <c r="WYN84"/>
      <c r="WYO84"/>
      <c r="WYP84"/>
      <c r="WYQ84"/>
      <c r="WYR84"/>
      <c r="WYS84"/>
      <c r="WYT84"/>
      <c r="WYU84"/>
      <c r="WYV84"/>
      <c r="WYW84"/>
      <c r="WYX84"/>
      <c r="WYY84"/>
      <c r="WYZ84"/>
      <c r="WZA84"/>
      <c r="WZB84"/>
      <c r="WZC84"/>
      <c r="WZD84"/>
      <c r="WZE84"/>
      <c r="WZF84"/>
      <c r="WZG84"/>
      <c r="WZH84"/>
      <c r="WZI84"/>
      <c r="WZJ84"/>
      <c r="WZK84"/>
      <c r="WZL84"/>
      <c r="WZM84"/>
      <c r="WZN84"/>
      <c r="WZO84"/>
      <c r="WZP84"/>
      <c r="WZQ84"/>
      <c r="WZR84"/>
      <c r="WZS84"/>
      <c r="WZT84"/>
      <c r="WZU84"/>
      <c r="WZV84"/>
      <c r="WZW84"/>
      <c r="WZX84"/>
      <c r="WZY84"/>
      <c r="WZZ84"/>
      <c r="XAA84"/>
      <c r="XAB84"/>
      <c r="XAC84"/>
      <c r="XAD84"/>
      <c r="XAE84"/>
      <c r="XAF84"/>
      <c r="XAG84"/>
      <c r="XAH84"/>
      <c r="XAI84"/>
      <c r="XAJ84"/>
      <c r="XAK84"/>
      <c r="XAL84"/>
      <c r="XAM84"/>
      <c r="XAN84"/>
      <c r="XAO84"/>
      <c r="XAP84"/>
      <c r="XAQ84"/>
      <c r="XAR84"/>
      <c r="XAS84"/>
      <c r="XAT84"/>
      <c r="XAU84"/>
      <c r="XAV84"/>
      <c r="XAW84"/>
      <c r="XAX84"/>
      <c r="XAY84"/>
      <c r="XAZ84"/>
      <c r="XBA84"/>
      <c r="XBB84"/>
      <c r="XBC84"/>
      <c r="XBD84"/>
      <c r="XBE84"/>
      <c r="XBF84"/>
      <c r="XBG84"/>
      <c r="XBH84"/>
      <c r="XBI84"/>
      <c r="XBJ84"/>
      <c r="XBK84"/>
      <c r="XBL84"/>
      <c r="XBM84"/>
      <c r="XBN84"/>
      <c r="XBO84"/>
      <c r="XBP84"/>
      <c r="XBQ84"/>
      <c r="XBR84"/>
      <c r="XBS84"/>
      <c r="XBT84"/>
      <c r="XBU84"/>
      <c r="XBV84"/>
      <c r="XBW84"/>
      <c r="XBX84"/>
      <c r="XBY84"/>
      <c r="XBZ84"/>
      <c r="XCA84"/>
      <c r="XCB84"/>
      <c r="XCC84"/>
      <c r="XCD84"/>
      <c r="XCE84"/>
      <c r="XCF84"/>
      <c r="XCG84"/>
      <c r="XCH84"/>
      <c r="XCI84"/>
      <c r="XCJ84"/>
      <c r="XCK84"/>
      <c r="XCL84"/>
      <c r="XCM84"/>
      <c r="XCN84"/>
      <c r="XCO84"/>
      <c r="XCP84"/>
      <c r="XCQ84"/>
      <c r="XCR84"/>
      <c r="XCS84"/>
      <c r="XCT84"/>
      <c r="XCU84"/>
      <c r="XCV84"/>
      <c r="XCW84"/>
      <c r="XCX84"/>
      <c r="XCY84"/>
      <c r="XCZ84"/>
    </row>
    <row r="85" spans="2:16328" s="115" customFormat="1" x14ac:dyDescent="0.35">
      <c r="B85" s="117" t="s">
        <v>298</v>
      </c>
      <c r="C85" s="118">
        <f>IFERROR(C83/C81,"na")</f>
        <v>0.28451521746143899</v>
      </c>
      <c r="D85" s="118">
        <f t="shared" ref="D85:M85" si="53">IFERROR(D83/D81,"na")</f>
        <v>0.28361140209936803</v>
      </c>
      <c r="E85" s="118">
        <f t="shared" si="53"/>
        <v>0.28338234041694266</v>
      </c>
      <c r="F85" s="118">
        <f t="shared" si="53"/>
        <v>0.28318845438329698</v>
      </c>
      <c r="G85" s="118">
        <f t="shared" si="53"/>
        <v>0.283027481009618</v>
      </c>
      <c r="H85" s="118">
        <f t="shared" si="53"/>
        <v>0.28289125223791151</v>
      </c>
      <c r="I85" s="118">
        <f t="shared" si="53"/>
        <v>0.28277756812520022</v>
      </c>
      <c r="J85" s="118">
        <f t="shared" si="53"/>
        <v>0.28268076249687829</v>
      </c>
      <c r="K85" s="118">
        <f t="shared" si="53"/>
        <v>0.2825981446183739</v>
      </c>
      <c r="L85" s="118">
        <f t="shared" si="53"/>
        <v>0.28253049232656868</v>
      </c>
      <c r="M85" s="118">
        <f t="shared" si="53"/>
        <v>0.28253049232656868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  <c r="GE85"/>
      <c r="GF85"/>
      <c r="GG85"/>
      <c r="GH85"/>
      <c r="GI85"/>
      <c r="GJ85"/>
      <c r="GK85"/>
      <c r="GL85"/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  <c r="HA85"/>
      <c r="HB85"/>
      <c r="HC85"/>
      <c r="HD85"/>
      <c r="HE85"/>
      <c r="HF85"/>
      <c r="HG85"/>
      <c r="HH85"/>
      <c r="HI85"/>
      <c r="HJ85"/>
      <c r="HK85"/>
      <c r="HL85"/>
      <c r="HM85"/>
      <c r="HN85"/>
      <c r="HO85"/>
      <c r="HP85"/>
      <c r="HQ85"/>
      <c r="HR85"/>
      <c r="HS85"/>
      <c r="HT85"/>
      <c r="HU85"/>
      <c r="HV85"/>
      <c r="HW85"/>
      <c r="HX85"/>
      <c r="HY85"/>
      <c r="HZ85"/>
      <c r="IA85"/>
      <c r="IB85"/>
      <c r="IC85"/>
      <c r="ID85"/>
      <c r="IE85"/>
      <c r="IF85"/>
      <c r="IG85"/>
      <c r="IH85"/>
      <c r="II85"/>
      <c r="IJ85"/>
      <c r="IK85"/>
      <c r="IL85"/>
      <c r="IM85"/>
      <c r="IN85"/>
      <c r="IO85"/>
      <c r="IP85"/>
      <c r="IQ85"/>
      <c r="IR85"/>
      <c r="IS85"/>
      <c r="IT85"/>
      <c r="IU85"/>
      <c r="IV85"/>
      <c r="IW85"/>
      <c r="IX85"/>
      <c r="IY85"/>
      <c r="IZ85"/>
      <c r="JA85"/>
      <c r="JB85"/>
      <c r="JC85"/>
      <c r="JD85"/>
      <c r="JE85"/>
      <c r="JF85"/>
      <c r="JG85"/>
      <c r="JH85"/>
      <c r="JI85"/>
      <c r="JJ85"/>
      <c r="JK85"/>
      <c r="JL85"/>
      <c r="JM85"/>
      <c r="JN85"/>
      <c r="JO85"/>
      <c r="JP85"/>
      <c r="JQ85"/>
      <c r="JR85"/>
      <c r="JS85"/>
      <c r="JT85"/>
      <c r="JU85"/>
      <c r="JV85"/>
      <c r="JW85"/>
      <c r="JX85"/>
      <c r="JY85"/>
      <c r="JZ85"/>
      <c r="KA85"/>
      <c r="KB85"/>
      <c r="KC85"/>
      <c r="KD85"/>
      <c r="KE85"/>
      <c r="KF85"/>
      <c r="KG85"/>
      <c r="KH85"/>
      <c r="KI85"/>
      <c r="KJ85"/>
      <c r="KK85"/>
      <c r="KL85"/>
      <c r="KM85"/>
      <c r="KN85"/>
      <c r="KO85"/>
      <c r="KP85"/>
      <c r="KQ85"/>
      <c r="KR85"/>
      <c r="KS85"/>
      <c r="KT85"/>
      <c r="KU85"/>
      <c r="KV85"/>
      <c r="KW85"/>
      <c r="KX85"/>
      <c r="KY85"/>
      <c r="KZ85"/>
      <c r="LA85"/>
      <c r="LB85"/>
      <c r="LC85"/>
      <c r="LD85"/>
      <c r="LE85"/>
      <c r="LF85"/>
      <c r="LG85"/>
      <c r="LH85"/>
      <c r="LI85"/>
      <c r="LJ85"/>
      <c r="LK85"/>
      <c r="LL85"/>
      <c r="LM85"/>
      <c r="LN85"/>
      <c r="LO85"/>
      <c r="LP85"/>
      <c r="LQ85"/>
      <c r="LR85"/>
      <c r="LS85"/>
      <c r="LT85"/>
      <c r="LU85"/>
      <c r="LV85"/>
      <c r="LW85"/>
      <c r="LX85"/>
      <c r="LY85"/>
      <c r="LZ85"/>
      <c r="MA85"/>
      <c r="MB85"/>
      <c r="MC85"/>
      <c r="MD85"/>
      <c r="ME85"/>
      <c r="MF85"/>
      <c r="MG85"/>
      <c r="MH85"/>
      <c r="MI85"/>
      <c r="MJ85"/>
      <c r="MK85"/>
      <c r="ML85"/>
      <c r="MM85"/>
      <c r="MN85"/>
      <c r="MO85"/>
      <c r="MP85"/>
      <c r="MQ85"/>
      <c r="MR85"/>
      <c r="MS85"/>
      <c r="MT85"/>
      <c r="MU85"/>
      <c r="MV85"/>
      <c r="MW85"/>
      <c r="MX85"/>
      <c r="MY85"/>
      <c r="MZ85"/>
      <c r="NA85"/>
      <c r="NB85"/>
      <c r="NC85"/>
      <c r="ND85"/>
      <c r="NE85"/>
      <c r="NF85"/>
      <c r="NG85"/>
      <c r="NH85"/>
      <c r="NI85"/>
      <c r="NJ85"/>
      <c r="NK85"/>
      <c r="NL85"/>
      <c r="NM85"/>
      <c r="NN85"/>
      <c r="NO85"/>
      <c r="NP85"/>
      <c r="NQ85"/>
      <c r="NR85"/>
      <c r="NS85"/>
      <c r="NT85"/>
      <c r="NU85"/>
      <c r="NV85"/>
      <c r="NW85"/>
      <c r="NX85"/>
      <c r="NY85"/>
      <c r="NZ85"/>
      <c r="OA85"/>
      <c r="OB85"/>
      <c r="OC85"/>
      <c r="OD85"/>
      <c r="OE85"/>
      <c r="OF85"/>
      <c r="OG85"/>
      <c r="OH85"/>
      <c r="OI85"/>
      <c r="OJ85"/>
      <c r="OK85"/>
      <c r="OL85"/>
      <c r="OM85"/>
      <c r="ON85"/>
      <c r="OO85"/>
      <c r="OP85"/>
      <c r="OQ85"/>
      <c r="OR85"/>
      <c r="OS85"/>
      <c r="OT85"/>
      <c r="OU85"/>
      <c r="OV85"/>
      <c r="OW85"/>
      <c r="OX85"/>
      <c r="OY85"/>
      <c r="OZ85"/>
      <c r="PA85"/>
      <c r="PB85"/>
      <c r="PC85"/>
      <c r="PD85"/>
      <c r="PE85"/>
      <c r="PF85"/>
      <c r="PG85"/>
      <c r="PH85"/>
      <c r="PI85"/>
      <c r="PJ85"/>
      <c r="PK85"/>
      <c r="PL85"/>
      <c r="PM85"/>
      <c r="PN85"/>
      <c r="PO85"/>
      <c r="PP85"/>
      <c r="PQ85"/>
      <c r="PR85"/>
      <c r="PS85"/>
      <c r="PT85"/>
      <c r="PU85"/>
      <c r="PV85"/>
      <c r="PW85"/>
      <c r="PX85"/>
      <c r="PY85"/>
      <c r="PZ85"/>
      <c r="QA85"/>
      <c r="QB85"/>
      <c r="QC85"/>
      <c r="QD85"/>
      <c r="QE85"/>
      <c r="QF85"/>
      <c r="QG85"/>
      <c r="QH85"/>
      <c r="QI85"/>
      <c r="QJ85"/>
      <c r="QK85"/>
      <c r="QL85"/>
      <c r="QM85"/>
      <c r="QN85"/>
      <c r="QO85"/>
      <c r="QP85"/>
      <c r="QQ85"/>
      <c r="QR85"/>
      <c r="QS85"/>
      <c r="QT85"/>
      <c r="QU85"/>
      <c r="QV85"/>
      <c r="QW85"/>
      <c r="QX85"/>
      <c r="QY85"/>
      <c r="QZ85"/>
      <c r="RA85"/>
      <c r="RB85"/>
      <c r="RC85"/>
      <c r="RD85"/>
      <c r="RE85"/>
      <c r="RF85"/>
      <c r="RG85"/>
      <c r="RH85"/>
      <c r="RI85"/>
      <c r="RJ85"/>
      <c r="RK85"/>
      <c r="RL85"/>
      <c r="RM85"/>
      <c r="RN85"/>
      <c r="RO85"/>
      <c r="RP85"/>
      <c r="RQ85"/>
      <c r="RR85"/>
      <c r="RS85"/>
      <c r="RT85"/>
      <c r="RU85"/>
      <c r="RV85"/>
      <c r="RW85"/>
      <c r="RX85"/>
      <c r="RY85"/>
      <c r="RZ85"/>
      <c r="SA85"/>
      <c r="SB85"/>
      <c r="SC85"/>
      <c r="SD85"/>
      <c r="SE85"/>
      <c r="SF85"/>
      <c r="SG85"/>
      <c r="SH85"/>
      <c r="SI85"/>
      <c r="SJ85"/>
      <c r="SK85"/>
      <c r="SL85"/>
      <c r="SM85"/>
      <c r="SN85"/>
      <c r="SO85"/>
      <c r="SP85"/>
      <c r="SQ85"/>
      <c r="SR85"/>
      <c r="SS85"/>
      <c r="ST85"/>
      <c r="SU85"/>
      <c r="SV85"/>
      <c r="SW85"/>
      <c r="SX85"/>
      <c r="SY85"/>
      <c r="SZ85"/>
      <c r="TA85"/>
      <c r="TB85"/>
      <c r="TC85"/>
      <c r="TD85"/>
      <c r="TE85"/>
      <c r="TF85"/>
      <c r="TG85"/>
      <c r="TH85"/>
      <c r="TI85"/>
      <c r="TJ85"/>
      <c r="TK85"/>
      <c r="TL85"/>
      <c r="TM85"/>
      <c r="TN85"/>
      <c r="TO85"/>
      <c r="TP85"/>
      <c r="TQ85"/>
      <c r="TR85"/>
      <c r="TS85"/>
      <c r="TT85"/>
      <c r="TU85"/>
      <c r="TV85"/>
      <c r="TW85"/>
      <c r="TX85"/>
      <c r="TY85"/>
      <c r="TZ85"/>
      <c r="UA85"/>
      <c r="UB85"/>
      <c r="UC85"/>
      <c r="UD85"/>
      <c r="UE85"/>
      <c r="UF85"/>
      <c r="UG85"/>
      <c r="UH85"/>
      <c r="UI85"/>
      <c r="UJ85"/>
      <c r="UK85"/>
      <c r="UL85"/>
      <c r="UM85"/>
      <c r="UN85"/>
      <c r="UO85"/>
      <c r="UP85"/>
      <c r="UQ85"/>
      <c r="UR85"/>
      <c r="US85"/>
      <c r="UT85"/>
      <c r="UU85"/>
      <c r="UV85"/>
      <c r="UW85"/>
      <c r="UX85"/>
      <c r="UY85"/>
      <c r="UZ85"/>
      <c r="VA85"/>
      <c r="VB85"/>
      <c r="VC85"/>
      <c r="VD85"/>
      <c r="VE85"/>
      <c r="VF85"/>
      <c r="VG85"/>
      <c r="VH85"/>
      <c r="VI85"/>
      <c r="VJ85"/>
      <c r="VK85"/>
      <c r="VL85"/>
      <c r="VM85"/>
      <c r="VN85"/>
      <c r="VO85"/>
      <c r="VP85"/>
      <c r="VQ85"/>
      <c r="VR85"/>
      <c r="VS85"/>
      <c r="VT85"/>
      <c r="VU85"/>
      <c r="VV85"/>
      <c r="VW85"/>
      <c r="VX85"/>
      <c r="VY85"/>
      <c r="VZ85"/>
      <c r="WA85"/>
      <c r="WB85"/>
      <c r="WC85"/>
      <c r="WD85"/>
      <c r="WE85"/>
      <c r="WF85"/>
      <c r="WG85"/>
      <c r="WH85"/>
      <c r="WI85"/>
      <c r="WJ85"/>
      <c r="WK85"/>
      <c r="WL85"/>
      <c r="WM85"/>
      <c r="WN85"/>
      <c r="WO85"/>
      <c r="WP85"/>
      <c r="WQ85"/>
      <c r="WR85"/>
      <c r="WS85"/>
      <c r="WT85"/>
      <c r="WU85"/>
      <c r="WV85"/>
      <c r="WW85"/>
      <c r="WX85"/>
      <c r="WY85"/>
      <c r="WZ85"/>
      <c r="XA85"/>
      <c r="XB85"/>
      <c r="XC85"/>
      <c r="XD85"/>
      <c r="XE85"/>
      <c r="XF85"/>
      <c r="XG85"/>
      <c r="XH85"/>
      <c r="XI85"/>
      <c r="XJ85"/>
      <c r="XK85"/>
      <c r="XL85"/>
      <c r="XM85"/>
      <c r="XN85"/>
      <c r="XO85"/>
      <c r="XP85"/>
      <c r="XQ85"/>
      <c r="XR85"/>
      <c r="XS85"/>
      <c r="XT85"/>
      <c r="XU85"/>
      <c r="XV85"/>
      <c r="XW85"/>
      <c r="XX85"/>
      <c r="XY85"/>
      <c r="XZ85"/>
      <c r="YA85"/>
      <c r="YB85"/>
      <c r="YC85"/>
      <c r="YD85"/>
      <c r="YE85"/>
      <c r="YF85"/>
      <c r="YG85"/>
      <c r="YH85"/>
      <c r="YI85"/>
      <c r="YJ85"/>
      <c r="YK85"/>
      <c r="YL85"/>
      <c r="YM85"/>
      <c r="YN85"/>
      <c r="YO85"/>
      <c r="YP85"/>
      <c r="YQ85"/>
      <c r="YR85"/>
      <c r="YS85"/>
      <c r="YT85"/>
      <c r="YU85"/>
      <c r="YV85"/>
      <c r="YW85"/>
      <c r="YX85"/>
      <c r="YY85"/>
      <c r="YZ85"/>
      <c r="ZA85"/>
      <c r="ZB85"/>
      <c r="ZC85"/>
      <c r="ZD85"/>
      <c r="ZE85"/>
      <c r="ZF85"/>
      <c r="ZG85"/>
      <c r="ZH85"/>
      <c r="ZI85"/>
      <c r="ZJ85"/>
      <c r="ZK85"/>
      <c r="ZL85"/>
      <c r="ZM85"/>
      <c r="ZN85"/>
      <c r="ZO85"/>
      <c r="ZP85"/>
      <c r="ZQ85"/>
      <c r="ZR85"/>
      <c r="ZS85"/>
      <c r="ZT85"/>
      <c r="ZU85"/>
      <c r="ZV85"/>
      <c r="ZW85"/>
      <c r="ZX85"/>
      <c r="ZY85"/>
      <c r="ZZ85"/>
      <c r="AAA85"/>
      <c r="AAB85"/>
      <c r="AAC85"/>
      <c r="AAD85"/>
      <c r="AAE85"/>
      <c r="AAF85"/>
      <c r="AAG85"/>
      <c r="AAH85"/>
      <c r="AAI85"/>
      <c r="AAJ85"/>
      <c r="AAK85"/>
      <c r="AAL85"/>
      <c r="AAM85"/>
      <c r="AAN85"/>
      <c r="AAO85"/>
      <c r="AAP85"/>
      <c r="AAQ85"/>
      <c r="AAR85"/>
      <c r="AAS85"/>
      <c r="AAT85"/>
      <c r="AAU85"/>
      <c r="AAV85"/>
      <c r="AAW85"/>
      <c r="AAX85"/>
      <c r="AAY85"/>
      <c r="AAZ85"/>
      <c r="ABA85"/>
      <c r="ABB85"/>
      <c r="ABC85"/>
      <c r="ABD85"/>
      <c r="ABE85"/>
      <c r="ABF85"/>
      <c r="ABG85"/>
      <c r="ABH85"/>
      <c r="ABI85"/>
      <c r="ABJ85"/>
      <c r="ABK85"/>
      <c r="ABL85"/>
      <c r="ABM85"/>
      <c r="ABN85"/>
      <c r="ABO85"/>
      <c r="ABP85"/>
      <c r="ABQ85"/>
      <c r="ABR85"/>
      <c r="ABS85"/>
      <c r="ABT85"/>
      <c r="ABU85"/>
      <c r="ABV85"/>
      <c r="ABW85"/>
      <c r="ABX85"/>
      <c r="ABY85"/>
      <c r="ABZ85"/>
      <c r="ACA85"/>
      <c r="ACB85"/>
      <c r="ACC85"/>
      <c r="ACD85"/>
      <c r="ACE85"/>
      <c r="ACF85"/>
      <c r="ACG85"/>
      <c r="ACH85"/>
      <c r="ACI85"/>
      <c r="ACJ85"/>
      <c r="ACK85"/>
      <c r="ACL85"/>
      <c r="ACM85"/>
      <c r="ACN85"/>
      <c r="ACO85"/>
      <c r="ACP85"/>
      <c r="ACQ85"/>
      <c r="ACR85"/>
      <c r="ACS85"/>
      <c r="ACT85"/>
      <c r="ACU85"/>
      <c r="ACV85"/>
      <c r="ACW85"/>
      <c r="ACX85"/>
      <c r="ACY85"/>
      <c r="ACZ85"/>
      <c r="ADA85"/>
      <c r="ADB85"/>
      <c r="ADC85"/>
      <c r="ADD85"/>
      <c r="ADE85"/>
      <c r="ADF85"/>
      <c r="ADG85"/>
      <c r="ADH85"/>
      <c r="ADI85"/>
      <c r="ADJ85"/>
      <c r="ADK85"/>
      <c r="ADL85"/>
      <c r="ADM85"/>
      <c r="ADN85"/>
      <c r="ADO85"/>
      <c r="ADP85"/>
      <c r="ADQ85"/>
      <c r="ADR85"/>
      <c r="ADS85"/>
      <c r="ADT85"/>
      <c r="ADU85"/>
      <c r="ADV85"/>
      <c r="ADW85"/>
      <c r="ADX85"/>
      <c r="ADY85"/>
      <c r="ADZ85"/>
      <c r="AEA85"/>
      <c r="AEB85"/>
      <c r="AEC85"/>
      <c r="AED85"/>
      <c r="AEE85"/>
      <c r="AEF85"/>
      <c r="AEG85"/>
      <c r="AEH85"/>
      <c r="AEI85"/>
      <c r="AEJ85"/>
      <c r="AEK85"/>
      <c r="AEL85"/>
      <c r="AEM85"/>
      <c r="AEN85"/>
      <c r="AEO85"/>
      <c r="AEP85"/>
      <c r="AEQ85"/>
      <c r="AER85"/>
      <c r="AES85"/>
      <c r="AET85"/>
      <c r="AEU85"/>
      <c r="AEV85"/>
      <c r="AEW85"/>
      <c r="AEX85"/>
      <c r="AEY85"/>
      <c r="AEZ85"/>
      <c r="AFA85"/>
      <c r="AFB85"/>
      <c r="AFC85"/>
      <c r="AFD85"/>
      <c r="AFE85"/>
      <c r="AFF85"/>
      <c r="AFG85"/>
      <c r="AFH85"/>
      <c r="AFI85"/>
      <c r="AFJ85"/>
      <c r="AFK85"/>
      <c r="AFL85"/>
      <c r="AFM85"/>
      <c r="AFN85"/>
      <c r="AFO85"/>
      <c r="AFP85"/>
      <c r="AFQ85"/>
      <c r="AFR85"/>
      <c r="AFS85"/>
      <c r="AFT85"/>
      <c r="AFU85"/>
      <c r="AFV85"/>
      <c r="AFW85"/>
      <c r="AFX85"/>
      <c r="AFY85"/>
      <c r="AFZ85"/>
      <c r="AGA85"/>
      <c r="AGB85"/>
      <c r="AGC85"/>
      <c r="AGD85"/>
      <c r="AGE85"/>
      <c r="AGF85"/>
      <c r="AGG85"/>
      <c r="AGH85"/>
      <c r="AGI85"/>
      <c r="AGJ85"/>
      <c r="AGK85"/>
      <c r="AGL85"/>
      <c r="AGM85"/>
      <c r="AGN85"/>
      <c r="AGO85"/>
      <c r="AGP85"/>
      <c r="AGQ85"/>
      <c r="AGR85"/>
      <c r="AGS85"/>
      <c r="AGT85"/>
      <c r="AGU85"/>
      <c r="AGV85"/>
      <c r="AGW85"/>
      <c r="AGX85"/>
      <c r="AGY85"/>
      <c r="AGZ85"/>
      <c r="AHA85"/>
      <c r="AHB85"/>
      <c r="AHC85"/>
      <c r="AHD85"/>
      <c r="AHE85"/>
      <c r="AHF85"/>
      <c r="AHG85"/>
      <c r="AHH85"/>
      <c r="AHI85"/>
      <c r="AHJ85"/>
      <c r="AHK85"/>
      <c r="AHL85"/>
      <c r="AHM85"/>
      <c r="AHN85"/>
      <c r="AHO85"/>
      <c r="AHP85"/>
      <c r="AHQ85"/>
      <c r="AHR85"/>
      <c r="AHS85"/>
      <c r="AHT85"/>
      <c r="AHU85"/>
      <c r="AHV85"/>
      <c r="AHW85"/>
      <c r="AHX85"/>
      <c r="AHY85"/>
      <c r="AHZ85"/>
      <c r="AIA85"/>
      <c r="AIB85"/>
      <c r="AIC85"/>
      <c r="AID85"/>
      <c r="AIE85"/>
      <c r="AIF85"/>
      <c r="AIG85"/>
      <c r="AIH85"/>
      <c r="AII85"/>
      <c r="AIJ85"/>
      <c r="AIK85"/>
      <c r="AIL85"/>
      <c r="AIM85"/>
      <c r="AIN85"/>
      <c r="AIO85"/>
      <c r="AIP85"/>
      <c r="AIQ85"/>
      <c r="AIR85"/>
      <c r="AIS85"/>
      <c r="AIT85"/>
      <c r="AIU85"/>
      <c r="AIV85"/>
      <c r="AIW85"/>
      <c r="AIX85"/>
      <c r="AIY85"/>
      <c r="AIZ85"/>
      <c r="AJA85"/>
      <c r="AJB85"/>
      <c r="AJC85"/>
      <c r="AJD85"/>
      <c r="AJE85"/>
      <c r="AJF85"/>
      <c r="AJG85"/>
      <c r="AJH85"/>
      <c r="AJI85"/>
      <c r="AJJ85"/>
      <c r="AJK85"/>
      <c r="AJL85"/>
      <c r="AJM85"/>
      <c r="AJN85"/>
      <c r="AJO85"/>
      <c r="AJP85"/>
      <c r="AJQ85"/>
      <c r="AJR85"/>
      <c r="AJS85"/>
      <c r="AJT85"/>
      <c r="AJU85"/>
      <c r="AJV85"/>
      <c r="AJW85"/>
      <c r="AJX85"/>
      <c r="AJY85"/>
      <c r="AJZ85"/>
      <c r="AKA85"/>
      <c r="AKB85"/>
      <c r="AKC85"/>
      <c r="AKD85"/>
      <c r="AKE85"/>
      <c r="AKF85"/>
      <c r="AKG85"/>
      <c r="AKH85"/>
      <c r="AKI85"/>
      <c r="AKJ85"/>
      <c r="AKK85"/>
      <c r="AKL85"/>
      <c r="AKM85"/>
      <c r="AKN85"/>
      <c r="AKO85"/>
      <c r="AKP85"/>
      <c r="AKQ85"/>
      <c r="AKR85"/>
      <c r="AKS85"/>
      <c r="AKT85"/>
      <c r="AKU85"/>
      <c r="AKV85"/>
      <c r="AKW85"/>
      <c r="AKX85"/>
      <c r="AKY85"/>
      <c r="AKZ85"/>
      <c r="ALA85"/>
      <c r="ALB85"/>
      <c r="ALC85"/>
      <c r="ALD85"/>
      <c r="ALE85"/>
      <c r="ALF85"/>
      <c r="ALG85"/>
      <c r="ALH85"/>
      <c r="ALI85"/>
      <c r="ALJ85"/>
      <c r="ALK85"/>
      <c r="ALL85"/>
      <c r="ALM85"/>
      <c r="ALN85"/>
      <c r="ALO85"/>
      <c r="ALP85"/>
      <c r="ALQ85"/>
      <c r="ALR85"/>
      <c r="ALS85"/>
      <c r="ALT85"/>
      <c r="ALU85"/>
      <c r="ALV85"/>
      <c r="ALW85"/>
      <c r="ALX85"/>
      <c r="ALY85"/>
      <c r="ALZ85"/>
      <c r="AMA85"/>
      <c r="AMB85"/>
      <c r="AMC85"/>
      <c r="AMD85"/>
      <c r="AME85"/>
      <c r="AMF85"/>
      <c r="AMG85"/>
      <c r="AMH85"/>
      <c r="AMI85"/>
      <c r="AMJ85"/>
      <c r="AMK85"/>
      <c r="AML85"/>
      <c r="AMM85"/>
      <c r="AMN85"/>
      <c r="AMO85"/>
      <c r="AMP85"/>
      <c r="AMQ85"/>
      <c r="AMR85"/>
      <c r="AMS85"/>
      <c r="AMT85"/>
      <c r="AMU85"/>
      <c r="AMV85"/>
      <c r="AMW85"/>
      <c r="AMX85"/>
      <c r="AMY85"/>
      <c r="AMZ85"/>
      <c r="ANA85"/>
      <c r="ANB85"/>
      <c r="ANC85"/>
      <c r="AND85"/>
      <c r="ANE85"/>
      <c r="ANF85"/>
      <c r="ANG85"/>
      <c r="ANH85"/>
      <c r="ANI85"/>
      <c r="ANJ85"/>
      <c r="ANK85"/>
      <c r="ANL85"/>
      <c r="ANM85"/>
      <c r="ANN85"/>
      <c r="ANO85"/>
      <c r="ANP85"/>
      <c r="ANQ85"/>
      <c r="ANR85"/>
      <c r="ANS85"/>
      <c r="ANT85"/>
      <c r="ANU85"/>
      <c r="ANV85"/>
      <c r="ANW85"/>
      <c r="ANX85"/>
      <c r="ANY85"/>
      <c r="ANZ85"/>
      <c r="AOA85"/>
      <c r="AOB85"/>
      <c r="AOC85"/>
      <c r="AOD85"/>
      <c r="AOE85"/>
      <c r="AOF85"/>
      <c r="AOG85"/>
      <c r="AOH85"/>
      <c r="AOI85"/>
      <c r="AOJ85"/>
      <c r="AOK85"/>
      <c r="AOL85"/>
      <c r="AOM85"/>
      <c r="AON85"/>
      <c r="AOO85"/>
      <c r="AOP85"/>
      <c r="AOQ85"/>
      <c r="AOR85"/>
      <c r="AOS85"/>
      <c r="AOT85"/>
      <c r="AOU85"/>
      <c r="AOV85"/>
      <c r="AOW85"/>
      <c r="AOX85"/>
      <c r="AOY85"/>
      <c r="AOZ85"/>
      <c r="APA85"/>
      <c r="APB85"/>
      <c r="APC85"/>
      <c r="APD85"/>
      <c r="APE85"/>
      <c r="APF85"/>
      <c r="APG85"/>
      <c r="APH85"/>
      <c r="API85"/>
      <c r="APJ85"/>
      <c r="APK85"/>
      <c r="APL85"/>
      <c r="APM85"/>
      <c r="APN85"/>
      <c r="APO85"/>
      <c r="APP85"/>
      <c r="APQ85"/>
      <c r="APR85"/>
      <c r="APS85"/>
      <c r="APT85"/>
      <c r="APU85"/>
      <c r="APV85"/>
      <c r="APW85"/>
      <c r="APX85"/>
      <c r="APY85"/>
      <c r="APZ85"/>
      <c r="AQA85"/>
      <c r="AQB85"/>
      <c r="AQC85"/>
      <c r="AQD85"/>
      <c r="AQE85"/>
      <c r="AQF85"/>
      <c r="AQG85"/>
      <c r="AQH85"/>
      <c r="AQI85"/>
      <c r="AQJ85"/>
      <c r="AQK85"/>
      <c r="AQL85"/>
      <c r="AQM85"/>
      <c r="AQN85"/>
      <c r="AQO85"/>
      <c r="AQP85"/>
      <c r="AQQ85"/>
      <c r="AQR85"/>
      <c r="AQS85"/>
      <c r="AQT85"/>
      <c r="AQU85"/>
      <c r="AQV85"/>
      <c r="AQW85"/>
      <c r="AQX85"/>
      <c r="AQY85"/>
      <c r="AQZ85"/>
      <c r="ARA85"/>
      <c r="ARB85"/>
      <c r="ARC85"/>
      <c r="ARD85"/>
      <c r="ARE85"/>
      <c r="ARF85"/>
      <c r="ARG85"/>
      <c r="ARH85"/>
      <c r="ARI85"/>
      <c r="ARJ85"/>
      <c r="ARK85"/>
      <c r="ARL85"/>
      <c r="ARM85"/>
      <c r="ARN85"/>
      <c r="ARO85"/>
      <c r="ARP85"/>
      <c r="ARQ85"/>
      <c r="ARR85"/>
      <c r="ARS85"/>
      <c r="ART85"/>
      <c r="ARU85"/>
      <c r="ARV85"/>
      <c r="ARW85"/>
      <c r="ARX85"/>
      <c r="ARY85"/>
      <c r="ARZ85"/>
      <c r="ASA85"/>
      <c r="ASB85"/>
      <c r="ASC85"/>
      <c r="ASD85"/>
      <c r="ASE85"/>
      <c r="ASF85"/>
      <c r="ASG85"/>
      <c r="ASH85"/>
      <c r="ASI85"/>
      <c r="ASJ85"/>
      <c r="ASK85"/>
      <c r="ASL85"/>
      <c r="ASM85"/>
      <c r="ASN85"/>
      <c r="ASO85"/>
      <c r="ASP85"/>
      <c r="ASQ85"/>
      <c r="ASR85"/>
      <c r="ASS85"/>
      <c r="AST85"/>
      <c r="ASU85"/>
      <c r="ASV85"/>
      <c r="ASW85"/>
      <c r="ASX85"/>
      <c r="ASY85"/>
      <c r="ASZ85"/>
      <c r="ATA85"/>
      <c r="ATB85"/>
      <c r="ATC85"/>
      <c r="ATD85"/>
      <c r="ATE85"/>
      <c r="ATF85"/>
      <c r="ATG85"/>
      <c r="ATH85"/>
      <c r="ATI85"/>
      <c r="ATJ85"/>
      <c r="ATK85"/>
      <c r="ATL85"/>
      <c r="ATM85"/>
      <c r="ATN85"/>
      <c r="ATO85"/>
      <c r="ATP85"/>
      <c r="ATQ85"/>
      <c r="ATR85"/>
      <c r="ATS85"/>
      <c r="ATT85"/>
      <c r="ATU85"/>
      <c r="ATV85"/>
      <c r="ATW85"/>
      <c r="ATX85"/>
      <c r="ATY85"/>
      <c r="ATZ85"/>
      <c r="AUA85"/>
      <c r="AUB85"/>
      <c r="AUC85"/>
      <c r="AUD85"/>
      <c r="AUE85"/>
      <c r="AUF85"/>
      <c r="AUG85"/>
      <c r="AUH85"/>
      <c r="AUI85"/>
      <c r="AUJ85"/>
      <c r="AUK85"/>
      <c r="AUL85"/>
      <c r="AUM85"/>
      <c r="AUN85"/>
      <c r="AUO85"/>
      <c r="AUP85"/>
      <c r="AUQ85"/>
      <c r="AUR85"/>
      <c r="AUS85"/>
      <c r="AUT85"/>
      <c r="AUU85"/>
      <c r="AUV85"/>
      <c r="AUW85"/>
      <c r="AUX85"/>
      <c r="AUY85"/>
      <c r="AUZ85"/>
      <c r="AVA85"/>
      <c r="AVB85"/>
      <c r="AVC85"/>
      <c r="AVD85"/>
      <c r="AVE85"/>
      <c r="AVF85"/>
      <c r="AVG85"/>
      <c r="AVH85"/>
      <c r="AVI85"/>
      <c r="AVJ85"/>
      <c r="AVK85"/>
      <c r="AVL85"/>
      <c r="AVM85"/>
      <c r="AVN85"/>
      <c r="AVO85"/>
      <c r="AVP85"/>
      <c r="AVQ85"/>
      <c r="AVR85"/>
      <c r="AVS85"/>
      <c r="AVT85"/>
      <c r="AVU85"/>
      <c r="AVV85"/>
      <c r="AVW85"/>
      <c r="AVX85"/>
      <c r="AVY85"/>
      <c r="AVZ85"/>
      <c r="AWA85"/>
      <c r="AWB85"/>
      <c r="AWC85"/>
      <c r="AWD85"/>
      <c r="AWE85"/>
      <c r="AWF85"/>
      <c r="AWG85"/>
      <c r="AWH85"/>
      <c r="AWI85"/>
      <c r="AWJ85"/>
      <c r="AWK85"/>
      <c r="AWL85"/>
      <c r="AWM85"/>
      <c r="AWN85"/>
      <c r="AWO85"/>
      <c r="AWP85"/>
      <c r="AWQ85"/>
      <c r="AWR85"/>
      <c r="AWS85"/>
      <c r="AWT85"/>
      <c r="AWU85"/>
      <c r="AWV85"/>
      <c r="AWW85"/>
      <c r="AWX85"/>
      <c r="AWY85"/>
      <c r="AWZ85"/>
      <c r="AXA85"/>
      <c r="AXB85"/>
      <c r="AXC85"/>
      <c r="AXD85"/>
      <c r="AXE85"/>
      <c r="AXF85"/>
      <c r="AXG85"/>
      <c r="AXH85"/>
      <c r="AXI85"/>
      <c r="AXJ85"/>
      <c r="AXK85"/>
      <c r="AXL85"/>
      <c r="AXM85"/>
      <c r="AXN85"/>
      <c r="AXO85"/>
      <c r="AXP85"/>
      <c r="AXQ85"/>
      <c r="AXR85"/>
      <c r="AXS85"/>
      <c r="AXT85"/>
      <c r="AXU85"/>
      <c r="AXV85"/>
      <c r="AXW85"/>
      <c r="AXX85"/>
      <c r="AXY85"/>
      <c r="AXZ85"/>
      <c r="AYA85"/>
      <c r="AYB85"/>
      <c r="AYC85"/>
      <c r="AYD85"/>
      <c r="AYE85"/>
      <c r="AYF85"/>
      <c r="AYG85"/>
      <c r="AYH85"/>
      <c r="AYI85"/>
      <c r="AYJ85"/>
      <c r="AYK85"/>
      <c r="AYL85"/>
      <c r="AYM85"/>
      <c r="AYN85"/>
      <c r="AYO85"/>
      <c r="AYP85"/>
      <c r="AYQ85"/>
      <c r="AYR85"/>
      <c r="AYS85"/>
      <c r="AYT85"/>
      <c r="AYU85"/>
      <c r="AYV85"/>
      <c r="AYW85"/>
      <c r="AYX85"/>
      <c r="AYY85"/>
      <c r="AYZ85"/>
      <c r="AZA85"/>
      <c r="AZB85"/>
      <c r="AZC85"/>
      <c r="AZD85"/>
      <c r="AZE85"/>
      <c r="AZF85"/>
      <c r="AZG85"/>
      <c r="AZH85"/>
      <c r="AZI85"/>
      <c r="AZJ85"/>
      <c r="AZK85"/>
      <c r="AZL85"/>
      <c r="AZM85"/>
      <c r="AZN85"/>
      <c r="AZO85"/>
      <c r="AZP85"/>
      <c r="AZQ85"/>
      <c r="AZR85"/>
      <c r="AZS85"/>
      <c r="AZT85"/>
      <c r="AZU85"/>
      <c r="AZV85"/>
      <c r="AZW85"/>
      <c r="AZX85"/>
      <c r="AZY85"/>
      <c r="AZZ85"/>
      <c r="BAA85"/>
      <c r="BAB85"/>
      <c r="BAC85"/>
      <c r="BAD85"/>
      <c r="BAE85"/>
      <c r="BAF85"/>
      <c r="BAG85"/>
      <c r="BAH85"/>
      <c r="BAI85"/>
      <c r="BAJ85"/>
      <c r="BAK85"/>
      <c r="BAL85"/>
      <c r="BAM85"/>
      <c r="BAN85"/>
      <c r="BAO85"/>
      <c r="BAP85"/>
      <c r="BAQ85"/>
      <c r="BAR85"/>
      <c r="BAS85"/>
      <c r="BAT85"/>
      <c r="BAU85"/>
      <c r="BAV85"/>
      <c r="BAW85"/>
      <c r="BAX85"/>
      <c r="BAY85"/>
      <c r="BAZ85"/>
      <c r="BBA85"/>
      <c r="BBB85"/>
      <c r="BBC85"/>
      <c r="BBD85"/>
      <c r="BBE85"/>
      <c r="BBF85"/>
      <c r="BBG85"/>
      <c r="BBH85"/>
      <c r="BBI85"/>
      <c r="BBJ85"/>
      <c r="BBK85"/>
      <c r="BBL85"/>
      <c r="BBM85"/>
      <c r="BBN85"/>
      <c r="BBO85"/>
      <c r="BBP85"/>
      <c r="BBQ85"/>
      <c r="BBR85"/>
      <c r="BBS85"/>
      <c r="BBT85"/>
      <c r="BBU85"/>
      <c r="BBV85"/>
      <c r="BBW85"/>
      <c r="BBX85"/>
      <c r="BBY85"/>
      <c r="BBZ85"/>
      <c r="BCA85"/>
      <c r="BCB85"/>
      <c r="BCC85"/>
      <c r="BCD85"/>
      <c r="BCE85"/>
      <c r="BCF85"/>
      <c r="BCG85"/>
      <c r="BCH85"/>
      <c r="BCI85"/>
      <c r="BCJ85"/>
      <c r="BCK85"/>
      <c r="BCL85"/>
      <c r="BCM85"/>
      <c r="BCN85"/>
      <c r="BCO85"/>
      <c r="BCP85"/>
      <c r="BCQ85"/>
      <c r="BCR85"/>
      <c r="BCS85"/>
      <c r="BCT85"/>
      <c r="BCU85"/>
      <c r="BCV85"/>
      <c r="BCW85"/>
      <c r="BCX85"/>
      <c r="BCY85"/>
      <c r="BCZ85"/>
      <c r="BDA85"/>
      <c r="BDB85"/>
      <c r="BDC85"/>
      <c r="BDD85"/>
      <c r="BDE85"/>
      <c r="BDF85"/>
      <c r="BDG85"/>
      <c r="BDH85"/>
      <c r="BDI85"/>
      <c r="BDJ85"/>
      <c r="BDK85"/>
      <c r="BDL85"/>
      <c r="BDM85"/>
      <c r="BDN85"/>
      <c r="BDO85"/>
      <c r="BDP85"/>
      <c r="BDQ85"/>
      <c r="BDR85"/>
      <c r="BDS85"/>
      <c r="BDT85"/>
      <c r="BDU85"/>
      <c r="BDV85"/>
      <c r="BDW85"/>
      <c r="BDX85"/>
      <c r="BDY85"/>
      <c r="BDZ85"/>
      <c r="BEA85"/>
      <c r="BEB85"/>
      <c r="BEC85"/>
      <c r="BED85"/>
      <c r="BEE85"/>
      <c r="BEF85"/>
      <c r="BEG85"/>
      <c r="BEH85"/>
      <c r="BEI85"/>
      <c r="BEJ85"/>
      <c r="BEK85"/>
      <c r="BEL85"/>
      <c r="BEM85"/>
      <c r="BEN85"/>
      <c r="BEO85"/>
      <c r="BEP85"/>
      <c r="BEQ85"/>
      <c r="BER85"/>
      <c r="BES85"/>
      <c r="BET85"/>
      <c r="BEU85"/>
      <c r="BEV85"/>
      <c r="BEW85"/>
      <c r="BEX85"/>
      <c r="BEY85"/>
      <c r="BEZ85"/>
      <c r="BFA85"/>
      <c r="BFB85"/>
      <c r="BFC85"/>
      <c r="BFD85"/>
      <c r="BFE85"/>
      <c r="BFF85"/>
      <c r="BFG85"/>
      <c r="BFH85"/>
      <c r="BFI85"/>
      <c r="BFJ85"/>
      <c r="BFK85"/>
      <c r="BFL85"/>
      <c r="BFM85"/>
      <c r="BFN85"/>
      <c r="BFO85"/>
      <c r="BFP85"/>
      <c r="BFQ85"/>
      <c r="BFR85"/>
      <c r="BFS85"/>
      <c r="BFT85"/>
      <c r="BFU85"/>
      <c r="BFV85"/>
      <c r="BFW85"/>
      <c r="BFX85"/>
      <c r="BFY85"/>
      <c r="BFZ85"/>
      <c r="BGA85"/>
      <c r="BGB85"/>
      <c r="BGC85"/>
      <c r="BGD85"/>
      <c r="BGE85"/>
      <c r="BGF85"/>
      <c r="BGG85"/>
      <c r="BGH85"/>
      <c r="BGI85"/>
      <c r="BGJ85"/>
      <c r="BGK85"/>
      <c r="BGL85"/>
      <c r="BGM85"/>
      <c r="BGN85"/>
      <c r="BGO85"/>
      <c r="BGP85"/>
      <c r="BGQ85"/>
      <c r="BGR85"/>
      <c r="BGS85"/>
      <c r="BGT85"/>
      <c r="BGU85"/>
      <c r="BGV85"/>
      <c r="BGW85"/>
      <c r="BGX85"/>
      <c r="BGY85"/>
      <c r="BGZ85"/>
      <c r="BHA85"/>
      <c r="BHB85"/>
      <c r="BHC85"/>
      <c r="BHD85"/>
      <c r="BHE85"/>
      <c r="BHF85"/>
      <c r="BHG85"/>
      <c r="BHH85"/>
      <c r="BHI85"/>
      <c r="BHJ85"/>
      <c r="BHK85"/>
      <c r="BHL85"/>
      <c r="BHM85"/>
      <c r="BHN85"/>
      <c r="BHO85"/>
      <c r="BHP85"/>
      <c r="BHQ85"/>
      <c r="BHR85"/>
      <c r="BHS85"/>
      <c r="BHT85"/>
      <c r="BHU85"/>
      <c r="BHV85"/>
      <c r="BHW85"/>
      <c r="BHX85"/>
      <c r="BHY85"/>
      <c r="BHZ85"/>
      <c r="BIA85"/>
      <c r="BIB85"/>
      <c r="BIC85"/>
      <c r="BID85"/>
      <c r="BIE85"/>
      <c r="BIF85"/>
      <c r="BIG85"/>
      <c r="BIH85"/>
      <c r="BII85"/>
      <c r="BIJ85"/>
      <c r="BIK85"/>
      <c r="BIL85"/>
      <c r="BIM85"/>
      <c r="BIN85"/>
      <c r="BIO85"/>
      <c r="BIP85"/>
      <c r="BIQ85"/>
      <c r="BIR85"/>
      <c r="BIS85"/>
      <c r="BIT85"/>
      <c r="BIU85"/>
      <c r="BIV85"/>
      <c r="BIW85"/>
      <c r="BIX85"/>
      <c r="BIY85"/>
      <c r="BIZ85"/>
      <c r="BJA85"/>
      <c r="BJB85"/>
      <c r="BJC85"/>
      <c r="BJD85"/>
      <c r="BJE85"/>
      <c r="BJF85"/>
      <c r="BJG85"/>
      <c r="BJH85"/>
      <c r="BJI85"/>
      <c r="BJJ85"/>
      <c r="BJK85"/>
      <c r="BJL85"/>
      <c r="BJM85"/>
      <c r="BJN85"/>
      <c r="BJO85"/>
      <c r="BJP85"/>
      <c r="BJQ85"/>
      <c r="BJR85"/>
      <c r="BJS85"/>
      <c r="BJT85"/>
      <c r="BJU85"/>
      <c r="BJV85"/>
      <c r="BJW85"/>
      <c r="BJX85"/>
      <c r="BJY85"/>
      <c r="BJZ85"/>
      <c r="BKA85"/>
      <c r="BKB85"/>
      <c r="BKC85"/>
      <c r="BKD85"/>
      <c r="BKE85"/>
      <c r="BKF85"/>
      <c r="BKG85"/>
      <c r="BKH85"/>
      <c r="BKI85"/>
      <c r="BKJ85"/>
      <c r="BKK85"/>
      <c r="BKL85"/>
      <c r="BKM85"/>
      <c r="BKN85"/>
      <c r="BKO85"/>
      <c r="BKP85"/>
      <c r="BKQ85"/>
      <c r="BKR85"/>
      <c r="BKS85"/>
      <c r="BKT85"/>
      <c r="BKU85"/>
      <c r="BKV85"/>
      <c r="BKW85"/>
      <c r="BKX85"/>
      <c r="BKY85"/>
      <c r="BKZ85"/>
      <c r="BLA85"/>
      <c r="BLB85"/>
      <c r="BLC85"/>
      <c r="BLD85"/>
      <c r="BLE85"/>
      <c r="BLF85"/>
      <c r="BLG85"/>
      <c r="BLH85"/>
      <c r="BLI85"/>
      <c r="BLJ85"/>
      <c r="BLK85"/>
      <c r="BLL85"/>
      <c r="BLM85"/>
      <c r="BLN85"/>
      <c r="BLO85"/>
      <c r="BLP85"/>
      <c r="BLQ85"/>
      <c r="BLR85"/>
      <c r="BLS85"/>
      <c r="BLT85"/>
      <c r="BLU85"/>
      <c r="BLV85"/>
      <c r="BLW85"/>
      <c r="BLX85"/>
      <c r="BLY85"/>
      <c r="BLZ85"/>
      <c r="BMA85"/>
      <c r="BMB85"/>
      <c r="BMC85"/>
      <c r="BMD85"/>
      <c r="BME85"/>
      <c r="BMF85"/>
      <c r="BMG85"/>
      <c r="BMH85"/>
      <c r="BMI85"/>
      <c r="BMJ85"/>
      <c r="BMK85"/>
      <c r="BML85"/>
      <c r="BMM85"/>
      <c r="BMN85"/>
      <c r="BMO85"/>
      <c r="BMP85"/>
      <c r="BMQ85"/>
      <c r="BMR85"/>
      <c r="BMS85"/>
      <c r="BMT85"/>
      <c r="BMU85"/>
      <c r="BMV85"/>
      <c r="BMW85"/>
      <c r="BMX85"/>
      <c r="BMY85"/>
      <c r="BMZ85"/>
      <c r="BNA85"/>
      <c r="BNB85"/>
      <c r="BNC85"/>
      <c r="BND85"/>
      <c r="BNE85"/>
      <c r="BNF85"/>
      <c r="BNG85"/>
      <c r="BNH85"/>
      <c r="BNI85"/>
      <c r="BNJ85"/>
      <c r="BNK85"/>
      <c r="BNL85"/>
      <c r="BNM85"/>
      <c r="BNN85"/>
      <c r="BNO85"/>
      <c r="BNP85"/>
      <c r="BNQ85"/>
      <c r="BNR85"/>
      <c r="BNS85"/>
      <c r="BNT85"/>
      <c r="BNU85"/>
      <c r="BNV85"/>
      <c r="BNW85"/>
      <c r="BNX85"/>
      <c r="BNY85"/>
      <c r="BNZ85"/>
      <c r="BOA85"/>
      <c r="BOB85"/>
      <c r="BOC85"/>
      <c r="BOD85"/>
      <c r="BOE85"/>
      <c r="BOF85"/>
      <c r="BOG85"/>
      <c r="BOH85"/>
      <c r="BOI85"/>
      <c r="BOJ85"/>
      <c r="BOK85"/>
      <c r="BOL85"/>
      <c r="BOM85"/>
      <c r="BON85"/>
      <c r="BOO85"/>
      <c r="BOP85"/>
      <c r="BOQ85"/>
      <c r="BOR85"/>
      <c r="BOS85"/>
      <c r="BOT85"/>
      <c r="BOU85"/>
      <c r="BOV85"/>
      <c r="BOW85"/>
      <c r="BOX85"/>
      <c r="BOY85"/>
      <c r="BOZ85"/>
      <c r="BPA85"/>
      <c r="BPB85"/>
      <c r="BPC85"/>
      <c r="BPD85"/>
      <c r="BPE85"/>
      <c r="BPF85"/>
      <c r="BPG85"/>
      <c r="BPH85"/>
      <c r="BPI85"/>
      <c r="BPJ85"/>
      <c r="BPK85"/>
      <c r="BPL85"/>
      <c r="BPM85"/>
      <c r="BPN85"/>
      <c r="BPO85"/>
      <c r="BPP85"/>
      <c r="BPQ85"/>
      <c r="BPR85"/>
      <c r="BPS85"/>
      <c r="BPT85"/>
      <c r="BPU85"/>
      <c r="BPV85"/>
      <c r="BPW85"/>
      <c r="BPX85"/>
      <c r="BPY85"/>
      <c r="BPZ85"/>
      <c r="BQA85"/>
      <c r="BQB85"/>
      <c r="BQC85"/>
      <c r="BQD85"/>
      <c r="BQE85"/>
      <c r="BQF85"/>
      <c r="BQG85"/>
      <c r="BQH85"/>
      <c r="BQI85"/>
      <c r="BQJ85"/>
      <c r="BQK85"/>
      <c r="BQL85"/>
      <c r="BQM85"/>
      <c r="BQN85"/>
      <c r="BQO85"/>
      <c r="BQP85"/>
      <c r="BQQ85"/>
      <c r="BQR85"/>
      <c r="BQS85"/>
      <c r="BQT85"/>
      <c r="BQU85"/>
      <c r="BQV85"/>
      <c r="BQW85"/>
      <c r="BQX85"/>
      <c r="BQY85"/>
      <c r="BQZ85"/>
      <c r="BRA85"/>
      <c r="BRB85"/>
      <c r="BRC85"/>
      <c r="BRD85"/>
      <c r="BRE85"/>
      <c r="BRF85"/>
      <c r="BRG85"/>
      <c r="BRH85"/>
      <c r="BRI85"/>
      <c r="BRJ85"/>
      <c r="BRK85"/>
      <c r="BRL85"/>
      <c r="BRM85"/>
      <c r="BRN85"/>
      <c r="BRO85"/>
      <c r="BRP85"/>
      <c r="BRQ85"/>
      <c r="BRR85"/>
      <c r="BRS85"/>
      <c r="BRT85"/>
      <c r="BRU85"/>
      <c r="BRV85"/>
      <c r="BRW85"/>
      <c r="BRX85"/>
      <c r="BRY85"/>
      <c r="BRZ85"/>
      <c r="BSA85"/>
      <c r="BSB85"/>
      <c r="BSC85"/>
      <c r="BSD85"/>
      <c r="BSE85"/>
      <c r="BSF85"/>
      <c r="BSG85"/>
      <c r="BSH85"/>
      <c r="BSI85"/>
      <c r="BSJ85"/>
      <c r="BSK85"/>
      <c r="BSL85"/>
      <c r="BSM85"/>
      <c r="BSN85"/>
      <c r="BSO85"/>
      <c r="BSP85"/>
      <c r="BSQ85"/>
      <c r="BSR85"/>
      <c r="BSS85"/>
      <c r="BST85"/>
      <c r="BSU85"/>
      <c r="BSV85"/>
      <c r="BSW85"/>
      <c r="BSX85"/>
      <c r="BSY85"/>
      <c r="BSZ85"/>
      <c r="BTA85"/>
      <c r="BTB85"/>
      <c r="BTC85"/>
      <c r="BTD85"/>
      <c r="BTE85"/>
      <c r="BTF85"/>
      <c r="BTG85"/>
      <c r="BTH85"/>
      <c r="BTI85"/>
      <c r="BTJ85"/>
      <c r="BTK85"/>
      <c r="BTL85"/>
      <c r="BTM85"/>
      <c r="BTN85"/>
      <c r="BTO85"/>
      <c r="BTP85"/>
      <c r="BTQ85"/>
      <c r="BTR85"/>
      <c r="BTS85"/>
      <c r="BTT85"/>
      <c r="BTU85"/>
      <c r="BTV85"/>
      <c r="BTW85"/>
      <c r="BTX85"/>
      <c r="BTY85"/>
      <c r="BTZ85"/>
      <c r="BUA85"/>
      <c r="BUB85"/>
      <c r="BUC85"/>
      <c r="BUD85"/>
      <c r="BUE85"/>
      <c r="BUF85"/>
      <c r="BUG85"/>
      <c r="BUH85"/>
      <c r="BUI85"/>
      <c r="BUJ85"/>
      <c r="BUK85"/>
      <c r="BUL85"/>
      <c r="BUM85"/>
      <c r="BUN85"/>
      <c r="BUO85"/>
      <c r="BUP85"/>
      <c r="BUQ85"/>
      <c r="BUR85"/>
      <c r="BUS85"/>
      <c r="BUT85"/>
      <c r="BUU85"/>
      <c r="BUV85"/>
      <c r="BUW85"/>
      <c r="BUX85"/>
      <c r="BUY85"/>
      <c r="BUZ85"/>
      <c r="BVA85"/>
      <c r="BVB85"/>
      <c r="BVC85"/>
      <c r="BVD85"/>
      <c r="BVE85"/>
      <c r="BVF85"/>
      <c r="BVG85"/>
      <c r="BVH85"/>
      <c r="BVI85"/>
      <c r="BVJ85"/>
      <c r="BVK85"/>
      <c r="BVL85"/>
      <c r="BVM85"/>
      <c r="BVN85"/>
      <c r="BVO85"/>
      <c r="BVP85"/>
      <c r="BVQ85"/>
      <c r="BVR85"/>
      <c r="BVS85"/>
      <c r="BVT85"/>
      <c r="BVU85"/>
      <c r="BVV85"/>
      <c r="BVW85"/>
      <c r="BVX85"/>
      <c r="BVY85"/>
      <c r="BVZ85"/>
      <c r="BWA85"/>
      <c r="BWB85"/>
      <c r="BWC85"/>
      <c r="BWD85"/>
      <c r="BWE85"/>
      <c r="BWF85"/>
      <c r="BWG85"/>
      <c r="BWH85"/>
      <c r="BWI85"/>
      <c r="BWJ85"/>
      <c r="BWK85"/>
      <c r="BWL85"/>
      <c r="BWM85"/>
      <c r="BWN85"/>
      <c r="BWO85"/>
      <c r="BWP85"/>
      <c r="BWQ85"/>
      <c r="BWR85"/>
      <c r="BWS85"/>
      <c r="BWT85"/>
      <c r="BWU85"/>
      <c r="BWV85"/>
      <c r="BWW85"/>
      <c r="BWX85"/>
      <c r="BWY85"/>
      <c r="BWZ85"/>
      <c r="BXA85"/>
      <c r="BXB85"/>
      <c r="BXC85"/>
      <c r="BXD85"/>
      <c r="BXE85"/>
      <c r="BXF85"/>
      <c r="BXG85"/>
      <c r="BXH85"/>
      <c r="BXI85"/>
      <c r="BXJ85"/>
      <c r="BXK85"/>
      <c r="BXL85"/>
      <c r="BXM85"/>
      <c r="BXN85"/>
      <c r="BXO85"/>
      <c r="BXP85"/>
      <c r="BXQ85"/>
      <c r="BXR85"/>
      <c r="BXS85"/>
      <c r="BXT85"/>
      <c r="BXU85"/>
      <c r="BXV85"/>
      <c r="BXW85"/>
      <c r="BXX85"/>
      <c r="BXY85"/>
      <c r="BXZ85"/>
      <c r="BYA85"/>
      <c r="BYB85"/>
      <c r="BYC85"/>
      <c r="BYD85"/>
      <c r="BYE85"/>
      <c r="BYF85"/>
      <c r="BYG85"/>
      <c r="BYH85"/>
      <c r="BYI85"/>
      <c r="BYJ85"/>
      <c r="BYK85"/>
      <c r="BYL85"/>
      <c r="BYM85"/>
      <c r="BYN85"/>
      <c r="BYO85"/>
      <c r="BYP85"/>
      <c r="BYQ85"/>
      <c r="BYR85"/>
      <c r="BYS85"/>
      <c r="BYT85"/>
      <c r="BYU85"/>
      <c r="BYV85"/>
      <c r="BYW85"/>
      <c r="BYX85"/>
      <c r="BYY85"/>
      <c r="BYZ85"/>
      <c r="BZA85"/>
      <c r="BZB85"/>
      <c r="BZC85"/>
      <c r="BZD85"/>
      <c r="BZE85"/>
      <c r="BZF85"/>
      <c r="BZG85"/>
      <c r="BZH85"/>
      <c r="BZI85"/>
      <c r="BZJ85"/>
      <c r="BZK85"/>
      <c r="BZL85"/>
      <c r="BZM85"/>
      <c r="BZN85"/>
      <c r="BZO85"/>
      <c r="BZP85"/>
      <c r="BZQ85"/>
      <c r="BZR85"/>
      <c r="BZS85"/>
      <c r="BZT85"/>
      <c r="BZU85"/>
      <c r="BZV85"/>
      <c r="BZW85"/>
      <c r="BZX85"/>
      <c r="BZY85"/>
      <c r="BZZ85"/>
      <c r="CAA85"/>
      <c r="CAB85"/>
      <c r="CAC85"/>
      <c r="CAD85"/>
      <c r="CAE85"/>
      <c r="CAF85"/>
      <c r="CAG85"/>
      <c r="CAH85"/>
      <c r="CAI85"/>
      <c r="CAJ85"/>
      <c r="CAK85"/>
      <c r="CAL85"/>
      <c r="CAM85"/>
      <c r="CAN85"/>
      <c r="CAO85"/>
      <c r="CAP85"/>
      <c r="CAQ85"/>
      <c r="CAR85"/>
      <c r="CAS85"/>
      <c r="CAT85"/>
      <c r="CAU85"/>
      <c r="CAV85"/>
      <c r="CAW85"/>
      <c r="CAX85"/>
      <c r="CAY85"/>
      <c r="CAZ85"/>
      <c r="CBA85"/>
      <c r="CBB85"/>
      <c r="CBC85"/>
      <c r="CBD85"/>
      <c r="CBE85"/>
      <c r="CBF85"/>
      <c r="CBG85"/>
      <c r="CBH85"/>
      <c r="CBI85"/>
      <c r="CBJ85"/>
      <c r="CBK85"/>
      <c r="CBL85"/>
      <c r="CBM85"/>
      <c r="CBN85"/>
      <c r="CBO85"/>
      <c r="CBP85"/>
      <c r="CBQ85"/>
      <c r="CBR85"/>
      <c r="CBS85"/>
      <c r="CBT85"/>
      <c r="CBU85"/>
      <c r="CBV85"/>
      <c r="CBW85"/>
      <c r="CBX85"/>
      <c r="CBY85"/>
      <c r="CBZ85"/>
      <c r="CCA85"/>
      <c r="CCB85"/>
      <c r="CCC85"/>
      <c r="CCD85"/>
      <c r="CCE85"/>
      <c r="CCF85"/>
      <c r="CCG85"/>
      <c r="CCH85"/>
      <c r="CCI85"/>
      <c r="CCJ85"/>
      <c r="CCK85"/>
      <c r="CCL85"/>
      <c r="CCM85"/>
      <c r="CCN85"/>
      <c r="CCO85"/>
      <c r="CCP85"/>
      <c r="CCQ85"/>
      <c r="CCR85"/>
      <c r="CCS85"/>
      <c r="CCT85"/>
      <c r="CCU85"/>
      <c r="CCV85"/>
      <c r="CCW85"/>
      <c r="CCX85"/>
      <c r="CCY85"/>
      <c r="CCZ85"/>
      <c r="CDA85"/>
      <c r="CDB85"/>
      <c r="CDC85"/>
      <c r="CDD85"/>
      <c r="CDE85"/>
      <c r="CDF85"/>
      <c r="CDG85"/>
      <c r="CDH85"/>
      <c r="CDI85"/>
      <c r="CDJ85"/>
      <c r="CDK85"/>
      <c r="CDL85"/>
      <c r="CDM85"/>
      <c r="CDN85"/>
      <c r="CDO85"/>
      <c r="CDP85"/>
      <c r="CDQ85"/>
      <c r="CDR85"/>
      <c r="CDS85"/>
      <c r="CDT85"/>
      <c r="CDU85"/>
      <c r="CDV85"/>
      <c r="CDW85"/>
      <c r="CDX85"/>
      <c r="CDY85"/>
      <c r="CDZ85"/>
      <c r="CEA85"/>
      <c r="CEB85"/>
      <c r="CEC85"/>
      <c r="CED85"/>
      <c r="CEE85"/>
      <c r="CEF85"/>
      <c r="CEG85"/>
      <c r="CEH85"/>
      <c r="CEI85"/>
      <c r="CEJ85"/>
      <c r="CEK85"/>
      <c r="CEL85"/>
      <c r="CEM85"/>
      <c r="CEN85"/>
      <c r="CEO85"/>
      <c r="CEP85"/>
      <c r="CEQ85"/>
      <c r="CER85"/>
      <c r="CES85"/>
      <c r="CET85"/>
      <c r="CEU85"/>
      <c r="CEV85"/>
      <c r="CEW85"/>
      <c r="CEX85"/>
      <c r="CEY85"/>
      <c r="CEZ85"/>
      <c r="CFA85"/>
      <c r="CFB85"/>
      <c r="CFC85"/>
      <c r="CFD85"/>
      <c r="CFE85"/>
      <c r="CFF85"/>
      <c r="CFG85"/>
      <c r="CFH85"/>
      <c r="CFI85"/>
      <c r="CFJ85"/>
      <c r="CFK85"/>
      <c r="CFL85"/>
      <c r="CFM85"/>
      <c r="CFN85"/>
      <c r="CFO85"/>
      <c r="CFP85"/>
      <c r="CFQ85"/>
      <c r="CFR85"/>
      <c r="CFS85"/>
      <c r="CFT85"/>
      <c r="CFU85"/>
      <c r="CFV85"/>
      <c r="CFW85"/>
      <c r="CFX85"/>
      <c r="CFY85"/>
      <c r="CFZ85"/>
      <c r="CGA85"/>
      <c r="CGB85"/>
      <c r="CGC85"/>
      <c r="CGD85"/>
      <c r="CGE85"/>
      <c r="CGF85"/>
      <c r="CGG85"/>
      <c r="CGH85"/>
      <c r="CGI85"/>
      <c r="CGJ85"/>
      <c r="CGK85"/>
      <c r="CGL85"/>
      <c r="CGM85"/>
      <c r="CGN85"/>
      <c r="CGO85"/>
      <c r="CGP85"/>
      <c r="CGQ85"/>
      <c r="CGR85"/>
      <c r="CGS85"/>
      <c r="CGT85"/>
      <c r="CGU85"/>
      <c r="CGV85"/>
      <c r="CGW85"/>
      <c r="CGX85"/>
      <c r="CGY85"/>
      <c r="CGZ85"/>
      <c r="CHA85"/>
      <c r="CHB85"/>
      <c r="CHC85"/>
      <c r="CHD85"/>
      <c r="CHE85"/>
      <c r="CHF85"/>
      <c r="CHG85"/>
      <c r="CHH85"/>
      <c r="CHI85"/>
      <c r="CHJ85"/>
      <c r="CHK85"/>
      <c r="CHL85"/>
      <c r="CHM85"/>
      <c r="CHN85"/>
      <c r="CHO85"/>
      <c r="CHP85"/>
      <c r="CHQ85"/>
      <c r="CHR85"/>
      <c r="CHS85"/>
      <c r="CHT85"/>
      <c r="CHU85"/>
      <c r="CHV85"/>
      <c r="CHW85"/>
      <c r="CHX85"/>
      <c r="CHY85"/>
      <c r="CHZ85"/>
      <c r="CIA85"/>
      <c r="CIB85"/>
      <c r="CIC85"/>
      <c r="CID85"/>
      <c r="CIE85"/>
      <c r="CIF85"/>
      <c r="CIG85"/>
      <c r="CIH85"/>
      <c r="CII85"/>
      <c r="CIJ85"/>
      <c r="CIK85"/>
      <c r="CIL85"/>
      <c r="CIM85"/>
      <c r="CIN85"/>
      <c r="CIO85"/>
      <c r="CIP85"/>
      <c r="CIQ85"/>
      <c r="CIR85"/>
      <c r="CIS85"/>
      <c r="CIT85"/>
      <c r="CIU85"/>
      <c r="CIV85"/>
      <c r="CIW85"/>
      <c r="CIX85"/>
      <c r="CIY85"/>
      <c r="CIZ85"/>
      <c r="CJA85"/>
      <c r="CJB85"/>
      <c r="CJC85"/>
      <c r="CJD85"/>
      <c r="CJE85"/>
      <c r="CJF85"/>
      <c r="CJG85"/>
      <c r="CJH85"/>
      <c r="CJI85"/>
      <c r="CJJ85"/>
      <c r="CJK85"/>
      <c r="CJL85"/>
      <c r="CJM85"/>
      <c r="CJN85"/>
      <c r="CJO85"/>
      <c r="CJP85"/>
      <c r="CJQ85"/>
      <c r="CJR85"/>
      <c r="CJS85"/>
      <c r="CJT85"/>
      <c r="CJU85"/>
      <c r="CJV85"/>
      <c r="CJW85"/>
      <c r="CJX85"/>
      <c r="CJY85"/>
      <c r="CJZ85"/>
      <c r="CKA85"/>
      <c r="CKB85"/>
      <c r="CKC85"/>
      <c r="CKD85"/>
      <c r="CKE85"/>
      <c r="CKF85"/>
      <c r="CKG85"/>
      <c r="CKH85"/>
      <c r="CKI85"/>
      <c r="CKJ85"/>
      <c r="CKK85"/>
      <c r="CKL85"/>
      <c r="CKM85"/>
      <c r="CKN85"/>
      <c r="CKO85"/>
      <c r="CKP85"/>
      <c r="CKQ85"/>
      <c r="CKR85"/>
      <c r="CKS85"/>
      <c r="CKT85"/>
      <c r="CKU85"/>
      <c r="CKV85"/>
      <c r="CKW85"/>
      <c r="CKX85"/>
      <c r="CKY85"/>
      <c r="CKZ85"/>
      <c r="CLA85"/>
      <c r="CLB85"/>
      <c r="CLC85"/>
      <c r="CLD85"/>
      <c r="CLE85"/>
      <c r="CLF85"/>
      <c r="CLG85"/>
      <c r="CLH85"/>
      <c r="CLI85"/>
      <c r="CLJ85"/>
      <c r="CLK85"/>
      <c r="CLL85"/>
      <c r="CLM85"/>
      <c r="CLN85"/>
      <c r="CLO85"/>
      <c r="CLP85"/>
      <c r="CLQ85"/>
      <c r="CLR85"/>
      <c r="CLS85"/>
      <c r="CLT85"/>
      <c r="CLU85"/>
      <c r="CLV85"/>
      <c r="CLW85"/>
      <c r="CLX85"/>
      <c r="CLY85"/>
      <c r="CLZ85"/>
      <c r="CMA85"/>
      <c r="CMB85"/>
      <c r="CMC85"/>
      <c r="CMD85"/>
      <c r="CME85"/>
      <c r="CMF85"/>
      <c r="CMG85"/>
      <c r="CMH85"/>
      <c r="CMI85"/>
      <c r="CMJ85"/>
      <c r="CMK85"/>
      <c r="CML85"/>
      <c r="CMM85"/>
      <c r="CMN85"/>
      <c r="CMO85"/>
      <c r="CMP85"/>
      <c r="CMQ85"/>
      <c r="CMR85"/>
      <c r="CMS85"/>
      <c r="CMT85"/>
      <c r="CMU85"/>
      <c r="CMV85"/>
      <c r="CMW85"/>
      <c r="CMX85"/>
      <c r="CMY85"/>
      <c r="CMZ85"/>
      <c r="CNA85"/>
      <c r="CNB85"/>
      <c r="CNC85"/>
      <c r="CND85"/>
      <c r="CNE85"/>
      <c r="CNF85"/>
      <c r="CNG85"/>
      <c r="CNH85"/>
      <c r="CNI85"/>
      <c r="CNJ85"/>
      <c r="CNK85"/>
      <c r="CNL85"/>
      <c r="CNM85"/>
      <c r="CNN85"/>
      <c r="CNO85"/>
      <c r="CNP85"/>
      <c r="CNQ85"/>
      <c r="CNR85"/>
      <c r="CNS85"/>
      <c r="CNT85"/>
      <c r="CNU85"/>
      <c r="CNV85"/>
      <c r="CNW85"/>
      <c r="CNX85"/>
      <c r="CNY85"/>
      <c r="CNZ85"/>
      <c r="COA85"/>
      <c r="COB85"/>
      <c r="COC85"/>
      <c r="COD85"/>
      <c r="COE85"/>
      <c r="COF85"/>
      <c r="COG85"/>
      <c r="COH85"/>
      <c r="COI85"/>
      <c r="COJ85"/>
      <c r="COK85"/>
      <c r="COL85"/>
      <c r="COM85"/>
      <c r="CON85"/>
      <c r="COO85"/>
      <c r="COP85"/>
      <c r="COQ85"/>
      <c r="COR85"/>
      <c r="COS85"/>
      <c r="COT85"/>
      <c r="COU85"/>
      <c r="COV85"/>
      <c r="COW85"/>
      <c r="COX85"/>
      <c r="COY85"/>
      <c r="COZ85"/>
      <c r="CPA85"/>
      <c r="CPB85"/>
      <c r="CPC85"/>
      <c r="CPD85"/>
      <c r="CPE85"/>
      <c r="CPF85"/>
      <c r="CPG85"/>
      <c r="CPH85"/>
      <c r="CPI85"/>
      <c r="CPJ85"/>
      <c r="CPK85"/>
      <c r="CPL85"/>
      <c r="CPM85"/>
      <c r="CPN85"/>
      <c r="CPO85"/>
      <c r="CPP85"/>
      <c r="CPQ85"/>
      <c r="CPR85"/>
      <c r="CPS85"/>
      <c r="CPT85"/>
      <c r="CPU85"/>
      <c r="CPV85"/>
      <c r="CPW85"/>
      <c r="CPX85"/>
      <c r="CPY85"/>
      <c r="CPZ85"/>
      <c r="CQA85"/>
      <c r="CQB85"/>
      <c r="CQC85"/>
      <c r="CQD85"/>
      <c r="CQE85"/>
      <c r="CQF85"/>
      <c r="CQG85"/>
      <c r="CQH85"/>
      <c r="CQI85"/>
      <c r="CQJ85"/>
      <c r="CQK85"/>
      <c r="CQL85"/>
      <c r="CQM85"/>
      <c r="CQN85"/>
      <c r="CQO85"/>
      <c r="CQP85"/>
      <c r="CQQ85"/>
      <c r="CQR85"/>
      <c r="CQS85"/>
      <c r="CQT85"/>
      <c r="CQU85"/>
      <c r="CQV85"/>
      <c r="CQW85"/>
      <c r="CQX85"/>
      <c r="CQY85"/>
      <c r="CQZ85"/>
      <c r="CRA85"/>
      <c r="CRB85"/>
      <c r="CRC85"/>
      <c r="CRD85"/>
      <c r="CRE85"/>
      <c r="CRF85"/>
      <c r="CRG85"/>
      <c r="CRH85"/>
      <c r="CRI85"/>
      <c r="CRJ85"/>
      <c r="CRK85"/>
      <c r="CRL85"/>
      <c r="CRM85"/>
      <c r="CRN85"/>
      <c r="CRO85"/>
      <c r="CRP85"/>
      <c r="CRQ85"/>
      <c r="CRR85"/>
      <c r="CRS85"/>
      <c r="CRT85"/>
      <c r="CRU85"/>
      <c r="CRV85"/>
      <c r="CRW85"/>
      <c r="CRX85"/>
      <c r="CRY85"/>
      <c r="CRZ85"/>
      <c r="CSA85"/>
      <c r="CSB85"/>
      <c r="CSC85"/>
      <c r="CSD85"/>
      <c r="CSE85"/>
      <c r="CSF85"/>
      <c r="CSG85"/>
      <c r="CSH85"/>
      <c r="CSI85"/>
      <c r="CSJ85"/>
      <c r="CSK85"/>
      <c r="CSL85"/>
      <c r="CSM85"/>
      <c r="CSN85"/>
      <c r="CSO85"/>
      <c r="CSP85"/>
      <c r="CSQ85"/>
      <c r="CSR85"/>
      <c r="CSS85"/>
      <c r="CST85"/>
      <c r="CSU85"/>
      <c r="CSV85"/>
      <c r="CSW85"/>
      <c r="CSX85"/>
      <c r="CSY85"/>
      <c r="CSZ85"/>
      <c r="CTA85"/>
      <c r="CTB85"/>
      <c r="CTC85"/>
      <c r="CTD85"/>
      <c r="CTE85"/>
      <c r="CTF85"/>
      <c r="CTG85"/>
      <c r="CTH85"/>
      <c r="CTI85"/>
      <c r="CTJ85"/>
      <c r="CTK85"/>
      <c r="CTL85"/>
      <c r="CTM85"/>
      <c r="CTN85"/>
      <c r="CTO85"/>
      <c r="CTP85"/>
      <c r="CTQ85"/>
      <c r="CTR85"/>
      <c r="CTS85"/>
      <c r="CTT85"/>
      <c r="CTU85"/>
      <c r="CTV85"/>
      <c r="CTW85"/>
      <c r="CTX85"/>
      <c r="CTY85"/>
      <c r="CTZ85"/>
      <c r="CUA85"/>
      <c r="CUB85"/>
      <c r="CUC85"/>
      <c r="CUD85"/>
      <c r="CUE85"/>
      <c r="CUF85"/>
      <c r="CUG85"/>
      <c r="CUH85"/>
      <c r="CUI85"/>
      <c r="CUJ85"/>
      <c r="CUK85"/>
      <c r="CUL85"/>
      <c r="CUM85"/>
      <c r="CUN85"/>
      <c r="CUO85"/>
      <c r="CUP85"/>
      <c r="CUQ85"/>
      <c r="CUR85"/>
      <c r="CUS85"/>
      <c r="CUT85"/>
      <c r="CUU85"/>
      <c r="CUV85"/>
      <c r="CUW85"/>
      <c r="CUX85"/>
      <c r="CUY85"/>
      <c r="CUZ85"/>
      <c r="CVA85"/>
      <c r="CVB85"/>
      <c r="CVC85"/>
      <c r="CVD85"/>
      <c r="CVE85"/>
      <c r="CVF85"/>
      <c r="CVG85"/>
      <c r="CVH85"/>
      <c r="CVI85"/>
      <c r="CVJ85"/>
      <c r="CVK85"/>
      <c r="CVL85"/>
      <c r="CVM85"/>
      <c r="CVN85"/>
      <c r="CVO85"/>
      <c r="CVP85"/>
      <c r="CVQ85"/>
      <c r="CVR85"/>
      <c r="CVS85"/>
      <c r="CVT85"/>
      <c r="CVU85"/>
      <c r="CVV85"/>
      <c r="CVW85"/>
      <c r="CVX85"/>
      <c r="CVY85"/>
      <c r="CVZ85"/>
      <c r="CWA85"/>
      <c r="CWB85"/>
      <c r="CWC85"/>
      <c r="CWD85"/>
      <c r="CWE85"/>
      <c r="CWF85"/>
      <c r="CWG85"/>
      <c r="CWH85"/>
      <c r="CWI85"/>
      <c r="CWJ85"/>
      <c r="CWK85"/>
      <c r="CWL85"/>
      <c r="CWM85"/>
      <c r="CWN85"/>
      <c r="CWO85"/>
      <c r="CWP85"/>
      <c r="CWQ85"/>
      <c r="CWR85"/>
      <c r="CWS85"/>
      <c r="CWT85"/>
      <c r="CWU85"/>
      <c r="CWV85"/>
      <c r="CWW85"/>
      <c r="CWX85"/>
      <c r="CWY85"/>
      <c r="CWZ85"/>
      <c r="CXA85"/>
      <c r="CXB85"/>
      <c r="CXC85"/>
      <c r="CXD85"/>
      <c r="CXE85"/>
      <c r="CXF85"/>
      <c r="CXG85"/>
      <c r="CXH85"/>
      <c r="CXI85"/>
      <c r="CXJ85"/>
      <c r="CXK85"/>
      <c r="CXL85"/>
      <c r="CXM85"/>
      <c r="CXN85"/>
      <c r="CXO85"/>
      <c r="CXP85"/>
      <c r="CXQ85"/>
      <c r="CXR85"/>
      <c r="CXS85"/>
      <c r="CXT85"/>
      <c r="CXU85"/>
      <c r="CXV85"/>
      <c r="CXW85"/>
      <c r="CXX85"/>
      <c r="CXY85"/>
      <c r="CXZ85"/>
      <c r="CYA85"/>
      <c r="CYB85"/>
      <c r="CYC85"/>
      <c r="CYD85"/>
      <c r="CYE85"/>
      <c r="CYF85"/>
      <c r="CYG85"/>
      <c r="CYH85"/>
      <c r="CYI85"/>
      <c r="CYJ85"/>
      <c r="CYK85"/>
      <c r="CYL85"/>
      <c r="CYM85"/>
      <c r="CYN85"/>
      <c r="CYO85"/>
      <c r="CYP85"/>
      <c r="CYQ85"/>
      <c r="CYR85"/>
      <c r="CYS85"/>
      <c r="CYT85"/>
      <c r="CYU85"/>
      <c r="CYV85"/>
      <c r="CYW85"/>
      <c r="CYX85"/>
      <c r="CYY85"/>
      <c r="CYZ85"/>
      <c r="CZA85"/>
      <c r="CZB85"/>
      <c r="CZC85"/>
      <c r="CZD85"/>
      <c r="CZE85"/>
      <c r="CZF85"/>
      <c r="CZG85"/>
      <c r="CZH85"/>
      <c r="CZI85"/>
      <c r="CZJ85"/>
      <c r="CZK85"/>
      <c r="CZL85"/>
      <c r="CZM85"/>
      <c r="CZN85"/>
      <c r="CZO85"/>
      <c r="CZP85"/>
      <c r="CZQ85"/>
      <c r="CZR85"/>
      <c r="CZS85"/>
      <c r="CZT85"/>
      <c r="CZU85"/>
      <c r="CZV85"/>
      <c r="CZW85"/>
      <c r="CZX85"/>
      <c r="CZY85"/>
      <c r="CZZ85"/>
      <c r="DAA85"/>
      <c r="DAB85"/>
      <c r="DAC85"/>
      <c r="DAD85"/>
      <c r="DAE85"/>
      <c r="DAF85"/>
      <c r="DAG85"/>
      <c r="DAH85"/>
      <c r="DAI85"/>
      <c r="DAJ85"/>
      <c r="DAK85"/>
      <c r="DAL85"/>
      <c r="DAM85"/>
      <c r="DAN85"/>
      <c r="DAO85"/>
      <c r="DAP85"/>
      <c r="DAQ85"/>
      <c r="DAR85"/>
      <c r="DAS85"/>
      <c r="DAT85"/>
      <c r="DAU85"/>
      <c r="DAV85"/>
      <c r="DAW85"/>
      <c r="DAX85"/>
      <c r="DAY85"/>
      <c r="DAZ85"/>
      <c r="DBA85"/>
      <c r="DBB85"/>
      <c r="DBC85"/>
      <c r="DBD85"/>
      <c r="DBE85"/>
      <c r="DBF85"/>
      <c r="DBG85"/>
      <c r="DBH85"/>
      <c r="DBI85"/>
      <c r="DBJ85"/>
      <c r="DBK85"/>
      <c r="DBL85"/>
      <c r="DBM85"/>
      <c r="DBN85"/>
      <c r="DBO85"/>
      <c r="DBP85"/>
      <c r="DBQ85"/>
      <c r="DBR85"/>
      <c r="DBS85"/>
      <c r="DBT85"/>
      <c r="DBU85"/>
      <c r="DBV85"/>
      <c r="DBW85"/>
      <c r="DBX85"/>
      <c r="DBY85"/>
      <c r="DBZ85"/>
      <c r="DCA85"/>
      <c r="DCB85"/>
      <c r="DCC85"/>
      <c r="DCD85"/>
      <c r="DCE85"/>
      <c r="DCF85"/>
      <c r="DCG85"/>
      <c r="DCH85"/>
      <c r="DCI85"/>
      <c r="DCJ85"/>
      <c r="DCK85"/>
      <c r="DCL85"/>
      <c r="DCM85"/>
      <c r="DCN85"/>
      <c r="DCO85"/>
      <c r="DCP85"/>
      <c r="DCQ85"/>
      <c r="DCR85"/>
      <c r="DCS85"/>
      <c r="DCT85"/>
      <c r="DCU85"/>
      <c r="DCV85"/>
      <c r="DCW85"/>
      <c r="DCX85"/>
      <c r="DCY85"/>
      <c r="DCZ85"/>
      <c r="DDA85"/>
      <c r="DDB85"/>
      <c r="DDC85"/>
      <c r="DDD85"/>
      <c r="DDE85"/>
      <c r="DDF85"/>
      <c r="DDG85"/>
      <c r="DDH85"/>
      <c r="DDI85"/>
      <c r="DDJ85"/>
      <c r="DDK85"/>
      <c r="DDL85"/>
      <c r="DDM85"/>
      <c r="DDN85"/>
      <c r="DDO85"/>
      <c r="DDP85"/>
      <c r="DDQ85"/>
      <c r="DDR85"/>
      <c r="DDS85"/>
      <c r="DDT85"/>
      <c r="DDU85"/>
      <c r="DDV85"/>
      <c r="DDW85"/>
      <c r="DDX85"/>
      <c r="DDY85"/>
      <c r="DDZ85"/>
      <c r="DEA85"/>
      <c r="DEB85"/>
      <c r="DEC85"/>
      <c r="DED85"/>
      <c r="DEE85"/>
      <c r="DEF85"/>
      <c r="DEG85"/>
      <c r="DEH85"/>
      <c r="DEI85"/>
      <c r="DEJ85"/>
      <c r="DEK85"/>
      <c r="DEL85"/>
      <c r="DEM85"/>
      <c r="DEN85"/>
      <c r="DEO85"/>
      <c r="DEP85"/>
      <c r="DEQ85"/>
      <c r="DER85"/>
      <c r="DES85"/>
      <c r="DET85"/>
      <c r="DEU85"/>
      <c r="DEV85"/>
      <c r="DEW85"/>
      <c r="DEX85"/>
      <c r="DEY85"/>
      <c r="DEZ85"/>
      <c r="DFA85"/>
      <c r="DFB85"/>
      <c r="DFC85"/>
      <c r="DFD85"/>
      <c r="DFE85"/>
      <c r="DFF85"/>
      <c r="DFG85"/>
      <c r="DFH85"/>
      <c r="DFI85"/>
      <c r="DFJ85"/>
      <c r="DFK85"/>
      <c r="DFL85"/>
      <c r="DFM85"/>
      <c r="DFN85"/>
      <c r="DFO85"/>
      <c r="DFP85"/>
      <c r="DFQ85"/>
      <c r="DFR85"/>
      <c r="DFS85"/>
      <c r="DFT85"/>
      <c r="DFU85"/>
      <c r="DFV85"/>
      <c r="DFW85"/>
      <c r="DFX85"/>
      <c r="DFY85"/>
      <c r="DFZ85"/>
      <c r="DGA85"/>
      <c r="DGB85"/>
      <c r="DGC85"/>
      <c r="DGD85"/>
      <c r="DGE85"/>
      <c r="DGF85"/>
      <c r="DGG85"/>
      <c r="DGH85"/>
      <c r="DGI85"/>
      <c r="DGJ85"/>
      <c r="DGK85"/>
      <c r="DGL85"/>
      <c r="DGM85"/>
      <c r="DGN85"/>
      <c r="DGO85"/>
      <c r="DGP85"/>
      <c r="DGQ85"/>
      <c r="DGR85"/>
      <c r="DGS85"/>
      <c r="DGT85"/>
      <c r="DGU85"/>
      <c r="DGV85"/>
      <c r="DGW85"/>
      <c r="DGX85"/>
      <c r="DGY85"/>
      <c r="DGZ85"/>
      <c r="DHA85"/>
      <c r="DHB85"/>
      <c r="DHC85"/>
      <c r="DHD85"/>
      <c r="DHE85"/>
      <c r="DHF85"/>
      <c r="DHG85"/>
      <c r="DHH85"/>
      <c r="DHI85"/>
      <c r="DHJ85"/>
      <c r="DHK85"/>
      <c r="DHL85"/>
      <c r="DHM85"/>
      <c r="DHN85"/>
      <c r="DHO85"/>
      <c r="DHP85"/>
      <c r="DHQ85"/>
      <c r="DHR85"/>
      <c r="DHS85"/>
      <c r="DHT85"/>
      <c r="DHU85"/>
      <c r="DHV85"/>
      <c r="DHW85"/>
      <c r="DHX85"/>
      <c r="DHY85"/>
      <c r="DHZ85"/>
      <c r="DIA85"/>
      <c r="DIB85"/>
      <c r="DIC85"/>
      <c r="DID85"/>
      <c r="DIE85"/>
      <c r="DIF85"/>
      <c r="DIG85"/>
      <c r="DIH85"/>
      <c r="DII85"/>
      <c r="DIJ85"/>
      <c r="DIK85"/>
      <c r="DIL85"/>
      <c r="DIM85"/>
      <c r="DIN85"/>
      <c r="DIO85"/>
      <c r="DIP85"/>
      <c r="DIQ85"/>
      <c r="DIR85"/>
      <c r="DIS85"/>
      <c r="DIT85"/>
      <c r="DIU85"/>
      <c r="DIV85"/>
      <c r="DIW85"/>
      <c r="DIX85"/>
      <c r="DIY85"/>
      <c r="DIZ85"/>
      <c r="DJA85"/>
      <c r="DJB85"/>
      <c r="DJC85"/>
      <c r="DJD85"/>
      <c r="DJE85"/>
      <c r="DJF85"/>
      <c r="DJG85"/>
      <c r="DJH85"/>
      <c r="DJI85"/>
      <c r="DJJ85"/>
      <c r="DJK85"/>
      <c r="DJL85"/>
      <c r="DJM85"/>
      <c r="DJN85"/>
      <c r="DJO85"/>
      <c r="DJP85"/>
      <c r="DJQ85"/>
      <c r="DJR85"/>
      <c r="DJS85"/>
      <c r="DJT85"/>
      <c r="DJU85"/>
      <c r="DJV85"/>
      <c r="DJW85"/>
      <c r="DJX85"/>
      <c r="DJY85"/>
      <c r="DJZ85"/>
      <c r="DKA85"/>
      <c r="DKB85"/>
      <c r="DKC85"/>
      <c r="DKD85"/>
      <c r="DKE85"/>
      <c r="DKF85"/>
      <c r="DKG85"/>
      <c r="DKH85"/>
      <c r="DKI85"/>
      <c r="DKJ85"/>
      <c r="DKK85"/>
      <c r="DKL85"/>
      <c r="DKM85"/>
      <c r="DKN85"/>
      <c r="DKO85"/>
      <c r="DKP85"/>
      <c r="DKQ85"/>
      <c r="DKR85"/>
      <c r="DKS85"/>
      <c r="DKT85"/>
      <c r="DKU85"/>
      <c r="DKV85"/>
      <c r="DKW85"/>
      <c r="DKX85"/>
      <c r="DKY85"/>
      <c r="DKZ85"/>
      <c r="DLA85"/>
      <c r="DLB85"/>
      <c r="DLC85"/>
      <c r="DLD85"/>
      <c r="DLE85"/>
      <c r="DLF85"/>
      <c r="DLG85"/>
      <c r="DLH85"/>
      <c r="DLI85"/>
      <c r="DLJ85"/>
      <c r="DLK85"/>
      <c r="DLL85"/>
      <c r="DLM85"/>
      <c r="DLN85"/>
      <c r="DLO85"/>
      <c r="DLP85"/>
      <c r="DLQ85"/>
      <c r="DLR85"/>
      <c r="DLS85"/>
      <c r="DLT85"/>
      <c r="DLU85"/>
      <c r="DLV85"/>
      <c r="DLW85"/>
      <c r="DLX85"/>
      <c r="DLY85"/>
      <c r="DLZ85"/>
      <c r="DMA85"/>
      <c r="DMB85"/>
      <c r="DMC85"/>
      <c r="DMD85"/>
      <c r="DME85"/>
      <c r="DMF85"/>
      <c r="DMG85"/>
      <c r="DMH85"/>
      <c r="DMI85"/>
      <c r="DMJ85"/>
      <c r="DMK85"/>
      <c r="DML85"/>
      <c r="DMM85"/>
      <c r="DMN85"/>
      <c r="DMO85"/>
      <c r="DMP85"/>
      <c r="DMQ85"/>
      <c r="DMR85"/>
      <c r="DMS85"/>
      <c r="DMT85"/>
      <c r="DMU85"/>
      <c r="DMV85"/>
      <c r="DMW85"/>
      <c r="DMX85"/>
      <c r="DMY85"/>
      <c r="DMZ85"/>
      <c r="DNA85"/>
      <c r="DNB85"/>
      <c r="DNC85"/>
      <c r="DND85"/>
      <c r="DNE85"/>
      <c r="DNF85"/>
      <c r="DNG85"/>
      <c r="DNH85"/>
      <c r="DNI85"/>
      <c r="DNJ85"/>
      <c r="DNK85"/>
      <c r="DNL85"/>
      <c r="DNM85"/>
      <c r="DNN85"/>
      <c r="DNO85"/>
      <c r="DNP85"/>
      <c r="DNQ85"/>
      <c r="DNR85"/>
      <c r="DNS85"/>
      <c r="DNT85"/>
      <c r="DNU85"/>
      <c r="DNV85"/>
      <c r="DNW85"/>
      <c r="DNX85"/>
      <c r="DNY85"/>
      <c r="DNZ85"/>
      <c r="DOA85"/>
      <c r="DOB85"/>
      <c r="DOC85"/>
      <c r="DOD85"/>
      <c r="DOE85"/>
      <c r="DOF85"/>
      <c r="DOG85"/>
      <c r="DOH85"/>
      <c r="DOI85"/>
      <c r="DOJ85"/>
      <c r="DOK85"/>
      <c r="DOL85"/>
      <c r="DOM85"/>
      <c r="DON85"/>
      <c r="DOO85"/>
      <c r="DOP85"/>
      <c r="DOQ85"/>
      <c r="DOR85"/>
      <c r="DOS85"/>
      <c r="DOT85"/>
      <c r="DOU85"/>
      <c r="DOV85"/>
      <c r="DOW85"/>
      <c r="DOX85"/>
      <c r="DOY85"/>
      <c r="DOZ85"/>
      <c r="DPA85"/>
      <c r="DPB85"/>
      <c r="DPC85"/>
      <c r="DPD85"/>
      <c r="DPE85"/>
      <c r="DPF85"/>
      <c r="DPG85"/>
      <c r="DPH85"/>
      <c r="DPI85"/>
      <c r="DPJ85"/>
      <c r="DPK85"/>
      <c r="DPL85"/>
      <c r="DPM85"/>
      <c r="DPN85"/>
      <c r="DPO85"/>
      <c r="DPP85"/>
      <c r="DPQ85"/>
      <c r="DPR85"/>
      <c r="DPS85"/>
      <c r="DPT85"/>
      <c r="DPU85"/>
      <c r="DPV85"/>
      <c r="DPW85"/>
      <c r="DPX85"/>
      <c r="DPY85"/>
      <c r="DPZ85"/>
      <c r="DQA85"/>
      <c r="DQB85"/>
      <c r="DQC85"/>
      <c r="DQD85"/>
      <c r="DQE85"/>
      <c r="DQF85"/>
      <c r="DQG85"/>
      <c r="DQH85"/>
      <c r="DQI85"/>
      <c r="DQJ85"/>
      <c r="DQK85"/>
      <c r="DQL85"/>
      <c r="DQM85"/>
      <c r="DQN85"/>
      <c r="DQO85"/>
      <c r="DQP85"/>
      <c r="DQQ85"/>
      <c r="DQR85"/>
      <c r="DQS85"/>
      <c r="DQT85"/>
      <c r="DQU85"/>
      <c r="DQV85"/>
      <c r="DQW85"/>
      <c r="DQX85"/>
      <c r="DQY85"/>
      <c r="DQZ85"/>
      <c r="DRA85"/>
      <c r="DRB85"/>
      <c r="DRC85"/>
      <c r="DRD85"/>
      <c r="DRE85"/>
      <c r="DRF85"/>
      <c r="DRG85"/>
      <c r="DRH85"/>
      <c r="DRI85"/>
      <c r="DRJ85"/>
      <c r="DRK85"/>
      <c r="DRL85"/>
      <c r="DRM85"/>
      <c r="DRN85"/>
      <c r="DRO85"/>
      <c r="DRP85"/>
      <c r="DRQ85"/>
      <c r="DRR85"/>
      <c r="DRS85"/>
      <c r="DRT85"/>
      <c r="DRU85"/>
      <c r="DRV85"/>
      <c r="DRW85"/>
      <c r="DRX85"/>
      <c r="DRY85"/>
      <c r="DRZ85"/>
      <c r="DSA85"/>
      <c r="DSB85"/>
      <c r="DSC85"/>
      <c r="DSD85"/>
      <c r="DSE85"/>
      <c r="DSF85"/>
      <c r="DSG85"/>
      <c r="DSH85"/>
      <c r="DSI85"/>
      <c r="DSJ85"/>
      <c r="DSK85"/>
      <c r="DSL85"/>
      <c r="DSM85"/>
      <c r="DSN85"/>
      <c r="DSO85"/>
      <c r="DSP85"/>
      <c r="DSQ85"/>
      <c r="DSR85"/>
      <c r="DSS85"/>
      <c r="DST85"/>
      <c r="DSU85"/>
      <c r="DSV85"/>
      <c r="DSW85"/>
      <c r="DSX85"/>
      <c r="DSY85"/>
      <c r="DSZ85"/>
      <c r="DTA85"/>
      <c r="DTB85"/>
      <c r="DTC85"/>
      <c r="DTD85"/>
      <c r="DTE85"/>
      <c r="DTF85"/>
      <c r="DTG85"/>
      <c r="DTH85"/>
      <c r="DTI85"/>
      <c r="DTJ85"/>
      <c r="DTK85"/>
      <c r="DTL85"/>
      <c r="DTM85"/>
      <c r="DTN85"/>
      <c r="DTO85"/>
      <c r="DTP85"/>
      <c r="DTQ85"/>
      <c r="DTR85"/>
      <c r="DTS85"/>
      <c r="DTT85"/>
      <c r="DTU85"/>
      <c r="DTV85"/>
      <c r="DTW85"/>
      <c r="DTX85"/>
      <c r="DTY85"/>
      <c r="DTZ85"/>
      <c r="DUA85"/>
      <c r="DUB85"/>
      <c r="DUC85"/>
      <c r="DUD85"/>
      <c r="DUE85"/>
      <c r="DUF85"/>
      <c r="DUG85"/>
      <c r="DUH85"/>
      <c r="DUI85"/>
      <c r="DUJ85"/>
      <c r="DUK85"/>
      <c r="DUL85"/>
      <c r="DUM85"/>
      <c r="DUN85"/>
      <c r="DUO85"/>
      <c r="DUP85"/>
      <c r="DUQ85"/>
      <c r="DUR85"/>
      <c r="DUS85"/>
      <c r="DUT85"/>
      <c r="DUU85"/>
      <c r="DUV85"/>
      <c r="DUW85"/>
      <c r="DUX85"/>
      <c r="DUY85"/>
      <c r="DUZ85"/>
      <c r="DVA85"/>
      <c r="DVB85"/>
      <c r="DVC85"/>
      <c r="DVD85"/>
      <c r="DVE85"/>
      <c r="DVF85"/>
      <c r="DVG85"/>
      <c r="DVH85"/>
      <c r="DVI85"/>
      <c r="DVJ85"/>
      <c r="DVK85"/>
      <c r="DVL85"/>
      <c r="DVM85"/>
      <c r="DVN85"/>
      <c r="DVO85"/>
      <c r="DVP85"/>
      <c r="DVQ85"/>
      <c r="DVR85"/>
      <c r="DVS85"/>
      <c r="DVT85"/>
      <c r="DVU85"/>
      <c r="DVV85"/>
      <c r="DVW85"/>
      <c r="DVX85"/>
      <c r="DVY85"/>
      <c r="DVZ85"/>
      <c r="DWA85"/>
      <c r="DWB85"/>
      <c r="DWC85"/>
      <c r="DWD85"/>
      <c r="DWE85"/>
      <c r="DWF85"/>
      <c r="DWG85"/>
      <c r="DWH85"/>
      <c r="DWI85"/>
      <c r="DWJ85"/>
      <c r="DWK85"/>
      <c r="DWL85"/>
      <c r="DWM85"/>
      <c r="DWN85"/>
      <c r="DWO85"/>
      <c r="DWP85"/>
      <c r="DWQ85"/>
      <c r="DWR85"/>
      <c r="DWS85"/>
      <c r="DWT85"/>
      <c r="DWU85"/>
      <c r="DWV85"/>
      <c r="DWW85"/>
      <c r="DWX85"/>
      <c r="DWY85"/>
      <c r="DWZ85"/>
      <c r="DXA85"/>
      <c r="DXB85"/>
      <c r="DXC85"/>
      <c r="DXD85"/>
      <c r="DXE85"/>
      <c r="DXF85"/>
      <c r="DXG85"/>
      <c r="DXH85"/>
      <c r="DXI85"/>
      <c r="DXJ85"/>
      <c r="DXK85"/>
      <c r="DXL85"/>
      <c r="DXM85"/>
      <c r="DXN85"/>
      <c r="DXO85"/>
      <c r="DXP85"/>
      <c r="DXQ85"/>
      <c r="DXR85"/>
      <c r="DXS85"/>
      <c r="DXT85"/>
      <c r="DXU85"/>
      <c r="DXV85"/>
      <c r="DXW85"/>
      <c r="DXX85"/>
      <c r="DXY85"/>
      <c r="DXZ85"/>
      <c r="DYA85"/>
      <c r="DYB85"/>
      <c r="DYC85"/>
      <c r="DYD85"/>
      <c r="DYE85"/>
      <c r="DYF85"/>
      <c r="DYG85"/>
      <c r="DYH85"/>
      <c r="DYI85"/>
      <c r="DYJ85"/>
      <c r="DYK85"/>
      <c r="DYL85"/>
      <c r="DYM85"/>
      <c r="DYN85"/>
      <c r="DYO85"/>
      <c r="DYP85"/>
      <c r="DYQ85"/>
      <c r="DYR85"/>
      <c r="DYS85"/>
      <c r="DYT85"/>
      <c r="DYU85"/>
      <c r="DYV85"/>
      <c r="DYW85"/>
      <c r="DYX85"/>
      <c r="DYY85"/>
      <c r="DYZ85"/>
      <c r="DZA85"/>
      <c r="DZB85"/>
      <c r="DZC85"/>
      <c r="DZD85"/>
      <c r="DZE85"/>
      <c r="DZF85"/>
      <c r="DZG85"/>
      <c r="DZH85"/>
      <c r="DZI85"/>
      <c r="DZJ85"/>
      <c r="DZK85"/>
      <c r="DZL85"/>
      <c r="DZM85"/>
      <c r="DZN85"/>
      <c r="DZO85"/>
      <c r="DZP85"/>
      <c r="DZQ85"/>
      <c r="DZR85"/>
      <c r="DZS85"/>
      <c r="DZT85"/>
      <c r="DZU85"/>
      <c r="DZV85"/>
      <c r="DZW85"/>
      <c r="DZX85"/>
      <c r="DZY85"/>
      <c r="DZZ85"/>
      <c r="EAA85"/>
      <c r="EAB85"/>
      <c r="EAC85"/>
      <c r="EAD85"/>
      <c r="EAE85"/>
      <c r="EAF85"/>
      <c r="EAG85"/>
      <c r="EAH85"/>
      <c r="EAI85"/>
      <c r="EAJ85"/>
      <c r="EAK85"/>
      <c r="EAL85"/>
      <c r="EAM85"/>
      <c r="EAN85"/>
      <c r="EAO85"/>
      <c r="EAP85"/>
      <c r="EAQ85"/>
      <c r="EAR85"/>
      <c r="EAS85"/>
      <c r="EAT85"/>
      <c r="EAU85"/>
      <c r="EAV85"/>
      <c r="EAW85"/>
      <c r="EAX85"/>
      <c r="EAY85"/>
      <c r="EAZ85"/>
      <c r="EBA85"/>
      <c r="EBB85"/>
      <c r="EBC85"/>
      <c r="EBD85"/>
      <c r="EBE85"/>
      <c r="EBF85"/>
      <c r="EBG85"/>
      <c r="EBH85"/>
      <c r="EBI85"/>
      <c r="EBJ85"/>
      <c r="EBK85"/>
      <c r="EBL85"/>
      <c r="EBM85"/>
      <c r="EBN85"/>
      <c r="EBO85"/>
      <c r="EBP85"/>
      <c r="EBQ85"/>
      <c r="EBR85"/>
      <c r="EBS85"/>
      <c r="EBT85"/>
      <c r="EBU85"/>
      <c r="EBV85"/>
      <c r="EBW85"/>
      <c r="EBX85"/>
      <c r="EBY85"/>
      <c r="EBZ85"/>
      <c r="ECA85"/>
      <c r="ECB85"/>
      <c r="ECC85"/>
      <c r="ECD85"/>
      <c r="ECE85"/>
      <c r="ECF85"/>
      <c r="ECG85"/>
      <c r="ECH85"/>
      <c r="ECI85"/>
      <c r="ECJ85"/>
      <c r="ECK85"/>
      <c r="ECL85"/>
      <c r="ECM85"/>
      <c r="ECN85"/>
      <c r="ECO85"/>
      <c r="ECP85"/>
      <c r="ECQ85"/>
      <c r="ECR85"/>
      <c r="ECS85"/>
      <c r="ECT85"/>
      <c r="ECU85"/>
      <c r="ECV85"/>
      <c r="ECW85"/>
      <c r="ECX85"/>
      <c r="ECY85"/>
      <c r="ECZ85"/>
      <c r="EDA85"/>
      <c r="EDB85"/>
      <c r="EDC85"/>
      <c r="EDD85"/>
      <c r="EDE85"/>
      <c r="EDF85"/>
      <c r="EDG85"/>
      <c r="EDH85"/>
      <c r="EDI85"/>
      <c r="EDJ85"/>
      <c r="EDK85"/>
      <c r="EDL85"/>
      <c r="EDM85"/>
      <c r="EDN85"/>
      <c r="EDO85"/>
      <c r="EDP85"/>
      <c r="EDQ85"/>
      <c r="EDR85"/>
      <c r="EDS85"/>
      <c r="EDT85"/>
      <c r="EDU85"/>
      <c r="EDV85"/>
      <c r="EDW85"/>
      <c r="EDX85"/>
      <c r="EDY85"/>
      <c r="EDZ85"/>
      <c r="EEA85"/>
      <c r="EEB85"/>
      <c r="EEC85"/>
      <c r="EED85"/>
      <c r="EEE85"/>
      <c r="EEF85"/>
      <c r="EEG85"/>
      <c r="EEH85"/>
      <c r="EEI85"/>
      <c r="EEJ85"/>
      <c r="EEK85"/>
      <c r="EEL85"/>
      <c r="EEM85"/>
      <c r="EEN85"/>
      <c r="EEO85"/>
      <c r="EEP85"/>
      <c r="EEQ85"/>
      <c r="EER85"/>
      <c r="EES85"/>
      <c r="EET85"/>
      <c r="EEU85"/>
      <c r="EEV85"/>
      <c r="EEW85"/>
      <c r="EEX85"/>
      <c r="EEY85"/>
      <c r="EEZ85"/>
      <c r="EFA85"/>
      <c r="EFB85"/>
      <c r="EFC85"/>
      <c r="EFD85"/>
      <c r="EFE85"/>
      <c r="EFF85"/>
      <c r="EFG85"/>
      <c r="EFH85"/>
      <c r="EFI85"/>
      <c r="EFJ85"/>
      <c r="EFK85"/>
      <c r="EFL85"/>
      <c r="EFM85"/>
      <c r="EFN85"/>
      <c r="EFO85"/>
      <c r="EFP85"/>
      <c r="EFQ85"/>
      <c r="EFR85"/>
      <c r="EFS85"/>
      <c r="EFT85"/>
      <c r="EFU85"/>
      <c r="EFV85"/>
      <c r="EFW85"/>
      <c r="EFX85"/>
      <c r="EFY85"/>
      <c r="EFZ85"/>
      <c r="EGA85"/>
      <c r="EGB85"/>
      <c r="EGC85"/>
      <c r="EGD85"/>
      <c r="EGE85"/>
      <c r="EGF85"/>
      <c r="EGG85"/>
      <c r="EGH85"/>
      <c r="EGI85"/>
      <c r="EGJ85"/>
      <c r="EGK85"/>
      <c r="EGL85"/>
      <c r="EGM85"/>
      <c r="EGN85"/>
      <c r="EGO85"/>
      <c r="EGP85"/>
      <c r="EGQ85"/>
      <c r="EGR85"/>
      <c r="EGS85"/>
      <c r="EGT85"/>
      <c r="EGU85"/>
      <c r="EGV85"/>
      <c r="EGW85"/>
      <c r="EGX85"/>
      <c r="EGY85"/>
      <c r="EGZ85"/>
      <c r="EHA85"/>
      <c r="EHB85"/>
      <c r="EHC85"/>
      <c r="EHD85"/>
      <c r="EHE85"/>
      <c r="EHF85"/>
      <c r="EHG85"/>
      <c r="EHH85"/>
      <c r="EHI85"/>
      <c r="EHJ85"/>
      <c r="EHK85"/>
      <c r="EHL85"/>
      <c r="EHM85"/>
      <c r="EHN85"/>
      <c r="EHO85"/>
      <c r="EHP85"/>
      <c r="EHQ85"/>
      <c r="EHR85"/>
      <c r="EHS85"/>
      <c r="EHT85"/>
      <c r="EHU85"/>
      <c r="EHV85"/>
      <c r="EHW85"/>
      <c r="EHX85"/>
      <c r="EHY85"/>
      <c r="EHZ85"/>
      <c r="EIA85"/>
      <c r="EIB85"/>
      <c r="EIC85"/>
      <c r="EID85"/>
      <c r="EIE85"/>
      <c r="EIF85"/>
      <c r="EIG85"/>
      <c r="EIH85"/>
      <c r="EII85"/>
      <c r="EIJ85"/>
      <c r="EIK85"/>
      <c r="EIL85"/>
      <c r="EIM85"/>
      <c r="EIN85"/>
      <c r="EIO85"/>
      <c r="EIP85"/>
      <c r="EIQ85"/>
      <c r="EIR85"/>
      <c r="EIS85"/>
      <c r="EIT85"/>
      <c r="EIU85"/>
      <c r="EIV85"/>
      <c r="EIW85"/>
      <c r="EIX85"/>
      <c r="EIY85"/>
      <c r="EIZ85"/>
      <c r="EJA85"/>
      <c r="EJB85"/>
      <c r="EJC85"/>
      <c r="EJD85"/>
      <c r="EJE85"/>
      <c r="EJF85"/>
      <c r="EJG85"/>
      <c r="EJH85"/>
      <c r="EJI85"/>
      <c r="EJJ85"/>
      <c r="EJK85"/>
      <c r="EJL85"/>
      <c r="EJM85"/>
      <c r="EJN85"/>
      <c r="EJO85"/>
      <c r="EJP85"/>
      <c r="EJQ85"/>
      <c r="EJR85"/>
      <c r="EJS85"/>
      <c r="EJT85"/>
      <c r="EJU85"/>
      <c r="EJV85"/>
      <c r="EJW85"/>
      <c r="EJX85"/>
      <c r="EJY85"/>
      <c r="EJZ85"/>
      <c r="EKA85"/>
      <c r="EKB85"/>
      <c r="EKC85"/>
      <c r="EKD85"/>
      <c r="EKE85"/>
      <c r="EKF85"/>
      <c r="EKG85"/>
      <c r="EKH85"/>
      <c r="EKI85"/>
      <c r="EKJ85"/>
      <c r="EKK85"/>
      <c r="EKL85"/>
      <c r="EKM85"/>
      <c r="EKN85"/>
      <c r="EKO85"/>
      <c r="EKP85"/>
      <c r="EKQ85"/>
      <c r="EKR85"/>
      <c r="EKS85"/>
      <c r="EKT85"/>
      <c r="EKU85"/>
      <c r="EKV85"/>
      <c r="EKW85"/>
      <c r="EKX85"/>
      <c r="EKY85"/>
      <c r="EKZ85"/>
      <c r="ELA85"/>
      <c r="ELB85"/>
      <c r="ELC85"/>
      <c r="ELD85"/>
      <c r="ELE85"/>
      <c r="ELF85"/>
      <c r="ELG85"/>
      <c r="ELH85"/>
      <c r="ELI85"/>
      <c r="ELJ85"/>
      <c r="ELK85"/>
      <c r="ELL85"/>
      <c r="ELM85"/>
      <c r="ELN85"/>
      <c r="ELO85"/>
      <c r="ELP85"/>
      <c r="ELQ85"/>
      <c r="ELR85"/>
      <c r="ELS85"/>
      <c r="ELT85"/>
      <c r="ELU85"/>
      <c r="ELV85"/>
      <c r="ELW85"/>
      <c r="ELX85"/>
      <c r="ELY85"/>
      <c r="ELZ85"/>
      <c r="EMA85"/>
      <c r="EMB85"/>
      <c r="EMC85"/>
      <c r="EMD85"/>
      <c r="EME85"/>
      <c r="EMF85"/>
      <c r="EMG85"/>
      <c r="EMH85"/>
      <c r="EMI85"/>
      <c r="EMJ85"/>
      <c r="EMK85"/>
      <c r="EML85"/>
      <c r="EMM85"/>
      <c r="EMN85"/>
      <c r="EMO85"/>
      <c r="EMP85"/>
      <c r="EMQ85"/>
      <c r="EMR85"/>
      <c r="EMS85"/>
      <c r="EMT85"/>
      <c r="EMU85"/>
      <c r="EMV85"/>
      <c r="EMW85"/>
      <c r="EMX85"/>
      <c r="EMY85"/>
      <c r="EMZ85"/>
      <c r="ENA85"/>
      <c r="ENB85"/>
      <c r="ENC85"/>
      <c r="END85"/>
      <c r="ENE85"/>
      <c r="ENF85"/>
      <c r="ENG85"/>
      <c r="ENH85"/>
      <c r="ENI85"/>
      <c r="ENJ85"/>
      <c r="ENK85"/>
      <c r="ENL85"/>
      <c r="ENM85"/>
      <c r="ENN85"/>
      <c r="ENO85"/>
      <c r="ENP85"/>
      <c r="ENQ85"/>
      <c r="ENR85"/>
      <c r="ENS85"/>
      <c r="ENT85"/>
      <c r="ENU85"/>
      <c r="ENV85"/>
      <c r="ENW85"/>
      <c r="ENX85"/>
      <c r="ENY85"/>
      <c r="ENZ85"/>
      <c r="EOA85"/>
      <c r="EOB85"/>
      <c r="EOC85"/>
      <c r="EOD85"/>
      <c r="EOE85"/>
      <c r="EOF85"/>
      <c r="EOG85"/>
      <c r="EOH85"/>
      <c r="EOI85"/>
      <c r="EOJ85"/>
      <c r="EOK85"/>
      <c r="EOL85"/>
      <c r="EOM85"/>
      <c r="EON85"/>
      <c r="EOO85"/>
      <c r="EOP85"/>
      <c r="EOQ85"/>
      <c r="EOR85"/>
      <c r="EOS85"/>
      <c r="EOT85"/>
      <c r="EOU85"/>
      <c r="EOV85"/>
      <c r="EOW85"/>
      <c r="EOX85"/>
      <c r="EOY85"/>
      <c r="EOZ85"/>
      <c r="EPA85"/>
      <c r="EPB85"/>
      <c r="EPC85"/>
      <c r="EPD85"/>
      <c r="EPE85"/>
      <c r="EPF85"/>
      <c r="EPG85"/>
      <c r="EPH85"/>
      <c r="EPI85"/>
      <c r="EPJ85"/>
      <c r="EPK85"/>
      <c r="EPL85"/>
      <c r="EPM85"/>
      <c r="EPN85"/>
      <c r="EPO85"/>
      <c r="EPP85"/>
      <c r="EPQ85"/>
      <c r="EPR85"/>
      <c r="EPS85"/>
      <c r="EPT85"/>
      <c r="EPU85"/>
      <c r="EPV85"/>
      <c r="EPW85"/>
      <c r="EPX85"/>
      <c r="EPY85"/>
      <c r="EPZ85"/>
      <c r="EQA85"/>
      <c r="EQB85"/>
      <c r="EQC85"/>
      <c r="EQD85"/>
      <c r="EQE85"/>
      <c r="EQF85"/>
      <c r="EQG85"/>
      <c r="EQH85"/>
      <c r="EQI85"/>
      <c r="EQJ85"/>
      <c r="EQK85"/>
      <c r="EQL85"/>
      <c r="EQM85"/>
      <c r="EQN85"/>
      <c r="EQO85"/>
      <c r="EQP85"/>
      <c r="EQQ85"/>
      <c r="EQR85"/>
      <c r="EQS85"/>
      <c r="EQT85"/>
      <c r="EQU85"/>
      <c r="EQV85"/>
      <c r="EQW85"/>
      <c r="EQX85"/>
      <c r="EQY85"/>
      <c r="EQZ85"/>
      <c r="ERA85"/>
      <c r="ERB85"/>
      <c r="ERC85"/>
      <c r="ERD85"/>
      <c r="ERE85"/>
      <c r="ERF85"/>
      <c r="ERG85"/>
      <c r="ERH85"/>
      <c r="ERI85"/>
      <c r="ERJ85"/>
      <c r="ERK85"/>
      <c r="ERL85"/>
      <c r="ERM85"/>
      <c r="ERN85"/>
      <c r="ERO85"/>
      <c r="ERP85"/>
      <c r="ERQ85"/>
      <c r="ERR85"/>
      <c r="ERS85"/>
      <c r="ERT85"/>
      <c r="ERU85"/>
      <c r="ERV85"/>
      <c r="ERW85"/>
      <c r="ERX85"/>
      <c r="ERY85"/>
      <c r="ERZ85"/>
      <c r="ESA85"/>
      <c r="ESB85"/>
      <c r="ESC85"/>
      <c r="ESD85"/>
      <c r="ESE85"/>
      <c r="ESF85"/>
      <c r="ESG85"/>
      <c r="ESH85"/>
      <c r="ESI85"/>
      <c r="ESJ85"/>
      <c r="ESK85"/>
      <c r="ESL85"/>
      <c r="ESM85"/>
      <c r="ESN85"/>
      <c r="ESO85"/>
      <c r="ESP85"/>
      <c r="ESQ85"/>
      <c r="ESR85"/>
      <c r="ESS85"/>
      <c r="EST85"/>
      <c r="ESU85"/>
      <c r="ESV85"/>
      <c r="ESW85"/>
      <c r="ESX85"/>
      <c r="ESY85"/>
      <c r="ESZ85"/>
      <c r="ETA85"/>
      <c r="ETB85"/>
      <c r="ETC85"/>
      <c r="ETD85"/>
      <c r="ETE85"/>
      <c r="ETF85"/>
      <c r="ETG85"/>
      <c r="ETH85"/>
      <c r="ETI85"/>
      <c r="ETJ85"/>
      <c r="ETK85"/>
      <c r="ETL85"/>
      <c r="ETM85"/>
      <c r="ETN85"/>
      <c r="ETO85"/>
      <c r="ETP85"/>
      <c r="ETQ85"/>
      <c r="ETR85"/>
      <c r="ETS85"/>
      <c r="ETT85"/>
      <c r="ETU85"/>
      <c r="ETV85"/>
      <c r="ETW85"/>
      <c r="ETX85"/>
      <c r="ETY85"/>
      <c r="ETZ85"/>
      <c r="EUA85"/>
      <c r="EUB85"/>
      <c r="EUC85"/>
      <c r="EUD85"/>
      <c r="EUE85"/>
      <c r="EUF85"/>
      <c r="EUG85"/>
      <c r="EUH85"/>
      <c r="EUI85"/>
      <c r="EUJ85"/>
      <c r="EUK85"/>
      <c r="EUL85"/>
      <c r="EUM85"/>
      <c r="EUN85"/>
      <c r="EUO85"/>
      <c r="EUP85"/>
      <c r="EUQ85"/>
      <c r="EUR85"/>
      <c r="EUS85"/>
      <c r="EUT85"/>
      <c r="EUU85"/>
      <c r="EUV85"/>
      <c r="EUW85"/>
      <c r="EUX85"/>
      <c r="EUY85"/>
      <c r="EUZ85"/>
      <c r="EVA85"/>
      <c r="EVB85"/>
      <c r="EVC85"/>
      <c r="EVD85"/>
      <c r="EVE85"/>
      <c r="EVF85"/>
      <c r="EVG85"/>
      <c r="EVH85"/>
      <c r="EVI85"/>
      <c r="EVJ85"/>
      <c r="EVK85"/>
      <c r="EVL85"/>
      <c r="EVM85"/>
      <c r="EVN85"/>
      <c r="EVO85"/>
      <c r="EVP85"/>
      <c r="EVQ85"/>
      <c r="EVR85"/>
      <c r="EVS85"/>
      <c r="EVT85"/>
      <c r="EVU85"/>
      <c r="EVV85"/>
      <c r="EVW85"/>
      <c r="EVX85"/>
      <c r="EVY85"/>
      <c r="EVZ85"/>
      <c r="EWA85"/>
      <c r="EWB85"/>
      <c r="EWC85"/>
      <c r="EWD85"/>
      <c r="EWE85"/>
      <c r="EWF85"/>
      <c r="EWG85"/>
      <c r="EWH85"/>
      <c r="EWI85"/>
      <c r="EWJ85"/>
      <c r="EWK85"/>
      <c r="EWL85"/>
      <c r="EWM85"/>
      <c r="EWN85"/>
      <c r="EWO85"/>
      <c r="EWP85"/>
      <c r="EWQ85"/>
      <c r="EWR85"/>
      <c r="EWS85"/>
      <c r="EWT85"/>
      <c r="EWU85"/>
      <c r="EWV85"/>
      <c r="EWW85"/>
      <c r="EWX85"/>
      <c r="EWY85"/>
      <c r="EWZ85"/>
      <c r="EXA85"/>
      <c r="EXB85"/>
      <c r="EXC85"/>
      <c r="EXD85"/>
      <c r="EXE85"/>
      <c r="EXF85"/>
      <c r="EXG85"/>
      <c r="EXH85"/>
      <c r="EXI85"/>
      <c r="EXJ85"/>
      <c r="EXK85"/>
      <c r="EXL85"/>
      <c r="EXM85"/>
      <c r="EXN85"/>
      <c r="EXO85"/>
      <c r="EXP85"/>
      <c r="EXQ85"/>
      <c r="EXR85"/>
      <c r="EXS85"/>
      <c r="EXT85"/>
      <c r="EXU85"/>
      <c r="EXV85"/>
      <c r="EXW85"/>
      <c r="EXX85"/>
      <c r="EXY85"/>
      <c r="EXZ85"/>
      <c r="EYA85"/>
      <c r="EYB85"/>
      <c r="EYC85"/>
      <c r="EYD85"/>
      <c r="EYE85"/>
      <c r="EYF85"/>
      <c r="EYG85"/>
      <c r="EYH85"/>
      <c r="EYI85"/>
      <c r="EYJ85"/>
      <c r="EYK85"/>
      <c r="EYL85"/>
      <c r="EYM85"/>
      <c r="EYN85"/>
      <c r="EYO85"/>
      <c r="EYP85"/>
      <c r="EYQ85"/>
      <c r="EYR85"/>
      <c r="EYS85"/>
      <c r="EYT85"/>
      <c r="EYU85"/>
      <c r="EYV85"/>
      <c r="EYW85"/>
      <c r="EYX85"/>
      <c r="EYY85"/>
      <c r="EYZ85"/>
      <c r="EZA85"/>
      <c r="EZB85"/>
      <c r="EZC85"/>
      <c r="EZD85"/>
      <c r="EZE85"/>
      <c r="EZF85"/>
      <c r="EZG85"/>
      <c r="EZH85"/>
      <c r="EZI85"/>
      <c r="EZJ85"/>
      <c r="EZK85"/>
      <c r="EZL85"/>
      <c r="EZM85"/>
      <c r="EZN85"/>
      <c r="EZO85"/>
      <c r="EZP85"/>
      <c r="EZQ85"/>
      <c r="EZR85"/>
      <c r="EZS85"/>
      <c r="EZT85"/>
      <c r="EZU85"/>
      <c r="EZV85"/>
      <c r="EZW85"/>
      <c r="EZX85"/>
      <c r="EZY85"/>
      <c r="EZZ85"/>
      <c r="FAA85"/>
      <c r="FAB85"/>
      <c r="FAC85"/>
      <c r="FAD85"/>
      <c r="FAE85"/>
      <c r="FAF85"/>
      <c r="FAG85"/>
      <c r="FAH85"/>
      <c r="FAI85"/>
      <c r="FAJ85"/>
      <c r="FAK85"/>
      <c r="FAL85"/>
      <c r="FAM85"/>
      <c r="FAN85"/>
      <c r="FAO85"/>
      <c r="FAP85"/>
      <c r="FAQ85"/>
      <c r="FAR85"/>
      <c r="FAS85"/>
      <c r="FAT85"/>
      <c r="FAU85"/>
      <c r="FAV85"/>
      <c r="FAW85"/>
      <c r="FAX85"/>
      <c r="FAY85"/>
      <c r="FAZ85"/>
      <c r="FBA85"/>
      <c r="FBB85"/>
      <c r="FBC85"/>
      <c r="FBD85"/>
      <c r="FBE85"/>
      <c r="FBF85"/>
      <c r="FBG85"/>
      <c r="FBH85"/>
      <c r="FBI85"/>
      <c r="FBJ85"/>
      <c r="FBK85"/>
      <c r="FBL85"/>
      <c r="FBM85"/>
      <c r="FBN85"/>
      <c r="FBO85"/>
      <c r="FBP85"/>
      <c r="FBQ85"/>
      <c r="FBR85"/>
      <c r="FBS85"/>
      <c r="FBT85"/>
      <c r="FBU85"/>
      <c r="FBV85"/>
      <c r="FBW85"/>
      <c r="FBX85"/>
      <c r="FBY85"/>
      <c r="FBZ85"/>
      <c r="FCA85"/>
      <c r="FCB85"/>
      <c r="FCC85"/>
      <c r="FCD85"/>
      <c r="FCE85"/>
      <c r="FCF85"/>
      <c r="FCG85"/>
      <c r="FCH85"/>
      <c r="FCI85"/>
      <c r="FCJ85"/>
      <c r="FCK85"/>
      <c r="FCL85"/>
      <c r="FCM85"/>
      <c r="FCN85"/>
      <c r="FCO85"/>
      <c r="FCP85"/>
      <c r="FCQ85"/>
      <c r="FCR85"/>
      <c r="FCS85"/>
      <c r="FCT85"/>
      <c r="FCU85"/>
      <c r="FCV85"/>
      <c r="FCW85"/>
      <c r="FCX85"/>
      <c r="FCY85"/>
      <c r="FCZ85"/>
      <c r="FDA85"/>
      <c r="FDB85"/>
      <c r="FDC85"/>
      <c r="FDD85"/>
      <c r="FDE85"/>
      <c r="FDF85"/>
      <c r="FDG85"/>
      <c r="FDH85"/>
      <c r="FDI85"/>
      <c r="FDJ85"/>
      <c r="FDK85"/>
      <c r="FDL85"/>
      <c r="FDM85"/>
      <c r="FDN85"/>
      <c r="FDO85"/>
      <c r="FDP85"/>
      <c r="FDQ85"/>
      <c r="FDR85"/>
      <c r="FDS85"/>
      <c r="FDT85"/>
      <c r="FDU85"/>
      <c r="FDV85"/>
      <c r="FDW85"/>
      <c r="FDX85"/>
      <c r="FDY85"/>
      <c r="FDZ85"/>
      <c r="FEA85"/>
      <c r="FEB85"/>
      <c r="FEC85"/>
      <c r="FED85"/>
      <c r="FEE85"/>
      <c r="FEF85"/>
      <c r="FEG85"/>
      <c r="FEH85"/>
      <c r="FEI85"/>
      <c r="FEJ85"/>
      <c r="FEK85"/>
      <c r="FEL85"/>
      <c r="FEM85"/>
      <c r="FEN85"/>
      <c r="FEO85"/>
      <c r="FEP85"/>
      <c r="FEQ85"/>
      <c r="FER85"/>
      <c r="FES85"/>
      <c r="FET85"/>
      <c r="FEU85"/>
      <c r="FEV85"/>
      <c r="FEW85"/>
      <c r="FEX85"/>
      <c r="FEY85"/>
      <c r="FEZ85"/>
      <c r="FFA85"/>
      <c r="FFB85"/>
      <c r="FFC85"/>
      <c r="FFD85"/>
      <c r="FFE85"/>
      <c r="FFF85"/>
      <c r="FFG85"/>
      <c r="FFH85"/>
      <c r="FFI85"/>
      <c r="FFJ85"/>
      <c r="FFK85"/>
      <c r="FFL85"/>
      <c r="FFM85"/>
      <c r="FFN85"/>
      <c r="FFO85"/>
      <c r="FFP85"/>
      <c r="FFQ85"/>
      <c r="FFR85"/>
      <c r="FFS85"/>
      <c r="FFT85"/>
      <c r="FFU85"/>
      <c r="FFV85"/>
      <c r="FFW85"/>
      <c r="FFX85"/>
      <c r="FFY85"/>
      <c r="FFZ85"/>
      <c r="FGA85"/>
      <c r="FGB85"/>
      <c r="FGC85"/>
      <c r="FGD85"/>
      <c r="FGE85"/>
      <c r="FGF85"/>
      <c r="FGG85"/>
      <c r="FGH85"/>
      <c r="FGI85"/>
      <c r="FGJ85"/>
      <c r="FGK85"/>
      <c r="FGL85"/>
      <c r="FGM85"/>
      <c r="FGN85"/>
      <c r="FGO85"/>
      <c r="FGP85"/>
      <c r="FGQ85"/>
      <c r="FGR85"/>
      <c r="FGS85"/>
      <c r="FGT85"/>
      <c r="FGU85"/>
      <c r="FGV85"/>
      <c r="FGW85"/>
      <c r="FGX85"/>
      <c r="FGY85"/>
      <c r="FGZ85"/>
      <c r="FHA85"/>
      <c r="FHB85"/>
      <c r="FHC85"/>
      <c r="FHD85"/>
      <c r="FHE85"/>
      <c r="FHF85"/>
      <c r="FHG85"/>
      <c r="FHH85"/>
      <c r="FHI85"/>
      <c r="FHJ85"/>
      <c r="FHK85"/>
      <c r="FHL85"/>
      <c r="FHM85"/>
      <c r="FHN85"/>
      <c r="FHO85"/>
      <c r="FHP85"/>
      <c r="FHQ85"/>
      <c r="FHR85"/>
      <c r="FHS85"/>
      <c r="FHT85"/>
      <c r="FHU85"/>
      <c r="FHV85"/>
      <c r="FHW85"/>
      <c r="FHX85"/>
      <c r="FHY85"/>
      <c r="FHZ85"/>
      <c r="FIA85"/>
      <c r="FIB85"/>
      <c r="FIC85"/>
      <c r="FID85"/>
      <c r="FIE85"/>
      <c r="FIF85"/>
      <c r="FIG85"/>
      <c r="FIH85"/>
      <c r="FII85"/>
      <c r="FIJ85"/>
      <c r="FIK85"/>
      <c r="FIL85"/>
      <c r="FIM85"/>
      <c r="FIN85"/>
      <c r="FIO85"/>
      <c r="FIP85"/>
      <c r="FIQ85"/>
      <c r="FIR85"/>
      <c r="FIS85"/>
      <c r="FIT85"/>
      <c r="FIU85"/>
      <c r="FIV85"/>
      <c r="FIW85"/>
      <c r="FIX85"/>
      <c r="FIY85"/>
      <c r="FIZ85"/>
      <c r="FJA85"/>
      <c r="FJB85"/>
      <c r="FJC85"/>
      <c r="FJD85"/>
      <c r="FJE85"/>
      <c r="FJF85"/>
      <c r="FJG85"/>
      <c r="FJH85"/>
      <c r="FJI85"/>
      <c r="FJJ85"/>
      <c r="FJK85"/>
      <c r="FJL85"/>
      <c r="FJM85"/>
      <c r="FJN85"/>
      <c r="FJO85"/>
      <c r="FJP85"/>
      <c r="FJQ85"/>
      <c r="FJR85"/>
      <c r="FJS85"/>
      <c r="FJT85"/>
      <c r="FJU85"/>
      <c r="FJV85"/>
      <c r="FJW85"/>
      <c r="FJX85"/>
      <c r="FJY85"/>
      <c r="FJZ85"/>
      <c r="FKA85"/>
      <c r="FKB85"/>
      <c r="FKC85"/>
      <c r="FKD85"/>
      <c r="FKE85"/>
      <c r="FKF85"/>
      <c r="FKG85"/>
      <c r="FKH85"/>
      <c r="FKI85"/>
      <c r="FKJ85"/>
      <c r="FKK85"/>
      <c r="FKL85"/>
      <c r="FKM85"/>
      <c r="FKN85"/>
      <c r="FKO85"/>
      <c r="FKP85"/>
      <c r="FKQ85"/>
      <c r="FKR85"/>
      <c r="FKS85"/>
      <c r="FKT85"/>
      <c r="FKU85"/>
      <c r="FKV85"/>
      <c r="FKW85"/>
      <c r="FKX85"/>
      <c r="FKY85"/>
      <c r="FKZ85"/>
      <c r="FLA85"/>
      <c r="FLB85"/>
      <c r="FLC85"/>
      <c r="FLD85"/>
      <c r="FLE85"/>
      <c r="FLF85"/>
      <c r="FLG85"/>
      <c r="FLH85"/>
      <c r="FLI85"/>
      <c r="FLJ85"/>
      <c r="FLK85"/>
      <c r="FLL85"/>
      <c r="FLM85"/>
      <c r="FLN85"/>
      <c r="FLO85"/>
      <c r="FLP85"/>
      <c r="FLQ85"/>
      <c r="FLR85"/>
      <c r="FLS85"/>
      <c r="FLT85"/>
      <c r="FLU85"/>
      <c r="FLV85"/>
      <c r="FLW85"/>
      <c r="FLX85"/>
      <c r="FLY85"/>
      <c r="FLZ85"/>
      <c r="FMA85"/>
      <c r="FMB85"/>
      <c r="FMC85"/>
      <c r="FMD85"/>
      <c r="FME85"/>
      <c r="FMF85"/>
      <c r="FMG85"/>
      <c r="FMH85"/>
      <c r="FMI85"/>
      <c r="FMJ85"/>
      <c r="FMK85"/>
      <c r="FML85"/>
      <c r="FMM85"/>
      <c r="FMN85"/>
      <c r="FMO85"/>
      <c r="FMP85"/>
      <c r="FMQ85"/>
      <c r="FMR85"/>
      <c r="FMS85"/>
      <c r="FMT85"/>
      <c r="FMU85"/>
      <c r="FMV85"/>
      <c r="FMW85"/>
      <c r="FMX85"/>
      <c r="FMY85"/>
      <c r="FMZ85"/>
      <c r="FNA85"/>
      <c r="FNB85"/>
      <c r="FNC85"/>
      <c r="FND85"/>
      <c r="FNE85"/>
      <c r="FNF85"/>
      <c r="FNG85"/>
      <c r="FNH85"/>
      <c r="FNI85"/>
      <c r="FNJ85"/>
      <c r="FNK85"/>
      <c r="FNL85"/>
      <c r="FNM85"/>
      <c r="FNN85"/>
      <c r="FNO85"/>
      <c r="FNP85"/>
      <c r="FNQ85"/>
      <c r="FNR85"/>
      <c r="FNS85"/>
      <c r="FNT85"/>
      <c r="FNU85"/>
      <c r="FNV85"/>
      <c r="FNW85"/>
      <c r="FNX85"/>
      <c r="FNY85"/>
      <c r="FNZ85"/>
      <c r="FOA85"/>
      <c r="FOB85"/>
      <c r="FOC85"/>
      <c r="FOD85"/>
      <c r="FOE85"/>
      <c r="FOF85"/>
      <c r="FOG85"/>
      <c r="FOH85"/>
      <c r="FOI85"/>
      <c r="FOJ85"/>
      <c r="FOK85"/>
      <c r="FOL85"/>
      <c r="FOM85"/>
      <c r="FON85"/>
      <c r="FOO85"/>
      <c r="FOP85"/>
      <c r="FOQ85"/>
      <c r="FOR85"/>
      <c r="FOS85"/>
      <c r="FOT85"/>
      <c r="FOU85"/>
      <c r="FOV85"/>
      <c r="FOW85"/>
      <c r="FOX85"/>
      <c r="FOY85"/>
      <c r="FOZ85"/>
      <c r="FPA85"/>
      <c r="FPB85"/>
      <c r="FPC85"/>
      <c r="FPD85"/>
      <c r="FPE85"/>
      <c r="FPF85"/>
      <c r="FPG85"/>
      <c r="FPH85"/>
      <c r="FPI85"/>
      <c r="FPJ85"/>
      <c r="FPK85"/>
      <c r="FPL85"/>
      <c r="FPM85"/>
      <c r="FPN85"/>
      <c r="FPO85"/>
      <c r="FPP85"/>
      <c r="FPQ85"/>
      <c r="FPR85"/>
      <c r="FPS85"/>
      <c r="FPT85"/>
      <c r="FPU85"/>
      <c r="FPV85"/>
      <c r="FPW85"/>
      <c r="FPX85"/>
      <c r="FPY85"/>
      <c r="FPZ85"/>
      <c r="FQA85"/>
      <c r="FQB85"/>
      <c r="FQC85"/>
      <c r="FQD85"/>
      <c r="FQE85"/>
      <c r="FQF85"/>
      <c r="FQG85"/>
      <c r="FQH85"/>
      <c r="FQI85"/>
      <c r="FQJ85"/>
      <c r="FQK85"/>
      <c r="FQL85"/>
      <c r="FQM85"/>
      <c r="FQN85"/>
      <c r="FQO85"/>
      <c r="FQP85"/>
      <c r="FQQ85"/>
      <c r="FQR85"/>
      <c r="FQS85"/>
      <c r="FQT85"/>
      <c r="FQU85"/>
      <c r="FQV85"/>
      <c r="FQW85"/>
      <c r="FQX85"/>
      <c r="FQY85"/>
      <c r="FQZ85"/>
      <c r="FRA85"/>
      <c r="FRB85"/>
      <c r="FRC85"/>
      <c r="FRD85"/>
      <c r="FRE85"/>
      <c r="FRF85"/>
      <c r="FRG85"/>
      <c r="FRH85"/>
      <c r="FRI85"/>
      <c r="FRJ85"/>
      <c r="FRK85"/>
      <c r="FRL85"/>
      <c r="FRM85"/>
      <c r="FRN85"/>
      <c r="FRO85"/>
      <c r="FRP85"/>
      <c r="FRQ85"/>
      <c r="FRR85"/>
      <c r="FRS85"/>
      <c r="FRT85"/>
      <c r="FRU85"/>
      <c r="FRV85"/>
      <c r="FRW85"/>
      <c r="FRX85"/>
      <c r="FRY85"/>
      <c r="FRZ85"/>
      <c r="FSA85"/>
      <c r="FSB85"/>
      <c r="FSC85"/>
      <c r="FSD85"/>
      <c r="FSE85"/>
      <c r="FSF85"/>
      <c r="FSG85"/>
      <c r="FSH85"/>
      <c r="FSI85"/>
      <c r="FSJ85"/>
      <c r="FSK85"/>
      <c r="FSL85"/>
      <c r="FSM85"/>
      <c r="FSN85"/>
      <c r="FSO85"/>
      <c r="FSP85"/>
      <c r="FSQ85"/>
      <c r="FSR85"/>
      <c r="FSS85"/>
      <c r="FST85"/>
      <c r="FSU85"/>
      <c r="FSV85"/>
      <c r="FSW85"/>
      <c r="FSX85"/>
      <c r="FSY85"/>
      <c r="FSZ85"/>
      <c r="FTA85"/>
      <c r="FTB85"/>
      <c r="FTC85"/>
      <c r="FTD85"/>
      <c r="FTE85"/>
      <c r="FTF85"/>
      <c r="FTG85"/>
      <c r="FTH85"/>
      <c r="FTI85"/>
      <c r="FTJ85"/>
      <c r="FTK85"/>
      <c r="FTL85"/>
      <c r="FTM85"/>
      <c r="FTN85"/>
      <c r="FTO85"/>
      <c r="FTP85"/>
      <c r="FTQ85"/>
      <c r="FTR85"/>
      <c r="FTS85"/>
      <c r="FTT85"/>
      <c r="FTU85"/>
      <c r="FTV85"/>
      <c r="FTW85"/>
      <c r="FTX85"/>
      <c r="FTY85"/>
      <c r="FTZ85"/>
      <c r="FUA85"/>
      <c r="FUB85"/>
      <c r="FUC85"/>
      <c r="FUD85"/>
      <c r="FUE85"/>
      <c r="FUF85"/>
      <c r="FUG85"/>
      <c r="FUH85"/>
      <c r="FUI85"/>
      <c r="FUJ85"/>
      <c r="FUK85"/>
      <c r="FUL85"/>
      <c r="FUM85"/>
      <c r="FUN85"/>
      <c r="FUO85"/>
      <c r="FUP85"/>
      <c r="FUQ85"/>
      <c r="FUR85"/>
      <c r="FUS85"/>
      <c r="FUT85"/>
      <c r="FUU85"/>
      <c r="FUV85"/>
      <c r="FUW85"/>
      <c r="FUX85"/>
      <c r="FUY85"/>
      <c r="FUZ85"/>
      <c r="FVA85"/>
      <c r="FVB85"/>
      <c r="FVC85"/>
      <c r="FVD85"/>
      <c r="FVE85"/>
      <c r="FVF85"/>
      <c r="FVG85"/>
      <c r="FVH85"/>
      <c r="FVI85"/>
      <c r="FVJ85"/>
      <c r="FVK85"/>
      <c r="FVL85"/>
      <c r="FVM85"/>
      <c r="FVN85"/>
      <c r="FVO85"/>
      <c r="FVP85"/>
      <c r="FVQ85"/>
      <c r="FVR85"/>
      <c r="FVS85"/>
      <c r="FVT85"/>
      <c r="FVU85"/>
      <c r="FVV85"/>
      <c r="FVW85"/>
      <c r="FVX85"/>
      <c r="FVY85"/>
      <c r="FVZ85"/>
      <c r="FWA85"/>
      <c r="FWB85"/>
      <c r="FWC85"/>
      <c r="FWD85"/>
      <c r="FWE85"/>
      <c r="FWF85"/>
      <c r="FWG85"/>
      <c r="FWH85"/>
      <c r="FWI85"/>
      <c r="FWJ85"/>
      <c r="FWK85"/>
      <c r="FWL85"/>
      <c r="FWM85"/>
      <c r="FWN85"/>
      <c r="FWO85"/>
      <c r="FWP85"/>
      <c r="FWQ85"/>
      <c r="FWR85"/>
      <c r="FWS85"/>
      <c r="FWT85"/>
      <c r="FWU85"/>
      <c r="FWV85"/>
      <c r="FWW85"/>
      <c r="FWX85"/>
      <c r="FWY85"/>
      <c r="FWZ85"/>
      <c r="FXA85"/>
      <c r="FXB85"/>
      <c r="FXC85"/>
      <c r="FXD85"/>
      <c r="FXE85"/>
      <c r="FXF85"/>
      <c r="FXG85"/>
      <c r="FXH85"/>
      <c r="FXI85"/>
      <c r="FXJ85"/>
      <c r="FXK85"/>
      <c r="FXL85"/>
      <c r="FXM85"/>
      <c r="FXN85"/>
      <c r="FXO85"/>
      <c r="FXP85"/>
      <c r="FXQ85"/>
      <c r="FXR85"/>
      <c r="FXS85"/>
      <c r="FXT85"/>
      <c r="FXU85"/>
      <c r="FXV85"/>
      <c r="FXW85"/>
      <c r="FXX85"/>
      <c r="FXY85"/>
      <c r="FXZ85"/>
      <c r="FYA85"/>
      <c r="FYB85"/>
      <c r="FYC85"/>
      <c r="FYD85"/>
      <c r="FYE85"/>
      <c r="FYF85"/>
      <c r="FYG85"/>
      <c r="FYH85"/>
      <c r="FYI85"/>
      <c r="FYJ85"/>
      <c r="FYK85"/>
      <c r="FYL85"/>
      <c r="FYM85"/>
      <c r="FYN85"/>
      <c r="FYO85"/>
      <c r="FYP85"/>
      <c r="FYQ85"/>
      <c r="FYR85"/>
      <c r="FYS85"/>
      <c r="FYT85"/>
      <c r="FYU85"/>
      <c r="FYV85"/>
      <c r="FYW85"/>
      <c r="FYX85"/>
      <c r="FYY85"/>
      <c r="FYZ85"/>
      <c r="FZA85"/>
      <c r="FZB85"/>
      <c r="FZC85"/>
      <c r="FZD85"/>
      <c r="FZE85"/>
      <c r="FZF85"/>
      <c r="FZG85"/>
      <c r="FZH85"/>
      <c r="FZI85"/>
      <c r="FZJ85"/>
      <c r="FZK85"/>
      <c r="FZL85"/>
      <c r="FZM85"/>
      <c r="FZN85"/>
      <c r="FZO85"/>
      <c r="FZP85"/>
      <c r="FZQ85"/>
      <c r="FZR85"/>
      <c r="FZS85"/>
      <c r="FZT85"/>
      <c r="FZU85"/>
      <c r="FZV85"/>
      <c r="FZW85"/>
      <c r="FZX85"/>
      <c r="FZY85"/>
      <c r="FZZ85"/>
      <c r="GAA85"/>
      <c r="GAB85"/>
      <c r="GAC85"/>
      <c r="GAD85"/>
      <c r="GAE85"/>
      <c r="GAF85"/>
      <c r="GAG85"/>
      <c r="GAH85"/>
      <c r="GAI85"/>
      <c r="GAJ85"/>
      <c r="GAK85"/>
      <c r="GAL85"/>
      <c r="GAM85"/>
      <c r="GAN85"/>
      <c r="GAO85"/>
      <c r="GAP85"/>
      <c r="GAQ85"/>
      <c r="GAR85"/>
      <c r="GAS85"/>
      <c r="GAT85"/>
      <c r="GAU85"/>
      <c r="GAV85"/>
      <c r="GAW85"/>
      <c r="GAX85"/>
      <c r="GAY85"/>
      <c r="GAZ85"/>
      <c r="GBA85"/>
      <c r="GBB85"/>
      <c r="GBC85"/>
      <c r="GBD85"/>
      <c r="GBE85"/>
      <c r="GBF85"/>
      <c r="GBG85"/>
      <c r="GBH85"/>
      <c r="GBI85"/>
      <c r="GBJ85"/>
      <c r="GBK85"/>
      <c r="GBL85"/>
      <c r="GBM85"/>
      <c r="GBN85"/>
      <c r="GBO85"/>
      <c r="GBP85"/>
      <c r="GBQ85"/>
      <c r="GBR85"/>
      <c r="GBS85"/>
      <c r="GBT85"/>
      <c r="GBU85"/>
      <c r="GBV85"/>
      <c r="GBW85"/>
      <c r="GBX85"/>
      <c r="GBY85"/>
      <c r="GBZ85"/>
      <c r="GCA85"/>
      <c r="GCB85"/>
      <c r="GCC85"/>
      <c r="GCD85"/>
      <c r="GCE85"/>
      <c r="GCF85"/>
      <c r="GCG85"/>
      <c r="GCH85"/>
      <c r="GCI85"/>
      <c r="GCJ85"/>
      <c r="GCK85"/>
      <c r="GCL85"/>
      <c r="GCM85"/>
      <c r="GCN85"/>
      <c r="GCO85"/>
      <c r="GCP85"/>
      <c r="GCQ85"/>
      <c r="GCR85"/>
      <c r="GCS85"/>
      <c r="GCT85"/>
      <c r="GCU85"/>
      <c r="GCV85"/>
      <c r="GCW85"/>
      <c r="GCX85"/>
      <c r="GCY85"/>
      <c r="GCZ85"/>
      <c r="GDA85"/>
      <c r="GDB85"/>
      <c r="GDC85"/>
      <c r="GDD85"/>
      <c r="GDE85"/>
      <c r="GDF85"/>
      <c r="GDG85"/>
      <c r="GDH85"/>
      <c r="GDI85"/>
      <c r="GDJ85"/>
      <c r="GDK85"/>
      <c r="GDL85"/>
      <c r="GDM85"/>
      <c r="GDN85"/>
      <c r="GDO85"/>
      <c r="GDP85"/>
      <c r="GDQ85"/>
      <c r="GDR85"/>
      <c r="GDS85"/>
      <c r="GDT85"/>
      <c r="GDU85"/>
      <c r="GDV85"/>
      <c r="GDW85"/>
      <c r="GDX85"/>
      <c r="GDY85"/>
      <c r="GDZ85"/>
      <c r="GEA85"/>
      <c r="GEB85"/>
      <c r="GEC85"/>
      <c r="GED85"/>
      <c r="GEE85"/>
      <c r="GEF85"/>
      <c r="GEG85"/>
      <c r="GEH85"/>
      <c r="GEI85"/>
      <c r="GEJ85"/>
      <c r="GEK85"/>
      <c r="GEL85"/>
      <c r="GEM85"/>
      <c r="GEN85"/>
      <c r="GEO85"/>
      <c r="GEP85"/>
      <c r="GEQ85"/>
      <c r="GER85"/>
      <c r="GES85"/>
      <c r="GET85"/>
      <c r="GEU85"/>
      <c r="GEV85"/>
      <c r="GEW85"/>
      <c r="GEX85"/>
      <c r="GEY85"/>
      <c r="GEZ85"/>
      <c r="GFA85"/>
      <c r="GFB85"/>
      <c r="GFC85"/>
      <c r="GFD85"/>
      <c r="GFE85"/>
      <c r="GFF85"/>
      <c r="GFG85"/>
      <c r="GFH85"/>
      <c r="GFI85"/>
      <c r="GFJ85"/>
      <c r="GFK85"/>
      <c r="GFL85"/>
      <c r="GFM85"/>
      <c r="GFN85"/>
      <c r="GFO85"/>
      <c r="GFP85"/>
      <c r="GFQ85"/>
      <c r="GFR85"/>
      <c r="GFS85"/>
      <c r="GFT85"/>
      <c r="GFU85"/>
      <c r="GFV85"/>
      <c r="GFW85"/>
      <c r="GFX85"/>
      <c r="GFY85"/>
      <c r="GFZ85"/>
      <c r="GGA85"/>
      <c r="GGB85"/>
      <c r="GGC85"/>
      <c r="GGD85"/>
      <c r="GGE85"/>
      <c r="GGF85"/>
      <c r="GGG85"/>
      <c r="GGH85"/>
      <c r="GGI85"/>
      <c r="GGJ85"/>
      <c r="GGK85"/>
      <c r="GGL85"/>
      <c r="GGM85"/>
      <c r="GGN85"/>
      <c r="GGO85"/>
      <c r="GGP85"/>
      <c r="GGQ85"/>
      <c r="GGR85"/>
      <c r="GGS85"/>
      <c r="GGT85"/>
      <c r="GGU85"/>
      <c r="GGV85"/>
      <c r="GGW85"/>
      <c r="GGX85"/>
      <c r="GGY85"/>
      <c r="GGZ85"/>
      <c r="GHA85"/>
      <c r="GHB85"/>
      <c r="GHC85"/>
      <c r="GHD85"/>
      <c r="GHE85"/>
      <c r="GHF85"/>
      <c r="GHG85"/>
      <c r="GHH85"/>
      <c r="GHI85"/>
      <c r="GHJ85"/>
      <c r="GHK85"/>
      <c r="GHL85"/>
      <c r="GHM85"/>
      <c r="GHN85"/>
      <c r="GHO85"/>
      <c r="GHP85"/>
      <c r="GHQ85"/>
      <c r="GHR85"/>
      <c r="GHS85"/>
      <c r="GHT85"/>
      <c r="GHU85"/>
      <c r="GHV85"/>
      <c r="GHW85"/>
      <c r="GHX85"/>
      <c r="GHY85"/>
      <c r="GHZ85"/>
      <c r="GIA85"/>
      <c r="GIB85"/>
      <c r="GIC85"/>
      <c r="GID85"/>
      <c r="GIE85"/>
      <c r="GIF85"/>
      <c r="GIG85"/>
      <c r="GIH85"/>
      <c r="GII85"/>
      <c r="GIJ85"/>
      <c r="GIK85"/>
      <c r="GIL85"/>
      <c r="GIM85"/>
      <c r="GIN85"/>
      <c r="GIO85"/>
      <c r="GIP85"/>
      <c r="GIQ85"/>
      <c r="GIR85"/>
      <c r="GIS85"/>
      <c r="GIT85"/>
      <c r="GIU85"/>
      <c r="GIV85"/>
      <c r="GIW85"/>
      <c r="GIX85"/>
      <c r="GIY85"/>
      <c r="GIZ85"/>
      <c r="GJA85"/>
      <c r="GJB85"/>
      <c r="GJC85"/>
      <c r="GJD85"/>
      <c r="GJE85"/>
      <c r="GJF85"/>
      <c r="GJG85"/>
      <c r="GJH85"/>
      <c r="GJI85"/>
      <c r="GJJ85"/>
      <c r="GJK85"/>
      <c r="GJL85"/>
      <c r="GJM85"/>
      <c r="GJN85"/>
      <c r="GJO85"/>
      <c r="GJP85"/>
      <c r="GJQ85"/>
      <c r="GJR85"/>
      <c r="GJS85"/>
      <c r="GJT85"/>
      <c r="GJU85"/>
      <c r="GJV85"/>
      <c r="GJW85"/>
      <c r="GJX85"/>
      <c r="GJY85"/>
      <c r="GJZ85"/>
      <c r="GKA85"/>
      <c r="GKB85"/>
      <c r="GKC85"/>
      <c r="GKD85"/>
      <c r="GKE85"/>
      <c r="GKF85"/>
      <c r="GKG85"/>
      <c r="GKH85"/>
      <c r="GKI85"/>
      <c r="GKJ85"/>
      <c r="GKK85"/>
      <c r="GKL85"/>
      <c r="GKM85"/>
      <c r="GKN85"/>
      <c r="GKO85"/>
      <c r="GKP85"/>
      <c r="GKQ85"/>
      <c r="GKR85"/>
      <c r="GKS85"/>
      <c r="GKT85"/>
      <c r="GKU85"/>
      <c r="GKV85"/>
      <c r="GKW85"/>
      <c r="GKX85"/>
      <c r="GKY85"/>
      <c r="GKZ85"/>
      <c r="GLA85"/>
      <c r="GLB85"/>
      <c r="GLC85"/>
      <c r="GLD85"/>
      <c r="GLE85"/>
      <c r="GLF85"/>
      <c r="GLG85"/>
      <c r="GLH85"/>
      <c r="GLI85"/>
      <c r="GLJ85"/>
      <c r="GLK85"/>
      <c r="GLL85"/>
      <c r="GLM85"/>
      <c r="GLN85"/>
      <c r="GLO85"/>
      <c r="GLP85"/>
      <c r="GLQ85"/>
      <c r="GLR85"/>
      <c r="GLS85"/>
      <c r="GLT85"/>
      <c r="GLU85"/>
      <c r="GLV85"/>
      <c r="GLW85"/>
      <c r="GLX85"/>
      <c r="GLY85"/>
      <c r="GLZ85"/>
      <c r="GMA85"/>
      <c r="GMB85"/>
      <c r="GMC85"/>
      <c r="GMD85"/>
      <c r="GME85"/>
      <c r="GMF85"/>
      <c r="GMG85"/>
      <c r="GMH85"/>
      <c r="GMI85"/>
      <c r="GMJ85"/>
      <c r="GMK85"/>
      <c r="GML85"/>
      <c r="GMM85"/>
      <c r="GMN85"/>
      <c r="GMO85"/>
      <c r="GMP85"/>
      <c r="GMQ85"/>
      <c r="GMR85"/>
      <c r="GMS85"/>
      <c r="GMT85"/>
      <c r="GMU85"/>
      <c r="GMV85"/>
      <c r="GMW85"/>
      <c r="GMX85"/>
      <c r="GMY85"/>
      <c r="GMZ85"/>
      <c r="GNA85"/>
      <c r="GNB85"/>
      <c r="GNC85"/>
      <c r="GND85"/>
      <c r="GNE85"/>
      <c r="GNF85"/>
      <c r="GNG85"/>
      <c r="GNH85"/>
      <c r="GNI85"/>
      <c r="GNJ85"/>
      <c r="GNK85"/>
      <c r="GNL85"/>
      <c r="GNM85"/>
      <c r="GNN85"/>
      <c r="GNO85"/>
      <c r="GNP85"/>
      <c r="GNQ85"/>
      <c r="GNR85"/>
      <c r="GNS85"/>
      <c r="GNT85"/>
      <c r="GNU85"/>
      <c r="GNV85"/>
      <c r="GNW85"/>
      <c r="GNX85"/>
      <c r="GNY85"/>
      <c r="GNZ85"/>
      <c r="GOA85"/>
      <c r="GOB85"/>
      <c r="GOC85"/>
      <c r="GOD85"/>
      <c r="GOE85"/>
      <c r="GOF85"/>
      <c r="GOG85"/>
      <c r="GOH85"/>
      <c r="GOI85"/>
      <c r="GOJ85"/>
      <c r="GOK85"/>
      <c r="GOL85"/>
      <c r="GOM85"/>
      <c r="GON85"/>
      <c r="GOO85"/>
      <c r="GOP85"/>
      <c r="GOQ85"/>
      <c r="GOR85"/>
      <c r="GOS85"/>
      <c r="GOT85"/>
      <c r="GOU85"/>
      <c r="GOV85"/>
      <c r="GOW85"/>
      <c r="GOX85"/>
      <c r="GOY85"/>
      <c r="GOZ85"/>
      <c r="GPA85"/>
      <c r="GPB85"/>
      <c r="GPC85"/>
      <c r="GPD85"/>
      <c r="GPE85"/>
      <c r="GPF85"/>
      <c r="GPG85"/>
      <c r="GPH85"/>
      <c r="GPI85"/>
      <c r="GPJ85"/>
      <c r="GPK85"/>
      <c r="GPL85"/>
      <c r="GPM85"/>
      <c r="GPN85"/>
      <c r="GPO85"/>
      <c r="GPP85"/>
      <c r="GPQ85"/>
      <c r="GPR85"/>
      <c r="GPS85"/>
      <c r="GPT85"/>
      <c r="GPU85"/>
      <c r="GPV85"/>
      <c r="GPW85"/>
      <c r="GPX85"/>
      <c r="GPY85"/>
      <c r="GPZ85"/>
      <c r="GQA85"/>
      <c r="GQB85"/>
      <c r="GQC85"/>
      <c r="GQD85"/>
      <c r="GQE85"/>
      <c r="GQF85"/>
      <c r="GQG85"/>
      <c r="GQH85"/>
      <c r="GQI85"/>
      <c r="GQJ85"/>
      <c r="GQK85"/>
      <c r="GQL85"/>
      <c r="GQM85"/>
      <c r="GQN85"/>
      <c r="GQO85"/>
      <c r="GQP85"/>
      <c r="GQQ85"/>
      <c r="GQR85"/>
      <c r="GQS85"/>
      <c r="GQT85"/>
      <c r="GQU85"/>
      <c r="GQV85"/>
      <c r="GQW85"/>
      <c r="GQX85"/>
      <c r="GQY85"/>
      <c r="GQZ85"/>
      <c r="GRA85"/>
      <c r="GRB85"/>
      <c r="GRC85"/>
      <c r="GRD85"/>
      <c r="GRE85"/>
      <c r="GRF85"/>
      <c r="GRG85"/>
      <c r="GRH85"/>
      <c r="GRI85"/>
      <c r="GRJ85"/>
      <c r="GRK85"/>
      <c r="GRL85"/>
      <c r="GRM85"/>
      <c r="GRN85"/>
      <c r="GRO85"/>
      <c r="GRP85"/>
      <c r="GRQ85"/>
      <c r="GRR85"/>
      <c r="GRS85"/>
      <c r="GRT85"/>
      <c r="GRU85"/>
      <c r="GRV85"/>
      <c r="GRW85"/>
      <c r="GRX85"/>
      <c r="GRY85"/>
      <c r="GRZ85"/>
      <c r="GSA85"/>
      <c r="GSB85"/>
      <c r="GSC85"/>
      <c r="GSD85"/>
      <c r="GSE85"/>
      <c r="GSF85"/>
      <c r="GSG85"/>
      <c r="GSH85"/>
      <c r="GSI85"/>
      <c r="GSJ85"/>
      <c r="GSK85"/>
      <c r="GSL85"/>
      <c r="GSM85"/>
      <c r="GSN85"/>
      <c r="GSO85"/>
      <c r="GSP85"/>
      <c r="GSQ85"/>
      <c r="GSR85"/>
      <c r="GSS85"/>
      <c r="GST85"/>
      <c r="GSU85"/>
      <c r="GSV85"/>
      <c r="GSW85"/>
      <c r="GSX85"/>
      <c r="GSY85"/>
      <c r="GSZ85"/>
      <c r="GTA85"/>
      <c r="GTB85"/>
      <c r="GTC85"/>
      <c r="GTD85"/>
      <c r="GTE85"/>
      <c r="GTF85"/>
      <c r="GTG85"/>
      <c r="GTH85"/>
      <c r="GTI85"/>
      <c r="GTJ85"/>
      <c r="GTK85"/>
      <c r="GTL85"/>
      <c r="GTM85"/>
      <c r="GTN85"/>
      <c r="GTO85"/>
      <c r="GTP85"/>
      <c r="GTQ85"/>
      <c r="GTR85"/>
      <c r="GTS85"/>
      <c r="GTT85"/>
      <c r="GTU85"/>
      <c r="GTV85"/>
      <c r="GTW85"/>
      <c r="GTX85"/>
      <c r="GTY85"/>
      <c r="GTZ85"/>
      <c r="GUA85"/>
      <c r="GUB85"/>
      <c r="GUC85"/>
      <c r="GUD85"/>
      <c r="GUE85"/>
      <c r="GUF85"/>
      <c r="GUG85"/>
      <c r="GUH85"/>
      <c r="GUI85"/>
      <c r="GUJ85"/>
      <c r="GUK85"/>
      <c r="GUL85"/>
      <c r="GUM85"/>
      <c r="GUN85"/>
      <c r="GUO85"/>
      <c r="GUP85"/>
      <c r="GUQ85"/>
      <c r="GUR85"/>
      <c r="GUS85"/>
      <c r="GUT85"/>
      <c r="GUU85"/>
      <c r="GUV85"/>
      <c r="GUW85"/>
      <c r="GUX85"/>
      <c r="GUY85"/>
      <c r="GUZ85"/>
      <c r="GVA85"/>
      <c r="GVB85"/>
      <c r="GVC85"/>
      <c r="GVD85"/>
      <c r="GVE85"/>
      <c r="GVF85"/>
      <c r="GVG85"/>
      <c r="GVH85"/>
      <c r="GVI85"/>
      <c r="GVJ85"/>
      <c r="GVK85"/>
      <c r="GVL85"/>
      <c r="GVM85"/>
      <c r="GVN85"/>
      <c r="GVO85"/>
      <c r="GVP85"/>
      <c r="GVQ85"/>
      <c r="GVR85"/>
      <c r="GVS85"/>
      <c r="GVT85"/>
      <c r="GVU85"/>
      <c r="GVV85"/>
      <c r="GVW85"/>
      <c r="GVX85"/>
      <c r="GVY85"/>
      <c r="GVZ85"/>
      <c r="GWA85"/>
      <c r="GWB85"/>
      <c r="GWC85"/>
      <c r="GWD85"/>
      <c r="GWE85"/>
      <c r="GWF85"/>
      <c r="GWG85"/>
      <c r="GWH85"/>
      <c r="GWI85"/>
      <c r="GWJ85"/>
      <c r="GWK85"/>
      <c r="GWL85"/>
      <c r="GWM85"/>
      <c r="GWN85"/>
      <c r="GWO85"/>
      <c r="GWP85"/>
      <c r="GWQ85"/>
      <c r="GWR85"/>
      <c r="GWS85"/>
      <c r="GWT85"/>
      <c r="GWU85"/>
      <c r="GWV85"/>
      <c r="GWW85"/>
      <c r="GWX85"/>
      <c r="GWY85"/>
      <c r="GWZ85"/>
      <c r="GXA85"/>
      <c r="GXB85"/>
      <c r="GXC85"/>
      <c r="GXD85"/>
      <c r="GXE85"/>
      <c r="GXF85"/>
      <c r="GXG85"/>
      <c r="GXH85"/>
      <c r="GXI85"/>
      <c r="GXJ85"/>
      <c r="GXK85"/>
      <c r="GXL85"/>
      <c r="GXM85"/>
      <c r="GXN85"/>
      <c r="GXO85"/>
      <c r="GXP85"/>
      <c r="GXQ85"/>
      <c r="GXR85"/>
      <c r="GXS85"/>
      <c r="GXT85"/>
      <c r="GXU85"/>
      <c r="GXV85"/>
      <c r="GXW85"/>
      <c r="GXX85"/>
      <c r="GXY85"/>
      <c r="GXZ85"/>
      <c r="GYA85"/>
      <c r="GYB85"/>
      <c r="GYC85"/>
      <c r="GYD85"/>
      <c r="GYE85"/>
      <c r="GYF85"/>
      <c r="GYG85"/>
      <c r="GYH85"/>
      <c r="GYI85"/>
      <c r="GYJ85"/>
      <c r="GYK85"/>
      <c r="GYL85"/>
      <c r="GYM85"/>
      <c r="GYN85"/>
      <c r="GYO85"/>
      <c r="GYP85"/>
      <c r="GYQ85"/>
      <c r="GYR85"/>
      <c r="GYS85"/>
      <c r="GYT85"/>
      <c r="GYU85"/>
      <c r="GYV85"/>
      <c r="GYW85"/>
      <c r="GYX85"/>
      <c r="GYY85"/>
      <c r="GYZ85"/>
      <c r="GZA85"/>
      <c r="GZB85"/>
      <c r="GZC85"/>
      <c r="GZD85"/>
      <c r="GZE85"/>
      <c r="GZF85"/>
      <c r="GZG85"/>
      <c r="GZH85"/>
      <c r="GZI85"/>
      <c r="GZJ85"/>
      <c r="GZK85"/>
      <c r="GZL85"/>
      <c r="GZM85"/>
      <c r="GZN85"/>
      <c r="GZO85"/>
      <c r="GZP85"/>
      <c r="GZQ85"/>
      <c r="GZR85"/>
      <c r="GZS85"/>
      <c r="GZT85"/>
      <c r="GZU85"/>
      <c r="GZV85"/>
      <c r="GZW85"/>
      <c r="GZX85"/>
      <c r="GZY85"/>
      <c r="GZZ85"/>
      <c r="HAA85"/>
      <c r="HAB85"/>
      <c r="HAC85"/>
      <c r="HAD85"/>
      <c r="HAE85"/>
      <c r="HAF85"/>
      <c r="HAG85"/>
      <c r="HAH85"/>
      <c r="HAI85"/>
      <c r="HAJ85"/>
      <c r="HAK85"/>
      <c r="HAL85"/>
      <c r="HAM85"/>
      <c r="HAN85"/>
      <c r="HAO85"/>
      <c r="HAP85"/>
      <c r="HAQ85"/>
      <c r="HAR85"/>
      <c r="HAS85"/>
      <c r="HAT85"/>
      <c r="HAU85"/>
      <c r="HAV85"/>
      <c r="HAW85"/>
      <c r="HAX85"/>
      <c r="HAY85"/>
      <c r="HAZ85"/>
      <c r="HBA85"/>
      <c r="HBB85"/>
      <c r="HBC85"/>
      <c r="HBD85"/>
      <c r="HBE85"/>
      <c r="HBF85"/>
      <c r="HBG85"/>
      <c r="HBH85"/>
      <c r="HBI85"/>
      <c r="HBJ85"/>
      <c r="HBK85"/>
      <c r="HBL85"/>
      <c r="HBM85"/>
      <c r="HBN85"/>
      <c r="HBO85"/>
      <c r="HBP85"/>
      <c r="HBQ85"/>
      <c r="HBR85"/>
      <c r="HBS85"/>
      <c r="HBT85"/>
      <c r="HBU85"/>
      <c r="HBV85"/>
      <c r="HBW85"/>
      <c r="HBX85"/>
      <c r="HBY85"/>
      <c r="HBZ85"/>
      <c r="HCA85"/>
      <c r="HCB85"/>
      <c r="HCC85"/>
      <c r="HCD85"/>
      <c r="HCE85"/>
      <c r="HCF85"/>
      <c r="HCG85"/>
      <c r="HCH85"/>
      <c r="HCI85"/>
      <c r="HCJ85"/>
      <c r="HCK85"/>
      <c r="HCL85"/>
      <c r="HCM85"/>
      <c r="HCN85"/>
      <c r="HCO85"/>
      <c r="HCP85"/>
      <c r="HCQ85"/>
      <c r="HCR85"/>
      <c r="HCS85"/>
      <c r="HCT85"/>
      <c r="HCU85"/>
      <c r="HCV85"/>
      <c r="HCW85"/>
      <c r="HCX85"/>
      <c r="HCY85"/>
      <c r="HCZ85"/>
      <c r="HDA85"/>
      <c r="HDB85"/>
      <c r="HDC85"/>
      <c r="HDD85"/>
      <c r="HDE85"/>
      <c r="HDF85"/>
      <c r="HDG85"/>
      <c r="HDH85"/>
      <c r="HDI85"/>
      <c r="HDJ85"/>
      <c r="HDK85"/>
      <c r="HDL85"/>
      <c r="HDM85"/>
      <c r="HDN85"/>
      <c r="HDO85"/>
      <c r="HDP85"/>
      <c r="HDQ85"/>
      <c r="HDR85"/>
      <c r="HDS85"/>
      <c r="HDT85"/>
      <c r="HDU85"/>
      <c r="HDV85"/>
      <c r="HDW85"/>
      <c r="HDX85"/>
      <c r="HDY85"/>
      <c r="HDZ85"/>
      <c r="HEA85"/>
      <c r="HEB85"/>
      <c r="HEC85"/>
      <c r="HED85"/>
      <c r="HEE85"/>
      <c r="HEF85"/>
      <c r="HEG85"/>
      <c r="HEH85"/>
      <c r="HEI85"/>
      <c r="HEJ85"/>
      <c r="HEK85"/>
      <c r="HEL85"/>
      <c r="HEM85"/>
      <c r="HEN85"/>
      <c r="HEO85"/>
      <c r="HEP85"/>
      <c r="HEQ85"/>
      <c r="HER85"/>
      <c r="HES85"/>
      <c r="HET85"/>
      <c r="HEU85"/>
      <c r="HEV85"/>
      <c r="HEW85"/>
      <c r="HEX85"/>
      <c r="HEY85"/>
      <c r="HEZ85"/>
      <c r="HFA85"/>
      <c r="HFB85"/>
      <c r="HFC85"/>
      <c r="HFD85"/>
      <c r="HFE85"/>
      <c r="HFF85"/>
      <c r="HFG85"/>
      <c r="HFH85"/>
      <c r="HFI85"/>
      <c r="HFJ85"/>
      <c r="HFK85"/>
      <c r="HFL85"/>
      <c r="HFM85"/>
      <c r="HFN85"/>
      <c r="HFO85"/>
      <c r="HFP85"/>
      <c r="HFQ85"/>
      <c r="HFR85"/>
      <c r="HFS85"/>
      <c r="HFT85"/>
      <c r="HFU85"/>
      <c r="HFV85"/>
      <c r="HFW85"/>
      <c r="HFX85"/>
      <c r="HFY85"/>
      <c r="HFZ85"/>
      <c r="HGA85"/>
      <c r="HGB85"/>
      <c r="HGC85"/>
      <c r="HGD85"/>
      <c r="HGE85"/>
      <c r="HGF85"/>
      <c r="HGG85"/>
      <c r="HGH85"/>
      <c r="HGI85"/>
      <c r="HGJ85"/>
      <c r="HGK85"/>
      <c r="HGL85"/>
      <c r="HGM85"/>
      <c r="HGN85"/>
      <c r="HGO85"/>
      <c r="HGP85"/>
      <c r="HGQ85"/>
      <c r="HGR85"/>
      <c r="HGS85"/>
      <c r="HGT85"/>
      <c r="HGU85"/>
      <c r="HGV85"/>
      <c r="HGW85"/>
      <c r="HGX85"/>
      <c r="HGY85"/>
      <c r="HGZ85"/>
      <c r="HHA85"/>
      <c r="HHB85"/>
      <c r="HHC85"/>
      <c r="HHD85"/>
      <c r="HHE85"/>
      <c r="HHF85"/>
      <c r="HHG85"/>
      <c r="HHH85"/>
      <c r="HHI85"/>
      <c r="HHJ85"/>
      <c r="HHK85"/>
      <c r="HHL85"/>
      <c r="HHM85"/>
      <c r="HHN85"/>
      <c r="HHO85"/>
      <c r="HHP85"/>
      <c r="HHQ85"/>
      <c r="HHR85"/>
      <c r="HHS85"/>
      <c r="HHT85"/>
      <c r="HHU85"/>
      <c r="HHV85"/>
      <c r="HHW85"/>
      <c r="HHX85"/>
      <c r="HHY85"/>
      <c r="HHZ85"/>
      <c r="HIA85"/>
      <c r="HIB85"/>
      <c r="HIC85"/>
      <c r="HID85"/>
      <c r="HIE85"/>
      <c r="HIF85"/>
      <c r="HIG85"/>
      <c r="HIH85"/>
      <c r="HII85"/>
      <c r="HIJ85"/>
      <c r="HIK85"/>
      <c r="HIL85"/>
      <c r="HIM85"/>
      <c r="HIN85"/>
      <c r="HIO85"/>
      <c r="HIP85"/>
      <c r="HIQ85"/>
      <c r="HIR85"/>
      <c r="HIS85"/>
      <c r="HIT85"/>
      <c r="HIU85"/>
      <c r="HIV85"/>
      <c r="HIW85"/>
      <c r="HIX85"/>
      <c r="HIY85"/>
      <c r="HIZ85"/>
      <c r="HJA85"/>
      <c r="HJB85"/>
      <c r="HJC85"/>
      <c r="HJD85"/>
      <c r="HJE85"/>
      <c r="HJF85"/>
      <c r="HJG85"/>
      <c r="HJH85"/>
      <c r="HJI85"/>
      <c r="HJJ85"/>
      <c r="HJK85"/>
      <c r="HJL85"/>
      <c r="HJM85"/>
      <c r="HJN85"/>
      <c r="HJO85"/>
      <c r="HJP85"/>
      <c r="HJQ85"/>
      <c r="HJR85"/>
      <c r="HJS85"/>
      <c r="HJT85"/>
      <c r="HJU85"/>
      <c r="HJV85"/>
      <c r="HJW85"/>
      <c r="HJX85"/>
      <c r="HJY85"/>
      <c r="HJZ85"/>
      <c r="HKA85"/>
      <c r="HKB85"/>
      <c r="HKC85"/>
      <c r="HKD85"/>
      <c r="HKE85"/>
      <c r="HKF85"/>
      <c r="HKG85"/>
      <c r="HKH85"/>
      <c r="HKI85"/>
      <c r="HKJ85"/>
      <c r="HKK85"/>
      <c r="HKL85"/>
      <c r="HKM85"/>
      <c r="HKN85"/>
      <c r="HKO85"/>
      <c r="HKP85"/>
      <c r="HKQ85"/>
      <c r="HKR85"/>
      <c r="HKS85"/>
      <c r="HKT85"/>
      <c r="HKU85"/>
      <c r="HKV85"/>
      <c r="HKW85"/>
      <c r="HKX85"/>
      <c r="HKY85"/>
      <c r="HKZ85"/>
      <c r="HLA85"/>
      <c r="HLB85"/>
      <c r="HLC85"/>
      <c r="HLD85"/>
      <c r="HLE85"/>
      <c r="HLF85"/>
      <c r="HLG85"/>
      <c r="HLH85"/>
      <c r="HLI85"/>
      <c r="HLJ85"/>
      <c r="HLK85"/>
      <c r="HLL85"/>
      <c r="HLM85"/>
      <c r="HLN85"/>
      <c r="HLO85"/>
      <c r="HLP85"/>
      <c r="HLQ85"/>
      <c r="HLR85"/>
      <c r="HLS85"/>
      <c r="HLT85"/>
      <c r="HLU85"/>
      <c r="HLV85"/>
      <c r="HLW85"/>
      <c r="HLX85"/>
      <c r="HLY85"/>
      <c r="HLZ85"/>
      <c r="HMA85"/>
      <c r="HMB85"/>
      <c r="HMC85"/>
      <c r="HMD85"/>
      <c r="HME85"/>
      <c r="HMF85"/>
      <c r="HMG85"/>
      <c r="HMH85"/>
      <c r="HMI85"/>
      <c r="HMJ85"/>
      <c r="HMK85"/>
      <c r="HML85"/>
      <c r="HMM85"/>
      <c r="HMN85"/>
      <c r="HMO85"/>
      <c r="HMP85"/>
      <c r="HMQ85"/>
      <c r="HMR85"/>
      <c r="HMS85"/>
      <c r="HMT85"/>
      <c r="HMU85"/>
      <c r="HMV85"/>
      <c r="HMW85"/>
      <c r="HMX85"/>
      <c r="HMY85"/>
      <c r="HMZ85"/>
      <c r="HNA85"/>
      <c r="HNB85"/>
      <c r="HNC85"/>
      <c r="HND85"/>
      <c r="HNE85"/>
      <c r="HNF85"/>
      <c r="HNG85"/>
      <c r="HNH85"/>
      <c r="HNI85"/>
      <c r="HNJ85"/>
      <c r="HNK85"/>
      <c r="HNL85"/>
      <c r="HNM85"/>
      <c r="HNN85"/>
      <c r="HNO85"/>
      <c r="HNP85"/>
      <c r="HNQ85"/>
      <c r="HNR85"/>
      <c r="HNS85"/>
      <c r="HNT85"/>
      <c r="HNU85"/>
      <c r="HNV85"/>
      <c r="HNW85"/>
      <c r="HNX85"/>
      <c r="HNY85"/>
      <c r="HNZ85"/>
      <c r="HOA85"/>
      <c r="HOB85"/>
      <c r="HOC85"/>
      <c r="HOD85"/>
      <c r="HOE85"/>
      <c r="HOF85"/>
      <c r="HOG85"/>
      <c r="HOH85"/>
      <c r="HOI85"/>
      <c r="HOJ85"/>
      <c r="HOK85"/>
      <c r="HOL85"/>
      <c r="HOM85"/>
      <c r="HON85"/>
      <c r="HOO85"/>
      <c r="HOP85"/>
      <c r="HOQ85"/>
      <c r="HOR85"/>
      <c r="HOS85"/>
      <c r="HOT85"/>
      <c r="HOU85"/>
      <c r="HOV85"/>
      <c r="HOW85"/>
      <c r="HOX85"/>
      <c r="HOY85"/>
      <c r="HOZ85"/>
      <c r="HPA85"/>
      <c r="HPB85"/>
      <c r="HPC85"/>
      <c r="HPD85"/>
      <c r="HPE85"/>
      <c r="HPF85"/>
      <c r="HPG85"/>
      <c r="HPH85"/>
      <c r="HPI85"/>
      <c r="HPJ85"/>
      <c r="HPK85"/>
      <c r="HPL85"/>
      <c r="HPM85"/>
      <c r="HPN85"/>
      <c r="HPO85"/>
      <c r="HPP85"/>
      <c r="HPQ85"/>
      <c r="HPR85"/>
      <c r="HPS85"/>
      <c r="HPT85"/>
      <c r="HPU85"/>
      <c r="HPV85"/>
      <c r="HPW85"/>
      <c r="HPX85"/>
      <c r="HPY85"/>
      <c r="HPZ85"/>
      <c r="HQA85"/>
      <c r="HQB85"/>
      <c r="HQC85"/>
      <c r="HQD85"/>
      <c r="HQE85"/>
      <c r="HQF85"/>
      <c r="HQG85"/>
      <c r="HQH85"/>
      <c r="HQI85"/>
      <c r="HQJ85"/>
      <c r="HQK85"/>
      <c r="HQL85"/>
      <c r="HQM85"/>
      <c r="HQN85"/>
      <c r="HQO85"/>
      <c r="HQP85"/>
      <c r="HQQ85"/>
      <c r="HQR85"/>
      <c r="HQS85"/>
      <c r="HQT85"/>
      <c r="HQU85"/>
      <c r="HQV85"/>
      <c r="HQW85"/>
      <c r="HQX85"/>
      <c r="HQY85"/>
      <c r="HQZ85"/>
      <c r="HRA85"/>
      <c r="HRB85"/>
      <c r="HRC85"/>
      <c r="HRD85"/>
      <c r="HRE85"/>
      <c r="HRF85"/>
      <c r="HRG85"/>
      <c r="HRH85"/>
      <c r="HRI85"/>
      <c r="HRJ85"/>
      <c r="HRK85"/>
      <c r="HRL85"/>
      <c r="HRM85"/>
      <c r="HRN85"/>
      <c r="HRO85"/>
      <c r="HRP85"/>
      <c r="HRQ85"/>
      <c r="HRR85"/>
      <c r="HRS85"/>
      <c r="HRT85"/>
      <c r="HRU85"/>
      <c r="HRV85"/>
      <c r="HRW85"/>
      <c r="HRX85"/>
      <c r="HRY85"/>
      <c r="HRZ85"/>
      <c r="HSA85"/>
      <c r="HSB85"/>
      <c r="HSC85"/>
      <c r="HSD85"/>
      <c r="HSE85"/>
      <c r="HSF85"/>
      <c r="HSG85"/>
      <c r="HSH85"/>
      <c r="HSI85"/>
      <c r="HSJ85"/>
      <c r="HSK85"/>
      <c r="HSL85"/>
      <c r="HSM85"/>
      <c r="HSN85"/>
      <c r="HSO85"/>
      <c r="HSP85"/>
      <c r="HSQ85"/>
      <c r="HSR85"/>
      <c r="HSS85"/>
      <c r="HST85"/>
      <c r="HSU85"/>
      <c r="HSV85"/>
      <c r="HSW85"/>
      <c r="HSX85"/>
      <c r="HSY85"/>
      <c r="HSZ85"/>
      <c r="HTA85"/>
      <c r="HTB85"/>
      <c r="HTC85"/>
      <c r="HTD85"/>
      <c r="HTE85"/>
      <c r="HTF85"/>
      <c r="HTG85"/>
      <c r="HTH85"/>
      <c r="HTI85"/>
      <c r="HTJ85"/>
      <c r="HTK85"/>
      <c r="HTL85"/>
      <c r="HTM85"/>
      <c r="HTN85"/>
      <c r="HTO85"/>
      <c r="HTP85"/>
      <c r="HTQ85"/>
      <c r="HTR85"/>
      <c r="HTS85"/>
      <c r="HTT85"/>
      <c r="HTU85"/>
      <c r="HTV85"/>
      <c r="HTW85"/>
      <c r="HTX85"/>
      <c r="HTY85"/>
      <c r="HTZ85"/>
      <c r="HUA85"/>
      <c r="HUB85"/>
      <c r="HUC85"/>
      <c r="HUD85"/>
      <c r="HUE85"/>
      <c r="HUF85"/>
      <c r="HUG85"/>
      <c r="HUH85"/>
      <c r="HUI85"/>
      <c r="HUJ85"/>
      <c r="HUK85"/>
      <c r="HUL85"/>
      <c r="HUM85"/>
      <c r="HUN85"/>
      <c r="HUO85"/>
      <c r="HUP85"/>
      <c r="HUQ85"/>
      <c r="HUR85"/>
      <c r="HUS85"/>
      <c r="HUT85"/>
      <c r="HUU85"/>
      <c r="HUV85"/>
      <c r="HUW85"/>
      <c r="HUX85"/>
      <c r="HUY85"/>
      <c r="HUZ85"/>
      <c r="HVA85"/>
      <c r="HVB85"/>
      <c r="HVC85"/>
      <c r="HVD85"/>
      <c r="HVE85"/>
      <c r="HVF85"/>
      <c r="HVG85"/>
      <c r="HVH85"/>
      <c r="HVI85"/>
      <c r="HVJ85"/>
      <c r="HVK85"/>
      <c r="HVL85"/>
      <c r="HVM85"/>
      <c r="HVN85"/>
      <c r="HVO85"/>
      <c r="HVP85"/>
      <c r="HVQ85"/>
      <c r="HVR85"/>
      <c r="HVS85"/>
      <c r="HVT85"/>
      <c r="HVU85"/>
      <c r="HVV85"/>
      <c r="HVW85"/>
      <c r="HVX85"/>
      <c r="HVY85"/>
      <c r="HVZ85"/>
      <c r="HWA85"/>
      <c r="HWB85"/>
      <c r="HWC85"/>
      <c r="HWD85"/>
      <c r="HWE85"/>
      <c r="HWF85"/>
      <c r="HWG85"/>
      <c r="HWH85"/>
      <c r="HWI85"/>
      <c r="HWJ85"/>
      <c r="HWK85"/>
      <c r="HWL85"/>
      <c r="HWM85"/>
      <c r="HWN85"/>
      <c r="HWO85"/>
      <c r="HWP85"/>
      <c r="HWQ85"/>
      <c r="HWR85"/>
      <c r="HWS85"/>
      <c r="HWT85"/>
      <c r="HWU85"/>
      <c r="HWV85"/>
      <c r="HWW85"/>
      <c r="HWX85"/>
      <c r="HWY85"/>
      <c r="HWZ85"/>
      <c r="HXA85"/>
      <c r="HXB85"/>
      <c r="HXC85"/>
      <c r="HXD85"/>
      <c r="HXE85"/>
      <c r="HXF85"/>
      <c r="HXG85"/>
      <c r="HXH85"/>
      <c r="HXI85"/>
      <c r="HXJ85"/>
      <c r="HXK85"/>
      <c r="HXL85"/>
      <c r="HXM85"/>
      <c r="HXN85"/>
      <c r="HXO85"/>
      <c r="HXP85"/>
      <c r="HXQ85"/>
      <c r="HXR85"/>
      <c r="HXS85"/>
      <c r="HXT85"/>
      <c r="HXU85"/>
      <c r="HXV85"/>
      <c r="HXW85"/>
      <c r="HXX85"/>
      <c r="HXY85"/>
      <c r="HXZ85"/>
      <c r="HYA85"/>
      <c r="HYB85"/>
      <c r="HYC85"/>
      <c r="HYD85"/>
      <c r="HYE85"/>
      <c r="HYF85"/>
      <c r="HYG85"/>
      <c r="HYH85"/>
      <c r="HYI85"/>
      <c r="HYJ85"/>
      <c r="HYK85"/>
      <c r="HYL85"/>
      <c r="HYM85"/>
      <c r="HYN85"/>
      <c r="HYO85"/>
      <c r="HYP85"/>
      <c r="HYQ85"/>
      <c r="HYR85"/>
      <c r="HYS85"/>
      <c r="HYT85"/>
      <c r="HYU85"/>
      <c r="HYV85"/>
      <c r="HYW85"/>
      <c r="HYX85"/>
      <c r="HYY85"/>
      <c r="HYZ85"/>
      <c r="HZA85"/>
      <c r="HZB85"/>
      <c r="HZC85"/>
      <c r="HZD85"/>
      <c r="HZE85"/>
      <c r="HZF85"/>
      <c r="HZG85"/>
      <c r="HZH85"/>
      <c r="HZI85"/>
      <c r="HZJ85"/>
      <c r="HZK85"/>
      <c r="HZL85"/>
      <c r="HZM85"/>
      <c r="HZN85"/>
      <c r="HZO85"/>
      <c r="HZP85"/>
      <c r="HZQ85"/>
      <c r="HZR85"/>
      <c r="HZS85"/>
      <c r="HZT85"/>
      <c r="HZU85"/>
      <c r="HZV85"/>
      <c r="HZW85"/>
      <c r="HZX85"/>
      <c r="HZY85"/>
      <c r="HZZ85"/>
      <c r="IAA85"/>
      <c r="IAB85"/>
      <c r="IAC85"/>
      <c r="IAD85"/>
      <c r="IAE85"/>
      <c r="IAF85"/>
      <c r="IAG85"/>
      <c r="IAH85"/>
      <c r="IAI85"/>
      <c r="IAJ85"/>
      <c r="IAK85"/>
      <c r="IAL85"/>
      <c r="IAM85"/>
      <c r="IAN85"/>
      <c r="IAO85"/>
      <c r="IAP85"/>
      <c r="IAQ85"/>
      <c r="IAR85"/>
      <c r="IAS85"/>
      <c r="IAT85"/>
      <c r="IAU85"/>
      <c r="IAV85"/>
      <c r="IAW85"/>
      <c r="IAX85"/>
      <c r="IAY85"/>
      <c r="IAZ85"/>
      <c r="IBA85"/>
      <c r="IBB85"/>
      <c r="IBC85"/>
      <c r="IBD85"/>
      <c r="IBE85"/>
      <c r="IBF85"/>
      <c r="IBG85"/>
      <c r="IBH85"/>
      <c r="IBI85"/>
      <c r="IBJ85"/>
      <c r="IBK85"/>
      <c r="IBL85"/>
      <c r="IBM85"/>
      <c r="IBN85"/>
      <c r="IBO85"/>
      <c r="IBP85"/>
      <c r="IBQ85"/>
      <c r="IBR85"/>
      <c r="IBS85"/>
      <c r="IBT85"/>
      <c r="IBU85"/>
      <c r="IBV85"/>
      <c r="IBW85"/>
      <c r="IBX85"/>
      <c r="IBY85"/>
      <c r="IBZ85"/>
      <c r="ICA85"/>
      <c r="ICB85"/>
      <c r="ICC85"/>
      <c r="ICD85"/>
      <c r="ICE85"/>
      <c r="ICF85"/>
      <c r="ICG85"/>
      <c r="ICH85"/>
      <c r="ICI85"/>
      <c r="ICJ85"/>
      <c r="ICK85"/>
      <c r="ICL85"/>
      <c r="ICM85"/>
      <c r="ICN85"/>
      <c r="ICO85"/>
      <c r="ICP85"/>
      <c r="ICQ85"/>
      <c r="ICR85"/>
      <c r="ICS85"/>
      <c r="ICT85"/>
      <c r="ICU85"/>
      <c r="ICV85"/>
      <c r="ICW85"/>
      <c r="ICX85"/>
      <c r="ICY85"/>
      <c r="ICZ85"/>
      <c r="IDA85"/>
      <c r="IDB85"/>
      <c r="IDC85"/>
      <c r="IDD85"/>
      <c r="IDE85"/>
      <c r="IDF85"/>
      <c r="IDG85"/>
      <c r="IDH85"/>
      <c r="IDI85"/>
      <c r="IDJ85"/>
      <c r="IDK85"/>
      <c r="IDL85"/>
      <c r="IDM85"/>
      <c r="IDN85"/>
      <c r="IDO85"/>
      <c r="IDP85"/>
      <c r="IDQ85"/>
      <c r="IDR85"/>
      <c r="IDS85"/>
      <c r="IDT85"/>
      <c r="IDU85"/>
      <c r="IDV85"/>
      <c r="IDW85"/>
      <c r="IDX85"/>
      <c r="IDY85"/>
      <c r="IDZ85"/>
      <c r="IEA85"/>
      <c r="IEB85"/>
      <c r="IEC85"/>
      <c r="IED85"/>
      <c r="IEE85"/>
      <c r="IEF85"/>
      <c r="IEG85"/>
      <c r="IEH85"/>
      <c r="IEI85"/>
      <c r="IEJ85"/>
      <c r="IEK85"/>
      <c r="IEL85"/>
      <c r="IEM85"/>
      <c r="IEN85"/>
      <c r="IEO85"/>
      <c r="IEP85"/>
      <c r="IEQ85"/>
      <c r="IER85"/>
      <c r="IES85"/>
      <c r="IET85"/>
      <c r="IEU85"/>
      <c r="IEV85"/>
      <c r="IEW85"/>
      <c r="IEX85"/>
      <c r="IEY85"/>
      <c r="IEZ85"/>
      <c r="IFA85"/>
      <c r="IFB85"/>
      <c r="IFC85"/>
      <c r="IFD85"/>
      <c r="IFE85"/>
      <c r="IFF85"/>
      <c r="IFG85"/>
      <c r="IFH85"/>
      <c r="IFI85"/>
      <c r="IFJ85"/>
      <c r="IFK85"/>
      <c r="IFL85"/>
      <c r="IFM85"/>
      <c r="IFN85"/>
      <c r="IFO85"/>
      <c r="IFP85"/>
      <c r="IFQ85"/>
      <c r="IFR85"/>
      <c r="IFS85"/>
      <c r="IFT85"/>
      <c r="IFU85"/>
      <c r="IFV85"/>
      <c r="IFW85"/>
      <c r="IFX85"/>
      <c r="IFY85"/>
      <c r="IFZ85"/>
      <c r="IGA85"/>
      <c r="IGB85"/>
      <c r="IGC85"/>
      <c r="IGD85"/>
      <c r="IGE85"/>
      <c r="IGF85"/>
      <c r="IGG85"/>
      <c r="IGH85"/>
      <c r="IGI85"/>
      <c r="IGJ85"/>
      <c r="IGK85"/>
      <c r="IGL85"/>
      <c r="IGM85"/>
      <c r="IGN85"/>
      <c r="IGO85"/>
      <c r="IGP85"/>
      <c r="IGQ85"/>
      <c r="IGR85"/>
      <c r="IGS85"/>
      <c r="IGT85"/>
      <c r="IGU85"/>
      <c r="IGV85"/>
      <c r="IGW85"/>
      <c r="IGX85"/>
      <c r="IGY85"/>
      <c r="IGZ85"/>
      <c r="IHA85"/>
      <c r="IHB85"/>
      <c r="IHC85"/>
      <c r="IHD85"/>
      <c r="IHE85"/>
      <c r="IHF85"/>
      <c r="IHG85"/>
      <c r="IHH85"/>
      <c r="IHI85"/>
      <c r="IHJ85"/>
      <c r="IHK85"/>
      <c r="IHL85"/>
      <c r="IHM85"/>
      <c r="IHN85"/>
      <c r="IHO85"/>
      <c r="IHP85"/>
      <c r="IHQ85"/>
      <c r="IHR85"/>
      <c r="IHS85"/>
      <c r="IHT85"/>
      <c r="IHU85"/>
      <c r="IHV85"/>
      <c r="IHW85"/>
      <c r="IHX85"/>
      <c r="IHY85"/>
      <c r="IHZ85"/>
      <c r="IIA85"/>
      <c r="IIB85"/>
      <c r="IIC85"/>
      <c r="IID85"/>
      <c r="IIE85"/>
      <c r="IIF85"/>
      <c r="IIG85"/>
      <c r="IIH85"/>
      <c r="III85"/>
      <c r="IIJ85"/>
      <c r="IIK85"/>
      <c r="IIL85"/>
      <c r="IIM85"/>
      <c r="IIN85"/>
      <c r="IIO85"/>
      <c r="IIP85"/>
      <c r="IIQ85"/>
      <c r="IIR85"/>
      <c r="IIS85"/>
      <c r="IIT85"/>
      <c r="IIU85"/>
      <c r="IIV85"/>
      <c r="IIW85"/>
      <c r="IIX85"/>
      <c r="IIY85"/>
      <c r="IIZ85"/>
      <c r="IJA85"/>
      <c r="IJB85"/>
      <c r="IJC85"/>
      <c r="IJD85"/>
      <c r="IJE85"/>
      <c r="IJF85"/>
      <c r="IJG85"/>
      <c r="IJH85"/>
      <c r="IJI85"/>
      <c r="IJJ85"/>
      <c r="IJK85"/>
      <c r="IJL85"/>
      <c r="IJM85"/>
      <c r="IJN85"/>
      <c r="IJO85"/>
      <c r="IJP85"/>
      <c r="IJQ85"/>
      <c r="IJR85"/>
      <c r="IJS85"/>
      <c r="IJT85"/>
      <c r="IJU85"/>
      <c r="IJV85"/>
      <c r="IJW85"/>
      <c r="IJX85"/>
      <c r="IJY85"/>
      <c r="IJZ85"/>
      <c r="IKA85"/>
      <c r="IKB85"/>
      <c r="IKC85"/>
      <c r="IKD85"/>
      <c r="IKE85"/>
      <c r="IKF85"/>
      <c r="IKG85"/>
      <c r="IKH85"/>
      <c r="IKI85"/>
      <c r="IKJ85"/>
      <c r="IKK85"/>
      <c r="IKL85"/>
      <c r="IKM85"/>
      <c r="IKN85"/>
      <c r="IKO85"/>
      <c r="IKP85"/>
      <c r="IKQ85"/>
      <c r="IKR85"/>
      <c r="IKS85"/>
      <c r="IKT85"/>
      <c r="IKU85"/>
      <c r="IKV85"/>
      <c r="IKW85"/>
      <c r="IKX85"/>
      <c r="IKY85"/>
      <c r="IKZ85"/>
      <c r="ILA85"/>
      <c r="ILB85"/>
      <c r="ILC85"/>
      <c r="ILD85"/>
      <c r="ILE85"/>
      <c r="ILF85"/>
      <c r="ILG85"/>
      <c r="ILH85"/>
      <c r="ILI85"/>
      <c r="ILJ85"/>
      <c r="ILK85"/>
      <c r="ILL85"/>
      <c r="ILM85"/>
      <c r="ILN85"/>
      <c r="ILO85"/>
      <c r="ILP85"/>
      <c r="ILQ85"/>
      <c r="ILR85"/>
      <c r="ILS85"/>
      <c r="ILT85"/>
      <c r="ILU85"/>
      <c r="ILV85"/>
      <c r="ILW85"/>
      <c r="ILX85"/>
      <c r="ILY85"/>
      <c r="ILZ85"/>
      <c r="IMA85"/>
      <c r="IMB85"/>
      <c r="IMC85"/>
      <c r="IMD85"/>
      <c r="IME85"/>
      <c r="IMF85"/>
      <c r="IMG85"/>
      <c r="IMH85"/>
      <c r="IMI85"/>
      <c r="IMJ85"/>
      <c r="IMK85"/>
      <c r="IML85"/>
      <c r="IMM85"/>
      <c r="IMN85"/>
      <c r="IMO85"/>
      <c r="IMP85"/>
      <c r="IMQ85"/>
      <c r="IMR85"/>
      <c r="IMS85"/>
      <c r="IMT85"/>
      <c r="IMU85"/>
      <c r="IMV85"/>
      <c r="IMW85"/>
      <c r="IMX85"/>
      <c r="IMY85"/>
      <c r="IMZ85"/>
      <c r="INA85"/>
      <c r="INB85"/>
      <c r="INC85"/>
      <c r="IND85"/>
      <c r="INE85"/>
      <c r="INF85"/>
      <c r="ING85"/>
      <c r="INH85"/>
      <c r="INI85"/>
      <c r="INJ85"/>
      <c r="INK85"/>
      <c r="INL85"/>
      <c r="INM85"/>
      <c r="INN85"/>
      <c r="INO85"/>
      <c r="INP85"/>
      <c r="INQ85"/>
      <c r="INR85"/>
      <c r="INS85"/>
      <c r="INT85"/>
      <c r="INU85"/>
      <c r="INV85"/>
      <c r="INW85"/>
      <c r="INX85"/>
      <c r="INY85"/>
      <c r="INZ85"/>
      <c r="IOA85"/>
      <c r="IOB85"/>
      <c r="IOC85"/>
      <c r="IOD85"/>
      <c r="IOE85"/>
      <c r="IOF85"/>
      <c r="IOG85"/>
      <c r="IOH85"/>
      <c r="IOI85"/>
      <c r="IOJ85"/>
      <c r="IOK85"/>
      <c r="IOL85"/>
      <c r="IOM85"/>
      <c r="ION85"/>
      <c r="IOO85"/>
      <c r="IOP85"/>
      <c r="IOQ85"/>
      <c r="IOR85"/>
      <c r="IOS85"/>
      <c r="IOT85"/>
      <c r="IOU85"/>
      <c r="IOV85"/>
      <c r="IOW85"/>
      <c r="IOX85"/>
      <c r="IOY85"/>
      <c r="IOZ85"/>
      <c r="IPA85"/>
      <c r="IPB85"/>
      <c r="IPC85"/>
      <c r="IPD85"/>
      <c r="IPE85"/>
      <c r="IPF85"/>
      <c r="IPG85"/>
      <c r="IPH85"/>
      <c r="IPI85"/>
      <c r="IPJ85"/>
      <c r="IPK85"/>
      <c r="IPL85"/>
      <c r="IPM85"/>
      <c r="IPN85"/>
      <c r="IPO85"/>
      <c r="IPP85"/>
      <c r="IPQ85"/>
      <c r="IPR85"/>
      <c r="IPS85"/>
      <c r="IPT85"/>
      <c r="IPU85"/>
      <c r="IPV85"/>
      <c r="IPW85"/>
      <c r="IPX85"/>
      <c r="IPY85"/>
      <c r="IPZ85"/>
      <c r="IQA85"/>
      <c r="IQB85"/>
      <c r="IQC85"/>
      <c r="IQD85"/>
      <c r="IQE85"/>
      <c r="IQF85"/>
      <c r="IQG85"/>
      <c r="IQH85"/>
      <c r="IQI85"/>
      <c r="IQJ85"/>
      <c r="IQK85"/>
      <c r="IQL85"/>
      <c r="IQM85"/>
      <c r="IQN85"/>
      <c r="IQO85"/>
      <c r="IQP85"/>
      <c r="IQQ85"/>
      <c r="IQR85"/>
      <c r="IQS85"/>
      <c r="IQT85"/>
      <c r="IQU85"/>
      <c r="IQV85"/>
      <c r="IQW85"/>
      <c r="IQX85"/>
      <c r="IQY85"/>
      <c r="IQZ85"/>
      <c r="IRA85"/>
      <c r="IRB85"/>
      <c r="IRC85"/>
      <c r="IRD85"/>
      <c r="IRE85"/>
      <c r="IRF85"/>
      <c r="IRG85"/>
      <c r="IRH85"/>
      <c r="IRI85"/>
      <c r="IRJ85"/>
      <c r="IRK85"/>
      <c r="IRL85"/>
      <c r="IRM85"/>
      <c r="IRN85"/>
      <c r="IRO85"/>
      <c r="IRP85"/>
      <c r="IRQ85"/>
      <c r="IRR85"/>
      <c r="IRS85"/>
      <c r="IRT85"/>
      <c r="IRU85"/>
      <c r="IRV85"/>
      <c r="IRW85"/>
      <c r="IRX85"/>
      <c r="IRY85"/>
      <c r="IRZ85"/>
      <c r="ISA85"/>
      <c r="ISB85"/>
      <c r="ISC85"/>
      <c r="ISD85"/>
      <c r="ISE85"/>
      <c r="ISF85"/>
      <c r="ISG85"/>
      <c r="ISH85"/>
      <c r="ISI85"/>
      <c r="ISJ85"/>
      <c r="ISK85"/>
      <c r="ISL85"/>
      <c r="ISM85"/>
      <c r="ISN85"/>
      <c r="ISO85"/>
      <c r="ISP85"/>
      <c r="ISQ85"/>
      <c r="ISR85"/>
      <c r="ISS85"/>
      <c r="IST85"/>
      <c r="ISU85"/>
      <c r="ISV85"/>
      <c r="ISW85"/>
      <c r="ISX85"/>
      <c r="ISY85"/>
      <c r="ISZ85"/>
      <c r="ITA85"/>
      <c r="ITB85"/>
      <c r="ITC85"/>
      <c r="ITD85"/>
      <c r="ITE85"/>
      <c r="ITF85"/>
      <c r="ITG85"/>
      <c r="ITH85"/>
      <c r="ITI85"/>
      <c r="ITJ85"/>
      <c r="ITK85"/>
      <c r="ITL85"/>
      <c r="ITM85"/>
      <c r="ITN85"/>
      <c r="ITO85"/>
      <c r="ITP85"/>
      <c r="ITQ85"/>
      <c r="ITR85"/>
      <c r="ITS85"/>
      <c r="ITT85"/>
      <c r="ITU85"/>
      <c r="ITV85"/>
      <c r="ITW85"/>
      <c r="ITX85"/>
      <c r="ITY85"/>
      <c r="ITZ85"/>
      <c r="IUA85"/>
      <c r="IUB85"/>
      <c r="IUC85"/>
      <c r="IUD85"/>
      <c r="IUE85"/>
      <c r="IUF85"/>
      <c r="IUG85"/>
      <c r="IUH85"/>
      <c r="IUI85"/>
      <c r="IUJ85"/>
      <c r="IUK85"/>
      <c r="IUL85"/>
      <c r="IUM85"/>
      <c r="IUN85"/>
      <c r="IUO85"/>
      <c r="IUP85"/>
      <c r="IUQ85"/>
      <c r="IUR85"/>
      <c r="IUS85"/>
      <c r="IUT85"/>
      <c r="IUU85"/>
      <c r="IUV85"/>
      <c r="IUW85"/>
      <c r="IUX85"/>
      <c r="IUY85"/>
      <c r="IUZ85"/>
      <c r="IVA85"/>
      <c r="IVB85"/>
      <c r="IVC85"/>
      <c r="IVD85"/>
      <c r="IVE85"/>
      <c r="IVF85"/>
      <c r="IVG85"/>
      <c r="IVH85"/>
      <c r="IVI85"/>
      <c r="IVJ85"/>
      <c r="IVK85"/>
      <c r="IVL85"/>
      <c r="IVM85"/>
      <c r="IVN85"/>
      <c r="IVO85"/>
      <c r="IVP85"/>
      <c r="IVQ85"/>
      <c r="IVR85"/>
      <c r="IVS85"/>
      <c r="IVT85"/>
      <c r="IVU85"/>
      <c r="IVV85"/>
      <c r="IVW85"/>
      <c r="IVX85"/>
      <c r="IVY85"/>
      <c r="IVZ85"/>
      <c r="IWA85"/>
      <c r="IWB85"/>
      <c r="IWC85"/>
      <c r="IWD85"/>
      <c r="IWE85"/>
      <c r="IWF85"/>
      <c r="IWG85"/>
      <c r="IWH85"/>
      <c r="IWI85"/>
      <c r="IWJ85"/>
      <c r="IWK85"/>
      <c r="IWL85"/>
      <c r="IWM85"/>
      <c r="IWN85"/>
      <c r="IWO85"/>
      <c r="IWP85"/>
      <c r="IWQ85"/>
      <c r="IWR85"/>
      <c r="IWS85"/>
      <c r="IWT85"/>
      <c r="IWU85"/>
      <c r="IWV85"/>
      <c r="IWW85"/>
      <c r="IWX85"/>
      <c r="IWY85"/>
      <c r="IWZ85"/>
      <c r="IXA85"/>
      <c r="IXB85"/>
      <c r="IXC85"/>
      <c r="IXD85"/>
      <c r="IXE85"/>
      <c r="IXF85"/>
      <c r="IXG85"/>
      <c r="IXH85"/>
      <c r="IXI85"/>
      <c r="IXJ85"/>
      <c r="IXK85"/>
      <c r="IXL85"/>
      <c r="IXM85"/>
      <c r="IXN85"/>
      <c r="IXO85"/>
      <c r="IXP85"/>
      <c r="IXQ85"/>
      <c r="IXR85"/>
      <c r="IXS85"/>
      <c r="IXT85"/>
      <c r="IXU85"/>
      <c r="IXV85"/>
      <c r="IXW85"/>
      <c r="IXX85"/>
      <c r="IXY85"/>
      <c r="IXZ85"/>
      <c r="IYA85"/>
      <c r="IYB85"/>
      <c r="IYC85"/>
      <c r="IYD85"/>
      <c r="IYE85"/>
      <c r="IYF85"/>
      <c r="IYG85"/>
      <c r="IYH85"/>
      <c r="IYI85"/>
      <c r="IYJ85"/>
      <c r="IYK85"/>
      <c r="IYL85"/>
      <c r="IYM85"/>
      <c r="IYN85"/>
      <c r="IYO85"/>
      <c r="IYP85"/>
      <c r="IYQ85"/>
      <c r="IYR85"/>
      <c r="IYS85"/>
      <c r="IYT85"/>
      <c r="IYU85"/>
      <c r="IYV85"/>
      <c r="IYW85"/>
      <c r="IYX85"/>
      <c r="IYY85"/>
      <c r="IYZ85"/>
      <c r="IZA85"/>
      <c r="IZB85"/>
      <c r="IZC85"/>
      <c r="IZD85"/>
      <c r="IZE85"/>
      <c r="IZF85"/>
      <c r="IZG85"/>
      <c r="IZH85"/>
      <c r="IZI85"/>
      <c r="IZJ85"/>
      <c r="IZK85"/>
      <c r="IZL85"/>
      <c r="IZM85"/>
      <c r="IZN85"/>
      <c r="IZO85"/>
      <c r="IZP85"/>
      <c r="IZQ85"/>
      <c r="IZR85"/>
      <c r="IZS85"/>
      <c r="IZT85"/>
      <c r="IZU85"/>
      <c r="IZV85"/>
      <c r="IZW85"/>
      <c r="IZX85"/>
      <c r="IZY85"/>
      <c r="IZZ85"/>
      <c r="JAA85"/>
      <c r="JAB85"/>
      <c r="JAC85"/>
      <c r="JAD85"/>
      <c r="JAE85"/>
      <c r="JAF85"/>
      <c r="JAG85"/>
      <c r="JAH85"/>
      <c r="JAI85"/>
      <c r="JAJ85"/>
      <c r="JAK85"/>
      <c r="JAL85"/>
      <c r="JAM85"/>
      <c r="JAN85"/>
      <c r="JAO85"/>
      <c r="JAP85"/>
      <c r="JAQ85"/>
      <c r="JAR85"/>
      <c r="JAS85"/>
      <c r="JAT85"/>
      <c r="JAU85"/>
      <c r="JAV85"/>
      <c r="JAW85"/>
      <c r="JAX85"/>
      <c r="JAY85"/>
      <c r="JAZ85"/>
      <c r="JBA85"/>
      <c r="JBB85"/>
      <c r="JBC85"/>
      <c r="JBD85"/>
      <c r="JBE85"/>
      <c r="JBF85"/>
      <c r="JBG85"/>
      <c r="JBH85"/>
      <c r="JBI85"/>
      <c r="JBJ85"/>
      <c r="JBK85"/>
      <c r="JBL85"/>
      <c r="JBM85"/>
      <c r="JBN85"/>
      <c r="JBO85"/>
      <c r="JBP85"/>
      <c r="JBQ85"/>
      <c r="JBR85"/>
      <c r="JBS85"/>
      <c r="JBT85"/>
      <c r="JBU85"/>
      <c r="JBV85"/>
      <c r="JBW85"/>
      <c r="JBX85"/>
      <c r="JBY85"/>
      <c r="JBZ85"/>
      <c r="JCA85"/>
      <c r="JCB85"/>
      <c r="JCC85"/>
      <c r="JCD85"/>
      <c r="JCE85"/>
      <c r="JCF85"/>
      <c r="JCG85"/>
      <c r="JCH85"/>
      <c r="JCI85"/>
      <c r="JCJ85"/>
      <c r="JCK85"/>
      <c r="JCL85"/>
      <c r="JCM85"/>
      <c r="JCN85"/>
      <c r="JCO85"/>
      <c r="JCP85"/>
      <c r="JCQ85"/>
      <c r="JCR85"/>
      <c r="JCS85"/>
      <c r="JCT85"/>
      <c r="JCU85"/>
      <c r="JCV85"/>
      <c r="JCW85"/>
      <c r="JCX85"/>
      <c r="JCY85"/>
      <c r="JCZ85"/>
      <c r="JDA85"/>
      <c r="JDB85"/>
      <c r="JDC85"/>
      <c r="JDD85"/>
      <c r="JDE85"/>
      <c r="JDF85"/>
      <c r="JDG85"/>
      <c r="JDH85"/>
      <c r="JDI85"/>
      <c r="JDJ85"/>
      <c r="JDK85"/>
      <c r="JDL85"/>
      <c r="JDM85"/>
      <c r="JDN85"/>
      <c r="JDO85"/>
      <c r="JDP85"/>
      <c r="JDQ85"/>
      <c r="JDR85"/>
      <c r="JDS85"/>
      <c r="JDT85"/>
      <c r="JDU85"/>
      <c r="JDV85"/>
      <c r="JDW85"/>
      <c r="JDX85"/>
      <c r="JDY85"/>
      <c r="JDZ85"/>
      <c r="JEA85"/>
      <c r="JEB85"/>
      <c r="JEC85"/>
      <c r="JED85"/>
      <c r="JEE85"/>
      <c r="JEF85"/>
      <c r="JEG85"/>
      <c r="JEH85"/>
      <c r="JEI85"/>
      <c r="JEJ85"/>
      <c r="JEK85"/>
      <c r="JEL85"/>
      <c r="JEM85"/>
      <c r="JEN85"/>
      <c r="JEO85"/>
      <c r="JEP85"/>
      <c r="JEQ85"/>
      <c r="JER85"/>
      <c r="JES85"/>
      <c r="JET85"/>
      <c r="JEU85"/>
      <c r="JEV85"/>
      <c r="JEW85"/>
      <c r="JEX85"/>
      <c r="JEY85"/>
      <c r="JEZ85"/>
      <c r="JFA85"/>
      <c r="JFB85"/>
      <c r="JFC85"/>
      <c r="JFD85"/>
      <c r="JFE85"/>
      <c r="JFF85"/>
      <c r="JFG85"/>
      <c r="JFH85"/>
      <c r="JFI85"/>
      <c r="JFJ85"/>
      <c r="JFK85"/>
      <c r="JFL85"/>
      <c r="JFM85"/>
      <c r="JFN85"/>
      <c r="JFO85"/>
      <c r="JFP85"/>
      <c r="JFQ85"/>
      <c r="JFR85"/>
      <c r="JFS85"/>
      <c r="JFT85"/>
      <c r="JFU85"/>
      <c r="JFV85"/>
      <c r="JFW85"/>
      <c r="JFX85"/>
      <c r="JFY85"/>
      <c r="JFZ85"/>
      <c r="JGA85"/>
      <c r="JGB85"/>
      <c r="JGC85"/>
      <c r="JGD85"/>
      <c r="JGE85"/>
      <c r="JGF85"/>
      <c r="JGG85"/>
      <c r="JGH85"/>
      <c r="JGI85"/>
      <c r="JGJ85"/>
      <c r="JGK85"/>
      <c r="JGL85"/>
      <c r="JGM85"/>
      <c r="JGN85"/>
      <c r="JGO85"/>
      <c r="JGP85"/>
      <c r="JGQ85"/>
      <c r="JGR85"/>
      <c r="JGS85"/>
      <c r="JGT85"/>
      <c r="JGU85"/>
      <c r="JGV85"/>
      <c r="JGW85"/>
      <c r="JGX85"/>
      <c r="JGY85"/>
      <c r="JGZ85"/>
      <c r="JHA85"/>
      <c r="JHB85"/>
      <c r="JHC85"/>
      <c r="JHD85"/>
      <c r="JHE85"/>
      <c r="JHF85"/>
      <c r="JHG85"/>
      <c r="JHH85"/>
      <c r="JHI85"/>
      <c r="JHJ85"/>
      <c r="JHK85"/>
      <c r="JHL85"/>
      <c r="JHM85"/>
      <c r="JHN85"/>
      <c r="JHO85"/>
      <c r="JHP85"/>
      <c r="JHQ85"/>
      <c r="JHR85"/>
      <c r="JHS85"/>
      <c r="JHT85"/>
      <c r="JHU85"/>
      <c r="JHV85"/>
      <c r="JHW85"/>
      <c r="JHX85"/>
      <c r="JHY85"/>
      <c r="JHZ85"/>
      <c r="JIA85"/>
      <c r="JIB85"/>
      <c r="JIC85"/>
      <c r="JID85"/>
      <c r="JIE85"/>
      <c r="JIF85"/>
      <c r="JIG85"/>
      <c r="JIH85"/>
      <c r="JII85"/>
      <c r="JIJ85"/>
      <c r="JIK85"/>
      <c r="JIL85"/>
      <c r="JIM85"/>
      <c r="JIN85"/>
      <c r="JIO85"/>
      <c r="JIP85"/>
      <c r="JIQ85"/>
      <c r="JIR85"/>
      <c r="JIS85"/>
      <c r="JIT85"/>
      <c r="JIU85"/>
      <c r="JIV85"/>
      <c r="JIW85"/>
      <c r="JIX85"/>
      <c r="JIY85"/>
      <c r="JIZ85"/>
      <c r="JJA85"/>
      <c r="JJB85"/>
      <c r="JJC85"/>
      <c r="JJD85"/>
      <c r="JJE85"/>
      <c r="JJF85"/>
      <c r="JJG85"/>
      <c r="JJH85"/>
      <c r="JJI85"/>
      <c r="JJJ85"/>
      <c r="JJK85"/>
      <c r="JJL85"/>
      <c r="JJM85"/>
      <c r="JJN85"/>
      <c r="JJO85"/>
      <c r="JJP85"/>
      <c r="JJQ85"/>
      <c r="JJR85"/>
      <c r="JJS85"/>
      <c r="JJT85"/>
      <c r="JJU85"/>
      <c r="JJV85"/>
      <c r="JJW85"/>
      <c r="JJX85"/>
      <c r="JJY85"/>
      <c r="JJZ85"/>
      <c r="JKA85"/>
      <c r="JKB85"/>
      <c r="JKC85"/>
      <c r="JKD85"/>
      <c r="JKE85"/>
      <c r="JKF85"/>
      <c r="JKG85"/>
      <c r="JKH85"/>
      <c r="JKI85"/>
      <c r="JKJ85"/>
      <c r="JKK85"/>
      <c r="JKL85"/>
      <c r="JKM85"/>
      <c r="JKN85"/>
      <c r="JKO85"/>
      <c r="JKP85"/>
      <c r="JKQ85"/>
      <c r="JKR85"/>
      <c r="JKS85"/>
      <c r="JKT85"/>
      <c r="JKU85"/>
      <c r="JKV85"/>
      <c r="JKW85"/>
      <c r="JKX85"/>
      <c r="JKY85"/>
      <c r="JKZ85"/>
      <c r="JLA85"/>
      <c r="JLB85"/>
      <c r="JLC85"/>
      <c r="JLD85"/>
      <c r="JLE85"/>
      <c r="JLF85"/>
      <c r="JLG85"/>
      <c r="JLH85"/>
      <c r="JLI85"/>
      <c r="JLJ85"/>
      <c r="JLK85"/>
      <c r="JLL85"/>
      <c r="JLM85"/>
      <c r="JLN85"/>
      <c r="JLO85"/>
      <c r="JLP85"/>
      <c r="JLQ85"/>
      <c r="JLR85"/>
      <c r="JLS85"/>
      <c r="JLT85"/>
      <c r="JLU85"/>
      <c r="JLV85"/>
      <c r="JLW85"/>
      <c r="JLX85"/>
      <c r="JLY85"/>
      <c r="JLZ85"/>
      <c r="JMA85"/>
      <c r="JMB85"/>
      <c r="JMC85"/>
      <c r="JMD85"/>
      <c r="JME85"/>
      <c r="JMF85"/>
      <c r="JMG85"/>
      <c r="JMH85"/>
      <c r="JMI85"/>
      <c r="JMJ85"/>
      <c r="JMK85"/>
      <c r="JML85"/>
      <c r="JMM85"/>
      <c r="JMN85"/>
      <c r="JMO85"/>
      <c r="JMP85"/>
      <c r="JMQ85"/>
      <c r="JMR85"/>
      <c r="JMS85"/>
      <c r="JMT85"/>
      <c r="JMU85"/>
      <c r="JMV85"/>
      <c r="JMW85"/>
      <c r="JMX85"/>
      <c r="JMY85"/>
      <c r="JMZ85"/>
      <c r="JNA85"/>
      <c r="JNB85"/>
      <c r="JNC85"/>
      <c r="JND85"/>
      <c r="JNE85"/>
      <c r="JNF85"/>
      <c r="JNG85"/>
      <c r="JNH85"/>
      <c r="JNI85"/>
      <c r="JNJ85"/>
      <c r="JNK85"/>
      <c r="JNL85"/>
      <c r="JNM85"/>
      <c r="JNN85"/>
      <c r="JNO85"/>
      <c r="JNP85"/>
      <c r="JNQ85"/>
      <c r="JNR85"/>
      <c r="JNS85"/>
      <c r="JNT85"/>
      <c r="JNU85"/>
      <c r="JNV85"/>
      <c r="JNW85"/>
      <c r="JNX85"/>
      <c r="JNY85"/>
      <c r="JNZ85"/>
      <c r="JOA85"/>
      <c r="JOB85"/>
      <c r="JOC85"/>
      <c r="JOD85"/>
      <c r="JOE85"/>
      <c r="JOF85"/>
      <c r="JOG85"/>
      <c r="JOH85"/>
      <c r="JOI85"/>
      <c r="JOJ85"/>
      <c r="JOK85"/>
      <c r="JOL85"/>
      <c r="JOM85"/>
      <c r="JON85"/>
      <c r="JOO85"/>
      <c r="JOP85"/>
      <c r="JOQ85"/>
      <c r="JOR85"/>
      <c r="JOS85"/>
      <c r="JOT85"/>
      <c r="JOU85"/>
      <c r="JOV85"/>
      <c r="JOW85"/>
      <c r="JOX85"/>
      <c r="JOY85"/>
      <c r="JOZ85"/>
      <c r="JPA85"/>
      <c r="JPB85"/>
      <c r="JPC85"/>
      <c r="JPD85"/>
      <c r="JPE85"/>
      <c r="JPF85"/>
      <c r="JPG85"/>
      <c r="JPH85"/>
      <c r="JPI85"/>
      <c r="JPJ85"/>
      <c r="JPK85"/>
      <c r="JPL85"/>
      <c r="JPM85"/>
      <c r="JPN85"/>
      <c r="JPO85"/>
      <c r="JPP85"/>
      <c r="JPQ85"/>
      <c r="JPR85"/>
      <c r="JPS85"/>
      <c r="JPT85"/>
      <c r="JPU85"/>
      <c r="JPV85"/>
      <c r="JPW85"/>
      <c r="JPX85"/>
      <c r="JPY85"/>
      <c r="JPZ85"/>
      <c r="JQA85"/>
      <c r="JQB85"/>
      <c r="JQC85"/>
      <c r="JQD85"/>
      <c r="JQE85"/>
      <c r="JQF85"/>
      <c r="JQG85"/>
      <c r="JQH85"/>
      <c r="JQI85"/>
      <c r="JQJ85"/>
      <c r="JQK85"/>
      <c r="JQL85"/>
      <c r="JQM85"/>
      <c r="JQN85"/>
      <c r="JQO85"/>
      <c r="JQP85"/>
      <c r="JQQ85"/>
      <c r="JQR85"/>
      <c r="JQS85"/>
      <c r="JQT85"/>
      <c r="JQU85"/>
      <c r="JQV85"/>
      <c r="JQW85"/>
      <c r="JQX85"/>
      <c r="JQY85"/>
      <c r="JQZ85"/>
      <c r="JRA85"/>
      <c r="JRB85"/>
      <c r="JRC85"/>
      <c r="JRD85"/>
      <c r="JRE85"/>
      <c r="JRF85"/>
      <c r="JRG85"/>
      <c r="JRH85"/>
      <c r="JRI85"/>
      <c r="JRJ85"/>
      <c r="JRK85"/>
      <c r="JRL85"/>
      <c r="JRM85"/>
      <c r="JRN85"/>
      <c r="JRO85"/>
      <c r="JRP85"/>
      <c r="JRQ85"/>
      <c r="JRR85"/>
      <c r="JRS85"/>
      <c r="JRT85"/>
      <c r="JRU85"/>
      <c r="JRV85"/>
      <c r="JRW85"/>
      <c r="JRX85"/>
      <c r="JRY85"/>
      <c r="JRZ85"/>
      <c r="JSA85"/>
      <c r="JSB85"/>
      <c r="JSC85"/>
      <c r="JSD85"/>
      <c r="JSE85"/>
      <c r="JSF85"/>
      <c r="JSG85"/>
      <c r="JSH85"/>
      <c r="JSI85"/>
      <c r="JSJ85"/>
      <c r="JSK85"/>
      <c r="JSL85"/>
      <c r="JSM85"/>
      <c r="JSN85"/>
      <c r="JSO85"/>
      <c r="JSP85"/>
      <c r="JSQ85"/>
      <c r="JSR85"/>
      <c r="JSS85"/>
      <c r="JST85"/>
      <c r="JSU85"/>
      <c r="JSV85"/>
      <c r="JSW85"/>
      <c r="JSX85"/>
      <c r="JSY85"/>
      <c r="JSZ85"/>
      <c r="JTA85"/>
      <c r="JTB85"/>
      <c r="JTC85"/>
      <c r="JTD85"/>
      <c r="JTE85"/>
      <c r="JTF85"/>
      <c r="JTG85"/>
      <c r="JTH85"/>
      <c r="JTI85"/>
      <c r="JTJ85"/>
      <c r="JTK85"/>
      <c r="JTL85"/>
      <c r="JTM85"/>
      <c r="JTN85"/>
      <c r="JTO85"/>
      <c r="JTP85"/>
      <c r="JTQ85"/>
      <c r="JTR85"/>
      <c r="JTS85"/>
      <c r="JTT85"/>
      <c r="JTU85"/>
      <c r="JTV85"/>
      <c r="JTW85"/>
      <c r="JTX85"/>
      <c r="JTY85"/>
      <c r="JTZ85"/>
      <c r="JUA85"/>
      <c r="JUB85"/>
      <c r="JUC85"/>
      <c r="JUD85"/>
      <c r="JUE85"/>
      <c r="JUF85"/>
      <c r="JUG85"/>
      <c r="JUH85"/>
      <c r="JUI85"/>
      <c r="JUJ85"/>
      <c r="JUK85"/>
      <c r="JUL85"/>
      <c r="JUM85"/>
      <c r="JUN85"/>
      <c r="JUO85"/>
      <c r="JUP85"/>
      <c r="JUQ85"/>
      <c r="JUR85"/>
      <c r="JUS85"/>
      <c r="JUT85"/>
      <c r="JUU85"/>
      <c r="JUV85"/>
      <c r="JUW85"/>
      <c r="JUX85"/>
      <c r="JUY85"/>
      <c r="JUZ85"/>
      <c r="JVA85"/>
      <c r="JVB85"/>
      <c r="JVC85"/>
      <c r="JVD85"/>
      <c r="JVE85"/>
      <c r="JVF85"/>
      <c r="JVG85"/>
      <c r="JVH85"/>
      <c r="JVI85"/>
      <c r="JVJ85"/>
      <c r="JVK85"/>
      <c r="JVL85"/>
      <c r="JVM85"/>
      <c r="JVN85"/>
      <c r="JVO85"/>
      <c r="JVP85"/>
      <c r="JVQ85"/>
      <c r="JVR85"/>
      <c r="JVS85"/>
      <c r="JVT85"/>
      <c r="JVU85"/>
      <c r="JVV85"/>
      <c r="JVW85"/>
      <c r="JVX85"/>
      <c r="JVY85"/>
      <c r="JVZ85"/>
      <c r="JWA85"/>
      <c r="JWB85"/>
      <c r="JWC85"/>
      <c r="JWD85"/>
      <c r="JWE85"/>
      <c r="JWF85"/>
      <c r="JWG85"/>
      <c r="JWH85"/>
      <c r="JWI85"/>
      <c r="JWJ85"/>
      <c r="JWK85"/>
      <c r="JWL85"/>
      <c r="JWM85"/>
      <c r="JWN85"/>
      <c r="JWO85"/>
      <c r="JWP85"/>
      <c r="JWQ85"/>
      <c r="JWR85"/>
      <c r="JWS85"/>
      <c r="JWT85"/>
      <c r="JWU85"/>
      <c r="JWV85"/>
      <c r="JWW85"/>
      <c r="JWX85"/>
      <c r="JWY85"/>
      <c r="JWZ85"/>
      <c r="JXA85"/>
      <c r="JXB85"/>
      <c r="JXC85"/>
      <c r="JXD85"/>
      <c r="JXE85"/>
      <c r="JXF85"/>
      <c r="JXG85"/>
      <c r="JXH85"/>
      <c r="JXI85"/>
      <c r="JXJ85"/>
      <c r="JXK85"/>
      <c r="JXL85"/>
      <c r="JXM85"/>
      <c r="JXN85"/>
      <c r="JXO85"/>
      <c r="JXP85"/>
      <c r="JXQ85"/>
      <c r="JXR85"/>
      <c r="JXS85"/>
      <c r="JXT85"/>
      <c r="JXU85"/>
      <c r="JXV85"/>
      <c r="JXW85"/>
      <c r="JXX85"/>
      <c r="JXY85"/>
      <c r="JXZ85"/>
      <c r="JYA85"/>
      <c r="JYB85"/>
      <c r="JYC85"/>
      <c r="JYD85"/>
      <c r="JYE85"/>
      <c r="JYF85"/>
      <c r="JYG85"/>
      <c r="JYH85"/>
      <c r="JYI85"/>
      <c r="JYJ85"/>
      <c r="JYK85"/>
      <c r="JYL85"/>
      <c r="JYM85"/>
      <c r="JYN85"/>
      <c r="JYO85"/>
      <c r="JYP85"/>
      <c r="JYQ85"/>
      <c r="JYR85"/>
      <c r="JYS85"/>
      <c r="JYT85"/>
      <c r="JYU85"/>
      <c r="JYV85"/>
      <c r="JYW85"/>
      <c r="JYX85"/>
      <c r="JYY85"/>
      <c r="JYZ85"/>
      <c r="JZA85"/>
      <c r="JZB85"/>
      <c r="JZC85"/>
      <c r="JZD85"/>
      <c r="JZE85"/>
      <c r="JZF85"/>
      <c r="JZG85"/>
      <c r="JZH85"/>
      <c r="JZI85"/>
      <c r="JZJ85"/>
      <c r="JZK85"/>
      <c r="JZL85"/>
      <c r="JZM85"/>
      <c r="JZN85"/>
      <c r="JZO85"/>
      <c r="JZP85"/>
      <c r="JZQ85"/>
      <c r="JZR85"/>
      <c r="JZS85"/>
      <c r="JZT85"/>
      <c r="JZU85"/>
      <c r="JZV85"/>
      <c r="JZW85"/>
      <c r="JZX85"/>
      <c r="JZY85"/>
      <c r="JZZ85"/>
      <c r="KAA85"/>
      <c r="KAB85"/>
      <c r="KAC85"/>
      <c r="KAD85"/>
      <c r="KAE85"/>
      <c r="KAF85"/>
      <c r="KAG85"/>
      <c r="KAH85"/>
      <c r="KAI85"/>
      <c r="KAJ85"/>
      <c r="KAK85"/>
      <c r="KAL85"/>
      <c r="KAM85"/>
      <c r="KAN85"/>
      <c r="KAO85"/>
      <c r="KAP85"/>
      <c r="KAQ85"/>
      <c r="KAR85"/>
      <c r="KAS85"/>
      <c r="KAT85"/>
      <c r="KAU85"/>
      <c r="KAV85"/>
      <c r="KAW85"/>
      <c r="KAX85"/>
      <c r="KAY85"/>
      <c r="KAZ85"/>
      <c r="KBA85"/>
      <c r="KBB85"/>
      <c r="KBC85"/>
      <c r="KBD85"/>
      <c r="KBE85"/>
      <c r="KBF85"/>
      <c r="KBG85"/>
      <c r="KBH85"/>
      <c r="KBI85"/>
      <c r="KBJ85"/>
      <c r="KBK85"/>
      <c r="KBL85"/>
      <c r="KBM85"/>
      <c r="KBN85"/>
      <c r="KBO85"/>
      <c r="KBP85"/>
      <c r="KBQ85"/>
      <c r="KBR85"/>
      <c r="KBS85"/>
      <c r="KBT85"/>
      <c r="KBU85"/>
      <c r="KBV85"/>
      <c r="KBW85"/>
      <c r="KBX85"/>
      <c r="KBY85"/>
      <c r="KBZ85"/>
      <c r="KCA85"/>
      <c r="KCB85"/>
      <c r="KCC85"/>
      <c r="KCD85"/>
      <c r="KCE85"/>
      <c r="KCF85"/>
      <c r="KCG85"/>
      <c r="KCH85"/>
      <c r="KCI85"/>
      <c r="KCJ85"/>
      <c r="KCK85"/>
      <c r="KCL85"/>
      <c r="KCM85"/>
      <c r="KCN85"/>
      <c r="KCO85"/>
      <c r="KCP85"/>
      <c r="KCQ85"/>
      <c r="KCR85"/>
      <c r="KCS85"/>
      <c r="KCT85"/>
      <c r="KCU85"/>
      <c r="KCV85"/>
      <c r="KCW85"/>
      <c r="KCX85"/>
      <c r="KCY85"/>
      <c r="KCZ85"/>
      <c r="KDA85"/>
      <c r="KDB85"/>
      <c r="KDC85"/>
      <c r="KDD85"/>
      <c r="KDE85"/>
      <c r="KDF85"/>
      <c r="KDG85"/>
      <c r="KDH85"/>
      <c r="KDI85"/>
      <c r="KDJ85"/>
      <c r="KDK85"/>
      <c r="KDL85"/>
      <c r="KDM85"/>
      <c r="KDN85"/>
      <c r="KDO85"/>
      <c r="KDP85"/>
      <c r="KDQ85"/>
      <c r="KDR85"/>
      <c r="KDS85"/>
      <c r="KDT85"/>
      <c r="KDU85"/>
      <c r="KDV85"/>
      <c r="KDW85"/>
      <c r="KDX85"/>
      <c r="KDY85"/>
      <c r="KDZ85"/>
      <c r="KEA85"/>
      <c r="KEB85"/>
      <c r="KEC85"/>
      <c r="KED85"/>
      <c r="KEE85"/>
      <c r="KEF85"/>
      <c r="KEG85"/>
      <c r="KEH85"/>
      <c r="KEI85"/>
      <c r="KEJ85"/>
      <c r="KEK85"/>
      <c r="KEL85"/>
      <c r="KEM85"/>
      <c r="KEN85"/>
      <c r="KEO85"/>
      <c r="KEP85"/>
      <c r="KEQ85"/>
      <c r="KER85"/>
      <c r="KES85"/>
      <c r="KET85"/>
      <c r="KEU85"/>
      <c r="KEV85"/>
      <c r="KEW85"/>
      <c r="KEX85"/>
      <c r="KEY85"/>
      <c r="KEZ85"/>
      <c r="KFA85"/>
      <c r="KFB85"/>
      <c r="KFC85"/>
      <c r="KFD85"/>
      <c r="KFE85"/>
      <c r="KFF85"/>
      <c r="KFG85"/>
      <c r="KFH85"/>
      <c r="KFI85"/>
      <c r="KFJ85"/>
      <c r="KFK85"/>
      <c r="KFL85"/>
      <c r="KFM85"/>
      <c r="KFN85"/>
      <c r="KFO85"/>
      <c r="KFP85"/>
      <c r="KFQ85"/>
      <c r="KFR85"/>
      <c r="KFS85"/>
      <c r="KFT85"/>
      <c r="KFU85"/>
      <c r="KFV85"/>
      <c r="KFW85"/>
      <c r="KFX85"/>
      <c r="KFY85"/>
      <c r="KFZ85"/>
      <c r="KGA85"/>
      <c r="KGB85"/>
      <c r="KGC85"/>
      <c r="KGD85"/>
      <c r="KGE85"/>
      <c r="KGF85"/>
      <c r="KGG85"/>
      <c r="KGH85"/>
      <c r="KGI85"/>
      <c r="KGJ85"/>
      <c r="KGK85"/>
      <c r="KGL85"/>
      <c r="KGM85"/>
      <c r="KGN85"/>
      <c r="KGO85"/>
      <c r="KGP85"/>
      <c r="KGQ85"/>
      <c r="KGR85"/>
      <c r="KGS85"/>
      <c r="KGT85"/>
      <c r="KGU85"/>
      <c r="KGV85"/>
      <c r="KGW85"/>
      <c r="KGX85"/>
      <c r="KGY85"/>
      <c r="KGZ85"/>
      <c r="KHA85"/>
      <c r="KHB85"/>
      <c r="KHC85"/>
      <c r="KHD85"/>
      <c r="KHE85"/>
      <c r="KHF85"/>
      <c r="KHG85"/>
      <c r="KHH85"/>
      <c r="KHI85"/>
      <c r="KHJ85"/>
      <c r="KHK85"/>
      <c r="KHL85"/>
      <c r="KHM85"/>
      <c r="KHN85"/>
      <c r="KHO85"/>
      <c r="KHP85"/>
      <c r="KHQ85"/>
      <c r="KHR85"/>
      <c r="KHS85"/>
      <c r="KHT85"/>
      <c r="KHU85"/>
      <c r="KHV85"/>
      <c r="KHW85"/>
      <c r="KHX85"/>
      <c r="KHY85"/>
      <c r="KHZ85"/>
      <c r="KIA85"/>
      <c r="KIB85"/>
      <c r="KIC85"/>
      <c r="KID85"/>
      <c r="KIE85"/>
      <c r="KIF85"/>
      <c r="KIG85"/>
      <c r="KIH85"/>
      <c r="KII85"/>
      <c r="KIJ85"/>
      <c r="KIK85"/>
      <c r="KIL85"/>
      <c r="KIM85"/>
      <c r="KIN85"/>
      <c r="KIO85"/>
      <c r="KIP85"/>
      <c r="KIQ85"/>
      <c r="KIR85"/>
      <c r="KIS85"/>
      <c r="KIT85"/>
      <c r="KIU85"/>
      <c r="KIV85"/>
      <c r="KIW85"/>
      <c r="KIX85"/>
      <c r="KIY85"/>
      <c r="KIZ85"/>
      <c r="KJA85"/>
      <c r="KJB85"/>
      <c r="KJC85"/>
      <c r="KJD85"/>
      <c r="KJE85"/>
      <c r="KJF85"/>
      <c r="KJG85"/>
      <c r="KJH85"/>
      <c r="KJI85"/>
      <c r="KJJ85"/>
      <c r="KJK85"/>
      <c r="KJL85"/>
      <c r="KJM85"/>
      <c r="KJN85"/>
      <c r="KJO85"/>
      <c r="KJP85"/>
      <c r="KJQ85"/>
      <c r="KJR85"/>
      <c r="KJS85"/>
      <c r="KJT85"/>
      <c r="KJU85"/>
      <c r="KJV85"/>
      <c r="KJW85"/>
      <c r="KJX85"/>
      <c r="KJY85"/>
      <c r="KJZ85"/>
      <c r="KKA85"/>
      <c r="KKB85"/>
      <c r="KKC85"/>
      <c r="KKD85"/>
      <c r="KKE85"/>
      <c r="KKF85"/>
      <c r="KKG85"/>
      <c r="KKH85"/>
      <c r="KKI85"/>
      <c r="KKJ85"/>
      <c r="KKK85"/>
      <c r="KKL85"/>
      <c r="KKM85"/>
      <c r="KKN85"/>
      <c r="KKO85"/>
      <c r="KKP85"/>
      <c r="KKQ85"/>
      <c r="KKR85"/>
      <c r="KKS85"/>
      <c r="KKT85"/>
      <c r="KKU85"/>
      <c r="KKV85"/>
      <c r="KKW85"/>
      <c r="KKX85"/>
      <c r="KKY85"/>
      <c r="KKZ85"/>
      <c r="KLA85"/>
      <c r="KLB85"/>
      <c r="KLC85"/>
      <c r="KLD85"/>
      <c r="KLE85"/>
      <c r="KLF85"/>
      <c r="KLG85"/>
      <c r="KLH85"/>
      <c r="KLI85"/>
      <c r="KLJ85"/>
      <c r="KLK85"/>
      <c r="KLL85"/>
      <c r="KLM85"/>
      <c r="KLN85"/>
      <c r="KLO85"/>
      <c r="KLP85"/>
      <c r="KLQ85"/>
      <c r="KLR85"/>
      <c r="KLS85"/>
      <c r="KLT85"/>
      <c r="KLU85"/>
      <c r="KLV85"/>
      <c r="KLW85"/>
      <c r="KLX85"/>
      <c r="KLY85"/>
      <c r="KLZ85"/>
      <c r="KMA85"/>
      <c r="KMB85"/>
      <c r="KMC85"/>
      <c r="KMD85"/>
      <c r="KME85"/>
      <c r="KMF85"/>
      <c r="KMG85"/>
      <c r="KMH85"/>
      <c r="KMI85"/>
      <c r="KMJ85"/>
      <c r="KMK85"/>
      <c r="KML85"/>
      <c r="KMM85"/>
      <c r="KMN85"/>
      <c r="KMO85"/>
      <c r="KMP85"/>
      <c r="KMQ85"/>
      <c r="KMR85"/>
      <c r="KMS85"/>
      <c r="KMT85"/>
      <c r="KMU85"/>
      <c r="KMV85"/>
      <c r="KMW85"/>
      <c r="KMX85"/>
      <c r="KMY85"/>
      <c r="KMZ85"/>
      <c r="KNA85"/>
      <c r="KNB85"/>
      <c r="KNC85"/>
      <c r="KND85"/>
      <c r="KNE85"/>
      <c r="KNF85"/>
      <c r="KNG85"/>
      <c r="KNH85"/>
      <c r="KNI85"/>
      <c r="KNJ85"/>
      <c r="KNK85"/>
      <c r="KNL85"/>
      <c r="KNM85"/>
      <c r="KNN85"/>
      <c r="KNO85"/>
      <c r="KNP85"/>
      <c r="KNQ85"/>
      <c r="KNR85"/>
      <c r="KNS85"/>
      <c r="KNT85"/>
      <c r="KNU85"/>
      <c r="KNV85"/>
      <c r="KNW85"/>
      <c r="KNX85"/>
      <c r="KNY85"/>
      <c r="KNZ85"/>
      <c r="KOA85"/>
      <c r="KOB85"/>
      <c r="KOC85"/>
      <c r="KOD85"/>
      <c r="KOE85"/>
      <c r="KOF85"/>
      <c r="KOG85"/>
      <c r="KOH85"/>
      <c r="KOI85"/>
      <c r="KOJ85"/>
      <c r="KOK85"/>
      <c r="KOL85"/>
      <c r="KOM85"/>
      <c r="KON85"/>
      <c r="KOO85"/>
      <c r="KOP85"/>
      <c r="KOQ85"/>
      <c r="KOR85"/>
      <c r="KOS85"/>
      <c r="KOT85"/>
      <c r="KOU85"/>
      <c r="KOV85"/>
      <c r="KOW85"/>
      <c r="KOX85"/>
      <c r="KOY85"/>
      <c r="KOZ85"/>
      <c r="KPA85"/>
      <c r="KPB85"/>
      <c r="KPC85"/>
      <c r="KPD85"/>
      <c r="KPE85"/>
      <c r="KPF85"/>
      <c r="KPG85"/>
      <c r="KPH85"/>
      <c r="KPI85"/>
      <c r="KPJ85"/>
      <c r="KPK85"/>
      <c r="KPL85"/>
      <c r="KPM85"/>
      <c r="KPN85"/>
      <c r="KPO85"/>
      <c r="KPP85"/>
      <c r="KPQ85"/>
      <c r="KPR85"/>
      <c r="KPS85"/>
      <c r="KPT85"/>
      <c r="KPU85"/>
      <c r="KPV85"/>
      <c r="KPW85"/>
      <c r="KPX85"/>
      <c r="KPY85"/>
      <c r="KPZ85"/>
      <c r="KQA85"/>
      <c r="KQB85"/>
      <c r="KQC85"/>
      <c r="KQD85"/>
      <c r="KQE85"/>
      <c r="KQF85"/>
      <c r="KQG85"/>
      <c r="KQH85"/>
      <c r="KQI85"/>
      <c r="KQJ85"/>
      <c r="KQK85"/>
      <c r="KQL85"/>
      <c r="KQM85"/>
      <c r="KQN85"/>
      <c r="KQO85"/>
      <c r="KQP85"/>
      <c r="KQQ85"/>
      <c r="KQR85"/>
      <c r="KQS85"/>
      <c r="KQT85"/>
      <c r="KQU85"/>
      <c r="KQV85"/>
      <c r="KQW85"/>
      <c r="KQX85"/>
      <c r="KQY85"/>
      <c r="KQZ85"/>
      <c r="KRA85"/>
      <c r="KRB85"/>
      <c r="KRC85"/>
      <c r="KRD85"/>
      <c r="KRE85"/>
      <c r="KRF85"/>
      <c r="KRG85"/>
      <c r="KRH85"/>
      <c r="KRI85"/>
      <c r="KRJ85"/>
      <c r="KRK85"/>
      <c r="KRL85"/>
      <c r="KRM85"/>
      <c r="KRN85"/>
      <c r="KRO85"/>
      <c r="KRP85"/>
      <c r="KRQ85"/>
      <c r="KRR85"/>
      <c r="KRS85"/>
      <c r="KRT85"/>
      <c r="KRU85"/>
      <c r="KRV85"/>
      <c r="KRW85"/>
      <c r="KRX85"/>
      <c r="KRY85"/>
      <c r="KRZ85"/>
      <c r="KSA85"/>
      <c r="KSB85"/>
      <c r="KSC85"/>
      <c r="KSD85"/>
      <c r="KSE85"/>
      <c r="KSF85"/>
      <c r="KSG85"/>
      <c r="KSH85"/>
      <c r="KSI85"/>
      <c r="KSJ85"/>
      <c r="KSK85"/>
      <c r="KSL85"/>
      <c r="KSM85"/>
      <c r="KSN85"/>
      <c r="KSO85"/>
      <c r="KSP85"/>
      <c r="KSQ85"/>
      <c r="KSR85"/>
      <c r="KSS85"/>
      <c r="KST85"/>
      <c r="KSU85"/>
      <c r="KSV85"/>
      <c r="KSW85"/>
      <c r="KSX85"/>
      <c r="KSY85"/>
      <c r="KSZ85"/>
      <c r="KTA85"/>
      <c r="KTB85"/>
      <c r="KTC85"/>
      <c r="KTD85"/>
      <c r="KTE85"/>
      <c r="KTF85"/>
      <c r="KTG85"/>
      <c r="KTH85"/>
      <c r="KTI85"/>
      <c r="KTJ85"/>
      <c r="KTK85"/>
      <c r="KTL85"/>
      <c r="KTM85"/>
      <c r="KTN85"/>
      <c r="KTO85"/>
      <c r="KTP85"/>
      <c r="KTQ85"/>
      <c r="KTR85"/>
      <c r="KTS85"/>
      <c r="KTT85"/>
      <c r="KTU85"/>
      <c r="KTV85"/>
      <c r="KTW85"/>
      <c r="KTX85"/>
      <c r="KTY85"/>
      <c r="KTZ85"/>
      <c r="KUA85"/>
      <c r="KUB85"/>
      <c r="KUC85"/>
      <c r="KUD85"/>
      <c r="KUE85"/>
      <c r="KUF85"/>
      <c r="KUG85"/>
      <c r="KUH85"/>
      <c r="KUI85"/>
      <c r="KUJ85"/>
      <c r="KUK85"/>
      <c r="KUL85"/>
      <c r="KUM85"/>
      <c r="KUN85"/>
      <c r="KUO85"/>
      <c r="KUP85"/>
      <c r="KUQ85"/>
      <c r="KUR85"/>
      <c r="KUS85"/>
      <c r="KUT85"/>
      <c r="KUU85"/>
      <c r="KUV85"/>
      <c r="KUW85"/>
      <c r="KUX85"/>
      <c r="KUY85"/>
      <c r="KUZ85"/>
      <c r="KVA85"/>
      <c r="KVB85"/>
      <c r="KVC85"/>
      <c r="KVD85"/>
      <c r="KVE85"/>
      <c r="KVF85"/>
      <c r="KVG85"/>
      <c r="KVH85"/>
      <c r="KVI85"/>
      <c r="KVJ85"/>
      <c r="KVK85"/>
      <c r="KVL85"/>
      <c r="KVM85"/>
      <c r="KVN85"/>
      <c r="KVO85"/>
      <c r="KVP85"/>
      <c r="KVQ85"/>
      <c r="KVR85"/>
      <c r="KVS85"/>
      <c r="KVT85"/>
      <c r="KVU85"/>
      <c r="KVV85"/>
      <c r="KVW85"/>
      <c r="KVX85"/>
      <c r="KVY85"/>
      <c r="KVZ85"/>
      <c r="KWA85"/>
      <c r="KWB85"/>
      <c r="KWC85"/>
      <c r="KWD85"/>
      <c r="KWE85"/>
      <c r="KWF85"/>
      <c r="KWG85"/>
      <c r="KWH85"/>
      <c r="KWI85"/>
      <c r="KWJ85"/>
      <c r="KWK85"/>
      <c r="KWL85"/>
      <c r="KWM85"/>
      <c r="KWN85"/>
      <c r="KWO85"/>
      <c r="KWP85"/>
      <c r="KWQ85"/>
      <c r="KWR85"/>
      <c r="KWS85"/>
      <c r="KWT85"/>
      <c r="KWU85"/>
      <c r="KWV85"/>
      <c r="KWW85"/>
      <c r="KWX85"/>
      <c r="KWY85"/>
      <c r="KWZ85"/>
      <c r="KXA85"/>
      <c r="KXB85"/>
      <c r="KXC85"/>
      <c r="KXD85"/>
      <c r="KXE85"/>
      <c r="KXF85"/>
      <c r="KXG85"/>
      <c r="KXH85"/>
      <c r="KXI85"/>
      <c r="KXJ85"/>
      <c r="KXK85"/>
      <c r="KXL85"/>
      <c r="KXM85"/>
      <c r="KXN85"/>
      <c r="KXO85"/>
      <c r="KXP85"/>
      <c r="KXQ85"/>
      <c r="KXR85"/>
      <c r="KXS85"/>
      <c r="KXT85"/>
      <c r="KXU85"/>
      <c r="KXV85"/>
      <c r="KXW85"/>
      <c r="KXX85"/>
      <c r="KXY85"/>
      <c r="KXZ85"/>
      <c r="KYA85"/>
      <c r="KYB85"/>
      <c r="KYC85"/>
      <c r="KYD85"/>
      <c r="KYE85"/>
      <c r="KYF85"/>
      <c r="KYG85"/>
      <c r="KYH85"/>
      <c r="KYI85"/>
      <c r="KYJ85"/>
      <c r="KYK85"/>
      <c r="KYL85"/>
      <c r="KYM85"/>
      <c r="KYN85"/>
      <c r="KYO85"/>
      <c r="KYP85"/>
      <c r="KYQ85"/>
      <c r="KYR85"/>
      <c r="KYS85"/>
      <c r="KYT85"/>
      <c r="KYU85"/>
      <c r="KYV85"/>
      <c r="KYW85"/>
      <c r="KYX85"/>
      <c r="KYY85"/>
      <c r="KYZ85"/>
      <c r="KZA85"/>
      <c r="KZB85"/>
      <c r="KZC85"/>
      <c r="KZD85"/>
      <c r="KZE85"/>
      <c r="KZF85"/>
      <c r="KZG85"/>
      <c r="KZH85"/>
      <c r="KZI85"/>
      <c r="KZJ85"/>
      <c r="KZK85"/>
      <c r="KZL85"/>
      <c r="KZM85"/>
      <c r="KZN85"/>
      <c r="KZO85"/>
      <c r="KZP85"/>
      <c r="KZQ85"/>
      <c r="KZR85"/>
      <c r="KZS85"/>
      <c r="KZT85"/>
      <c r="KZU85"/>
      <c r="KZV85"/>
      <c r="KZW85"/>
      <c r="KZX85"/>
      <c r="KZY85"/>
      <c r="KZZ85"/>
      <c r="LAA85"/>
      <c r="LAB85"/>
      <c r="LAC85"/>
      <c r="LAD85"/>
      <c r="LAE85"/>
      <c r="LAF85"/>
      <c r="LAG85"/>
      <c r="LAH85"/>
      <c r="LAI85"/>
      <c r="LAJ85"/>
      <c r="LAK85"/>
      <c r="LAL85"/>
      <c r="LAM85"/>
      <c r="LAN85"/>
      <c r="LAO85"/>
      <c r="LAP85"/>
      <c r="LAQ85"/>
      <c r="LAR85"/>
      <c r="LAS85"/>
      <c r="LAT85"/>
      <c r="LAU85"/>
      <c r="LAV85"/>
      <c r="LAW85"/>
      <c r="LAX85"/>
      <c r="LAY85"/>
      <c r="LAZ85"/>
      <c r="LBA85"/>
      <c r="LBB85"/>
      <c r="LBC85"/>
      <c r="LBD85"/>
      <c r="LBE85"/>
      <c r="LBF85"/>
      <c r="LBG85"/>
      <c r="LBH85"/>
      <c r="LBI85"/>
      <c r="LBJ85"/>
      <c r="LBK85"/>
      <c r="LBL85"/>
      <c r="LBM85"/>
      <c r="LBN85"/>
      <c r="LBO85"/>
      <c r="LBP85"/>
      <c r="LBQ85"/>
      <c r="LBR85"/>
      <c r="LBS85"/>
      <c r="LBT85"/>
      <c r="LBU85"/>
      <c r="LBV85"/>
      <c r="LBW85"/>
      <c r="LBX85"/>
      <c r="LBY85"/>
      <c r="LBZ85"/>
      <c r="LCA85"/>
      <c r="LCB85"/>
      <c r="LCC85"/>
      <c r="LCD85"/>
      <c r="LCE85"/>
      <c r="LCF85"/>
      <c r="LCG85"/>
      <c r="LCH85"/>
      <c r="LCI85"/>
      <c r="LCJ85"/>
      <c r="LCK85"/>
      <c r="LCL85"/>
      <c r="LCM85"/>
      <c r="LCN85"/>
      <c r="LCO85"/>
      <c r="LCP85"/>
      <c r="LCQ85"/>
      <c r="LCR85"/>
      <c r="LCS85"/>
      <c r="LCT85"/>
      <c r="LCU85"/>
      <c r="LCV85"/>
      <c r="LCW85"/>
      <c r="LCX85"/>
      <c r="LCY85"/>
      <c r="LCZ85"/>
      <c r="LDA85"/>
      <c r="LDB85"/>
      <c r="LDC85"/>
      <c r="LDD85"/>
      <c r="LDE85"/>
      <c r="LDF85"/>
      <c r="LDG85"/>
      <c r="LDH85"/>
      <c r="LDI85"/>
      <c r="LDJ85"/>
      <c r="LDK85"/>
      <c r="LDL85"/>
      <c r="LDM85"/>
      <c r="LDN85"/>
      <c r="LDO85"/>
      <c r="LDP85"/>
      <c r="LDQ85"/>
      <c r="LDR85"/>
      <c r="LDS85"/>
      <c r="LDT85"/>
      <c r="LDU85"/>
      <c r="LDV85"/>
      <c r="LDW85"/>
      <c r="LDX85"/>
      <c r="LDY85"/>
      <c r="LDZ85"/>
      <c r="LEA85"/>
      <c r="LEB85"/>
      <c r="LEC85"/>
      <c r="LED85"/>
      <c r="LEE85"/>
      <c r="LEF85"/>
      <c r="LEG85"/>
      <c r="LEH85"/>
      <c r="LEI85"/>
      <c r="LEJ85"/>
      <c r="LEK85"/>
      <c r="LEL85"/>
      <c r="LEM85"/>
      <c r="LEN85"/>
      <c r="LEO85"/>
      <c r="LEP85"/>
      <c r="LEQ85"/>
      <c r="LER85"/>
      <c r="LES85"/>
      <c r="LET85"/>
      <c r="LEU85"/>
      <c r="LEV85"/>
      <c r="LEW85"/>
      <c r="LEX85"/>
      <c r="LEY85"/>
      <c r="LEZ85"/>
      <c r="LFA85"/>
      <c r="LFB85"/>
      <c r="LFC85"/>
      <c r="LFD85"/>
      <c r="LFE85"/>
      <c r="LFF85"/>
      <c r="LFG85"/>
      <c r="LFH85"/>
      <c r="LFI85"/>
      <c r="LFJ85"/>
      <c r="LFK85"/>
      <c r="LFL85"/>
      <c r="LFM85"/>
      <c r="LFN85"/>
      <c r="LFO85"/>
      <c r="LFP85"/>
      <c r="LFQ85"/>
      <c r="LFR85"/>
      <c r="LFS85"/>
      <c r="LFT85"/>
      <c r="LFU85"/>
      <c r="LFV85"/>
      <c r="LFW85"/>
      <c r="LFX85"/>
      <c r="LFY85"/>
      <c r="LFZ85"/>
      <c r="LGA85"/>
      <c r="LGB85"/>
      <c r="LGC85"/>
      <c r="LGD85"/>
      <c r="LGE85"/>
      <c r="LGF85"/>
      <c r="LGG85"/>
      <c r="LGH85"/>
      <c r="LGI85"/>
      <c r="LGJ85"/>
      <c r="LGK85"/>
      <c r="LGL85"/>
      <c r="LGM85"/>
      <c r="LGN85"/>
      <c r="LGO85"/>
      <c r="LGP85"/>
      <c r="LGQ85"/>
      <c r="LGR85"/>
      <c r="LGS85"/>
      <c r="LGT85"/>
      <c r="LGU85"/>
      <c r="LGV85"/>
      <c r="LGW85"/>
      <c r="LGX85"/>
      <c r="LGY85"/>
      <c r="LGZ85"/>
      <c r="LHA85"/>
      <c r="LHB85"/>
      <c r="LHC85"/>
      <c r="LHD85"/>
      <c r="LHE85"/>
      <c r="LHF85"/>
      <c r="LHG85"/>
      <c r="LHH85"/>
      <c r="LHI85"/>
      <c r="LHJ85"/>
      <c r="LHK85"/>
      <c r="LHL85"/>
      <c r="LHM85"/>
      <c r="LHN85"/>
      <c r="LHO85"/>
      <c r="LHP85"/>
      <c r="LHQ85"/>
      <c r="LHR85"/>
      <c r="LHS85"/>
      <c r="LHT85"/>
      <c r="LHU85"/>
      <c r="LHV85"/>
      <c r="LHW85"/>
      <c r="LHX85"/>
      <c r="LHY85"/>
      <c r="LHZ85"/>
      <c r="LIA85"/>
      <c r="LIB85"/>
      <c r="LIC85"/>
      <c r="LID85"/>
      <c r="LIE85"/>
      <c r="LIF85"/>
      <c r="LIG85"/>
      <c r="LIH85"/>
      <c r="LII85"/>
      <c r="LIJ85"/>
      <c r="LIK85"/>
      <c r="LIL85"/>
      <c r="LIM85"/>
      <c r="LIN85"/>
      <c r="LIO85"/>
      <c r="LIP85"/>
      <c r="LIQ85"/>
      <c r="LIR85"/>
      <c r="LIS85"/>
      <c r="LIT85"/>
      <c r="LIU85"/>
      <c r="LIV85"/>
      <c r="LIW85"/>
      <c r="LIX85"/>
      <c r="LIY85"/>
      <c r="LIZ85"/>
      <c r="LJA85"/>
      <c r="LJB85"/>
      <c r="LJC85"/>
      <c r="LJD85"/>
      <c r="LJE85"/>
      <c r="LJF85"/>
      <c r="LJG85"/>
      <c r="LJH85"/>
      <c r="LJI85"/>
      <c r="LJJ85"/>
      <c r="LJK85"/>
      <c r="LJL85"/>
      <c r="LJM85"/>
      <c r="LJN85"/>
      <c r="LJO85"/>
      <c r="LJP85"/>
      <c r="LJQ85"/>
      <c r="LJR85"/>
      <c r="LJS85"/>
      <c r="LJT85"/>
      <c r="LJU85"/>
      <c r="LJV85"/>
      <c r="LJW85"/>
      <c r="LJX85"/>
      <c r="LJY85"/>
      <c r="LJZ85"/>
      <c r="LKA85"/>
      <c r="LKB85"/>
      <c r="LKC85"/>
      <c r="LKD85"/>
      <c r="LKE85"/>
      <c r="LKF85"/>
      <c r="LKG85"/>
      <c r="LKH85"/>
      <c r="LKI85"/>
      <c r="LKJ85"/>
      <c r="LKK85"/>
      <c r="LKL85"/>
      <c r="LKM85"/>
      <c r="LKN85"/>
      <c r="LKO85"/>
      <c r="LKP85"/>
      <c r="LKQ85"/>
      <c r="LKR85"/>
      <c r="LKS85"/>
      <c r="LKT85"/>
      <c r="LKU85"/>
      <c r="LKV85"/>
      <c r="LKW85"/>
      <c r="LKX85"/>
      <c r="LKY85"/>
      <c r="LKZ85"/>
      <c r="LLA85"/>
      <c r="LLB85"/>
      <c r="LLC85"/>
      <c r="LLD85"/>
      <c r="LLE85"/>
      <c r="LLF85"/>
      <c r="LLG85"/>
      <c r="LLH85"/>
      <c r="LLI85"/>
      <c r="LLJ85"/>
      <c r="LLK85"/>
      <c r="LLL85"/>
      <c r="LLM85"/>
      <c r="LLN85"/>
      <c r="LLO85"/>
      <c r="LLP85"/>
      <c r="LLQ85"/>
      <c r="LLR85"/>
      <c r="LLS85"/>
      <c r="LLT85"/>
      <c r="LLU85"/>
      <c r="LLV85"/>
      <c r="LLW85"/>
      <c r="LLX85"/>
      <c r="LLY85"/>
      <c r="LLZ85"/>
      <c r="LMA85"/>
      <c r="LMB85"/>
      <c r="LMC85"/>
      <c r="LMD85"/>
      <c r="LME85"/>
      <c r="LMF85"/>
      <c r="LMG85"/>
      <c r="LMH85"/>
      <c r="LMI85"/>
      <c r="LMJ85"/>
      <c r="LMK85"/>
      <c r="LML85"/>
      <c r="LMM85"/>
      <c r="LMN85"/>
      <c r="LMO85"/>
      <c r="LMP85"/>
      <c r="LMQ85"/>
      <c r="LMR85"/>
      <c r="LMS85"/>
      <c r="LMT85"/>
      <c r="LMU85"/>
      <c r="LMV85"/>
      <c r="LMW85"/>
      <c r="LMX85"/>
      <c r="LMY85"/>
      <c r="LMZ85"/>
      <c r="LNA85"/>
      <c r="LNB85"/>
      <c r="LNC85"/>
      <c r="LND85"/>
      <c r="LNE85"/>
      <c r="LNF85"/>
      <c r="LNG85"/>
      <c r="LNH85"/>
      <c r="LNI85"/>
      <c r="LNJ85"/>
      <c r="LNK85"/>
      <c r="LNL85"/>
      <c r="LNM85"/>
      <c r="LNN85"/>
      <c r="LNO85"/>
      <c r="LNP85"/>
      <c r="LNQ85"/>
      <c r="LNR85"/>
      <c r="LNS85"/>
      <c r="LNT85"/>
      <c r="LNU85"/>
      <c r="LNV85"/>
      <c r="LNW85"/>
      <c r="LNX85"/>
      <c r="LNY85"/>
      <c r="LNZ85"/>
      <c r="LOA85"/>
      <c r="LOB85"/>
      <c r="LOC85"/>
      <c r="LOD85"/>
      <c r="LOE85"/>
      <c r="LOF85"/>
      <c r="LOG85"/>
      <c r="LOH85"/>
      <c r="LOI85"/>
      <c r="LOJ85"/>
      <c r="LOK85"/>
      <c r="LOL85"/>
      <c r="LOM85"/>
      <c r="LON85"/>
      <c r="LOO85"/>
      <c r="LOP85"/>
      <c r="LOQ85"/>
      <c r="LOR85"/>
      <c r="LOS85"/>
      <c r="LOT85"/>
      <c r="LOU85"/>
      <c r="LOV85"/>
      <c r="LOW85"/>
      <c r="LOX85"/>
      <c r="LOY85"/>
      <c r="LOZ85"/>
      <c r="LPA85"/>
      <c r="LPB85"/>
      <c r="LPC85"/>
      <c r="LPD85"/>
      <c r="LPE85"/>
      <c r="LPF85"/>
      <c r="LPG85"/>
      <c r="LPH85"/>
      <c r="LPI85"/>
      <c r="LPJ85"/>
      <c r="LPK85"/>
      <c r="LPL85"/>
      <c r="LPM85"/>
      <c r="LPN85"/>
      <c r="LPO85"/>
      <c r="LPP85"/>
      <c r="LPQ85"/>
      <c r="LPR85"/>
      <c r="LPS85"/>
      <c r="LPT85"/>
      <c r="LPU85"/>
      <c r="LPV85"/>
      <c r="LPW85"/>
      <c r="LPX85"/>
      <c r="LPY85"/>
      <c r="LPZ85"/>
      <c r="LQA85"/>
      <c r="LQB85"/>
      <c r="LQC85"/>
      <c r="LQD85"/>
      <c r="LQE85"/>
      <c r="LQF85"/>
      <c r="LQG85"/>
      <c r="LQH85"/>
      <c r="LQI85"/>
      <c r="LQJ85"/>
      <c r="LQK85"/>
      <c r="LQL85"/>
      <c r="LQM85"/>
      <c r="LQN85"/>
      <c r="LQO85"/>
      <c r="LQP85"/>
      <c r="LQQ85"/>
      <c r="LQR85"/>
      <c r="LQS85"/>
      <c r="LQT85"/>
      <c r="LQU85"/>
      <c r="LQV85"/>
      <c r="LQW85"/>
      <c r="LQX85"/>
      <c r="LQY85"/>
      <c r="LQZ85"/>
      <c r="LRA85"/>
      <c r="LRB85"/>
      <c r="LRC85"/>
      <c r="LRD85"/>
      <c r="LRE85"/>
      <c r="LRF85"/>
      <c r="LRG85"/>
      <c r="LRH85"/>
      <c r="LRI85"/>
      <c r="LRJ85"/>
      <c r="LRK85"/>
      <c r="LRL85"/>
      <c r="LRM85"/>
      <c r="LRN85"/>
      <c r="LRO85"/>
      <c r="LRP85"/>
      <c r="LRQ85"/>
      <c r="LRR85"/>
      <c r="LRS85"/>
      <c r="LRT85"/>
      <c r="LRU85"/>
      <c r="LRV85"/>
      <c r="LRW85"/>
      <c r="LRX85"/>
      <c r="LRY85"/>
      <c r="LRZ85"/>
      <c r="LSA85"/>
      <c r="LSB85"/>
      <c r="LSC85"/>
      <c r="LSD85"/>
      <c r="LSE85"/>
      <c r="LSF85"/>
      <c r="LSG85"/>
      <c r="LSH85"/>
      <c r="LSI85"/>
      <c r="LSJ85"/>
      <c r="LSK85"/>
      <c r="LSL85"/>
      <c r="LSM85"/>
      <c r="LSN85"/>
      <c r="LSO85"/>
      <c r="LSP85"/>
      <c r="LSQ85"/>
      <c r="LSR85"/>
      <c r="LSS85"/>
      <c r="LST85"/>
      <c r="LSU85"/>
      <c r="LSV85"/>
      <c r="LSW85"/>
      <c r="LSX85"/>
      <c r="LSY85"/>
      <c r="LSZ85"/>
      <c r="LTA85"/>
      <c r="LTB85"/>
      <c r="LTC85"/>
      <c r="LTD85"/>
      <c r="LTE85"/>
      <c r="LTF85"/>
      <c r="LTG85"/>
      <c r="LTH85"/>
      <c r="LTI85"/>
      <c r="LTJ85"/>
      <c r="LTK85"/>
      <c r="LTL85"/>
      <c r="LTM85"/>
      <c r="LTN85"/>
      <c r="LTO85"/>
      <c r="LTP85"/>
      <c r="LTQ85"/>
      <c r="LTR85"/>
      <c r="LTS85"/>
      <c r="LTT85"/>
      <c r="LTU85"/>
      <c r="LTV85"/>
      <c r="LTW85"/>
      <c r="LTX85"/>
      <c r="LTY85"/>
      <c r="LTZ85"/>
      <c r="LUA85"/>
      <c r="LUB85"/>
      <c r="LUC85"/>
      <c r="LUD85"/>
      <c r="LUE85"/>
      <c r="LUF85"/>
      <c r="LUG85"/>
      <c r="LUH85"/>
      <c r="LUI85"/>
      <c r="LUJ85"/>
      <c r="LUK85"/>
      <c r="LUL85"/>
      <c r="LUM85"/>
      <c r="LUN85"/>
      <c r="LUO85"/>
      <c r="LUP85"/>
      <c r="LUQ85"/>
      <c r="LUR85"/>
      <c r="LUS85"/>
      <c r="LUT85"/>
      <c r="LUU85"/>
      <c r="LUV85"/>
      <c r="LUW85"/>
      <c r="LUX85"/>
      <c r="LUY85"/>
      <c r="LUZ85"/>
      <c r="LVA85"/>
      <c r="LVB85"/>
      <c r="LVC85"/>
      <c r="LVD85"/>
      <c r="LVE85"/>
      <c r="LVF85"/>
      <c r="LVG85"/>
      <c r="LVH85"/>
      <c r="LVI85"/>
      <c r="LVJ85"/>
      <c r="LVK85"/>
      <c r="LVL85"/>
      <c r="LVM85"/>
      <c r="LVN85"/>
      <c r="LVO85"/>
      <c r="LVP85"/>
      <c r="LVQ85"/>
      <c r="LVR85"/>
      <c r="LVS85"/>
      <c r="LVT85"/>
      <c r="LVU85"/>
      <c r="LVV85"/>
      <c r="LVW85"/>
      <c r="LVX85"/>
      <c r="LVY85"/>
      <c r="LVZ85"/>
      <c r="LWA85"/>
      <c r="LWB85"/>
      <c r="LWC85"/>
      <c r="LWD85"/>
      <c r="LWE85"/>
      <c r="LWF85"/>
      <c r="LWG85"/>
      <c r="LWH85"/>
      <c r="LWI85"/>
      <c r="LWJ85"/>
      <c r="LWK85"/>
      <c r="LWL85"/>
      <c r="LWM85"/>
      <c r="LWN85"/>
      <c r="LWO85"/>
      <c r="LWP85"/>
      <c r="LWQ85"/>
      <c r="LWR85"/>
      <c r="LWS85"/>
      <c r="LWT85"/>
      <c r="LWU85"/>
      <c r="LWV85"/>
      <c r="LWW85"/>
      <c r="LWX85"/>
      <c r="LWY85"/>
      <c r="LWZ85"/>
      <c r="LXA85"/>
      <c r="LXB85"/>
      <c r="LXC85"/>
      <c r="LXD85"/>
      <c r="LXE85"/>
      <c r="LXF85"/>
      <c r="LXG85"/>
      <c r="LXH85"/>
      <c r="LXI85"/>
      <c r="LXJ85"/>
      <c r="LXK85"/>
      <c r="LXL85"/>
      <c r="LXM85"/>
      <c r="LXN85"/>
      <c r="LXO85"/>
      <c r="LXP85"/>
      <c r="LXQ85"/>
      <c r="LXR85"/>
      <c r="LXS85"/>
      <c r="LXT85"/>
      <c r="LXU85"/>
      <c r="LXV85"/>
      <c r="LXW85"/>
      <c r="LXX85"/>
      <c r="LXY85"/>
      <c r="LXZ85"/>
      <c r="LYA85"/>
      <c r="LYB85"/>
      <c r="LYC85"/>
      <c r="LYD85"/>
      <c r="LYE85"/>
      <c r="LYF85"/>
      <c r="LYG85"/>
      <c r="LYH85"/>
      <c r="LYI85"/>
      <c r="LYJ85"/>
      <c r="LYK85"/>
      <c r="LYL85"/>
      <c r="LYM85"/>
      <c r="LYN85"/>
      <c r="LYO85"/>
      <c r="LYP85"/>
      <c r="LYQ85"/>
      <c r="LYR85"/>
      <c r="LYS85"/>
      <c r="LYT85"/>
      <c r="LYU85"/>
      <c r="LYV85"/>
      <c r="LYW85"/>
      <c r="LYX85"/>
      <c r="LYY85"/>
      <c r="LYZ85"/>
      <c r="LZA85"/>
      <c r="LZB85"/>
      <c r="LZC85"/>
      <c r="LZD85"/>
      <c r="LZE85"/>
      <c r="LZF85"/>
      <c r="LZG85"/>
      <c r="LZH85"/>
      <c r="LZI85"/>
      <c r="LZJ85"/>
      <c r="LZK85"/>
      <c r="LZL85"/>
      <c r="LZM85"/>
      <c r="LZN85"/>
      <c r="LZO85"/>
      <c r="LZP85"/>
      <c r="LZQ85"/>
      <c r="LZR85"/>
      <c r="LZS85"/>
      <c r="LZT85"/>
      <c r="LZU85"/>
      <c r="LZV85"/>
      <c r="LZW85"/>
      <c r="LZX85"/>
      <c r="LZY85"/>
      <c r="LZZ85"/>
      <c r="MAA85"/>
      <c r="MAB85"/>
      <c r="MAC85"/>
      <c r="MAD85"/>
      <c r="MAE85"/>
      <c r="MAF85"/>
      <c r="MAG85"/>
      <c r="MAH85"/>
      <c r="MAI85"/>
      <c r="MAJ85"/>
      <c r="MAK85"/>
      <c r="MAL85"/>
      <c r="MAM85"/>
      <c r="MAN85"/>
      <c r="MAO85"/>
      <c r="MAP85"/>
      <c r="MAQ85"/>
      <c r="MAR85"/>
      <c r="MAS85"/>
      <c r="MAT85"/>
      <c r="MAU85"/>
      <c r="MAV85"/>
      <c r="MAW85"/>
      <c r="MAX85"/>
      <c r="MAY85"/>
      <c r="MAZ85"/>
      <c r="MBA85"/>
      <c r="MBB85"/>
      <c r="MBC85"/>
      <c r="MBD85"/>
      <c r="MBE85"/>
      <c r="MBF85"/>
      <c r="MBG85"/>
      <c r="MBH85"/>
      <c r="MBI85"/>
      <c r="MBJ85"/>
      <c r="MBK85"/>
      <c r="MBL85"/>
      <c r="MBM85"/>
      <c r="MBN85"/>
      <c r="MBO85"/>
      <c r="MBP85"/>
      <c r="MBQ85"/>
      <c r="MBR85"/>
      <c r="MBS85"/>
      <c r="MBT85"/>
      <c r="MBU85"/>
      <c r="MBV85"/>
      <c r="MBW85"/>
      <c r="MBX85"/>
      <c r="MBY85"/>
      <c r="MBZ85"/>
      <c r="MCA85"/>
      <c r="MCB85"/>
      <c r="MCC85"/>
      <c r="MCD85"/>
      <c r="MCE85"/>
      <c r="MCF85"/>
      <c r="MCG85"/>
      <c r="MCH85"/>
      <c r="MCI85"/>
      <c r="MCJ85"/>
      <c r="MCK85"/>
      <c r="MCL85"/>
      <c r="MCM85"/>
      <c r="MCN85"/>
      <c r="MCO85"/>
      <c r="MCP85"/>
      <c r="MCQ85"/>
      <c r="MCR85"/>
      <c r="MCS85"/>
      <c r="MCT85"/>
      <c r="MCU85"/>
      <c r="MCV85"/>
      <c r="MCW85"/>
      <c r="MCX85"/>
      <c r="MCY85"/>
      <c r="MCZ85"/>
      <c r="MDA85"/>
      <c r="MDB85"/>
      <c r="MDC85"/>
      <c r="MDD85"/>
      <c r="MDE85"/>
      <c r="MDF85"/>
      <c r="MDG85"/>
      <c r="MDH85"/>
      <c r="MDI85"/>
      <c r="MDJ85"/>
      <c r="MDK85"/>
      <c r="MDL85"/>
      <c r="MDM85"/>
      <c r="MDN85"/>
      <c r="MDO85"/>
      <c r="MDP85"/>
      <c r="MDQ85"/>
      <c r="MDR85"/>
      <c r="MDS85"/>
      <c r="MDT85"/>
      <c r="MDU85"/>
      <c r="MDV85"/>
      <c r="MDW85"/>
      <c r="MDX85"/>
      <c r="MDY85"/>
      <c r="MDZ85"/>
      <c r="MEA85"/>
      <c r="MEB85"/>
      <c r="MEC85"/>
      <c r="MED85"/>
      <c r="MEE85"/>
      <c r="MEF85"/>
      <c r="MEG85"/>
      <c r="MEH85"/>
      <c r="MEI85"/>
      <c r="MEJ85"/>
      <c r="MEK85"/>
      <c r="MEL85"/>
      <c r="MEM85"/>
      <c r="MEN85"/>
      <c r="MEO85"/>
      <c r="MEP85"/>
      <c r="MEQ85"/>
      <c r="MER85"/>
      <c r="MES85"/>
      <c r="MET85"/>
      <c r="MEU85"/>
      <c r="MEV85"/>
      <c r="MEW85"/>
      <c r="MEX85"/>
      <c r="MEY85"/>
      <c r="MEZ85"/>
      <c r="MFA85"/>
      <c r="MFB85"/>
      <c r="MFC85"/>
      <c r="MFD85"/>
      <c r="MFE85"/>
      <c r="MFF85"/>
      <c r="MFG85"/>
      <c r="MFH85"/>
      <c r="MFI85"/>
      <c r="MFJ85"/>
      <c r="MFK85"/>
      <c r="MFL85"/>
      <c r="MFM85"/>
      <c r="MFN85"/>
      <c r="MFO85"/>
      <c r="MFP85"/>
      <c r="MFQ85"/>
      <c r="MFR85"/>
      <c r="MFS85"/>
      <c r="MFT85"/>
      <c r="MFU85"/>
      <c r="MFV85"/>
      <c r="MFW85"/>
      <c r="MFX85"/>
      <c r="MFY85"/>
      <c r="MFZ85"/>
      <c r="MGA85"/>
      <c r="MGB85"/>
      <c r="MGC85"/>
      <c r="MGD85"/>
      <c r="MGE85"/>
      <c r="MGF85"/>
      <c r="MGG85"/>
      <c r="MGH85"/>
      <c r="MGI85"/>
      <c r="MGJ85"/>
      <c r="MGK85"/>
      <c r="MGL85"/>
      <c r="MGM85"/>
      <c r="MGN85"/>
      <c r="MGO85"/>
      <c r="MGP85"/>
      <c r="MGQ85"/>
      <c r="MGR85"/>
      <c r="MGS85"/>
      <c r="MGT85"/>
      <c r="MGU85"/>
      <c r="MGV85"/>
      <c r="MGW85"/>
      <c r="MGX85"/>
      <c r="MGY85"/>
      <c r="MGZ85"/>
      <c r="MHA85"/>
      <c r="MHB85"/>
      <c r="MHC85"/>
      <c r="MHD85"/>
      <c r="MHE85"/>
      <c r="MHF85"/>
      <c r="MHG85"/>
      <c r="MHH85"/>
      <c r="MHI85"/>
      <c r="MHJ85"/>
      <c r="MHK85"/>
      <c r="MHL85"/>
      <c r="MHM85"/>
      <c r="MHN85"/>
      <c r="MHO85"/>
      <c r="MHP85"/>
      <c r="MHQ85"/>
      <c r="MHR85"/>
      <c r="MHS85"/>
      <c r="MHT85"/>
      <c r="MHU85"/>
      <c r="MHV85"/>
      <c r="MHW85"/>
      <c r="MHX85"/>
      <c r="MHY85"/>
      <c r="MHZ85"/>
      <c r="MIA85"/>
      <c r="MIB85"/>
      <c r="MIC85"/>
      <c r="MID85"/>
      <c r="MIE85"/>
      <c r="MIF85"/>
      <c r="MIG85"/>
      <c r="MIH85"/>
      <c r="MII85"/>
      <c r="MIJ85"/>
      <c r="MIK85"/>
      <c r="MIL85"/>
      <c r="MIM85"/>
      <c r="MIN85"/>
      <c r="MIO85"/>
      <c r="MIP85"/>
      <c r="MIQ85"/>
      <c r="MIR85"/>
      <c r="MIS85"/>
      <c r="MIT85"/>
      <c r="MIU85"/>
      <c r="MIV85"/>
      <c r="MIW85"/>
      <c r="MIX85"/>
      <c r="MIY85"/>
      <c r="MIZ85"/>
      <c r="MJA85"/>
      <c r="MJB85"/>
      <c r="MJC85"/>
      <c r="MJD85"/>
      <c r="MJE85"/>
      <c r="MJF85"/>
      <c r="MJG85"/>
      <c r="MJH85"/>
      <c r="MJI85"/>
      <c r="MJJ85"/>
      <c r="MJK85"/>
      <c r="MJL85"/>
      <c r="MJM85"/>
      <c r="MJN85"/>
      <c r="MJO85"/>
      <c r="MJP85"/>
      <c r="MJQ85"/>
      <c r="MJR85"/>
      <c r="MJS85"/>
      <c r="MJT85"/>
      <c r="MJU85"/>
      <c r="MJV85"/>
      <c r="MJW85"/>
      <c r="MJX85"/>
      <c r="MJY85"/>
      <c r="MJZ85"/>
      <c r="MKA85"/>
      <c r="MKB85"/>
      <c r="MKC85"/>
      <c r="MKD85"/>
      <c r="MKE85"/>
      <c r="MKF85"/>
      <c r="MKG85"/>
      <c r="MKH85"/>
      <c r="MKI85"/>
      <c r="MKJ85"/>
      <c r="MKK85"/>
      <c r="MKL85"/>
      <c r="MKM85"/>
      <c r="MKN85"/>
      <c r="MKO85"/>
      <c r="MKP85"/>
      <c r="MKQ85"/>
      <c r="MKR85"/>
      <c r="MKS85"/>
      <c r="MKT85"/>
      <c r="MKU85"/>
      <c r="MKV85"/>
      <c r="MKW85"/>
      <c r="MKX85"/>
      <c r="MKY85"/>
      <c r="MKZ85"/>
      <c r="MLA85"/>
      <c r="MLB85"/>
      <c r="MLC85"/>
      <c r="MLD85"/>
      <c r="MLE85"/>
      <c r="MLF85"/>
      <c r="MLG85"/>
      <c r="MLH85"/>
      <c r="MLI85"/>
      <c r="MLJ85"/>
      <c r="MLK85"/>
      <c r="MLL85"/>
      <c r="MLM85"/>
      <c r="MLN85"/>
      <c r="MLO85"/>
      <c r="MLP85"/>
      <c r="MLQ85"/>
      <c r="MLR85"/>
      <c r="MLS85"/>
      <c r="MLT85"/>
      <c r="MLU85"/>
      <c r="MLV85"/>
      <c r="MLW85"/>
      <c r="MLX85"/>
      <c r="MLY85"/>
      <c r="MLZ85"/>
      <c r="MMA85"/>
      <c r="MMB85"/>
      <c r="MMC85"/>
      <c r="MMD85"/>
      <c r="MME85"/>
      <c r="MMF85"/>
      <c r="MMG85"/>
      <c r="MMH85"/>
      <c r="MMI85"/>
      <c r="MMJ85"/>
      <c r="MMK85"/>
      <c r="MML85"/>
      <c r="MMM85"/>
      <c r="MMN85"/>
      <c r="MMO85"/>
      <c r="MMP85"/>
      <c r="MMQ85"/>
      <c r="MMR85"/>
      <c r="MMS85"/>
      <c r="MMT85"/>
      <c r="MMU85"/>
      <c r="MMV85"/>
      <c r="MMW85"/>
      <c r="MMX85"/>
      <c r="MMY85"/>
      <c r="MMZ85"/>
      <c r="MNA85"/>
      <c r="MNB85"/>
      <c r="MNC85"/>
      <c r="MND85"/>
      <c r="MNE85"/>
      <c r="MNF85"/>
      <c r="MNG85"/>
      <c r="MNH85"/>
      <c r="MNI85"/>
      <c r="MNJ85"/>
      <c r="MNK85"/>
      <c r="MNL85"/>
      <c r="MNM85"/>
      <c r="MNN85"/>
      <c r="MNO85"/>
      <c r="MNP85"/>
      <c r="MNQ85"/>
      <c r="MNR85"/>
      <c r="MNS85"/>
      <c r="MNT85"/>
      <c r="MNU85"/>
      <c r="MNV85"/>
      <c r="MNW85"/>
      <c r="MNX85"/>
      <c r="MNY85"/>
      <c r="MNZ85"/>
      <c r="MOA85"/>
      <c r="MOB85"/>
      <c r="MOC85"/>
      <c r="MOD85"/>
      <c r="MOE85"/>
      <c r="MOF85"/>
      <c r="MOG85"/>
      <c r="MOH85"/>
      <c r="MOI85"/>
      <c r="MOJ85"/>
      <c r="MOK85"/>
      <c r="MOL85"/>
      <c r="MOM85"/>
      <c r="MON85"/>
      <c r="MOO85"/>
      <c r="MOP85"/>
      <c r="MOQ85"/>
      <c r="MOR85"/>
      <c r="MOS85"/>
      <c r="MOT85"/>
      <c r="MOU85"/>
      <c r="MOV85"/>
      <c r="MOW85"/>
      <c r="MOX85"/>
      <c r="MOY85"/>
      <c r="MOZ85"/>
      <c r="MPA85"/>
      <c r="MPB85"/>
      <c r="MPC85"/>
      <c r="MPD85"/>
      <c r="MPE85"/>
      <c r="MPF85"/>
      <c r="MPG85"/>
      <c r="MPH85"/>
      <c r="MPI85"/>
      <c r="MPJ85"/>
      <c r="MPK85"/>
      <c r="MPL85"/>
      <c r="MPM85"/>
      <c r="MPN85"/>
      <c r="MPO85"/>
      <c r="MPP85"/>
      <c r="MPQ85"/>
      <c r="MPR85"/>
      <c r="MPS85"/>
      <c r="MPT85"/>
      <c r="MPU85"/>
      <c r="MPV85"/>
      <c r="MPW85"/>
      <c r="MPX85"/>
      <c r="MPY85"/>
      <c r="MPZ85"/>
      <c r="MQA85"/>
      <c r="MQB85"/>
      <c r="MQC85"/>
      <c r="MQD85"/>
      <c r="MQE85"/>
      <c r="MQF85"/>
      <c r="MQG85"/>
      <c r="MQH85"/>
      <c r="MQI85"/>
      <c r="MQJ85"/>
      <c r="MQK85"/>
      <c r="MQL85"/>
      <c r="MQM85"/>
      <c r="MQN85"/>
      <c r="MQO85"/>
      <c r="MQP85"/>
      <c r="MQQ85"/>
      <c r="MQR85"/>
      <c r="MQS85"/>
      <c r="MQT85"/>
      <c r="MQU85"/>
      <c r="MQV85"/>
      <c r="MQW85"/>
      <c r="MQX85"/>
      <c r="MQY85"/>
      <c r="MQZ85"/>
      <c r="MRA85"/>
      <c r="MRB85"/>
      <c r="MRC85"/>
      <c r="MRD85"/>
      <c r="MRE85"/>
      <c r="MRF85"/>
      <c r="MRG85"/>
      <c r="MRH85"/>
      <c r="MRI85"/>
      <c r="MRJ85"/>
      <c r="MRK85"/>
      <c r="MRL85"/>
      <c r="MRM85"/>
      <c r="MRN85"/>
      <c r="MRO85"/>
      <c r="MRP85"/>
      <c r="MRQ85"/>
      <c r="MRR85"/>
      <c r="MRS85"/>
      <c r="MRT85"/>
      <c r="MRU85"/>
      <c r="MRV85"/>
      <c r="MRW85"/>
      <c r="MRX85"/>
      <c r="MRY85"/>
      <c r="MRZ85"/>
      <c r="MSA85"/>
      <c r="MSB85"/>
      <c r="MSC85"/>
      <c r="MSD85"/>
      <c r="MSE85"/>
      <c r="MSF85"/>
      <c r="MSG85"/>
      <c r="MSH85"/>
      <c r="MSI85"/>
      <c r="MSJ85"/>
      <c r="MSK85"/>
      <c r="MSL85"/>
      <c r="MSM85"/>
      <c r="MSN85"/>
      <c r="MSO85"/>
      <c r="MSP85"/>
      <c r="MSQ85"/>
      <c r="MSR85"/>
      <c r="MSS85"/>
      <c r="MST85"/>
      <c r="MSU85"/>
      <c r="MSV85"/>
      <c r="MSW85"/>
      <c r="MSX85"/>
      <c r="MSY85"/>
      <c r="MSZ85"/>
      <c r="MTA85"/>
      <c r="MTB85"/>
      <c r="MTC85"/>
      <c r="MTD85"/>
      <c r="MTE85"/>
      <c r="MTF85"/>
      <c r="MTG85"/>
      <c r="MTH85"/>
      <c r="MTI85"/>
      <c r="MTJ85"/>
      <c r="MTK85"/>
      <c r="MTL85"/>
      <c r="MTM85"/>
      <c r="MTN85"/>
      <c r="MTO85"/>
      <c r="MTP85"/>
      <c r="MTQ85"/>
      <c r="MTR85"/>
      <c r="MTS85"/>
      <c r="MTT85"/>
      <c r="MTU85"/>
      <c r="MTV85"/>
      <c r="MTW85"/>
      <c r="MTX85"/>
      <c r="MTY85"/>
      <c r="MTZ85"/>
      <c r="MUA85"/>
      <c r="MUB85"/>
      <c r="MUC85"/>
      <c r="MUD85"/>
      <c r="MUE85"/>
      <c r="MUF85"/>
      <c r="MUG85"/>
      <c r="MUH85"/>
      <c r="MUI85"/>
      <c r="MUJ85"/>
      <c r="MUK85"/>
      <c r="MUL85"/>
      <c r="MUM85"/>
      <c r="MUN85"/>
      <c r="MUO85"/>
      <c r="MUP85"/>
      <c r="MUQ85"/>
      <c r="MUR85"/>
      <c r="MUS85"/>
      <c r="MUT85"/>
      <c r="MUU85"/>
      <c r="MUV85"/>
      <c r="MUW85"/>
      <c r="MUX85"/>
      <c r="MUY85"/>
      <c r="MUZ85"/>
      <c r="MVA85"/>
      <c r="MVB85"/>
      <c r="MVC85"/>
      <c r="MVD85"/>
      <c r="MVE85"/>
      <c r="MVF85"/>
      <c r="MVG85"/>
      <c r="MVH85"/>
      <c r="MVI85"/>
      <c r="MVJ85"/>
      <c r="MVK85"/>
      <c r="MVL85"/>
      <c r="MVM85"/>
      <c r="MVN85"/>
      <c r="MVO85"/>
      <c r="MVP85"/>
      <c r="MVQ85"/>
      <c r="MVR85"/>
      <c r="MVS85"/>
      <c r="MVT85"/>
      <c r="MVU85"/>
      <c r="MVV85"/>
      <c r="MVW85"/>
      <c r="MVX85"/>
      <c r="MVY85"/>
      <c r="MVZ85"/>
      <c r="MWA85"/>
      <c r="MWB85"/>
      <c r="MWC85"/>
      <c r="MWD85"/>
      <c r="MWE85"/>
      <c r="MWF85"/>
      <c r="MWG85"/>
      <c r="MWH85"/>
      <c r="MWI85"/>
      <c r="MWJ85"/>
      <c r="MWK85"/>
      <c r="MWL85"/>
      <c r="MWM85"/>
      <c r="MWN85"/>
      <c r="MWO85"/>
      <c r="MWP85"/>
      <c r="MWQ85"/>
      <c r="MWR85"/>
      <c r="MWS85"/>
      <c r="MWT85"/>
      <c r="MWU85"/>
      <c r="MWV85"/>
      <c r="MWW85"/>
      <c r="MWX85"/>
      <c r="MWY85"/>
      <c r="MWZ85"/>
      <c r="MXA85"/>
      <c r="MXB85"/>
      <c r="MXC85"/>
      <c r="MXD85"/>
      <c r="MXE85"/>
      <c r="MXF85"/>
      <c r="MXG85"/>
      <c r="MXH85"/>
      <c r="MXI85"/>
      <c r="MXJ85"/>
      <c r="MXK85"/>
      <c r="MXL85"/>
      <c r="MXM85"/>
      <c r="MXN85"/>
      <c r="MXO85"/>
      <c r="MXP85"/>
      <c r="MXQ85"/>
      <c r="MXR85"/>
      <c r="MXS85"/>
      <c r="MXT85"/>
      <c r="MXU85"/>
      <c r="MXV85"/>
      <c r="MXW85"/>
      <c r="MXX85"/>
      <c r="MXY85"/>
      <c r="MXZ85"/>
      <c r="MYA85"/>
      <c r="MYB85"/>
      <c r="MYC85"/>
      <c r="MYD85"/>
      <c r="MYE85"/>
      <c r="MYF85"/>
      <c r="MYG85"/>
      <c r="MYH85"/>
      <c r="MYI85"/>
      <c r="MYJ85"/>
      <c r="MYK85"/>
      <c r="MYL85"/>
      <c r="MYM85"/>
      <c r="MYN85"/>
      <c r="MYO85"/>
      <c r="MYP85"/>
      <c r="MYQ85"/>
      <c r="MYR85"/>
      <c r="MYS85"/>
      <c r="MYT85"/>
      <c r="MYU85"/>
      <c r="MYV85"/>
      <c r="MYW85"/>
      <c r="MYX85"/>
      <c r="MYY85"/>
      <c r="MYZ85"/>
      <c r="MZA85"/>
      <c r="MZB85"/>
      <c r="MZC85"/>
      <c r="MZD85"/>
      <c r="MZE85"/>
      <c r="MZF85"/>
      <c r="MZG85"/>
      <c r="MZH85"/>
      <c r="MZI85"/>
      <c r="MZJ85"/>
      <c r="MZK85"/>
      <c r="MZL85"/>
      <c r="MZM85"/>
      <c r="MZN85"/>
      <c r="MZO85"/>
      <c r="MZP85"/>
      <c r="MZQ85"/>
      <c r="MZR85"/>
      <c r="MZS85"/>
      <c r="MZT85"/>
      <c r="MZU85"/>
      <c r="MZV85"/>
      <c r="MZW85"/>
      <c r="MZX85"/>
      <c r="MZY85"/>
      <c r="MZZ85"/>
      <c r="NAA85"/>
      <c r="NAB85"/>
      <c r="NAC85"/>
      <c r="NAD85"/>
      <c r="NAE85"/>
      <c r="NAF85"/>
      <c r="NAG85"/>
      <c r="NAH85"/>
      <c r="NAI85"/>
      <c r="NAJ85"/>
      <c r="NAK85"/>
      <c r="NAL85"/>
      <c r="NAM85"/>
      <c r="NAN85"/>
      <c r="NAO85"/>
      <c r="NAP85"/>
      <c r="NAQ85"/>
      <c r="NAR85"/>
      <c r="NAS85"/>
      <c r="NAT85"/>
      <c r="NAU85"/>
      <c r="NAV85"/>
      <c r="NAW85"/>
      <c r="NAX85"/>
      <c r="NAY85"/>
      <c r="NAZ85"/>
      <c r="NBA85"/>
      <c r="NBB85"/>
      <c r="NBC85"/>
      <c r="NBD85"/>
      <c r="NBE85"/>
      <c r="NBF85"/>
      <c r="NBG85"/>
      <c r="NBH85"/>
      <c r="NBI85"/>
      <c r="NBJ85"/>
      <c r="NBK85"/>
      <c r="NBL85"/>
      <c r="NBM85"/>
      <c r="NBN85"/>
      <c r="NBO85"/>
      <c r="NBP85"/>
      <c r="NBQ85"/>
      <c r="NBR85"/>
      <c r="NBS85"/>
      <c r="NBT85"/>
      <c r="NBU85"/>
      <c r="NBV85"/>
      <c r="NBW85"/>
      <c r="NBX85"/>
      <c r="NBY85"/>
      <c r="NBZ85"/>
      <c r="NCA85"/>
      <c r="NCB85"/>
      <c r="NCC85"/>
      <c r="NCD85"/>
      <c r="NCE85"/>
      <c r="NCF85"/>
      <c r="NCG85"/>
      <c r="NCH85"/>
      <c r="NCI85"/>
      <c r="NCJ85"/>
      <c r="NCK85"/>
      <c r="NCL85"/>
      <c r="NCM85"/>
      <c r="NCN85"/>
      <c r="NCO85"/>
      <c r="NCP85"/>
      <c r="NCQ85"/>
      <c r="NCR85"/>
      <c r="NCS85"/>
      <c r="NCT85"/>
      <c r="NCU85"/>
      <c r="NCV85"/>
      <c r="NCW85"/>
      <c r="NCX85"/>
      <c r="NCY85"/>
      <c r="NCZ85"/>
      <c r="NDA85"/>
      <c r="NDB85"/>
      <c r="NDC85"/>
      <c r="NDD85"/>
      <c r="NDE85"/>
      <c r="NDF85"/>
      <c r="NDG85"/>
      <c r="NDH85"/>
      <c r="NDI85"/>
      <c r="NDJ85"/>
      <c r="NDK85"/>
      <c r="NDL85"/>
      <c r="NDM85"/>
      <c r="NDN85"/>
      <c r="NDO85"/>
      <c r="NDP85"/>
      <c r="NDQ85"/>
      <c r="NDR85"/>
      <c r="NDS85"/>
      <c r="NDT85"/>
      <c r="NDU85"/>
      <c r="NDV85"/>
      <c r="NDW85"/>
      <c r="NDX85"/>
      <c r="NDY85"/>
      <c r="NDZ85"/>
      <c r="NEA85"/>
      <c r="NEB85"/>
      <c r="NEC85"/>
      <c r="NED85"/>
      <c r="NEE85"/>
      <c r="NEF85"/>
      <c r="NEG85"/>
      <c r="NEH85"/>
      <c r="NEI85"/>
      <c r="NEJ85"/>
      <c r="NEK85"/>
      <c r="NEL85"/>
      <c r="NEM85"/>
      <c r="NEN85"/>
      <c r="NEO85"/>
      <c r="NEP85"/>
      <c r="NEQ85"/>
      <c r="NER85"/>
      <c r="NES85"/>
      <c r="NET85"/>
      <c r="NEU85"/>
      <c r="NEV85"/>
      <c r="NEW85"/>
      <c r="NEX85"/>
      <c r="NEY85"/>
      <c r="NEZ85"/>
      <c r="NFA85"/>
      <c r="NFB85"/>
      <c r="NFC85"/>
      <c r="NFD85"/>
      <c r="NFE85"/>
      <c r="NFF85"/>
      <c r="NFG85"/>
      <c r="NFH85"/>
      <c r="NFI85"/>
      <c r="NFJ85"/>
      <c r="NFK85"/>
      <c r="NFL85"/>
      <c r="NFM85"/>
      <c r="NFN85"/>
      <c r="NFO85"/>
      <c r="NFP85"/>
      <c r="NFQ85"/>
      <c r="NFR85"/>
      <c r="NFS85"/>
      <c r="NFT85"/>
      <c r="NFU85"/>
      <c r="NFV85"/>
      <c r="NFW85"/>
      <c r="NFX85"/>
      <c r="NFY85"/>
      <c r="NFZ85"/>
      <c r="NGA85"/>
      <c r="NGB85"/>
      <c r="NGC85"/>
      <c r="NGD85"/>
      <c r="NGE85"/>
      <c r="NGF85"/>
      <c r="NGG85"/>
      <c r="NGH85"/>
      <c r="NGI85"/>
      <c r="NGJ85"/>
      <c r="NGK85"/>
      <c r="NGL85"/>
      <c r="NGM85"/>
      <c r="NGN85"/>
      <c r="NGO85"/>
      <c r="NGP85"/>
      <c r="NGQ85"/>
      <c r="NGR85"/>
      <c r="NGS85"/>
      <c r="NGT85"/>
      <c r="NGU85"/>
      <c r="NGV85"/>
      <c r="NGW85"/>
      <c r="NGX85"/>
      <c r="NGY85"/>
      <c r="NGZ85"/>
      <c r="NHA85"/>
      <c r="NHB85"/>
      <c r="NHC85"/>
      <c r="NHD85"/>
      <c r="NHE85"/>
      <c r="NHF85"/>
      <c r="NHG85"/>
      <c r="NHH85"/>
      <c r="NHI85"/>
      <c r="NHJ85"/>
      <c r="NHK85"/>
      <c r="NHL85"/>
      <c r="NHM85"/>
      <c r="NHN85"/>
      <c r="NHO85"/>
      <c r="NHP85"/>
      <c r="NHQ85"/>
      <c r="NHR85"/>
      <c r="NHS85"/>
      <c r="NHT85"/>
      <c r="NHU85"/>
      <c r="NHV85"/>
      <c r="NHW85"/>
      <c r="NHX85"/>
      <c r="NHY85"/>
      <c r="NHZ85"/>
      <c r="NIA85"/>
      <c r="NIB85"/>
      <c r="NIC85"/>
      <c r="NID85"/>
      <c r="NIE85"/>
      <c r="NIF85"/>
      <c r="NIG85"/>
      <c r="NIH85"/>
      <c r="NII85"/>
      <c r="NIJ85"/>
      <c r="NIK85"/>
      <c r="NIL85"/>
      <c r="NIM85"/>
      <c r="NIN85"/>
      <c r="NIO85"/>
      <c r="NIP85"/>
      <c r="NIQ85"/>
      <c r="NIR85"/>
      <c r="NIS85"/>
      <c r="NIT85"/>
      <c r="NIU85"/>
      <c r="NIV85"/>
      <c r="NIW85"/>
      <c r="NIX85"/>
      <c r="NIY85"/>
      <c r="NIZ85"/>
      <c r="NJA85"/>
      <c r="NJB85"/>
      <c r="NJC85"/>
      <c r="NJD85"/>
      <c r="NJE85"/>
      <c r="NJF85"/>
      <c r="NJG85"/>
      <c r="NJH85"/>
      <c r="NJI85"/>
      <c r="NJJ85"/>
      <c r="NJK85"/>
      <c r="NJL85"/>
      <c r="NJM85"/>
      <c r="NJN85"/>
      <c r="NJO85"/>
      <c r="NJP85"/>
      <c r="NJQ85"/>
      <c r="NJR85"/>
      <c r="NJS85"/>
      <c r="NJT85"/>
      <c r="NJU85"/>
      <c r="NJV85"/>
      <c r="NJW85"/>
      <c r="NJX85"/>
      <c r="NJY85"/>
      <c r="NJZ85"/>
      <c r="NKA85"/>
      <c r="NKB85"/>
      <c r="NKC85"/>
      <c r="NKD85"/>
      <c r="NKE85"/>
      <c r="NKF85"/>
      <c r="NKG85"/>
      <c r="NKH85"/>
      <c r="NKI85"/>
      <c r="NKJ85"/>
      <c r="NKK85"/>
      <c r="NKL85"/>
      <c r="NKM85"/>
      <c r="NKN85"/>
      <c r="NKO85"/>
      <c r="NKP85"/>
      <c r="NKQ85"/>
      <c r="NKR85"/>
      <c r="NKS85"/>
      <c r="NKT85"/>
      <c r="NKU85"/>
      <c r="NKV85"/>
      <c r="NKW85"/>
      <c r="NKX85"/>
      <c r="NKY85"/>
      <c r="NKZ85"/>
      <c r="NLA85"/>
      <c r="NLB85"/>
      <c r="NLC85"/>
      <c r="NLD85"/>
      <c r="NLE85"/>
      <c r="NLF85"/>
      <c r="NLG85"/>
      <c r="NLH85"/>
      <c r="NLI85"/>
      <c r="NLJ85"/>
      <c r="NLK85"/>
      <c r="NLL85"/>
      <c r="NLM85"/>
      <c r="NLN85"/>
      <c r="NLO85"/>
      <c r="NLP85"/>
      <c r="NLQ85"/>
      <c r="NLR85"/>
      <c r="NLS85"/>
      <c r="NLT85"/>
      <c r="NLU85"/>
      <c r="NLV85"/>
      <c r="NLW85"/>
      <c r="NLX85"/>
      <c r="NLY85"/>
      <c r="NLZ85"/>
      <c r="NMA85"/>
      <c r="NMB85"/>
      <c r="NMC85"/>
      <c r="NMD85"/>
      <c r="NME85"/>
      <c r="NMF85"/>
      <c r="NMG85"/>
      <c r="NMH85"/>
      <c r="NMI85"/>
      <c r="NMJ85"/>
      <c r="NMK85"/>
      <c r="NML85"/>
      <c r="NMM85"/>
      <c r="NMN85"/>
      <c r="NMO85"/>
      <c r="NMP85"/>
      <c r="NMQ85"/>
      <c r="NMR85"/>
      <c r="NMS85"/>
      <c r="NMT85"/>
      <c r="NMU85"/>
      <c r="NMV85"/>
      <c r="NMW85"/>
      <c r="NMX85"/>
      <c r="NMY85"/>
      <c r="NMZ85"/>
      <c r="NNA85"/>
      <c r="NNB85"/>
      <c r="NNC85"/>
      <c r="NND85"/>
      <c r="NNE85"/>
      <c r="NNF85"/>
      <c r="NNG85"/>
      <c r="NNH85"/>
      <c r="NNI85"/>
      <c r="NNJ85"/>
      <c r="NNK85"/>
      <c r="NNL85"/>
      <c r="NNM85"/>
      <c r="NNN85"/>
      <c r="NNO85"/>
      <c r="NNP85"/>
      <c r="NNQ85"/>
      <c r="NNR85"/>
      <c r="NNS85"/>
      <c r="NNT85"/>
      <c r="NNU85"/>
      <c r="NNV85"/>
      <c r="NNW85"/>
      <c r="NNX85"/>
      <c r="NNY85"/>
      <c r="NNZ85"/>
      <c r="NOA85"/>
      <c r="NOB85"/>
      <c r="NOC85"/>
      <c r="NOD85"/>
      <c r="NOE85"/>
      <c r="NOF85"/>
      <c r="NOG85"/>
      <c r="NOH85"/>
      <c r="NOI85"/>
      <c r="NOJ85"/>
      <c r="NOK85"/>
      <c r="NOL85"/>
      <c r="NOM85"/>
      <c r="NON85"/>
      <c r="NOO85"/>
      <c r="NOP85"/>
      <c r="NOQ85"/>
      <c r="NOR85"/>
      <c r="NOS85"/>
      <c r="NOT85"/>
      <c r="NOU85"/>
      <c r="NOV85"/>
      <c r="NOW85"/>
      <c r="NOX85"/>
      <c r="NOY85"/>
      <c r="NOZ85"/>
      <c r="NPA85"/>
      <c r="NPB85"/>
      <c r="NPC85"/>
      <c r="NPD85"/>
      <c r="NPE85"/>
      <c r="NPF85"/>
      <c r="NPG85"/>
      <c r="NPH85"/>
      <c r="NPI85"/>
      <c r="NPJ85"/>
      <c r="NPK85"/>
      <c r="NPL85"/>
      <c r="NPM85"/>
      <c r="NPN85"/>
      <c r="NPO85"/>
      <c r="NPP85"/>
      <c r="NPQ85"/>
      <c r="NPR85"/>
      <c r="NPS85"/>
      <c r="NPT85"/>
      <c r="NPU85"/>
      <c r="NPV85"/>
      <c r="NPW85"/>
      <c r="NPX85"/>
      <c r="NPY85"/>
      <c r="NPZ85"/>
      <c r="NQA85"/>
      <c r="NQB85"/>
      <c r="NQC85"/>
      <c r="NQD85"/>
      <c r="NQE85"/>
      <c r="NQF85"/>
      <c r="NQG85"/>
      <c r="NQH85"/>
      <c r="NQI85"/>
      <c r="NQJ85"/>
      <c r="NQK85"/>
      <c r="NQL85"/>
      <c r="NQM85"/>
      <c r="NQN85"/>
      <c r="NQO85"/>
      <c r="NQP85"/>
      <c r="NQQ85"/>
      <c r="NQR85"/>
      <c r="NQS85"/>
      <c r="NQT85"/>
      <c r="NQU85"/>
      <c r="NQV85"/>
      <c r="NQW85"/>
      <c r="NQX85"/>
      <c r="NQY85"/>
      <c r="NQZ85"/>
      <c r="NRA85"/>
      <c r="NRB85"/>
      <c r="NRC85"/>
      <c r="NRD85"/>
      <c r="NRE85"/>
      <c r="NRF85"/>
      <c r="NRG85"/>
      <c r="NRH85"/>
      <c r="NRI85"/>
      <c r="NRJ85"/>
      <c r="NRK85"/>
      <c r="NRL85"/>
      <c r="NRM85"/>
      <c r="NRN85"/>
      <c r="NRO85"/>
      <c r="NRP85"/>
      <c r="NRQ85"/>
      <c r="NRR85"/>
      <c r="NRS85"/>
      <c r="NRT85"/>
      <c r="NRU85"/>
      <c r="NRV85"/>
      <c r="NRW85"/>
      <c r="NRX85"/>
      <c r="NRY85"/>
      <c r="NRZ85"/>
      <c r="NSA85"/>
      <c r="NSB85"/>
      <c r="NSC85"/>
      <c r="NSD85"/>
      <c r="NSE85"/>
      <c r="NSF85"/>
      <c r="NSG85"/>
      <c r="NSH85"/>
      <c r="NSI85"/>
      <c r="NSJ85"/>
      <c r="NSK85"/>
      <c r="NSL85"/>
      <c r="NSM85"/>
      <c r="NSN85"/>
      <c r="NSO85"/>
      <c r="NSP85"/>
      <c r="NSQ85"/>
      <c r="NSR85"/>
      <c r="NSS85"/>
      <c r="NST85"/>
      <c r="NSU85"/>
      <c r="NSV85"/>
      <c r="NSW85"/>
      <c r="NSX85"/>
      <c r="NSY85"/>
      <c r="NSZ85"/>
      <c r="NTA85"/>
      <c r="NTB85"/>
      <c r="NTC85"/>
      <c r="NTD85"/>
      <c r="NTE85"/>
      <c r="NTF85"/>
      <c r="NTG85"/>
      <c r="NTH85"/>
      <c r="NTI85"/>
      <c r="NTJ85"/>
      <c r="NTK85"/>
      <c r="NTL85"/>
      <c r="NTM85"/>
      <c r="NTN85"/>
      <c r="NTO85"/>
      <c r="NTP85"/>
      <c r="NTQ85"/>
      <c r="NTR85"/>
      <c r="NTS85"/>
      <c r="NTT85"/>
      <c r="NTU85"/>
      <c r="NTV85"/>
      <c r="NTW85"/>
      <c r="NTX85"/>
      <c r="NTY85"/>
      <c r="NTZ85"/>
      <c r="NUA85"/>
      <c r="NUB85"/>
      <c r="NUC85"/>
      <c r="NUD85"/>
      <c r="NUE85"/>
      <c r="NUF85"/>
      <c r="NUG85"/>
      <c r="NUH85"/>
      <c r="NUI85"/>
      <c r="NUJ85"/>
      <c r="NUK85"/>
      <c r="NUL85"/>
      <c r="NUM85"/>
      <c r="NUN85"/>
      <c r="NUO85"/>
      <c r="NUP85"/>
      <c r="NUQ85"/>
      <c r="NUR85"/>
      <c r="NUS85"/>
      <c r="NUT85"/>
      <c r="NUU85"/>
      <c r="NUV85"/>
      <c r="NUW85"/>
      <c r="NUX85"/>
      <c r="NUY85"/>
      <c r="NUZ85"/>
      <c r="NVA85"/>
      <c r="NVB85"/>
      <c r="NVC85"/>
      <c r="NVD85"/>
      <c r="NVE85"/>
      <c r="NVF85"/>
      <c r="NVG85"/>
      <c r="NVH85"/>
      <c r="NVI85"/>
      <c r="NVJ85"/>
      <c r="NVK85"/>
      <c r="NVL85"/>
      <c r="NVM85"/>
      <c r="NVN85"/>
      <c r="NVO85"/>
      <c r="NVP85"/>
      <c r="NVQ85"/>
      <c r="NVR85"/>
      <c r="NVS85"/>
      <c r="NVT85"/>
      <c r="NVU85"/>
      <c r="NVV85"/>
      <c r="NVW85"/>
      <c r="NVX85"/>
      <c r="NVY85"/>
      <c r="NVZ85"/>
      <c r="NWA85"/>
      <c r="NWB85"/>
      <c r="NWC85"/>
      <c r="NWD85"/>
      <c r="NWE85"/>
      <c r="NWF85"/>
      <c r="NWG85"/>
      <c r="NWH85"/>
      <c r="NWI85"/>
      <c r="NWJ85"/>
      <c r="NWK85"/>
      <c r="NWL85"/>
      <c r="NWM85"/>
      <c r="NWN85"/>
      <c r="NWO85"/>
      <c r="NWP85"/>
      <c r="NWQ85"/>
      <c r="NWR85"/>
      <c r="NWS85"/>
      <c r="NWT85"/>
      <c r="NWU85"/>
      <c r="NWV85"/>
      <c r="NWW85"/>
      <c r="NWX85"/>
      <c r="NWY85"/>
      <c r="NWZ85"/>
      <c r="NXA85"/>
      <c r="NXB85"/>
      <c r="NXC85"/>
      <c r="NXD85"/>
      <c r="NXE85"/>
      <c r="NXF85"/>
      <c r="NXG85"/>
      <c r="NXH85"/>
      <c r="NXI85"/>
      <c r="NXJ85"/>
      <c r="NXK85"/>
      <c r="NXL85"/>
      <c r="NXM85"/>
      <c r="NXN85"/>
      <c r="NXO85"/>
      <c r="NXP85"/>
      <c r="NXQ85"/>
      <c r="NXR85"/>
      <c r="NXS85"/>
      <c r="NXT85"/>
      <c r="NXU85"/>
      <c r="NXV85"/>
      <c r="NXW85"/>
      <c r="NXX85"/>
      <c r="NXY85"/>
      <c r="NXZ85"/>
      <c r="NYA85"/>
      <c r="NYB85"/>
      <c r="NYC85"/>
      <c r="NYD85"/>
      <c r="NYE85"/>
      <c r="NYF85"/>
      <c r="NYG85"/>
      <c r="NYH85"/>
      <c r="NYI85"/>
      <c r="NYJ85"/>
      <c r="NYK85"/>
      <c r="NYL85"/>
      <c r="NYM85"/>
      <c r="NYN85"/>
      <c r="NYO85"/>
      <c r="NYP85"/>
      <c r="NYQ85"/>
      <c r="NYR85"/>
      <c r="NYS85"/>
      <c r="NYT85"/>
      <c r="NYU85"/>
      <c r="NYV85"/>
      <c r="NYW85"/>
      <c r="NYX85"/>
      <c r="NYY85"/>
      <c r="NYZ85"/>
      <c r="NZA85"/>
      <c r="NZB85"/>
      <c r="NZC85"/>
      <c r="NZD85"/>
      <c r="NZE85"/>
      <c r="NZF85"/>
      <c r="NZG85"/>
      <c r="NZH85"/>
      <c r="NZI85"/>
      <c r="NZJ85"/>
      <c r="NZK85"/>
      <c r="NZL85"/>
      <c r="NZM85"/>
      <c r="NZN85"/>
      <c r="NZO85"/>
      <c r="NZP85"/>
      <c r="NZQ85"/>
      <c r="NZR85"/>
      <c r="NZS85"/>
      <c r="NZT85"/>
      <c r="NZU85"/>
      <c r="NZV85"/>
      <c r="NZW85"/>
      <c r="NZX85"/>
      <c r="NZY85"/>
      <c r="NZZ85"/>
      <c r="OAA85"/>
      <c r="OAB85"/>
      <c r="OAC85"/>
      <c r="OAD85"/>
      <c r="OAE85"/>
      <c r="OAF85"/>
      <c r="OAG85"/>
      <c r="OAH85"/>
      <c r="OAI85"/>
      <c r="OAJ85"/>
      <c r="OAK85"/>
      <c r="OAL85"/>
      <c r="OAM85"/>
      <c r="OAN85"/>
      <c r="OAO85"/>
      <c r="OAP85"/>
      <c r="OAQ85"/>
      <c r="OAR85"/>
      <c r="OAS85"/>
      <c r="OAT85"/>
      <c r="OAU85"/>
      <c r="OAV85"/>
      <c r="OAW85"/>
      <c r="OAX85"/>
      <c r="OAY85"/>
      <c r="OAZ85"/>
      <c r="OBA85"/>
      <c r="OBB85"/>
      <c r="OBC85"/>
      <c r="OBD85"/>
      <c r="OBE85"/>
      <c r="OBF85"/>
      <c r="OBG85"/>
      <c r="OBH85"/>
      <c r="OBI85"/>
      <c r="OBJ85"/>
      <c r="OBK85"/>
      <c r="OBL85"/>
      <c r="OBM85"/>
      <c r="OBN85"/>
      <c r="OBO85"/>
      <c r="OBP85"/>
      <c r="OBQ85"/>
      <c r="OBR85"/>
      <c r="OBS85"/>
      <c r="OBT85"/>
      <c r="OBU85"/>
      <c r="OBV85"/>
      <c r="OBW85"/>
      <c r="OBX85"/>
      <c r="OBY85"/>
      <c r="OBZ85"/>
      <c r="OCA85"/>
      <c r="OCB85"/>
      <c r="OCC85"/>
      <c r="OCD85"/>
      <c r="OCE85"/>
      <c r="OCF85"/>
      <c r="OCG85"/>
      <c r="OCH85"/>
      <c r="OCI85"/>
      <c r="OCJ85"/>
      <c r="OCK85"/>
      <c r="OCL85"/>
      <c r="OCM85"/>
      <c r="OCN85"/>
      <c r="OCO85"/>
      <c r="OCP85"/>
      <c r="OCQ85"/>
      <c r="OCR85"/>
      <c r="OCS85"/>
      <c r="OCT85"/>
      <c r="OCU85"/>
      <c r="OCV85"/>
      <c r="OCW85"/>
      <c r="OCX85"/>
      <c r="OCY85"/>
      <c r="OCZ85"/>
      <c r="ODA85"/>
      <c r="ODB85"/>
      <c r="ODC85"/>
      <c r="ODD85"/>
      <c r="ODE85"/>
      <c r="ODF85"/>
      <c r="ODG85"/>
      <c r="ODH85"/>
      <c r="ODI85"/>
      <c r="ODJ85"/>
      <c r="ODK85"/>
      <c r="ODL85"/>
      <c r="ODM85"/>
      <c r="ODN85"/>
      <c r="ODO85"/>
      <c r="ODP85"/>
      <c r="ODQ85"/>
      <c r="ODR85"/>
      <c r="ODS85"/>
      <c r="ODT85"/>
      <c r="ODU85"/>
      <c r="ODV85"/>
      <c r="ODW85"/>
      <c r="ODX85"/>
      <c r="ODY85"/>
      <c r="ODZ85"/>
      <c r="OEA85"/>
      <c r="OEB85"/>
      <c r="OEC85"/>
      <c r="OED85"/>
      <c r="OEE85"/>
      <c r="OEF85"/>
      <c r="OEG85"/>
      <c r="OEH85"/>
      <c r="OEI85"/>
      <c r="OEJ85"/>
      <c r="OEK85"/>
      <c r="OEL85"/>
      <c r="OEM85"/>
      <c r="OEN85"/>
      <c r="OEO85"/>
      <c r="OEP85"/>
      <c r="OEQ85"/>
      <c r="OER85"/>
      <c r="OES85"/>
      <c r="OET85"/>
      <c r="OEU85"/>
      <c r="OEV85"/>
      <c r="OEW85"/>
      <c r="OEX85"/>
      <c r="OEY85"/>
      <c r="OEZ85"/>
      <c r="OFA85"/>
      <c r="OFB85"/>
      <c r="OFC85"/>
      <c r="OFD85"/>
      <c r="OFE85"/>
      <c r="OFF85"/>
      <c r="OFG85"/>
      <c r="OFH85"/>
      <c r="OFI85"/>
      <c r="OFJ85"/>
      <c r="OFK85"/>
      <c r="OFL85"/>
      <c r="OFM85"/>
      <c r="OFN85"/>
      <c r="OFO85"/>
      <c r="OFP85"/>
      <c r="OFQ85"/>
      <c r="OFR85"/>
      <c r="OFS85"/>
      <c r="OFT85"/>
      <c r="OFU85"/>
      <c r="OFV85"/>
      <c r="OFW85"/>
      <c r="OFX85"/>
      <c r="OFY85"/>
      <c r="OFZ85"/>
      <c r="OGA85"/>
      <c r="OGB85"/>
      <c r="OGC85"/>
      <c r="OGD85"/>
      <c r="OGE85"/>
      <c r="OGF85"/>
      <c r="OGG85"/>
      <c r="OGH85"/>
      <c r="OGI85"/>
      <c r="OGJ85"/>
      <c r="OGK85"/>
      <c r="OGL85"/>
      <c r="OGM85"/>
      <c r="OGN85"/>
      <c r="OGO85"/>
      <c r="OGP85"/>
      <c r="OGQ85"/>
      <c r="OGR85"/>
      <c r="OGS85"/>
      <c r="OGT85"/>
      <c r="OGU85"/>
      <c r="OGV85"/>
      <c r="OGW85"/>
      <c r="OGX85"/>
      <c r="OGY85"/>
      <c r="OGZ85"/>
      <c r="OHA85"/>
      <c r="OHB85"/>
      <c r="OHC85"/>
      <c r="OHD85"/>
      <c r="OHE85"/>
      <c r="OHF85"/>
      <c r="OHG85"/>
      <c r="OHH85"/>
      <c r="OHI85"/>
      <c r="OHJ85"/>
      <c r="OHK85"/>
      <c r="OHL85"/>
      <c r="OHM85"/>
      <c r="OHN85"/>
      <c r="OHO85"/>
      <c r="OHP85"/>
      <c r="OHQ85"/>
      <c r="OHR85"/>
      <c r="OHS85"/>
      <c r="OHT85"/>
      <c r="OHU85"/>
      <c r="OHV85"/>
      <c r="OHW85"/>
      <c r="OHX85"/>
      <c r="OHY85"/>
      <c r="OHZ85"/>
      <c r="OIA85"/>
      <c r="OIB85"/>
      <c r="OIC85"/>
      <c r="OID85"/>
      <c r="OIE85"/>
      <c r="OIF85"/>
      <c r="OIG85"/>
      <c r="OIH85"/>
      <c r="OII85"/>
      <c r="OIJ85"/>
      <c r="OIK85"/>
      <c r="OIL85"/>
      <c r="OIM85"/>
      <c r="OIN85"/>
      <c r="OIO85"/>
      <c r="OIP85"/>
      <c r="OIQ85"/>
      <c r="OIR85"/>
      <c r="OIS85"/>
      <c r="OIT85"/>
      <c r="OIU85"/>
      <c r="OIV85"/>
      <c r="OIW85"/>
      <c r="OIX85"/>
      <c r="OIY85"/>
      <c r="OIZ85"/>
      <c r="OJA85"/>
      <c r="OJB85"/>
      <c r="OJC85"/>
      <c r="OJD85"/>
      <c r="OJE85"/>
      <c r="OJF85"/>
      <c r="OJG85"/>
      <c r="OJH85"/>
      <c r="OJI85"/>
      <c r="OJJ85"/>
      <c r="OJK85"/>
      <c r="OJL85"/>
      <c r="OJM85"/>
      <c r="OJN85"/>
      <c r="OJO85"/>
      <c r="OJP85"/>
      <c r="OJQ85"/>
      <c r="OJR85"/>
      <c r="OJS85"/>
      <c r="OJT85"/>
      <c r="OJU85"/>
      <c r="OJV85"/>
      <c r="OJW85"/>
      <c r="OJX85"/>
      <c r="OJY85"/>
      <c r="OJZ85"/>
      <c r="OKA85"/>
      <c r="OKB85"/>
      <c r="OKC85"/>
      <c r="OKD85"/>
      <c r="OKE85"/>
      <c r="OKF85"/>
      <c r="OKG85"/>
      <c r="OKH85"/>
      <c r="OKI85"/>
      <c r="OKJ85"/>
      <c r="OKK85"/>
      <c r="OKL85"/>
      <c r="OKM85"/>
      <c r="OKN85"/>
      <c r="OKO85"/>
      <c r="OKP85"/>
      <c r="OKQ85"/>
      <c r="OKR85"/>
      <c r="OKS85"/>
      <c r="OKT85"/>
      <c r="OKU85"/>
      <c r="OKV85"/>
      <c r="OKW85"/>
      <c r="OKX85"/>
      <c r="OKY85"/>
      <c r="OKZ85"/>
      <c r="OLA85"/>
      <c r="OLB85"/>
      <c r="OLC85"/>
      <c r="OLD85"/>
      <c r="OLE85"/>
      <c r="OLF85"/>
      <c r="OLG85"/>
      <c r="OLH85"/>
      <c r="OLI85"/>
      <c r="OLJ85"/>
      <c r="OLK85"/>
      <c r="OLL85"/>
      <c r="OLM85"/>
      <c r="OLN85"/>
      <c r="OLO85"/>
      <c r="OLP85"/>
      <c r="OLQ85"/>
      <c r="OLR85"/>
      <c r="OLS85"/>
      <c r="OLT85"/>
      <c r="OLU85"/>
      <c r="OLV85"/>
      <c r="OLW85"/>
      <c r="OLX85"/>
      <c r="OLY85"/>
      <c r="OLZ85"/>
      <c r="OMA85"/>
      <c r="OMB85"/>
      <c r="OMC85"/>
      <c r="OMD85"/>
      <c r="OME85"/>
      <c r="OMF85"/>
      <c r="OMG85"/>
      <c r="OMH85"/>
      <c r="OMI85"/>
      <c r="OMJ85"/>
      <c r="OMK85"/>
      <c r="OML85"/>
      <c r="OMM85"/>
      <c r="OMN85"/>
      <c r="OMO85"/>
      <c r="OMP85"/>
      <c r="OMQ85"/>
      <c r="OMR85"/>
      <c r="OMS85"/>
      <c r="OMT85"/>
      <c r="OMU85"/>
      <c r="OMV85"/>
      <c r="OMW85"/>
      <c r="OMX85"/>
      <c r="OMY85"/>
      <c r="OMZ85"/>
      <c r="ONA85"/>
      <c r="ONB85"/>
      <c r="ONC85"/>
      <c r="OND85"/>
      <c r="ONE85"/>
      <c r="ONF85"/>
      <c r="ONG85"/>
      <c r="ONH85"/>
      <c r="ONI85"/>
      <c r="ONJ85"/>
      <c r="ONK85"/>
      <c r="ONL85"/>
      <c r="ONM85"/>
      <c r="ONN85"/>
      <c r="ONO85"/>
      <c r="ONP85"/>
      <c r="ONQ85"/>
      <c r="ONR85"/>
      <c r="ONS85"/>
      <c r="ONT85"/>
      <c r="ONU85"/>
      <c r="ONV85"/>
      <c r="ONW85"/>
      <c r="ONX85"/>
      <c r="ONY85"/>
      <c r="ONZ85"/>
      <c r="OOA85"/>
      <c r="OOB85"/>
      <c r="OOC85"/>
      <c r="OOD85"/>
      <c r="OOE85"/>
      <c r="OOF85"/>
      <c r="OOG85"/>
      <c r="OOH85"/>
      <c r="OOI85"/>
      <c r="OOJ85"/>
      <c r="OOK85"/>
      <c r="OOL85"/>
      <c r="OOM85"/>
      <c r="OON85"/>
      <c r="OOO85"/>
      <c r="OOP85"/>
      <c r="OOQ85"/>
      <c r="OOR85"/>
      <c r="OOS85"/>
      <c r="OOT85"/>
      <c r="OOU85"/>
      <c r="OOV85"/>
      <c r="OOW85"/>
      <c r="OOX85"/>
      <c r="OOY85"/>
      <c r="OOZ85"/>
      <c r="OPA85"/>
      <c r="OPB85"/>
      <c r="OPC85"/>
      <c r="OPD85"/>
      <c r="OPE85"/>
      <c r="OPF85"/>
      <c r="OPG85"/>
      <c r="OPH85"/>
      <c r="OPI85"/>
      <c r="OPJ85"/>
      <c r="OPK85"/>
      <c r="OPL85"/>
      <c r="OPM85"/>
      <c r="OPN85"/>
      <c r="OPO85"/>
      <c r="OPP85"/>
      <c r="OPQ85"/>
      <c r="OPR85"/>
      <c r="OPS85"/>
      <c r="OPT85"/>
      <c r="OPU85"/>
      <c r="OPV85"/>
      <c r="OPW85"/>
      <c r="OPX85"/>
      <c r="OPY85"/>
      <c r="OPZ85"/>
      <c r="OQA85"/>
      <c r="OQB85"/>
      <c r="OQC85"/>
      <c r="OQD85"/>
      <c r="OQE85"/>
      <c r="OQF85"/>
      <c r="OQG85"/>
      <c r="OQH85"/>
      <c r="OQI85"/>
      <c r="OQJ85"/>
      <c r="OQK85"/>
      <c r="OQL85"/>
      <c r="OQM85"/>
      <c r="OQN85"/>
      <c r="OQO85"/>
      <c r="OQP85"/>
      <c r="OQQ85"/>
      <c r="OQR85"/>
      <c r="OQS85"/>
      <c r="OQT85"/>
      <c r="OQU85"/>
      <c r="OQV85"/>
      <c r="OQW85"/>
      <c r="OQX85"/>
      <c r="OQY85"/>
      <c r="OQZ85"/>
      <c r="ORA85"/>
      <c r="ORB85"/>
      <c r="ORC85"/>
      <c r="ORD85"/>
      <c r="ORE85"/>
      <c r="ORF85"/>
      <c r="ORG85"/>
      <c r="ORH85"/>
      <c r="ORI85"/>
      <c r="ORJ85"/>
      <c r="ORK85"/>
      <c r="ORL85"/>
      <c r="ORM85"/>
      <c r="ORN85"/>
      <c r="ORO85"/>
      <c r="ORP85"/>
      <c r="ORQ85"/>
      <c r="ORR85"/>
      <c r="ORS85"/>
      <c r="ORT85"/>
      <c r="ORU85"/>
      <c r="ORV85"/>
      <c r="ORW85"/>
      <c r="ORX85"/>
      <c r="ORY85"/>
      <c r="ORZ85"/>
      <c r="OSA85"/>
      <c r="OSB85"/>
      <c r="OSC85"/>
      <c r="OSD85"/>
      <c r="OSE85"/>
      <c r="OSF85"/>
      <c r="OSG85"/>
      <c r="OSH85"/>
      <c r="OSI85"/>
      <c r="OSJ85"/>
      <c r="OSK85"/>
      <c r="OSL85"/>
      <c r="OSM85"/>
      <c r="OSN85"/>
      <c r="OSO85"/>
      <c r="OSP85"/>
      <c r="OSQ85"/>
      <c r="OSR85"/>
      <c r="OSS85"/>
      <c r="OST85"/>
      <c r="OSU85"/>
      <c r="OSV85"/>
      <c r="OSW85"/>
      <c r="OSX85"/>
      <c r="OSY85"/>
      <c r="OSZ85"/>
      <c r="OTA85"/>
      <c r="OTB85"/>
      <c r="OTC85"/>
      <c r="OTD85"/>
      <c r="OTE85"/>
      <c r="OTF85"/>
      <c r="OTG85"/>
      <c r="OTH85"/>
      <c r="OTI85"/>
      <c r="OTJ85"/>
      <c r="OTK85"/>
      <c r="OTL85"/>
      <c r="OTM85"/>
      <c r="OTN85"/>
      <c r="OTO85"/>
      <c r="OTP85"/>
      <c r="OTQ85"/>
      <c r="OTR85"/>
      <c r="OTS85"/>
      <c r="OTT85"/>
      <c r="OTU85"/>
      <c r="OTV85"/>
      <c r="OTW85"/>
      <c r="OTX85"/>
      <c r="OTY85"/>
      <c r="OTZ85"/>
      <c r="OUA85"/>
      <c r="OUB85"/>
      <c r="OUC85"/>
      <c r="OUD85"/>
      <c r="OUE85"/>
      <c r="OUF85"/>
      <c r="OUG85"/>
      <c r="OUH85"/>
      <c r="OUI85"/>
      <c r="OUJ85"/>
      <c r="OUK85"/>
      <c r="OUL85"/>
      <c r="OUM85"/>
      <c r="OUN85"/>
      <c r="OUO85"/>
      <c r="OUP85"/>
      <c r="OUQ85"/>
      <c r="OUR85"/>
      <c r="OUS85"/>
      <c r="OUT85"/>
      <c r="OUU85"/>
      <c r="OUV85"/>
      <c r="OUW85"/>
      <c r="OUX85"/>
      <c r="OUY85"/>
      <c r="OUZ85"/>
      <c r="OVA85"/>
      <c r="OVB85"/>
      <c r="OVC85"/>
      <c r="OVD85"/>
      <c r="OVE85"/>
      <c r="OVF85"/>
      <c r="OVG85"/>
      <c r="OVH85"/>
      <c r="OVI85"/>
      <c r="OVJ85"/>
      <c r="OVK85"/>
      <c r="OVL85"/>
      <c r="OVM85"/>
      <c r="OVN85"/>
      <c r="OVO85"/>
      <c r="OVP85"/>
      <c r="OVQ85"/>
      <c r="OVR85"/>
      <c r="OVS85"/>
      <c r="OVT85"/>
      <c r="OVU85"/>
      <c r="OVV85"/>
      <c r="OVW85"/>
      <c r="OVX85"/>
      <c r="OVY85"/>
      <c r="OVZ85"/>
      <c r="OWA85"/>
      <c r="OWB85"/>
      <c r="OWC85"/>
      <c r="OWD85"/>
      <c r="OWE85"/>
      <c r="OWF85"/>
      <c r="OWG85"/>
      <c r="OWH85"/>
      <c r="OWI85"/>
      <c r="OWJ85"/>
      <c r="OWK85"/>
      <c r="OWL85"/>
      <c r="OWM85"/>
      <c r="OWN85"/>
      <c r="OWO85"/>
      <c r="OWP85"/>
      <c r="OWQ85"/>
      <c r="OWR85"/>
      <c r="OWS85"/>
      <c r="OWT85"/>
      <c r="OWU85"/>
      <c r="OWV85"/>
      <c r="OWW85"/>
      <c r="OWX85"/>
      <c r="OWY85"/>
      <c r="OWZ85"/>
      <c r="OXA85"/>
      <c r="OXB85"/>
      <c r="OXC85"/>
      <c r="OXD85"/>
      <c r="OXE85"/>
      <c r="OXF85"/>
      <c r="OXG85"/>
      <c r="OXH85"/>
      <c r="OXI85"/>
      <c r="OXJ85"/>
      <c r="OXK85"/>
      <c r="OXL85"/>
      <c r="OXM85"/>
      <c r="OXN85"/>
      <c r="OXO85"/>
      <c r="OXP85"/>
      <c r="OXQ85"/>
      <c r="OXR85"/>
      <c r="OXS85"/>
      <c r="OXT85"/>
      <c r="OXU85"/>
      <c r="OXV85"/>
      <c r="OXW85"/>
      <c r="OXX85"/>
      <c r="OXY85"/>
      <c r="OXZ85"/>
      <c r="OYA85"/>
      <c r="OYB85"/>
      <c r="OYC85"/>
      <c r="OYD85"/>
      <c r="OYE85"/>
      <c r="OYF85"/>
      <c r="OYG85"/>
      <c r="OYH85"/>
      <c r="OYI85"/>
      <c r="OYJ85"/>
      <c r="OYK85"/>
      <c r="OYL85"/>
      <c r="OYM85"/>
      <c r="OYN85"/>
      <c r="OYO85"/>
      <c r="OYP85"/>
      <c r="OYQ85"/>
      <c r="OYR85"/>
      <c r="OYS85"/>
      <c r="OYT85"/>
      <c r="OYU85"/>
      <c r="OYV85"/>
      <c r="OYW85"/>
      <c r="OYX85"/>
      <c r="OYY85"/>
      <c r="OYZ85"/>
      <c r="OZA85"/>
      <c r="OZB85"/>
      <c r="OZC85"/>
      <c r="OZD85"/>
      <c r="OZE85"/>
      <c r="OZF85"/>
      <c r="OZG85"/>
      <c r="OZH85"/>
      <c r="OZI85"/>
      <c r="OZJ85"/>
      <c r="OZK85"/>
      <c r="OZL85"/>
      <c r="OZM85"/>
      <c r="OZN85"/>
      <c r="OZO85"/>
      <c r="OZP85"/>
      <c r="OZQ85"/>
      <c r="OZR85"/>
      <c r="OZS85"/>
      <c r="OZT85"/>
      <c r="OZU85"/>
      <c r="OZV85"/>
      <c r="OZW85"/>
      <c r="OZX85"/>
      <c r="OZY85"/>
      <c r="OZZ85"/>
      <c r="PAA85"/>
      <c r="PAB85"/>
      <c r="PAC85"/>
      <c r="PAD85"/>
      <c r="PAE85"/>
      <c r="PAF85"/>
      <c r="PAG85"/>
      <c r="PAH85"/>
      <c r="PAI85"/>
      <c r="PAJ85"/>
      <c r="PAK85"/>
      <c r="PAL85"/>
      <c r="PAM85"/>
      <c r="PAN85"/>
      <c r="PAO85"/>
      <c r="PAP85"/>
      <c r="PAQ85"/>
      <c r="PAR85"/>
      <c r="PAS85"/>
      <c r="PAT85"/>
      <c r="PAU85"/>
      <c r="PAV85"/>
      <c r="PAW85"/>
      <c r="PAX85"/>
      <c r="PAY85"/>
      <c r="PAZ85"/>
      <c r="PBA85"/>
      <c r="PBB85"/>
      <c r="PBC85"/>
      <c r="PBD85"/>
      <c r="PBE85"/>
      <c r="PBF85"/>
      <c r="PBG85"/>
      <c r="PBH85"/>
      <c r="PBI85"/>
      <c r="PBJ85"/>
      <c r="PBK85"/>
      <c r="PBL85"/>
      <c r="PBM85"/>
      <c r="PBN85"/>
      <c r="PBO85"/>
      <c r="PBP85"/>
      <c r="PBQ85"/>
      <c r="PBR85"/>
      <c r="PBS85"/>
      <c r="PBT85"/>
      <c r="PBU85"/>
      <c r="PBV85"/>
      <c r="PBW85"/>
      <c r="PBX85"/>
      <c r="PBY85"/>
      <c r="PBZ85"/>
      <c r="PCA85"/>
      <c r="PCB85"/>
      <c r="PCC85"/>
      <c r="PCD85"/>
      <c r="PCE85"/>
      <c r="PCF85"/>
      <c r="PCG85"/>
      <c r="PCH85"/>
      <c r="PCI85"/>
      <c r="PCJ85"/>
      <c r="PCK85"/>
      <c r="PCL85"/>
      <c r="PCM85"/>
      <c r="PCN85"/>
      <c r="PCO85"/>
      <c r="PCP85"/>
      <c r="PCQ85"/>
      <c r="PCR85"/>
      <c r="PCS85"/>
      <c r="PCT85"/>
      <c r="PCU85"/>
      <c r="PCV85"/>
      <c r="PCW85"/>
      <c r="PCX85"/>
      <c r="PCY85"/>
      <c r="PCZ85"/>
      <c r="PDA85"/>
      <c r="PDB85"/>
      <c r="PDC85"/>
      <c r="PDD85"/>
      <c r="PDE85"/>
      <c r="PDF85"/>
      <c r="PDG85"/>
      <c r="PDH85"/>
      <c r="PDI85"/>
      <c r="PDJ85"/>
      <c r="PDK85"/>
      <c r="PDL85"/>
      <c r="PDM85"/>
      <c r="PDN85"/>
      <c r="PDO85"/>
      <c r="PDP85"/>
      <c r="PDQ85"/>
      <c r="PDR85"/>
      <c r="PDS85"/>
      <c r="PDT85"/>
      <c r="PDU85"/>
      <c r="PDV85"/>
      <c r="PDW85"/>
      <c r="PDX85"/>
      <c r="PDY85"/>
      <c r="PDZ85"/>
      <c r="PEA85"/>
      <c r="PEB85"/>
      <c r="PEC85"/>
      <c r="PED85"/>
      <c r="PEE85"/>
      <c r="PEF85"/>
      <c r="PEG85"/>
      <c r="PEH85"/>
      <c r="PEI85"/>
      <c r="PEJ85"/>
      <c r="PEK85"/>
      <c r="PEL85"/>
      <c r="PEM85"/>
      <c r="PEN85"/>
      <c r="PEO85"/>
      <c r="PEP85"/>
      <c r="PEQ85"/>
      <c r="PER85"/>
      <c r="PES85"/>
      <c r="PET85"/>
      <c r="PEU85"/>
      <c r="PEV85"/>
      <c r="PEW85"/>
      <c r="PEX85"/>
      <c r="PEY85"/>
      <c r="PEZ85"/>
      <c r="PFA85"/>
      <c r="PFB85"/>
      <c r="PFC85"/>
      <c r="PFD85"/>
      <c r="PFE85"/>
      <c r="PFF85"/>
      <c r="PFG85"/>
      <c r="PFH85"/>
      <c r="PFI85"/>
      <c r="PFJ85"/>
      <c r="PFK85"/>
      <c r="PFL85"/>
      <c r="PFM85"/>
      <c r="PFN85"/>
      <c r="PFO85"/>
      <c r="PFP85"/>
      <c r="PFQ85"/>
      <c r="PFR85"/>
      <c r="PFS85"/>
      <c r="PFT85"/>
      <c r="PFU85"/>
      <c r="PFV85"/>
      <c r="PFW85"/>
      <c r="PFX85"/>
      <c r="PFY85"/>
      <c r="PFZ85"/>
      <c r="PGA85"/>
      <c r="PGB85"/>
      <c r="PGC85"/>
      <c r="PGD85"/>
      <c r="PGE85"/>
      <c r="PGF85"/>
      <c r="PGG85"/>
      <c r="PGH85"/>
      <c r="PGI85"/>
      <c r="PGJ85"/>
      <c r="PGK85"/>
      <c r="PGL85"/>
      <c r="PGM85"/>
      <c r="PGN85"/>
      <c r="PGO85"/>
      <c r="PGP85"/>
      <c r="PGQ85"/>
      <c r="PGR85"/>
      <c r="PGS85"/>
      <c r="PGT85"/>
      <c r="PGU85"/>
      <c r="PGV85"/>
      <c r="PGW85"/>
      <c r="PGX85"/>
      <c r="PGY85"/>
      <c r="PGZ85"/>
      <c r="PHA85"/>
      <c r="PHB85"/>
      <c r="PHC85"/>
      <c r="PHD85"/>
      <c r="PHE85"/>
      <c r="PHF85"/>
      <c r="PHG85"/>
      <c r="PHH85"/>
      <c r="PHI85"/>
      <c r="PHJ85"/>
      <c r="PHK85"/>
      <c r="PHL85"/>
      <c r="PHM85"/>
      <c r="PHN85"/>
      <c r="PHO85"/>
      <c r="PHP85"/>
      <c r="PHQ85"/>
      <c r="PHR85"/>
      <c r="PHS85"/>
      <c r="PHT85"/>
      <c r="PHU85"/>
      <c r="PHV85"/>
      <c r="PHW85"/>
      <c r="PHX85"/>
      <c r="PHY85"/>
      <c r="PHZ85"/>
      <c r="PIA85"/>
      <c r="PIB85"/>
      <c r="PIC85"/>
      <c r="PID85"/>
      <c r="PIE85"/>
      <c r="PIF85"/>
      <c r="PIG85"/>
      <c r="PIH85"/>
      <c r="PII85"/>
      <c r="PIJ85"/>
      <c r="PIK85"/>
      <c r="PIL85"/>
      <c r="PIM85"/>
      <c r="PIN85"/>
      <c r="PIO85"/>
      <c r="PIP85"/>
      <c r="PIQ85"/>
      <c r="PIR85"/>
      <c r="PIS85"/>
      <c r="PIT85"/>
      <c r="PIU85"/>
      <c r="PIV85"/>
      <c r="PIW85"/>
      <c r="PIX85"/>
      <c r="PIY85"/>
      <c r="PIZ85"/>
      <c r="PJA85"/>
      <c r="PJB85"/>
      <c r="PJC85"/>
      <c r="PJD85"/>
      <c r="PJE85"/>
      <c r="PJF85"/>
      <c r="PJG85"/>
      <c r="PJH85"/>
      <c r="PJI85"/>
      <c r="PJJ85"/>
      <c r="PJK85"/>
      <c r="PJL85"/>
      <c r="PJM85"/>
      <c r="PJN85"/>
      <c r="PJO85"/>
      <c r="PJP85"/>
      <c r="PJQ85"/>
      <c r="PJR85"/>
      <c r="PJS85"/>
      <c r="PJT85"/>
      <c r="PJU85"/>
      <c r="PJV85"/>
      <c r="PJW85"/>
      <c r="PJX85"/>
      <c r="PJY85"/>
      <c r="PJZ85"/>
      <c r="PKA85"/>
      <c r="PKB85"/>
      <c r="PKC85"/>
      <c r="PKD85"/>
      <c r="PKE85"/>
      <c r="PKF85"/>
      <c r="PKG85"/>
      <c r="PKH85"/>
      <c r="PKI85"/>
      <c r="PKJ85"/>
      <c r="PKK85"/>
      <c r="PKL85"/>
      <c r="PKM85"/>
      <c r="PKN85"/>
      <c r="PKO85"/>
      <c r="PKP85"/>
      <c r="PKQ85"/>
      <c r="PKR85"/>
      <c r="PKS85"/>
      <c r="PKT85"/>
      <c r="PKU85"/>
      <c r="PKV85"/>
      <c r="PKW85"/>
      <c r="PKX85"/>
      <c r="PKY85"/>
      <c r="PKZ85"/>
      <c r="PLA85"/>
      <c r="PLB85"/>
      <c r="PLC85"/>
      <c r="PLD85"/>
      <c r="PLE85"/>
      <c r="PLF85"/>
      <c r="PLG85"/>
      <c r="PLH85"/>
      <c r="PLI85"/>
      <c r="PLJ85"/>
      <c r="PLK85"/>
      <c r="PLL85"/>
      <c r="PLM85"/>
      <c r="PLN85"/>
      <c r="PLO85"/>
      <c r="PLP85"/>
      <c r="PLQ85"/>
      <c r="PLR85"/>
      <c r="PLS85"/>
      <c r="PLT85"/>
      <c r="PLU85"/>
      <c r="PLV85"/>
      <c r="PLW85"/>
      <c r="PLX85"/>
      <c r="PLY85"/>
      <c r="PLZ85"/>
      <c r="PMA85"/>
      <c r="PMB85"/>
      <c r="PMC85"/>
      <c r="PMD85"/>
      <c r="PME85"/>
      <c r="PMF85"/>
      <c r="PMG85"/>
      <c r="PMH85"/>
      <c r="PMI85"/>
      <c r="PMJ85"/>
      <c r="PMK85"/>
      <c r="PML85"/>
      <c r="PMM85"/>
      <c r="PMN85"/>
      <c r="PMO85"/>
      <c r="PMP85"/>
      <c r="PMQ85"/>
      <c r="PMR85"/>
      <c r="PMS85"/>
      <c r="PMT85"/>
      <c r="PMU85"/>
      <c r="PMV85"/>
      <c r="PMW85"/>
      <c r="PMX85"/>
      <c r="PMY85"/>
      <c r="PMZ85"/>
      <c r="PNA85"/>
      <c r="PNB85"/>
      <c r="PNC85"/>
      <c r="PND85"/>
      <c r="PNE85"/>
      <c r="PNF85"/>
      <c r="PNG85"/>
      <c r="PNH85"/>
      <c r="PNI85"/>
      <c r="PNJ85"/>
      <c r="PNK85"/>
      <c r="PNL85"/>
      <c r="PNM85"/>
      <c r="PNN85"/>
      <c r="PNO85"/>
      <c r="PNP85"/>
      <c r="PNQ85"/>
      <c r="PNR85"/>
      <c r="PNS85"/>
      <c r="PNT85"/>
      <c r="PNU85"/>
      <c r="PNV85"/>
      <c r="PNW85"/>
      <c r="PNX85"/>
      <c r="PNY85"/>
      <c r="PNZ85"/>
      <c r="POA85"/>
      <c r="POB85"/>
      <c r="POC85"/>
      <c r="POD85"/>
      <c r="POE85"/>
      <c r="POF85"/>
      <c r="POG85"/>
      <c r="POH85"/>
      <c r="POI85"/>
      <c r="POJ85"/>
      <c r="POK85"/>
      <c r="POL85"/>
      <c r="POM85"/>
      <c r="PON85"/>
      <c r="POO85"/>
      <c r="POP85"/>
      <c r="POQ85"/>
      <c r="POR85"/>
      <c r="POS85"/>
      <c r="POT85"/>
      <c r="POU85"/>
      <c r="POV85"/>
      <c r="POW85"/>
      <c r="POX85"/>
      <c r="POY85"/>
      <c r="POZ85"/>
      <c r="PPA85"/>
      <c r="PPB85"/>
      <c r="PPC85"/>
      <c r="PPD85"/>
      <c r="PPE85"/>
      <c r="PPF85"/>
      <c r="PPG85"/>
      <c r="PPH85"/>
      <c r="PPI85"/>
      <c r="PPJ85"/>
      <c r="PPK85"/>
      <c r="PPL85"/>
      <c r="PPM85"/>
      <c r="PPN85"/>
      <c r="PPO85"/>
      <c r="PPP85"/>
      <c r="PPQ85"/>
      <c r="PPR85"/>
      <c r="PPS85"/>
      <c r="PPT85"/>
      <c r="PPU85"/>
      <c r="PPV85"/>
      <c r="PPW85"/>
      <c r="PPX85"/>
      <c r="PPY85"/>
      <c r="PPZ85"/>
      <c r="PQA85"/>
      <c r="PQB85"/>
      <c r="PQC85"/>
      <c r="PQD85"/>
      <c r="PQE85"/>
      <c r="PQF85"/>
      <c r="PQG85"/>
      <c r="PQH85"/>
      <c r="PQI85"/>
      <c r="PQJ85"/>
      <c r="PQK85"/>
      <c r="PQL85"/>
      <c r="PQM85"/>
      <c r="PQN85"/>
      <c r="PQO85"/>
      <c r="PQP85"/>
      <c r="PQQ85"/>
      <c r="PQR85"/>
      <c r="PQS85"/>
      <c r="PQT85"/>
      <c r="PQU85"/>
      <c r="PQV85"/>
      <c r="PQW85"/>
      <c r="PQX85"/>
      <c r="PQY85"/>
      <c r="PQZ85"/>
      <c r="PRA85"/>
      <c r="PRB85"/>
      <c r="PRC85"/>
      <c r="PRD85"/>
      <c r="PRE85"/>
      <c r="PRF85"/>
      <c r="PRG85"/>
      <c r="PRH85"/>
      <c r="PRI85"/>
      <c r="PRJ85"/>
      <c r="PRK85"/>
      <c r="PRL85"/>
      <c r="PRM85"/>
      <c r="PRN85"/>
      <c r="PRO85"/>
      <c r="PRP85"/>
      <c r="PRQ85"/>
      <c r="PRR85"/>
      <c r="PRS85"/>
      <c r="PRT85"/>
      <c r="PRU85"/>
      <c r="PRV85"/>
      <c r="PRW85"/>
      <c r="PRX85"/>
      <c r="PRY85"/>
      <c r="PRZ85"/>
      <c r="PSA85"/>
      <c r="PSB85"/>
      <c r="PSC85"/>
      <c r="PSD85"/>
      <c r="PSE85"/>
      <c r="PSF85"/>
      <c r="PSG85"/>
      <c r="PSH85"/>
      <c r="PSI85"/>
      <c r="PSJ85"/>
      <c r="PSK85"/>
      <c r="PSL85"/>
      <c r="PSM85"/>
      <c r="PSN85"/>
      <c r="PSO85"/>
      <c r="PSP85"/>
      <c r="PSQ85"/>
      <c r="PSR85"/>
      <c r="PSS85"/>
      <c r="PST85"/>
      <c r="PSU85"/>
      <c r="PSV85"/>
      <c r="PSW85"/>
      <c r="PSX85"/>
      <c r="PSY85"/>
      <c r="PSZ85"/>
      <c r="PTA85"/>
      <c r="PTB85"/>
      <c r="PTC85"/>
      <c r="PTD85"/>
      <c r="PTE85"/>
      <c r="PTF85"/>
      <c r="PTG85"/>
      <c r="PTH85"/>
      <c r="PTI85"/>
      <c r="PTJ85"/>
      <c r="PTK85"/>
      <c r="PTL85"/>
      <c r="PTM85"/>
      <c r="PTN85"/>
      <c r="PTO85"/>
      <c r="PTP85"/>
      <c r="PTQ85"/>
      <c r="PTR85"/>
      <c r="PTS85"/>
      <c r="PTT85"/>
      <c r="PTU85"/>
      <c r="PTV85"/>
      <c r="PTW85"/>
      <c r="PTX85"/>
      <c r="PTY85"/>
      <c r="PTZ85"/>
      <c r="PUA85"/>
      <c r="PUB85"/>
      <c r="PUC85"/>
      <c r="PUD85"/>
      <c r="PUE85"/>
      <c r="PUF85"/>
      <c r="PUG85"/>
      <c r="PUH85"/>
      <c r="PUI85"/>
      <c r="PUJ85"/>
      <c r="PUK85"/>
      <c r="PUL85"/>
      <c r="PUM85"/>
      <c r="PUN85"/>
      <c r="PUO85"/>
      <c r="PUP85"/>
      <c r="PUQ85"/>
      <c r="PUR85"/>
      <c r="PUS85"/>
      <c r="PUT85"/>
      <c r="PUU85"/>
      <c r="PUV85"/>
      <c r="PUW85"/>
      <c r="PUX85"/>
      <c r="PUY85"/>
      <c r="PUZ85"/>
      <c r="PVA85"/>
      <c r="PVB85"/>
      <c r="PVC85"/>
      <c r="PVD85"/>
      <c r="PVE85"/>
      <c r="PVF85"/>
      <c r="PVG85"/>
      <c r="PVH85"/>
      <c r="PVI85"/>
      <c r="PVJ85"/>
      <c r="PVK85"/>
      <c r="PVL85"/>
      <c r="PVM85"/>
      <c r="PVN85"/>
      <c r="PVO85"/>
      <c r="PVP85"/>
      <c r="PVQ85"/>
      <c r="PVR85"/>
      <c r="PVS85"/>
      <c r="PVT85"/>
      <c r="PVU85"/>
      <c r="PVV85"/>
      <c r="PVW85"/>
      <c r="PVX85"/>
      <c r="PVY85"/>
      <c r="PVZ85"/>
      <c r="PWA85"/>
      <c r="PWB85"/>
      <c r="PWC85"/>
      <c r="PWD85"/>
      <c r="PWE85"/>
      <c r="PWF85"/>
      <c r="PWG85"/>
      <c r="PWH85"/>
      <c r="PWI85"/>
      <c r="PWJ85"/>
      <c r="PWK85"/>
      <c r="PWL85"/>
      <c r="PWM85"/>
      <c r="PWN85"/>
      <c r="PWO85"/>
      <c r="PWP85"/>
      <c r="PWQ85"/>
      <c r="PWR85"/>
      <c r="PWS85"/>
      <c r="PWT85"/>
      <c r="PWU85"/>
      <c r="PWV85"/>
      <c r="PWW85"/>
      <c r="PWX85"/>
      <c r="PWY85"/>
      <c r="PWZ85"/>
      <c r="PXA85"/>
      <c r="PXB85"/>
      <c r="PXC85"/>
      <c r="PXD85"/>
      <c r="PXE85"/>
      <c r="PXF85"/>
      <c r="PXG85"/>
      <c r="PXH85"/>
      <c r="PXI85"/>
      <c r="PXJ85"/>
      <c r="PXK85"/>
      <c r="PXL85"/>
      <c r="PXM85"/>
      <c r="PXN85"/>
      <c r="PXO85"/>
      <c r="PXP85"/>
      <c r="PXQ85"/>
      <c r="PXR85"/>
      <c r="PXS85"/>
      <c r="PXT85"/>
      <c r="PXU85"/>
      <c r="PXV85"/>
      <c r="PXW85"/>
      <c r="PXX85"/>
      <c r="PXY85"/>
      <c r="PXZ85"/>
      <c r="PYA85"/>
      <c r="PYB85"/>
      <c r="PYC85"/>
      <c r="PYD85"/>
      <c r="PYE85"/>
      <c r="PYF85"/>
      <c r="PYG85"/>
      <c r="PYH85"/>
      <c r="PYI85"/>
      <c r="PYJ85"/>
      <c r="PYK85"/>
      <c r="PYL85"/>
      <c r="PYM85"/>
      <c r="PYN85"/>
      <c r="PYO85"/>
      <c r="PYP85"/>
      <c r="PYQ85"/>
      <c r="PYR85"/>
      <c r="PYS85"/>
      <c r="PYT85"/>
      <c r="PYU85"/>
      <c r="PYV85"/>
      <c r="PYW85"/>
      <c r="PYX85"/>
      <c r="PYY85"/>
      <c r="PYZ85"/>
      <c r="PZA85"/>
      <c r="PZB85"/>
      <c r="PZC85"/>
      <c r="PZD85"/>
      <c r="PZE85"/>
      <c r="PZF85"/>
      <c r="PZG85"/>
      <c r="PZH85"/>
      <c r="PZI85"/>
      <c r="PZJ85"/>
      <c r="PZK85"/>
      <c r="PZL85"/>
      <c r="PZM85"/>
      <c r="PZN85"/>
      <c r="PZO85"/>
      <c r="PZP85"/>
      <c r="PZQ85"/>
      <c r="PZR85"/>
      <c r="PZS85"/>
      <c r="PZT85"/>
      <c r="PZU85"/>
      <c r="PZV85"/>
      <c r="PZW85"/>
      <c r="PZX85"/>
      <c r="PZY85"/>
      <c r="PZZ85"/>
      <c r="QAA85"/>
      <c r="QAB85"/>
      <c r="QAC85"/>
      <c r="QAD85"/>
      <c r="QAE85"/>
      <c r="QAF85"/>
      <c r="QAG85"/>
      <c r="QAH85"/>
      <c r="QAI85"/>
      <c r="QAJ85"/>
      <c r="QAK85"/>
      <c r="QAL85"/>
      <c r="QAM85"/>
      <c r="QAN85"/>
      <c r="QAO85"/>
      <c r="QAP85"/>
      <c r="QAQ85"/>
      <c r="QAR85"/>
      <c r="QAS85"/>
      <c r="QAT85"/>
      <c r="QAU85"/>
      <c r="QAV85"/>
      <c r="QAW85"/>
      <c r="QAX85"/>
      <c r="QAY85"/>
      <c r="QAZ85"/>
      <c r="QBA85"/>
      <c r="QBB85"/>
      <c r="QBC85"/>
      <c r="QBD85"/>
      <c r="QBE85"/>
      <c r="QBF85"/>
      <c r="QBG85"/>
      <c r="QBH85"/>
      <c r="QBI85"/>
      <c r="QBJ85"/>
      <c r="QBK85"/>
      <c r="QBL85"/>
      <c r="QBM85"/>
      <c r="QBN85"/>
      <c r="QBO85"/>
      <c r="QBP85"/>
      <c r="QBQ85"/>
      <c r="QBR85"/>
      <c r="QBS85"/>
      <c r="QBT85"/>
      <c r="QBU85"/>
      <c r="QBV85"/>
      <c r="QBW85"/>
      <c r="QBX85"/>
      <c r="QBY85"/>
      <c r="QBZ85"/>
      <c r="QCA85"/>
      <c r="QCB85"/>
      <c r="QCC85"/>
      <c r="QCD85"/>
      <c r="QCE85"/>
      <c r="QCF85"/>
      <c r="QCG85"/>
      <c r="QCH85"/>
      <c r="QCI85"/>
      <c r="QCJ85"/>
      <c r="QCK85"/>
      <c r="QCL85"/>
      <c r="QCM85"/>
      <c r="QCN85"/>
      <c r="QCO85"/>
      <c r="QCP85"/>
      <c r="QCQ85"/>
      <c r="QCR85"/>
      <c r="QCS85"/>
      <c r="QCT85"/>
      <c r="QCU85"/>
      <c r="QCV85"/>
      <c r="QCW85"/>
      <c r="QCX85"/>
      <c r="QCY85"/>
      <c r="QCZ85"/>
      <c r="QDA85"/>
      <c r="QDB85"/>
      <c r="QDC85"/>
      <c r="QDD85"/>
      <c r="QDE85"/>
      <c r="QDF85"/>
      <c r="QDG85"/>
      <c r="QDH85"/>
      <c r="QDI85"/>
      <c r="QDJ85"/>
      <c r="QDK85"/>
      <c r="QDL85"/>
      <c r="QDM85"/>
      <c r="QDN85"/>
      <c r="QDO85"/>
      <c r="QDP85"/>
      <c r="QDQ85"/>
      <c r="QDR85"/>
      <c r="QDS85"/>
      <c r="QDT85"/>
      <c r="QDU85"/>
      <c r="QDV85"/>
      <c r="QDW85"/>
      <c r="QDX85"/>
      <c r="QDY85"/>
      <c r="QDZ85"/>
      <c r="QEA85"/>
      <c r="QEB85"/>
      <c r="QEC85"/>
      <c r="QED85"/>
      <c r="QEE85"/>
      <c r="QEF85"/>
      <c r="QEG85"/>
      <c r="QEH85"/>
      <c r="QEI85"/>
      <c r="QEJ85"/>
      <c r="QEK85"/>
      <c r="QEL85"/>
      <c r="QEM85"/>
      <c r="QEN85"/>
      <c r="QEO85"/>
      <c r="QEP85"/>
      <c r="QEQ85"/>
      <c r="QER85"/>
      <c r="QES85"/>
      <c r="QET85"/>
      <c r="QEU85"/>
      <c r="QEV85"/>
      <c r="QEW85"/>
      <c r="QEX85"/>
      <c r="QEY85"/>
      <c r="QEZ85"/>
      <c r="QFA85"/>
      <c r="QFB85"/>
      <c r="QFC85"/>
      <c r="QFD85"/>
      <c r="QFE85"/>
      <c r="QFF85"/>
      <c r="QFG85"/>
      <c r="QFH85"/>
      <c r="QFI85"/>
      <c r="QFJ85"/>
      <c r="QFK85"/>
      <c r="QFL85"/>
      <c r="QFM85"/>
      <c r="QFN85"/>
      <c r="QFO85"/>
      <c r="QFP85"/>
      <c r="QFQ85"/>
      <c r="QFR85"/>
      <c r="QFS85"/>
      <c r="QFT85"/>
      <c r="QFU85"/>
      <c r="QFV85"/>
      <c r="QFW85"/>
      <c r="QFX85"/>
      <c r="QFY85"/>
      <c r="QFZ85"/>
      <c r="QGA85"/>
      <c r="QGB85"/>
      <c r="QGC85"/>
      <c r="QGD85"/>
      <c r="QGE85"/>
      <c r="QGF85"/>
      <c r="QGG85"/>
      <c r="QGH85"/>
      <c r="QGI85"/>
      <c r="QGJ85"/>
      <c r="QGK85"/>
      <c r="QGL85"/>
      <c r="QGM85"/>
      <c r="QGN85"/>
      <c r="QGO85"/>
      <c r="QGP85"/>
      <c r="QGQ85"/>
      <c r="QGR85"/>
      <c r="QGS85"/>
      <c r="QGT85"/>
      <c r="QGU85"/>
      <c r="QGV85"/>
      <c r="QGW85"/>
      <c r="QGX85"/>
      <c r="QGY85"/>
      <c r="QGZ85"/>
      <c r="QHA85"/>
      <c r="QHB85"/>
      <c r="QHC85"/>
      <c r="QHD85"/>
      <c r="QHE85"/>
      <c r="QHF85"/>
      <c r="QHG85"/>
      <c r="QHH85"/>
      <c r="QHI85"/>
      <c r="QHJ85"/>
      <c r="QHK85"/>
      <c r="QHL85"/>
      <c r="QHM85"/>
      <c r="QHN85"/>
      <c r="QHO85"/>
      <c r="QHP85"/>
      <c r="QHQ85"/>
      <c r="QHR85"/>
      <c r="QHS85"/>
      <c r="QHT85"/>
      <c r="QHU85"/>
      <c r="QHV85"/>
      <c r="QHW85"/>
      <c r="QHX85"/>
      <c r="QHY85"/>
      <c r="QHZ85"/>
      <c r="QIA85"/>
      <c r="QIB85"/>
      <c r="QIC85"/>
      <c r="QID85"/>
      <c r="QIE85"/>
      <c r="QIF85"/>
      <c r="QIG85"/>
      <c r="QIH85"/>
      <c r="QII85"/>
      <c r="QIJ85"/>
      <c r="QIK85"/>
      <c r="QIL85"/>
      <c r="QIM85"/>
      <c r="QIN85"/>
      <c r="QIO85"/>
      <c r="QIP85"/>
      <c r="QIQ85"/>
      <c r="QIR85"/>
      <c r="QIS85"/>
      <c r="QIT85"/>
      <c r="QIU85"/>
      <c r="QIV85"/>
      <c r="QIW85"/>
      <c r="QIX85"/>
      <c r="QIY85"/>
      <c r="QIZ85"/>
      <c r="QJA85"/>
      <c r="QJB85"/>
      <c r="QJC85"/>
      <c r="QJD85"/>
      <c r="QJE85"/>
      <c r="QJF85"/>
      <c r="QJG85"/>
      <c r="QJH85"/>
      <c r="QJI85"/>
      <c r="QJJ85"/>
      <c r="QJK85"/>
      <c r="QJL85"/>
      <c r="QJM85"/>
      <c r="QJN85"/>
      <c r="QJO85"/>
      <c r="QJP85"/>
      <c r="QJQ85"/>
      <c r="QJR85"/>
      <c r="QJS85"/>
      <c r="QJT85"/>
      <c r="QJU85"/>
      <c r="QJV85"/>
      <c r="QJW85"/>
      <c r="QJX85"/>
      <c r="QJY85"/>
      <c r="QJZ85"/>
      <c r="QKA85"/>
      <c r="QKB85"/>
      <c r="QKC85"/>
      <c r="QKD85"/>
      <c r="QKE85"/>
      <c r="QKF85"/>
      <c r="QKG85"/>
      <c r="QKH85"/>
      <c r="QKI85"/>
      <c r="QKJ85"/>
      <c r="QKK85"/>
      <c r="QKL85"/>
      <c r="QKM85"/>
      <c r="QKN85"/>
      <c r="QKO85"/>
      <c r="QKP85"/>
      <c r="QKQ85"/>
      <c r="QKR85"/>
      <c r="QKS85"/>
      <c r="QKT85"/>
      <c r="QKU85"/>
      <c r="QKV85"/>
      <c r="QKW85"/>
      <c r="QKX85"/>
      <c r="QKY85"/>
      <c r="QKZ85"/>
      <c r="QLA85"/>
      <c r="QLB85"/>
      <c r="QLC85"/>
      <c r="QLD85"/>
      <c r="QLE85"/>
      <c r="QLF85"/>
      <c r="QLG85"/>
      <c r="QLH85"/>
      <c r="QLI85"/>
      <c r="QLJ85"/>
      <c r="QLK85"/>
      <c r="QLL85"/>
      <c r="QLM85"/>
      <c r="QLN85"/>
      <c r="QLO85"/>
      <c r="QLP85"/>
      <c r="QLQ85"/>
      <c r="QLR85"/>
      <c r="QLS85"/>
      <c r="QLT85"/>
      <c r="QLU85"/>
      <c r="QLV85"/>
      <c r="QLW85"/>
      <c r="QLX85"/>
      <c r="QLY85"/>
      <c r="QLZ85"/>
      <c r="QMA85"/>
      <c r="QMB85"/>
      <c r="QMC85"/>
      <c r="QMD85"/>
      <c r="QME85"/>
      <c r="QMF85"/>
      <c r="QMG85"/>
      <c r="QMH85"/>
      <c r="QMI85"/>
      <c r="QMJ85"/>
      <c r="QMK85"/>
      <c r="QML85"/>
      <c r="QMM85"/>
      <c r="QMN85"/>
      <c r="QMO85"/>
      <c r="QMP85"/>
      <c r="QMQ85"/>
      <c r="QMR85"/>
      <c r="QMS85"/>
      <c r="QMT85"/>
      <c r="QMU85"/>
      <c r="QMV85"/>
      <c r="QMW85"/>
      <c r="QMX85"/>
      <c r="QMY85"/>
      <c r="QMZ85"/>
      <c r="QNA85"/>
      <c r="QNB85"/>
      <c r="QNC85"/>
      <c r="QND85"/>
      <c r="QNE85"/>
      <c r="QNF85"/>
      <c r="QNG85"/>
      <c r="QNH85"/>
      <c r="QNI85"/>
      <c r="QNJ85"/>
      <c r="QNK85"/>
      <c r="QNL85"/>
      <c r="QNM85"/>
      <c r="QNN85"/>
      <c r="QNO85"/>
      <c r="QNP85"/>
      <c r="QNQ85"/>
      <c r="QNR85"/>
      <c r="QNS85"/>
      <c r="QNT85"/>
      <c r="QNU85"/>
      <c r="QNV85"/>
      <c r="QNW85"/>
      <c r="QNX85"/>
      <c r="QNY85"/>
      <c r="QNZ85"/>
      <c r="QOA85"/>
      <c r="QOB85"/>
      <c r="QOC85"/>
      <c r="QOD85"/>
      <c r="QOE85"/>
      <c r="QOF85"/>
      <c r="QOG85"/>
      <c r="QOH85"/>
      <c r="QOI85"/>
      <c r="QOJ85"/>
      <c r="QOK85"/>
      <c r="QOL85"/>
      <c r="QOM85"/>
      <c r="QON85"/>
      <c r="QOO85"/>
      <c r="QOP85"/>
      <c r="QOQ85"/>
      <c r="QOR85"/>
      <c r="QOS85"/>
      <c r="QOT85"/>
      <c r="QOU85"/>
      <c r="QOV85"/>
      <c r="QOW85"/>
      <c r="QOX85"/>
      <c r="QOY85"/>
      <c r="QOZ85"/>
      <c r="QPA85"/>
      <c r="QPB85"/>
      <c r="QPC85"/>
      <c r="QPD85"/>
      <c r="QPE85"/>
      <c r="QPF85"/>
      <c r="QPG85"/>
      <c r="QPH85"/>
      <c r="QPI85"/>
      <c r="QPJ85"/>
      <c r="QPK85"/>
      <c r="QPL85"/>
      <c r="QPM85"/>
      <c r="QPN85"/>
      <c r="QPO85"/>
      <c r="QPP85"/>
      <c r="QPQ85"/>
      <c r="QPR85"/>
      <c r="QPS85"/>
      <c r="QPT85"/>
      <c r="QPU85"/>
      <c r="QPV85"/>
      <c r="QPW85"/>
      <c r="QPX85"/>
      <c r="QPY85"/>
      <c r="QPZ85"/>
      <c r="QQA85"/>
      <c r="QQB85"/>
      <c r="QQC85"/>
      <c r="QQD85"/>
      <c r="QQE85"/>
      <c r="QQF85"/>
      <c r="QQG85"/>
      <c r="QQH85"/>
      <c r="QQI85"/>
      <c r="QQJ85"/>
      <c r="QQK85"/>
      <c r="QQL85"/>
      <c r="QQM85"/>
      <c r="QQN85"/>
      <c r="QQO85"/>
      <c r="QQP85"/>
      <c r="QQQ85"/>
      <c r="QQR85"/>
      <c r="QQS85"/>
      <c r="QQT85"/>
      <c r="QQU85"/>
      <c r="QQV85"/>
      <c r="QQW85"/>
      <c r="QQX85"/>
      <c r="QQY85"/>
      <c r="QQZ85"/>
      <c r="QRA85"/>
      <c r="QRB85"/>
      <c r="QRC85"/>
      <c r="QRD85"/>
      <c r="QRE85"/>
      <c r="QRF85"/>
      <c r="QRG85"/>
      <c r="QRH85"/>
      <c r="QRI85"/>
      <c r="QRJ85"/>
      <c r="QRK85"/>
      <c r="QRL85"/>
      <c r="QRM85"/>
      <c r="QRN85"/>
      <c r="QRO85"/>
      <c r="QRP85"/>
      <c r="QRQ85"/>
      <c r="QRR85"/>
      <c r="QRS85"/>
      <c r="QRT85"/>
      <c r="QRU85"/>
      <c r="QRV85"/>
      <c r="QRW85"/>
      <c r="QRX85"/>
      <c r="QRY85"/>
      <c r="QRZ85"/>
      <c r="QSA85"/>
      <c r="QSB85"/>
      <c r="QSC85"/>
      <c r="QSD85"/>
      <c r="QSE85"/>
      <c r="QSF85"/>
      <c r="QSG85"/>
      <c r="QSH85"/>
      <c r="QSI85"/>
      <c r="QSJ85"/>
      <c r="QSK85"/>
      <c r="QSL85"/>
      <c r="QSM85"/>
      <c r="QSN85"/>
      <c r="QSO85"/>
      <c r="QSP85"/>
      <c r="QSQ85"/>
      <c r="QSR85"/>
      <c r="QSS85"/>
      <c r="QST85"/>
      <c r="QSU85"/>
      <c r="QSV85"/>
      <c r="QSW85"/>
      <c r="QSX85"/>
      <c r="QSY85"/>
      <c r="QSZ85"/>
      <c r="QTA85"/>
      <c r="QTB85"/>
      <c r="QTC85"/>
      <c r="QTD85"/>
      <c r="QTE85"/>
      <c r="QTF85"/>
      <c r="QTG85"/>
      <c r="QTH85"/>
      <c r="QTI85"/>
      <c r="QTJ85"/>
      <c r="QTK85"/>
      <c r="QTL85"/>
      <c r="QTM85"/>
      <c r="QTN85"/>
      <c r="QTO85"/>
      <c r="QTP85"/>
      <c r="QTQ85"/>
      <c r="QTR85"/>
      <c r="QTS85"/>
      <c r="QTT85"/>
      <c r="QTU85"/>
      <c r="QTV85"/>
      <c r="QTW85"/>
      <c r="QTX85"/>
      <c r="QTY85"/>
      <c r="QTZ85"/>
      <c r="QUA85"/>
      <c r="QUB85"/>
      <c r="QUC85"/>
      <c r="QUD85"/>
      <c r="QUE85"/>
      <c r="QUF85"/>
      <c r="QUG85"/>
      <c r="QUH85"/>
      <c r="QUI85"/>
      <c r="QUJ85"/>
      <c r="QUK85"/>
      <c r="QUL85"/>
      <c r="QUM85"/>
      <c r="QUN85"/>
      <c r="QUO85"/>
      <c r="QUP85"/>
      <c r="QUQ85"/>
      <c r="QUR85"/>
      <c r="QUS85"/>
      <c r="QUT85"/>
      <c r="QUU85"/>
      <c r="QUV85"/>
      <c r="QUW85"/>
      <c r="QUX85"/>
      <c r="QUY85"/>
      <c r="QUZ85"/>
      <c r="QVA85"/>
      <c r="QVB85"/>
      <c r="QVC85"/>
      <c r="QVD85"/>
      <c r="QVE85"/>
      <c r="QVF85"/>
      <c r="QVG85"/>
      <c r="QVH85"/>
      <c r="QVI85"/>
      <c r="QVJ85"/>
      <c r="QVK85"/>
      <c r="QVL85"/>
      <c r="QVM85"/>
      <c r="QVN85"/>
      <c r="QVO85"/>
      <c r="QVP85"/>
      <c r="QVQ85"/>
      <c r="QVR85"/>
      <c r="QVS85"/>
      <c r="QVT85"/>
      <c r="QVU85"/>
      <c r="QVV85"/>
      <c r="QVW85"/>
      <c r="QVX85"/>
      <c r="QVY85"/>
      <c r="QVZ85"/>
      <c r="QWA85"/>
      <c r="QWB85"/>
      <c r="QWC85"/>
      <c r="QWD85"/>
      <c r="QWE85"/>
      <c r="QWF85"/>
      <c r="QWG85"/>
      <c r="QWH85"/>
      <c r="QWI85"/>
      <c r="QWJ85"/>
      <c r="QWK85"/>
      <c r="QWL85"/>
      <c r="QWM85"/>
      <c r="QWN85"/>
      <c r="QWO85"/>
      <c r="QWP85"/>
      <c r="QWQ85"/>
      <c r="QWR85"/>
      <c r="QWS85"/>
      <c r="QWT85"/>
      <c r="QWU85"/>
      <c r="QWV85"/>
      <c r="QWW85"/>
      <c r="QWX85"/>
      <c r="QWY85"/>
      <c r="QWZ85"/>
      <c r="QXA85"/>
      <c r="QXB85"/>
      <c r="QXC85"/>
      <c r="QXD85"/>
      <c r="QXE85"/>
      <c r="QXF85"/>
      <c r="QXG85"/>
      <c r="QXH85"/>
      <c r="QXI85"/>
      <c r="QXJ85"/>
      <c r="QXK85"/>
      <c r="QXL85"/>
      <c r="QXM85"/>
      <c r="QXN85"/>
      <c r="QXO85"/>
      <c r="QXP85"/>
      <c r="QXQ85"/>
      <c r="QXR85"/>
      <c r="QXS85"/>
      <c r="QXT85"/>
      <c r="QXU85"/>
      <c r="QXV85"/>
      <c r="QXW85"/>
      <c r="QXX85"/>
      <c r="QXY85"/>
      <c r="QXZ85"/>
      <c r="QYA85"/>
      <c r="QYB85"/>
      <c r="QYC85"/>
      <c r="QYD85"/>
      <c r="QYE85"/>
      <c r="QYF85"/>
      <c r="QYG85"/>
      <c r="QYH85"/>
      <c r="QYI85"/>
      <c r="QYJ85"/>
      <c r="QYK85"/>
      <c r="QYL85"/>
      <c r="QYM85"/>
      <c r="QYN85"/>
      <c r="QYO85"/>
      <c r="QYP85"/>
      <c r="QYQ85"/>
      <c r="QYR85"/>
      <c r="QYS85"/>
      <c r="QYT85"/>
      <c r="QYU85"/>
      <c r="QYV85"/>
      <c r="QYW85"/>
      <c r="QYX85"/>
      <c r="QYY85"/>
      <c r="QYZ85"/>
      <c r="QZA85"/>
      <c r="QZB85"/>
      <c r="QZC85"/>
      <c r="QZD85"/>
      <c r="QZE85"/>
      <c r="QZF85"/>
      <c r="QZG85"/>
      <c r="QZH85"/>
      <c r="QZI85"/>
      <c r="QZJ85"/>
      <c r="QZK85"/>
      <c r="QZL85"/>
      <c r="QZM85"/>
      <c r="QZN85"/>
      <c r="QZO85"/>
      <c r="QZP85"/>
      <c r="QZQ85"/>
      <c r="QZR85"/>
      <c r="QZS85"/>
      <c r="QZT85"/>
      <c r="QZU85"/>
      <c r="QZV85"/>
      <c r="QZW85"/>
      <c r="QZX85"/>
      <c r="QZY85"/>
      <c r="QZZ85"/>
      <c r="RAA85"/>
      <c r="RAB85"/>
      <c r="RAC85"/>
      <c r="RAD85"/>
      <c r="RAE85"/>
      <c r="RAF85"/>
      <c r="RAG85"/>
      <c r="RAH85"/>
      <c r="RAI85"/>
      <c r="RAJ85"/>
      <c r="RAK85"/>
      <c r="RAL85"/>
      <c r="RAM85"/>
      <c r="RAN85"/>
      <c r="RAO85"/>
      <c r="RAP85"/>
      <c r="RAQ85"/>
      <c r="RAR85"/>
      <c r="RAS85"/>
      <c r="RAT85"/>
      <c r="RAU85"/>
      <c r="RAV85"/>
      <c r="RAW85"/>
      <c r="RAX85"/>
      <c r="RAY85"/>
      <c r="RAZ85"/>
      <c r="RBA85"/>
      <c r="RBB85"/>
      <c r="RBC85"/>
      <c r="RBD85"/>
      <c r="RBE85"/>
      <c r="RBF85"/>
      <c r="RBG85"/>
      <c r="RBH85"/>
      <c r="RBI85"/>
      <c r="RBJ85"/>
      <c r="RBK85"/>
      <c r="RBL85"/>
      <c r="RBM85"/>
      <c r="RBN85"/>
      <c r="RBO85"/>
      <c r="RBP85"/>
      <c r="RBQ85"/>
      <c r="RBR85"/>
      <c r="RBS85"/>
      <c r="RBT85"/>
      <c r="RBU85"/>
      <c r="RBV85"/>
      <c r="RBW85"/>
      <c r="RBX85"/>
      <c r="RBY85"/>
      <c r="RBZ85"/>
      <c r="RCA85"/>
      <c r="RCB85"/>
      <c r="RCC85"/>
      <c r="RCD85"/>
      <c r="RCE85"/>
      <c r="RCF85"/>
      <c r="RCG85"/>
      <c r="RCH85"/>
      <c r="RCI85"/>
      <c r="RCJ85"/>
      <c r="RCK85"/>
      <c r="RCL85"/>
      <c r="RCM85"/>
      <c r="RCN85"/>
      <c r="RCO85"/>
      <c r="RCP85"/>
      <c r="RCQ85"/>
      <c r="RCR85"/>
      <c r="RCS85"/>
      <c r="RCT85"/>
      <c r="RCU85"/>
      <c r="RCV85"/>
      <c r="RCW85"/>
      <c r="RCX85"/>
      <c r="RCY85"/>
      <c r="RCZ85"/>
      <c r="RDA85"/>
      <c r="RDB85"/>
      <c r="RDC85"/>
      <c r="RDD85"/>
      <c r="RDE85"/>
      <c r="RDF85"/>
      <c r="RDG85"/>
      <c r="RDH85"/>
      <c r="RDI85"/>
      <c r="RDJ85"/>
      <c r="RDK85"/>
      <c r="RDL85"/>
      <c r="RDM85"/>
      <c r="RDN85"/>
      <c r="RDO85"/>
      <c r="RDP85"/>
      <c r="RDQ85"/>
      <c r="RDR85"/>
      <c r="RDS85"/>
      <c r="RDT85"/>
      <c r="RDU85"/>
      <c r="RDV85"/>
      <c r="RDW85"/>
      <c r="RDX85"/>
      <c r="RDY85"/>
      <c r="RDZ85"/>
      <c r="REA85"/>
      <c r="REB85"/>
      <c r="REC85"/>
      <c r="RED85"/>
      <c r="REE85"/>
      <c r="REF85"/>
      <c r="REG85"/>
      <c r="REH85"/>
      <c r="REI85"/>
      <c r="REJ85"/>
      <c r="REK85"/>
      <c r="REL85"/>
      <c r="REM85"/>
      <c r="REN85"/>
      <c r="REO85"/>
      <c r="REP85"/>
      <c r="REQ85"/>
      <c r="RER85"/>
      <c r="RES85"/>
      <c r="RET85"/>
      <c r="REU85"/>
      <c r="REV85"/>
      <c r="REW85"/>
      <c r="REX85"/>
      <c r="REY85"/>
      <c r="REZ85"/>
      <c r="RFA85"/>
      <c r="RFB85"/>
      <c r="RFC85"/>
      <c r="RFD85"/>
      <c r="RFE85"/>
      <c r="RFF85"/>
      <c r="RFG85"/>
      <c r="RFH85"/>
      <c r="RFI85"/>
      <c r="RFJ85"/>
      <c r="RFK85"/>
      <c r="RFL85"/>
      <c r="RFM85"/>
      <c r="RFN85"/>
      <c r="RFO85"/>
      <c r="RFP85"/>
      <c r="RFQ85"/>
      <c r="RFR85"/>
      <c r="RFS85"/>
      <c r="RFT85"/>
      <c r="RFU85"/>
      <c r="RFV85"/>
      <c r="RFW85"/>
      <c r="RFX85"/>
      <c r="RFY85"/>
      <c r="RFZ85"/>
      <c r="RGA85"/>
      <c r="RGB85"/>
      <c r="RGC85"/>
      <c r="RGD85"/>
      <c r="RGE85"/>
      <c r="RGF85"/>
      <c r="RGG85"/>
      <c r="RGH85"/>
      <c r="RGI85"/>
      <c r="RGJ85"/>
      <c r="RGK85"/>
      <c r="RGL85"/>
      <c r="RGM85"/>
      <c r="RGN85"/>
      <c r="RGO85"/>
      <c r="RGP85"/>
      <c r="RGQ85"/>
      <c r="RGR85"/>
      <c r="RGS85"/>
      <c r="RGT85"/>
      <c r="RGU85"/>
      <c r="RGV85"/>
      <c r="RGW85"/>
      <c r="RGX85"/>
      <c r="RGY85"/>
      <c r="RGZ85"/>
      <c r="RHA85"/>
      <c r="RHB85"/>
      <c r="RHC85"/>
      <c r="RHD85"/>
      <c r="RHE85"/>
      <c r="RHF85"/>
      <c r="RHG85"/>
      <c r="RHH85"/>
      <c r="RHI85"/>
      <c r="RHJ85"/>
      <c r="RHK85"/>
      <c r="RHL85"/>
      <c r="RHM85"/>
      <c r="RHN85"/>
      <c r="RHO85"/>
      <c r="RHP85"/>
      <c r="RHQ85"/>
      <c r="RHR85"/>
      <c r="RHS85"/>
      <c r="RHT85"/>
      <c r="RHU85"/>
      <c r="RHV85"/>
      <c r="RHW85"/>
      <c r="RHX85"/>
      <c r="RHY85"/>
      <c r="RHZ85"/>
      <c r="RIA85"/>
      <c r="RIB85"/>
      <c r="RIC85"/>
      <c r="RID85"/>
      <c r="RIE85"/>
      <c r="RIF85"/>
      <c r="RIG85"/>
      <c r="RIH85"/>
      <c r="RII85"/>
      <c r="RIJ85"/>
      <c r="RIK85"/>
      <c r="RIL85"/>
      <c r="RIM85"/>
      <c r="RIN85"/>
      <c r="RIO85"/>
      <c r="RIP85"/>
      <c r="RIQ85"/>
      <c r="RIR85"/>
      <c r="RIS85"/>
      <c r="RIT85"/>
      <c r="RIU85"/>
      <c r="RIV85"/>
      <c r="RIW85"/>
      <c r="RIX85"/>
      <c r="RIY85"/>
      <c r="RIZ85"/>
      <c r="RJA85"/>
      <c r="RJB85"/>
      <c r="RJC85"/>
      <c r="RJD85"/>
      <c r="RJE85"/>
      <c r="RJF85"/>
      <c r="RJG85"/>
      <c r="RJH85"/>
      <c r="RJI85"/>
      <c r="RJJ85"/>
      <c r="RJK85"/>
      <c r="RJL85"/>
      <c r="RJM85"/>
      <c r="RJN85"/>
      <c r="RJO85"/>
      <c r="RJP85"/>
      <c r="RJQ85"/>
      <c r="RJR85"/>
      <c r="RJS85"/>
      <c r="RJT85"/>
      <c r="RJU85"/>
      <c r="RJV85"/>
      <c r="RJW85"/>
      <c r="RJX85"/>
      <c r="RJY85"/>
      <c r="RJZ85"/>
      <c r="RKA85"/>
      <c r="RKB85"/>
      <c r="RKC85"/>
      <c r="RKD85"/>
      <c r="RKE85"/>
      <c r="RKF85"/>
      <c r="RKG85"/>
      <c r="RKH85"/>
      <c r="RKI85"/>
      <c r="RKJ85"/>
      <c r="RKK85"/>
      <c r="RKL85"/>
      <c r="RKM85"/>
      <c r="RKN85"/>
      <c r="RKO85"/>
      <c r="RKP85"/>
      <c r="RKQ85"/>
      <c r="RKR85"/>
      <c r="RKS85"/>
      <c r="RKT85"/>
      <c r="RKU85"/>
      <c r="RKV85"/>
      <c r="RKW85"/>
      <c r="RKX85"/>
      <c r="RKY85"/>
      <c r="RKZ85"/>
      <c r="RLA85"/>
      <c r="RLB85"/>
      <c r="RLC85"/>
      <c r="RLD85"/>
      <c r="RLE85"/>
      <c r="RLF85"/>
      <c r="RLG85"/>
      <c r="RLH85"/>
      <c r="RLI85"/>
      <c r="RLJ85"/>
      <c r="RLK85"/>
      <c r="RLL85"/>
      <c r="RLM85"/>
      <c r="RLN85"/>
      <c r="RLO85"/>
      <c r="RLP85"/>
      <c r="RLQ85"/>
      <c r="RLR85"/>
      <c r="RLS85"/>
      <c r="RLT85"/>
      <c r="RLU85"/>
      <c r="RLV85"/>
      <c r="RLW85"/>
      <c r="RLX85"/>
      <c r="RLY85"/>
      <c r="RLZ85"/>
      <c r="RMA85"/>
      <c r="RMB85"/>
      <c r="RMC85"/>
      <c r="RMD85"/>
      <c r="RME85"/>
      <c r="RMF85"/>
      <c r="RMG85"/>
      <c r="RMH85"/>
      <c r="RMI85"/>
      <c r="RMJ85"/>
      <c r="RMK85"/>
      <c r="RML85"/>
      <c r="RMM85"/>
      <c r="RMN85"/>
      <c r="RMO85"/>
      <c r="RMP85"/>
      <c r="RMQ85"/>
      <c r="RMR85"/>
      <c r="RMS85"/>
      <c r="RMT85"/>
      <c r="RMU85"/>
      <c r="RMV85"/>
      <c r="RMW85"/>
      <c r="RMX85"/>
      <c r="RMY85"/>
      <c r="RMZ85"/>
      <c r="RNA85"/>
      <c r="RNB85"/>
      <c r="RNC85"/>
      <c r="RND85"/>
      <c r="RNE85"/>
      <c r="RNF85"/>
      <c r="RNG85"/>
      <c r="RNH85"/>
      <c r="RNI85"/>
      <c r="RNJ85"/>
      <c r="RNK85"/>
      <c r="RNL85"/>
      <c r="RNM85"/>
      <c r="RNN85"/>
      <c r="RNO85"/>
      <c r="RNP85"/>
      <c r="RNQ85"/>
      <c r="RNR85"/>
      <c r="RNS85"/>
      <c r="RNT85"/>
      <c r="RNU85"/>
      <c r="RNV85"/>
      <c r="RNW85"/>
      <c r="RNX85"/>
      <c r="RNY85"/>
      <c r="RNZ85"/>
      <c r="ROA85"/>
      <c r="ROB85"/>
      <c r="ROC85"/>
      <c r="ROD85"/>
      <c r="ROE85"/>
      <c r="ROF85"/>
      <c r="ROG85"/>
      <c r="ROH85"/>
      <c r="ROI85"/>
      <c r="ROJ85"/>
      <c r="ROK85"/>
      <c r="ROL85"/>
      <c r="ROM85"/>
      <c r="RON85"/>
      <c r="ROO85"/>
      <c r="ROP85"/>
      <c r="ROQ85"/>
      <c r="ROR85"/>
      <c r="ROS85"/>
      <c r="ROT85"/>
      <c r="ROU85"/>
      <c r="ROV85"/>
      <c r="ROW85"/>
      <c r="ROX85"/>
      <c r="ROY85"/>
      <c r="ROZ85"/>
      <c r="RPA85"/>
      <c r="RPB85"/>
      <c r="RPC85"/>
      <c r="RPD85"/>
      <c r="RPE85"/>
      <c r="RPF85"/>
      <c r="RPG85"/>
      <c r="RPH85"/>
      <c r="RPI85"/>
      <c r="RPJ85"/>
      <c r="RPK85"/>
      <c r="RPL85"/>
      <c r="RPM85"/>
      <c r="RPN85"/>
      <c r="RPO85"/>
      <c r="RPP85"/>
      <c r="RPQ85"/>
      <c r="RPR85"/>
      <c r="RPS85"/>
      <c r="RPT85"/>
      <c r="RPU85"/>
      <c r="RPV85"/>
      <c r="RPW85"/>
      <c r="RPX85"/>
      <c r="RPY85"/>
      <c r="RPZ85"/>
      <c r="RQA85"/>
      <c r="RQB85"/>
      <c r="RQC85"/>
      <c r="RQD85"/>
      <c r="RQE85"/>
      <c r="RQF85"/>
      <c r="RQG85"/>
      <c r="RQH85"/>
      <c r="RQI85"/>
      <c r="RQJ85"/>
      <c r="RQK85"/>
      <c r="RQL85"/>
      <c r="RQM85"/>
      <c r="RQN85"/>
      <c r="RQO85"/>
      <c r="RQP85"/>
      <c r="RQQ85"/>
      <c r="RQR85"/>
      <c r="RQS85"/>
      <c r="RQT85"/>
      <c r="RQU85"/>
      <c r="RQV85"/>
      <c r="RQW85"/>
      <c r="RQX85"/>
      <c r="RQY85"/>
      <c r="RQZ85"/>
      <c r="RRA85"/>
      <c r="RRB85"/>
      <c r="RRC85"/>
      <c r="RRD85"/>
      <c r="RRE85"/>
      <c r="RRF85"/>
      <c r="RRG85"/>
      <c r="RRH85"/>
      <c r="RRI85"/>
      <c r="RRJ85"/>
      <c r="RRK85"/>
      <c r="RRL85"/>
      <c r="RRM85"/>
      <c r="RRN85"/>
      <c r="RRO85"/>
      <c r="RRP85"/>
      <c r="RRQ85"/>
      <c r="RRR85"/>
      <c r="RRS85"/>
      <c r="RRT85"/>
      <c r="RRU85"/>
      <c r="RRV85"/>
      <c r="RRW85"/>
      <c r="RRX85"/>
      <c r="RRY85"/>
      <c r="RRZ85"/>
      <c r="RSA85"/>
      <c r="RSB85"/>
      <c r="RSC85"/>
      <c r="RSD85"/>
      <c r="RSE85"/>
      <c r="RSF85"/>
      <c r="RSG85"/>
      <c r="RSH85"/>
      <c r="RSI85"/>
      <c r="RSJ85"/>
      <c r="RSK85"/>
      <c r="RSL85"/>
      <c r="RSM85"/>
      <c r="RSN85"/>
      <c r="RSO85"/>
      <c r="RSP85"/>
      <c r="RSQ85"/>
      <c r="RSR85"/>
      <c r="RSS85"/>
      <c r="RST85"/>
      <c r="RSU85"/>
      <c r="RSV85"/>
      <c r="RSW85"/>
      <c r="RSX85"/>
      <c r="RSY85"/>
      <c r="RSZ85"/>
      <c r="RTA85"/>
      <c r="RTB85"/>
      <c r="RTC85"/>
      <c r="RTD85"/>
      <c r="RTE85"/>
      <c r="RTF85"/>
      <c r="RTG85"/>
      <c r="RTH85"/>
      <c r="RTI85"/>
      <c r="RTJ85"/>
      <c r="RTK85"/>
      <c r="RTL85"/>
      <c r="RTM85"/>
      <c r="RTN85"/>
      <c r="RTO85"/>
      <c r="RTP85"/>
      <c r="RTQ85"/>
      <c r="RTR85"/>
      <c r="RTS85"/>
      <c r="RTT85"/>
      <c r="RTU85"/>
      <c r="RTV85"/>
      <c r="RTW85"/>
      <c r="RTX85"/>
      <c r="RTY85"/>
      <c r="RTZ85"/>
      <c r="RUA85"/>
      <c r="RUB85"/>
      <c r="RUC85"/>
      <c r="RUD85"/>
      <c r="RUE85"/>
      <c r="RUF85"/>
      <c r="RUG85"/>
      <c r="RUH85"/>
      <c r="RUI85"/>
      <c r="RUJ85"/>
      <c r="RUK85"/>
      <c r="RUL85"/>
      <c r="RUM85"/>
      <c r="RUN85"/>
      <c r="RUO85"/>
      <c r="RUP85"/>
      <c r="RUQ85"/>
      <c r="RUR85"/>
      <c r="RUS85"/>
      <c r="RUT85"/>
      <c r="RUU85"/>
      <c r="RUV85"/>
      <c r="RUW85"/>
      <c r="RUX85"/>
      <c r="RUY85"/>
      <c r="RUZ85"/>
      <c r="RVA85"/>
      <c r="RVB85"/>
      <c r="RVC85"/>
      <c r="RVD85"/>
      <c r="RVE85"/>
      <c r="RVF85"/>
      <c r="RVG85"/>
      <c r="RVH85"/>
      <c r="RVI85"/>
      <c r="RVJ85"/>
      <c r="RVK85"/>
      <c r="RVL85"/>
      <c r="RVM85"/>
      <c r="RVN85"/>
      <c r="RVO85"/>
      <c r="RVP85"/>
      <c r="RVQ85"/>
      <c r="RVR85"/>
      <c r="RVS85"/>
      <c r="RVT85"/>
      <c r="RVU85"/>
      <c r="RVV85"/>
      <c r="RVW85"/>
      <c r="RVX85"/>
      <c r="RVY85"/>
      <c r="RVZ85"/>
      <c r="RWA85"/>
      <c r="RWB85"/>
      <c r="RWC85"/>
      <c r="RWD85"/>
      <c r="RWE85"/>
      <c r="RWF85"/>
      <c r="RWG85"/>
      <c r="RWH85"/>
      <c r="RWI85"/>
      <c r="RWJ85"/>
      <c r="RWK85"/>
      <c r="RWL85"/>
      <c r="RWM85"/>
      <c r="RWN85"/>
      <c r="RWO85"/>
      <c r="RWP85"/>
      <c r="RWQ85"/>
      <c r="RWR85"/>
      <c r="RWS85"/>
      <c r="RWT85"/>
      <c r="RWU85"/>
      <c r="RWV85"/>
      <c r="RWW85"/>
      <c r="RWX85"/>
      <c r="RWY85"/>
      <c r="RWZ85"/>
      <c r="RXA85"/>
      <c r="RXB85"/>
      <c r="RXC85"/>
      <c r="RXD85"/>
      <c r="RXE85"/>
      <c r="RXF85"/>
      <c r="RXG85"/>
      <c r="RXH85"/>
      <c r="RXI85"/>
      <c r="RXJ85"/>
      <c r="RXK85"/>
      <c r="RXL85"/>
      <c r="RXM85"/>
      <c r="RXN85"/>
      <c r="RXO85"/>
      <c r="RXP85"/>
      <c r="RXQ85"/>
      <c r="RXR85"/>
      <c r="RXS85"/>
      <c r="RXT85"/>
      <c r="RXU85"/>
      <c r="RXV85"/>
      <c r="RXW85"/>
      <c r="RXX85"/>
      <c r="RXY85"/>
      <c r="RXZ85"/>
      <c r="RYA85"/>
      <c r="RYB85"/>
      <c r="RYC85"/>
      <c r="RYD85"/>
      <c r="RYE85"/>
      <c r="RYF85"/>
      <c r="RYG85"/>
      <c r="RYH85"/>
      <c r="RYI85"/>
      <c r="RYJ85"/>
      <c r="RYK85"/>
      <c r="RYL85"/>
      <c r="RYM85"/>
      <c r="RYN85"/>
      <c r="RYO85"/>
      <c r="RYP85"/>
      <c r="RYQ85"/>
      <c r="RYR85"/>
      <c r="RYS85"/>
      <c r="RYT85"/>
      <c r="RYU85"/>
      <c r="RYV85"/>
      <c r="RYW85"/>
      <c r="RYX85"/>
      <c r="RYY85"/>
      <c r="RYZ85"/>
      <c r="RZA85"/>
      <c r="RZB85"/>
      <c r="RZC85"/>
      <c r="RZD85"/>
      <c r="RZE85"/>
      <c r="RZF85"/>
      <c r="RZG85"/>
      <c r="RZH85"/>
      <c r="RZI85"/>
      <c r="RZJ85"/>
      <c r="RZK85"/>
      <c r="RZL85"/>
      <c r="RZM85"/>
      <c r="RZN85"/>
      <c r="RZO85"/>
      <c r="RZP85"/>
      <c r="RZQ85"/>
      <c r="RZR85"/>
      <c r="RZS85"/>
      <c r="RZT85"/>
      <c r="RZU85"/>
      <c r="RZV85"/>
      <c r="RZW85"/>
      <c r="RZX85"/>
      <c r="RZY85"/>
      <c r="RZZ85"/>
      <c r="SAA85"/>
      <c r="SAB85"/>
      <c r="SAC85"/>
      <c r="SAD85"/>
      <c r="SAE85"/>
      <c r="SAF85"/>
      <c r="SAG85"/>
      <c r="SAH85"/>
      <c r="SAI85"/>
      <c r="SAJ85"/>
      <c r="SAK85"/>
      <c r="SAL85"/>
      <c r="SAM85"/>
      <c r="SAN85"/>
      <c r="SAO85"/>
      <c r="SAP85"/>
      <c r="SAQ85"/>
      <c r="SAR85"/>
      <c r="SAS85"/>
      <c r="SAT85"/>
      <c r="SAU85"/>
      <c r="SAV85"/>
      <c r="SAW85"/>
      <c r="SAX85"/>
      <c r="SAY85"/>
      <c r="SAZ85"/>
      <c r="SBA85"/>
      <c r="SBB85"/>
      <c r="SBC85"/>
      <c r="SBD85"/>
      <c r="SBE85"/>
      <c r="SBF85"/>
      <c r="SBG85"/>
      <c r="SBH85"/>
      <c r="SBI85"/>
      <c r="SBJ85"/>
      <c r="SBK85"/>
      <c r="SBL85"/>
      <c r="SBM85"/>
      <c r="SBN85"/>
      <c r="SBO85"/>
      <c r="SBP85"/>
      <c r="SBQ85"/>
      <c r="SBR85"/>
      <c r="SBS85"/>
      <c r="SBT85"/>
      <c r="SBU85"/>
      <c r="SBV85"/>
      <c r="SBW85"/>
      <c r="SBX85"/>
      <c r="SBY85"/>
      <c r="SBZ85"/>
      <c r="SCA85"/>
      <c r="SCB85"/>
      <c r="SCC85"/>
      <c r="SCD85"/>
      <c r="SCE85"/>
      <c r="SCF85"/>
      <c r="SCG85"/>
      <c r="SCH85"/>
      <c r="SCI85"/>
      <c r="SCJ85"/>
      <c r="SCK85"/>
      <c r="SCL85"/>
      <c r="SCM85"/>
      <c r="SCN85"/>
      <c r="SCO85"/>
      <c r="SCP85"/>
      <c r="SCQ85"/>
      <c r="SCR85"/>
      <c r="SCS85"/>
      <c r="SCT85"/>
      <c r="SCU85"/>
      <c r="SCV85"/>
      <c r="SCW85"/>
      <c r="SCX85"/>
      <c r="SCY85"/>
      <c r="SCZ85"/>
      <c r="SDA85"/>
      <c r="SDB85"/>
      <c r="SDC85"/>
      <c r="SDD85"/>
      <c r="SDE85"/>
      <c r="SDF85"/>
      <c r="SDG85"/>
      <c r="SDH85"/>
      <c r="SDI85"/>
      <c r="SDJ85"/>
      <c r="SDK85"/>
      <c r="SDL85"/>
      <c r="SDM85"/>
      <c r="SDN85"/>
      <c r="SDO85"/>
      <c r="SDP85"/>
      <c r="SDQ85"/>
      <c r="SDR85"/>
      <c r="SDS85"/>
      <c r="SDT85"/>
      <c r="SDU85"/>
      <c r="SDV85"/>
      <c r="SDW85"/>
      <c r="SDX85"/>
      <c r="SDY85"/>
      <c r="SDZ85"/>
      <c r="SEA85"/>
      <c r="SEB85"/>
      <c r="SEC85"/>
      <c r="SED85"/>
      <c r="SEE85"/>
      <c r="SEF85"/>
      <c r="SEG85"/>
      <c r="SEH85"/>
      <c r="SEI85"/>
      <c r="SEJ85"/>
      <c r="SEK85"/>
      <c r="SEL85"/>
      <c r="SEM85"/>
      <c r="SEN85"/>
      <c r="SEO85"/>
      <c r="SEP85"/>
      <c r="SEQ85"/>
      <c r="SER85"/>
      <c r="SES85"/>
      <c r="SET85"/>
      <c r="SEU85"/>
      <c r="SEV85"/>
      <c r="SEW85"/>
      <c r="SEX85"/>
      <c r="SEY85"/>
      <c r="SEZ85"/>
      <c r="SFA85"/>
      <c r="SFB85"/>
      <c r="SFC85"/>
      <c r="SFD85"/>
      <c r="SFE85"/>
      <c r="SFF85"/>
      <c r="SFG85"/>
      <c r="SFH85"/>
      <c r="SFI85"/>
      <c r="SFJ85"/>
      <c r="SFK85"/>
      <c r="SFL85"/>
      <c r="SFM85"/>
      <c r="SFN85"/>
      <c r="SFO85"/>
      <c r="SFP85"/>
      <c r="SFQ85"/>
      <c r="SFR85"/>
      <c r="SFS85"/>
      <c r="SFT85"/>
      <c r="SFU85"/>
      <c r="SFV85"/>
      <c r="SFW85"/>
      <c r="SFX85"/>
      <c r="SFY85"/>
      <c r="SFZ85"/>
      <c r="SGA85"/>
      <c r="SGB85"/>
      <c r="SGC85"/>
      <c r="SGD85"/>
      <c r="SGE85"/>
      <c r="SGF85"/>
      <c r="SGG85"/>
      <c r="SGH85"/>
      <c r="SGI85"/>
      <c r="SGJ85"/>
      <c r="SGK85"/>
      <c r="SGL85"/>
      <c r="SGM85"/>
      <c r="SGN85"/>
      <c r="SGO85"/>
      <c r="SGP85"/>
      <c r="SGQ85"/>
      <c r="SGR85"/>
      <c r="SGS85"/>
      <c r="SGT85"/>
      <c r="SGU85"/>
      <c r="SGV85"/>
      <c r="SGW85"/>
      <c r="SGX85"/>
      <c r="SGY85"/>
      <c r="SGZ85"/>
      <c r="SHA85"/>
      <c r="SHB85"/>
      <c r="SHC85"/>
      <c r="SHD85"/>
      <c r="SHE85"/>
      <c r="SHF85"/>
      <c r="SHG85"/>
      <c r="SHH85"/>
      <c r="SHI85"/>
      <c r="SHJ85"/>
      <c r="SHK85"/>
      <c r="SHL85"/>
      <c r="SHM85"/>
      <c r="SHN85"/>
      <c r="SHO85"/>
      <c r="SHP85"/>
      <c r="SHQ85"/>
      <c r="SHR85"/>
      <c r="SHS85"/>
      <c r="SHT85"/>
      <c r="SHU85"/>
      <c r="SHV85"/>
      <c r="SHW85"/>
      <c r="SHX85"/>
      <c r="SHY85"/>
      <c r="SHZ85"/>
      <c r="SIA85"/>
      <c r="SIB85"/>
      <c r="SIC85"/>
      <c r="SID85"/>
      <c r="SIE85"/>
      <c r="SIF85"/>
      <c r="SIG85"/>
      <c r="SIH85"/>
      <c r="SII85"/>
      <c r="SIJ85"/>
      <c r="SIK85"/>
      <c r="SIL85"/>
      <c r="SIM85"/>
      <c r="SIN85"/>
      <c r="SIO85"/>
      <c r="SIP85"/>
      <c r="SIQ85"/>
      <c r="SIR85"/>
      <c r="SIS85"/>
      <c r="SIT85"/>
      <c r="SIU85"/>
      <c r="SIV85"/>
      <c r="SIW85"/>
      <c r="SIX85"/>
      <c r="SIY85"/>
      <c r="SIZ85"/>
      <c r="SJA85"/>
      <c r="SJB85"/>
      <c r="SJC85"/>
      <c r="SJD85"/>
      <c r="SJE85"/>
      <c r="SJF85"/>
      <c r="SJG85"/>
      <c r="SJH85"/>
      <c r="SJI85"/>
      <c r="SJJ85"/>
      <c r="SJK85"/>
      <c r="SJL85"/>
      <c r="SJM85"/>
      <c r="SJN85"/>
      <c r="SJO85"/>
      <c r="SJP85"/>
      <c r="SJQ85"/>
      <c r="SJR85"/>
      <c r="SJS85"/>
      <c r="SJT85"/>
      <c r="SJU85"/>
      <c r="SJV85"/>
      <c r="SJW85"/>
      <c r="SJX85"/>
      <c r="SJY85"/>
      <c r="SJZ85"/>
      <c r="SKA85"/>
      <c r="SKB85"/>
      <c r="SKC85"/>
      <c r="SKD85"/>
      <c r="SKE85"/>
      <c r="SKF85"/>
      <c r="SKG85"/>
      <c r="SKH85"/>
      <c r="SKI85"/>
      <c r="SKJ85"/>
      <c r="SKK85"/>
      <c r="SKL85"/>
      <c r="SKM85"/>
      <c r="SKN85"/>
      <c r="SKO85"/>
      <c r="SKP85"/>
      <c r="SKQ85"/>
      <c r="SKR85"/>
      <c r="SKS85"/>
      <c r="SKT85"/>
      <c r="SKU85"/>
      <c r="SKV85"/>
      <c r="SKW85"/>
      <c r="SKX85"/>
      <c r="SKY85"/>
      <c r="SKZ85"/>
      <c r="SLA85"/>
      <c r="SLB85"/>
      <c r="SLC85"/>
      <c r="SLD85"/>
      <c r="SLE85"/>
      <c r="SLF85"/>
      <c r="SLG85"/>
      <c r="SLH85"/>
      <c r="SLI85"/>
      <c r="SLJ85"/>
      <c r="SLK85"/>
      <c r="SLL85"/>
      <c r="SLM85"/>
      <c r="SLN85"/>
      <c r="SLO85"/>
      <c r="SLP85"/>
      <c r="SLQ85"/>
      <c r="SLR85"/>
      <c r="SLS85"/>
      <c r="SLT85"/>
      <c r="SLU85"/>
      <c r="SLV85"/>
      <c r="SLW85"/>
      <c r="SLX85"/>
      <c r="SLY85"/>
      <c r="SLZ85"/>
      <c r="SMA85"/>
      <c r="SMB85"/>
      <c r="SMC85"/>
      <c r="SMD85"/>
      <c r="SME85"/>
      <c r="SMF85"/>
      <c r="SMG85"/>
      <c r="SMH85"/>
      <c r="SMI85"/>
      <c r="SMJ85"/>
      <c r="SMK85"/>
      <c r="SML85"/>
      <c r="SMM85"/>
      <c r="SMN85"/>
      <c r="SMO85"/>
      <c r="SMP85"/>
      <c r="SMQ85"/>
      <c r="SMR85"/>
      <c r="SMS85"/>
      <c r="SMT85"/>
      <c r="SMU85"/>
      <c r="SMV85"/>
      <c r="SMW85"/>
      <c r="SMX85"/>
      <c r="SMY85"/>
      <c r="SMZ85"/>
      <c r="SNA85"/>
      <c r="SNB85"/>
      <c r="SNC85"/>
      <c r="SND85"/>
      <c r="SNE85"/>
      <c r="SNF85"/>
      <c r="SNG85"/>
      <c r="SNH85"/>
      <c r="SNI85"/>
      <c r="SNJ85"/>
      <c r="SNK85"/>
      <c r="SNL85"/>
      <c r="SNM85"/>
      <c r="SNN85"/>
      <c r="SNO85"/>
      <c r="SNP85"/>
      <c r="SNQ85"/>
      <c r="SNR85"/>
      <c r="SNS85"/>
      <c r="SNT85"/>
      <c r="SNU85"/>
      <c r="SNV85"/>
      <c r="SNW85"/>
      <c r="SNX85"/>
      <c r="SNY85"/>
      <c r="SNZ85"/>
      <c r="SOA85"/>
      <c r="SOB85"/>
      <c r="SOC85"/>
      <c r="SOD85"/>
      <c r="SOE85"/>
      <c r="SOF85"/>
      <c r="SOG85"/>
      <c r="SOH85"/>
      <c r="SOI85"/>
      <c r="SOJ85"/>
      <c r="SOK85"/>
      <c r="SOL85"/>
      <c r="SOM85"/>
      <c r="SON85"/>
      <c r="SOO85"/>
      <c r="SOP85"/>
      <c r="SOQ85"/>
      <c r="SOR85"/>
      <c r="SOS85"/>
      <c r="SOT85"/>
      <c r="SOU85"/>
      <c r="SOV85"/>
      <c r="SOW85"/>
      <c r="SOX85"/>
      <c r="SOY85"/>
      <c r="SOZ85"/>
      <c r="SPA85"/>
      <c r="SPB85"/>
      <c r="SPC85"/>
      <c r="SPD85"/>
      <c r="SPE85"/>
      <c r="SPF85"/>
      <c r="SPG85"/>
      <c r="SPH85"/>
      <c r="SPI85"/>
      <c r="SPJ85"/>
      <c r="SPK85"/>
      <c r="SPL85"/>
      <c r="SPM85"/>
      <c r="SPN85"/>
      <c r="SPO85"/>
      <c r="SPP85"/>
      <c r="SPQ85"/>
      <c r="SPR85"/>
      <c r="SPS85"/>
      <c r="SPT85"/>
      <c r="SPU85"/>
      <c r="SPV85"/>
      <c r="SPW85"/>
      <c r="SPX85"/>
      <c r="SPY85"/>
      <c r="SPZ85"/>
      <c r="SQA85"/>
      <c r="SQB85"/>
      <c r="SQC85"/>
      <c r="SQD85"/>
      <c r="SQE85"/>
      <c r="SQF85"/>
      <c r="SQG85"/>
      <c r="SQH85"/>
      <c r="SQI85"/>
      <c r="SQJ85"/>
      <c r="SQK85"/>
      <c r="SQL85"/>
      <c r="SQM85"/>
      <c r="SQN85"/>
      <c r="SQO85"/>
      <c r="SQP85"/>
      <c r="SQQ85"/>
      <c r="SQR85"/>
      <c r="SQS85"/>
      <c r="SQT85"/>
      <c r="SQU85"/>
      <c r="SQV85"/>
      <c r="SQW85"/>
      <c r="SQX85"/>
      <c r="SQY85"/>
      <c r="SQZ85"/>
      <c r="SRA85"/>
      <c r="SRB85"/>
      <c r="SRC85"/>
      <c r="SRD85"/>
      <c r="SRE85"/>
      <c r="SRF85"/>
      <c r="SRG85"/>
      <c r="SRH85"/>
      <c r="SRI85"/>
      <c r="SRJ85"/>
      <c r="SRK85"/>
      <c r="SRL85"/>
      <c r="SRM85"/>
      <c r="SRN85"/>
      <c r="SRO85"/>
      <c r="SRP85"/>
      <c r="SRQ85"/>
      <c r="SRR85"/>
      <c r="SRS85"/>
      <c r="SRT85"/>
      <c r="SRU85"/>
      <c r="SRV85"/>
      <c r="SRW85"/>
      <c r="SRX85"/>
      <c r="SRY85"/>
      <c r="SRZ85"/>
      <c r="SSA85"/>
      <c r="SSB85"/>
      <c r="SSC85"/>
      <c r="SSD85"/>
      <c r="SSE85"/>
      <c r="SSF85"/>
      <c r="SSG85"/>
      <c r="SSH85"/>
      <c r="SSI85"/>
      <c r="SSJ85"/>
      <c r="SSK85"/>
      <c r="SSL85"/>
      <c r="SSM85"/>
      <c r="SSN85"/>
      <c r="SSO85"/>
      <c r="SSP85"/>
      <c r="SSQ85"/>
      <c r="SSR85"/>
      <c r="SSS85"/>
      <c r="SST85"/>
      <c r="SSU85"/>
      <c r="SSV85"/>
      <c r="SSW85"/>
      <c r="SSX85"/>
      <c r="SSY85"/>
      <c r="SSZ85"/>
      <c r="STA85"/>
      <c r="STB85"/>
      <c r="STC85"/>
      <c r="STD85"/>
      <c r="STE85"/>
      <c r="STF85"/>
      <c r="STG85"/>
      <c r="STH85"/>
      <c r="STI85"/>
      <c r="STJ85"/>
      <c r="STK85"/>
      <c r="STL85"/>
      <c r="STM85"/>
      <c r="STN85"/>
      <c r="STO85"/>
      <c r="STP85"/>
      <c r="STQ85"/>
      <c r="STR85"/>
      <c r="STS85"/>
      <c r="STT85"/>
      <c r="STU85"/>
      <c r="STV85"/>
      <c r="STW85"/>
      <c r="STX85"/>
      <c r="STY85"/>
      <c r="STZ85"/>
      <c r="SUA85"/>
      <c r="SUB85"/>
      <c r="SUC85"/>
      <c r="SUD85"/>
      <c r="SUE85"/>
      <c r="SUF85"/>
      <c r="SUG85"/>
      <c r="SUH85"/>
      <c r="SUI85"/>
      <c r="SUJ85"/>
      <c r="SUK85"/>
      <c r="SUL85"/>
      <c r="SUM85"/>
      <c r="SUN85"/>
      <c r="SUO85"/>
      <c r="SUP85"/>
      <c r="SUQ85"/>
      <c r="SUR85"/>
      <c r="SUS85"/>
      <c r="SUT85"/>
      <c r="SUU85"/>
      <c r="SUV85"/>
      <c r="SUW85"/>
      <c r="SUX85"/>
      <c r="SUY85"/>
      <c r="SUZ85"/>
      <c r="SVA85"/>
      <c r="SVB85"/>
      <c r="SVC85"/>
      <c r="SVD85"/>
      <c r="SVE85"/>
      <c r="SVF85"/>
      <c r="SVG85"/>
      <c r="SVH85"/>
      <c r="SVI85"/>
      <c r="SVJ85"/>
      <c r="SVK85"/>
      <c r="SVL85"/>
      <c r="SVM85"/>
      <c r="SVN85"/>
      <c r="SVO85"/>
      <c r="SVP85"/>
      <c r="SVQ85"/>
      <c r="SVR85"/>
      <c r="SVS85"/>
      <c r="SVT85"/>
      <c r="SVU85"/>
      <c r="SVV85"/>
      <c r="SVW85"/>
      <c r="SVX85"/>
      <c r="SVY85"/>
      <c r="SVZ85"/>
      <c r="SWA85"/>
      <c r="SWB85"/>
      <c r="SWC85"/>
      <c r="SWD85"/>
      <c r="SWE85"/>
      <c r="SWF85"/>
      <c r="SWG85"/>
      <c r="SWH85"/>
      <c r="SWI85"/>
      <c r="SWJ85"/>
      <c r="SWK85"/>
      <c r="SWL85"/>
      <c r="SWM85"/>
      <c r="SWN85"/>
      <c r="SWO85"/>
      <c r="SWP85"/>
      <c r="SWQ85"/>
      <c r="SWR85"/>
      <c r="SWS85"/>
      <c r="SWT85"/>
      <c r="SWU85"/>
      <c r="SWV85"/>
      <c r="SWW85"/>
      <c r="SWX85"/>
      <c r="SWY85"/>
      <c r="SWZ85"/>
      <c r="SXA85"/>
      <c r="SXB85"/>
      <c r="SXC85"/>
      <c r="SXD85"/>
      <c r="SXE85"/>
      <c r="SXF85"/>
      <c r="SXG85"/>
      <c r="SXH85"/>
      <c r="SXI85"/>
      <c r="SXJ85"/>
      <c r="SXK85"/>
      <c r="SXL85"/>
      <c r="SXM85"/>
      <c r="SXN85"/>
      <c r="SXO85"/>
      <c r="SXP85"/>
      <c r="SXQ85"/>
      <c r="SXR85"/>
      <c r="SXS85"/>
      <c r="SXT85"/>
      <c r="SXU85"/>
      <c r="SXV85"/>
      <c r="SXW85"/>
      <c r="SXX85"/>
      <c r="SXY85"/>
      <c r="SXZ85"/>
      <c r="SYA85"/>
      <c r="SYB85"/>
      <c r="SYC85"/>
      <c r="SYD85"/>
      <c r="SYE85"/>
      <c r="SYF85"/>
      <c r="SYG85"/>
      <c r="SYH85"/>
      <c r="SYI85"/>
      <c r="SYJ85"/>
      <c r="SYK85"/>
      <c r="SYL85"/>
      <c r="SYM85"/>
      <c r="SYN85"/>
      <c r="SYO85"/>
      <c r="SYP85"/>
      <c r="SYQ85"/>
      <c r="SYR85"/>
      <c r="SYS85"/>
      <c r="SYT85"/>
      <c r="SYU85"/>
      <c r="SYV85"/>
      <c r="SYW85"/>
      <c r="SYX85"/>
      <c r="SYY85"/>
      <c r="SYZ85"/>
      <c r="SZA85"/>
      <c r="SZB85"/>
      <c r="SZC85"/>
      <c r="SZD85"/>
      <c r="SZE85"/>
      <c r="SZF85"/>
      <c r="SZG85"/>
      <c r="SZH85"/>
      <c r="SZI85"/>
      <c r="SZJ85"/>
      <c r="SZK85"/>
      <c r="SZL85"/>
      <c r="SZM85"/>
      <c r="SZN85"/>
      <c r="SZO85"/>
      <c r="SZP85"/>
      <c r="SZQ85"/>
      <c r="SZR85"/>
      <c r="SZS85"/>
      <c r="SZT85"/>
      <c r="SZU85"/>
      <c r="SZV85"/>
      <c r="SZW85"/>
      <c r="SZX85"/>
      <c r="SZY85"/>
      <c r="SZZ85"/>
      <c r="TAA85"/>
      <c r="TAB85"/>
      <c r="TAC85"/>
      <c r="TAD85"/>
      <c r="TAE85"/>
      <c r="TAF85"/>
      <c r="TAG85"/>
      <c r="TAH85"/>
      <c r="TAI85"/>
      <c r="TAJ85"/>
      <c r="TAK85"/>
      <c r="TAL85"/>
      <c r="TAM85"/>
      <c r="TAN85"/>
      <c r="TAO85"/>
      <c r="TAP85"/>
      <c r="TAQ85"/>
      <c r="TAR85"/>
      <c r="TAS85"/>
      <c r="TAT85"/>
      <c r="TAU85"/>
      <c r="TAV85"/>
      <c r="TAW85"/>
      <c r="TAX85"/>
      <c r="TAY85"/>
      <c r="TAZ85"/>
      <c r="TBA85"/>
      <c r="TBB85"/>
      <c r="TBC85"/>
      <c r="TBD85"/>
      <c r="TBE85"/>
      <c r="TBF85"/>
      <c r="TBG85"/>
      <c r="TBH85"/>
      <c r="TBI85"/>
      <c r="TBJ85"/>
      <c r="TBK85"/>
      <c r="TBL85"/>
      <c r="TBM85"/>
      <c r="TBN85"/>
      <c r="TBO85"/>
      <c r="TBP85"/>
      <c r="TBQ85"/>
      <c r="TBR85"/>
      <c r="TBS85"/>
      <c r="TBT85"/>
      <c r="TBU85"/>
      <c r="TBV85"/>
      <c r="TBW85"/>
      <c r="TBX85"/>
      <c r="TBY85"/>
      <c r="TBZ85"/>
      <c r="TCA85"/>
      <c r="TCB85"/>
      <c r="TCC85"/>
      <c r="TCD85"/>
      <c r="TCE85"/>
      <c r="TCF85"/>
      <c r="TCG85"/>
      <c r="TCH85"/>
      <c r="TCI85"/>
      <c r="TCJ85"/>
      <c r="TCK85"/>
      <c r="TCL85"/>
      <c r="TCM85"/>
      <c r="TCN85"/>
      <c r="TCO85"/>
      <c r="TCP85"/>
      <c r="TCQ85"/>
      <c r="TCR85"/>
      <c r="TCS85"/>
      <c r="TCT85"/>
      <c r="TCU85"/>
      <c r="TCV85"/>
      <c r="TCW85"/>
      <c r="TCX85"/>
      <c r="TCY85"/>
      <c r="TCZ85"/>
      <c r="TDA85"/>
      <c r="TDB85"/>
      <c r="TDC85"/>
      <c r="TDD85"/>
      <c r="TDE85"/>
      <c r="TDF85"/>
      <c r="TDG85"/>
      <c r="TDH85"/>
      <c r="TDI85"/>
      <c r="TDJ85"/>
      <c r="TDK85"/>
      <c r="TDL85"/>
      <c r="TDM85"/>
      <c r="TDN85"/>
      <c r="TDO85"/>
      <c r="TDP85"/>
      <c r="TDQ85"/>
      <c r="TDR85"/>
      <c r="TDS85"/>
      <c r="TDT85"/>
      <c r="TDU85"/>
      <c r="TDV85"/>
      <c r="TDW85"/>
      <c r="TDX85"/>
      <c r="TDY85"/>
      <c r="TDZ85"/>
      <c r="TEA85"/>
      <c r="TEB85"/>
      <c r="TEC85"/>
      <c r="TED85"/>
      <c r="TEE85"/>
      <c r="TEF85"/>
      <c r="TEG85"/>
      <c r="TEH85"/>
      <c r="TEI85"/>
      <c r="TEJ85"/>
      <c r="TEK85"/>
      <c r="TEL85"/>
      <c r="TEM85"/>
      <c r="TEN85"/>
      <c r="TEO85"/>
      <c r="TEP85"/>
      <c r="TEQ85"/>
      <c r="TER85"/>
      <c r="TES85"/>
      <c r="TET85"/>
      <c r="TEU85"/>
      <c r="TEV85"/>
      <c r="TEW85"/>
      <c r="TEX85"/>
      <c r="TEY85"/>
      <c r="TEZ85"/>
      <c r="TFA85"/>
      <c r="TFB85"/>
      <c r="TFC85"/>
      <c r="TFD85"/>
      <c r="TFE85"/>
      <c r="TFF85"/>
      <c r="TFG85"/>
      <c r="TFH85"/>
      <c r="TFI85"/>
      <c r="TFJ85"/>
      <c r="TFK85"/>
      <c r="TFL85"/>
      <c r="TFM85"/>
      <c r="TFN85"/>
      <c r="TFO85"/>
      <c r="TFP85"/>
      <c r="TFQ85"/>
      <c r="TFR85"/>
      <c r="TFS85"/>
      <c r="TFT85"/>
      <c r="TFU85"/>
      <c r="TFV85"/>
      <c r="TFW85"/>
      <c r="TFX85"/>
      <c r="TFY85"/>
      <c r="TFZ85"/>
      <c r="TGA85"/>
      <c r="TGB85"/>
      <c r="TGC85"/>
      <c r="TGD85"/>
      <c r="TGE85"/>
      <c r="TGF85"/>
      <c r="TGG85"/>
      <c r="TGH85"/>
      <c r="TGI85"/>
      <c r="TGJ85"/>
      <c r="TGK85"/>
      <c r="TGL85"/>
      <c r="TGM85"/>
      <c r="TGN85"/>
      <c r="TGO85"/>
      <c r="TGP85"/>
      <c r="TGQ85"/>
      <c r="TGR85"/>
      <c r="TGS85"/>
      <c r="TGT85"/>
      <c r="TGU85"/>
      <c r="TGV85"/>
      <c r="TGW85"/>
      <c r="TGX85"/>
      <c r="TGY85"/>
      <c r="TGZ85"/>
      <c r="THA85"/>
      <c r="THB85"/>
      <c r="THC85"/>
      <c r="THD85"/>
      <c r="THE85"/>
      <c r="THF85"/>
      <c r="THG85"/>
      <c r="THH85"/>
      <c r="THI85"/>
      <c r="THJ85"/>
      <c r="THK85"/>
      <c r="THL85"/>
      <c r="THM85"/>
      <c r="THN85"/>
      <c r="THO85"/>
      <c r="THP85"/>
      <c r="THQ85"/>
      <c r="THR85"/>
      <c r="THS85"/>
      <c r="THT85"/>
      <c r="THU85"/>
      <c r="THV85"/>
      <c r="THW85"/>
      <c r="THX85"/>
      <c r="THY85"/>
      <c r="THZ85"/>
      <c r="TIA85"/>
      <c r="TIB85"/>
      <c r="TIC85"/>
      <c r="TID85"/>
      <c r="TIE85"/>
      <c r="TIF85"/>
      <c r="TIG85"/>
      <c r="TIH85"/>
      <c r="TII85"/>
      <c r="TIJ85"/>
      <c r="TIK85"/>
      <c r="TIL85"/>
      <c r="TIM85"/>
      <c r="TIN85"/>
      <c r="TIO85"/>
      <c r="TIP85"/>
      <c r="TIQ85"/>
      <c r="TIR85"/>
      <c r="TIS85"/>
      <c r="TIT85"/>
      <c r="TIU85"/>
      <c r="TIV85"/>
      <c r="TIW85"/>
      <c r="TIX85"/>
      <c r="TIY85"/>
      <c r="TIZ85"/>
      <c r="TJA85"/>
      <c r="TJB85"/>
      <c r="TJC85"/>
      <c r="TJD85"/>
      <c r="TJE85"/>
      <c r="TJF85"/>
      <c r="TJG85"/>
      <c r="TJH85"/>
      <c r="TJI85"/>
      <c r="TJJ85"/>
      <c r="TJK85"/>
      <c r="TJL85"/>
      <c r="TJM85"/>
      <c r="TJN85"/>
      <c r="TJO85"/>
      <c r="TJP85"/>
      <c r="TJQ85"/>
      <c r="TJR85"/>
      <c r="TJS85"/>
      <c r="TJT85"/>
      <c r="TJU85"/>
      <c r="TJV85"/>
      <c r="TJW85"/>
      <c r="TJX85"/>
      <c r="TJY85"/>
      <c r="TJZ85"/>
      <c r="TKA85"/>
      <c r="TKB85"/>
      <c r="TKC85"/>
      <c r="TKD85"/>
      <c r="TKE85"/>
      <c r="TKF85"/>
      <c r="TKG85"/>
      <c r="TKH85"/>
      <c r="TKI85"/>
      <c r="TKJ85"/>
      <c r="TKK85"/>
      <c r="TKL85"/>
      <c r="TKM85"/>
      <c r="TKN85"/>
      <c r="TKO85"/>
      <c r="TKP85"/>
      <c r="TKQ85"/>
      <c r="TKR85"/>
      <c r="TKS85"/>
      <c r="TKT85"/>
      <c r="TKU85"/>
      <c r="TKV85"/>
      <c r="TKW85"/>
      <c r="TKX85"/>
      <c r="TKY85"/>
      <c r="TKZ85"/>
      <c r="TLA85"/>
      <c r="TLB85"/>
      <c r="TLC85"/>
      <c r="TLD85"/>
      <c r="TLE85"/>
      <c r="TLF85"/>
      <c r="TLG85"/>
      <c r="TLH85"/>
      <c r="TLI85"/>
      <c r="TLJ85"/>
      <c r="TLK85"/>
      <c r="TLL85"/>
      <c r="TLM85"/>
      <c r="TLN85"/>
      <c r="TLO85"/>
      <c r="TLP85"/>
      <c r="TLQ85"/>
      <c r="TLR85"/>
      <c r="TLS85"/>
      <c r="TLT85"/>
      <c r="TLU85"/>
      <c r="TLV85"/>
      <c r="TLW85"/>
      <c r="TLX85"/>
      <c r="TLY85"/>
      <c r="TLZ85"/>
      <c r="TMA85"/>
      <c r="TMB85"/>
      <c r="TMC85"/>
      <c r="TMD85"/>
      <c r="TME85"/>
      <c r="TMF85"/>
      <c r="TMG85"/>
      <c r="TMH85"/>
      <c r="TMI85"/>
      <c r="TMJ85"/>
      <c r="TMK85"/>
      <c r="TML85"/>
      <c r="TMM85"/>
      <c r="TMN85"/>
      <c r="TMO85"/>
      <c r="TMP85"/>
      <c r="TMQ85"/>
      <c r="TMR85"/>
      <c r="TMS85"/>
      <c r="TMT85"/>
      <c r="TMU85"/>
      <c r="TMV85"/>
      <c r="TMW85"/>
      <c r="TMX85"/>
      <c r="TMY85"/>
      <c r="TMZ85"/>
      <c r="TNA85"/>
      <c r="TNB85"/>
      <c r="TNC85"/>
      <c r="TND85"/>
      <c r="TNE85"/>
      <c r="TNF85"/>
      <c r="TNG85"/>
      <c r="TNH85"/>
      <c r="TNI85"/>
      <c r="TNJ85"/>
      <c r="TNK85"/>
      <c r="TNL85"/>
      <c r="TNM85"/>
      <c r="TNN85"/>
      <c r="TNO85"/>
      <c r="TNP85"/>
      <c r="TNQ85"/>
      <c r="TNR85"/>
      <c r="TNS85"/>
      <c r="TNT85"/>
      <c r="TNU85"/>
      <c r="TNV85"/>
      <c r="TNW85"/>
      <c r="TNX85"/>
      <c r="TNY85"/>
      <c r="TNZ85"/>
      <c r="TOA85"/>
      <c r="TOB85"/>
      <c r="TOC85"/>
      <c r="TOD85"/>
      <c r="TOE85"/>
      <c r="TOF85"/>
      <c r="TOG85"/>
      <c r="TOH85"/>
      <c r="TOI85"/>
      <c r="TOJ85"/>
      <c r="TOK85"/>
      <c r="TOL85"/>
      <c r="TOM85"/>
      <c r="TON85"/>
      <c r="TOO85"/>
      <c r="TOP85"/>
      <c r="TOQ85"/>
      <c r="TOR85"/>
      <c r="TOS85"/>
      <c r="TOT85"/>
      <c r="TOU85"/>
      <c r="TOV85"/>
      <c r="TOW85"/>
      <c r="TOX85"/>
      <c r="TOY85"/>
      <c r="TOZ85"/>
      <c r="TPA85"/>
      <c r="TPB85"/>
      <c r="TPC85"/>
      <c r="TPD85"/>
      <c r="TPE85"/>
      <c r="TPF85"/>
      <c r="TPG85"/>
      <c r="TPH85"/>
      <c r="TPI85"/>
      <c r="TPJ85"/>
      <c r="TPK85"/>
      <c r="TPL85"/>
      <c r="TPM85"/>
      <c r="TPN85"/>
      <c r="TPO85"/>
      <c r="TPP85"/>
      <c r="TPQ85"/>
      <c r="TPR85"/>
      <c r="TPS85"/>
      <c r="TPT85"/>
      <c r="TPU85"/>
      <c r="TPV85"/>
      <c r="TPW85"/>
      <c r="TPX85"/>
      <c r="TPY85"/>
      <c r="TPZ85"/>
      <c r="TQA85"/>
      <c r="TQB85"/>
      <c r="TQC85"/>
      <c r="TQD85"/>
      <c r="TQE85"/>
      <c r="TQF85"/>
      <c r="TQG85"/>
      <c r="TQH85"/>
      <c r="TQI85"/>
      <c r="TQJ85"/>
      <c r="TQK85"/>
      <c r="TQL85"/>
      <c r="TQM85"/>
      <c r="TQN85"/>
      <c r="TQO85"/>
      <c r="TQP85"/>
      <c r="TQQ85"/>
      <c r="TQR85"/>
      <c r="TQS85"/>
      <c r="TQT85"/>
      <c r="TQU85"/>
      <c r="TQV85"/>
      <c r="TQW85"/>
      <c r="TQX85"/>
      <c r="TQY85"/>
      <c r="TQZ85"/>
      <c r="TRA85"/>
      <c r="TRB85"/>
      <c r="TRC85"/>
      <c r="TRD85"/>
      <c r="TRE85"/>
      <c r="TRF85"/>
      <c r="TRG85"/>
      <c r="TRH85"/>
      <c r="TRI85"/>
      <c r="TRJ85"/>
      <c r="TRK85"/>
      <c r="TRL85"/>
      <c r="TRM85"/>
      <c r="TRN85"/>
      <c r="TRO85"/>
      <c r="TRP85"/>
      <c r="TRQ85"/>
      <c r="TRR85"/>
      <c r="TRS85"/>
      <c r="TRT85"/>
      <c r="TRU85"/>
      <c r="TRV85"/>
      <c r="TRW85"/>
      <c r="TRX85"/>
      <c r="TRY85"/>
      <c r="TRZ85"/>
      <c r="TSA85"/>
      <c r="TSB85"/>
      <c r="TSC85"/>
      <c r="TSD85"/>
      <c r="TSE85"/>
      <c r="TSF85"/>
      <c r="TSG85"/>
      <c r="TSH85"/>
      <c r="TSI85"/>
      <c r="TSJ85"/>
      <c r="TSK85"/>
      <c r="TSL85"/>
      <c r="TSM85"/>
      <c r="TSN85"/>
      <c r="TSO85"/>
      <c r="TSP85"/>
      <c r="TSQ85"/>
      <c r="TSR85"/>
      <c r="TSS85"/>
      <c r="TST85"/>
      <c r="TSU85"/>
      <c r="TSV85"/>
      <c r="TSW85"/>
      <c r="TSX85"/>
      <c r="TSY85"/>
      <c r="TSZ85"/>
      <c r="TTA85"/>
      <c r="TTB85"/>
      <c r="TTC85"/>
      <c r="TTD85"/>
      <c r="TTE85"/>
      <c r="TTF85"/>
      <c r="TTG85"/>
      <c r="TTH85"/>
      <c r="TTI85"/>
      <c r="TTJ85"/>
      <c r="TTK85"/>
      <c r="TTL85"/>
      <c r="TTM85"/>
      <c r="TTN85"/>
      <c r="TTO85"/>
      <c r="TTP85"/>
      <c r="TTQ85"/>
      <c r="TTR85"/>
      <c r="TTS85"/>
      <c r="TTT85"/>
      <c r="TTU85"/>
      <c r="TTV85"/>
      <c r="TTW85"/>
      <c r="TTX85"/>
      <c r="TTY85"/>
      <c r="TTZ85"/>
      <c r="TUA85"/>
      <c r="TUB85"/>
      <c r="TUC85"/>
      <c r="TUD85"/>
      <c r="TUE85"/>
      <c r="TUF85"/>
      <c r="TUG85"/>
      <c r="TUH85"/>
      <c r="TUI85"/>
      <c r="TUJ85"/>
      <c r="TUK85"/>
      <c r="TUL85"/>
      <c r="TUM85"/>
      <c r="TUN85"/>
      <c r="TUO85"/>
      <c r="TUP85"/>
      <c r="TUQ85"/>
      <c r="TUR85"/>
      <c r="TUS85"/>
      <c r="TUT85"/>
      <c r="TUU85"/>
      <c r="TUV85"/>
      <c r="TUW85"/>
      <c r="TUX85"/>
      <c r="TUY85"/>
      <c r="TUZ85"/>
      <c r="TVA85"/>
      <c r="TVB85"/>
      <c r="TVC85"/>
      <c r="TVD85"/>
      <c r="TVE85"/>
      <c r="TVF85"/>
      <c r="TVG85"/>
      <c r="TVH85"/>
      <c r="TVI85"/>
      <c r="TVJ85"/>
      <c r="TVK85"/>
      <c r="TVL85"/>
      <c r="TVM85"/>
      <c r="TVN85"/>
      <c r="TVO85"/>
      <c r="TVP85"/>
      <c r="TVQ85"/>
      <c r="TVR85"/>
      <c r="TVS85"/>
      <c r="TVT85"/>
      <c r="TVU85"/>
      <c r="TVV85"/>
      <c r="TVW85"/>
      <c r="TVX85"/>
      <c r="TVY85"/>
      <c r="TVZ85"/>
      <c r="TWA85"/>
      <c r="TWB85"/>
      <c r="TWC85"/>
      <c r="TWD85"/>
      <c r="TWE85"/>
      <c r="TWF85"/>
      <c r="TWG85"/>
      <c r="TWH85"/>
      <c r="TWI85"/>
      <c r="TWJ85"/>
      <c r="TWK85"/>
      <c r="TWL85"/>
      <c r="TWM85"/>
      <c r="TWN85"/>
      <c r="TWO85"/>
      <c r="TWP85"/>
      <c r="TWQ85"/>
      <c r="TWR85"/>
      <c r="TWS85"/>
      <c r="TWT85"/>
      <c r="TWU85"/>
      <c r="TWV85"/>
      <c r="TWW85"/>
      <c r="TWX85"/>
      <c r="TWY85"/>
      <c r="TWZ85"/>
      <c r="TXA85"/>
      <c r="TXB85"/>
      <c r="TXC85"/>
      <c r="TXD85"/>
      <c r="TXE85"/>
      <c r="TXF85"/>
      <c r="TXG85"/>
      <c r="TXH85"/>
      <c r="TXI85"/>
      <c r="TXJ85"/>
      <c r="TXK85"/>
      <c r="TXL85"/>
      <c r="TXM85"/>
      <c r="TXN85"/>
      <c r="TXO85"/>
      <c r="TXP85"/>
      <c r="TXQ85"/>
      <c r="TXR85"/>
      <c r="TXS85"/>
      <c r="TXT85"/>
      <c r="TXU85"/>
      <c r="TXV85"/>
      <c r="TXW85"/>
      <c r="TXX85"/>
      <c r="TXY85"/>
      <c r="TXZ85"/>
      <c r="TYA85"/>
      <c r="TYB85"/>
      <c r="TYC85"/>
      <c r="TYD85"/>
      <c r="TYE85"/>
      <c r="TYF85"/>
      <c r="TYG85"/>
      <c r="TYH85"/>
      <c r="TYI85"/>
      <c r="TYJ85"/>
      <c r="TYK85"/>
      <c r="TYL85"/>
      <c r="TYM85"/>
      <c r="TYN85"/>
      <c r="TYO85"/>
      <c r="TYP85"/>
      <c r="TYQ85"/>
      <c r="TYR85"/>
      <c r="TYS85"/>
      <c r="TYT85"/>
      <c r="TYU85"/>
      <c r="TYV85"/>
      <c r="TYW85"/>
      <c r="TYX85"/>
      <c r="TYY85"/>
      <c r="TYZ85"/>
      <c r="TZA85"/>
      <c r="TZB85"/>
      <c r="TZC85"/>
      <c r="TZD85"/>
      <c r="TZE85"/>
      <c r="TZF85"/>
      <c r="TZG85"/>
      <c r="TZH85"/>
      <c r="TZI85"/>
      <c r="TZJ85"/>
      <c r="TZK85"/>
      <c r="TZL85"/>
      <c r="TZM85"/>
      <c r="TZN85"/>
      <c r="TZO85"/>
      <c r="TZP85"/>
      <c r="TZQ85"/>
      <c r="TZR85"/>
      <c r="TZS85"/>
      <c r="TZT85"/>
      <c r="TZU85"/>
      <c r="TZV85"/>
      <c r="TZW85"/>
      <c r="TZX85"/>
      <c r="TZY85"/>
      <c r="TZZ85"/>
      <c r="UAA85"/>
      <c r="UAB85"/>
      <c r="UAC85"/>
      <c r="UAD85"/>
      <c r="UAE85"/>
      <c r="UAF85"/>
      <c r="UAG85"/>
      <c r="UAH85"/>
      <c r="UAI85"/>
      <c r="UAJ85"/>
      <c r="UAK85"/>
      <c r="UAL85"/>
      <c r="UAM85"/>
      <c r="UAN85"/>
      <c r="UAO85"/>
      <c r="UAP85"/>
      <c r="UAQ85"/>
      <c r="UAR85"/>
      <c r="UAS85"/>
      <c r="UAT85"/>
      <c r="UAU85"/>
      <c r="UAV85"/>
      <c r="UAW85"/>
      <c r="UAX85"/>
      <c r="UAY85"/>
      <c r="UAZ85"/>
      <c r="UBA85"/>
      <c r="UBB85"/>
      <c r="UBC85"/>
      <c r="UBD85"/>
      <c r="UBE85"/>
      <c r="UBF85"/>
      <c r="UBG85"/>
      <c r="UBH85"/>
      <c r="UBI85"/>
      <c r="UBJ85"/>
      <c r="UBK85"/>
      <c r="UBL85"/>
      <c r="UBM85"/>
      <c r="UBN85"/>
      <c r="UBO85"/>
      <c r="UBP85"/>
      <c r="UBQ85"/>
      <c r="UBR85"/>
      <c r="UBS85"/>
      <c r="UBT85"/>
      <c r="UBU85"/>
      <c r="UBV85"/>
      <c r="UBW85"/>
      <c r="UBX85"/>
      <c r="UBY85"/>
      <c r="UBZ85"/>
      <c r="UCA85"/>
      <c r="UCB85"/>
      <c r="UCC85"/>
      <c r="UCD85"/>
      <c r="UCE85"/>
      <c r="UCF85"/>
      <c r="UCG85"/>
      <c r="UCH85"/>
      <c r="UCI85"/>
      <c r="UCJ85"/>
      <c r="UCK85"/>
      <c r="UCL85"/>
      <c r="UCM85"/>
      <c r="UCN85"/>
      <c r="UCO85"/>
      <c r="UCP85"/>
      <c r="UCQ85"/>
      <c r="UCR85"/>
      <c r="UCS85"/>
      <c r="UCT85"/>
      <c r="UCU85"/>
      <c r="UCV85"/>
      <c r="UCW85"/>
      <c r="UCX85"/>
      <c r="UCY85"/>
      <c r="UCZ85"/>
      <c r="UDA85"/>
      <c r="UDB85"/>
      <c r="UDC85"/>
      <c r="UDD85"/>
      <c r="UDE85"/>
      <c r="UDF85"/>
      <c r="UDG85"/>
      <c r="UDH85"/>
      <c r="UDI85"/>
      <c r="UDJ85"/>
      <c r="UDK85"/>
      <c r="UDL85"/>
      <c r="UDM85"/>
      <c r="UDN85"/>
      <c r="UDO85"/>
      <c r="UDP85"/>
      <c r="UDQ85"/>
      <c r="UDR85"/>
      <c r="UDS85"/>
      <c r="UDT85"/>
      <c r="UDU85"/>
      <c r="UDV85"/>
      <c r="UDW85"/>
      <c r="UDX85"/>
      <c r="UDY85"/>
      <c r="UDZ85"/>
      <c r="UEA85"/>
      <c r="UEB85"/>
      <c r="UEC85"/>
      <c r="UED85"/>
      <c r="UEE85"/>
      <c r="UEF85"/>
      <c r="UEG85"/>
      <c r="UEH85"/>
      <c r="UEI85"/>
      <c r="UEJ85"/>
      <c r="UEK85"/>
      <c r="UEL85"/>
      <c r="UEM85"/>
      <c r="UEN85"/>
      <c r="UEO85"/>
      <c r="UEP85"/>
      <c r="UEQ85"/>
      <c r="UER85"/>
      <c r="UES85"/>
      <c r="UET85"/>
      <c r="UEU85"/>
      <c r="UEV85"/>
      <c r="UEW85"/>
      <c r="UEX85"/>
      <c r="UEY85"/>
      <c r="UEZ85"/>
      <c r="UFA85"/>
      <c r="UFB85"/>
      <c r="UFC85"/>
      <c r="UFD85"/>
      <c r="UFE85"/>
      <c r="UFF85"/>
      <c r="UFG85"/>
      <c r="UFH85"/>
      <c r="UFI85"/>
      <c r="UFJ85"/>
      <c r="UFK85"/>
      <c r="UFL85"/>
      <c r="UFM85"/>
      <c r="UFN85"/>
      <c r="UFO85"/>
      <c r="UFP85"/>
      <c r="UFQ85"/>
      <c r="UFR85"/>
      <c r="UFS85"/>
      <c r="UFT85"/>
      <c r="UFU85"/>
      <c r="UFV85"/>
      <c r="UFW85"/>
      <c r="UFX85"/>
      <c r="UFY85"/>
      <c r="UFZ85"/>
      <c r="UGA85"/>
      <c r="UGB85"/>
      <c r="UGC85"/>
      <c r="UGD85"/>
      <c r="UGE85"/>
      <c r="UGF85"/>
      <c r="UGG85"/>
      <c r="UGH85"/>
      <c r="UGI85"/>
      <c r="UGJ85"/>
      <c r="UGK85"/>
      <c r="UGL85"/>
      <c r="UGM85"/>
      <c r="UGN85"/>
      <c r="UGO85"/>
      <c r="UGP85"/>
      <c r="UGQ85"/>
      <c r="UGR85"/>
      <c r="UGS85"/>
      <c r="UGT85"/>
      <c r="UGU85"/>
      <c r="UGV85"/>
      <c r="UGW85"/>
      <c r="UGX85"/>
      <c r="UGY85"/>
      <c r="UGZ85"/>
      <c r="UHA85"/>
      <c r="UHB85"/>
      <c r="UHC85"/>
      <c r="UHD85"/>
      <c r="UHE85"/>
      <c r="UHF85"/>
      <c r="UHG85"/>
      <c r="UHH85"/>
      <c r="UHI85"/>
      <c r="UHJ85"/>
      <c r="UHK85"/>
      <c r="UHL85"/>
      <c r="UHM85"/>
      <c r="UHN85"/>
      <c r="UHO85"/>
      <c r="UHP85"/>
      <c r="UHQ85"/>
      <c r="UHR85"/>
      <c r="UHS85"/>
      <c r="UHT85"/>
      <c r="UHU85"/>
      <c r="UHV85"/>
      <c r="UHW85"/>
      <c r="UHX85"/>
      <c r="UHY85"/>
      <c r="UHZ85"/>
      <c r="UIA85"/>
      <c r="UIB85"/>
      <c r="UIC85"/>
      <c r="UID85"/>
      <c r="UIE85"/>
      <c r="UIF85"/>
      <c r="UIG85"/>
      <c r="UIH85"/>
      <c r="UII85"/>
      <c r="UIJ85"/>
      <c r="UIK85"/>
      <c r="UIL85"/>
      <c r="UIM85"/>
      <c r="UIN85"/>
      <c r="UIO85"/>
      <c r="UIP85"/>
      <c r="UIQ85"/>
      <c r="UIR85"/>
      <c r="UIS85"/>
      <c r="UIT85"/>
      <c r="UIU85"/>
      <c r="UIV85"/>
      <c r="UIW85"/>
      <c r="UIX85"/>
      <c r="UIY85"/>
      <c r="UIZ85"/>
      <c r="UJA85"/>
      <c r="UJB85"/>
      <c r="UJC85"/>
      <c r="UJD85"/>
      <c r="UJE85"/>
      <c r="UJF85"/>
      <c r="UJG85"/>
      <c r="UJH85"/>
      <c r="UJI85"/>
      <c r="UJJ85"/>
      <c r="UJK85"/>
      <c r="UJL85"/>
      <c r="UJM85"/>
      <c r="UJN85"/>
      <c r="UJO85"/>
      <c r="UJP85"/>
      <c r="UJQ85"/>
      <c r="UJR85"/>
      <c r="UJS85"/>
      <c r="UJT85"/>
      <c r="UJU85"/>
      <c r="UJV85"/>
      <c r="UJW85"/>
      <c r="UJX85"/>
      <c r="UJY85"/>
      <c r="UJZ85"/>
      <c r="UKA85"/>
      <c r="UKB85"/>
      <c r="UKC85"/>
      <c r="UKD85"/>
      <c r="UKE85"/>
      <c r="UKF85"/>
      <c r="UKG85"/>
      <c r="UKH85"/>
      <c r="UKI85"/>
      <c r="UKJ85"/>
      <c r="UKK85"/>
      <c r="UKL85"/>
      <c r="UKM85"/>
      <c r="UKN85"/>
      <c r="UKO85"/>
      <c r="UKP85"/>
      <c r="UKQ85"/>
      <c r="UKR85"/>
      <c r="UKS85"/>
      <c r="UKT85"/>
      <c r="UKU85"/>
      <c r="UKV85"/>
      <c r="UKW85"/>
      <c r="UKX85"/>
      <c r="UKY85"/>
      <c r="UKZ85"/>
      <c r="ULA85"/>
      <c r="ULB85"/>
      <c r="ULC85"/>
      <c r="ULD85"/>
      <c r="ULE85"/>
      <c r="ULF85"/>
      <c r="ULG85"/>
      <c r="ULH85"/>
      <c r="ULI85"/>
      <c r="ULJ85"/>
      <c r="ULK85"/>
      <c r="ULL85"/>
      <c r="ULM85"/>
      <c r="ULN85"/>
      <c r="ULO85"/>
      <c r="ULP85"/>
      <c r="ULQ85"/>
      <c r="ULR85"/>
      <c r="ULS85"/>
      <c r="ULT85"/>
      <c r="ULU85"/>
      <c r="ULV85"/>
      <c r="ULW85"/>
      <c r="ULX85"/>
      <c r="ULY85"/>
      <c r="ULZ85"/>
      <c r="UMA85"/>
      <c r="UMB85"/>
      <c r="UMC85"/>
      <c r="UMD85"/>
      <c r="UME85"/>
      <c r="UMF85"/>
      <c r="UMG85"/>
      <c r="UMH85"/>
      <c r="UMI85"/>
      <c r="UMJ85"/>
      <c r="UMK85"/>
      <c r="UML85"/>
      <c r="UMM85"/>
      <c r="UMN85"/>
      <c r="UMO85"/>
      <c r="UMP85"/>
      <c r="UMQ85"/>
      <c r="UMR85"/>
      <c r="UMS85"/>
      <c r="UMT85"/>
      <c r="UMU85"/>
      <c r="UMV85"/>
      <c r="UMW85"/>
      <c r="UMX85"/>
      <c r="UMY85"/>
      <c r="UMZ85"/>
      <c r="UNA85"/>
      <c r="UNB85"/>
      <c r="UNC85"/>
      <c r="UND85"/>
      <c r="UNE85"/>
      <c r="UNF85"/>
      <c r="UNG85"/>
      <c r="UNH85"/>
      <c r="UNI85"/>
      <c r="UNJ85"/>
      <c r="UNK85"/>
      <c r="UNL85"/>
      <c r="UNM85"/>
      <c r="UNN85"/>
      <c r="UNO85"/>
      <c r="UNP85"/>
      <c r="UNQ85"/>
      <c r="UNR85"/>
      <c r="UNS85"/>
      <c r="UNT85"/>
      <c r="UNU85"/>
      <c r="UNV85"/>
      <c r="UNW85"/>
      <c r="UNX85"/>
      <c r="UNY85"/>
      <c r="UNZ85"/>
      <c r="UOA85"/>
      <c r="UOB85"/>
      <c r="UOC85"/>
      <c r="UOD85"/>
      <c r="UOE85"/>
      <c r="UOF85"/>
      <c r="UOG85"/>
      <c r="UOH85"/>
      <c r="UOI85"/>
      <c r="UOJ85"/>
      <c r="UOK85"/>
      <c r="UOL85"/>
      <c r="UOM85"/>
      <c r="UON85"/>
      <c r="UOO85"/>
      <c r="UOP85"/>
      <c r="UOQ85"/>
      <c r="UOR85"/>
      <c r="UOS85"/>
      <c r="UOT85"/>
      <c r="UOU85"/>
      <c r="UOV85"/>
      <c r="UOW85"/>
      <c r="UOX85"/>
      <c r="UOY85"/>
      <c r="UOZ85"/>
      <c r="UPA85"/>
      <c r="UPB85"/>
      <c r="UPC85"/>
      <c r="UPD85"/>
      <c r="UPE85"/>
      <c r="UPF85"/>
      <c r="UPG85"/>
      <c r="UPH85"/>
      <c r="UPI85"/>
      <c r="UPJ85"/>
      <c r="UPK85"/>
      <c r="UPL85"/>
      <c r="UPM85"/>
      <c r="UPN85"/>
      <c r="UPO85"/>
      <c r="UPP85"/>
      <c r="UPQ85"/>
      <c r="UPR85"/>
      <c r="UPS85"/>
      <c r="UPT85"/>
      <c r="UPU85"/>
      <c r="UPV85"/>
      <c r="UPW85"/>
      <c r="UPX85"/>
      <c r="UPY85"/>
      <c r="UPZ85"/>
      <c r="UQA85"/>
      <c r="UQB85"/>
      <c r="UQC85"/>
      <c r="UQD85"/>
      <c r="UQE85"/>
      <c r="UQF85"/>
      <c r="UQG85"/>
      <c r="UQH85"/>
      <c r="UQI85"/>
      <c r="UQJ85"/>
      <c r="UQK85"/>
      <c r="UQL85"/>
      <c r="UQM85"/>
      <c r="UQN85"/>
      <c r="UQO85"/>
      <c r="UQP85"/>
      <c r="UQQ85"/>
      <c r="UQR85"/>
      <c r="UQS85"/>
      <c r="UQT85"/>
      <c r="UQU85"/>
      <c r="UQV85"/>
      <c r="UQW85"/>
      <c r="UQX85"/>
      <c r="UQY85"/>
      <c r="UQZ85"/>
      <c r="URA85"/>
      <c r="URB85"/>
      <c r="URC85"/>
      <c r="URD85"/>
      <c r="URE85"/>
      <c r="URF85"/>
      <c r="URG85"/>
      <c r="URH85"/>
      <c r="URI85"/>
      <c r="URJ85"/>
      <c r="URK85"/>
      <c r="URL85"/>
      <c r="URM85"/>
      <c r="URN85"/>
      <c r="URO85"/>
      <c r="URP85"/>
      <c r="URQ85"/>
      <c r="URR85"/>
      <c r="URS85"/>
      <c r="URT85"/>
      <c r="URU85"/>
      <c r="URV85"/>
      <c r="URW85"/>
      <c r="URX85"/>
      <c r="URY85"/>
      <c r="URZ85"/>
      <c r="USA85"/>
      <c r="USB85"/>
      <c r="USC85"/>
      <c r="USD85"/>
      <c r="USE85"/>
      <c r="USF85"/>
      <c r="USG85"/>
      <c r="USH85"/>
      <c r="USI85"/>
      <c r="USJ85"/>
      <c r="USK85"/>
      <c r="USL85"/>
      <c r="USM85"/>
      <c r="USN85"/>
      <c r="USO85"/>
      <c r="USP85"/>
      <c r="USQ85"/>
      <c r="USR85"/>
      <c r="USS85"/>
      <c r="UST85"/>
      <c r="USU85"/>
      <c r="USV85"/>
      <c r="USW85"/>
      <c r="USX85"/>
      <c r="USY85"/>
      <c r="USZ85"/>
      <c r="UTA85"/>
      <c r="UTB85"/>
      <c r="UTC85"/>
      <c r="UTD85"/>
      <c r="UTE85"/>
      <c r="UTF85"/>
      <c r="UTG85"/>
      <c r="UTH85"/>
      <c r="UTI85"/>
      <c r="UTJ85"/>
      <c r="UTK85"/>
      <c r="UTL85"/>
      <c r="UTM85"/>
      <c r="UTN85"/>
      <c r="UTO85"/>
      <c r="UTP85"/>
      <c r="UTQ85"/>
      <c r="UTR85"/>
      <c r="UTS85"/>
      <c r="UTT85"/>
      <c r="UTU85"/>
      <c r="UTV85"/>
      <c r="UTW85"/>
      <c r="UTX85"/>
      <c r="UTY85"/>
      <c r="UTZ85"/>
      <c r="UUA85"/>
      <c r="UUB85"/>
      <c r="UUC85"/>
      <c r="UUD85"/>
      <c r="UUE85"/>
      <c r="UUF85"/>
      <c r="UUG85"/>
      <c r="UUH85"/>
      <c r="UUI85"/>
      <c r="UUJ85"/>
      <c r="UUK85"/>
      <c r="UUL85"/>
      <c r="UUM85"/>
      <c r="UUN85"/>
      <c r="UUO85"/>
      <c r="UUP85"/>
      <c r="UUQ85"/>
      <c r="UUR85"/>
      <c r="UUS85"/>
      <c r="UUT85"/>
      <c r="UUU85"/>
      <c r="UUV85"/>
      <c r="UUW85"/>
      <c r="UUX85"/>
      <c r="UUY85"/>
      <c r="UUZ85"/>
      <c r="UVA85"/>
      <c r="UVB85"/>
      <c r="UVC85"/>
      <c r="UVD85"/>
      <c r="UVE85"/>
      <c r="UVF85"/>
      <c r="UVG85"/>
      <c r="UVH85"/>
      <c r="UVI85"/>
      <c r="UVJ85"/>
      <c r="UVK85"/>
      <c r="UVL85"/>
      <c r="UVM85"/>
      <c r="UVN85"/>
      <c r="UVO85"/>
      <c r="UVP85"/>
      <c r="UVQ85"/>
      <c r="UVR85"/>
      <c r="UVS85"/>
      <c r="UVT85"/>
      <c r="UVU85"/>
      <c r="UVV85"/>
      <c r="UVW85"/>
      <c r="UVX85"/>
      <c r="UVY85"/>
      <c r="UVZ85"/>
      <c r="UWA85"/>
      <c r="UWB85"/>
      <c r="UWC85"/>
      <c r="UWD85"/>
      <c r="UWE85"/>
      <c r="UWF85"/>
      <c r="UWG85"/>
      <c r="UWH85"/>
      <c r="UWI85"/>
      <c r="UWJ85"/>
      <c r="UWK85"/>
      <c r="UWL85"/>
      <c r="UWM85"/>
      <c r="UWN85"/>
      <c r="UWO85"/>
      <c r="UWP85"/>
      <c r="UWQ85"/>
      <c r="UWR85"/>
      <c r="UWS85"/>
      <c r="UWT85"/>
      <c r="UWU85"/>
      <c r="UWV85"/>
      <c r="UWW85"/>
      <c r="UWX85"/>
      <c r="UWY85"/>
      <c r="UWZ85"/>
      <c r="UXA85"/>
      <c r="UXB85"/>
      <c r="UXC85"/>
      <c r="UXD85"/>
      <c r="UXE85"/>
      <c r="UXF85"/>
      <c r="UXG85"/>
      <c r="UXH85"/>
      <c r="UXI85"/>
      <c r="UXJ85"/>
      <c r="UXK85"/>
      <c r="UXL85"/>
      <c r="UXM85"/>
      <c r="UXN85"/>
      <c r="UXO85"/>
      <c r="UXP85"/>
      <c r="UXQ85"/>
      <c r="UXR85"/>
      <c r="UXS85"/>
      <c r="UXT85"/>
      <c r="UXU85"/>
      <c r="UXV85"/>
      <c r="UXW85"/>
      <c r="UXX85"/>
      <c r="UXY85"/>
      <c r="UXZ85"/>
      <c r="UYA85"/>
      <c r="UYB85"/>
      <c r="UYC85"/>
      <c r="UYD85"/>
      <c r="UYE85"/>
      <c r="UYF85"/>
      <c r="UYG85"/>
      <c r="UYH85"/>
      <c r="UYI85"/>
      <c r="UYJ85"/>
      <c r="UYK85"/>
      <c r="UYL85"/>
      <c r="UYM85"/>
      <c r="UYN85"/>
      <c r="UYO85"/>
      <c r="UYP85"/>
      <c r="UYQ85"/>
      <c r="UYR85"/>
      <c r="UYS85"/>
      <c r="UYT85"/>
      <c r="UYU85"/>
      <c r="UYV85"/>
      <c r="UYW85"/>
      <c r="UYX85"/>
      <c r="UYY85"/>
      <c r="UYZ85"/>
      <c r="UZA85"/>
      <c r="UZB85"/>
      <c r="UZC85"/>
      <c r="UZD85"/>
      <c r="UZE85"/>
      <c r="UZF85"/>
      <c r="UZG85"/>
      <c r="UZH85"/>
      <c r="UZI85"/>
      <c r="UZJ85"/>
      <c r="UZK85"/>
      <c r="UZL85"/>
      <c r="UZM85"/>
      <c r="UZN85"/>
      <c r="UZO85"/>
      <c r="UZP85"/>
      <c r="UZQ85"/>
      <c r="UZR85"/>
      <c r="UZS85"/>
      <c r="UZT85"/>
      <c r="UZU85"/>
      <c r="UZV85"/>
      <c r="UZW85"/>
      <c r="UZX85"/>
      <c r="UZY85"/>
      <c r="UZZ85"/>
      <c r="VAA85"/>
      <c r="VAB85"/>
      <c r="VAC85"/>
      <c r="VAD85"/>
      <c r="VAE85"/>
      <c r="VAF85"/>
      <c r="VAG85"/>
      <c r="VAH85"/>
      <c r="VAI85"/>
      <c r="VAJ85"/>
      <c r="VAK85"/>
      <c r="VAL85"/>
      <c r="VAM85"/>
      <c r="VAN85"/>
      <c r="VAO85"/>
      <c r="VAP85"/>
      <c r="VAQ85"/>
      <c r="VAR85"/>
      <c r="VAS85"/>
      <c r="VAT85"/>
      <c r="VAU85"/>
      <c r="VAV85"/>
      <c r="VAW85"/>
      <c r="VAX85"/>
      <c r="VAY85"/>
      <c r="VAZ85"/>
      <c r="VBA85"/>
      <c r="VBB85"/>
      <c r="VBC85"/>
      <c r="VBD85"/>
      <c r="VBE85"/>
      <c r="VBF85"/>
      <c r="VBG85"/>
      <c r="VBH85"/>
      <c r="VBI85"/>
      <c r="VBJ85"/>
      <c r="VBK85"/>
      <c r="VBL85"/>
      <c r="VBM85"/>
      <c r="VBN85"/>
      <c r="VBO85"/>
      <c r="VBP85"/>
      <c r="VBQ85"/>
      <c r="VBR85"/>
      <c r="VBS85"/>
      <c r="VBT85"/>
      <c r="VBU85"/>
      <c r="VBV85"/>
      <c r="VBW85"/>
      <c r="VBX85"/>
      <c r="VBY85"/>
      <c r="VBZ85"/>
      <c r="VCA85"/>
      <c r="VCB85"/>
      <c r="VCC85"/>
      <c r="VCD85"/>
      <c r="VCE85"/>
      <c r="VCF85"/>
      <c r="VCG85"/>
      <c r="VCH85"/>
      <c r="VCI85"/>
      <c r="VCJ85"/>
      <c r="VCK85"/>
      <c r="VCL85"/>
      <c r="VCM85"/>
      <c r="VCN85"/>
      <c r="VCO85"/>
      <c r="VCP85"/>
      <c r="VCQ85"/>
      <c r="VCR85"/>
      <c r="VCS85"/>
      <c r="VCT85"/>
      <c r="VCU85"/>
      <c r="VCV85"/>
      <c r="VCW85"/>
      <c r="VCX85"/>
      <c r="VCY85"/>
      <c r="VCZ85"/>
      <c r="VDA85"/>
      <c r="VDB85"/>
      <c r="VDC85"/>
      <c r="VDD85"/>
      <c r="VDE85"/>
      <c r="VDF85"/>
      <c r="VDG85"/>
      <c r="VDH85"/>
      <c r="VDI85"/>
      <c r="VDJ85"/>
      <c r="VDK85"/>
      <c r="VDL85"/>
      <c r="VDM85"/>
      <c r="VDN85"/>
      <c r="VDO85"/>
      <c r="VDP85"/>
      <c r="VDQ85"/>
      <c r="VDR85"/>
      <c r="VDS85"/>
      <c r="VDT85"/>
      <c r="VDU85"/>
      <c r="VDV85"/>
      <c r="VDW85"/>
      <c r="VDX85"/>
      <c r="VDY85"/>
      <c r="VDZ85"/>
      <c r="VEA85"/>
      <c r="VEB85"/>
      <c r="VEC85"/>
      <c r="VED85"/>
      <c r="VEE85"/>
      <c r="VEF85"/>
      <c r="VEG85"/>
      <c r="VEH85"/>
      <c r="VEI85"/>
      <c r="VEJ85"/>
      <c r="VEK85"/>
      <c r="VEL85"/>
      <c r="VEM85"/>
      <c r="VEN85"/>
      <c r="VEO85"/>
      <c r="VEP85"/>
      <c r="VEQ85"/>
      <c r="VER85"/>
      <c r="VES85"/>
      <c r="VET85"/>
      <c r="VEU85"/>
      <c r="VEV85"/>
      <c r="VEW85"/>
      <c r="VEX85"/>
      <c r="VEY85"/>
      <c r="VEZ85"/>
      <c r="VFA85"/>
      <c r="VFB85"/>
      <c r="VFC85"/>
      <c r="VFD85"/>
      <c r="VFE85"/>
      <c r="VFF85"/>
      <c r="VFG85"/>
      <c r="VFH85"/>
      <c r="VFI85"/>
      <c r="VFJ85"/>
      <c r="VFK85"/>
      <c r="VFL85"/>
      <c r="VFM85"/>
      <c r="VFN85"/>
      <c r="VFO85"/>
      <c r="VFP85"/>
      <c r="VFQ85"/>
      <c r="VFR85"/>
      <c r="VFS85"/>
      <c r="VFT85"/>
      <c r="VFU85"/>
      <c r="VFV85"/>
      <c r="VFW85"/>
      <c r="VFX85"/>
      <c r="VFY85"/>
      <c r="VFZ85"/>
      <c r="VGA85"/>
      <c r="VGB85"/>
      <c r="VGC85"/>
      <c r="VGD85"/>
      <c r="VGE85"/>
      <c r="VGF85"/>
      <c r="VGG85"/>
      <c r="VGH85"/>
      <c r="VGI85"/>
      <c r="VGJ85"/>
      <c r="VGK85"/>
      <c r="VGL85"/>
      <c r="VGM85"/>
      <c r="VGN85"/>
      <c r="VGO85"/>
      <c r="VGP85"/>
      <c r="VGQ85"/>
      <c r="VGR85"/>
      <c r="VGS85"/>
      <c r="VGT85"/>
      <c r="VGU85"/>
      <c r="VGV85"/>
      <c r="VGW85"/>
      <c r="VGX85"/>
      <c r="VGY85"/>
      <c r="VGZ85"/>
      <c r="VHA85"/>
      <c r="VHB85"/>
      <c r="VHC85"/>
      <c r="VHD85"/>
      <c r="VHE85"/>
      <c r="VHF85"/>
      <c r="VHG85"/>
      <c r="VHH85"/>
      <c r="VHI85"/>
      <c r="VHJ85"/>
      <c r="VHK85"/>
      <c r="VHL85"/>
      <c r="VHM85"/>
      <c r="VHN85"/>
      <c r="VHO85"/>
      <c r="VHP85"/>
      <c r="VHQ85"/>
      <c r="VHR85"/>
      <c r="VHS85"/>
      <c r="VHT85"/>
      <c r="VHU85"/>
      <c r="VHV85"/>
      <c r="VHW85"/>
      <c r="VHX85"/>
      <c r="VHY85"/>
      <c r="VHZ85"/>
      <c r="VIA85"/>
      <c r="VIB85"/>
      <c r="VIC85"/>
      <c r="VID85"/>
      <c r="VIE85"/>
      <c r="VIF85"/>
      <c r="VIG85"/>
      <c r="VIH85"/>
      <c r="VII85"/>
      <c r="VIJ85"/>
      <c r="VIK85"/>
      <c r="VIL85"/>
      <c r="VIM85"/>
      <c r="VIN85"/>
      <c r="VIO85"/>
      <c r="VIP85"/>
      <c r="VIQ85"/>
      <c r="VIR85"/>
      <c r="VIS85"/>
      <c r="VIT85"/>
      <c r="VIU85"/>
      <c r="VIV85"/>
      <c r="VIW85"/>
      <c r="VIX85"/>
      <c r="VIY85"/>
      <c r="VIZ85"/>
      <c r="VJA85"/>
      <c r="VJB85"/>
      <c r="VJC85"/>
      <c r="VJD85"/>
      <c r="VJE85"/>
      <c r="VJF85"/>
      <c r="VJG85"/>
      <c r="VJH85"/>
      <c r="VJI85"/>
      <c r="VJJ85"/>
      <c r="VJK85"/>
      <c r="VJL85"/>
      <c r="VJM85"/>
      <c r="VJN85"/>
      <c r="VJO85"/>
      <c r="VJP85"/>
      <c r="VJQ85"/>
      <c r="VJR85"/>
      <c r="VJS85"/>
      <c r="VJT85"/>
      <c r="VJU85"/>
      <c r="VJV85"/>
      <c r="VJW85"/>
      <c r="VJX85"/>
      <c r="VJY85"/>
      <c r="VJZ85"/>
      <c r="VKA85"/>
      <c r="VKB85"/>
      <c r="VKC85"/>
      <c r="VKD85"/>
      <c r="VKE85"/>
      <c r="VKF85"/>
      <c r="VKG85"/>
      <c r="VKH85"/>
      <c r="VKI85"/>
      <c r="VKJ85"/>
      <c r="VKK85"/>
      <c r="VKL85"/>
      <c r="VKM85"/>
      <c r="VKN85"/>
      <c r="VKO85"/>
      <c r="VKP85"/>
      <c r="VKQ85"/>
      <c r="VKR85"/>
      <c r="VKS85"/>
      <c r="VKT85"/>
      <c r="VKU85"/>
      <c r="VKV85"/>
      <c r="VKW85"/>
      <c r="VKX85"/>
      <c r="VKY85"/>
      <c r="VKZ85"/>
      <c r="VLA85"/>
      <c r="VLB85"/>
      <c r="VLC85"/>
      <c r="VLD85"/>
      <c r="VLE85"/>
      <c r="VLF85"/>
      <c r="VLG85"/>
      <c r="VLH85"/>
      <c r="VLI85"/>
      <c r="VLJ85"/>
      <c r="VLK85"/>
      <c r="VLL85"/>
      <c r="VLM85"/>
      <c r="VLN85"/>
      <c r="VLO85"/>
      <c r="VLP85"/>
      <c r="VLQ85"/>
      <c r="VLR85"/>
      <c r="VLS85"/>
      <c r="VLT85"/>
      <c r="VLU85"/>
      <c r="VLV85"/>
      <c r="VLW85"/>
      <c r="VLX85"/>
      <c r="VLY85"/>
      <c r="VLZ85"/>
      <c r="VMA85"/>
      <c r="VMB85"/>
      <c r="VMC85"/>
      <c r="VMD85"/>
      <c r="VME85"/>
      <c r="VMF85"/>
      <c r="VMG85"/>
      <c r="VMH85"/>
      <c r="VMI85"/>
      <c r="VMJ85"/>
      <c r="VMK85"/>
      <c r="VML85"/>
      <c r="VMM85"/>
      <c r="VMN85"/>
      <c r="VMO85"/>
      <c r="VMP85"/>
      <c r="VMQ85"/>
      <c r="VMR85"/>
      <c r="VMS85"/>
      <c r="VMT85"/>
      <c r="VMU85"/>
      <c r="VMV85"/>
      <c r="VMW85"/>
      <c r="VMX85"/>
      <c r="VMY85"/>
      <c r="VMZ85"/>
      <c r="VNA85"/>
      <c r="VNB85"/>
      <c r="VNC85"/>
      <c r="VND85"/>
      <c r="VNE85"/>
      <c r="VNF85"/>
      <c r="VNG85"/>
      <c r="VNH85"/>
      <c r="VNI85"/>
      <c r="VNJ85"/>
      <c r="VNK85"/>
      <c r="VNL85"/>
      <c r="VNM85"/>
      <c r="VNN85"/>
      <c r="VNO85"/>
      <c r="VNP85"/>
      <c r="VNQ85"/>
      <c r="VNR85"/>
      <c r="VNS85"/>
      <c r="VNT85"/>
      <c r="VNU85"/>
      <c r="VNV85"/>
      <c r="VNW85"/>
      <c r="VNX85"/>
      <c r="VNY85"/>
      <c r="VNZ85"/>
      <c r="VOA85"/>
      <c r="VOB85"/>
      <c r="VOC85"/>
      <c r="VOD85"/>
      <c r="VOE85"/>
      <c r="VOF85"/>
      <c r="VOG85"/>
      <c r="VOH85"/>
      <c r="VOI85"/>
      <c r="VOJ85"/>
      <c r="VOK85"/>
      <c r="VOL85"/>
      <c r="VOM85"/>
      <c r="VON85"/>
      <c r="VOO85"/>
      <c r="VOP85"/>
      <c r="VOQ85"/>
      <c r="VOR85"/>
      <c r="VOS85"/>
      <c r="VOT85"/>
      <c r="VOU85"/>
      <c r="VOV85"/>
      <c r="VOW85"/>
      <c r="VOX85"/>
      <c r="VOY85"/>
      <c r="VOZ85"/>
      <c r="VPA85"/>
      <c r="VPB85"/>
      <c r="VPC85"/>
      <c r="VPD85"/>
      <c r="VPE85"/>
      <c r="VPF85"/>
      <c r="VPG85"/>
      <c r="VPH85"/>
      <c r="VPI85"/>
      <c r="VPJ85"/>
      <c r="VPK85"/>
      <c r="VPL85"/>
      <c r="VPM85"/>
      <c r="VPN85"/>
      <c r="VPO85"/>
      <c r="VPP85"/>
      <c r="VPQ85"/>
      <c r="VPR85"/>
      <c r="VPS85"/>
      <c r="VPT85"/>
      <c r="VPU85"/>
      <c r="VPV85"/>
      <c r="VPW85"/>
      <c r="VPX85"/>
      <c r="VPY85"/>
      <c r="VPZ85"/>
      <c r="VQA85"/>
      <c r="VQB85"/>
      <c r="VQC85"/>
      <c r="VQD85"/>
      <c r="VQE85"/>
      <c r="VQF85"/>
      <c r="VQG85"/>
      <c r="VQH85"/>
      <c r="VQI85"/>
      <c r="VQJ85"/>
      <c r="VQK85"/>
      <c r="VQL85"/>
      <c r="VQM85"/>
      <c r="VQN85"/>
      <c r="VQO85"/>
      <c r="VQP85"/>
      <c r="VQQ85"/>
      <c r="VQR85"/>
      <c r="VQS85"/>
      <c r="VQT85"/>
      <c r="VQU85"/>
      <c r="VQV85"/>
      <c r="VQW85"/>
      <c r="VQX85"/>
      <c r="VQY85"/>
      <c r="VQZ85"/>
      <c r="VRA85"/>
      <c r="VRB85"/>
      <c r="VRC85"/>
      <c r="VRD85"/>
      <c r="VRE85"/>
      <c r="VRF85"/>
      <c r="VRG85"/>
      <c r="VRH85"/>
      <c r="VRI85"/>
      <c r="VRJ85"/>
      <c r="VRK85"/>
      <c r="VRL85"/>
      <c r="VRM85"/>
      <c r="VRN85"/>
      <c r="VRO85"/>
      <c r="VRP85"/>
      <c r="VRQ85"/>
      <c r="VRR85"/>
      <c r="VRS85"/>
      <c r="VRT85"/>
      <c r="VRU85"/>
      <c r="VRV85"/>
      <c r="VRW85"/>
      <c r="VRX85"/>
      <c r="VRY85"/>
      <c r="VRZ85"/>
      <c r="VSA85"/>
      <c r="VSB85"/>
      <c r="VSC85"/>
      <c r="VSD85"/>
      <c r="VSE85"/>
      <c r="VSF85"/>
      <c r="VSG85"/>
      <c r="VSH85"/>
      <c r="VSI85"/>
      <c r="VSJ85"/>
      <c r="VSK85"/>
      <c r="VSL85"/>
      <c r="VSM85"/>
      <c r="VSN85"/>
      <c r="VSO85"/>
      <c r="VSP85"/>
      <c r="VSQ85"/>
      <c r="VSR85"/>
      <c r="VSS85"/>
      <c r="VST85"/>
      <c r="VSU85"/>
      <c r="VSV85"/>
      <c r="VSW85"/>
      <c r="VSX85"/>
      <c r="VSY85"/>
      <c r="VSZ85"/>
      <c r="VTA85"/>
      <c r="VTB85"/>
      <c r="VTC85"/>
      <c r="VTD85"/>
      <c r="VTE85"/>
      <c r="VTF85"/>
      <c r="VTG85"/>
      <c r="VTH85"/>
      <c r="VTI85"/>
      <c r="VTJ85"/>
      <c r="VTK85"/>
      <c r="VTL85"/>
      <c r="VTM85"/>
      <c r="VTN85"/>
      <c r="VTO85"/>
      <c r="VTP85"/>
      <c r="VTQ85"/>
      <c r="VTR85"/>
      <c r="VTS85"/>
      <c r="VTT85"/>
      <c r="VTU85"/>
      <c r="VTV85"/>
      <c r="VTW85"/>
      <c r="VTX85"/>
      <c r="VTY85"/>
      <c r="VTZ85"/>
      <c r="VUA85"/>
      <c r="VUB85"/>
      <c r="VUC85"/>
      <c r="VUD85"/>
      <c r="VUE85"/>
      <c r="VUF85"/>
      <c r="VUG85"/>
      <c r="VUH85"/>
      <c r="VUI85"/>
      <c r="VUJ85"/>
      <c r="VUK85"/>
      <c r="VUL85"/>
      <c r="VUM85"/>
      <c r="VUN85"/>
      <c r="VUO85"/>
      <c r="VUP85"/>
      <c r="VUQ85"/>
      <c r="VUR85"/>
      <c r="VUS85"/>
      <c r="VUT85"/>
      <c r="VUU85"/>
      <c r="VUV85"/>
      <c r="VUW85"/>
      <c r="VUX85"/>
      <c r="VUY85"/>
      <c r="VUZ85"/>
      <c r="VVA85"/>
      <c r="VVB85"/>
      <c r="VVC85"/>
      <c r="VVD85"/>
      <c r="VVE85"/>
      <c r="VVF85"/>
      <c r="VVG85"/>
      <c r="VVH85"/>
      <c r="VVI85"/>
      <c r="VVJ85"/>
      <c r="VVK85"/>
      <c r="VVL85"/>
      <c r="VVM85"/>
      <c r="VVN85"/>
      <c r="VVO85"/>
      <c r="VVP85"/>
      <c r="VVQ85"/>
      <c r="VVR85"/>
      <c r="VVS85"/>
      <c r="VVT85"/>
      <c r="VVU85"/>
      <c r="VVV85"/>
      <c r="VVW85"/>
      <c r="VVX85"/>
      <c r="VVY85"/>
      <c r="VVZ85"/>
      <c r="VWA85"/>
      <c r="VWB85"/>
      <c r="VWC85"/>
      <c r="VWD85"/>
      <c r="VWE85"/>
      <c r="VWF85"/>
      <c r="VWG85"/>
      <c r="VWH85"/>
      <c r="VWI85"/>
      <c r="VWJ85"/>
      <c r="VWK85"/>
      <c r="VWL85"/>
      <c r="VWM85"/>
      <c r="VWN85"/>
      <c r="VWO85"/>
      <c r="VWP85"/>
      <c r="VWQ85"/>
      <c r="VWR85"/>
      <c r="VWS85"/>
      <c r="VWT85"/>
      <c r="VWU85"/>
      <c r="VWV85"/>
      <c r="VWW85"/>
      <c r="VWX85"/>
      <c r="VWY85"/>
      <c r="VWZ85"/>
      <c r="VXA85"/>
      <c r="VXB85"/>
      <c r="VXC85"/>
      <c r="VXD85"/>
      <c r="VXE85"/>
      <c r="VXF85"/>
      <c r="VXG85"/>
      <c r="VXH85"/>
      <c r="VXI85"/>
      <c r="VXJ85"/>
      <c r="VXK85"/>
      <c r="VXL85"/>
      <c r="VXM85"/>
      <c r="VXN85"/>
      <c r="VXO85"/>
      <c r="VXP85"/>
      <c r="VXQ85"/>
      <c r="VXR85"/>
      <c r="VXS85"/>
      <c r="VXT85"/>
      <c r="VXU85"/>
      <c r="VXV85"/>
      <c r="VXW85"/>
      <c r="VXX85"/>
      <c r="VXY85"/>
      <c r="VXZ85"/>
      <c r="VYA85"/>
      <c r="VYB85"/>
      <c r="VYC85"/>
      <c r="VYD85"/>
      <c r="VYE85"/>
      <c r="VYF85"/>
      <c r="VYG85"/>
      <c r="VYH85"/>
      <c r="VYI85"/>
      <c r="VYJ85"/>
      <c r="VYK85"/>
      <c r="VYL85"/>
      <c r="VYM85"/>
      <c r="VYN85"/>
      <c r="VYO85"/>
      <c r="VYP85"/>
      <c r="VYQ85"/>
      <c r="VYR85"/>
      <c r="VYS85"/>
      <c r="VYT85"/>
      <c r="VYU85"/>
      <c r="VYV85"/>
      <c r="VYW85"/>
      <c r="VYX85"/>
      <c r="VYY85"/>
      <c r="VYZ85"/>
      <c r="VZA85"/>
      <c r="VZB85"/>
      <c r="VZC85"/>
      <c r="VZD85"/>
      <c r="VZE85"/>
      <c r="VZF85"/>
      <c r="VZG85"/>
      <c r="VZH85"/>
      <c r="VZI85"/>
      <c r="VZJ85"/>
      <c r="VZK85"/>
      <c r="VZL85"/>
      <c r="VZM85"/>
      <c r="VZN85"/>
      <c r="VZO85"/>
      <c r="VZP85"/>
      <c r="VZQ85"/>
      <c r="VZR85"/>
      <c r="VZS85"/>
      <c r="VZT85"/>
      <c r="VZU85"/>
      <c r="VZV85"/>
      <c r="VZW85"/>
      <c r="VZX85"/>
      <c r="VZY85"/>
      <c r="VZZ85"/>
      <c r="WAA85"/>
      <c r="WAB85"/>
      <c r="WAC85"/>
      <c r="WAD85"/>
      <c r="WAE85"/>
      <c r="WAF85"/>
      <c r="WAG85"/>
      <c r="WAH85"/>
      <c r="WAI85"/>
      <c r="WAJ85"/>
      <c r="WAK85"/>
      <c r="WAL85"/>
      <c r="WAM85"/>
      <c r="WAN85"/>
      <c r="WAO85"/>
      <c r="WAP85"/>
      <c r="WAQ85"/>
      <c r="WAR85"/>
      <c r="WAS85"/>
      <c r="WAT85"/>
      <c r="WAU85"/>
      <c r="WAV85"/>
      <c r="WAW85"/>
      <c r="WAX85"/>
      <c r="WAY85"/>
      <c r="WAZ85"/>
      <c r="WBA85"/>
      <c r="WBB85"/>
      <c r="WBC85"/>
      <c r="WBD85"/>
      <c r="WBE85"/>
      <c r="WBF85"/>
      <c r="WBG85"/>
      <c r="WBH85"/>
      <c r="WBI85"/>
      <c r="WBJ85"/>
      <c r="WBK85"/>
      <c r="WBL85"/>
      <c r="WBM85"/>
      <c r="WBN85"/>
      <c r="WBO85"/>
      <c r="WBP85"/>
      <c r="WBQ85"/>
      <c r="WBR85"/>
      <c r="WBS85"/>
      <c r="WBT85"/>
      <c r="WBU85"/>
      <c r="WBV85"/>
      <c r="WBW85"/>
      <c r="WBX85"/>
      <c r="WBY85"/>
      <c r="WBZ85"/>
      <c r="WCA85"/>
      <c r="WCB85"/>
      <c r="WCC85"/>
      <c r="WCD85"/>
      <c r="WCE85"/>
      <c r="WCF85"/>
      <c r="WCG85"/>
      <c r="WCH85"/>
      <c r="WCI85"/>
      <c r="WCJ85"/>
      <c r="WCK85"/>
      <c r="WCL85"/>
      <c r="WCM85"/>
      <c r="WCN85"/>
      <c r="WCO85"/>
      <c r="WCP85"/>
      <c r="WCQ85"/>
      <c r="WCR85"/>
      <c r="WCS85"/>
      <c r="WCT85"/>
      <c r="WCU85"/>
      <c r="WCV85"/>
      <c r="WCW85"/>
      <c r="WCX85"/>
      <c r="WCY85"/>
      <c r="WCZ85"/>
      <c r="WDA85"/>
      <c r="WDB85"/>
      <c r="WDC85"/>
      <c r="WDD85"/>
      <c r="WDE85"/>
      <c r="WDF85"/>
      <c r="WDG85"/>
      <c r="WDH85"/>
      <c r="WDI85"/>
      <c r="WDJ85"/>
      <c r="WDK85"/>
      <c r="WDL85"/>
      <c r="WDM85"/>
      <c r="WDN85"/>
      <c r="WDO85"/>
      <c r="WDP85"/>
      <c r="WDQ85"/>
      <c r="WDR85"/>
      <c r="WDS85"/>
      <c r="WDT85"/>
      <c r="WDU85"/>
      <c r="WDV85"/>
      <c r="WDW85"/>
      <c r="WDX85"/>
      <c r="WDY85"/>
      <c r="WDZ85"/>
      <c r="WEA85"/>
      <c r="WEB85"/>
      <c r="WEC85"/>
      <c r="WED85"/>
      <c r="WEE85"/>
      <c r="WEF85"/>
      <c r="WEG85"/>
      <c r="WEH85"/>
      <c r="WEI85"/>
      <c r="WEJ85"/>
      <c r="WEK85"/>
      <c r="WEL85"/>
      <c r="WEM85"/>
      <c r="WEN85"/>
      <c r="WEO85"/>
      <c r="WEP85"/>
      <c r="WEQ85"/>
      <c r="WER85"/>
      <c r="WES85"/>
      <c r="WET85"/>
      <c r="WEU85"/>
      <c r="WEV85"/>
      <c r="WEW85"/>
      <c r="WEX85"/>
      <c r="WEY85"/>
      <c r="WEZ85"/>
      <c r="WFA85"/>
      <c r="WFB85"/>
      <c r="WFC85"/>
      <c r="WFD85"/>
      <c r="WFE85"/>
      <c r="WFF85"/>
      <c r="WFG85"/>
      <c r="WFH85"/>
      <c r="WFI85"/>
      <c r="WFJ85"/>
      <c r="WFK85"/>
      <c r="WFL85"/>
      <c r="WFM85"/>
      <c r="WFN85"/>
      <c r="WFO85"/>
      <c r="WFP85"/>
      <c r="WFQ85"/>
      <c r="WFR85"/>
      <c r="WFS85"/>
      <c r="WFT85"/>
      <c r="WFU85"/>
      <c r="WFV85"/>
      <c r="WFW85"/>
      <c r="WFX85"/>
      <c r="WFY85"/>
      <c r="WFZ85"/>
      <c r="WGA85"/>
      <c r="WGB85"/>
      <c r="WGC85"/>
      <c r="WGD85"/>
      <c r="WGE85"/>
      <c r="WGF85"/>
      <c r="WGG85"/>
      <c r="WGH85"/>
      <c r="WGI85"/>
      <c r="WGJ85"/>
      <c r="WGK85"/>
      <c r="WGL85"/>
      <c r="WGM85"/>
      <c r="WGN85"/>
      <c r="WGO85"/>
      <c r="WGP85"/>
      <c r="WGQ85"/>
      <c r="WGR85"/>
      <c r="WGS85"/>
      <c r="WGT85"/>
      <c r="WGU85"/>
      <c r="WGV85"/>
      <c r="WGW85"/>
      <c r="WGX85"/>
      <c r="WGY85"/>
      <c r="WGZ85"/>
      <c r="WHA85"/>
      <c r="WHB85"/>
      <c r="WHC85"/>
      <c r="WHD85"/>
      <c r="WHE85"/>
      <c r="WHF85"/>
      <c r="WHG85"/>
      <c r="WHH85"/>
      <c r="WHI85"/>
      <c r="WHJ85"/>
      <c r="WHK85"/>
      <c r="WHL85"/>
      <c r="WHM85"/>
      <c r="WHN85"/>
      <c r="WHO85"/>
      <c r="WHP85"/>
      <c r="WHQ85"/>
      <c r="WHR85"/>
      <c r="WHS85"/>
      <c r="WHT85"/>
      <c r="WHU85"/>
      <c r="WHV85"/>
      <c r="WHW85"/>
      <c r="WHX85"/>
      <c r="WHY85"/>
      <c r="WHZ85"/>
      <c r="WIA85"/>
      <c r="WIB85"/>
      <c r="WIC85"/>
      <c r="WID85"/>
      <c r="WIE85"/>
      <c r="WIF85"/>
      <c r="WIG85"/>
      <c r="WIH85"/>
      <c r="WII85"/>
      <c r="WIJ85"/>
      <c r="WIK85"/>
      <c r="WIL85"/>
      <c r="WIM85"/>
      <c r="WIN85"/>
      <c r="WIO85"/>
      <c r="WIP85"/>
      <c r="WIQ85"/>
      <c r="WIR85"/>
      <c r="WIS85"/>
      <c r="WIT85"/>
      <c r="WIU85"/>
      <c r="WIV85"/>
      <c r="WIW85"/>
      <c r="WIX85"/>
      <c r="WIY85"/>
      <c r="WIZ85"/>
      <c r="WJA85"/>
      <c r="WJB85"/>
      <c r="WJC85"/>
      <c r="WJD85"/>
      <c r="WJE85"/>
      <c r="WJF85"/>
      <c r="WJG85"/>
      <c r="WJH85"/>
      <c r="WJI85"/>
      <c r="WJJ85"/>
      <c r="WJK85"/>
      <c r="WJL85"/>
      <c r="WJM85"/>
      <c r="WJN85"/>
      <c r="WJO85"/>
      <c r="WJP85"/>
      <c r="WJQ85"/>
      <c r="WJR85"/>
      <c r="WJS85"/>
      <c r="WJT85"/>
      <c r="WJU85"/>
      <c r="WJV85"/>
      <c r="WJW85"/>
      <c r="WJX85"/>
      <c r="WJY85"/>
      <c r="WJZ85"/>
      <c r="WKA85"/>
      <c r="WKB85"/>
      <c r="WKC85"/>
      <c r="WKD85"/>
      <c r="WKE85"/>
      <c r="WKF85"/>
      <c r="WKG85"/>
      <c r="WKH85"/>
      <c r="WKI85"/>
      <c r="WKJ85"/>
      <c r="WKK85"/>
      <c r="WKL85"/>
      <c r="WKM85"/>
      <c r="WKN85"/>
      <c r="WKO85"/>
      <c r="WKP85"/>
      <c r="WKQ85"/>
      <c r="WKR85"/>
      <c r="WKS85"/>
      <c r="WKT85"/>
      <c r="WKU85"/>
      <c r="WKV85"/>
      <c r="WKW85"/>
      <c r="WKX85"/>
      <c r="WKY85"/>
      <c r="WKZ85"/>
      <c r="WLA85"/>
      <c r="WLB85"/>
      <c r="WLC85"/>
      <c r="WLD85"/>
      <c r="WLE85"/>
      <c r="WLF85"/>
      <c r="WLG85"/>
      <c r="WLH85"/>
      <c r="WLI85"/>
      <c r="WLJ85"/>
      <c r="WLK85"/>
      <c r="WLL85"/>
      <c r="WLM85"/>
      <c r="WLN85"/>
      <c r="WLO85"/>
      <c r="WLP85"/>
      <c r="WLQ85"/>
      <c r="WLR85"/>
      <c r="WLS85"/>
      <c r="WLT85"/>
      <c r="WLU85"/>
      <c r="WLV85"/>
      <c r="WLW85"/>
      <c r="WLX85"/>
      <c r="WLY85"/>
      <c r="WLZ85"/>
      <c r="WMA85"/>
      <c r="WMB85"/>
      <c r="WMC85"/>
      <c r="WMD85"/>
      <c r="WME85"/>
      <c r="WMF85"/>
      <c r="WMG85"/>
      <c r="WMH85"/>
      <c r="WMI85"/>
      <c r="WMJ85"/>
      <c r="WMK85"/>
      <c r="WML85"/>
      <c r="WMM85"/>
      <c r="WMN85"/>
      <c r="WMO85"/>
      <c r="WMP85"/>
      <c r="WMQ85"/>
      <c r="WMR85"/>
      <c r="WMS85"/>
      <c r="WMT85"/>
      <c r="WMU85"/>
      <c r="WMV85"/>
      <c r="WMW85"/>
      <c r="WMX85"/>
      <c r="WMY85"/>
      <c r="WMZ85"/>
      <c r="WNA85"/>
      <c r="WNB85"/>
      <c r="WNC85"/>
      <c r="WND85"/>
      <c r="WNE85"/>
      <c r="WNF85"/>
      <c r="WNG85"/>
      <c r="WNH85"/>
      <c r="WNI85"/>
      <c r="WNJ85"/>
      <c r="WNK85"/>
      <c r="WNL85"/>
      <c r="WNM85"/>
      <c r="WNN85"/>
      <c r="WNO85"/>
      <c r="WNP85"/>
      <c r="WNQ85"/>
      <c r="WNR85"/>
      <c r="WNS85"/>
      <c r="WNT85"/>
      <c r="WNU85"/>
      <c r="WNV85"/>
      <c r="WNW85"/>
      <c r="WNX85"/>
      <c r="WNY85"/>
      <c r="WNZ85"/>
      <c r="WOA85"/>
      <c r="WOB85"/>
      <c r="WOC85"/>
      <c r="WOD85"/>
      <c r="WOE85"/>
      <c r="WOF85"/>
      <c r="WOG85"/>
      <c r="WOH85"/>
      <c r="WOI85"/>
      <c r="WOJ85"/>
      <c r="WOK85"/>
      <c r="WOL85"/>
      <c r="WOM85"/>
      <c r="WON85"/>
      <c r="WOO85"/>
      <c r="WOP85"/>
      <c r="WOQ85"/>
      <c r="WOR85"/>
      <c r="WOS85"/>
      <c r="WOT85"/>
      <c r="WOU85"/>
      <c r="WOV85"/>
      <c r="WOW85"/>
      <c r="WOX85"/>
      <c r="WOY85"/>
      <c r="WOZ85"/>
      <c r="WPA85"/>
      <c r="WPB85"/>
      <c r="WPC85"/>
      <c r="WPD85"/>
      <c r="WPE85"/>
      <c r="WPF85"/>
      <c r="WPG85"/>
      <c r="WPH85"/>
      <c r="WPI85"/>
      <c r="WPJ85"/>
      <c r="WPK85"/>
      <c r="WPL85"/>
      <c r="WPM85"/>
      <c r="WPN85"/>
      <c r="WPO85"/>
      <c r="WPP85"/>
      <c r="WPQ85"/>
      <c r="WPR85"/>
      <c r="WPS85"/>
      <c r="WPT85"/>
      <c r="WPU85"/>
      <c r="WPV85"/>
      <c r="WPW85"/>
      <c r="WPX85"/>
      <c r="WPY85"/>
      <c r="WPZ85"/>
      <c r="WQA85"/>
      <c r="WQB85"/>
      <c r="WQC85"/>
      <c r="WQD85"/>
      <c r="WQE85"/>
      <c r="WQF85"/>
      <c r="WQG85"/>
      <c r="WQH85"/>
      <c r="WQI85"/>
      <c r="WQJ85"/>
      <c r="WQK85"/>
      <c r="WQL85"/>
      <c r="WQM85"/>
      <c r="WQN85"/>
      <c r="WQO85"/>
      <c r="WQP85"/>
      <c r="WQQ85"/>
      <c r="WQR85"/>
      <c r="WQS85"/>
      <c r="WQT85"/>
      <c r="WQU85"/>
      <c r="WQV85"/>
      <c r="WQW85"/>
      <c r="WQX85"/>
      <c r="WQY85"/>
      <c r="WQZ85"/>
      <c r="WRA85"/>
      <c r="WRB85"/>
      <c r="WRC85"/>
      <c r="WRD85"/>
      <c r="WRE85"/>
      <c r="WRF85"/>
      <c r="WRG85"/>
      <c r="WRH85"/>
      <c r="WRI85"/>
      <c r="WRJ85"/>
      <c r="WRK85"/>
      <c r="WRL85"/>
      <c r="WRM85"/>
      <c r="WRN85"/>
      <c r="WRO85"/>
      <c r="WRP85"/>
      <c r="WRQ85"/>
      <c r="WRR85"/>
      <c r="WRS85"/>
      <c r="WRT85"/>
      <c r="WRU85"/>
      <c r="WRV85"/>
      <c r="WRW85"/>
      <c r="WRX85"/>
      <c r="WRY85"/>
      <c r="WRZ85"/>
      <c r="WSA85"/>
      <c r="WSB85"/>
      <c r="WSC85"/>
      <c r="WSD85"/>
      <c r="WSE85"/>
      <c r="WSF85"/>
      <c r="WSG85"/>
      <c r="WSH85"/>
      <c r="WSI85"/>
      <c r="WSJ85"/>
      <c r="WSK85"/>
      <c r="WSL85"/>
      <c r="WSM85"/>
      <c r="WSN85"/>
      <c r="WSO85"/>
      <c r="WSP85"/>
      <c r="WSQ85"/>
      <c r="WSR85"/>
      <c r="WSS85"/>
      <c r="WST85"/>
      <c r="WSU85"/>
      <c r="WSV85"/>
      <c r="WSW85"/>
      <c r="WSX85"/>
      <c r="WSY85"/>
      <c r="WSZ85"/>
      <c r="WTA85"/>
      <c r="WTB85"/>
      <c r="WTC85"/>
      <c r="WTD85"/>
      <c r="WTE85"/>
      <c r="WTF85"/>
      <c r="WTG85"/>
      <c r="WTH85"/>
      <c r="WTI85"/>
      <c r="WTJ85"/>
      <c r="WTK85"/>
      <c r="WTL85"/>
      <c r="WTM85"/>
      <c r="WTN85"/>
      <c r="WTO85"/>
      <c r="WTP85"/>
      <c r="WTQ85"/>
      <c r="WTR85"/>
      <c r="WTS85"/>
      <c r="WTT85"/>
      <c r="WTU85"/>
      <c r="WTV85"/>
      <c r="WTW85"/>
      <c r="WTX85"/>
      <c r="WTY85"/>
      <c r="WTZ85"/>
      <c r="WUA85"/>
      <c r="WUB85"/>
      <c r="WUC85"/>
      <c r="WUD85"/>
      <c r="WUE85"/>
      <c r="WUF85"/>
      <c r="WUG85"/>
      <c r="WUH85"/>
      <c r="WUI85"/>
      <c r="WUJ85"/>
      <c r="WUK85"/>
      <c r="WUL85"/>
      <c r="WUM85"/>
      <c r="WUN85"/>
      <c r="WUO85"/>
      <c r="WUP85"/>
      <c r="WUQ85"/>
      <c r="WUR85"/>
      <c r="WUS85"/>
      <c r="WUT85"/>
      <c r="WUU85"/>
      <c r="WUV85"/>
      <c r="WUW85"/>
      <c r="WUX85"/>
      <c r="WUY85"/>
      <c r="WUZ85"/>
      <c r="WVA85"/>
      <c r="WVB85"/>
      <c r="WVC85"/>
      <c r="WVD85"/>
      <c r="WVE85"/>
      <c r="WVF85"/>
      <c r="WVG85"/>
      <c r="WVH85"/>
      <c r="WVI85"/>
      <c r="WVJ85"/>
      <c r="WVK85"/>
      <c r="WVL85"/>
      <c r="WVM85"/>
      <c r="WVN85"/>
      <c r="WVO85"/>
      <c r="WVP85"/>
      <c r="WVQ85"/>
      <c r="WVR85"/>
      <c r="WVS85"/>
      <c r="WVT85"/>
      <c r="WVU85"/>
      <c r="WVV85"/>
      <c r="WVW85"/>
      <c r="WVX85"/>
      <c r="WVY85"/>
      <c r="WVZ85"/>
      <c r="WWA85"/>
      <c r="WWB85"/>
      <c r="WWC85"/>
      <c r="WWD85"/>
      <c r="WWE85"/>
      <c r="WWF85"/>
      <c r="WWG85"/>
      <c r="WWH85"/>
      <c r="WWI85"/>
      <c r="WWJ85"/>
      <c r="WWK85"/>
      <c r="WWL85"/>
      <c r="WWM85"/>
      <c r="WWN85"/>
      <c r="WWO85"/>
      <c r="WWP85"/>
      <c r="WWQ85"/>
      <c r="WWR85"/>
      <c r="WWS85"/>
      <c r="WWT85"/>
      <c r="WWU85"/>
      <c r="WWV85"/>
      <c r="WWW85"/>
      <c r="WWX85"/>
      <c r="WWY85"/>
      <c r="WWZ85"/>
      <c r="WXA85"/>
      <c r="WXB85"/>
      <c r="WXC85"/>
      <c r="WXD85"/>
      <c r="WXE85"/>
      <c r="WXF85"/>
      <c r="WXG85"/>
      <c r="WXH85"/>
      <c r="WXI85"/>
      <c r="WXJ85"/>
      <c r="WXK85"/>
      <c r="WXL85"/>
      <c r="WXM85"/>
      <c r="WXN85"/>
      <c r="WXO85"/>
      <c r="WXP85"/>
      <c r="WXQ85"/>
      <c r="WXR85"/>
      <c r="WXS85"/>
      <c r="WXT85"/>
      <c r="WXU85"/>
      <c r="WXV85"/>
      <c r="WXW85"/>
      <c r="WXX85"/>
      <c r="WXY85"/>
      <c r="WXZ85"/>
      <c r="WYA85"/>
      <c r="WYB85"/>
      <c r="WYC85"/>
      <c r="WYD85"/>
      <c r="WYE85"/>
      <c r="WYF85"/>
      <c r="WYG85"/>
      <c r="WYH85"/>
      <c r="WYI85"/>
      <c r="WYJ85"/>
      <c r="WYK85"/>
      <c r="WYL85"/>
      <c r="WYM85"/>
      <c r="WYN85"/>
      <c r="WYO85"/>
      <c r="WYP85"/>
      <c r="WYQ85"/>
      <c r="WYR85"/>
      <c r="WYS85"/>
      <c r="WYT85"/>
      <c r="WYU85"/>
      <c r="WYV85"/>
      <c r="WYW85"/>
      <c r="WYX85"/>
      <c r="WYY85"/>
      <c r="WYZ85"/>
      <c r="WZA85"/>
      <c r="WZB85"/>
      <c r="WZC85"/>
      <c r="WZD85"/>
      <c r="WZE85"/>
      <c r="WZF85"/>
      <c r="WZG85"/>
      <c r="WZH85"/>
      <c r="WZI85"/>
      <c r="WZJ85"/>
      <c r="WZK85"/>
      <c r="WZL85"/>
      <c r="WZM85"/>
      <c r="WZN85"/>
      <c r="WZO85"/>
      <c r="WZP85"/>
      <c r="WZQ85"/>
      <c r="WZR85"/>
      <c r="WZS85"/>
      <c r="WZT85"/>
      <c r="WZU85"/>
      <c r="WZV85"/>
      <c r="WZW85"/>
      <c r="WZX85"/>
      <c r="WZY85"/>
      <c r="WZZ85"/>
      <c r="XAA85"/>
      <c r="XAB85"/>
      <c r="XAC85"/>
      <c r="XAD85"/>
      <c r="XAE85"/>
      <c r="XAF85"/>
      <c r="XAG85"/>
      <c r="XAH85"/>
      <c r="XAI85"/>
      <c r="XAJ85"/>
      <c r="XAK85"/>
      <c r="XAL85"/>
      <c r="XAM85"/>
      <c r="XAN85"/>
      <c r="XAO85"/>
      <c r="XAP85"/>
      <c r="XAQ85"/>
      <c r="XAR85"/>
      <c r="XAS85"/>
      <c r="XAT85"/>
      <c r="XAU85"/>
      <c r="XAV85"/>
      <c r="XAW85"/>
      <c r="XAX85"/>
      <c r="XAY85"/>
      <c r="XAZ85"/>
      <c r="XBA85"/>
      <c r="XBB85"/>
      <c r="XBC85"/>
      <c r="XBD85"/>
      <c r="XBE85"/>
      <c r="XBF85"/>
      <c r="XBG85"/>
      <c r="XBH85"/>
      <c r="XBI85"/>
      <c r="XBJ85"/>
      <c r="XBK85"/>
      <c r="XBL85"/>
      <c r="XBM85"/>
      <c r="XBN85"/>
      <c r="XBO85"/>
      <c r="XBP85"/>
      <c r="XBQ85"/>
      <c r="XBR85"/>
      <c r="XBS85"/>
      <c r="XBT85"/>
      <c r="XBU85"/>
      <c r="XBV85"/>
      <c r="XBW85"/>
      <c r="XBX85"/>
      <c r="XBY85"/>
      <c r="XBZ85"/>
      <c r="XCA85"/>
      <c r="XCB85"/>
      <c r="XCC85"/>
      <c r="XCD85"/>
      <c r="XCE85"/>
      <c r="XCF85"/>
      <c r="XCG85"/>
      <c r="XCH85"/>
      <c r="XCI85"/>
      <c r="XCJ85"/>
      <c r="XCK85"/>
      <c r="XCL85"/>
      <c r="XCM85"/>
      <c r="XCN85"/>
      <c r="XCO85"/>
      <c r="XCP85"/>
      <c r="XCQ85"/>
      <c r="XCR85"/>
      <c r="XCS85"/>
      <c r="XCT85"/>
      <c r="XCU85"/>
      <c r="XCV85"/>
      <c r="XCW85"/>
      <c r="XCX85"/>
      <c r="XCY85"/>
      <c r="XCZ85"/>
    </row>
    <row r="86" spans="2:16328" ht="5.15" customHeight="1" x14ac:dyDescent="0.35"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</row>
    <row r="87" spans="2:16328" x14ac:dyDescent="0.35">
      <c r="B87" t="s">
        <v>170</v>
      </c>
      <c r="C87" s="13">
        <f ca="1">+'Lumine Model'!N101+'Lumine Model'!N79</f>
        <v>-9.01417586405368</v>
      </c>
      <c r="D87" s="13">
        <f ca="1">+'Lumine Model'!O101+'Lumine Model'!O79</f>
        <v>82.055347882499419</v>
      </c>
      <c r="E87" s="13">
        <f ca="1">+'Lumine Model'!P101+'Lumine Model'!P79</f>
        <v>110.88422818242593</v>
      </c>
      <c r="F87" s="13">
        <f ca="1">+'Lumine Model'!Q101+'Lumine Model'!Q79</f>
        <v>135.52800595926641</v>
      </c>
      <c r="G87" s="13">
        <f ca="1">+'Lumine Model'!R101+'Lumine Model'!R79</f>
        <v>161.99011158348583</v>
      </c>
      <c r="H87" s="13">
        <f ca="1">+'Lumine Model'!S101+'Lumine Model'!S79</f>
        <v>190.98683372027378</v>
      </c>
      <c r="I87" s="13">
        <f ca="1">+'Lumine Model'!T101+'Lumine Model'!T79</f>
        <v>221.803508078194</v>
      </c>
      <c r="J87" s="13">
        <f ca="1">+'Lumine Model'!U101+'Lumine Model'!U79</f>
        <v>255.27819411804299</v>
      </c>
      <c r="K87" s="13">
        <f ca="1">+'Lumine Model'!V101+'Lumine Model'!V79</f>
        <v>291.48704377302704</v>
      </c>
      <c r="L87" s="13">
        <f ca="1">+'Lumine Model'!W101+'Lumine Model'!W79</f>
        <v>327.49859960437584</v>
      </c>
      <c r="M87" s="83">
        <f ca="1">+L87*(1+$J$20)</f>
        <v>340.59854358855091</v>
      </c>
      <c r="Q87" s="155"/>
    </row>
    <row r="88" spans="2:16328" s="115" customFormat="1" x14ac:dyDescent="0.35">
      <c r="B88" s="117" t="s">
        <v>251</v>
      </c>
      <c r="C88" s="118">
        <f ca="1">-'Lumine Model'!N103-'Lumine Model'!N105</f>
        <v>0</v>
      </c>
      <c r="D88" s="118">
        <f ca="1">-'Lumine Model'!O103-'Lumine Model'!O105</f>
        <v>-0.25</v>
      </c>
      <c r="E88" s="118">
        <f ca="1">-'Lumine Model'!P103-'Lumine Model'!P105</f>
        <v>-0.25</v>
      </c>
      <c r="F88" s="118">
        <f ca="1">-'Lumine Model'!Q103-'Lumine Model'!Q105</f>
        <v>-0.25</v>
      </c>
      <c r="G88" s="118">
        <f ca="1">-'Lumine Model'!R103-'Lumine Model'!R105</f>
        <v>-0.25</v>
      </c>
      <c r="H88" s="118">
        <f ca="1">-'Lumine Model'!S103-'Lumine Model'!S105</f>
        <v>-0.25</v>
      </c>
      <c r="I88" s="118">
        <f ca="1">-'Lumine Model'!T103-'Lumine Model'!T105</f>
        <v>-0.25</v>
      </c>
      <c r="J88" s="118">
        <f ca="1">-'Lumine Model'!U103-'Lumine Model'!U105</f>
        <v>-0.25</v>
      </c>
      <c r="K88" s="118">
        <f ca="1">-'Lumine Model'!V103-'Lumine Model'!V105</f>
        <v>-0.25</v>
      </c>
      <c r="L88" s="118">
        <f ca="1">-'Lumine Model'!W103-'Lumine Model'!W105</f>
        <v>-0.25</v>
      </c>
      <c r="M88" s="118">
        <f ca="1">-'Lumine Model'!X103-'Lumine Model'!X105</f>
        <v>-0.25</v>
      </c>
      <c r="O88"/>
      <c r="P88" s="13"/>
      <c r="Q88" s="13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  <c r="FL88"/>
      <c r="FM88"/>
      <c r="FN88"/>
      <c r="FO88"/>
      <c r="FP88"/>
      <c r="FQ88"/>
      <c r="FR88"/>
      <c r="FS88"/>
      <c r="FT88"/>
      <c r="FU88"/>
      <c r="FV88"/>
      <c r="FW88"/>
      <c r="FX88"/>
      <c r="FY88"/>
      <c r="FZ88"/>
      <c r="GA88"/>
      <c r="GB88"/>
      <c r="GC88"/>
      <c r="GD88"/>
      <c r="GE88"/>
      <c r="GF88"/>
      <c r="GG88"/>
      <c r="GH88"/>
      <c r="GI88"/>
      <c r="GJ88"/>
      <c r="GK88"/>
      <c r="GL88"/>
      <c r="GM88"/>
      <c r="GN88"/>
      <c r="GO88"/>
      <c r="GP88"/>
      <c r="GQ88"/>
      <c r="GR88"/>
      <c r="GS88"/>
      <c r="GT88"/>
      <c r="GU88"/>
      <c r="GV88"/>
      <c r="GW88"/>
      <c r="GX88"/>
      <c r="GY88"/>
      <c r="GZ88"/>
      <c r="HA88"/>
      <c r="HB88"/>
      <c r="HC88"/>
      <c r="HD88"/>
      <c r="HE88"/>
      <c r="HF88"/>
      <c r="HG88"/>
      <c r="HH88"/>
      <c r="HI88"/>
      <c r="HJ88"/>
      <c r="HK88"/>
      <c r="HL88"/>
      <c r="HM88"/>
      <c r="HN88"/>
      <c r="HO88"/>
      <c r="HP88"/>
      <c r="HQ88"/>
      <c r="HR88"/>
      <c r="HS88"/>
      <c r="HT88"/>
      <c r="HU88"/>
      <c r="HV88"/>
      <c r="HW88"/>
      <c r="HX88"/>
      <c r="HY88"/>
      <c r="HZ88"/>
      <c r="IA88"/>
      <c r="IB88"/>
      <c r="IC88"/>
      <c r="ID88"/>
      <c r="IE88"/>
      <c r="IF88"/>
      <c r="IG88"/>
      <c r="IH88"/>
      <c r="II88"/>
      <c r="IJ88"/>
      <c r="IK88"/>
      <c r="IL88"/>
      <c r="IM88"/>
      <c r="IN88"/>
      <c r="IO88"/>
      <c r="IP88"/>
      <c r="IQ88"/>
      <c r="IR88"/>
      <c r="IS88"/>
      <c r="IT88"/>
      <c r="IU88"/>
      <c r="IV88"/>
      <c r="IW88"/>
      <c r="IX88"/>
      <c r="IY88"/>
      <c r="IZ88"/>
      <c r="JA88"/>
      <c r="JB88"/>
      <c r="JC88"/>
      <c r="JD88"/>
      <c r="JE88"/>
      <c r="JF88"/>
      <c r="JG88"/>
      <c r="JH88"/>
      <c r="JI88"/>
      <c r="JJ88"/>
      <c r="JK88"/>
      <c r="JL88"/>
      <c r="JM88"/>
      <c r="JN88"/>
      <c r="JO88"/>
      <c r="JP88"/>
      <c r="JQ88"/>
      <c r="JR88"/>
      <c r="JS88"/>
      <c r="JT88"/>
      <c r="JU88"/>
      <c r="JV88"/>
      <c r="JW88"/>
      <c r="JX88"/>
      <c r="JY88"/>
      <c r="JZ88"/>
      <c r="KA88"/>
      <c r="KB88"/>
      <c r="KC88"/>
      <c r="KD88"/>
      <c r="KE88"/>
      <c r="KF88"/>
      <c r="KG88"/>
      <c r="KH88"/>
      <c r="KI88"/>
      <c r="KJ88"/>
      <c r="KK88"/>
      <c r="KL88"/>
      <c r="KM88"/>
      <c r="KN88"/>
      <c r="KO88"/>
      <c r="KP88"/>
      <c r="KQ88"/>
      <c r="KR88"/>
      <c r="KS88"/>
      <c r="KT88"/>
      <c r="KU88"/>
      <c r="KV88"/>
      <c r="KW88"/>
      <c r="KX88"/>
      <c r="KY88"/>
      <c r="KZ88"/>
      <c r="LA88"/>
      <c r="LB88"/>
      <c r="LC88"/>
      <c r="LD88"/>
      <c r="LE88"/>
      <c r="LF88"/>
      <c r="LG88"/>
      <c r="LH88"/>
      <c r="LI88"/>
      <c r="LJ88"/>
      <c r="LK88"/>
      <c r="LL88"/>
      <c r="LM88"/>
      <c r="LN88"/>
      <c r="LO88"/>
      <c r="LP88"/>
      <c r="LQ88"/>
      <c r="LR88"/>
      <c r="LS88"/>
      <c r="LT88"/>
      <c r="LU88"/>
      <c r="LV88"/>
      <c r="LW88"/>
      <c r="LX88"/>
      <c r="LY88"/>
      <c r="LZ88"/>
      <c r="MA88"/>
      <c r="MB88"/>
      <c r="MC88"/>
      <c r="MD88"/>
      <c r="ME88"/>
      <c r="MF88"/>
      <c r="MG88"/>
      <c r="MH88"/>
      <c r="MI88"/>
      <c r="MJ88"/>
      <c r="MK88"/>
      <c r="ML88"/>
      <c r="MM88"/>
      <c r="MN88"/>
      <c r="MO88"/>
      <c r="MP88"/>
      <c r="MQ88"/>
      <c r="MR88"/>
      <c r="MS88"/>
      <c r="MT88"/>
      <c r="MU88"/>
      <c r="MV88"/>
      <c r="MW88"/>
      <c r="MX88"/>
      <c r="MY88"/>
      <c r="MZ88"/>
      <c r="NA88"/>
      <c r="NB88"/>
      <c r="NC88"/>
      <c r="ND88"/>
      <c r="NE88"/>
      <c r="NF88"/>
      <c r="NG88"/>
      <c r="NH88"/>
      <c r="NI88"/>
      <c r="NJ88"/>
      <c r="NK88"/>
      <c r="NL88"/>
      <c r="NM88"/>
      <c r="NN88"/>
      <c r="NO88"/>
      <c r="NP88"/>
      <c r="NQ88"/>
      <c r="NR88"/>
      <c r="NS88"/>
      <c r="NT88"/>
      <c r="NU88"/>
      <c r="NV88"/>
      <c r="NW88"/>
      <c r="NX88"/>
      <c r="NY88"/>
      <c r="NZ88"/>
      <c r="OA88"/>
      <c r="OB88"/>
      <c r="OC88"/>
      <c r="OD88"/>
      <c r="OE88"/>
      <c r="OF88"/>
      <c r="OG88"/>
      <c r="OH88"/>
      <c r="OI88"/>
      <c r="OJ88"/>
      <c r="OK88"/>
      <c r="OL88"/>
      <c r="OM88"/>
      <c r="ON88"/>
      <c r="OO88"/>
      <c r="OP88"/>
      <c r="OQ88"/>
      <c r="OR88"/>
      <c r="OS88"/>
      <c r="OT88"/>
      <c r="OU88"/>
      <c r="OV88"/>
      <c r="OW88"/>
      <c r="OX88"/>
      <c r="OY88"/>
      <c r="OZ88"/>
      <c r="PA88"/>
      <c r="PB88"/>
      <c r="PC88"/>
      <c r="PD88"/>
      <c r="PE88"/>
      <c r="PF88"/>
      <c r="PG88"/>
      <c r="PH88"/>
      <c r="PI88"/>
      <c r="PJ88"/>
      <c r="PK88"/>
      <c r="PL88"/>
      <c r="PM88"/>
      <c r="PN88"/>
      <c r="PO88"/>
      <c r="PP88"/>
      <c r="PQ88"/>
      <c r="PR88"/>
      <c r="PS88"/>
      <c r="PT88"/>
      <c r="PU88"/>
      <c r="PV88"/>
      <c r="PW88"/>
      <c r="PX88"/>
      <c r="PY88"/>
      <c r="PZ88"/>
      <c r="QA88"/>
      <c r="QB88"/>
      <c r="QC88"/>
      <c r="QD88"/>
      <c r="QE88"/>
      <c r="QF88"/>
      <c r="QG88"/>
      <c r="QH88"/>
      <c r="QI88"/>
      <c r="QJ88"/>
      <c r="QK88"/>
      <c r="QL88"/>
      <c r="QM88"/>
      <c r="QN88"/>
      <c r="QO88"/>
      <c r="QP88"/>
      <c r="QQ88"/>
      <c r="QR88"/>
      <c r="QS88"/>
      <c r="QT88"/>
      <c r="QU88"/>
      <c r="QV88"/>
      <c r="QW88"/>
      <c r="QX88"/>
      <c r="QY88"/>
      <c r="QZ88"/>
      <c r="RA88"/>
      <c r="RB88"/>
      <c r="RC88"/>
      <c r="RD88"/>
      <c r="RE88"/>
      <c r="RF88"/>
      <c r="RG88"/>
      <c r="RH88"/>
      <c r="RI88"/>
      <c r="RJ88"/>
      <c r="RK88"/>
      <c r="RL88"/>
      <c r="RM88"/>
      <c r="RN88"/>
      <c r="RO88"/>
      <c r="RP88"/>
      <c r="RQ88"/>
      <c r="RR88"/>
      <c r="RS88"/>
      <c r="RT88"/>
      <c r="RU88"/>
      <c r="RV88"/>
      <c r="RW88"/>
      <c r="RX88"/>
      <c r="RY88"/>
      <c r="RZ88"/>
      <c r="SA88"/>
      <c r="SB88"/>
      <c r="SC88"/>
      <c r="SD88"/>
      <c r="SE88"/>
      <c r="SF88"/>
      <c r="SG88"/>
      <c r="SH88"/>
      <c r="SI88"/>
      <c r="SJ88"/>
      <c r="SK88"/>
      <c r="SL88"/>
      <c r="SM88"/>
      <c r="SN88"/>
      <c r="SO88"/>
      <c r="SP88"/>
      <c r="SQ88"/>
      <c r="SR88"/>
      <c r="SS88"/>
      <c r="ST88"/>
      <c r="SU88"/>
      <c r="SV88"/>
      <c r="SW88"/>
      <c r="SX88"/>
      <c r="SY88"/>
      <c r="SZ88"/>
      <c r="TA88"/>
      <c r="TB88"/>
      <c r="TC88"/>
      <c r="TD88"/>
      <c r="TE88"/>
      <c r="TF88"/>
      <c r="TG88"/>
      <c r="TH88"/>
      <c r="TI88"/>
      <c r="TJ88"/>
      <c r="TK88"/>
      <c r="TL88"/>
      <c r="TM88"/>
      <c r="TN88"/>
      <c r="TO88"/>
      <c r="TP88"/>
      <c r="TQ88"/>
      <c r="TR88"/>
      <c r="TS88"/>
      <c r="TT88"/>
      <c r="TU88"/>
      <c r="TV88"/>
      <c r="TW88"/>
      <c r="TX88"/>
      <c r="TY88"/>
      <c r="TZ88"/>
      <c r="UA88"/>
      <c r="UB88"/>
      <c r="UC88"/>
      <c r="UD88"/>
      <c r="UE88"/>
      <c r="UF88"/>
      <c r="UG88"/>
      <c r="UH88"/>
      <c r="UI88"/>
      <c r="UJ88"/>
      <c r="UK88"/>
      <c r="UL88"/>
      <c r="UM88"/>
      <c r="UN88"/>
      <c r="UO88"/>
      <c r="UP88"/>
      <c r="UQ88"/>
      <c r="UR88"/>
      <c r="US88"/>
      <c r="UT88"/>
      <c r="UU88"/>
      <c r="UV88"/>
      <c r="UW88"/>
      <c r="UX88"/>
      <c r="UY88"/>
      <c r="UZ88"/>
      <c r="VA88"/>
      <c r="VB88"/>
      <c r="VC88"/>
      <c r="VD88"/>
      <c r="VE88"/>
      <c r="VF88"/>
      <c r="VG88"/>
      <c r="VH88"/>
      <c r="VI88"/>
      <c r="VJ88"/>
      <c r="VK88"/>
      <c r="VL88"/>
      <c r="VM88"/>
      <c r="VN88"/>
      <c r="VO88"/>
      <c r="VP88"/>
      <c r="VQ88"/>
      <c r="VR88"/>
      <c r="VS88"/>
      <c r="VT88"/>
      <c r="VU88"/>
      <c r="VV88"/>
      <c r="VW88"/>
      <c r="VX88"/>
      <c r="VY88"/>
      <c r="VZ88"/>
      <c r="WA88"/>
      <c r="WB88"/>
      <c r="WC88"/>
      <c r="WD88"/>
      <c r="WE88"/>
      <c r="WF88"/>
      <c r="WG88"/>
      <c r="WH88"/>
      <c r="WI88"/>
      <c r="WJ88"/>
      <c r="WK88"/>
      <c r="WL88"/>
      <c r="WM88"/>
      <c r="WN88"/>
      <c r="WO88"/>
      <c r="WP88"/>
      <c r="WQ88"/>
      <c r="WR88"/>
      <c r="WS88"/>
      <c r="WT88"/>
      <c r="WU88"/>
      <c r="WV88"/>
      <c r="WW88"/>
      <c r="WX88"/>
      <c r="WY88"/>
      <c r="WZ88"/>
      <c r="XA88"/>
      <c r="XB88"/>
      <c r="XC88"/>
      <c r="XD88"/>
      <c r="XE88"/>
      <c r="XF88"/>
      <c r="XG88"/>
      <c r="XH88"/>
      <c r="XI88"/>
      <c r="XJ88"/>
      <c r="XK88"/>
      <c r="XL88"/>
      <c r="XM88"/>
      <c r="XN88"/>
      <c r="XO88"/>
      <c r="XP88"/>
      <c r="XQ88"/>
      <c r="XR88"/>
      <c r="XS88"/>
      <c r="XT88"/>
      <c r="XU88"/>
      <c r="XV88"/>
      <c r="XW88"/>
      <c r="XX88"/>
      <c r="XY88"/>
      <c r="XZ88"/>
      <c r="YA88"/>
      <c r="YB88"/>
      <c r="YC88"/>
      <c r="YD88"/>
      <c r="YE88"/>
      <c r="YF88"/>
      <c r="YG88"/>
      <c r="YH88"/>
      <c r="YI88"/>
      <c r="YJ88"/>
      <c r="YK88"/>
      <c r="YL88"/>
      <c r="YM88"/>
      <c r="YN88"/>
      <c r="YO88"/>
      <c r="YP88"/>
      <c r="YQ88"/>
      <c r="YR88"/>
      <c r="YS88"/>
      <c r="YT88"/>
      <c r="YU88"/>
      <c r="YV88"/>
      <c r="YW88"/>
      <c r="YX88"/>
      <c r="YY88"/>
      <c r="YZ88"/>
      <c r="ZA88"/>
      <c r="ZB88"/>
      <c r="ZC88"/>
      <c r="ZD88"/>
      <c r="ZE88"/>
      <c r="ZF88"/>
      <c r="ZG88"/>
      <c r="ZH88"/>
      <c r="ZI88"/>
      <c r="ZJ88"/>
      <c r="ZK88"/>
      <c r="ZL88"/>
      <c r="ZM88"/>
      <c r="ZN88"/>
      <c r="ZO88"/>
      <c r="ZP88"/>
      <c r="ZQ88"/>
      <c r="ZR88"/>
      <c r="ZS88"/>
      <c r="ZT88"/>
      <c r="ZU88"/>
      <c r="ZV88"/>
      <c r="ZW88"/>
      <c r="ZX88"/>
      <c r="ZY88"/>
      <c r="ZZ88"/>
      <c r="AAA88"/>
      <c r="AAB88"/>
      <c r="AAC88"/>
      <c r="AAD88"/>
      <c r="AAE88"/>
      <c r="AAF88"/>
      <c r="AAG88"/>
      <c r="AAH88"/>
      <c r="AAI88"/>
      <c r="AAJ88"/>
      <c r="AAK88"/>
      <c r="AAL88"/>
      <c r="AAM88"/>
      <c r="AAN88"/>
      <c r="AAO88"/>
      <c r="AAP88"/>
      <c r="AAQ88"/>
      <c r="AAR88"/>
      <c r="AAS88"/>
      <c r="AAT88"/>
      <c r="AAU88"/>
      <c r="AAV88"/>
      <c r="AAW88"/>
      <c r="AAX88"/>
      <c r="AAY88"/>
      <c r="AAZ88"/>
      <c r="ABA88"/>
      <c r="ABB88"/>
      <c r="ABC88"/>
      <c r="ABD88"/>
      <c r="ABE88"/>
      <c r="ABF88"/>
      <c r="ABG88"/>
      <c r="ABH88"/>
      <c r="ABI88"/>
      <c r="ABJ88"/>
      <c r="ABK88"/>
      <c r="ABL88"/>
      <c r="ABM88"/>
      <c r="ABN88"/>
      <c r="ABO88"/>
      <c r="ABP88"/>
      <c r="ABQ88"/>
      <c r="ABR88"/>
      <c r="ABS88"/>
      <c r="ABT88"/>
      <c r="ABU88"/>
      <c r="ABV88"/>
      <c r="ABW88"/>
      <c r="ABX88"/>
      <c r="ABY88"/>
      <c r="ABZ88"/>
      <c r="ACA88"/>
      <c r="ACB88"/>
      <c r="ACC88"/>
      <c r="ACD88"/>
      <c r="ACE88"/>
      <c r="ACF88"/>
      <c r="ACG88"/>
      <c r="ACH88"/>
      <c r="ACI88"/>
      <c r="ACJ88"/>
      <c r="ACK88"/>
      <c r="ACL88"/>
      <c r="ACM88"/>
      <c r="ACN88"/>
      <c r="ACO88"/>
      <c r="ACP88"/>
      <c r="ACQ88"/>
      <c r="ACR88"/>
      <c r="ACS88"/>
      <c r="ACT88"/>
      <c r="ACU88"/>
      <c r="ACV88"/>
      <c r="ACW88"/>
      <c r="ACX88"/>
      <c r="ACY88"/>
      <c r="ACZ88"/>
      <c r="ADA88"/>
      <c r="ADB88"/>
      <c r="ADC88"/>
      <c r="ADD88"/>
      <c r="ADE88"/>
      <c r="ADF88"/>
      <c r="ADG88"/>
      <c r="ADH88"/>
      <c r="ADI88"/>
      <c r="ADJ88"/>
      <c r="ADK88"/>
      <c r="ADL88"/>
      <c r="ADM88"/>
      <c r="ADN88"/>
      <c r="ADO88"/>
      <c r="ADP88"/>
      <c r="ADQ88"/>
      <c r="ADR88"/>
      <c r="ADS88"/>
      <c r="ADT88"/>
      <c r="ADU88"/>
      <c r="ADV88"/>
      <c r="ADW88"/>
      <c r="ADX88"/>
      <c r="ADY88"/>
      <c r="ADZ88"/>
      <c r="AEA88"/>
      <c r="AEB88"/>
      <c r="AEC88"/>
      <c r="AED88"/>
      <c r="AEE88"/>
      <c r="AEF88"/>
      <c r="AEG88"/>
      <c r="AEH88"/>
      <c r="AEI88"/>
      <c r="AEJ88"/>
      <c r="AEK88"/>
      <c r="AEL88"/>
      <c r="AEM88"/>
      <c r="AEN88"/>
      <c r="AEO88"/>
      <c r="AEP88"/>
      <c r="AEQ88"/>
      <c r="AER88"/>
      <c r="AES88"/>
      <c r="AET88"/>
      <c r="AEU88"/>
      <c r="AEV88"/>
      <c r="AEW88"/>
      <c r="AEX88"/>
      <c r="AEY88"/>
      <c r="AEZ88"/>
      <c r="AFA88"/>
      <c r="AFB88"/>
      <c r="AFC88"/>
      <c r="AFD88"/>
      <c r="AFE88"/>
      <c r="AFF88"/>
      <c r="AFG88"/>
      <c r="AFH88"/>
      <c r="AFI88"/>
      <c r="AFJ88"/>
      <c r="AFK88"/>
      <c r="AFL88"/>
      <c r="AFM88"/>
      <c r="AFN88"/>
      <c r="AFO88"/>
      <c r="AFP88"/>
      <c r="AFQ88"/>
      <c r="AFR88"/>
      <c r="AFS88"/>
      <c r="AFT88"/>
      <c r="AFU88"/>
      <c r="AFV88"/>
      <c r="AFW88"/>
      <c r="AFX88"/>
      <c r="AFY88"/>
      <c r="AFZ88"/>
      <c r="AGA88"/>
      <c r="AGB88"/>
      <c r="AGC88"/>
      <c r="AGD88"/>
      <c r="AGE88"/>
      <c r="AGF88"/>
      <c r="AGG88"/>
      <c r="AGH88"/>
      <c r="AGI88"/>
      <c r="AGJ88"/>
      <c r="AGK88"/>
      <c r="AGL88"/>
      <c r="AGM88"/>
      <c r="AGN88"/>
      <c r="AGO88"/>
      <c r="AGP88"/>
      <c r="AGQ88"/>
      <c r="AGR88"/>
      <c r="AGS88"/>
      <c r="AGT88"/>
      <c r="AGU88"/>
      <c r="AGV88"/>
      <c r="AGW88"/>
      <c r="AGX88"/>
      <c r="AGY88"/>
      <c r="AGZ88"/>
      <c r="AHA88"/>
      <c r="AHB88"/>
      <c r="AHC88"/>
      <c r="AHD88"/>
      <c r="AHE88"/>
      <c r="AHF88"/>
      <c r="AHG88"/>
      <c r="AHH88"/>
      <c r="AHI88"/>
      <c r="AHJ88"/>
      <c r="AHK88"/>
      <c r="AHL88"/>
      <c r="AHM88"/>
      <c r="AHN88"/>
      <c r="AHO88"/>
      <c r="AHP88"/>
      <c r="AHQ88"/>
      <c r="AHR88"/>
      <c r="AHS88"/>
      <c r="AHT88"/>
      <c r="AHU88"/>
      <c r="AHV88"/>
      <c r="AHW88"/>
      <c r="AHX88"/>
      <c r="AHY88"/>
      <c r="AHZ88"/>
      <c r="AIA88"/>
      <c r="AIB88"/>
      <c r="AIC88"/>
      <c r="AID88"/>
      <c r="AIE88"/>
      <c r="AIF88"/>
      <c r="AIG88"/>
      <c r="AIH88"/>
      <c r="AII88"/>
      <c r="AIJ88"/>
      <c r="AIK88"/>
      <c r="AIL88"/>
      <c r="AIM88"/>
      <c r="AIN88"/>
      <c r="AIO88"/>
      <c r="AIP88"/>
      <c r="AIQ88"/>
      <c r="AIR88"/>
      <c r="AIS88"/>
      <c r="AIT88"/>
      <c r="AIU88"/>
      <c r="AIV88"/>
      <c r="AIW88"/>
      <c r="AIX88"/>
      <c r="AIY88"/>
      <c r="AIZ88"/>
      <c r="AJA88"/>
      <c r="AJB88"/>
      <c r="AJC88"/>
      <c r="AJD88"/>
      <c r="AJE88"/>
      <c r="AJF88"/>
      <c r="AJG88"/>
      <c r="AJH88"/>
      <c r="AJI88"/>
      <c r="AJJ88"/>
      <c r="AJK88"/>
      <c r="AJL88"/>
      <c r="AJM88"/>
      <c r="AJN88"/>
      <c r="AJO88"/>
      <c r="AJP88"/>
      <c r="AJQ88"/>
      <c r="AJR88"/>
      <c r="AJS88"/>
      <c r="AJT88"/>
      <c r="AJU88"/>
      <c r="AJV88"/>
      <c r="AJW88"/>
      <c r="AJX88"/>
      <c r="AJY88"/>
      <c r="AJZ88"/>
      <c r="AKA88"/>
      <c r="AKB88"/>
      <c r="AKC88"/>
      <c r="AKD88"/>
      <c r="AKE88"/>
      <c r="AKF88"/>
      <c r="AKG88"/>
      <c r="AKH88"/>
      <c r="AKI88"/>
      <c r="AKJ88"/>
      <c r="AKK88"/>
      <c r="AKL88"/>
      <c r="AKM88"/>
      <c r="AKN88"/>
      <c r="AKO88"/>
      <c r="AKP88"/>
      <c r="AKQ88"/>
      <c r="AKR88"/>
      <c r="AKS88"/>
      <c r="AKT88"/>
      <c r="AKU88"/>
      <c r="AKV88"/>
      <c r="AKW88"/>
      <c r="AKX88"/>
      <c r="AKY88"/>
      <c r="AKZ88"/>
      <c r="ALA88"/>
      <c r="ALB88"/>
      <c r="ALC88"/>
      <c r="ALD88"/>
      <c r="ALE88"/>
      <c r="ALF88"/>
      <c r="ALG88"/>
      <c r="ALH88"/>
      <c r="ALI88"/>
      <c r="ALJ88"/>
      <c r="ALK88"/>
      <c r="ALL88"/>
      <c r="ALM88"/>
      <c r="ALN88"/>
      <c r="ALO88"/>
      <c r="ALP88"/>
      <c r="ALQ88"/>
      <c r="ALR88"/>
      <c r="ALS88"/>
      <c r="ALT88"/>
      <c r="ALU88"/>
      <c r="ALV88"/>
      <c r="ALW88"/>
      <c r="ALX88"/>
      <c r="ALY88"/>
      <c r="ALZ88"/>
      <c r="AMA88"/>
      <c r="AMB88"/>
      <c r="AMC88"/>
      <c r="AMD88"/>
      <c r="AME88"/>
      <c r="AMF88"/>
      <c r="AMG88"/>
      <c r="AMH88"/>
      <c r="AMI88"/>
      <c r="AMJ88"/>
      <c r="AMK88"/>
      <c r="AML88"/>
      <c r="AMM88"/>
      <c r="AMN88"/>
      <c r="AMO88"/>
      <c r="AMP88"/>
      <c r="AMQ88"/>
      <c r="AMR88"/>
      <c r="AMS88"/>
      <c r="AMT88"/>
      <c r="AMU88"/>
      <c r="AMV88"/>
      <c r="AMW88"/>
      <c r="AMX88"/>
      <c r="AMY88"/>
      <c r="AMZ88"/>
      <c r="ANA88"/>
      <c r="ANB88"/>
      <c r="ANC88"/>
      <c r="AND88"/>
      <c r="ANE88"/>
      <c r="ANF88"/>
      <c r="ANG88"/>
      <c r="ANH88"/>
      <c r="ANI88"/>
      <c r="ANJ88"/>
      <c r="ANK88"/>
      <c r="ANL88"/>
      <c r="ANM88"/>
      <c r="ANN88"/>
      <c r="ANO88"/>
      <c r="ANP88"/>
      <c r="ANQ88"/>
      <c r="ANR88"/>
      <c r="ANS88"/>
      <c r="ANT88"/>
      <c r="ANU88"/>
      <c r="ANV88"/>
      <c r="ANW88"/>
      <c r="ANX88"/>
      <c r="ANY88"/>
      <c r="ANZ88"/>
      <c r="AOA88"/>
      <c r="AOB88"/>
      <c r="AOC88"/>
      <c r="AOD88"/>
      <c r="AOE88"/>
      <c r="AOF88"/>
      <c r="AOG88"/>
      <c r="AOH88"/>
      <c r="AOI88"/>
      <c r="AOJ88"/>
      <c r="AOK88"/>
      <c r="AOL88"/>
      <c r="AOM88"/>
      <c r="AON88"/>
      <c r="AOO88"/>
      <c r="AOP88"/>
      <c r="AOQ88"/>
      <c r="AOR88"/>
      <c r="AOS88"/>
      <c r="AOT88"/>
      <c r="AOU88"/>
      <c r="AOV88"/>
      <c r="AOW88"/>
      <c r="AOX88"/>
      <c r="AOY88"/>
      <c r="AOZ88"/>
      <c r="APA88"/>
      <c r="APB88"/>
      <c r="APC88"/>
      <c r="APD88"/>
      <c r="APE88"/>
      <c r="APF88"/>
      <c r="APG88"/>
      <c r="APH88"/>
      <c r="API88"/>
      <c r="APJ88"/>
      <c r="APK88"/>
      <c r="APL88"/>
      <c r="APM88"/>
      <c r="APN88"/>
      <c r="APO88"/>
      <c r="APP88"/>
      <c r="APQ88"/>
      <c r="APR88"/>
      <c r="APS88"/>
      <c r="APT88"/>
      <c r="APU88"/>
      <c r="APV88"/>
      <c r="APW88"/>
      <c r="APX88"/>
      <c r="APY88"/>
      <c r="APZ88"/>
      <c r="AQA88"/>
      <c r="AQB88"/>
      <c r="AQC88"/>
      <c r="AQD88"/>
      <c r="AQE88"/>
      <c r="AQF88"/>
      <c r="AQG88"/>
      <c r="AQH88"/>
      <c r="AQI88"/>
      <c r="AQJ88"/>
      <c r="AQK88"/>
      <c r="AQL88"/>
      <c r="AQM88"/>
      <c r="AQN88"/>
      <c r="AQO88"/>
      <c r="AQP88"/>
      <c r="AQQ88"/>
      <c r="AQR88"/>
      <c r="AQS88"/>
      <c r="AQT88"/>
      <c r="AQU88"/>
      <c r="AQV88"/>
      <c r="AQW88"/>
      <c r="AQX88"/>
      <c r="AQY88"/>
      <c r="AQZ88"/>
      <c r="ARA88"/>
      <c r="ARB88"/>
      <c r="ARC88"/>
      <c r="ARD88"/>
      <c r="ARE88"/>
      <c r="ARF88"/>
      <c r="ARG88"/>
      <c r="ARH88"/>
      <c r="ARI88"/>
      <c r="ARJ88"/>
      <c r="ARK88"/>
      <c r="ARL88"/>
      <c r="ARM88"/>
      <c r="ARN88"/>
      <c r="ARO88"/>
      <c r="ARP88"/>
      <c r="ARQ88"/>
      <c r="ARR88"/>
      <c r="ARS88"/>
      <c r="ART88"/>
      <c r="ARU88"/>
      <c r="ARV88"/>
      <c r="ARW88"/>
      <c r="ARX88"/>
      <c r="ARY88"/>
      <c r="ARZ88"/>
      <c r="ASA88"/>
      <c r="ASB88"/>
      <c r="ASC88"/>
      <c r="ASD88"/>
      <c r="ASE88"/>
      <c r="ASF88"/>
      <c r="ASG88"/>
      <c r="ASH88"/>
      <c r="ASI88"/>
      <c r="ASJ88"/>
      <c r="ASK88"/>
      <c r="ASL88"/>
      <c r="ASM88"/>
      <c r="ASN88"/>
      <c r="ASO88"/>
      <c r="ASP88"/>
      <c r="ASQ88"/>
      <c r="ASR88"/>
      <c r="ASS88"/>
      <c r="AST88"/>
      <c r="ASU88"/>
      <c r="ASV88"/>
      <c r="ASW88"/>
      <c r="ASX88"/>
      <c r="ASY88"/>
      <c r="ASZ88"/>
      <c r="ATA88"/>
      <c r="ATB88"/>
      <c r="ATC88"/>
      <c r="ATD88"/>
      <c r="ATE88"/>
      <c r="ATF88"/>
      <c r="ATG88"/>
      <c r="ATH88"/>
      <c r="ATI88"/>
      <c r="ATJ88"/>
      <c r="ATK88"/>
      <c r="ATL88"/>
      <c r="ATM88"/>
      <c r="ATN88"/>
      <c r="ATO88"/>
      <c r="ATP88"/>
      <c r="ATQ88"/>
      <c r="ATR88"/>
      <c r="ATS88"/>
      <c r="ATT88"/>
      <c r="ATU88"/>
      <c r="ATV88"/>
      <c r="ATW88"/>
      <c r="ATX88"/>
      <c r="ATY88"/>
      <c r="ATZ88"/>
      <c r="AUA88"/>
      <c r="AUB88"/>
      <c r="AUC88"/>
      <c r="AUD88"/>
      <c r="AUE88"/>
      <c r="AUF88"/>
      <c r="AUG88"/>
      <c r="AUH88"/>
      <c r="AUI88"/>
      <c r="AUJ88"/>
      <c r="AUK88"/>
      <c r="AUL88"/>
      <c r="AUM88"/>
      <c r="AUN88"/>
      <c r="AUO88"/>
      <c r="AUP88"/>
      <c r="AUQ88"/>
      <c r="AUR88"/>
      <c r="AUS88"/>
      <c r="AUT88"/>
      <c r="AUU88"/>
      <c r="AUV88"/>
      <c r="AUW88"/>
      <c r="AUX88"/>
      <c r="AUY88"/>
      <c r="AUZ88"/>
      <c r="AVA88"/>
      <c r="AVB88"/>
      <c r="AVC88"/>
      <c r="AVD88"/>
      <c r="AVE88"/>
      <c r="AVF88"/>
      <c r="AVG88"/>
      <c r="AVH88"/>
      <c r="AVI88"/>
      <c r="AVJ88"/>
      <c r="AVK88"/>
      <c r="AVL88"/>
      <c r="AVM88"/>
      <c r="AVN88"/>
      <c r="AVO88"/>
      <c r="AVP88"/>
      <c r="AVQ88"/>
      <c r="AVR88"/>
      <c r="AVS88"/>
      <c r="AVT88"/>
      <c r="AVU88"/>
      <c r="AVV88"/>
      <c r="AVW88"/>
      <c r="AVX88"/>
      <c r="AVY88"/>
      <c r="AVZ88"/>
      <c r="AWA88"/>
      <c r="AWB88"/>
      <c r="AWC88"/>
      <c r="AWD88"/>
      <c r="AWE88"/>
      <c r="AWF88"/>
      <c r="AWG88"/>
      <c r="AWH88"/>
      <c r="AWI88"/>
      <c r="AWJ88"/>
      <c r="AWK88"/>
      <c r="AWL88"/>
      <c r="AWM88"/>
      <c r="AWN88"/>
      <c r="AWO88"/>
      <c r="AWP88"/>
      <c r="AWQ88"/>
      <c r="AWR88"/>
      <c r="AWS88"/>
      <c r="AWT88"/>
      <c r="AWU88"/>
      <c r="AWV88"/>
      <c r="AWW88"/>
      <c r="AWX88"/>
      <c r="AWY88"/>
      <c r="AWZ88"/>
      <c r="AXA88"/>
      <c r="AXB88"/>
      <c r="AXC88"/>
      <c r="AXD88"/>
      <c r="AXE88"/>
      <c r="AXF88"/>
      <c r="AXG88"/>
      <c r="AXH88"/>
      <c r="AXI88"/>
      <c r="AXJ88"/>
      <c r="AXK88"/>
      <c r="AXL88"/>
      <c r="AXM88"/>
      <c r="AXN88"/>
      <c r="AXO88"/>
      <c r="AXP88"/>
      <c r="AXQ88"/>
      <c r="AXR88"/>
      <c r="AXS88"/>
      <c r="AXT88"/>
      <c r="AXU88"/>
      <c r="AXV88"/>
      <c r="AXW88"/>
      <c r="AXX88"/>
      <c r="AXY88"/>
      <c r="AXZ88"/>
      <c r="AYA88"/>
      <c r="AYB88"/>
      <c r="AYC88"/>
      <c r="AYD88"/>
      <c r="AYE88"/>
      <c r="AYF88"/>
      <c r="AYG88"/>
      <c r="AYH88"/>
      <c r="AYI88"/>
      <c r="AYJ88"/>
      <c r="AYK88"/>
      <c r="AYL88"/>
      <c r="AYM88"/>
      <c r="AYN88"/>
      <c r="AYO88"/>
      <c r="AYP88"/>
      <c r="AYQ88"/>
      <c r="AYR88"/>
      <c r="AYS88"/>
      <c r="AYT88"/>
      <c r="AYU88"/>
      <c r="AYV88"/>
      <c r="AYW88"/>
      <c r="AYX88"/>
      <c r="AYY88"/>
      <c r="AYZ88"/>
      <c r="AZA88"/>
      <c r="AZB88"/>
      <c r="AZC88"/>
      <c r="AZD88"/>
      <c r="AZE88"/>
      <c r="AZF88"/>
      <c r="AZG88"/>
      <c r="AZH88"/>
      <c r="AZI88"/>
      <c r="AZJ88"/>
      <c r="AZK88"/>
      <c r="AZL88"/>
      <c r="AZM88"/>
      <c r="AZN88"/>
      <c r="AZO88"/>
      <c r="AZP88"/>
      <c r="AZQ88"/>
      <c r="AZR88"/>
      <c r="AZS88"/>
      <c r="AZT88"/>
      <c r="AZU88"/>
      <c r="AZV88"/>
      <c r="AZW88"/>
      <c r="AZX88"/>
      <c r="AZY88"/>
      <c r="AZZ88"/>
      <c r="BAA88"/>
      <c r="BAB88"/>
      <c r="BAC88"/>
      <c r="BAD88"/>
      <c r="BAE88"/>
      <c r="BAF88"/>
      <c r="BAG88"/>
      <c r="BAH88"/>
      <c r="BAI88"/>
      <c r="BAJ88"/>
      <c r="BAK88"/>
      <c r="BAL88"/>
      <c r="BAM88"/>
      <c r="BAN88"/>
      <c r="BAO88"/>
      <c r="BAP88"/>
      <c r="BAQ88"/>
      <c r="BAR88"/>
      <c r="BAS88"/>
      <c r="BAT88"/>
      <c r="BAU88"/>
      <c r="BAV88"/>
      <c r="BAW88"/>
      <c r="BAX88"/>
      <c r="BAY88"/>
      <c r="BAZ88"/>
      <c r="BBA88"/>
      <c r="BBB88"/>
      <c r="BBC88"/>
      <c r="BBD88"/>
      <c r="BBE88"/>
      <c r="BBF88"/>
      <c r="BBG88"/>
      <c r="BBH88"/>
      <c r="BBI88"/>
      <c r="BBJ88"/>
      <c r="BBK88"/>
      <c r="BBL88"/>
      <c r="BBM88"/>
      <c r="BBN88"/>
      <c r="BBO88"/>
      <c r="BBP88"/>
      <c r="BBQ88"/>
      <c r="BBR88"/>
      <c r="BBS88"/>
      <c r="BBT88"/>
      <c r="BBU88"/>
      <c r="BBV88"/>
      <c r="BBW88"/>
      <c r="BBX88"/>
      <c r="BBY88"/>
      <c r="BBZ88"/>
      <c r="BCA88"/>
      <c r="BCB88"/>
      <c r="BCC88"/>
      <c r="BCD88"/>
      <c r="BCE88"/>
      <c r="BCF88"/>
      <c r="BCG88"/>
      <c r="BCH88"/>
      <c r="BCI88"/>
      <c r="BCJ88"/>
      <c r="BCK88"/>
      <c r="BCL88"/>
      <c r="BCM88"/>
      <c r="BCN88"/>
      <c r="BCO88"/>
      <c r="BCP88"/>
      <c r="BCQ88"/>
      <c r="BCR88"/>
      <c r="BCS88"/>
      <c r="BCT88"/>
      <c r="BCU88"/>
      <c r="BCV88"/>
      <c r="BCW88"/>
      <c r="BCX88"/>
      <c r="BCY88"/>
      <c r="BCZ88"/>
      <c r="BDA88"/>
      <c r="BDB88"/>
      <c r="BDC88"/>
      <c r="BDD88"/>
      <c r="BDE88"/>
      <c r="BDF88"/>
      <c r="BDG88"/>
      <c r="BDH88"/>
      <c r="BDI88"/>
      <c r="BDJ88"/>
      <c r="BDK88"/>
      <c r="BDL88"/>
      <c r="BDM88"/>
      <c r="BDN88"/>
      <c r="BDO88"/>
      <c r="BDP88"/>
      <c r="BDQ88"/>
      <c r="BDR88"/>
      <c r="BDS88"/>
      <c r="BDT88"/>
      <c r="BDU88"/>
      <c r="BDV88"/>
      <c r="BDW88"/>
      <c r="BDX88"/>
      <c r="BDY88"/>
      <c r="BDZ88"/>
      <c r="BEA88"/>
      <c r="BEB88"/>
      <c r="BEC88"/>
      <c r="BED88"/>
      <c r="BEE88"/>
      <c r="BEF88"/>
      <c r="BEG88"/>
      <c r="BEH88"/>
      <c r="BEI88"/>
      <c r="BEJ88"/>
      <c r="BEK88"/>
      <c r="BEL88"/>
      <c r="BEM88"/>
      <c r="BEN88"/>
      <c r="BEO88"/>
      <c r="BEP88"/>
      <c r="BEQ88"/>
      <c r="BER88"/>
      <c r="BES88"/>
      <c r="BET88"/>
      <c r="BEU88"/>
      <c r="BEV88"/>
      <c r="BEW88"/>
      <c r="BEX88"/>
      <c r="BEY88"/>
      <c r="BEZ88"/>
      <c r="BFA88"/>
      <c r="BFB88"/>
      <c r="BFC88"/>
      <c r="BFD88"/>
      <c r="BFE88"/>
      <c r="BFF88"/>
      <c r="BFG88"/>
      <c r="BFH88"/>
      <c r="BFI88"/>
      <c r="BFJ88"/>
      <c r="BFK88"/>
      <c r="BFL88"/>
      <c r="BFM88"/>
      <c r="BFN88"/>
      <c r="BFO88"/>
      <c r="BFP88"/>
      <c r="BFQ88"/>
      <c r="BFR88"/>
      <c r="BFS88"/>
      <c r="BFT88"/>
      <c r="BFU88"/>
      <c r="BFV88"/>
      <c r="BFW88"/>
      <c r="BFX88"/>
      <c r="BFY88"/>
      <c r="BFZ88"/>
      <c r="BGA88"/>
      <c r="BGB88"/>
      <c r="BGC88"/>
      <c r="BGD88"/>
      <c r="BGE88"/>
      <c r="BGF88"/>
      <c r="BGG88"/>
      <c r="BGH88"/>
      <c r="BGI88"/>
      <c r="BGJ88"/>
      <c r="BGK88"/>
      <c r="BGL88"/>
      <c r="BGM88"/>
      <c r="BGN88"/>
      <c r="BGO88"/>
      <c r="BGP88"/>
      <c r="BGQ88"/>
      <c r="BGR88"/>
      <c r="BGS88"/>
      <c r="BGT88"/>
      <c r="BGU88"/>
      <c r="BGV88"/>
      <c r="BGW88"/>
      <c r="BGX88"/>
      <c r="BGY88"/>
      <c r="BGZ88"/>
      <c r="BHA88"/>
      <c r="BHB88"/>
      <c r="BHC88"/>
      <c r="BHD88"/>
      <c r="BHE88"/>
      <c r="BHF88"/>
      <c r="BHG88"/>
      <c r="BHH88"/>
      <c r="BHI88"/>
      <c r="BHJ88"/>
      <c r="BHK88"/>
      <c r="BHL88"/>
      <c r="BHM88"/>
      <c r="BHN88"/>
      <c r="BHO88"/>
      <c r="BHP88"/>
      <c r="BHQ88"/>
      <c r="BHR88"/>
      <c r="BHS88"/>
      <c r="BHT88"/>
      <c r="BHU88"/>
      <c r="BHV88"/>
      <c r="BHW88"/>
      <c r="BHX88"/>
      <c r="BHY88"/>
      <c r="BHZ88"/>
      <c r="BIA88"/>
      <c r="BIB88"/>
      <c r="BIC88"/>
      <c r="BID88"/>
      <c r="BIE88"/>
      <c r="BIF88"/>
      <c r="BIG88"/>
      <c r="BIH88"/>
      <c r="BII88"/>
      <c r="BIJ88"/>
      <c r="BIK88"/>
      <c r="BIL88"/>
      <c r="BIM88"/>
      <c r="BIN88"/>
      <c r="BIO88"/>
      <c r="BIP88"/>
      <c r="BIQ88"/>
      <c r="BIR88"/>
      <c r="BIS88"/>
      <c r="BIT88"/>
      <c r="BIU88"/>
      <c r="BIV88"/>
      <c r="BIW88"/>
      <c r="BIX88"/>
      <c r="BIY88"/>
      <c r="BIZ88"/>
      <c r="BJA88"/>
      <c r="BJB88"/>
      <c r="BJC88"/>
      <c r="BJD88"/>
      <c r="BJE88"/>
      <c r="BJF88"/>
      <c r="BJG88"/>
      <c r="BJH88"/>
      <c r="BJI88"/>
      <c r="BJJ88"/>
      <c r="BJK88"/>
      <c r="BJL88"/>
      <c r="BJM88"/>
      <c r="BJN88"/>
      <c r="BJO88"/>
      <c r="BJP88"/>
      <c r="BJQ88"/>
      <c r="BJR88"/>
      <c r="BJS88"/>
      <c r="BJT88"/>
      <c r="BJU88"/>
      <c r="BJV88"/>
      <c r="BJW88"/>
      <c r="BJX88"/>
      <c r="BJY88"/>
      <c r="BJZ88"/>
      <c r="BKA88"/>
      <c r="BKB88"/>
      <c r="BKC88"/>
      <c r="BKD88"/>
      <c r="BKE88"/>
      <c r="BKF88"/>
      <c r="BKG88"/>
      <c r="BKH88"/>
      <c r="BKI88"/>
      <c r="BKJ88"/>
      <c r="BKK88"/>
      <c r="BKL88"/>
      <c r="BKM88"/>
      <c r="BKN88"/>
      <c r="BKO88"/>
      <c r="BKP88"/>
      <c r="BKQ88"/>
      <c r="BKR88"/>
      <c r="BKS88"/>
      <c r="BKT88"/>
      <c r="BKU88"/>
      <c r="BKV88"/>
      <c r="BKW88"/>
      <c r="BKX88"/>
      <c r="BKY88"/>
      <c r="BKZ88"/>
      <c r="BLA88"/>
      <c r="BLB88"/>
      <c r="BLC88"/>
      <c r="BLD88"/>
      <c r="BLE88"/>
      <c r="BLF88"/>
      <c r="BLG88"/>
      <c r="BLH88"/>
      <c r="BLI88"/>
      <c r="BLJ88"/>
      <c r="BLK88"/>
      <c r="BLL88"/>
      <c r="BLM88"/>
      <c r="BLN88"/>
      <c r="BLO88"/>
      <c r="BLP88"/>
      <c r="BLQ88"/>
      <c r="BLR88"/>
      <c r="BLS88"/>
      <c r="BLT88"/>
      <c r="BLU88"/>
      <c r="BLV88"/>
      <c r="BLW88"/>
      <c r="BLX88"/>
      <c r="BLY88"/>
      <c r="BLZ88"/>
      <c r="BMA88"/>
      <c r="BMB88"/>
      <c r="BMC88"/>
      <c r="BMD88"/>
      <c r="BME88"/>
      <c r="BMF88"/>
      <c r="BMG88"/>
      <c r="BMH88"/>
      <c r="BMI88"/>
      <c r="BMJ88"/>
      <c r="BMK88"/>
      <c r="BML88"/>
      <c r="BMM88"/>
      <c r="BMN88"/>
      <c r="BMO88"/>
      <c r="BMP88"/>
      <c r="BMQ88"/>
      <c r="BMR88"/>
      <c r="BMS88"/>
      <c r="BMT88"/>
      <c r="BMU88"/>
      <c r="BMV88"/>
      <c r="BMW88"/>
      <c r="BMX88"/>
      <c r="BMY88"/>
      <c r="BMZ88"/>
      <c r="BNA88"/>
      <c r="BNB88"/>
      <c r="BNC88"/>
      <c r="BND88"/>
      <c r="BNE88"/>
      <c r="BNF88"/>
      <c r="BNG88"/>
      <c r="BNH88"/>
      <c r="BNI88"/>
      <c r="BNJ88"/>
      <c r="BNK88"/>
      <c r="BNL88"/>
      <c r="BNM88"/>
      <c r="BNN88"/>
      <c r="BNO88"/>
      <c r="BNP88"/>
      <c r="BNQ88"/>
      <c r="BNR88"/>
      <c r="BNS88"/>
      <c r="BNT88"/>
      <c r="BNU88"/>
      <c r="BNV88"/>
      <c r="BNW88"/>
      <c r="BNX88"/>
      <c r="BNY88"/>
      <c r="BNZ88"/>
      <c r="BOA88"/>
      <c r="BOB88"/>
      <c r="BOC88"/>
      <c r="BOD88"/>
      <c r="BOE88"/>
      <c r="BOF88"/>
      <c r="BOG88"/>
      <c r="BOH88"/>
      <c r="BOI88"/>
      <c r="BOJ88"/>
      <c r="BOK88"/>
      <c r="BOL88"/>
      <c r="BOM88"/>
      <c r="BON88"/>
      <c r="BOO88"/>
      <c r="BOP88"/>
      <c r="BOQ88"/>
      <c r="BOR88"/>
      <c r="BOS88"/>
      <c r="BOT88"/>
      <c r="BOU88"/>
      <c r="BOV88"/>
      <c r="BOW88"/>
      <c r="BOX88"/>
      <c r="BOY88"/>
      <c r="BOZ88"/>
      <c r="BPA88"/>
      <c r="BPB88"/>
      <c r="BPC88"/>
      <c r="BPD88"/>
      <c r="BPE88"/>
      <c r="BPF88"/>
      <c r="BPG88"/>
      <c r="BPH88"/>
      <c r="BPI88"/>
      <c r="BPJ88"/>
      <c r="BPK88"/>
      <c r="BPL88"/>
      <c r="BPM88"/>
      <c r="BPN88"/>
      <c r="BPO88"/>
      <c r="BPP88"/>
      <c r="BPQ88"/>
      <c r="BPR88"/>
      <c r="BPS88"/>
      <c r="BPT88"/>
      <c r="BPU88"/>
      <c r="BPV88"/>
      <c r="BPW88"/>
      <c r="BPX88"/>
      <c r="BPY88"/>
      <c r="BPZ88"/>
      <c r="BQA88"/>
      <c r="BQB88"/>
      <c r="BQC88"/>
      <c r="BQD88"/>
      <c r="BQE88"/>
      <c r="BQF88"/>
      <c r="BQG88"/>
      <c r="BQH88"/>
      <c r="BQI88"/>
      <c r="BQJ88"/>
      <c r="BQK88"/>
      <c r="BQL88"/>
      <c r="BQM88"/>
      <c r="BQN88"/>
      <c r="BQO88"/>
      <c r="BQP88"/>
      <c r="BQQ88"/>
      <c r="BQR88"/>
      <c r="BQS88"/>
      <c r="BQT88"/>
      <c r="BQU88"/>
      <c r="BQV88"/>
      <c r="BQW88"/>
      <c r="BQX88"/>
      <c r="BQY88"/>
      <c r="BQZ88"/>
      <c r="BRA88"/>
      <c r="BRB88"/>
      <c r="BRC88"/>
      <c r="BRD88"/>
      <c r="BRE88"/>
      <c r="BRF88"/>
      <c r="BRG88"/>
      <c r="BRH88"/>
      <c r="BRI88"/>
      <c r="BRJ88"/>
      <c r="BRK88"/>
      <c r="BRL88"/>
      <c r="BRM88"/>
      <c r="BRN88"/>
      <c r="BRO88"/>
      <c r="BRP88"/>
      <c r="BRQ88"/>
      <c r="BRR88"/>
      <c r="BRS88"/>
      <c r="BRT88"/>
      <c r="BRU88"/>
      <c r="BRV88"/>
      <c r="BRW88"/>
      <c r="BRX88"/>
      <c r="BRY88"/>
      <c r="BRZ88"/>
      <c r="BSA88"/>
      <c r="BSB88"/>
      <c r="BSC88"/>
      <c r="BSD88"/>
      <c r="BSE88"/>
      <c r="BSF88"/>
      <c r="BSG88"/>
      <c r="BSH88"/>
      <c r="BSI88"/>
      <c r="BSJ88"/>
      <c r="BSK88"/>
      <c r="BSL88"/>
      <c r="BSM88"/>
      <c r="BSN88"/>
      <c r="BSO88"/>
      <c r="BSP88"/>
      <c r="BSQ88"/>
      <c r="BSR88"/>
      <c r="BSS88"/>
      <c r="BST88"/>
      <c r="BSU88"/>
      <c r="BSV88"/>
      <c r="BSW88"/>
      <c r="BSX88"/>
      <c r="BSY88"/>
      <c r="BSZ88"/>
      <c r="BTA88"/>
      <c r="BTB88"/>
      <c r="BTC88"/>
      <c r="BTD88"/>
      <c r="BTE88"/>
      <c r="BTF88"/>
      <c r="BTG88"/>
      <c r="BTH88"/>
      <c r="BTI88"/>
      <c r="BTJ88"/>
      <c r="BTK88"/>
      <c r="BTL88"/>
      <c r="BTM88"/>
      <c r="BTN88"/>
      <c r="BTO88"/>
      <c r="BTP88"/>
      <c r="BTQ88"/>
      <c r="BTR88"/>
      <c r="BTS88"/>
      <c r="BTT88"/>
      <c r="BTU88"/>
      <c r="BTV88"/>
      <c r="BTW88"/>
      <c r="BTX88"/>
      <c r="BTY88"/>
      <c r="BTZ88"/>
      <c r="BUA88"/>
      <c r="BUB88"/>
      <c r="BUC88"/>
      <c r="BUD88"/>
      <c r="BUE88"/>
      <c r="BUF88"/>
      <c r="BUG88"/>
      <c r="BUH88"/>
      <c r="BUI88"/>
      <c r="BUJ88"/>
      <c r="BUK88"/>
      <c r="BUL88"/>
      <c r="BUM88"/>
      <c r="BUN88"/>
      <c r="BUO88"/>
      <c r="BUP88"/>
      <c r="BUQ88"/>
      <c r="BUR88"/>
      <c r="BUS88"/>
      <c r="BUT88"/>
      <c r="BUU88"/>
      <c r="BUV88"/>
      <c r="BUW88"/>
      <c r="BUX88"/>
      <c r="BUY88"/>
      <c r="BUZ88"/>
      <c r="BVA88"/>
      <c r="BVB88"/>
      <c r="BVC88"/>
      <c r="BVD88"/>
      <c r="BVE88"/>
      <c r="BVF88"/>
      <c r="BVG88"/>
      <c r="BVH88"/>
      <c r="BVI88"/>
      <c r="BVJ88"/>
      <c r="BVK88"/>
      <c r="BVL88"/>
      <c r="BVM88"/>
      <c r="BVN88"/>
      <c r="BVO88"/>
      <c r="BVP88"/>
      <c r="BVQ88"/>
      <c r="BVR88"/>
      <c r="BVS88"/>
      <c r="BVT88"/>
      <c r="BVU88"/>
      <c r="BVV88"/>
      <c r="BVW88"/>
      <c r="BVX88"/>
      <c r="BVY88"/>
      <c r="BVZ88"/>
      <c r="BWA88"/>
      <c r="BWB88"/>
      <c r="BWC88"/>
      <c r="BWD88"/>
      <c r="BWE88"/>
      <c r="BWF88"/>
      <c r="BWG88"/>
      <c r="BWH88"/>
      <c r="BWI88"/>
      <c r="BWJ88"/>
      <c r="BWK88"/>
      <c r="BWL88"/>
      <c r="BWM88"/>
      <c r="BWN88"/>
      <c r="BWO88"/>
      <c r="BWP88"/>
      <c r="BWQ88"/>
      <c r="BWR88"/>
      <c r="BWS88"/>
      <c r="BWT88"/>
      <c r="BWU88"/>
      <c r="BWV88"/>
      <c r="BWW88"/>
      <c r="BWX88"/>
      <c r="BWY88"/>
      <c r="BWZ88"/>
      <c r="BXA88"/>
      <c r="BXB88"/>
      <c r="BXC88"/>
      <c r="BXD88"/>
      <c r="BXE88"/>
      <c r="BXF88"/>
      <c r="BXG88"/>
      <c r="BXH88"/>
      <c r="BXI88"/>
      <c r="BXJ88"/>
      <c r="BXK88"/>
      <c r="BXL88"/>
      <c r="BXM88"/>
      <c r="BXN88"/>
      <c r="BXO88"/>
      <c r="BXP88"/>
      <c r="BXQ88"/>
      <c r="BXR88"/>
      <c r="BXS88"/>
      <c r="BXT88"/>
      <c r="BXU88"/>
      <c r="BXV88"/>
      <c r="BXW88"/>
      <c r="BXX88"/>
      <c r="BXY88"/>
      <c r="BXZ88"/>
      <c r="BYA88"/>
      <c r="BYB88"/>
      <c r="BYC88"/>
      <c r="BYD88"/>
      <c r="BYE88"/>
      <c r="BYF88"/>
      <c r="BYG88"/>
      <c r="BYH88"/>
      <c r="BYI88"/>
      <c r="BYJ88"/>
      <c r="BYK88"/>
      <c r="BYL88"/>
      <c r="BYM88"/>
      <c r="BYN88"/>
      <c r="BYO88"/>
      <c r="BYP88"/>
      <c r="BYQ88"/>
      <c r="BYR88"/>
      <c r="BYS88"/>
      <c r="BYT88"/>
      <c r="BYU88"/>
      <c r="BYV88"/>
      <c r="BYW88"/>
      <c r="BYX88"/>
      <c r="BYY88"/>
      <c r="BYZ88"/>
      <c r="BZA88"/>
      <c r="BZB88"/>
      <c r="BZC88"/>
      <c r="BZD88"/>
      <c r="BZE88"/>
      <c r="BZF88"/>
      <c r="BZG88"/>
      <c r="BZH88"/>
      <c r="BZI88"/>
      <c r="BZJ88"/>
      <c r="BZK88"/>
      <c r="BZL88"/>
      <c r="BZM88"/>
      <c r="BZN88"/>
      <c r="BZO88"/>
      <c r="BZP88"/>
      <c r="BZQ88"/>
      <c r="BZR88"/>
      <c r="BZS88"/>
      <c r="BZT88"/>
      <c r="BZU88"/>
      <c r="BZV88"/>
      <c r="BZW88"/>
      <c r="BZX88"/>
      <c r="BZY88"/>
      <c r="BZZ88"/>
      <c r="CAA88"/>
      <c r="CAB88"/>
      <c r="CAC88"/>
      <c r="CAD88"/>
      <c r="CAE88"/>
      <c r="CAF88"/>
      <c r="CAG88"/>
      <c r="CAH88"/>
      <c r="CAI88"/>
      <c r="CAJ88"/>
      <c r="CAK88"/>
      <c r="CAL88"/>
      <c r="CAM88"/>
      <c r="CAN88"/>
      <c r="CAO88"/>
      <c r="CAP88"/>
      <c r="CAQ88"/>
      <c r="CAR88"/>
      <c r="CAS88"/>
      <c r="CAT88"/>
      <c r="CAU88"/>
      <c r="CAV88"/>
      <c r="CAW88"/>
      <c r="CAX88"/>
      <c r="CAY88"/>
      <c r="CAZ88"/>
      <c r="CBA88"/>
      <c r="CBB88"/>
      <c r="CBC88"/>
      <c r="CBD88"/>
      <c r="CBE88"/>
      <c r="CBF88"/>
      <c r="CBG88"/>
      <c r="CBH88"/>
      <c r="CBI88"/>
      <c r="CBJ88"/>
      <c r="CBK88"/>
      <c r="CBL88"/>
      <c r="CBM88"/>
      <c r="CBN88"/>
      <c r="CBO88"/>
      <c r="CBP88"/>
      <c r="CBQ88"/>
      <c r="CBR88"/>
      <c r="CBS88"/>
      <c r="CBT88"/>
      <c r="CBU88"/>
      <c r="CBV88"/>
      <c r="CBW88"/>
      <c r="CBX88"/>
      <c r="CBY88"/>
      <c r="CBZ88"/>
      <c r="CCA88"/>
      <c r="CCB88"/>
      <c r="CCC88"/>
      <c r="CCD88"/>
      <c r="CCE88"/>
      <c r="CCF88"/>
      <c r="CCG88"/>
      <c r="CCH88"/>
      <c r="CCI88"/>
      <c r="CCJ88"/>
      <c r="CCK88"/>
      <c r="CCL88"/>
      <c r="CCM88"/>
      <c r="CCN88"/>
      <c r="CCO88"/>
      <c r="CCP88"/>
      <c r="CCQ88"/>
      <c r="CCR88"/>
      <c r="CCS88"/>
      <c r="CCT88"/>
      <c r="CCU88"/>
      <c r="CCV88"/>
      <c r="CCW88"/>
      <c r="CCX88"/>
      <c r="CCY88"/>
      <c r="CCZ88"/>
      <c r="CDA88"/>
      <c r="CDB88"/>
      <c r="CDC88"/>
      <c r="CDD88"/>
      <c r="CDE88"/>
      <c r="CDF88"/>
      <c r="CDG88"/>
      <c r="CDH88"/>
      <c r="CDI88"/>
      <c r="CDJ88"/>
      <c r="CDK88"/>
      <c r="CDL88"/>
      <c r="CDM88"/>
      <c r="CDN88"/>
      <c r="CDO88"/>
      <c r="CDP88"/>
      <c r="CDQ88"/>
      <c r="CDR88"/>
      <c r="CDS88"/>
      <c r="CDT88"/>
      <c r="CDU88"/>
      <c r="CDV88"/>
      <c r="CDW88"/>
      <c r="CDX88"/>
      <c r="CDY88"/>
      <c r="CDZ88"/>
      <c r="CEA88"/>
      <c r="CEB88"/>
      <c r="CEC88"/>
      <c r="CED88"/>
      <c r="CEE88"/>
      <c r="CEF88"/>
      <c r="CEG88"/>
      <c r="CEH88"/>
      <c r="CEI88"/>
      <c r="CEJ88"/>
      <c r="CEK88"/>
      <c r="CEL88"/>
      <c r="CEM88"/>
      <c r="CEN88"/>
      <c r="CEO88"/>
      <c r="CEP88"/>
      <c r="CEQ88"/>
      <c r="CER88"/>
      <c r="CES88"/>
      <c r="CET88"/>
      <c r="CEU88"/>
      <c r="CEV88"/>
      <c r="CEW88"/>
      <c r="CEX88"/>
      <c r="CEY88"/>
      <c r="CEZ88"/>
      <c r="CFA88"/>
      <c r="CFB88"/>
      <c r="CFC88"/>
      <c r="CFD88"/>
      <c r="CFE88"/>
      <c r="CFF88"/>
      <c r="CFG88"/>
      <c r="CFH88"/>
      <c r="CFI88"/>
      <c r="CFJ88"/>
      <c r="CFK88"/>
      <c r="CFL88"/>
      <c r="CFM88"/>
      <c r="CFN88"/>
      <c r="CFO88"/>
      <c r="CFP88"/>
      <c r="CFQ88"/>
      <c r="CFR88"/>
      <c r="CFS88"/>
      <c r="CFT88"/>
      <c r="CFU88"/>
      <c r="CFV88"/>
      <c r="CFW88"/>
      <c r="CFX88"/>
      <c r="CFY88"/>
      <c r="CFZ88"/>
      <c r="CGA88"/>
      <c r="CGB88"/>
      <c r="CGC88"/>
      <c r="CGD88"/>
      <c r="CGE88"/>
      <c r="CGF88"/>
      <c r="CGG88"/>
      <c r="CGH88"/>
      <c r="CGI88"/>
      <c r="CGJ88"/>
      <c r="CGK88"/>
      <c r="CGL88"/>
      <c r="CGM88"/>
      <c r="CGN88"/>
      <c r="CGO88"/>
      <c r="CGP88"/>
      <c r="CGQ88"/>
      <c r="CGR88"/>
      <c r="CGS88"/>
      <c r="CGT88"/>
      <c r="CGU88"/>
      <c r="CGV88"/>
      <c r="CGW88"/>
      <c r="CGX88"/>
      <c r="CGY88"/>
      <c r="CGZ88"/>
      <c r="CHA88"/>
      <c r="CHB88"/>
      <c r="CHC88"/>
      <c r="CHD88"/>
      <c r="CHE88"/>
      <c r="CHF88"/>
      <c r="CHG88"/>
      <c r="CHH88"/>
      <c r="CHI88"/>
      <c r="CHJ88"/>
      <c r="CHK88"/>
      <c r="CHL88"/>
      <c r="CHM88"/>
      <c r="CHN88"/>
      <c r="CHO88"/>
      <c r="CHP88"/>
      <c r="CHQ88"/>
      <c r="CHR88"/>
      <c r="CHS88"/>
      <c r="CHT88"/>
      <c r="CHU88"/>
      <c r="CHV88"/>
      <c r="CHW88"/>
      <c r="CHX88"/>
      <c r="CHY88"/>
      <c r="CHZ88"/>
      <c r="CIA88"/>
      <c r="CIB88"/>
      <c r="CIC88"/>
      <c r="CID88"/>
      <c r="CIE88"/>
      <c r="CIF88"/>
      <c r="CIG88"/>
      <c r="CIH88"/>
      <c r="CII88"/>
      <c r="CIJ88"/>
      <c r="CIK88"/>
      <c r="CIL88"/>
      <c r="CIM88"/>
      <c r="CIN88"/>
      <c r="CIO88"/>
      <c r="CIP88"/>
      <c r="CIQ88"/>
      <c r="CIR88"/>
      <c r="CIS88"/>
      <c r="CIT88"/>
      <c r="CIU88"/>
      <c r="CIV88"/>
      <c r="CIW88"/>
      <c r="CIX88"/>
      <c r="CIY88"/>
      <c r="CIZ88"/>
      <c r="CJA88"/>
      <c r="CJB88"/>
      <c r="CJC88"/>
      <c r="CJD88"/>
      <c r="CJE88"/>
      <c r="CJF88"/>
      <c r="CJG88"/>
      <c r="CJH88"/>
      <c r="CJI88"/>
      <c r="CJJ88"/>
      <c r="CJK88"/>
      <c r="CJL88"/>
      <c r="CJM88"/>
      <c r="CJN88"/>
      <c r="CJO88"/>
      <c r="CJP88"/>
      <c r="CJQ88"/>
      <c r="CJR88"/>
      <c r="CJS88"/>
      <c r="CJT88"/>
      <c r="CJU88"/>
      <c r="CJV88"/>
      <c r="CJW88"/>
      <c r="CJX88"/>
      <c r="CJY88"/>
      <c r="CJZ88"/>
      <c r="CKA88"/>
      <c r="CKB88"/>
      <c r="CKC88"/>
      <c r="CKD88"/>
      <c r="CKE88"/>
      <c r="CKF88"/>
      <c r="CKG88"/>
      <c r="CKH88"/>
      <c r="CKI88"/>
      <c r="CKJ88"/>
      <c r="CKK88"/>
      <c r="CKL88"/>
      <c r="CKM88"/>
      <c r="CKN88"/>
      <c r="CKO88"/>
      <c r="CKP88"/>
      <c r="CKQ88"/>
      <c r="CKR88"/>
      <c r="CKS88"/>
      <c r="CKT88"/>
      <c r="CKU88"/>
      <c r="CKV88"/>
      <c r="CKW88"/>
      <c r="CKX88"/>
      <c r="CKY88"/>
      <c r="CKZ88"/>
      <c r="CLA88"/>
      <c r="CLB88"/>
      <c r="CLC88"/>
      <c r="CLD88"/>
      <c r="CLE88"/>
      <c r="CLF88"/>
      <c r="CLG88"/>
      <c r="CLH88"/>
      <c r="CLI88"/>
      <c r="CLJ88"/>
      <c r="CLK88"/>
      <c r="CLL88"/>
      <c r="CLM88"/>
      <c r="CLN88"/>
      <c r="CLO88"/>
      <c r="CLP88"/>
      <c r="CLQ88"/>
      <c r="CLR88"/>
      <c r="CLS88"/>
      <c r="CLT88"/>
      <c r="CLU88"/>
      <c r="CLV88"/>
      <c r="CLW88"/>
      <c r="CLX88"/>
      <c r="CLY88"/>
      <c r="CLZ88"/>
      <c r="CMA88"/>
      <c r="CMB88"/>
      <c r="CMC88"/>
      <c r="CMD88"/>
      <c r="CME88"/>
      <c r="CMF88"/>
      <c r="CMG88"/>
      <c r="CMH88"/>
      <c r="CMI88"/>
      <c r="CMJ88"/>
      <c r="CMK88"/>
      <c r="CML88"/>
      <c r="CMM88"/>
      <c r="CMN88"/>
      <c r="CMO88"/>
      <c r="CMP88"/>
      <c r="CMQ88"/>
      <c r="CMR88"/>
      <c r="CMS88"/>
      <c r="CMT88"/>
      <c r="CMU88"/>
      <c r="CMV88"/>
      <c r="CMW88"/>
      <c r="CMX88"/>
      <c r="CMY88"/>
      <c r="CMZ88"/>
      <c r="CNA88"/>
      <c r="CNB88"/>
      <c r="CNC88"/>
      <c r="CND88"/>
      <c r="CNE88"/>
      <c r="CNF88"/>
      <c r="CNG88"/>
      <c r="CNH88"/>
      <c r="CNI88"/>
      <c r="CNJ88"/>
      <c r="CNK88"/>
      <c r="CNL88"/>
      <c r="CNM88"/>
      <c r="CNN88"/>
      <c r="CNO88"/>
      <c r="CNP88"/>
      <c r="CNQ88"/>
      <c r="CNR88"/>
      <c r="CNS88"/>
      <c r="CNT88"/>
      <c r="CNU88"/>
      <c r="CNV88"/>
      <c r="CNW88"/>
      <c r="CNX88"/>
      <c r="CNY88"/>
      <c r="CNZ88"/>
      <c r="COA88"/>
      <c r="COB88"/>
      <c r="COC88"/>
      <c r="COD88"/>
      <c r="COE88"/>
      <c r="COF88"/>
      <c r="COG88"/>
      <c r="COH88"/>
      <c r="COI88"/>
      <c r="COJ88"/>
      <c r="COK88"/>
      <c r="COL88"/>
      <c r="COM88"/>
      <c r="CON88"/>
      <c r="COO88"/>
      <c r="COP88"/>
      <c r="COQ88"/>
      <c r="COR88"/>
      <c r="COS88"/>
      <c r="COT88"/>
      <c r="COU88"/>
      <c r="COV88"/>
      <c r="COW88"/>
      <c r="COX88"/>
      <c r="COY88"/>
      <c r="COZ88"/>
      <c r="CPA88"/>
      <c r="CPB88"/>
      <c r="CPC88"/>
      <c r="CPD88"/>
      <c r="CPE88"/>
      <c r="CPF88"/>
      <c r="CPG88"/>
      <c r="CPH88"/>
      <c r="CPI88"/>
      <c r="CPJ88"/>
      <c r="CPK88"/>
      <c r="CPL88"/>
      <c r="CPM88"/>
      <c r="CPN88"/>
      <c r="CPO88"/>
      <c r="CPP88"/>
      <c r="CPQ88"/>
      <c r="CPR88"/>
      <c r="CPS88"/>
      <c r="CPT88"/>
      <c r="CPU88"/>
      <c r="CPV88"/>
      <c r="CPW88"/>
      <c r="CPX88"/>
      <c r="CPY88"/>
      <c r="CPZ88"/>
      <c r="CQA88"/>
      <c r="CQB88"/>
      <c r="CQC88"/>
      <c r="CQD88"/>
      <c r="CQE88"/>
      <c r="CQF88"/>
      <c r="CQG88"/>
      <c r="CQH88"/>
      <c r="CQI88"/>
      <c r="CQJ88"/>
      <c r="CQK88"/>
      <c r="CQL88"/>
      <c r="CQM88"/>
      <c r="CQN88"/>
      <c r="CQO88"/>
      <c r="CQP88"/>
      <c r="CQQ88"/>
      <c r="CQR88"/>
      <c r="CQS88"/>
      <c r="CQT88"/>
      <c r="CQU88"/>
      <c r="CQV88"/>
      <c r="CQW88"/>
      <c r="CQX88"/>
      <c r="CQY88"/>
      <c r="CQZ88"/>
      <c r="CRA88"/>
      <c r="CRB88"/>
      <c r="CRC88"/>
      <c r="CRD88"/>
      <c r="CRE88"/>
      <c r="CRF88"/>
      <c r="CRG88"/>
      <c r="CRH88"/>
      <c r="CRI88"/>
      <c r="CRJ88"/>
      <c r="CRK88"/>
      <c r="CRL88"/>
      <c r="CRM88"/>
      <c r="CRN88"/>
      <c r="CRO88"/>
      <c r="CRP88"/>
      <c r="CRQ88"/>
      <c r="CRR88"/>
      <c r="CRS88"/>
      <c r="CRT88"/>
      <c r="CRU88"/>
      <c r="CRV88"/>
      <c r="CRW88"/>
      <c r="CRX88"/>
      <c r="CRY88"/>
      <c r="CRZ88"/>
      <c r="CSA88"/>
      <c r="CSB88"/>
      <c r="CSC88"/>
      <c r="CSD88"/>
      <c r="CSE88"/>
      <c r="CSF88"/>
      <c r="CSG88"/>
      <c r="CSH88"/>
      <c r="CSI88"/>
      <c r="CSJ88"/>
      <c r="CSK88"/>
      <c r="CSL88"/>
      <c r="CSM88"/>
      <c r="CSN88"/>
      <c r="CSO88"/>
      <c r="CSP88"/>
      <c r="CSQ88"/>
      <c r="CSR88"/>
      <c r="CSS88"/>
      <c r="CST88"/>
      <c r="CSU88"/>
      <c r="CSV88"/>
      <c r="CSW88"/>
      <c r="CSX88"/>
      <c r="CSY88"/>
      <c r="CSZ88"/>
      <c r="CTA88"/>
      <c r="CTB88"/>
      <c r="CTC88"/>
      <c r="CTD88"/>
      <c r="CTE88"/>
      <c r="CTF88"/>
      <c r="CTG88"/>
      <c r="CTH88"/>
      <c r="CTI88"/>
      <c r="CTJ88"/>
      <c r="CTK88"/>
      <c r="CTL88"/>
      <c r="CTM88"/>
      <c r="CTN88"/>
      <c r="CTO88"/>
      <c r="CTP88"/>
      <c r="CTQ88"/>
      <c r="CTR88"/>
      <c r="CTS88"/>
      <c r="CTT88"/>
      <c r="CTU88"/>
      <c r="CTV88"/>
      <c r="CTW88"/>
      <c r="CTX88"/>
      <c r="CTY88"/>
      <c r="CTZ88"/>
      <c r="CUA88"/>
      <c r="CUB88"/>
      <c r="CUC88"/>
      <c r="CUD88"/>
      <c r="CUE88"/>
      <c r="CUF88"/>
      <c r="CUG88"/>
      <c r="CUH88"/>
      <c r="CUI88"/>
      <c r="CUJ88"/>
      <c r="CUK88"/>
      <c r="CUL88"/>
      <c r="CUM88"/>
      <c r="CUN88"/>
      <c r="CUO88"/>
      <c r="CUP88"/>
      <c r="CUQ88"/>
      <c r="CUR88"/>
      <c r="CUS88"/>
      <c r="CUT88"/>
      <c r="CUU88"/>
      <c r="CUV88"/>
      <c r="CUW88"/>
      <c r="CUX88"/>
      <c r="CUY88"/>
      <c r="CUZ88"/>
      <c r="CVA88"/>
      <c r="CVB88"/>
      <c r="CVC88"/>
      <c r="CVD88"/>
      <c r="CVE88"/>
      <c r="CVF88"/>
      <c r="CVG88"/>
      <c r="CVH88"/>
      <c r="CVI88"/>
      <c r="CVJ88"/>
      <c r="CVK88"/>
      <c r="CVL88"/>
      <c r="CVM88"/>
      <c r="CVN88"/>
      <c r="CVO88"/>
      <c r="CVP88"/>
      <c r="CVQ88"/>
      <c r="CVR88"/>
      <c r="CVS88"/>
      <c r="CVT88"/>
      <c r="CVU88"/>
      <c r="CVV88"/>
      <c r="CVW88"/>
      <c r="CVX88"/>
      <c r="CVY88"/>
      <c r="CVZ88"/>
      <c r="CWA88"/>
      <c r="CWB88"/>
      <c r="CWC88"/>
      <c r="CWD88"/>
      <c r="CWE88"/>
      <c r="CWF88"/>
      <c r="CWG88"/>
      <c r="CWH88"/>
      <c r="CWI88"/>
      <c r="CWJ88"/>
      <c r="CWK88"/>
      <c r="CWL88"/>
      <c r="CWM88"/>
      <c r="CWN88"/>
      <c r="CWO88"/>
      <c r="CWP88"/>
      <c r="CWQ88"/>
      <c r="CWR88"/>
      <c r="CWS88"/>
      <c r="CWT88"/>
      <c r="CWU88"/>
      <c r="CWV88"/>
      <c r="CWW88"/>
      <c r="CWX88"/>
      <c r="CWY88"/>
      <c r="CWZ88"/>
      <c r="CXA88"/>
      <c r="CXB88"/>
      <c r="CXC88"/>
      <c r="CXD88"/>
      <c r="CXE88"/>
      <c r="CXF88"/>
      <c r="CXG88"/>
      <c r="CXH88"/>
      <c r="CXI88"/>
      <c r="CXJ88"/>
      <c r="CXK88"/>
      <c r="CXL88"/>
      <c r="CXM88"/>
      <c r="CXN88"/>
      <c r="CXO88"/>
      <c r="CXP88"/>
      <c r="CXQ88"/>
      <c r="CXR88"/>
      <c r="CXS88"/>
      <c r="CXT88"/>
      <c r="CXU88"/>
      <c r="CXV88"/>
      <c r="CXW88"/>
      <c r="CXX88"/>
      <c r="CXY88"/>
      <c r="CXZ88"/>
      <c r="CYA88"/>
      <c r="CYB88"/>
      <c r="CYC88"/>
      <c r="CYD88"/>
      <c r="CYE88"/>
      <c r="CYF88"/>
      <c r="CYG88"/>
      <c r="CYH88"/>
      <c r="CYI88"/>
      <c r="CYJ88"/>
      <c r="CYK88"/>
      <c r="CYL88"/>
      <c r="CYM88"/>
      <c r="CYN88"/>
      <c r="CYO88"/>
      <c r="CYP88"/>
      <c r="CYQ88"/>
      <c r="CYR88"/>
      <c r="CYS88"/>
      <c r="CYT88"/>
      <c r="CYU88"/>
      <c r="CYV88"/>
      <c r="CYW88"/>
      <c r="CYX88"/>
      <c r="CYY88"/>
      <c r="CYZ88"/>
      <c r="CZA88"/>
      <c r="CZB88"/>
      <c r="CZC88"/>
      <c r="CZD88"/>
      <c r="CZE88"/>
      <c r="CZF88"/>
      <c r="CZG88"/>
      <c r="CZH88"/>
      <c r="CZI88"/>
      <c r="CZJ88"/>
      <c r="CZK88"/>
      <c r="CZL88"/>
      <c r="CZM88"/>
      <c r="CZN88"/>
      <c r="CZO88"/>
      <c r="CZP88"/>
      <c r="CZQ88"/>
      <c r="CZR88"/>
      <c r="CZS88"/>
      <c r="CZT88"/>
      <c r="CZU88"/>
      <c r="CZV88"/>
      <c r="CZW88"/>
      <c r="CZX88"/>
      <c r="CZY88"/>
      <c r="CZZ88"/>
      <c r="DAA88"/>
      <c r="DAB88"/>
      <c r="DAC88"/>
      <c r="DAD88"/>
      <c r="DAE88"/>
      <c r="DAF88"/>
      <c r="DAG88"/>
      <c r="DAH88"/>
      <c r="DAI88"/>
      <c r="DAJ88"/>
      <c r="DAK88"/>
      <c r="DAL88"/>
      <c r="DAM88"/>
      <c r="DAN88"/>
      <c r="DAO88"/>
      <c r="DAP88"/>
      <c r="DAQ88"/>
      <c r="DAR88"/>
      <c r="DAS88"/>
      <c r="DAT88"/>
      <c r="DAU88"/>
      <c r="DAV88"/>
      <c r="DAW88"/>
      <c r="DAX88"/>
      <c r="DAY88"/>
      <c r="DAZ88"/>
      <c r="DBA88"/>
      <c r="DBB88"/>
      <c r="DBC88"/>
      <c r="DBD88"/>
      <c r="DBE88"/>
      <c r="DBF88"/>
      <c r="DBG88"/>
      <c r="DBH88"/>
      <c r="DBI88"/>
      <c r="DBJ88"/>
      <c r="DBK88"/>
      <c r="DBL88"/>
      <c r="DBM88"/>
      <c r="DBN88"/>
      <c r="DBO88"/>
      <c r="DBP88"/>
      <c r="DBQ88"/>
      <c r="DBR88"/>
      <c r="DBS88"/>
      <c r="DBT88"/>
      <c r="DBU88"/>
      <c r="DBV88"/>
      <c r="DBW88"/>
      <c r="DBX88"/>
      <c r="DBY88"/>
      <c r="DBZ88"/>
      <c r="DCA88"/>
      <c r="DCB88"/>
      <c r="DCC88"/>
      <c r="DCD88"/>
      <c r="DCE88"/>
      <c r="DCF88"/>
      <c r="DCG88"/>
      <c r="DCH88"/>
      <c r="DCI88"/>
      <c r="DCJ88"/>
      <c r="DCK88"/>
      <c r="DCL88"/>
      <c r="DCM88"/>
      <c r="DCN88"/>
      <c r="DCO88"/>
      <c r="DCP88"/>
      <c r="DCQ88"/>
      <c r="DCR88"/>
      <c r="DCS88"/>
      <c r="DCT88"/>
      <c r="DCU88"/>
      <c r="DCV88"/>
      <c r="DCW88"/>
      <c r="DCX88"/>
      <c r="DCY88"/>
      <c r="DCZ88"/>
      <c r="DDA88"/>
      <c r="DDB88"/>
      <c r="DDC88"/>
      <c r="DDD88"/>
      <c r="DDE88"/>
      <c r="DDF88"/>
      <c r="DDG88"/>
      <c r="DDH88"/>
      <c r="DDI88"/>
      <c r="DDJ88"/>
      <c r="DDK88"/>
      <c r="DDL88"/>
      <c r="DDM88"/>
      <c r="DDN88"/>
      <c r="DDO88"/>
      <c r="DDP88"/>
      <c r="DDQ88"/>
      <c r="DDR88"/>
      <c r="DDS88"/>
      <c r="DDT88"/>
      <c r="DDU88"/>
      <c r="DDV88"/>
      <c r="DDW88"/>
      <c r="DDX88"/>
      <c r="DDY88"/>
      <c r="DDZ88"/>
      <c r="DEA88"/>
      <c r="DEB88"/>
      <c r="DEC88"/>
      <c r="DED88"/>
      <c r="DEE88"/>
      <c r="DEF88"/>
      <c r="DEG88"/>
      <c r="DEH88"/>
      <c r="DEI88"/>
      <c r="DEJ88"/>
      <c r="DEK88"/>
      <c r="DEL88"/>
      <c r="DEM88"/>
      <c r="DEN88"/>
      <c r="DEO88"/>
      <c r="DEP88"/>
      <c r="DEQ88"/>
      <c r="DER88"/>
      <c r="DES88"/>
      <c r="DET88"/>
      <c r="DEU88"/>
      <c r="DEV88"/>
      <c r="DEW88"/>
      <c r="DEX88"/>
      <c r="DEY88"/>
      <c r="DEZ88"/>
      <c r="DFA88"/>
      <c r="DFB88"/>
      <c r="DFC88"/>
      <c r="DFD88"/>
      <c r="DFE88"/>
      <c r="DFF88"/>
      <c r="DFG88"/>
      <c r="DFH88"/>
      <c r="DFI88"/>
      <c r="DFJ88"/>
      <c r="DFK88"/>
      <c r="DFL88"/>
      <c r="DFM88"/>
      <c r="DFN88"/>
      <c r="DFO88"/>
      <c r="DFP88"/>
      <c r="DFQ88"/>
      <c r="DFR88"/>
      <c r="DFS88"/>
      <c r="DFT88"/>
      <c r="DFU88"/>
      <c r="DFV88"/>
      <c r="DFW88"/>
      <c r="DFX88"/>
      <c r="DFY88"/>
      <c r="DFZ88"/>
      <c r="DGA88"/>
      <c r="DGB88"/>
      <c r="DGC88"/>
      <c r="DGD88"/>
      <c r="DGE88"/>
      <c r="DGF88"/>
      <c r="DGG88"/>
      <c r="DGH88"/>
      <c r="DGI88"/>
      <c r="DGJ88"/>
      <c r="DGK88"/>
      <c r="DGL88"/>
      <c r="DGM88"/>
      <c r="DGN88"/>
      <c r="DGO88"/>
      <c r="DGP88"/>
      <c r="DGQ88"/>
      <c r="DGR88"/>
      <c r="DGS88"/>
      <c r="DGT88"/>
      <c r="DGU88"/>
      <c r="DGV88"/>
      <c r="DGW88"/>
      <c r="DGX88"/>
      <c r="DGY88"/>
      <c r="DGZ88"/>
      <c r="DHA88"/>
      <c r="DHB88"/>
      <c r="DHC88"/>
      <c r="DHD88"/>
      <c r="DHE88"/>
      <c r="DHF88"/>
      <c r="DHG88"/>
      <c r="DHH88"/>
      <c r="DHI88"/>
      <c r="DHJ88"/>
      <c r="DHK88"/>
      <c r="DHL88"/>
      <c r="DHM88"/>
      <c r="DHN88"/>
      <c r="DHO88"/>
      <c r="DHP88"/>
      <c r="DHQ88"/>
      <c r="DHR88"/>
      <c r="DHS88"/>
      <c r="DHT88"/>
      <c r="DHU88"/>
      <c r="DHV88"/>
      <c r="DHW88"/>
      <c r="DHX88"/>
      <c r="DHY88"/>
      <c r="DHZ88"/>
      <c r="DIA88"/>
      <c r="DIB88"/>
      <c r="DIC88"/>
      <c r="DID88"/>
      <c r="DIE88"/>
      <c r="DIF88"/>
      <c r="DIG88"/>
      <c r="DIH88"/>
      <c r="DII88"/>
      <c r="DIJ88"/>
      <c r="DIK88"/>
      <c r="DIL88"/>
      <c r="DIM88"/>
      <c r="DIN88"/>
      <c r="DIO88"/>
      <c r="DIP88"/>
      <c r="DIQ88"/>
      <c r="DIR88"/>
      <c r="DIS88"/>
      <c r="DIT88"/>
      <c r="DIU88"/>
      <c r="DIV88"/>
      <c r="DIW88"/>
      <c r="DIX88"/>
      <c r="DIY88"/>
      <c r="DIZ88"/>
      <c r="DJA88"/>
      <c r="DJB88"/>
      <c r="DJC88"/>
      <c r="DJD88"/>
      <c r="DJE88"/>
      <c r="DJF88"/>
      <c r="DJG88"/>
      <c r="DJH88"/>
      <c r="DJI88"/>
      <c r="DJJ88"/>
      <c r="DJK88"/>
      <c r="DJL88"/>
      <c r="DJM88"/>
      <c r="DJN88"/>
      <c r="DJO88"/>
      <c r="DJP88"/>
      <c r="DJQ88"/>
      <c r="DJR88"/>
      <c r="DJS88"/>
      <c r="DJT88"/>
      <c r="DJU88"/>
      <c r="DJV88"/>
      <c r="DJW88"/>
      <c r="DJX88"/>
      <c r="DJY88"/>
      <c r="DJZ88"/>
      <c r="DKA88"/>
      <c r="DKB88"/>
      <c r="DKC88"/>
      <c r="DKD88"/>
      <c r="DKE88"/>
      <c r="DKF88"/>
      <c r="DKG88"/>
      <c r="DKH88"/>
      <c r="DKI88"/>
      <c r="DKJ88"/>
      <c r="DKK88"/>
      <c r="DKL88"/>
      <c r="DKM88"/>
      <c r="DKN88"/>
      <c r="DKO88"/>
      <c r="DKP88"/>
      <c r="DKQ88"/>
      <c r="DKR88"/>
      <c r="DKS88"/>
      <c r="DKT88"/>
      <c r="DKU88"/>
      <c r="DKV88"/>
      <c r="DKW88"/>
      <c r="DKX88"/>
      <c r="DKY88"/>
      <c r="DKZ88"/>
      <c r="DLA88"/>
      <c r="DLB88"/>
      <c r="DLC88"/>
      <c r="DLD88"/>
      <c r="DLE88"/>
      <c r="DLF88"/>
      <c r="DLG88"/>
      <c r="DLH88"/>
      <c r="DLI88"/>
      <c r="DLJ88"/>
      <c r="DLK88"/>
      <c r="DLL88"/>
      <c r="DLM88"/>
      <c r="DLN88"/>
      <c r="DLO88"/>
      <c r="DLP88"/>
      <c r="DLQ88"/>
      <c r="DLR88"/>
      <c r="DLS88"/>
      <c r="DLT88"/>
      <c r="DLU88"/>
      <c r="DLV88"/>
      <c r="DLW88"/>
      <c r="DLX88"/>
      <c r="DLY88"/>
      <c r="DLZ88"/>
      <c r="DMA88"/>
      <c r="DMB88"/>
      <c r="DMC88"/>
      <c r="DMD88"/>
      <c r="DME88"/>
      <c r="DMF88"/>
      <c r="DMG88"/>
      <c r="DMH88"/>
      <c r="DMI88"/>
      <c r="DMJ88"/>
      <c r="DMK88"/>
      <c r="DML88"/>
      <c r="DMM88"/>
      <c r="DMN88"/>
      <c r="DMO88"/>
      <c r="DMP88"/>
      <c r="DMQ88"/>
      <c r="DMR88"/>
      <c r="DMS88"/>
      <c r="DMT88"/>
      <c r="DMU88"/>
      <c r="DMV88"/>
      <c r="DMW88"/>
      <c r="DMX88"/>
      <c r="DMY88"/>
      <c r="DMZ88"/>
      <c r="DNA88"/>
      <c r="DNB88"/>
      <c r="DNC88"/>
      <c r="DND88"/>
      <c r="DNE88"/>
      <c r="DNF88"/>
      <c r="DNG88"/>
      <c r="DNH88"/>
      <c r="DNI88"/>
      <c r="DNJ88"/>
      <c r="DNK88"/>
      <c r="DNL88"/>
      <c r="DNM88"/>
      <c r="DNN88"/>
      <c r="DNO88"/>
      <c r="DNP88"/>
      <c r="DNQ88"/>
      <c r="DNR88"/>
      <c r="DNS88"/>
      <c r="DNT88"/>
      <c r="DNU88"/>
      <c r="DNV88"/>
      <c r="DNW88"/>
      <c r="DNX88"/>
      <c r="DNY88"/>
      <c r="DNZ88"/>
      <c r="DOA88"/>
      <c r="DOB88"/>
      <c r="DOC88"/>
      <c r="DOD88"/>
      <c r="DOE88"/>
      <c r="DOF88"/>
      <c r="DOG88"/>
      <c r="DOH88"/>
      <c r="DOI88"/>
      <c r="DOJ88"/>
      <c r="DOK88"/>
      <c r="DOL88"/>
      <c r="DOM88"/>
      <c r="DON88"/>
      <c r="DOO88"/>
      <c r="DOP88"/>
      <c r="DOQ88"/>
      <c r="DOR88"/>
      <c r="DOS88"/>
      <c r="DOT88"/>
      <c r="DOU88"/>
      <c r="DOV88"/>
      <c r="DOW88"/>
      <c r="DOX88"/>
      <c r="DOY88"/>
      <c r="DOZ88"/>
      <c r="DPA88"/>
      <c r="DPB88"/>
      <c r="DPC88"/>
      <c r="DPD88"/>
      <c r="DPE88"/>
      <c r="DPF88"/>
      <c r="DPG88"/>
      <c r="DPH88"/>
      <c r="DPI88"/>
      <c r="DPJ88"/>
      <c r="DPK88"/>
      <c r="DPL88"/>
      <c r="DPM88"/>
      <c r="DPN88"/>
      <c r="DPO88"/>
      <c r="DPP88"/>
      <c r="DPQ88"/>
      <c r="DPR88"/>
      <c r="DPS88"/>
      <c r="DPT88"/>
      <c r="DPU88"/>
      <c r="DPV88"/>
      <c r="DPW88"/>
      <c r="DPX88"/>
      <c r="DPY88"/>
      <c r="DPZ88"/>
      <c r="DQA88"/>
      <c r="DQB88"/>
      <c r="DQC88"/>
      <c r="DQD88"/>
      <c r="DQE88"/>
      <c r="DQF88"/>
      <c r="DQG88"/>
      <c r="DQH88"/>
      <c r="DQI88"/>
      <c r="DQJ88"/>
      <c r="DQK88"/>
      <c r="DQL88"/>
      <c r="DQM88"/>
      <c r="DQN88"/>
      <c r="DQO88"/>
      <c r="DQP88"/>
      <c r="DQQ88"/>
      <c r="DQR88"/>
      <c r="DQS88"/>
      <c r="DQT88"/>
      <c r="DQU88"/>
      <c r="DQV88"/>
      <c r="DQW88"/>
      <c r="DQX88"/>
      <c r="DQY88"/>
      <c r="DQZ88"/>
      <c r="DRA88"/>
      <c r="DRB88"/>
      <c r="DRC88"/>
      <c r="DRD88"/>
      <c r="DRE88"/>
      <c r="DRF88"/>
      <c r="DRG88"/>
      <c r="DRH88"/>
      <c r="DRI88"/>
      <c r="DRJ88"/>
      <c r="DRK88"/>
      <c r="DRL88"/>
      <c r="DRM88"/>
      <c r="DRN88"/>
      <c r="DRO88"/>
      <c r="DRP88"/>
      <c r="DRQ88"/>
      <c r="DRR88"/>
      <c r="DRS88"/>
      <c r="DRT88"/>
      <c r="DRU88"/>
      <c r="DRV88"/>
      <c r="DRW88"/>
      <c r="DRX88"/>
      <c r="DRY88"/>
      <c r="DRZ88"/>
      <c r="DSA88"/>
      <c r="DSB88"/>
      <c r="DSC88"/>
      <c r="DSD88"/>
      <c r="DSE88"/>
      <c r="DSF88"/>
      <c r="DSG88"/>
      <c r="DSH88"/>
      <c r="DSI88"/>
      <c r="DSJ88"/>
      <c r="DSK88"/>
      <c r="DSL88"/>
      <c r="DSM88"/>
      <c r="DSN88"/>
      <c r="DSO88"/>
      <c r="DSP88"/>
      <c r="DSQ88"/>
      <c r="DSR88"/>
      <c r="DSS88"/>
      <c r="DST88"/>
      <c r="DSU88"/>
      <c r="DSV88"/>
      <c r="DSW88"/>
      <c r="DSX88"/>
      <c r="DSY88"/>
      <c r="DSZ88"/>
      <c r="DTA88"/>
      <c r="DTB88"/>
      <c r="DTC88"/>
      <c r="DTD88"/>
      <c r="DTE88"/>
      <c r="DTF88"/>
      <c r="DTG88"/>
      <c r="DTH88"/>
      <c r="DTI88"/>
      <c r="DTJ88"/>
      <c r="DTK88"/>
      <c r="DTL88"/>
      <c r="DTM88"/>
      <c r="DTN88"/>
      <c r="DTO88"/>
      <c r="DTP88"/>
      <c r="DTQ88"/>
      <c r="DTR88"/>
      <c r="DTS88"/>
      <c r="DTT88"/>
      <c r="DTU88"/>
      <c r="DTV88"/>
      <c r="DTW88"/>
      <c r="DTX88"/>
      <c r="DTY88"/>
      <c r="DTZ88"/>
      <c r="DUA88"/>
      <c r="DUB88"/>
      <c r="DUC88"/>
      <c r="DUD88"/>
      <c r="DUE88"/>
      <c r="DUF88"/>
      <c r="DUG88"/>
      <c r="DUH88"/>
      <c r="DUI88"/>
      <c r="DUJ88"/>
      <c r="DUK88"/>
      <c r="DUL88"/>
      <c r="DUM88"/>
      <c r="DUN88"/>
      <c r="DUO88"/>
      <c r="DUP88"/>
      <c r="DUQ88"/>
      <c r="DUR88"/>
      <c r="DUS88"/>
      <c r="DUT88"/>
      <c r="DUU88"/>
      <c r="DUV88"/>
      <c r="DUW88"/>
      <c r="DUX88"/>
      <c r="DUY88"/>
      <c r="DUZ88"/>
      <c r="DVA88"/>
      <c r="DVB88"/>
      <c r="DVC88"/>
      <c r="DVD88"/>
      <c r="DVE88"/>
      <c r="DVF88"/>
      <c r="DVG88"/>
      <c r="DVH88"/>
      <c r="DVI88"/>
      <c r="DVJ88"/>
      <c r="DVK88"/>
      <c r="DVL88"/>
      <c r="DVM88"/>
      <c r="DVN88"/>
      <c r="DVO88"/>
      <c r="DVP88"/>
      <c r="DVQ88"/>
      <c r="DVR88"/>
      <c r="DVS88"/>
      <c r="DVT88"/>
      <c r="DVU88"/>
      <c r="DVV88"/>
      <c r="DVW88"/>
      <c r="DVX88"/>
      <c r="DVY88"/>
      <c r="DVZ88"/>
      <c r="DWA88"/>
      <c r="DWB88"/>
      <c r="DWC88"/>
      <c r="DWD88"/>
      <c r="DWE88"/>
      <c r="DWF88"/>
      <c r="DWG88"/>
      <c r="DWH88"/>
      <c r="DWI88"/>
      <c r="DWJ88"/>
      <c r="DWK88"/>
      <c r="DWL88"/>
      <c r="DWM88"/>
      <c r="DWN88"/>
      <c r="DWO88"/>
      <c r="DWP88"/>
      <c r="DWQ88"/>
      <c r="DWR88"/>
      <c r="DWS88"/>
      <c r="DWT88"/>
      <c r="DWU88"/>
      <c r="DWV88"/>
      <c r="DWW88"/>
      <c r="DWX88"/>
      <c r="DWY88"/>
      <c r="DWZ88"/>
      <c r="DXA88"/>
      <c r="DXB88"/>
      <c r="DXC88"/>
      <c r="DXD88"/>
      <c r="DXE88"/>
      <c r="DXF88"/>
      <c r="DXG88"/>
      <c r="DXH88"/>
      <c r="DXI88"/>
      <c r="DXJ88"/>
      <c r="DXK88"/>
      <c r="DXL88"/>
      <c r="DXM88"/>
      <c r="DXN88"/>
      <c r="DXO88"/>
      <c r="DXP88"/>
      <c r="DXQ88"/>
      <c r="DXR88"/>
      <c r="DXS88"/>
      <c r="DXT88"/>
      <c r="DXU88"/>
      <c r="DXV88"/>
      <c r="DXW88"/>
      <c r="DXX88"/>
      <c r="DXY88"/>
      <c r="DXZ88"/>
      <c r="DYA88"/>
      <c r="DYB88"/>
      <c r="DYC88"/>
      <c r="DYD88"/>
      <c r="DYE88"/>
      <c r="DYF88"/>
      <c r="DYG88"/>
      <c r="DYH88"/>
      <c r="DYI88"/>
      <c r="DYJ88"/>
      <c r="DYK88"/>
      <c r="DYL88"/>
      <c r="DYM88"/>
      <c r="DYN88"/>
      <c r="DYO88"/>
      <c r="DYP88"/>
      <c r="DYQ88"/>
      <c r="DYR88"/>
      <c r="DYS88"/>
      <c r="DYT88"/>
      <c r="DYU88"/>
      <c r="DYV88"/>
      <c r="DYW88"/>
      <c r="DYX88"/>
      <c r="DYY88"/>
      <c r="DYZ88"/>
      <c r="DZA88"/>
      <c r="DZB88"/>
      <c r="DZC88"/>
      <c r="DZD88"/>
      <c r="DZE88"/>
      <c r="DZF88"/>
      <c r="DZG88"/>
      <c r="DZH88"/>
      <c r="DZI88"/>
      <c r="DZJ88"/>
      <c r="DZK88"/>
      <c r="DZL88"/>
      <c r="DZM88"/>
      <c r="DZN88"/>
      <c r="DZO88"/>
      <c r="DZP88"/>
      <c r="DZQ88"/>
      <c r="DZR88"/>
      <c r="DZS88"/>
      <c r="DZT88"/>
      <c r="DZU88"/>
      <c r="DZV88"/>
      <c r="DZW88"/>
      <c r="DZX88"/>
      <c r="DZY88"/>
      <c r="DZZ88"/>
      <c r="EAA88"/>
      <c r="EAB88"/>
      <c r="EAC88"/>
      <c r="EAD88"/>
      <c r="EAE88"/>
      <c r="EAF88"/>
      <c r="EAG88"/>
      <c r="EAH88"/>
      <c r="EAI88"/>
      <c r="EAJ88"/>
      <c r="EAK88"/>
      <c r="EAL88"/>
      <c r="EAM88"/>
      <c r="EAN88"/>
      <c r="EAO88"/>
      <c r="EAP88"/>
      <c r="EAQ88"/>
      <c r="EAR88"/>
      <c r="EAS88"/>
      <c r="EAT88"/>
      <c r="EAU88"/>
      <c r="EAV88"/>
      <c r="EAW88"/>
      <c r="EAX88"/>
      <c r="EAY88"/>
      <c r="EAZ88"/>
      <c r="EBA88"/>
      <c r="EBB88"/>
      <c r="EBC88"/>
      <c r="EBD88"/>
      <c r="EBE88"/>
      <c r="EBF88"/>
      <c r="EBG88"/>
      <c r="EBH88"/>
      <c r="EBI88"/>
      <c r="EBJ88"/>
      <c r="EBK88"/>
      <c r="EBL88"/>
      <c r="EBM88"/>
      <c r="EBN88"/>
      <c r="EBO88"/>
      <c r="EBP88"/>
      <c r="EBQ88"/>
      <c r="EBR88"/>
      <c r="EBS88"/>
      <c r="EBT88"/>
      <c r="EBU88"/>
      <c r="EBV88"/>
      <c r="EBW88"/>
      <c r="EBX88"/>
      <c r="EBY88"/>
      <c r="EBZ88"/>
      <c r="ECA88"/>
      <c r="ECB88"/>
      <c r="ECC88"/>
      <c r="ECD88"/>
      <c r="ECE88"/>
      <c r="ECF88"/>
      <c r="ECG88"/>
      <c r="ECH88"/>
      <c r="ECI88"/>
      <c r="ECJ88"/>
      <c r="ECK88"/>
      <c r="ECL88"/>
      <c r="ECM88"/>
      <c r="ECN88"/>
      <c r="ECO88"/>
      <c r="ECP88"/>
      <c r="ECQ88"/>
      <c r="ECR88"/>
      <c r="ECS88"/>
      <c r="ECT88"/>
      <c r="ECU88"/>
      <c r="ECV88"/>
      <c r="ECW88"/>
      <c r="ECX88"/>
      <c r="ECY88"/>
      <c r="ECZ88"/>
      <c r="EDA88"/>
      <c r="EDB88"/>
      <c r="EDC88"/>
      <c r="EDD88"/>
      <c r="EDE88"/>
      <c r="EDF88"/>
      <c r="EDG88"/>
      <c r="EDH88"/>
      <c r="EDI88"/>
      <c r="EDJ88"/>
      <c r="EDK88"/>
      <c r="EDL88"/>
      <c r="EDM88"/>
      <c r="EDN88"/>
      <c r="EDO88"/>
      <c r="EDP88"/>
      <c r="EDQ88"/>
      <c r="EDR88"/>
      <c r="EDS88"/>
      <c r="EDT88"/>
      <c r="EDU88"/>
      <c r="EDV88"/>
      <c r="EDW88"/>
      <c r="EDX88"/>
      <c r="EDY88"/>
      <c r="EDZ88"/>
      <c r="EEA88"/>
      <c r="EEB88"/>
      <c r="EEC88"/>
      <c r="EED88"/>
      <c r="EEE88"/>
      <c r="EEF88"/>
      <c r="EEG88"/>
      <c r="EEH88"/>
      <c r="EEI88"/>
      <c r="EEJ88"/>
      <c r="EEK88"/>
      <c r="EEL88"/>
      <c r="EEM88"/>
      <c r="EEN88"/>
      <c r="EEO88"/>
      <c r="EEP88"/>
      <c r="EEQ88"/>
      <c r="EER88"/>
      <c r="EES88"/>
      <c r="EET88"/>
      <c r="EEU88"/>
      <c r="EEV88"/>
      <c r="EEW88"/>
      <c r="EEX88"/>
      <c r="EEY88"/>
      <c r="EEZ88"/>
      <c r="EFA88"/>
      <c r="EFB88"/>
      <c r="EFC88"/>
      <c r="EFD88"/>
      <c r="EFE88"/>
      <c r="EFF88"/>
      <c r="EFG88"/>
      <c r="EFH88"/>
      <c r="EFI88"/>
      <c r="EFJ88"/>
      <c r="EFK88"/>
      <c r="EFL88"/>
      <c r="EFM88"/>
      <c r="EFN88"/>
      <c r="EFO88"/>
      <c r="EFP88"/>
      <c r="EFQ88"/>
      <c r="EFR88"/>
      <c r="EFS88"/>
      <c r="EFT88"/>
      <c r="EFU88"/>
      <c r="EFV88"/>
      <c r="EFW88"/>
      <c r="EFX88"/>
      <c r="EFY88"/>
      <c r="EFZ88"/>
      <c r="EGA88"/>
      <c r="EGB88"/>
      <c r="EGC88"/>
      <c r="EGD88"/>
      <c r="EGE88"/>
      <c r="EGF88"/>
      <c r="EGG88"/>
      <c r="EGH88"/>
      <c r="EGI88"/>
      <c r="EGJ88"/>
      <c r="EGK88"/>
      <c r="EGL88"/>
      <c r="EGM88"/>
      <c r="EGN88"/>
      <c r="EGO88"/>
      <c r="EGP88"/>
      <c r="EGQ88"/>
      <c r="EGR88"/>
      <c r="EGS88"/>
      <c r="EGT88"/>
      <c r="EGU88"/>
      <c r="EGV88"/>
      <c r="EGW88"/>
      <c r="EGX88"/>
      <c r="EGY88"/>
      <c r="EGZ88"/>
      <c r="EHA88"/>
      <c r="EHB88"/>
      <c r="EHC88"/>
      <c r="EHD88"/>
      <c r="EHE88"/>
      <c r="EHF88"/>
      <c r="EHG88"/>
      <c r="EHH88"/>
      <c r="EHI88"/>
      <c r="EHJ88"/>
      <c r="EHK88"/>
      <c r="EHL88"/>
      <c r="EHM88"/>
      <c r="EHN88"/>
      <c r="EHO88"/>
      <c r="EHP88"/>
      <c r="EHQ88"/>
      <c r="EHR88"/>
      <c r="EHS88"/>
      <c r="EHT88"/>
      <c r="EHU88"/>
      <c r="EHV88"/>
      <c r="EHW88"/>
      <c r="EHX88"/>
      <c r="EHY88"/>
      <c r="EHZ88"/>
      <c r="EIA88"/>
      <c r="EIB88"/>
      <c r="EIC88"/>
      <c r="EID88"/>
      <c r="EIE88"/>
      <c r="EIF88"/>
      <c r="EIG88"/>
      <c r="EIH88"/>
      <c r="EII88"/>
      <c r="EIJ88"/>
      <c r="EIK88"/>
      <c r="EIL88"/>
      <c r="EIM88"/>
      <c r="EIN88"/>
      <c r="EIO88"/>
      <c r="EIP88"/>
      <c r="EIQ88"/>
      <c r="EIR88"/>
      <c r="EIS88"/>
      <c r="EIT88"/>
      <c r="EIU88"/>
      <c r="EIV88"/>
      <c r="EIW88"/>
      <c r="EIX88"/>
      <c r="EIY88"/>
      <c r="EIZ88"/>
      <c r="EJA88"/>
      <c r="EJB88"/>
      <c r="EJC88"/>
      <c r="EJD88"/>
      <c r="EJE88"/>
      <c r="EJF88"/>
      <c r="EJG88"/>
      <c r="EJH88"/>
      <c r="EJI88"/>
      <c r="EJJ88"/>
      <c r="EJK88"/>
      <c r="EJL88"/>
      <c r="EJM88"/>
      <c r="EJN88"/>
      <c r="EJO88"/>
      <c r="EJP88"/>
      <c r="EJQ88"/>
      <c r="EJR88"/>
      <c r="EJS88"/>
      <c r="EJT88"/>
      <c r="EJU88"/>
      <c r="EJV88"/>
      <c r="EJW88"/>
      <c r="EJX88"/>
      <c r="EJY88"/>
      <c r="EJZ88"/>
      <c r="EKA88"/>
      <c r="EKB88"/>
      <c r="EKC88"/>
      <c r="EKD88"/>
      <c r="EKE88"/>
      <c r="EKF88"/>
      <c r="EKG88"/>
      <c r="EKH88"/>
      <c r="EKI88"/>
      <c r="EKJ88"/>
      <c r="EKK88"/>
      <c r="EKL88"/>
      <c r="EKM88"/>
      <c r="EKN88"/>
      <c r="EKO88"/>
      <c r="EKP88"/>
      <c r="EKQ88"/>
      <c r="EKR88"/>
      <c r="EKS88"/>
      <c r="EKT88"/>
      <c r="EKU88"/>
      <c r="EKV88"/>
      <c r="EKW88"/>
      <c r="EKX88"/>
      <c r="EKY88"/>
      <c r="EKZ88"/>
      <c r="ELA88"/>
      <c r="ELB88"/>
      <c r="ELC88"/>
      <c r="ELD88"/>
      <c r="ELE88"/>
      <c r="ELF88"/>
      <c r="ELG88"/>
      <c r="ELH88"/>
      <c r="ELI88"/>
      <c r="ELJ88"/>
      <c r="ELK88"/>
      <c r="ELL88"/>
      <c r="ELM88"/>
      <c r="ELN88"/>
      <c r="ELO88"/>
      <c r="ELP88"/>
      <c r="ELQ88"/>
      <c r="ELR88"/>
      <c r="ELS88"/>
      <c r="ELT88"/>
      <c r="ELU88"/>
      <c r="ELV88"/>
      <c r="ELW88"/>
      <c r="ELX88"/>
      <c r="ELY88"/>
      <c r="ELZ88"/>
      <c r="EMA88"/>
      <c r="EMB88"/>
      <c r="EMC88"/>
      <c r="EMD88"/>
      <c r="EME88"/>
      <c r="EMF88"/>
      <c r="EMG88"/>
      <c r="EMH88"/>
      <c r="EMI88"/>
      <c r="EMJ88"/>
      <c r="EMK88"/>
      <c r="EML88"/>
      <c r="EMM88"/>
      <c r="EMN88"/>
      <c r="EMO88"/>
      <c r="EMP88"/>
      <c r="EMQ88"/>
      <c r="EMR88"/>
      <c r="EMS88"/>
      <c r="EMT88"/>
      <c r="EMU88"/>
      <c r="EMV88"/>
      <c r="EMW88"/>
      <c r="EMX88"/>
      <c r="EMY88"/>
      <c r="EMZ88"/>
      <c r="ENA88"/>
      <c r="ENB88"/>
      <c r="ENC88"/>
      <c r="END88"/>
      <c r="ENE88"/>
      <c r="ENF88"/>
      <c r="ENG88"/>
      <c r="ENH88"/>
      <c r="ENI88"/>
      <c r="ENJ88"/>
      <c r="ENK88"/>
      <c r="ENL88"/>
      <c r="ENM88"/>
      <c r="ENN88"/>
      <c r="ENO88"/>
      <c r="ENP88"/>
      <c r="ENQ88"/>
      <c r="ENR88"/>
      <c r="ENS88"/>
      <c r="ENT88"/>
      <c r="ENU88"/>
      <c r="ENV88"/>
      <c r="ENW88"/>
      <c r="ENX88"/>
      <c r="ENY88"/>
      <c r="ENZ88"/>
      <c r="EOA88"/>
      <c r="EOB88"/>
      <c r="EOC88"/>
      <c r="EOD88"/>
      <c r="EOE88"/>
      <c r="EOF88"/>
      <c r="EOG88"/>
      <c r="EOH88"/>
      <c r="EOI88"/>
      <c r="EOJ88"/>
      <c r="EOK88"/>
      <c r="EOL88"/>
      <c r="EOM88"/>
      <c r="EON88"/>
      <c r="EOO88"/>
      <c r="EOP88"/>
      <c r="EOQ88"/>
      <c r="EOR88"/>
      <c r="EOS88"/>
      <c r="EOT88"/>
      <c r="EOU88"/>
      <c r="EOV88"/>
      <c r="EOW88"/>
      <c r="EOX88"/>
      <c r="EOY88"/>
      <c r="EOZ88"/>
      <c r="EPA88"/>
      <c r="EPB88"/>
      <c r="EPC88"/>
      <c r="EPD88"/>
      <c r="EPE88"/>
      <c r="EPF88"/>
      <c r="EPG88"/>
      <c r="EPH88"/>
      <c r="EPI88"/>
      <c r="EPJ88"/>
      <c r="EPK88"/>
      <c r="EPL88"/>
      <c r="EPM88"/>
      <c r="EPN88"/>
      <c r="EPO88"/>
      <c r="EPP88"/>
      <c r="EPQ88"/>
      <c r="EPR88"/>
      <c r="EPS88"/>
      <c r="EPT88"/>
      <c r="EPU88"/>
      <c r="EPV88"/>
      <c r="EPW88"/>
      <c r="EPX88"/>
      <c r="EPY88"/>
      <c r="EPZ88"/>
      <c r="EQA88"/>
      <c r="EQB88"/>
      <c r="EQC88"/>
      <c r="EQD88"/>
      <c r="EQE88"/>
      <c r="EQF88"/>
      <c r="EQG88"/>
      <c r="EQH88"/>
      <c r="EQI88"/>
      <c r="EQJ88"/>
      <c r="EQK88"/>
      <c r="EQL88"/>
      <c r="EQM88"/>
      <c r="EQN88"/>
      <c r="EQO88"/>
      <c r="EQP88"/>
      <c r="EQQ88"/>
      <c r="EQR88"/>
      <c r="EQS88"/>
      <c r="EQT88"/>
      <c r="EQU88"/>
      <c r="EQV88"/>
      <c r="EQW88"/>
      <c r="EQX88"/>
      <c r="EQY88"/>
      <c r="EQZ88"/>
      <c r="ERA88"/>
      <c r="ERB88"/>
      <c r="ERC88"/>
      <c r="ERD88"/>
      <c r="ERE88"/>
      <c r="ERF88"/>
      <c r="ERG88"/>
      <c r="ERH88"/>
      <c r="ERI88"/>
      <c r="ERJ88"/>
      <c r="ERK88"/>
      <c r="ERL88"/>
      <c r="ERM88"/>
      <c r="ERN88"/>
      <c r="ERO88"/>
      <c r="ERP88"/>
      <c r="ERQ88"/>
      <c r="ERR88"/>
      <c r="ERS88"/>
      <c r="ERT88"/>
      <c r="ERU88"/>
      <c r="ERV88"/>
      <c r="ERW88"/>
      <c r="ERX88"/>
      <c r="ERY88"/>
      <c r="ERZ88"/>
      <c r="ESA88"/>
      <c r="ESB88"/>
      <c r="ESC88"/>
      <c r="ESD88"/>
      <c r="ESE88"/>
      <c r="ESF88"/>
      <c r="ESG88"/>
      <c r="ESH88"/>
      <c r="ESI88"/>
      <c r="ESJ88"/>
      <c r="ESK88"/>
      <c r="ESL88"/>
      <c r="ESM88"/>
      <c r="ESN88"/>
      <c r="ESO88"/>
      <c r="ESP88"/>
      <c r="ESQ88"/>
      <c r="ESR88"/>
      <c r="ESS88"/>
      <c r="EST88"/>
      <c r="ESU88"/>
      <c r="ESV88"/>
      <c r="ESW88"/>
      <c r="ESX88"/>
      <c r="ESY88"/>
      <c r="ESZ88"/>
      <c r="ETA88"/>
      <c r="ETB88"/>
      <c r="ETC88"/>
      <c r="ETD88"/>
      <c r="ETE88"/>
      <c r="ETF88"/>
      <c r="ETG88"/>
      <c r="ETH88"/>
      <c r="ETI88"/>
      <c r="ETJ88"/>
      <c r="ETK88"/>
      <c r="ETL88"/>
      <c r="ETM88"/>
      <c r="ETN88"/>
      <c r="ETO88"/>
      <c r="ETP88"/>
      <c r="ETQ88"/>
      <c r="ETR88"/>
      <c r="ETS88"/>
      <c r="ETT88"/>
      <c r="ETU88"/>
      <c r="ETV88"/>
      <c r="ETW88"/>
      <c r="ETX88"/>
      <c r="ETY88"/>
      <c r="ETZ88"/>
      <c r="EUA88"/>
      <c r="EUB88"/>
      <c r="EUC88"/>
      <c r="EUD88"/>
      <c r="EUE88"/>
      <c r="EUF88"/>
      <c r="EUG88"/>
      <c r="EUH88"/>
      <c r="EUI88"/>
      <c r="EUJ88"/>
      <c r="EUK88"/>
      <c r="EUL88"/>
      <c r="EUM88"/>
      <c r="EUN88"/>
      <c r="EUO88"/>
      <c r="EUP88"/>
      <c r="EUQ88"/>
      <c r="EUR88"/>
      <c r="EUS88"/>
      <c r="EUT88"/>
      <c r="EUU88"/>
      <c r="EUV88"/>
      <c r="EUW88"/>
      <c r="EUX88"/>
      <c r="EUY88"/>
      <c r="EUZ88"/>
      <c r="EVA88"/>
      <c r="EVB88"/>
      <c r="EVC88"/>
      <c r="EVD88"/>
      <c r="EVE88"/>
      <c r="EVF88"/>
      <c r="EVG88"/>
      <c r="EVH88"/>
      <c r="EVI88"/>
      <c r="EVJ88"/>
      <c r="EVK88"/>
      <c r="EVL88"/>
      <c r="EVM88"/>
      <c r="EVN88"/>
      <c r="EVO88"/>
      <c r="EVP88"/>
      <c r="EVQ88"/>
      <c r="EVR88"/>
      <c r="EVS88"/>
      <c r="EVT88"/>
      <c r="EVU88"/>
      <c r="EVV88"/>
      <c r="EVW88"/>
      <c r="EVX88"/>
      <c r="EVY88"/>
      <c r="EVZ88"/>
      <c r="EWA88"/>
      <c r="EWB88"/>
      <c r="EWC88"/>
      <c r="EWD88"/>
      <c r="EWE88"/>
      <c r="EWF88"/>
      <c r="EWG88"/>
      <c r="EWH88"/>
      <c r="EWI88"/>
      <c r="EWJ88"/>
      <c r="EWK88"/>
      <c r="EWL88"/>
      <c r="EWM88"/>
      <c r="EWN88"/>
      <c r="EWO88"/>
      <c r="EWP88"/>
      <c r="EWQ88"/>
      <c r="EWR88"/>
      <c r="EWS88"/>
      <c r="EWT88"/>
      <c r="EWU88"/>
      <c r="EWV88"/>
      <c r="EWW88"/>
      <c r="EWX88"/>
      <c r="EWY88"/>
      <c r="EWZ88"/>
      <c r="EXA88"/>
      <c r="EXB88"/>
      <c r="EXC88"/>
      <c r="EXD88"/>
      <c r="EXE88"/>
      <c r="EXF88"/>
      <c r="EXG88"/>
      <c r="EXH88"/>
      <c r="EXI88"/>
      <c r="EXJ88"/>
      <c r="EXK88"/>
      <c r="EXL88"/>
      <c r="EXM88"/>
      <c r="EXN88"/>
      <c r="EXO88"/>
      <c r="EXP88"/>
      <c r="EXQ88"/>
      <c r="EXR88"/>
      <c r="EXS88"/>
      <c r="EXT88"/>
      <c r="EXU88"/>
      <c r="EXV88"/>
      <c r="EXW88"/>
      <c r="EXX88"/>
      <c r="EXY88"/>
      <c r="EXZ88"/>
      <c r="EYA88"/>
      <c r="EYB88"/>
      <c r="EYC88"/>
      <c r="EYD88"/>
      <c r="EYE88"/>
      <c r="EYF88"/>
      <c r="EYG88"/>
      <c r="EYH88"/>
      <c r="EYI88"/>
      <c r="EYJ88"/>
      <c r="EYK88"/>
      <c r="EYL88"/>
      <c r="EYM88"/>
      <c r="EYN88"/>
      <c r="EYO88"/>
      <c r="EYP88"/>
      <c r="EYQ88"/>
      <c r="EYR88"/>
      <c r="EYS88"/>
      <c r="EYT88"/>
      <c r="EYU88"/>
      <c r="EYV88"/>
      <c r="EYW88"/>
      <c r="EYX88"/>
      <c r="EYY88"/>
      <c r="EYZ88"/>
      <c r="EZA88"/>
      <c r="EZB88"/>
      <c r="EZC88"/>
      <c r="EZD88"/>
      <c r="EZE88"/>
      <c r="EZF88"/>
      <c r="EZG88"/>
      <c r="EZH88"/>
      <c r="EZI88"/>
      <c r="EZJ88"/>
      <c r="EZK88"/>
      <c r="EZL88"/>
      <c r="EZM88"/>
      <c r="EZN88"/>
      <c r="EZO88"/>
      <c r="EZP88"/>
      <c r="EZQ88"/>
      <c r="EZR88"/>
      <c r="EZS88"/>
      <c r="EZT88"/>
      <c r="EZU88"/>
      <c r="EZV88"/>
      <c r="EZW88"/>
      <c r="EZX88"/>
      <c r="EZY88"/>
      <c r="EZZ88"/>
      <c r="FAA88"/>
      <c r="FAB88"/>
      <c r="FAC88"/>
      <c r="FAD88"/>
      <c r="FAE88"/>
      <c r="FAF88"/>
      <c r="FAG88"/>
      <c r="FAH88"/>
      <c r="FAI88"/>
      <c r="FAJ88"/>
      <c r="FAK88"/>
      <c r="FAL88"/>
      <c r="FAM88"/>
      <c r="FAN88"/>
      <c r="FAO88"/>
      <c r="FAP88"/>
      <c r="FAQ88"/>
      <c r="FAR88"/>
      <c r="FAS88"/>
      <c r="FAT88"/>
      <c r="FAU88"/>
      <c r="FAV88"/>
      <c r="FAW88"/>
      <c r="FAX88"/>
      <c r="FAY88"/>
      <c r="FAZ88"/>
      <c r="FBA88"/>
      <c r="FBB88"/>
      <c r="FBC88"/>
      <c r="FBD88"/>
      <c r="FBE88"/>
      <c r="FBF88"/>
      <c r="FBG88"/>
      <c r="FBH88"/>
      <c r="FBI88"/>
      <c r="FBJ88"/>
      <c r="FBK88"/>
      <c r="FBL88"/>
      <c r="FBM88"/>
      <c r="FBN88"/>
      <c r="FBO88"/>
      <c r="FBP88"/>
      <c r="FBQ88"/>
      <c r="FBR88"/>
      <c r="FBS88"/>
      <c r="FBT88"/>
      <c r="FBU88"/>
      <c r="FBV88"/>
      <c r="FBW88"/>
      <c r="FBX88"/>
      <c r="FBY88"/>
      <c r="FBZ88"/>
      <c r="FCA88"/>
      <c r="FCB88"/>
      <c r="FCC88"/>
      <c r="FCD88"/>
      <c r="FCE88"/>
      <c r="FCF88"/>
      <c r="FCG88"/>
      <c r="FCH88"/>
      <c r="FCI88"/>
      <c r="FCJ88"/>
      <c r="FCK88"/>
      <c r="FCL88"/>
      <c r="FCM88"/>
      <c r="FCN88"/>
      <c r="FCO88"/>
      <c r="FCP88"/>
      <c r="FCQ88"/>
      <c r="FCR88"/>
      <c r="FCS88"/>
      <c r="FCT88"/>
      <c r="FCU88"/>
      <c r="FCV88"/>
      <c r="FCW88"/>
      <c r="FCX88"/>
      <c r="FCY88"/>
      <c r="FCZ88"/>
      <c r="FDA88"/>
      <c r="FDB88"/>
      <c r="FDC88"/>
      <c r="FDD88"/>
      <c r="FDE88"/>
      <c r="FDF88"/>
      <c r="FDG88"/>
      <c r="FDH88"/>
      <c r="FDI88"/>
      <c r="FDJ88"/>
      <c r="FDK88"/>
      <c r="FDL88"/>
      <c r="FDM88"/>
      <c r="FDN88"/>
      <c r="FDO88"/>
      <c r="FDP88"/>
      <c r="FDQ88"/>
      <c r="FDR88"/>
      <c r="FDS88"/>
      <c r="FDT88"/>
      <c r="FDU88"/>
      <c r="FDV88"/>
      <c r="FDW88"/>
      <c r="FDX88"/>
      <c r="FDY88"/>
      <c r="FDZ88"/>
      <c r="FEA88"/>
      <c r="FEB88"/>
      <c r="FEC88"/>
      <c r="FED88"/>
      <c r="FEE88"/>
      <c r="FEF88"/>
      <c r="FEG88"/>
      <c r="FEH88"/>
      <c r="FEI88"/>
      <c r="FEJ88"/>
      <c r="FEK88"/>
      <c r="FEL88"/>
      <c r="FEM88"/>
      <c r="FEN88"/>
      <c r="FEO88"/>
      <c r="FEP88"/>
      <c r="FEQ88"/>
      <c r="FER88"/>
      <c r="FES88"/>
      <c r="FET88"/>
      <c r="FEU88"/>
      <c r="FEV88"/>
      <c r="FEW88"/>
      <c r="FEX88"/>
      <c r="FEY88"/>
      <c r="FEZ88"/>
      <c r="FFA88"/>
      <c r="FFB88"/>
      <c r="FFC88"/>
      <c r="FFD88"/>
      <c r="FFE88"/>
      <c r="FFF88"/>
      <c r="FFG88"/>
      <c r="FFH88"/>
      <c r="FFI88"/>
      <c r="FFJ88"/>
      <c r="FFK88"/>
      <c r="FFL88"/>
      <c r="FFM88"/>
      <c r="FFN88"/>
      <c r="FFO88"/>
      <c r="FFP88"/>
      <c r="FFQ88"/>
      <c r="FFR88"/>
      <c r="FFS88"/>
      <c r="FFT88"/>
      <c r="FFU88"/>
      <c r="FFV88"/>
      <c r="FFW88"/>
      <c r="FFX88"/>
      <c r="FFY88"/>
      <c r="FFZ88"/>
      <c r="FGA88"/>
      <c r="FGB88"/>
      <c r="FGC88"/>
      <c r="FGD88"/>
      <c r="FGE88"/>
      <c r="FGF88"/>
      <c r="FGG88"/>
      <c r="FGH88"/>
      <c r="FGI88"/>
      <c r="FGJ88"/>
      <c r="FGK88"/>
      <c r="FGL88"/>
      <c r="FGM88"/>
      <c r="FGN88"/>
      <c r="FGO88"/>
      <c r="FGP88"/>
      <c r="FGQ88"/>
      <c r="FGR88"/>
      <c r="FGS88"/>
      <c r="FGT88"/>
      <c r="FGU88"/>
      <c r="FGV88"/>
      <c r="FGW88"/>
      <c r="FGX88"/>
      <c r="FGY88"/>
      <c r="FGZ88"/>
      <c r="FHA88"/>
      <c r="FHB88"/>
      <c r="FHC88"/>
      <c r="FHD88"/>
      <c r="FHE88"/>
      <c r="FHF88"/>
      <c r="FHG88"/>
      <c r="FHH88"/>
      <c r="FHI88"/>
      <c r="FHJ88"/>
      <c r="FHK88"/>
      <c r="FHL88"/>
      <c r="FHM88"/>
      <c r="FHN88"/>
      <c r="FHO88"/>
      <c r="FHP88"/>
      <c r="FHQ88"/>
      <c r="FHR88"/>
      <c r="FHS88"/>
      <c r="FHT88"/>
      <c r="FHU88"/>
      <c r="FHV88"/>
      <c r="FHW88"/>
      <c r="FHX88"/>
      <c r="FHY88"/>
      <c r="FHZ88"/>
      <c r="FIA88"/>
      <c r="FIB88"/>
      <c r="FIC88"/>
      <c r="FID88"/>
      <c r="FIE88"/>
      <c r="FIF88"/>
      <c r="FIG88"/>
      <c r="FIH88"/>
      <c r="FII88"/>
      <c r="FIJ88"/>
      <c r="FIK88"/>
      <c r="FIL88"/>
      <c r="FIM88"/>
      <c r="FIN88"/>
      <c r="FIO88"/>
      <c r="FIP88"/>
      <c r="FIQ88"/>
      <c r="FIR88"/>
      <c r="FIS88"/>
      <c r="FIT88"/>
      <c r="FIU88"/>
      <c r="FIV88"/>
      <c r="FIW88"/>
      <c r="FIX88"/>
      <c r="FIY88"/>
      <c r="FIZ88"/>
      <c r="FJA88"/>
      <c r="FJB88"/>
      <c r="FJC88"/>
      <c r="FJD88"/>
      <c r="FJE88"/>
      <c r="FJF88"/>
      <c r="FJG88"/>
      <c r="FJH88"/>
      <c r="FJI88"/>
      <c r="FJJ88"/>
      <c r="FJK88"/>
      <c r="FJL88"/>
      <c r="FJM88"/>
      <c r="FJN88"/>
      <c r="FJO88"/>
      <c r="FJP88"/>
      <c r="FJQ88"/>
      <c r="FJR88"/>
      <c r="FJS88"/>
      <c r="FJT88"/>
      <c r="FJU88"/>
      <c r="FJV88"/>
      <c r="FJW88"/>
      <c r="FJX88"/>
      <c r="FJY88"/>
      <c r="FJZ88"/>
      <c r="FKA88"/>
      <c r="FKB88"/>
      <c r="FKC88"/>
      <c r="FKD88"/>
      <c r="FKE88"/>
      <c r="FKF88"/>
      <c r="FKG88"/>
      <c r="FKH88"/>
      <c r="FKI88"/>
      <c r="FKJ88"/>
      <c r="FKK88"/>
      <c r="FKL88"/>
      <c r="FKM88"/>
      <c r="FKN88"/>
      <c r="FKO88"/>
      <c r="FKP88"/>
      <c r="FKQ88"/>
      <c r="FKR88"/>
      <c r="FKS88"/>
      <c r="FKT88"/>
      <c r="FKU88"/>
      <c r="FKV88"/>
      <c r="FKW88"/>
      <c r="FKX88"/>
      <c r="FKY88"/>
      <c r="FKZ88"/>
      <c r="FLA88"/>
      <c r="FLB88"/>
      <c r="FLC88"/>
      <c r="FLD88"/>
      <c r="FLE88"/>
      <c r="FLF88"/>
      <c r="FLG88"/>
      <c r="FLH88"/>
      <c r="FLI88"/>
      <c r="FLJ88"/>
      <c r="FLK88"/>
      <c r="FLL88"/>
      <c r="FLM88"/>
      <c r="FLN88"/>
      <c r="FLO88"/>
      <c r="FLP88"/>
      <c r="FLQ88"/>
      <c r="FLR88"/>
      <c r="FLS88"/>
      <c r="FLT88"/>
      <c r="FLU88"/>
      <c r="FLV88"/>
      <c r="FLW88"/>
      <c r="FLX88"/>
      <c r="FLY88"/>
      <c r="FLZ88"/>
      <c r="FMA88"/>
      <c r="FMB88"/>
      <c r="FMC88"/>
      <c r="FMD88"/>
      <c r="FME88"/>
      <c r="FMF88"/>
      <c r="FMG88"/>
      <c r="FMH88"/>
      <c r="FMI88"/>
      <c r="FMJ88"/>
      <c r="FMK88"/>
      <c r="FML88"/>
      <c r="FMM88"/>
      <c r="FMN88"/>
      <c r="FMO88"/>
      <c r="FMP88"/>
      <c r="FMQ88"/>
      <c r="FMR88"/>
      <c r="FMS88"/>
      <c r="FMT88"/>
      <c r="FMU88"/>
      <c r="FMV88"/>
      <c r="FMW88"/>
      <c r="FMX88"/>
      <c r="FMY88"/>
      <c r="FMZ88"/>
      <c r="FNA88"/>
      <c r="FNB88"/>
      <c r="FNC88"/>
      <c r="FND88"/>
      <c r="FNE88"/>
      <c r="FNF88"/>
      <c r="FNG88"/>
      <c r="FNH88"/>
      <c r="FNI88"/>
      <c r="FNJ88"/>
      <c r="FNK88"/>
      <c r="FNL88"/>
      <c r="FNM88"/>
      <c r="FNN88"/>
      <c r="FNO88"/>
      <c r="FNP88"/>
      <c r="FNQ88"/>
      <c r="FNR88"/>
      <c r="FNS88"/>
      <c r="FNT88"/>
      <c r="FNU88"/>
      <c r="FNV88"/>
      <c r="FNW88"/>
      <c r="FNX88"/>
      <c r="FNY88"/>
      <c r="FNZ88"/>
      <c r="FOA88"/>
      <c r="FOB88"/>
      <c r="FOC88"/>
      <c r="FOD88"/>
      <c r="FOE88"/>
      <c r="FOF88"/>
      <c r="FOG88"/>
      <c r="FOH88"/>
      <c r="FOI88"/>
      <c r="FOJ88"/>
      <c r="FOK88"/>
      <c r="FOL88"/>
      <c r="FOM88"/>
      <c r="FON88"/>
      <c r="FOO88"/>
      <c r="FOP88"/>
      <c r="FOQ88"/>
      <c r="FOR88"/>
      <c r="FOS88"/>
      <c r="FOT88"/>
      <c r="FOU88"/>
      <c r="FOV88"/>
      <c r="FOW88"/>
      <c r="FOX88"/>
      <c r="FOY88"/>
      <c r="FOZ88"/>
      <c r="FPA88"/>
      <c r="FPB88"/>
      <c r="FPC88"/>
      <c r="FPD88"/>
      <c r="FPE88"/>
      <c r="FPF88"/>
      <c r="FPG88"/>
      <c r="FPH88"/>
      <c r="FPI88"/>
      <c r="FPJ88"/>
      <c r="FPK88"/>
      <c r="FPL88"/>
      <c r="FPM88"/>
      <c r="FPN88"/>
      <c r="FPO88"/>
      <c r="FPP88"/>
      <c r="FPQ88"/>
      <c r="FPR88"/>
      <c r="FPS88"/>
      <c r="FPT88"/>
      <c r="FPU88"/>
      <c r="FPV88"/>
      <c r="FPW88"/>
      <c r="FPX88"/>
      <c r="FPY88"/>
      <c r="FPZ88"/>
      <c r="FQA88"/>
      <c r="FQB88"/>
      <c r="FQC88"/>
      <c r="FQD88"/>
      <c r="FQE88"/>
      <c r="FQF88"/>
      <c r="FQG88"/>
      <c r="FQH88"/>
      <c r="FQI88"/>
      <c r="FQJ88"/>
      <c r="FQK88"/>
      <c r="FQL88"/>
      <c r="FQM88"/>
      <c r="FQN88"/>
      <c r="FQO88"/>
      <c r="FQP88"/>
      <c r="FQQ88"/>
      <c r="FQR88"/>
      <c r="FQS88"/>
      <c r="FQT88"/>
      <c r="FQU88"/>
      <c r="FQV88"/>
      <c r="FQW88"/>
      <c r="FQX88"/>
      <c r="FQY88"/>
      <c r="FQZ88"/>
      <c r="FRA88"/>
      <c r="FRB88"/>
      <c r="FRC88"/>
      <c r="FRD88"/>
      <c r="FRE88"/>
      <c r="FRF88"/>
      <c r="FRG88"/>
      <c r="FRH88"/>
      <c r="FRI88"/>
      <c r="FRJ88"/>
      <c r="FRK88"/>
      <c r="FRL88"/>
      <c r="FRM88"/>
      <c r="FRN88"/>
      <c r="FRO88"/>
      <c r="FRP88"/>
      <c r="FRQ88"/>
      <c r="FRR88"/>
      <c r="FRS88"/>
      <c r="FRT88"/>
      <c r="FRU88"/>
      <c r="FRV88"/>
      <c r="FRW88"/>
      <c r="FRX88"/>
      <c r="FRY88"/>
      <c r="FRZ88"/>
      <c r="FSA88"/>
      <c r="FSB88"/>
      <c r="FSC88"/>
      <c r="FSD88"/>
      <c r="FSE88"/>
      <c r="FSF88"/>
      <c r="FSG88"/>
      <c r="FSH88"/>
      <c r="FSI88"/>
      <c r="FSJ88"/>
      <c r="FSK88"/>
      <c r="FSL88"/>
      <c r="FSM88"/>
      <c r="FSN88"/>
      <c r="FSO88"/>
      <c r="FSP88"/>
      <c r="FSQ88"/>
      <c r="FSR88"/>
      <c r="FSS88"/>
      <c r="FST88"/>
      <c r="FSU88"/>
      <c r="FSV88"/>
      <c r="FSW88"/>
      <c r="FSX88"/>
      <c r="FSY88"/>
      <c r="FSZ88"/>
      <c r="FTA88"/>
      <c r="FTB88"/>
      <c r="FTC88"/>
      <c r="FTD88"/>
      <c r="FTE88"/>
      <c r="FTF88"/>
      <c r="FTG88"/>
      <c r="FTH88"/>
      <c r="FTI88"/>
      <c r="FTJ88"/>
      <c r="FTK88"/>
      <c r="FTL88"/>
      <c r="FTM88"/>
      <c r="FTN88"/>
      <c r="FTO88"/>
      <c r="FTP88"/>
      <c r="FTQ88"/>
      <c r="FTR88"/>
      <c r="FTS88"/>
      <c r="FTT88"/>
      <c r="FTU88"/>
      <c r="FTV88"/>
      <c r="FTW88"/>
      <c r="FTX88"/>
      <c r="FTY88"/>
      <c r="FTZ88"/>
      <c r="FUA88"/>
      <c r="FUB88"/>
      <c r="FUC88"/>
      <c r="FUD88"/>
      <c r="FUE88"/>
      <c r="FUF88"/>
      <c r="FUG88"/>
      <c r="FUH88"/>
      <c r="FUI88"/>
      <c r="FUJ88"/>
      <c r="FUK88"/>
      <c r="FUL88"/>
      <c r="FUM88"/>
      <c r="FUN88"/>
      <c r="FUO88"/>
      <c r="FUP88"/>
      <c r="FUQ88"/>
      <c r="FUR88"/>
      <c r="FUS88"/>
      <c r="FUT88"/>
      <c r="FUU88"/>
      <c r="FUV88"/>
      <c r="FUW88"/>
      <c r="FUX88"/>
      <c r="FUY88"/>
      <c r="FUZ88"/>
      <c r="FVA88"/>
      <c r="FVB88"/>
      <c r="FVC88"/>
      <c r="FVD88"/>
      <c r="FVE88"/>
      <c r="FVF88"/>
      <c r="FVG88"/>
      <c r="FVH88"/>
      <c r="FVI88"/>
      <c r="FVJ88"/>
      <c r="FVK88"/>
      <c r="FVL88"/>
      <c r="FVM88"/>
      <c r="FVN88"/>
      <c r="FVO88"/>
      <c r="FVP88"/>
      <c r="FVQ88"/>
      <c r="FVR88"/>
      <c r="FVS88"/>
      <c r="FVT88"/>
      <c r="FVU88"/>
      <c r="FVV88"/>
      <c r="FVW88"/>
      <c r="FVX88"/>
      <c r="FVY88"/>
      <c r="FVZ88"/>
      <c r="FWA88"/>
      <c r="FWB88"/>
      <c r="FWC88"/>
      <c r="FWD88"/>
      <c r="FWE88"/>
      <c r="FWF88"/>
      <c r="FWG88"/>
      <c r="FWH88"/>
      <c r="FWI88"/>
      <c r="FWJ88"/>
      <c r="FWK88"/>
      <c r="FWL88"/>
      <c r="FWM88"/>
      <c r="FWN88"/>
      <c r="FWO88"/>
      <c r="FWP88"/>
      <c r="FWQ88"/>
      <c r="FWR88"/>
      <c r="FWS88"/>
      <c r="FWT88"/>
      <c r="FWU88"/>
      <c r="FWV88"/>
      <c r="FWW88"/>
      <c r="FWX88"/>
      <c r="FWY88"/>
      <c r="FWZ88"/>
      <c r="FXA88"/>
      <c r="FXB88"/>
      <c r="FXC88"/>
      <c r="FXD88"/>
      <c r="FXE88"/>
      <c r="FXF88"/>
      <c r="FXG88"/>
      <c r="FXH88"/>
      <c r="FXI88"/>
      <c r="FXJ88"/>
      <c r="FXK88"/>
      <c r="FXL88"/>
      <c r="FXM88"/>
      <c r="FXN88"/>
      <c r="FXO88"/>
      <c r="FXP88"/>
      <c r="FXQ88"/>
      <c r="FXR88"/>
      <c r="FXS88"/>
      <c r="FXT88"/>
      <c r="FXU88"/>
      <c r="FXV88"/>
      <c r="FXW88"/>
      <c r="FXX88"/>
      <c r="FXY88"/>
      <c r="FXZ88"/>
      <c r="FYA88"/>
      <c r="FYB88"/>
      <c r="FYC88"/>
      <c r="FYD88"/>
      <c r="FYE88"/>
      <c r="FYF88"/>
      <c r="FYG88"/>
      <c r="FYH88"/>
      <c r="FYI88"/>
      <c r="FYJ88"/>
      <c r="FYK88"/>
      <c r="FYL88"/>
      <c r="FYM88"/>
      <c r="FYN88"/>
      <c r="FYO88"/>
      <c r="FYP88"/>
      <c r="FYQ88"/>
      <c r="FYR88"/>
      <c r="FYS88"/>
      <c r="FYT88"/>
      <c r="FYU88"/>
      <c r="FYV88"/>
      <c r="FYW88"/>
      <c r="FYX88"/>
      <c r="FYY88"/>
      <c r="FYZ88"/>
      <c r="FZA88"/>
      <c r="FZB88"/>
      <c r="FZC88"/>
      <c r="FZD88"/>
      <c r="FZE88"/>
      <c r="FZF88"/>
      <c r="FZG88"/>
      <c r="FZH88"/>
      <c r="FZI88"/>
      <c r="FZJ88"/>
      <c r="FZK88"/>
      <c r="FZL88"/>
      <c r="FZM88"/>
      <c r="FZN88"/>
      <c r="FZO88"/>
      <c r="FZP88"/>
      <c r="FZQ88"/>
      <c r="FZR88"/>
      <c r="FZS88"/>
      <c r="FZT88"/>
      <c r="FZU88"/>
      <c r="FZV88"/>
      <c r="FZW88"/>
      <c r="FZX88"/>
      <c r="FZY88"/>
      <c r="FZZ88"/>
      <c r="GAA88"/>
      <c r="GAB88"/>
      <c r="GAC88"/>
      <c r="GAD88"/>
      <c r="GAE88"/>
      <c r="GAF88"/>
      <c r="GAG88"/>
      <c r="GAH88"/>
      <c r="GAI88"/>
      <c r="GAJ88"/>
      <c r="GAK88"/>
      <c r="GAL88"/>
      <c r="GAM88"/>
      <c r="GAN88"/>
      <c r="GAO88"/>
      <c r="GAP88"/>
      <c r="GAQ88"/>
      <c r="GAR88"/>
      <c r="GAS88"/>
      <c r="GAT88"/>
      <c r="GAU88"/>
      <c r="GAV88"/>
      <c r="GAW88"/>
      <c r="GAX88"/>
      <c r="GAY88"/>
      <c r="GAZ88"/>
      <c r="GBA88"/>
      <c r="GBB88"/>
      <c r="GBC88"/>
      <c r="GBD88"/>
      <c r="GBE88"/>
      <c r="GBF88"/>
      <c r="GBG88"/>
      <c r="GBH88"/>
      <c r="GBI88"/>
      <c r="GBJ88"/>
      <c r="GBK88"/>
      <c r="GBL88"/>
      <c r="GBM88"/>
      <c r="GBN88"/>
      <c r="GBO88"/>
      <c r="GBP88"/>
      <c r="GBQ88"/>
      <c r="GBR88"/>
      <c r="GBS88"/>
      <c r="GBT88"/>
      <c r="GBU88"/>
      <c r="GBV88"/>
      <c r="GBW88"/>
      <c r="GBX88"/>
      <c r="GBY88"/>
      <c r="GBZ88"/>
      <c r="GCA88"/>
      <c r="GCB88"/>
      <c r="GCC88"/>
      <c r="GCD88"/>
      <c r="GCE88"/>
      <c r="GCF88"/>
      <c r="GCG88"/>
      <c r="GCH88"/>
      <c r="GCI88"/>
      <c r="GCJ88"/>
      <c r="GCK88"/>
      <c r="GCL88"/>
      <c r="GCM88"/>
      <c r="GCN88"/>
      <c r="GCO88"/>
      <c r="GCP88"/>
      <c r="GCQ88"/>
      <c r="GCR88"/>
      <c r="GCS88"/>
      <c r="GCT88"/>
      <c r="GCU88"/>
      <c r="GCV88"/>
      <c r="GCW88"/>
      <c r="GCX88"/>
      <c r="GCY88"/>
      <c r="GCZ88"/>
      <c r="GDA88"/>
      <c r="GDB88"/>
      <c r="GDC88"/>
      <c r="GDD88"/>
      <c r="GDE88"/>
      <c r="GDF88"/>
      <c r="GDG88"/>
      <c r="GDH88"/>
      <c r="GDI88"/>
      <c r="GDJ88"/>
      <c r="GDK88"/>
      <c r="GDL88"/>
      <c r="GDM88"/>
      <c r="GDN88"/>
      <c r="GDO88"/>
      <c r="GDP88"/>
      <c r="GDQ88"/>
      <c r="GDR88"/>
      <c r="GDS88"/>
      <c r="GDT88"/>
      <c r="GDU88"/>
      <c r="GDV88"/>
      <c r="GDW88"/>
      <c r="GDX88"/>
      <c r="GDY88"/>
      <c r="GDZ88"/>
      <c r="GEA88"/>
      <c r="GEB88"/>
      <c r="GEC88"/>
      <c r="GED88"/>
      <c r="GEE88"/>
      <c r="GEF88"/>
      <c r="GEG88"/>
      <c r="GEH88"/>
      <c r="GEI88"/>
      <c r="GEJ88"/>
      <c r="GEK88"/>
      <c r="GEL88"/>
      <c r="GEM88"/>
      <c r="GEN88"/>
      <c r="GEO88"/>
      <c r="GEP88"/>
      <c r="GEQ88"/>
      <c r="GER88"/>
      <c r="GES88"/>
      <c r="GET88"/>
      <c r="GEU88"/>
      <c r="GEV88"/>
      <c r="GEW88"/>
      <c r="GEX88"/>
      <c r="GEY88"/>
      <c r="GEZ88"/>
      <c r="GFA88"/>
      <c r="GFB88"/>
      <c r="GFC88"/>
      <c r="GFD88"/>
      <c r="GFE88"/>
      <c r="GFF88"/>
      <c r="GFG88"/>
      <c r="GFH88"/>
      <c r="GFI88"/>
      <c r="GFJ88"/>
      <c r="GFK88"/>
      <c r="GFL88"/>
      <c r="GFM88"/>
      <c r="GFN88"/>
      <c r="GFO88"/>
      <c r="GFP88"/>
      <c r="GFQ88"/>
      <c r="GFR88"/>
      <c r="GFS88"/>
      <c r="GFT88"/>
      <c r="GFU88"/>
      <c r="GFV88"/>
      <c r="GFW88"/>
      <c r="GFX88"/>
      <c r="GFY88"/>
      <c r="GFZ88"/>
      <c r="GGA88"/>
      <c r="GGB88"/>
      <c r="GGC88"/>
      <c r="GGD88"/>
      <c r="GGE88"/>
      <c r="GGF88"/>
      <c r="GGG88"/>
      <c r="GGH88"/>
      <c r="GGI88"/>
      <c r="GGJ88"/>
      <c r="GGK88"/>
      <c r="GGL88"/>
      <c r="GGM88"/>
      <c r="GGN88"/>
      <c r="GGO88"/>
      <c r="GGP88"/>
      <c r="GGQ88"/>
      <c r="GGR88"/>
      <c r="GGS88"/>
      <c r="GGT88"/>
      <c r="GGU88"/>
      <c r="GGV88"/>
      <c r="GGW88"/>
      <c r="GGX88"/>
      <c r="GGY88"/>
      <c r="GGZ88"/>
      <c r="GHA88"/>
      <c r="GHB88"/>
      <c r="GHC88"/>
      <c r="GHD88"/>
      <c r="GHE88"/>
      <c r="GHF88"/>
      <c r="GHG88"/>
      <c r="GHH88"/>
      <c r="GHI88"/>
      <c r="GHJ88"/>
      <c r="GHK88"/>
      <c r="GHL88"/>
      <c r="GHM88"/>
      <c r="GHN88"/>
      <c r="GHO88"/>
      <c r="GHP88"/>
      <c r="GHQ88"/>
      <c r="GHR88"/>
      <c r="GHS88"/>
      <c r="GHT88"/>
      <c r="GHU88"/>
      <c r="GHV88"/>
      <c r="GHW88"/>
      <c r="GHX88"/>
      <c r="GHY88"/>
      <c r="GHZ88"/>
      <c r="GIA88"/>
      <c r="GIB88"/>
      <c r="GIC88"/>
      <c r="GID88"/>
      <c r="GIE88"/>
      <c r="GIF88"/>
      <c r="GIG88"/>
      <c r="GIH88"/>
      <c r="GII88"/>
      <c r="GIJ88"/>
      <c r="GIK88"/>
      <c r="GIL88"/>
      <c r="GIM88"/>
      <c r="GIN88"/>
      <c r="GIO88"/>
      <c r="GIP88"/>
      <c r="GIQ88"/>
      <c r="GIR88"/>
      <c r="GIS88"/>
      <c r="GIT88"/>
      <c r="GIU88"/>
      <c r="GIV88"/>
      <c r="GIW88"/>
      <c r="GIX88"/>
      <c r="GIY88"/>
      <c r="GIZ88"/>
      <c r="GJA88"/>
      <c r="GJB88"/>
      <c r="GJC88"/>
      <c r="GJD88"/>
      <c r="GJE88"/>
      <c r="GJF88"/>
      <c r="GJG88"/>
      <c r="GJH88"/>
      <c r="GJI88"/>
      <c r="GJJ88"/>
      <c r="GJK88"/>
      <c r="GJL88"/>
      <c r="GJM88"/>
      <c r="GJN88"/>
      <c r="GJO88"/>
      <c r="GJP88"/>
      <c r="GJQ88"/>
      <c r="GJR88"/>
      <c r="GJS88"/>
      <c r="GJT88"/>
      <c r="GJU88"/>
      <c r="GJV88"/>
      <c r="GJW88"/>
      <c r="GJX88"/>
      <c r="GJY88"/>
      <c r="GJZ88"/>
      <c r="GKA88"/>
      <c r="GKB88"/>
      <c r="GKC88"/>
      <c r="GKD88"/>
      <c r="GKE88"/>
      <c r="GKF88"/>
      <c r="GKG88"/>
      <c r="GKH88"/>
      <c r="GKI88"/>
      <c r="GKJ88"/>
      <c r="GKK88"/>
      <c r="GKL88"/>
      <c r="GKM88"/>
      <c r="GKN88"/>
      <c r="GKO88"/>
      <c r="GKP88"/>
      <c r="GKQ88"/>
      <c r="GKR88"/>
      <c r="GKS88"/>
      <c r="GKT88"/>
      <c r="GKU88"/>
      <c r="GKV88"/>
      <c r="GKW88"/>
      <c r="GKX88"/>
      <c r="GKY88"/>
      <c r="GKZ88"/>
      <c r="GLA88"/>
      <c r="GLB88"/>
      <c r="GLC88"/>
      <c r="GLD88"/>
      <c r="GLE88"/>
      <c r="GLF88"/>
      <c r="GLG88"/>
      <c r="GLH88"/>
      <c r="GLI88"/>
      <c r="GLJ88"/>
      <c r="GLK88"/>
      <c r="GLL88"/>
      <c r="GLM88"/>
      <c r="GLN88"/>
      <c r="GLO88"/>
      <c r="GLP88"/>
      <c r="GLQ88"/>
      <c r="GLR88"/>
      <c r="GLS88"/>
      <c r="GLT88"/>
      <c r="GLU88"/>
      <c r="GLV88"/>
      <c r="GLW88"/>
      <c r="GLX88"/>
      <c r="GLY88"/>
      <c r="GLZ88"/>
      <c r="GMA88"/>
      <c r="GMB88"/>
      <c r="GMC88"/>
      <c r="GMD88"/>
      <c r="GME88"/>
      <c r="GMF88"/>
      <c r="GMG88"/>
      <c r="GMH88"/>
      <c r="GMI88"/>
      <c r="GMJ88"/>
      <c r="GMK88"/>
      <c r="GML88"/>
      <c r="GMM88"/>
      <c r="GMN88"/>
      <c r="GMO88"/>
      <c r="GMP88"/>
      <c r="GMQ88"/>
      <c r="GMR88"/>
      <c r="GMS88"/>
      <c r="GMT88"/>
      <c r="GMU88"/>
      <c r="GMV88"/>
      <c r="GMW88"/>
      <c r="GMX88"/>
      <c r="GMY88"/>
      <c r="GMZ88"/>
      <c r="GNA88"/>
      <c r="GNB88"/>
      <c r="GNC88"/>
      <c r="GND88"/>
      <c r="GNE88"/>
      <c r="GNF88"/>
      <c r="GNG88"/>
      <c r="GNH88"/>
      <c r="GNI88"/>
      <c r="GNJ88"/>
      <c r="GNK88"/>
      <c r="GNL88"/>
      <c r="GNM88"/>
      <c r="GNN88"/>
      <c r="GNO88"/>
      <c r="GNP88"/>
      <c r="GNQ88"/>
      <c r="GNR88"/>
      <c r="GNS88"/>
      <c r="GNT88"/>
      <c r="GNU88"/>
      <c r="GNV88"/>
      <c r="GNW88"/>
      <c r="GNX88"/>
      <c r="GNY88"/>
      <c r="GNZ88"/>
      <c r="GOA88"/>
      <c r="GOB88"/>
      <c r="GOC88"/>
      <c r="GOD88"/>
      <c r="GOE88"/>
      <c r="GOF88"/>
      <c r="GOG88"/>
      <c r="GOH88"/>
      <c r="GOI88"/>
      <c r="GOJ88"/>
      <c r="GOK88"/>
      <c r="GOL88"/>
      <c r="GOM88"/>
      <c r="GON88"/>
      <c r="GOO88"/>
      <c r="GOP88"/>
      <c r="GOQ88"/>
      <c r="GOR88"/>
      <c r="GOS88"/>
      <c r="GOT88"/>
      <c r="GOU88"/>
      <c r="GOV88"/>
      <c r="GOW88"/>
      <c r="GOX88"/>
      <c r="GOY88"/>
      <c r="GOZ88"/>
      <c r="GPA88"/>
      <c r="GPB88"/>
      <c r="GPC88"/>
      <c r="GPD88"/>
      <c r="GPE88"/>
      <c r="GPF88"/>
      <c r="GPG88"/>
      <c r="GPH88"/>
      <c r="GPI88"/>
      <c r="GPJ88"/>
      <c r="GPK88"/>
      <c r="GPL88"/>
      <c r="GPM88"/>
      <c r="GPN88"/>
      <c r="GPO88"/>
      <c r="GPP88"/>
      <c r="GPQ88"/>
      <c r="GPR88"/>
      <c r="GPS88"/>
      <c r="GPT88"/>
      <c r="GPU88"/>
      <c r="GPV88"/>
      <c r="GPW88"/>
      <c r="GPX88"/>
      <c r="GPY88"/>
      <c r="GPZ88"/>
      <c r="GQA88"/>
      <c r="GQB88"/>
      <c r="GQC88"/>
      <c r="GQD88"/>
      <c r="GQE88"/>
      <c r="GQF88"/>
      <c r="GQG88"/>
      <c r="GQH88"/>
      <c r="GQI88"/>
      <c r="GQJ88"/>
      <c r="GQK88"/>
      <c r="GQL88"/>
      <c r="GQM88"/>
      <c r="GQN88"/>
      <c r="GQO88"/>
      <c r="GQP88"/>
      <c r="GQQ88"/>
      <c r="GQR88"/>
      <c r="GQS88"/>
      <c r="GQT88"/>
      <c r="GQU88"/>
      <c r="GQV88"/>
      <c r="GQW88"/>
      <c r="GQX88"/>
      <c r="GQY88"/>
      <c r="GQZ88"/>
      <c r="GRA88"/>
      <c r="GRB88"/>
      <c r="GRC88"/>
      <c r="GRD88"/>
      <c r="GRE88"/>
      <c r="GRF88"/>
      <c r="GRG88"/>
      <c r="GRH88"/>
      <c r="GRI88"/>
      <c r="GRJ88"/>
      <c r="GRK88"/>
      <c r="GRL88"/>
      <c r="GRM88"/>
      <c r="GRN88"/>
      <c r="GRO88"/>
      <c r="GRP88"/>
      <c r="GRQ88"/>
      <c r="GRR88"/>
      <c r="GRS88"/>
      <c r="GRT88"/>
      <c r="GRU88"/>
      <c r="GRV88"/>
      <c r="GRW88"/>
      <c r="GRX88"/>
      <c r="GRY88"/>
      <c r="GRZ88"/>
      <c r="GSA88"/>
      <c r="GSB88"/>
      <c r="GSC88"/>
      <c r="GSD88"/>
      <c r="GSE88"/>
      <c r="GSF88"/>
      <c r="GSG88"/>
      <c r="GSH88"/>
      <c r="GSI88"/>
      <c r="GSJ88"/>
      <c r="GSK88"/>
      <c r="GSL88"/>
      <c r="GSM88"/>
      <c r="GSN88"/>
      <c r="GSO88"/>
      <c r="GSP88"/>
      <c r="GSQ88"/>
      <c r="GSR88"/>
      <c r="GSS88"/>
      <c r="GST88"/>
      <c r="GSU88"/>
      <c r="GSV88"/>
      <c r="GSW88"/>
      <c r="GSX88"/>
      <c r="GSY88"/>
      <c r="GSZ88"/>
      <c r="GTA88"/>
      <c r="GTB88"/>
      <c r="GTC88"/>
      <c r="GTD88"/>
      <c r="GTE88"/>
      <c r="GTF88"/>
      <c r="GTG88"/>
      <c r="GTH88"/>
      <c r="GTI88"/>
      <c r="GTJ88"/>
      <c r="GTK88"/>
      <c r="GTL88"/>
      <c r="GTM88"/>
      <c r="GTN88"/>
      <c r="GTO88"/>
      <c r="GTP88"/>
      <c r="GTQ88"/>
      <c r="GTR88"/>
      <c r="GTS88"/>
      <c r="GTT88"/>
      <c r="GTU88"/>
      <c r="GTV88"/>
      <c r="GTW88"/>
      <c r="GTX88"/>
      <c r="GTY88"/>
      <c r="GTZ88"/>
      <c r="GUA88"/>
      <c r="GUB88"/>
      <c r="GUC88"/>
      <c r="GUD88"/>
      <c r="GUE88"/>
      <c r="GUF88"/>
      <c r="GUG88"/>
      <c r="GUH88"/>
      <c r="GUI88"/>
      <c r="GUJ88"/>
      <c r="GUK88"/>
      <c r="GUL88"/>
      <c r="GUM88"/>
      <c r="GUN88"/>
      <c r="GUO88"/>
      <c r="GUP88"/>
      <c r="GUQ88"/>
      <c r="GUR88"/>
      <c r="GUS88"/>
      <c r="GUT88"/>
      <c r="GUU88"/>
      <c r="GUV88"/>
      <c r="GUW88"/>
      <c r="GUX88"/>
      <c r="GUY88"/>
      <c r="GUZ88"/>
      <c r="GVA88"/>
      <c r="GVB88"/>
      <c r="GVC88"/>
      <c r="GVD88"/>
      <c r="GVE88"/>
      <c r="GVF88"/>
      <c r="GVG88"/>
      <c r="GVH88"/>
      <c r="GVI88"/>
      <c r="GVJ88"/>
      <c r="GVK88"/>
      <c r="GVL88"/>
      <c r="GVM88"/>
      <c r="GVN88"/>
      <c r="GVO88"/>
      <c r="GVP88"/>
      <c r="GVQ88"/>
      <c r="GVR88"/>
      <c r="GVS88"/>
      <c r="GVT88"/>
      <c r="GVU88"/>
      <c r="GVV88"/>
      <c r="GVW88"/>
      <c r="GVX88"/>
      <c r="GVY88"/>
      <c r="GVZ88"/>
      <c r="GWA88"/>
      <c r="GWB88"/>
      <c r="GWC88"/>
      <c r="GWD88"/>
      <c r="GWE88"/>
      <c r="GWF88"/>
      <c r="GWG88"/>
      <c r="GWH88"/>
      <c r="GWI88"/>
      <c r="GWJ88"/>
      <c r="GWK88"/>
      <c r="GWL88"/>
      <c r="GWM88"/>
      <c r="GWN88"/>
      <c r="GWO88"/>
      <c r="GWP88"/>
      <c r="GWQ88"/>
      <c r="GWR88"/>
      <c r="GWS88"/>
      <c r="GWT88"/>
      <c r="GWU88"/>
      <c r="GWV88"/>
      <c r="GWW88"/>
      <c r="GWX88"/>
      <c r="GWY88"/>
      <c r="GWZ88"/>
      <c r="GXA88"/>
      <c r="GXB88"/>
      <c r="GXC88"/>
      <c r="GXD88"/>
      <c r="GXE88"/>
      <c r="GXF88"/>
      <c r="GXG88"/>
      <c r="GXH88"/>
      <c r="GXI88"/>
      <c r="GXJ88"/>
      <c r="GXK88"/>
      <c r="GXL88"/>
      <c r="GXM88"/>
      <c r="GXN88"/>
      <c r="GXO88"/>
      <c r="GXP88"/>
      <c r="GXQ88"/>
      <c r="GXR88"/>
      <c r="GXS88"/>
      <c r="GXT88"/>
      <c r="GXU88"/>
      <c r="GXV88"/>
      <c r="GXW88"/>
      <c r="GXX88"/>
      <c r="GXY88"/>
      <c r="GXZ88"/>
      <c r="GYA88"/>
      <c r="GYB88"/>
      <c r="GYC88"/>
      <c r="GYD88"/>
      <c r="GYE88"/>
      <c r="GYF88"/>
      <c r="GYG88"/>
      <c r="GYH88"/>
      <c r="GYI88"/>
      <c r="GYJ88"/>
      <c r="GYK88"/>
      <c r="GYL88"/>
      <c r="GYM88"/>
      <c r="GYN88"/>
      <c r="GYO88"/>
      <c r="GYP88"/>
      <c r="GYQ88"/>
      <c r="GYR88"/>
      <c r="GYS88"/>
      <c r="GYT88"/>
      <c r="GYU88"/>
      <c r="GYV88"/>
      <c r="GYW88"/>
      <c r="GYX88"/>
      <c r="GYY88"/>
      <c r="GYZ88"/>
      <c r="GZA88"/>
      <c r="GZB88"/>
      <c r="GZC88"/>
      <c r="GZD88"/>
      <c r="GZE88"/>
      <c r="GZF88"/>
      <c r="GZG88"/>
      <c r="GZH88"/>
      <c r="GZI88"/>
      <c r="GZJ88"/>
      <c r="GZK88"/>
      <c r="GZL88"/>
      <c r="GZM88"/>
      <c r="GZN88"/>
      <c r="GZO88"/>
      <c r="GZP88"/>
      <c r="GZQ88"/>
      <c r="GZR88"/>
      <c r="GZS88"/>
      <c r="GZT88"/>
      <c r="GZU88"/>
      <c r="GZV88"/>
      <c r="GZW88"/>
      <c r="GZX88"/>
      <c r="GZY88"/>
      <c r="GZZ88"/>
      <c r="HAA88"/>
      <c r="HAB88"/>
      <c r="HAC88"/>
      <c r="HAD88"/>
      <c r="HAE88"/>
      <c r="HAF88"/>
      <c r="HAG88"/>
      <c r="HAH88"/>
      <c r="HAI88"/>
      <c r="HAJ88"/>
      <c r="HAK88"/>
      <c r="HAL88"/>
      <c r="HAM88"/>
      <c r="HAN88"/>
      <c r="HAO88"/>
      <c r="HAP88"/>
      <c r="HAQ88"/>
      <c r="HAR88"/>
      <c r="HAS88"/>
      <c r="HAT88"/>
      <c r="HAU88"/>
      <c r="HAV88"/>
      <c r="HAW88"/>
      <c r="HAX88"/>
      <c r="HAY88"/>
      <c r="HAZ88"/>
      <c r="HBA88"/>
      <c r="HBB88"/>
      <c r="HBC88"/>
      <c r="HBD88"/>
      <c r="HBE88"/>
      <c r="HBF88"/>
      <c r="HBG88"/>
      <c r="HBH88"/>
      <c r="HBI88"/>
      <c r="HBJ88"/>
      <c r="HBK88"/>
      <c r="HBL88"/>
      <c r="HBM88"/>
      <c r="HBN88"/>
      <c r="HBO88"/>
      <c r="HBP88"/>
      <c r="HBQ88"/>
      <c r="HBR88"/>
      <c r="HBS88"/>
      <c r="HBT88"/>
      <c r="HBU88"/>
      <c r="HBV88"/>
      <c r="HBW88"/>
      <c r="HBX88"/>
      <c r="HBY88"/>
      <c r="HBZ88"/>
      <c r="HCA88"/>
      <c r="HCB88"/>
      <c r="HCC88"/>
      <c r="HCD88"/>
      <c r="HCE88"/>
      <c r="HCF88"/>
      <c r="HCG88"/>
      <c r="HCH88"/>
      <c r="HCI88"/>
      <c r="HCJ88"/>
      <c r="HCK88"/>
      <c r="HCL88"/>
      <c r="HCM88"/>
      <c r="HCN88"/>
      <c r="HCO88"/>
      <c r="HCP88"/>
      <c r="HCQ88"/>
      <c r="HCR88"/>
      <c r="HCS88"/>
      <c r="HCT88"/>
      <c r="HCU88"/>
      <c r="HCV88"/>
      <c r="HCW88"/>
      <c r="HCX88"/>
      <c r="HCY88"/>
      <c r="HCZ88"/>
      <c r="HDA88"/>
      <c r="HDB88"/>
      <c r="HDC88"/>
      <c r="HDD88"/>
      <c r="HDE88"/>
      <c r="HDF88"/>
      <c r="HDG88"/>
      <c r="HDH88"/>
      <c r="HDI88"/>
      <c r="HDJ88"/>
      <c r="HDK88"/>
      <c r="HDL88"/>
      <c r="HDM88"/>
      <c r="HDN88"/>
      <c r="HDO88"/>
      <c r="HDP88"/>
      <c r="HDQ88"/>
      <c r="HDR88"/>
      <c r="HDS88"/>
      <c r="HDT88"/>
      <c r="HDU88"/>
      <c r="HDV88"/>
      <c r="HDW88"/>
      <c r="HDX88"/>
      <c r="HDY88"/>
      <c r="HDZ88"/>
      <c r="HEA88"/>
      <c r="HEB88"/>
      <c r="HEC88"/>
      <c r="HED88"/>
      <c r="HEE88"/>
      <c r="HEF88"/>
      <c r="HEG88"/>
      <c r="HEH88"/>
      <c r="HEI88"/>
      <c r="HEJ88"/>
      <c r="HEK88"/>
      <c r="HEL88"/>
      <c r="HEM88"/>
      <c r="HEN88"/>
      <c r="HEO88"/>
      <c r="HEP88"/>
      <c r="HEQ88"/>
      <c r="HER88"/>
      <c r="HES88"/>
      <c r="HET88"/>
      <c r="HEU88"/>
      <c r="HEV88"/>
      <c r="HEW88"/>
      <c r="HEX88"/>
      <c r="HEY88"/>
      <c r="HEZ88"/>
      <c r="HFA88"/>
      <c r="HFB88"/>
      <c r="HFC88"/>
      <c r="HFD88"/>
      <c r="HFE88"/>
      <c r="HFF88"/>
      <c r="HFG88"/>
      <c r="HFH88"/>
      <c r="HFI88"/>
      <c r="HFJ88"/>
      <c r="HFK88"/>
      <c r="HFL88"/>
      <c r="HFM88"/>
      <c r="HFN88"/>
      <c r="HFO88"/>
      <c r="HFP88"/>
      <c r="HFQ88"/>
      <c r="HFR88"/>
      <c r="HFS88"/>
      <c r="HFT88"/>
      <c r="HFU88"/>
      <c r="HFV88"/>
      <c r="HFW88"/>
      <c r="HFX88"/>
      <c r="HFY88"/>
      <c r="HFZ88"/>
      <c r="HGA88"/>
      <c r="HGB88"/>
      <c r="HGC88"/>
      <c r="HGD88"/>
      <c r="HGE88"/>
      <c r="HGF88"/>
      <c r="HGG88"/>
      <c r="HGH88"/>
      <c r="HGI88"/>
      <c r="HGJ88"/>
      <c r="HGK88"/>
      <c r="HGL88"/>
      <c r="HGM88"/>
      <c r="HGN88"/>
      <c r="HGO88"/>
      <c r="HGP88"/>
      <c r="HGQ88"/>
      <c r="HGR88"/>
      <c r="HGS88"/>
      <c r="HGT88"/>
      <c r="HGU88"/>
      <c r="HGV88"/>
      <c r="HGW88"/>
      <c r="HGX88"/>
      <c r="HGY88"/>
      <c r="HGZ88"/>
      <c r="HHA88"/>
      <c r="HHB88"/>
      <c r="HHC88"/>
      <c r="HHD88"/>
      <c r="HHE88"/>
      <c r="HHF88"/>
      <c r="HHG88"/>
      <c r="HHH88"/>
      <c r="HHI88"/>
      <c r="HHJ88"/>
      <c r="HHK88"/>
      <c r="HHL88"/>
      <c r="HHM88"/>
      <c r="HHN88"/>
      <c r="HHO88"/>
      <c r="HHP88"/>
      <c r="HHQ88"/>
      <c r="HHR88"/>
      <c r="HHS88"/>
      <c r="HHT88"/>
      <c r="HHU88"/>
      <c r="HHV88"/>
      <c r="HHW88"/>
      <c r="HHX88"/>
      <c r="HHY88"/>
      <c r="HHZ88"/>
      <c r="HIA88"/>
      <c r="HIB88"/>
      <c r="HIC88"/>
      <c r="HID88"/>
      <c r="HIE88"/>
      <c r="HIF88"/>
      <c r="HIG88"/>
      <c r="HIH88"/>
      <c r="HII88"/>
      <c r="HIJ88"/>
      <c r="HIK88"/>
      <c r="HIL88"/>
      <c r="HIM88"/>
      <c r="HIN88"/>
      <c r="HIO88"/>
      <c r="HIP88"/>
      <c r="HIQ88"/>
      <c r="HIR88"/>
      <c r="HIS88"/>
      <c r="HIT88"/>
      <c r="HIU88"/>
      <c r="HIV88"/>
      <c r="HIW88"/>
      <c r="HIX88"/>
      <c r="HIY88"/>
      <c r="HIZ88"/>
      <c r="HJA88"/>
      <c r="HJB88"/>
      <c r="HJC88"/>
      <c r="HJD88"/>
      <c r="HJE88"/>
      <c r="HJF88"/>
      <c r="HJG88"/>
      <c r="HJH88"/>
      <c r="HJI88"/>
      <c r="HJJ88"/>
      <c r="HJK88"/>
      <c r="HJL88"/>
      <c r="HJM88"/>
      <c r="HJN88"/>
      <c r="HJO88"/>
      <c r="HJP88"/>
      <c r="HJQ88"/>
      <c r="HJR88"/>
      <c r="HJS88"/>
      <c r="HJT88"/>
      <c r="HJU88"/>
      <c r="HJV88"/>
      <c r="HJW88"/>
      <c r="HJX88"/>
      <c r="HJY88"/>
      <c r="HJZ88"/>
      <c r="HKA88"/>
      <c r="HKB88"/>
      <c r="HKC88"/>
      <c r="HKD88"/>
      <c r="HKE88"/>
      <c r="HKF88"/>
      <c r="HKG88"/>
      <c r="HKH88"/>
      <c r="HKI88"/>
      <c r="HKJ88"/>
      <c r="HKK88"/>
      <c r="HKL88"/>
      <c r="HKM88"/>
      <c r="HKN88"/>
      <c r="HKO88"/>
      <c r="HKP88"/>
      <c r="HKQ88"/>
      <c r="HKR88"/>
      <c r="HKS88"/>
      <c r="HKT88"/>
      <c r="HKU88"/>
      <c r="HKV88"/>
      <c r="HKW88"/>
      <c r="HKX88"/>
      <c r="HKY88"/>
      <c r="HKZ88"/>
      <c r="HLA88"/>
      <c r="HLB88"/>
      <c r="HLC88"/>
      <c r="HLD88"/>
      <c r="HLE88"/>
      <c r="HLF88"/>
      <c r="HLG88"/>
      <c r="HLH88"/>
      <c r="HLI88"/>
      <c r="HLJ88"/>
      <c r="HLK88"/>
      <c r="HLL88"/>
      <c r="HLM88"/>
      <c r="HLN88"/>
      <c r="HLO88"/>
      <c r="HLP88"/>
      <c r="HLQ88"/>
      <c r="HLR88"/>
      <c r="HLS88"/>
      <c r="HLT88"/>
      <c r="HLU88"/>
      <c r="HLV88"/>
      <c r="HLW88"/>
      <c r="HLX88"/>
      <c r="HLY88"/>
      <c r="HLZ88"/>
      <c r="HMA88"/>
      <c r="HMB88"/>
      <c r="HMC88"/>
      <c r="HMD88"/>
      <c r="HME88"/>
      <c r="HMF88"/>
      <c r="HMG88"/>
      <c r="HMH88"/>
      <c r="HMI88"/>
      <c r="HMJ88"/>
      <c r="HMK88"/>
      <c r="HML88"/>
      <c r="HMM88"/>
      <c r="HMN88"/>
      <c r="HMO88"/>
      <c r="HMP88"/>
      <c r="HMQ88"/>
      <c r="HMR88"/>
      <c r="HMS88"/>
      <c r="HMT88"/>
      <c r="HMU88"/>
      <c r="HMV88"/>
      <c r="HMW88"/>
      <c r="HMX88"/>
      <c r="HMY88"/>
      <c r="HMZ88"/>
      <c r="HNA88"/>
      <c r="HNB88"/>
      <c r="HNC88"/>
      <c r="HND88"/>
      <c r="HNE88"/>
      <c r="HNF88"/>
      <c r="HNG88"/>
      <c r="HNH88"/>
      <c r="HNI88"/>
      <c r="HNJ88"/>
      <c r="HNK88"/>
      <c r="HNL88"/>
      <c r="HNM88"/>
      <c r="HNN88"/>
      <c r="HNO88"/>
      <c r="HNP88"/>
      <c r="HNQ88"/>
      <c r="HNR88"/>
      <c r="HNS88"/>
      <c r="HNT88"/>
      <c r="HNU88"/>
      <c r="HNV88"/>
      <c r="HNW88"/>
      <c r="HNX88"/>
      <c r="HNY88"/>
      <c r="HNZ88"/>
      <c r="HOA88"/>
      <c r="HOB88"/>
      <c r="HOC88"/>
      <c r="HOD88"/>
      <c r="HOE88"/>
      <c r="HOF88"/>
      <c r="HOG88"/>
      <c r="HOH88"/>
      <c r="HOI88"/>
      <c r="HOJ88"/>
      <c r="HOK88"/>
      <c r="HOL88"/>
      <c r="HOM88"/>
      <c r="HON88"/>
      <c r="HOO88"/>
      <c r="HOP88"/>
      <c r="HOQ88"/>
      <c r="HOR88"/>
      <c r="HOS88"/>
      <c r="HOT88"/>
      <c r="HOU88"/>
      <c r="HOV88"/>
      <c r="HOW88"/>
      <c r="HOX88"/>
      <c r="HOY88"/>
      <c r="HOZ88"/>
      <c r="HPA88"/>
      <c r="HPB88"/>
      <c r="HPC88"/>
      <c r="HPD88"/>
      <c r="HPE88"/>
      <c r="HPF88"/>
      <c r="HPG88"/>
      <c r="HPH88"/>
      <c r="HPI88"/>
      <c r="HPJ88"/>
      <c r="HPK88"/>
      <c r="HPL88"/>
      <c r="HPM88"/>
      <c r="HPN88"/>
      <c r="HPO88"/>
      <c r="HPP88"/>
      <c r="HPQ88"/>
      <c r="HPR88"/>
      <c r="HPS88"/>
      <c r="HPT88"/>
      <c r="HPU88"/>
      <c r="HPV88"/>
      <c r="HPW88"/>
      <c r="HPX88"/>
      <c r="HPY88"/>
      <c r="HPZ88"/>
      <c r="HQA88"/>
      <c r="HQB88"/>
      <c r="HQC88"/>
      <c r="HQD88"/>
      <c r="HQE88"/>
      <c r="HQF88"/>
      <c r="HQG88"/>
      <c r="HQH88"/>
      <c r="HQI88"/>
      <c r="HQJ88"/>
      <c r="HQK88"/>
      <c r="HQL88"/>
      <c r="HQM88"/>
      <c r="HQN88"/>
      <c r="HQO88"/>
      <c r="HQP88"/>
      <c r="HQQ88"/>
      <c r="HQR88"/>
      <c r="HQS88"/>
      <c r="HQT88"/>
      <c r="HQU88"/>
      <c r="HQV88"/>
      <c r="HQW88"/>
      <c r="HQX88"/>
      <c r="HQY88"/>
      <c r="HQZ88"/>
      <c r="HRA88"/>
      <c r="HRB88"/>
      <c r="HRC88"/>
      <c r="HRD88"/>
      <c r="HRE88"/>
      <c r="HRF88"/>
      <c r="HRG88"/>
      <c r="HRH88"/>
      <c r="HRI88"/>
      <c r="HRJ88"/>
      <c r="HRK88"/>
      <c r="HRL88"/>
      <c r="HRM88"/>
      <c r="HRN88"/>
      <c r="HRO88"/>
      <c r="HRP88"/>
      <c r="HRQ88"/>
      <c r="HRR88"/>
      <c r="HRS88"/>
      <c r="HRT88"/>
      <c r="HRU88"/>
      <c r="HRV88"/>
      <c r="HRW88"/>
      <c r="HRX88"/>
      <c r="HRY88"/>
      <c r="HRZ88"/>
      <c r="HSA88"/>
      <c r="HSB88"/>
      <c r="HSC88"/>
      <c r="HSD88"/>
      <c r="HSE88"/>
      <c r="HSF88"/>
      <c r="HSG88"/>
      <c r="HSH88"/>
      <c r="HSI88"/>
      <c r="HSJ88"/>
      <c r="HSK88"/>
      <c r="HSL88"/>
      <c r="HSM88"/>
      <c r="HSN88"/>
      <c r="HSO88"/>
      <c r="HSP88"/>
      <c r="HSQ88"/>
      <c r="HSR88"/>
      <c r="HSS88"/>
      <c r="HST88"/>
      <c r="HSU88"/>
      <c r="HSV88"/>
      <c r="HSW88"/>
      <c r="HSX88"/>
      <c r="HSY88"/>
      <c r="HSZ88"/>
      <c r="HTA88"/>
      <c r="HTB88"/>
      <c r="HTC88"/>
      <c r="HTD88"/>
      <c r="HTE88"/>
      <c r="HTF88"/>
      <c r="HTG88"/>
      <c r="HTH88"/>
      <c r="HTI88"/>
      <c r="HTJ88"/>
      <c r="HTK88"/>
      <c r="HTL88"/>
      <c r="HTM88"/>
      <c r="HTN88"/>
      <c r="HTO88"/>
      <c r="HTP88"/>
      <c r="HTQ88"/>
      <c r="HTR88"/>
      <c r="HTS88"/>
      <c r="HTT88"/>
      <c r="HTU88"/>
      <c r="HTV88"/>
      <c r="HTW88"/>
      <c r="HTX88"/>
      <c r="HTY88"/>
      <c r="HTZ88"/>
      <c r="HUA88"/>
      <c r="HUB88"/>
      <c r="HUC88"/>
      <c r="HUD88"/>
      <c r="HUE88"/>
      <c r="HUF88"/>
      <c r="HUG88"/>
      <c r="HUH88"/>
      <c r="HUI88"/>
      <c r="HUJ88"/>
      <c r="HUK88"/>
      <c r="HUL88"/>
      <c r="HUM88"/>
      <c r="HUN88"/>
      <c r="HUO88"/>
      <c r="HUP88"/>
      <c r="HUQ88"/>
      <c r="HUR88"/>
      <c r="HUS88"/>
      <c r="HUT88"/>
      <c r="HUU88"/>
      <c r="HUV88"/>
      <c r="HUW88"/>
      <c r="HUX88"/>
      <c r="HUY88"/>
      <c r="HUZ88"/>
      <c r="HVA88"/>
      <c r="HVB88"/>
      <c r="HVC88"/>
      <c r="HVD88"/>
      <c r="HVE88"/>
      <c r="HVF88"/>
      <c r="HVG88"/>
      <c r="HVH88"/>
      <c r="HVI88"/>
      <c r="HVJ88"/>
      <c r="HVK88"/>
      <c r="HVL88"/>
      <c r="HVM88"/>
      <c r="HVN88"/>
      <c r="HVO88"/>
      <c r="HVP88"/>
      <c r="HVQ88"/>
      <c r="HVR88"/>
      <c r="HVS88"/>
      <c r="HVT88"/>
      <c r="HVU88"/>
      <c r="HVV88"/>
      <c r="HVW88"/>
      <c r="HVX88"/>
      <c r="HVY88"/>
      <c r="HVZ88"/>
      <c r="HWA88"/>
      <c r="HWB88"/>
      <c r="HWC88"/>
      <c r="HWD88"/>
      <c r="HWE88"/>
      <c r="HWF88"/>
      <c r="HWG88"/>
      <c r="HWH88"/>
      <c r="HWI88"/>
      <c r="HWJ88"/>
      <c r="HWK88"/>
      <c r="HWL88"/>
      <c r="HWM88"/>
      <c r="HWN88"/>
      <c r="HWO88"/>
      <c r="HWP88"/>
      <c r="HWQ88"/>
      <c r="HWR88"/>
      <c r="HWS88"/>
      <c r="HWT88"/>
      <c r="HWU88"/>
      <c r="HWV88"/>
      <c r="HWW88"/>
      <c r="HWX88"/>
      <c r="HWY88"/>
      <c r="HWZ88"/>
      <c r="HXA88"/>
      <c r="HXB88"/>
      <c r="HXC88"/>
      <c r="HXD88"/>
      <c r="HXE88"/>
      <c r="HXF88"/>
      <c r="HXG88"/>
      <c r="HXH88"/>
      <c r="HXI88"/>
      <c r="HXJ88"/>
      <c r="HXK88"/>
      <c r="HXL88"/>
      <c r="HXM88"/>
      <c r="HXN88"/>
      <c r="HXO88"/>
      <c r="HXP88"/>
      <c r="HXQ88"/>
      <c r="HXR88"/>
      <c r="HXS88"/>
      <c r="HXT88"/>
      <c r="HXU88"/>
      <c r="HXV88"/>
      <c r="HXW88"/>
      <c r="HXX88"/>
      <c r="HXY88"/>
      <c r="HXZ88"/>
      <c r="HYA88"/>
      <c r="HYB88"/>
      <c r="HYC88"/>
      <c r="HYD88"/>
      <c r="HYE88"/>
      <c r="HYF88"/>
      <c r="HYG88"/>
      <c r="HYH88"/>
      <c r="HYI88"/>
      <c r="HYJ88"/>
      <c r="HYK88"/>
      <c r="HYL88"/>
      <c r="HYM88"/>
      <c r="HYN88"/>
      <c r="HYO88"/>
      <c r="HYP88"/>
      <c r="HYQ88"/>
      <c r="HYR88"/>
      <c r="HYS88"/>
      <c r="HYT88"/>
      <c r="HYU88"/>
      <c r="HYV88"/>
      <c r="HYW88"/>
      <c r="HYX88"/>
      <c r="HYY88"/>
      <c r="HYZ88"/>
      <c r="HZA88"/>
      <c r="HZB88"/>
      <c r="HZC88"/>
      <c r="HZD88"/>
      <c r="HZE88"/>
      <c r="HZF88"/>
      <c r="HZG88"/>
      <c r="HZH88"/>
      <c r="HZI88"/>
      <c r="HZJ88"/>
      <c r="HZK88"/>
      <c r="HZL88"/>
      <c r="HZM88"/>
      <c r="HZN88"/>
      <c r="HZO88"/>
      <c r="HZP88"/>
      <c r="HZQ88"/>
      <c r="HZR88"/>
      <c r="HZS88"/>
      <c r="HZT88"/>
      <c r="HZU88"/>
      <c r="HZV88"/>
      <c r="HZW88"/>
      <c r="HZX88"/>
      <c r="HZY88"/>
      <c r="HZZ88"/>
      <c r="IAA88"/>
      <c r="IAB88"/>
      <c r="IAC88"/>
      <c r="IAD88"/>
      <c r="IAE88"/>
      <c r="IAF88"/>
      <c r="IAG88"/>
      <c r="IAH88"/>
      <c r="IAI88"/>
      <c r="IAJ88"/>
      <c r="IAK88"/>
      <c r="IAL88"/>
      <c r="IAM88"/>
      <c r="IAN88"/>
      <c r="IAO88"/>
      <c r="IAP88"/>
      <c r="IAQ88"/>
      <c r="IAR88"/>
      <c r="IAS88"/>
      <c r="IAT88"/>
      <c r="IAU88"/>
      <c r="IAV88"/>
      <c r="IAW88"/>
      <c r="IAX88"/>
      <c r="IAY88"/>
      <c r="IAZ88"/>
      <c r="IBA88"/>
      <c r="IBB88"/>
      <c r="IBC88"/>
      <c r="IBD88"/>
      <c r="IBE88"/>
      <c r="IBF88"/>
      <c r="IBG88"/>
      <c r="IBH88"/>
      <c r="IBI88"/>
      <c r="IBJ88"/>
      <c r="IBK88"/>
      <c r="IBL88"/>
      <c r="IBM88"/>
      <c r="IBN88"/>
      <c r="IBO88"/>
      <c r="IBP88"/>
      <c r="IBQ88"/>
      <c r="IBR88"/>
      <c r="IBS88"/>
      <c r="IBT88"/>
      <c r="IBU88"/>
      <c r="IBV88"/>
      <c r="IBW88"/>
      <c r="IBX88"/>
      <c r="IBY88"/>
      <c r="IBZ88"/>
      <c r="ICA88"/>
      <c r="ICB88"/>
      <c r="ICC88"/>
      <c r="ICD88"/>
      <c r="ICE88"/>
      <c r="ICF88"/>
      <c r="ICG88"/>
      <c r="ICH88"/>
      <c r="ICI88"/>
      <c r="ICJ88"/>
      <c r="ICK88"/>
      <c r="ICL88"/>
      <c r="ICM88"/>
      <c r="ICN88"/>
      <c r="ICO88"/>
      <c r="ICP88"/>
      <c r="ICQ88"/>
      <c r="ICR88"/>
      <c r="ICS88"/>
      <c r="ICT88"/>
      <c r="ICU88"/>
      <c r="ICV88"/>
      <c r="ICW88"/>
      <c r="ICX88"/>
      <c r="ICY88"/>
      <c r="ICZ88"/>
      <c r="IDA88"/>
      <c r="IDB88"/>
      <c r="IDC88"/>
      <c r="IDD88"/>
      <c r="IDE88"/>
      <c r="IDF88"/>
      <c r="IDG88"/>
      <c r="IDH88"/>
      <c r="IDI88"/>
      <c r="IDJ88"/>
      <c r="IDK88"/>
      <c r="IDL88"/>
      <c r="IDM88"/>
      <c r="IDN88"/>
      <c r="IDO88"/>
      <c r="IDP88"/>
      <c r="IDQ88"/>
      <c r="IDR88"/>
      <c r="IDS88"/>
      <c r="IDT88"/>
      <c r="IDU88"/>
      <c r="IDV88"/>
      <c r="IDW88"/>
      <c r="IDX88"/>
      <c r="IDY88"/>
      <c r="IDZ88"/>
      <c r="IEA88"/>
      <c r="IEB88"/>
      <c r="IEC88"/>
      <c r="IED88"/>
      <c r="IEE88"/>
      <c r="IEF88"/>
      <c r="IEG88"/>
      <c r="IEH88"/>
      <c r="IEI88"/>
      <c r="IEJ88"/>
      <c r="IEK88"/>
      <c r="IEL88"/>
      <c r="IEM88"/>
      <c r="IEN88"/>
      <c r="IEO88"/>
      <c r="IEP88"/>
      <c r="IEQ88"/>
      <c r="IER88"/>
      <c r="IES88"/>
      <c r="IET88"/>
      <c r="IEU88"/>
      <c r="IEV88"/>
      <c r="IEW88"/>
      <c r="IEX88"/>
      <c r="IEY88"/>
      <c r="IEZ88"/>
      <c r="IFA88"/>
      <c r="IFB88"/>
      <c r="IFC88"/>
      <c r="IFD88"/>
      <c r="IFE88"/>
      <c r="IFF88"/>
      <c r="IFG88"/>
      <c r="IFH88"/>
      <c r="IFI88"/>
      <c r="IFJ88"/>
      <c r="IFK88"/>
      <c r="IFL88"/>
      <c r="IFM88"/>
      <c r="IFN88"/>
      <c r="IFO88"/>
      <c r="IFP88"/>
      <c r="IFQ88"/>
      <c r="IFR88"/>
      <c r="IFS88"/>
      <c r="IFT88"/>
      <c r="IFU88"/>
      <c r="IFV88"/>
      <c r="IFW88"/>
      <c r="IFX88"/>
      <c r="IFY88"/>
      <c r="IFZ88"/>
      <c r="IGA88"/>
      <c r="IGB88"/>
      <c r="IGC88"/>
      <c r="IGD88"/>
      <c r="IGE88"/>
      <c r="IGF88"/>
      <c r="IGG88"/>
      <c r="IGH88"/>
      <c r="IGI88"/>
      <c r="IGJ88"/>
      <c r="IGK88"/>
      <c r="IGL88"/>
      <c r="IGM88"/>
      <c r="IGN88"/>
      <c r="IGO88"/>
      <c r="IGP88"/>
      <c r="IGQ88"/>
      <c r="IGR88"/>
      <c r="IGS88"/>
      <c r="IGT88"/>
      <c r="IGU88"/>
      <c r="IGV88"/>
      <c r="IGW88"/>
      <c r="IGX88"/>
      <c r="IGY88"/>
      <c r="IGZ88"/>
      <c r="IHA88"/>
      <c r="IHB88"/>
      <c r="IHC88"/>
      <c r="IHD88"/>
      <c r="IHE88"/>
      <c r="IHF88"/>
      <c r="IHG88"/>
      <c r="IHH88"/>
      <c r="IHI88"/>
      <c r="IHJ88"/>
      <c r="IHK88"/>
      <c r="IHL88"/>
      <c r="IHM88"/>
      <c r="IHN88"/>
      <c r="IHO88"/>
      <c r="IHP88"/>
      <c r="IHQ88"/>
      <c r="IHR88"/>
      <c r="IHS88"/>
      <c r="IHT88"/>
      <c r="IHU88"/>
      <c r="IHV88"/>
      <c r="IHW88"/>
      <c r="IHX88"/>
      <c r="IHY88"/>
      <c r="IHZ88"/>
      <c r="IIA88"/>
      <c r="IIB88"/>
      <c r="IIC88"/>
      <c r="IID88"/>
      <c r="IIE88"/>
      <c r="IIF88"/>
      <c r="IIG88"/>
      <c r="IIH88"/>
      <c r="III88"/>
      <c r="IIJ88"/>
      <c r="IIK88"/>
      <c r="IIL88"/>
      <c r="IIM88"/>
      <c r="IIN88"/>
      <c r="IIO88"/>
      <c r="IIP88"/>
      <c r="IIQ88"/>
      <c r="IIR88"/>
      <c r="IIS88"/>
      <c r="IIT88"/>
      <c r="IIU88"/>
      <c r="IIV88"/>
      <c r="IIW88"/>
      <c r="IIX88"/>
      <c r="IIY88"/>
      <c r="IIZ88"/>
      <c r="IJA88"/>
      <c r="IJB88"/>
      <c r="IJC88"/>
      <c r="IJD88"/>
      <c r="IJE88"/>
      <c r="IJF88"/>
      <c r="IJG88"/>
      <c r="IJH88"/>
      <c r="IJI88"/>
      <c r="IJJ88"/>
      <c r="IJK88"/>
      <c r="IJL88"/>
      <c r="IJM88"/>
      <c r="IJN88"/>
      <c r="IJO88"/>
      <c r="IJP88"/>
      <c r="IJQ88"/>
      <c r="IJR88"/>
      <c r="IJS88"/>
      <c r="IJT88"/>
      <c r="IJU88"/>
      <c r="IJV88"/>
      <c r="IJW88"/>
      <c r="IJX88"/>
      <c r="IJY88"/>
      <c r="IJZ88"/>
      <c r="IKA88"/>
      <c r="IKB88"/>
      <c r="IKC88"/>
      <c r="IKD88"/>
      <c r="IKE88"/>
      <c r="IKF88"/>
      <c r="IKG88"/>
      <c r="IKH88"/>
      <c r="IKI88"/>
      <c r="IKJ88"/>
      <c r="IKK88"/>
      <c r="IKL88"/>
      <c r="IKM88"/>
      <c r="IKN88"/>
      <c r="IKO88"/>
      <c r="IKP88"/>
      <c r="IKQ88"/>
      <c r="IKR88"/>
      <c r="IKS88"/>
      <c r="IKT88"/>
      <c r="IKU88"/>
      <c r="IKV88"/>
      <c r="IKW88"/>
      <c r="IKX88"/>
      <c r="IKY88"/>
      <c r="IKZ88"/>
      <c r="ILA88"/>
      <c r="ILB88"/>
      <c r="ILC88"/>
      <c r="ILD88"/>
      <c r="ILE88"/>
      <c r="ILF88"/>
      <c r="ILG88"/>
      <c r="ILH88"/>
      <c r="ILI88"/>
      <c r="ILJ88"/>
      <c r="ILK88"/>
      <c r="ILL88"/>
      <c r="ILM88"/>
      <c r="ILN88"/>
      <c r="ILO88"/>
      <c r="ILP88"/>
      <c r="ILQ88"/>
      <c r="ILR88"/>
      <c r="ILS88"/>
      <c r="ILT88"/>
      <c r="ILU88"/>
      <c r="ILV88"/>
      <c r="ILW88"/>
      <c r="ILX88"/>
      <c r="ILY88"/>
      <c r="ILZ88"/>
      <c r="IMA88"/>
      <c r="IMB88"/>
      <c r="IMC88"/>
      <c r="IMD88"/>
      <c r="IME88"/>
      <c r="IMF88"/>
      <c r="IMG88"/>
      <c r="IMH88"/>
      <c r="IMI88"/>
      <c r="IMJ88"/>
      <c r="IMK88"/>
      <c r="IML88"/>
      <c r="IMM88"/>
      <c r="IMN88"/>
      <c r="IMO88"/>
      <c r="IMP88"/>
      <c r="IMQ88"/>
      <c r="IMR88"/>
      <c r="IMS88"/>
      <c r="IMT88"/>
      <c r="IMU88"/>
      <c r="IMV88"/>
      <c r="IMW88"/>
      <c r="IMX88"/>
      <c r="IMY88"/>
      <c r="IMZ88"/>
      <c r="INA88"/>
      <c r="INB88"/>
      <c r="INC88"/>
      <c r="IND88"/>
      <c r="INE88"/>
      <c r="INF88"/>
      <c r="ING88"/>
      <c r="INH88"/>
      <c r="INI88"/>
      <c r="INJ88"/>
      <c r="INK88"/>
      <c r="INL88"/>
      <c r="INM88"/>
      <c r="INN88"/>
      <c r="INO88"/>
      <c r="INP88"/>
      <c r="INQ88"/>
      <c r="INR88"/>
      <c r="INS88"/>
      <c r="INT88"/>
      <c r="INU88"/>
      <c r="INV88"/>
      <c r="INW88"/>
      <c r="INX88"/>
      <c r="INY88"/>
      <c r="INZ88"/>
      <c r="IOA88"/>
      <c r="IOB88"/>
      <c r="IOC88"/>
      <c r="IOD88"/>
      <c r="IOE88"/>
      <c r="IOF88"/>
      <c r="IOG88"/>
      <c r="IOH88"/>
      <c r="IOI88"/>
      <c r="IOJ88"/>
      <c r="IOK88"/>
      <c r="IOL88"/>
      <c r="IOM88"/>
      <c r="ION88"/>
      <c r="IOO88"/>
      <c r="IOP88"/>
      <c r="IOQ88"/>
      <c r="IOR88"/>
      <c r="IOS88"/>
      <c r="IOT88"/>
      <c r="IOU88"/>
      <c r="IOV88"/>
      <c r="IOW88"/>
      <c r="IOX88"/>
      <c r="IOY88"/>
      <c r="IOZ88"/>
      <c r="IPA88"/>
      <c r="IPB88"/>
      <c r="IPC88"/>
      <c r="IPD88"/>
      <c r="IPE88"/>
      <c r="IPF88"/>
      <c r="IPG88"/>
      <c r="IPH88"/>
      <c r="IPI88"/>
      <c r="IPJ88"/>
      <c r="IPK88"/>
      <c r="IPL88"/>
      <c r="IPM88"/>
      <c r="IPN88"/>
      <c r="IPO88"/>
      <c r="IPP88"/>
      <c r="IPQ88"/>
      <c r="IPR88"/>
      <c r="IPS88"/>
      <c r="IPT88"/>
      <c r="IPU88"/>
      <c r="IPV88"/>
      <c r="IPW88"/>
      <c r="IPX88"/>
      <c r="IPY88"/>
      <c r="IPZ88"/>
      <c r="IQA88"/>
      <c r="IQB88"/>
      <c r="IQC88"/>
      <c r="IQD88"/>
      <c r="IQE88"/>
      <c r="IQF88"/>
      <c r="IQG88"/>
      <c r="IQH88"/>
      <c r="IQI88"/>
      <c r="IQJ88"/>
      <c r="IQK88"/>
      <c r="IQL88"/>
      <c r="IQM88"/>
      <c r="IQN88"/>
      <c r="IQO88"/>
      <c r="IQP88"/>
      <c r="IQQ88"/>
      <c r="IQR88"/>
      <c r="IQS88"/>
      <c r="IQT88"/>
      <c r="IQU88"/>
      <c r="IQV88"/>
      <c r="IQW88"/>
      <c r="IQX88"/>
      <c r="IQY88"/>
      <c r="IQZ88"/>
      <c r="IRA88"/>
      <c r="IRB88"/>
      <c r="IRC88"/>
      <c r="IRD88"/>
      <c r="IRE88"/>
      <c r="IRF88"/>
      <c r="IRG88"/>
      <c r="IRH88"/>
      <c r="IRI88"/>
      <c r="IRJ88"/>
      <c r="IRK88"/>
      <c r="IRL88"/>
      <c r="IRM88"/>
      <c r="IRN88"/>
      <c r="IRO88"/>
      <c r="IRP88"/>
      <c r="IRQ88"/>
      <c r="IRR88"/>
      <c r="IRS88"/>
      <c r="IRT88"/>
      <c r="IRU88"/>
      <c r="IRV88"/>
      <c r="IRW88"/>
      <c r="IRX88"/>
      <c r="IRY88"/>
      <c r="IRZ88"/>
      <c r="ISA88"/>
      <c r="ISB88"/>
      <c r="ISC88"/>
      <c r="ISD88"/>
      <c r="ISE88"/>
      <c r="ISF88"/>
      <c r="ISG88"/>
      <c r="ISH88"/>
      <c r="ISI88"/>
      <c r="ISJ88"/>
      <c r="ISK88"/>
      <c r="ISL88"/>
      <c r="ISM88"/>
      <c r="ISN88"/>
      <c r="ISO88"/>
      <c r="ISP88"/>
      <c r="ISQ88"/>
      <c r="ISR88"/>
      <c r="ISS88"/>
      <c r="IST88"/>
      <c r="ISU88"/>
      <c r="ISV88"/>
      <c r="ISW88"/>
      <c r="ISX88"/>
      <c r="ISY88"/>
      <c r="ISZ88"/>
      <c r="ITA88"/>
      <c r="ITB88"/>
      <c r="ITC88"/>
      <c r="ITD88"/>
      <c r="ITE88"/>
      <c r="ITF88"/>
      <c r="ITG88"/>
      <c r="ITH88"/>
      <c r="ITI88"/>
      <c r="ITJ88"/>
      <c r="ITK88"/>
      <c r="ITL88"/>
      <c r="ITM88"/>
      <c r="ITN88"/>
      <c r="ITO88"/>
      <c r="ITP88"/>
      <c r="ITQ88"/>
      <c r="ITR88"/>
      <c r="ITS88"/>
      <c r="ITT88"/>
      <c r="ITU88"/>
      <c r="ITV88"/>
      <c r="ITW88"/>
      <c r="ITX88"/>
      <c r="ITY88"/>
      <c r="ITZ88"/>
      <c r="IUA88"/>
      <c r="IUB88"/>
      <c r="IUC88"/>
      <c r="IUD88"/>
      <c r="IUE88"/>
      <c r="IUF88"/>
      <c r="IUG88"/>
      <c r="IUH88"/>
      <c r="IUI88"/>
      <c r="IUJ88"/>
      <c r="IUK88"/>
      <c r="IUL88"/>
      <c r="IUM88"/>
      <c r="IUN88"/>
      <c r="IUO88"/>
      <c r="IUP88"/>
      <c r="IUQ88"/>
      <c r="IUR88"/>
      <c r="IUS88"/>
      <c r="IUT88"/>
      <c r="IUU88"/>
      <c r="IUV88"/>
      <c r="IUW88"/>
      <c r="IUX88"/>
      <c r="IUY88"/>
      <c r="IUZ88"/>
      <c r="IVA88"/>
      <c r="IVB88"/>
      <c r="IVC88"/>
      <c r="IVD88"/>
      <c r="IVE88"/>
      <c r="IVF88"/>
      <c r="IVG88"/>
      <c r="IVH88"/>
      <c r="IVI88"/>
      <c r="IVJ88"/>
      <c r="IVK88"/>
      <c r="IVL88"/>
      <c r="IVM88"/>
      <c r="IVN88"/>
      <c r="IVO88"/>
      <c r="IVP88"/>
      <c r="IVQ88"/>
      <c r="IVR88"/>
      <c r="IVS88"/>
      <c r="IVT88"/>
      <c r="IVU88"/>
      <c r="IVV88"/>
      <c r="IVW88"/>
      <c r="IVX88"/>
      <c r="IVY88"/>
      <c r="IVZ88"/>
      <c r="IWA88"/>
      <c r="IWB88"/>
      <c r="IWC88"/>
      <c r="IWD88"/>
      <c r="IWE88"/>
      <c r="IWF88"/>
      <c r="IWG88"/>
      <c r="IWH88"/>
      <c r="IWI88"/>
      <c r="IWJ88"/>
      <c r="IWK88"/>
      <c r="IWL88"/>
      <c r="IWM88"/>
      <c r="IWN88"/>
      <c r="IWO88"/>
      <c r="IWP88"/>
      <c r="IWQ88"/>
      <c r="IWR88"/>
      <c r="IWS88"/>
      <c r="IWT88"/>
      <c r="IWU88"/>
      <c r="IWV88"/>
      <c r="IWW88"/>
      <c r="IWX88"/>
      <c r="IWY88"/>
      <c r="IWZ88"/>
      <c r="IXA88"/>
      <c r="IXB88"/>
      <c r="IXC88"/>
      <c r="IXD88"/>
      <c r="IXE88"/>
      <c r="IXF88"/>
      <c r="IXG88"/>
      <c r="IXH88"/>
      <c r="IXI88"/>
      <c r="IXJ88"/>
      <c r="IXK88"/>
      <c r="IXL88"/>
      <c r="IXM88"/>
      <c r="IXN88"/>
      <c r="IXO88"/>
      <c r="IXP88"/>
      <c r="IXQ88"/>
      <c r="IXR88"/>
      <c r="IXS88"/>
      <c r="IXT88"/>
      <c r="IXU88"/>
      <c r="IXV88"/>
      <c r="IXW88"/>
      <c r="IXX88"/>
      <c r="IXY88"/>
      <c r="IXZ88"/>
      <c r="IYA88"/>
      <c r="IYB88"/>
      <c r="IYC88"/>
      <c r="IYD88"/>
      <c r="IYE88"/>
      <c r="IYF88"/>
      <c r="IYG88"/>
      <c r="IYH88"/>
      <c r="IYI88"/>
      <c r="IYJ88"/>
      <c r="IYK88"/>
      <c r="IYL88"/>
      <c r="IYM88"/>
      <c r="IYN88"/>
      <c r="IYO88"/>
      <c r="IYP88"/>
      <c r="IYQ88"/>
      <c r="IYR88"/>
      <c r="IYS88"/>
      <c r="IYT88"/>
      <c r="IYU88"/>
      <c r="IYV88"/>
      <c r="IYW88"/>
      <c r="IYX88"/>
      <c r="IYY88"/>
      <c r="IYZ88"/>
      <c r="IZA88"/>
      <c r="IZB88"/>
      <c r="IZC88"/>
      <c r="IZD88"/>
      <c r="IZE88"/>
      <c r="IZF88"/>
      <c r="IZG88"/>
      <c r="IZH88"/>
      <c r="IZI88"/>
      <c r="IZJ88"/>
      <c r="IZK88"/>
      <c r="IZL88"/>
      <c r="IZM88"/>
      <c r="IZN88"/>
      <c r="IZO88"/>
      <c r="IZP88"/>
      <c r="IZQ88"/>
      <c r="IZR88"/>
      <c r="IZS88"/>
      <c r="IZT88"/>
      <c r="IZU88"/>
      <c r="IZV88"/>
      <c r="IZW88"/>
      <c r="IZX88"/>
      <c r="IZY88"/>
      <c r="IZZ88"/>
      <c r="JAA88"/>
      <c r="JAB88"/>
      <c r="JAC88"/>
      <c r="JAD88"/>
      <c r="JAE88"/>
      <c r="JAF88"/>
      <c r="JAG88"/>
      <c r="JAH88"/>
      <c r="JAI88"/>
      <c r="JAJ88"/>
      <c r="JAK88"/>
      <c r="JAL88"/>
      <c r="JAM88"/>
      <c r="JAN88"/>
      <c r="JAO88"/>
      <c r="JAP88"/>
      <c r="JAQ88"/>
      <c r="JAR88"/>
      <c r="JAS88"/>
      <c r="JAT88"/>
      <c r="JAU88"/>
      <c r="JAV88"/>
      <c r="JAW88"/>
      <c r="JAX88"/>
      <c r="JAY88"/>
      <c r="JAZ88"/>
      <c r="JBA88"/>
      <c r="JBB88"/>
      <c r="JBC88"/>
      <c r="JBD88"/>
      <c r="JBE88"/>
      <c r="JBF88"/>
      <c r="JBG88"/>
      <c r="JBH88"/>
      <c r="JBI88"/>
      <c r="JBJ88"/>
      <c r="JBK88"/>
      <c r="JBL88"/>
      <c r="JBM88"/>
      <c r="JBN88"/>
      <c r="JBO88"/>
      <c r="JBP88"/>
      <c r="JBQ88"/>
      <c r="JBR88"/>
      <c r="JBS88"/>
      <c r="JBT88"/>
      <c r="JBU88"/>
      <c r="JBV88"/>
      <c r="JBW88"/>
      <c r="JBX88"/>
      <c r="JBY88"/>
      <c r="JBZ88"/>
      <c r="JCA88"/>
      <c r="JCB88"/>
      <c r="JCC88"/>
      <c r="JCD88"/>
      <c r="JCE88"/>
      <c r="JCF88"/>
      <c r="JCG88"/>
      <c r="JCH88"/>
      <c r="JCI88"/>
      <c r="JCJ88"/>
      <c r="JCK88"/>
      <c r="JCL88"/>
      <c r="JCM88"/>
      <c r="JCN88"/>
      <c r="JCO88"/>
      <c r="JCP88"/>
      <c r="JCQ88"/>
      <c r="JCR88"/>
      <c r="JCS88"/>
      <c r="JCT88"/>
      <c r="JCU88"/>
      <c r="JCV88"/>
      <c r="JCW88"/>
      <c r="JCX88"/>
      <c r="JCY88"/>
      <c r="JCZ88"/>
      <c r="JDA88"/>
      <c r="JDB88"/>
      <c r="JDC88"/>
      <c r="JDD88"/>
      <c r="JDE88"/>
      <c r="JDF88"/>
      <c r="JDG88"/>
      <c r="JDH88"/>
      <c r="JDI88"/>
      <c r="JDJ88"/>
      <c r="JDK88"/>
      <c r="JDL88"/>
      <c r="JDM88"/>
      <c r="JDN88"/>
      <c r="JDO88"/>
      <c r="JDP88"/>
      <c r="JDQ88"/>
      <c r="JDR88"/>
      <c r="JDS88"/>
      <c r="JDT88"/>
      <c r="JDU88"/>
      <c r="JDV88"/>
      <c r="JDW88"/>
      <c r="JDX88"/>
      <c r="JDY88"/>
      <c r="JDZ88"/>
      <c r="JEA88"/>
      <c r="JEB88"/>
      <c r="JEC88"/>
      <c r="JED88"/>
      <c r="JEE88"/>
      <c r="JEF88"/>
      <c r="JEG88"/>
      <c r="JEH88"/>
      <c r="JEI88"/>
      <c r="JEJ88"/>
      <c r="JEK88"/>
      <c r="JEL88"/>
      <c r="JEM88"/>
      <c r="JEN88"/>
      <c r="JEO88"/>
      <c r="JEP88"/>
      <c r="JEQ88"/>
      <c r="JER88"/>
      <c r="JES88"/>
      <c r="JET88"/>
      <c r="JEU88"/>
      <c r="JEV88"/>
      <c r="JEW88"/>
      <c r="JEX88"/>
      <c r="JEY88"/>
      <c r="JEZ88"/>
      <c r="JFA88"/>
      <c r="JFB88"/>
      <c r="JFC88"/>
      <c r="JFD88"/>
      <c r="JFE88"/>
      <c r="JFF88"/>
      <c r="JFG88"/>
      <c r="JFH88"/>
      <c r="JFI88"/>
      <c r="JFJ88"/>
      <c r="JFK88"/>
      <c r="JFL88"/>
      <c r="JFM88"/>
      <c r="JFN88"/>
      <c r="JFO88"/>
      <c r="JFP88"/>
      <c r="JFQ88"/>
      <c r="JFR88"/>
      <c r="JFS88"/>
      <c r="JFT88"/>
      <c r="JFU88"/>
      <c r="JFV88"/>
      <c r="JFW88"/>
      <c r="JFX88"/>
      <c r="JFY88"/>
      <c r="JFZ88"/>
      <c r="JGA88"/>
      <c r="JGB88"/>
      <c r="JGC88"/>
      <c r="JGD88"/>
      <c r="JGE88"/>
      <c r="JGF88"/>
      <c r="JGG88"/>
      <c r="JGH88"/>
      <c r="JGI88"/>
      <c r="JGJ88"/>
      <c r="JGK88"/>
      <c r="JGL88"/>
      <c r="JGM88"/>
      <c r="JGN88"/>
      <c r="JGO88"/>
      <c r="JGP88"/>
      <c r="JGQ88"/>
      <c r="JGR88"/>
      <c r="JGS88"/>
      <c r="JGT88"/>
      <c r="JGU88"/>
      <c r="JGV88"/>
      <c r="JGW88"/>
      <c r="JGX88"/>
      <c r="JGY88"/>
      <c r="JGZ88"/>
      <c r="JHA88"/>
      <c r="JHB88"/>
      <c r="JHC88"/>
      <c r="JHD88"/>
      <c r="JHE88"/>
      <c r="JHF88"/>
      <c r="JHG88"/>
      <c r="JHH88"/>
      <c r="JHI88"/>
      <c r="JHJ88"/>
      <c r="JHK88"/>
      <c r="JHL88"/>
      <c r="JHM88"/>
      <c r="JHN88"/>
      <c r="JHO88"/>
      <c r="JHP88"/>
      <c r="JHQ88"/>
      <c r="JHR88"/>
      <c r="JHS88"/>
      <c r="JHT88"/>
      <c r="JHU88"/>
      <c r="JHV88"/>
      <c r="JHW88"/>
      <c r="JHX88"/>
      <c r="JHY88"/>
      <c r="JHZ88"/>
      <c r="JIA88"/>
      <c r="JIB88"/>
      <c r="JIC88"/>
      <c r="JID88"/>
      <c r="JIE88"/>
      <c r="JIF88"/>
      <c r="JIG88"/>
      <c r="JIH88"/>
      <c r="JII88"/>
      <c r="JIJ88"/>
      <c r="JIK88"/>
      <c r="JIL88"/>
      <c r="JIM88"/>
      <c r="JIN88"/>
      <c r="JIO88"/>
      <c r="JIP88"/>
      <c r="JIQ88"/>
      <c r="JIR88"/>
      <c r="JIS88"/>
      <c r="JIT88"/>
      <c r="JIU88"/>
      <c r="JIV88"/>
      <c r="JIW88"/>
      <c r="JIX88"/>
      <c r="JIY88"/>
      <c r="JIZ88"/>
      <c r="JJA88"/>
      <c r="JJB88"/>
      <c r="JJC88"/>
      <c r="JJD88"/>
      <c r="JJE88"/>
      <c r="JJF88"/>
      <c r="JJG88"/>
      <c r="JJH88"/>
      <c r="JJI88"/>
      <c r="JJJ88"/>
      <c r="JJK88"/>
      <c r="JJL88"/>
      <c r="JJM88"/>
      <c r="JJN88"/>
      <c r="JJO88"/>
      <c r="JJP88"/>
      <c r="JJQ88"/>
      <c r="JJR88"/>
      <c r="JJS88"/>
      <c r="JJT88"/>
      <c r="JJU88"/>
      <c r="JJV88"/>
      <c r="JJW88"/>
      <c r="JJX88"/>
      <c r="JJY88"/>
      <c r="JJZ88"/>
      <c r="JKA88"/>
      <c r="JKB88"/>
      <c r="JKC88"/>
      <c r="JKD88"/>
      <c r="JKE88"/>
      <c r="JKF88"/>
      <c r="JKG88"/>
      <c r="JKH88"/>
      <c r="JKI88"/>
      <c r="JKJ88"/>
      <c r="JKK88"/>
      <c r="JKL88"/>
      <c r="JKM88"/>
      <c r="JKN88"/>
      <c r="JKO88"/>
      <c r="JKP88"/>
      <c r="JKQ88"/>
      <c r="JKR88"/>
      <c r="JKS88"/>
      <c r="JKT88"/>
      <c r="JKU88"/>
      <c r="JKV88"/>
      <c r="JKW88"/>
      <c r="JKX88"/>
      <c r="JKY88"/>
      <c r="JKZ88"/>
      <c r="JLA88"/>
      <c r="JLB88"/>
      <c r="JLC88"/>
      <c r="JLD88"/>
      <c r="JLE88"/>
      <c r="JLF88"/>
      <c r="JLG88"/>
      <c r="JLH88"/>
      <c r="JLI88"/>
      <c r="JLJ88"/>
      <c r="JLK88"/>
      <c r="JLL88"/>
      <c r="JLM88"/>
      <c r="JLN88"/>
      <c r="JLO88"/>
      <c r="JLP88"/>
      <c r="JLQ88"/>
      <c r="JLR88"/>
      <c r="JLS88"/>
      <c r="JLT88"/>
      <c r="JLU88"/>
      <c r="JLV88"/>
      <c r="JLW88"/>
      <c r="JLX88"/>
      <c r="JLY88"/>
      <c r="JLZ88"/>
      <c r="JMA88"/>
      <c r="JMB88"/>
      <c r="JMC88"/>
      <c r="JMD88"/>
      <c r="JME88"/>
      <c r="JMF88"/>
      <c r="JMG88"/>
      <c r="JMH88"/>
      <c r="JMI88"/>
      <c r="JMJ88"/>
      <c r="JMK88"/>
      <c r="JML88"/>
      <c r="JMM88"/>
      <c r="JMN88"/>
      <c r="JMO88"/>
      <c r="JMP88"/>
      <c r="JMQ88"/>
      <c r="JMR88"/>
      <c r="JMS88"/>
      <c r="JMT88"/>
      <c r="JMU88"/>
      <c r="JMV88"/>
      <c r="JMW88"/>
      <c r="JMX88"/>
      <c r="JMY88"/>
      <c r="JMZ88"/>
      <c r="JNA88"/>
      <c r="JNB88"/>
      <c r="JNC88"/>
      <c r="JND88"/>
      <c r="JNE88"/>
      <c r="JNF88"/>
      <c r="JNG88"/>
      <c r="JNH88"/>
      <c r="JNI88"/>
      <c r="JNJ88"/>
      <c r="JNK88"/>
      <c r="JNL88"/>
      <c r="JNM88"/>
      <c r="JNN88"/>
      <c r="JNO88"/>
      <c r="JNP88"/>
      <c r="JNQ88"/>
      <c r="JNR88"/>
      <c r="JNS88"/>
      <c r="JNT88"/>
      <c r="JNU88"/>
      <c r="JNV88"/>
      <c r="JNW88"/>
      <c r="JNX88"/>
      <c r="JNY88"/>
      <c r="JNZ88"/>
      <c r="JOA88"/>
      <c r="JOB88"/>
      <c r="JOC88"/>
      <c r="JOD88"/>
      <c r="JOE88"/>
      <c r="JOF88"/>
      <c r="JOG88"/>
      <c r="JOH88"/>
      <c r="JOI88"/>
      <c r="JOJ88"/>
      <c r="JOK88"/>
      <c r="JOL88"/>
      <c r="JOM88"/>
      <c r="JON88"/>
      <c r="JOO88"/>
      <c r="JOP88"/>
      <c r="JOQ88"/>
      <c r="JOR88"/>
      <c r="JOS88"/>
      <c r="JOT88"/>
      <c r="JOU88"/>
      <c r="JOV88"/>
      <c r="JOW88"/>
      <c r="JOX88"/>
      <c r="JOY88"/>
      <c r="JOZ88"/>
      <c r="JPA88"/>
      <c r="JPB88"/>
      <c r="JPC88"/>
      <c r="JPD88"/>
      <c r="JPE88"/>
      <c r="JPF88"/>
      <c r="JPG88"/>
      <c r="JPH88"/>
      <c r="JPI88"/>
      <c r="JPJ88"/>
      <c r="JPK88"/>
      <c r="JPL88"/>
      <c r="JPM88"/>
      <c r="JPN88"/>
      <c r="JPO88"/>
      <c r="JPP88"/>
      <c r="JPQ88"/>
      <c r="JPR88"/>
      <c r="JPS88"/>
      <c r="JPT88"/>
      <c r="JPU88"/>
      <c r="JPV88"/>
      <c r="JPW88"/>
      <c r="JPX88"/>
      <c r="JPY88"/>
      <c r="JPZ88"/>
      <c r="JQA88"/>
      <c r="JQB88"/>
      <c r="JQC88"/>
      <c r="JQD88"/>
      <c r="JQE88"/>
      <c r="JQF88"/>
      <c r="JQG88"/>
      <c r="JQH88"/>
      <c r="JQI88"/>
      <c r="JQJ88"/>
      <c r="JQK88"/>
      <c r="JQL88"/>
      <c r="JQM88"/>
      <c r="JQN88"/>
      <c r="JQO88"/>
      <c r="JQP88"/>
      <c r="JQQ88"/>
      <c r="JQR88"/>
      <c r="JQS88"/>
      <c r="JQT88"/>
      <c r="JQU88"/>
      <c r="JQV88"/>
      <c r="JQW88"/>
      <c r="JQX88"/>
      <c r="JQY88"/>
      <c r="JQZ88"/>
      <c r="JRA88"/>
      <c r="JRB88"/>
      <c r="JRC88"/>
      <c r="JRD88"/>
      <c r="JRE88"/>
      <c r="JRF88"/>
      <c r="JRG88"/>
      <c r="JRH88"/>
      <c r="JRI88"/>
      <c r="JRJ88"/>
      <c r="JRK88"/>
      <c r="JRL88"/>
      <c r="JRM88"/>
      <c r="JRN88"/>
      <c r="JRO88"/>
      <c r="JRP88"/>
      <c r="JRQ88"/>
      <c r="JRR88"/>
      <c r="JRS88"/>
      <c r="JRT88"/>
      <c r="JRU88"/>
      <c r="JRV88"/>
      <c r="JRW88"/>
      <c r="JRX88"/>
      <c r="JRY88"/>
      <c r="JRZ88"/>
      <c r="JSA88"/>
      <c r="JSB88"/>
      <c r="JSC88"/>
      <c r="JSD88"/>
      <c r="JSE88"/>
      <c r="JSF88"/>
      <c r="JSG88"/>
      <c r="JSH88"/>
      <c r="JSI88"/>
      <c r="JSJ88"/>
      <c r="JSK88"/>
      <c r="JSL88"/>
      <c r="JSM88"/>
      <c r="JSN88"/>
      <c r="JSO88"/>
      <c r="JSP88"/>
      <c r="JSQ88"/>
      <c r="JSR88"/>
      <c r="JSS88"/>
      <c r="JST88"/>
      <c r="JSU88"/>
      <c r="JSV88"/>
      <c r="JSW88"/>
      <c r="JSX88"/>
      <c r="JSY88"/>
      <c r="JSZ88"/>
      <c r="JTA88"/>
      <c r="JTB88"/>
      <c r="JTC88"/>
      <c r="JTD88"/>
      <c r="JTE88"/>
      <c r="JTF88"/>
      <c r="JTG88"/>
      <c r="JTH88"/>
      <c r="JTI88"/>
      <c r="JTJ88"/>
      <c r="JTK88"/>
      <c r="JTL88"/>
      <c r="JTM88"/>
      <c r="JTN88"/>
      <c r="JTO88"/>
      <c r="JTP88"/>
      <c r="JTQ88"/>
      <c r="JTR88"/>
      <c r="JTS88"/>
      <c r="JTT88"/>
      <c r="JTU88"/>
      <c r="JTV88"/>
      <c r="JTW88"/>
      <c r="JTX88"/>
      <c r="JTY88"/>
      <c r="JTZ88"/>
      <c r="JUA88"/>
      <c r="JUB88"/>
      <c r="JUC88"/>
      <c r="JUD88"/>
      <c r="JUE88"/>
      <c r="JUF88"/>
      <c r="JUG88"/>
      <c r="JUH88"/>
      <c r="JUI88"/>
      <c r="JUJ88"/>
      <c r="JUK88"/>
      <c r="JUL88"/>
      <c r="JUM88"/>
      <c r="JUN88"/>
      <c r="JUO88"/>
      <c r="JUP88"/>
      <c r="JUQ88"/>
      <c r="JUR88"/>
      <c r="JUS88"/>
      <c r="JUT88"/>
      <c r="JUU88"/>
      <c r="JUV88"/>
      <c r="JUW88"/>
      <c r="JUX88"/>
      <c r="JUY88"/>
      <c r="JUZ88"/>
      <c r="JVA88"/>
      <c r="JVB88"/>
      <c r="JVC88"/>
      <c r="JVD88"/>
      <c r="JVE88"/>
      <c r="JVF88"/>
      <c r="JVG88"/>
      <c r="JVH88"/>
      <c r="JVI88"/>
      <c r="JVJ88"/>
      <c r="JVK88"/>
      <c r="JVL88"/>
      <c r="JVM88"/>
      <c r="JVN88"/>
      <c r="JVO88"/>
      <c r="JVP88"/>
      <c r="JVQ88"/>
      <c r="JVR88"/>
      <c r="JVS88"/>
      <c r="JVT88"/>
      <c r="JVU88"/>
      <c r="JVV88"/>
      <c r="JVW88"/>
      <c r="JVX88"/>
      <c r="JVY88"/>
      <c r="JVZ88"/>
      <c r="JWA88"/>
      <c r="JWB88"/>
      <c r="JWC88"/>
      <c r="JWD88"/>
      <c r="JWE88"/>
      <c r="JWF88"/>
      <c r="JWG88"/>
      <c r="JWH88"/>
      <c r="JWI88"/>
      <c r="JWJ88"/>
      <c r="JWK88"/>
      <c r="JWL88"/>
      <c r="JWM88"/>
      <c r="JWN88"/>
      <c r="JWO88"/>
      <c r="JWP88"/>
      <c r="JWQ88"/>
      <c r="JWR88"/>
      <c r="JWS88"/>
      <c r="JWT88"/>
      <c r="JWU88"/>
      <c r="JWV88"/>
      <c r="JWW88"/>
      <c r="JWX88"/>
      <c r="JWY88"/>
      <c r="JWZ88"/>
      <c r="JXA88"/>
      <c r="JXB88"/>
      <c r="JXC88"/>
      <c r="JXD88"/>
      <c r="JXE88"/>
      <c r="JXF88"/>
      <c r="JXG88"/>
      <c r="JXH88"/>
      <c r="JXI88"/>
      <c r="JXJ88"/>
      <c r="JXK88"/>
      <c r="JXL88"/>
      <c r="JXM88"/>
      <c r="JXN88"/>
      <c r="JXO88"/>
      <c r="JXP88"/>
      <c r="JXQ88"/>
      <c r="JXR88"/>
      <c r="JXS88"/>
      <c r="JXT88"/>
      <c r="JXU88"/>
      <c r="JXV88"/>
      <c r="JXW88"/>
      <c r="JXX88"/>
      <c r="JXY88"/>
      <c r="JXZ88"/>
      <c r="JYA88"/>
      <c r="JYB88"/>
      <c r="JYC88"/>
      <c r="JYD88"/>
      <c r="JYE88"/>
      <c r="JYF88"/>
      <c r="JYG88"/>
      <c r="JYH88"/>
      <c r="JYI88"/>
      <c r="JYJ88"/>
      <c r="JYK88"/>
      <c r="JYL88"/>
      <c r="JYM88"/>
      <c r="JYN88"/>
      <c r="JYO88"/>
      <c r="JYP88"/>
      <c r="JYQ88"/>
      <c r="JYR88"/>
      <c r="JYS88"/>
      <c r="JYT88"/>
      <c r="JYU88"/>
      <c r="JYV88"/>
      <c r="JYW88"/>
      <c r="JYX88"/>
      <c r="JYY88"/>
      <c r="JYZ88"/>
      <c r="JZA88"/>
      <c r="JZB88"/>
      <c r="JZC88"/>
      <c r="JZD88"/>
      <c r="JZE88"/>
      <c r="JZF88"/>
      <c r="JZG88"/>
      <c r="JZH88"/>
      <c r="JZI88"/>
      <c r="JZJ88"/>
      <c r="JZK88"/>
      <c r="JZL88"/>
      <c r="JZM88"/>
      <c r="JZN88"/>
      <c r="JZO88"/>
      <c r="JZP88"/>
      <c r="JZQ88"/>
      <c r="JZR88"/>
      <c r="JZS88"/>
      <c r="JZT88"/>
      <c r="JZU88"/>
      <c r="JZV88"/>
      <c r="JZW88"/>
      <c r="JZX88"/>
      <c r="JZY88"/>
      <c r="JZZ88"/>
      <c r="KAA88"/>
      <c r="KAB88"/>
      <c r="KAC88"/>
      <c r="KAD88"/>
      <c r="KAE88"/>
      <c r="KAF88"/>
      <c r="KAG88"/>
      <c r="KAH88"/>
      <c r="KAI88"/>
      <c r="KAJ88"/>
      <c r="KAK88"/>
      <c r="KAL88"/>
      <c r="KAM88"/>
      <c r="KAN88"/>
      <c r="KAO88"/>
      <c r="KAP88"/>
      <c r="KAQ88"/>
      <c r="KAR88"/>
      <c r="KAS88"/>
      <c r="KAT88"/>
      <c r="KAU88"/>
      <c r="KAV88"/>
      <c r="KAW88"/>
      <c r="KAX88"/>
      <c r="KAY88"/>
      <c r="KAZ88"/>
      <c r="KBA88"/>
      <c r="KBB88"/>
      <c r="KBC88"/>
      <c r="KBD88"/>
      <c r="KBE88"/>
      <c r="KBF88"/>
      <c r="KBG88"/>
      <c r="KBH88"/>
      <c r="KBI88"/>
      <c r="KBJ88"/>
      <c r="KBK88"/>
      <c r="KBL88"/>
      <c r="KBM88"/>
      <c r="KBN88"/>
      <c r="KBO88"/>
      <c r="KBP88"/>
      <c r="KBQ88"/>
      <c r="KBR88"/>
      <c r="KBS88"/>
      <c r="KBT88"/>
      <c r="KBU88"/>
      <c r="KBV88"/>
      <c r="KBW88"/>
      <c r="KBX88"/>
      <c r="KBY88"/>
      <c r="KBZ88"/>
      <c r="KCA88"/>
      <c r="KCB88"/>
      <c r="KCC88"/>
      <c r="KCD88"/>
      <c r="KCE88"/>
      <c r="KCF88"/>
      <c r="KCG88"/>
      <c r="KCH88"/>
      <c r="KCI88"/>
      <c r="KCJ88"/>
      <c r="KCK88"/>
      <c r="KCL88"/>
      <c r="KCM88"/>
      <c r="KCN88"/>
      <c r="KCO88"/>
      <c r="KCP88"/>
      <c r="KCQ88"/>
      <c r="KCR88"/>
      <c r="KCS88"/>
      <c r="KCT88"/>
      <c r="KCU88"/>
      <c r="KCV88"/>
      <c r="KCW88"/>
      <c r="KCX88"/>
      <c r="KCY88"/>
      <c r="KCZ88"/>
      <c r="KDA88"/>
      <c r="KDB88"/>
      <c r="KDC88"/>
      <c r="KDD88"/>
      <c r="KDE88"/>
      <c r="KDF88"/>
      <c r="KDG88"/>
      <c r="KDH88"/>
      <c r="KDI88"/>
      <c r="KDJ88"/>
      <c r="KDK88"/>
      <c r="KDL88"/>
      <c r="KDM88"/>
      <c r="KDN88"/>
      <c r="KDO88"/>
      <c r="KDP88"/>
      <c r="KDQ88"/>
      <c r="KDR88"/>
      <c r="KDS88"/>
      <c r="KDT88"/>
      <c r="KDU88"/>
      <c r="KDV88"/>
      <c r="KDW88"/>
      <c r="KDX88"/>
      <c r="KDY88"/>
      <c r="KDZ88"/>
      <c r="KEA88"/>
      <c r="KEB88"/>
      <c r="KEC88"/>
      <c r="KED88"/>
      <c r="KEE88"/>
      <c r="KEF88"/>
      <c r="KEG88"/>
      <c r="KEH88"/>
      <c r="KEI88"/>
      <c r="KEJ88"/>
      <c r="KEK88"/>
      <c r="KEL88"/>
      <c r="KEM88"/>
      <c r="KEN88"/>
      <c r="KEO88"/>
      <c r="KEP88"/>
      <c r="KEQ88"/>
      <c r="KER88"/>
      <c r="KES88"/>
      <c r="KET88"/>
      <c r="KEU88"/>
      <c r="KEV88"/>
      <c r="KEW88"/>
      <c r="KEX88"/>
      <c r="KEY88"/>
      <c r="KEZ88"/>
      <c r="KFA88"/>
      <c r="KFB88"/>
      <c r="KFC88"/>
      <c r="KFD88"/>
      <c r="KFE88"/>
      <c r="KFF88"/>
      <c r="KFG88"/>
      <c r="KFH88"/>
      <c r="KFI88"/>
      <c r="KFJ88"/>
      <c r="KFK88"/>
      <c r="KFL88"/>
      <c r="KFM88"/>
      <c r="KFN88"/>
      <c r="KFO88"/>
      <c r="KFP88"/>
      <c r="KFQ88"/>
      <c r="KFR88"/>
      <c r="KFS88"/>
      <c r="KFT88"/>
      <c r="KFU88"/>
      <c r="KFV88"/>
      <c r="KFW88"/>
      <c r="KFX88"/>
      <c r="KFY88"/>
      <c r="KFZ88"/>
      <c r="KGA88"/>
      <c r="KGB88"/>
      <c r="KGC88"/>
      <c r="KGD88"/>
      <c r="KGE88"/>
      <c r="KGF88"/>
      <c r="KGG88"/>
      <c r="KGH88"/>
      <c r="KGI88"/>
      <c r="KGJ88"/>
      <c r="KGK88"/>
      <c r="KGL88"/>
      <c r="KGM88"/>
      <c r="KGN88"/>
      <c r="KGO88"/>
      <c r="KGP88"/>
      <c r="KGQ88"/>
      <c r="KGR88"/>
      <c r="KGS88"/>
      <c r="KGT88"/>
      <c r="KGU88"/>
      <c r="KGV88"/>
      <c r="KGW88"/>
      <c r="KGX88"/>
      <c r="KGY88"/>
      <c r="KGZ88"/>
      <c r="KHA88"/>
      <c r="KHB88"/>
      <c r="KHC88"/>
      <c r="KHD88"/>
      <c r="KHE88"/>
      <c r="KHF88"/>
      <c r="KHG88"/>
      <c r="KHH88"/>
      <c r="KHI88"/>
      <c r="KHJ88"/>
      <c r="KHK88"/>
      <c r="KHL88"/>
      <c r="KHM88"/>
      <c r="KHN88"/>
      <c r="KHO88"/>
      <c r="KHP88"/>
      <c r="KHQ88"/>
      <c r="KHR88"/>
      <c r="KHS88"/>
      <c r="KHT88"/>
      <c r="KHU88"/>
      <c r="KHV88"/>
      <c r="KHW88"/>
      <c r="KHX88"/>
      <c r="KHY88"/>
      <c r="KHZ88"/>
      <c r="KIA88"/>
      <c r="KIB88"/>
      <c r="KIC88"/>
      <c r="KID88"/>
      <c r="KIE88"/>
      <c r="KIF88"/>
      <c r="KIG88"/>
      <c r="KIH88"/>
      <c r="KII88"/>
      <c r="KIJ88"/>
      <c r="KIK88"/>
      <c r="KIL88"/>
      <c r="KIM88"/>
      <c r="KIN88"/>
      <c r="KIO88"/>
      <c r="KIP88"/>
      <c r="KIQ88"/>
      <c r="KIR88"/>
      <c r="KIS88"/>
      <c r="KIT88"/>
      <c r="KIU88"/>
      <c r="KIV88"/>
      <c r="KIW88"/>
      <c r="KIX88"/>
      <c r="KIY88"/>
      <c r="KIZ88"/>
      <c r="KJA88"/>
      <c r="KJB88"/>
      <c r="KJC88"/>
      <c r="KJD88"/>
      <c r="KJE88"/>
      <c r="KJF88"/>
      <c r="KJG88"/>
      <c r="KJH88"/>
      <c r="KJI88"/>
      <c r="KJJ88"/>
      <c r="KJK88"/>
      <c r="KJL88"/>
      <c r="KJM88"/>
      <c r="KJN88"/>
      <c r="KJO88"/>
      <c r="KJP88"/>
      <c r="KJQ88"/>
      <c r="KJR88"/>
      <c r="KJS88"/>
      <c r="KJT88"/>
      <c r="KJU88"/>
      <c r="KJV88"/>
      <c r="KJW88"/>
      <c r="KJX88"/>
      <c r="KJY88"/>
      <c r="KJZ88"/>
      <c r="KKA88"/>
      <c r="KKB88"/>
      <c r="KKC88"/>
      <c r="KKD88"/>
      <c r="KKE88"/>
      <c r="KKF88"/>
      <c r="KKG88"/>
      <c r="KKH88"/>
      <c r="KKI88"/>
      <c r="KKJ88"/>
      <c r="KKK88"/>
      <c r="KKL88"/>
      <c r="KKM88"/>
      <c r="KKN88"/>
      <c r="KKO88"/>
      <c r="KKP88"/>
      <c r="KKQ88"/>
      <c r="KKR88"/>
      <c r="KKS88"/>
      <c r="KKT88"/>
      <c r="KKU88"/>
      <c r="KKV88"/>
      <c r="KKW88"/>
      <c r="KKX88"/>
      <c r="KKY88"/>
      <c r="KKZ88"/>
      <c r="KLA88"/>
      <c r="KLB88"/>
      <c r="KLC88"/>
      <c r="KLD88"/>
      <c r="KLE88"/>
      <c r="KLF88"/>
      <c r="KLG88"/>
      <c r="KLH88"/>
      <c r="KLI88"/>
      <c r="KLJ88"/>
      <c r="KLK88"/>
      <c r="KLL88"/>
      <c r="KLM88"/>
      <c r="KLN88"/>
      <c r="KLO88"/>
      <c r="KLP88"/>
      <c r="KLQ88"/>
      <c r="KLR88"/>
      <c r="KLS88"/>
      <c r="KLT88"/>
      <c r="KLU88"/>
      <c r="KLV88"/>
      <c r="KLW88"/>
      <c r="KLX88"/>
      <c r="KLY88"/>
      <c r="KLZ88"/>
      <c r="KMA88"/>
      <c r="KMB88"/>
      <c r="KMC88"/>
      <c r="KMD88"/>
      <c r="KME88"/>
      <c r="KMF88"/>
      <c r="KMG88"/>
      <c r="KMH88"/>
      <c r="KMI88"/>
      <c r="KMJ88"/>
      <c r="KMK88"/>
      <c r="KML88"/>
      <c r="KMM88"/>
      <c r="KMN88"/>
      <c r="KMO88"/>
      <c r="KMP88"/>
      <c r="KMQ88"/>
      <c r="KMR88"/>
      <c r="KMS88"/>
      <c r="KMT88"/>
      <c r="KMU88"/>
      <c r="KMV88"/>
      <c r="KMW88"/>
      <c r="KMX88"/>
      <c r="KMY88"/>
      <c r="KMZ88"/>
      <c r="KNA88"/>
      <c r="KNB88"/>
      <c r="KNC88"/>
      <c r="KND88"/>
      <c r="KNE88"/>
      <c r="KNF88"/>
      <c r="KNG88"/>
      <c r="KNH88"/>
      <c r="KNI88"/>
      <c r="KNJ88"/>
      <c r="KNK88"/>
      <c r="KNL88"/>
      <c r="KNM88"/>
      <c r="KNN88"/>
      <c r="KNO88"/>
      <c r="KNP88"/>
      <c r="KNQ88"/>
      <c r="KNR88"/>
      <c r="KNS88"/>
      <c r="KNT88"/>
      <c r="KNU88"/>
      <c r="KNV88"/>
      <c r="KNW88"/>
      <c r="KNX88"/>
      <c r="KNY88"/>
      <c r="KNZ88"/>
      <c r="KOA88"/>
      <c r="KOB88"/>
      <c r="KOC88"/>
      <c r="KOD88"/>
      <c r="KOE88"/>
      <c r="KOF88"/>
      <c r="KOG88"/>
      <c r="KOH88"/>
      <c r="KOI88"/>
      <c r="KOJ88"/>
      <c r="KOK88"/>
      <c r="KOL88"/>
      <c r="KOM88"/>
      <c r="KON88"/>
      <c r="KOO88"/>
      <c r="KOP88"/>
      <c r="KOQ88"/>
      <c r="KOR88"/>
      <c r="KOS88"/>
      <c r="KOT88"/>
      <c r="KOU88"/>
      <c r="KOV88"/>
      <c r="KOW88"/>
      <c r="KOX88"/>
      <c r="KOY88"/>
      <c r="KOZ88"/>
      <c r="KPA88"/>
      <c r="KPB88"/>
      <c r="KPC88"/>
      <c r="KPD88"/>
      <c r="KPE88"/>
      <c r="KPF88"/>
      <c r="KPG88"/>
      <c r="KPH88"/>
      <c r="KPI88"/>
      <c r="KPJ88"/>
      <c r="KPK88"/>
      <c r="KPL88"/>
      <c r="KPM88"/>
      <c r="KPN88"/>
      <c r="KPO88"/>
      <c r="KPP88"/>
      <c r="KPQ88"/>
      <c r="KPR88"/>
      <c r="KPS88"/>
      <c r="KPT88"/>
      <c r="KPU88"/>
      <c r="KPV88"/>
      <c r="KPW88"/>
      <c r="KPX88"/>
      <c r="KPY88"/>
      <c r="KPZ88"/>
      <c r="KQA88"/>
      <c r="KQB88"/>
      <c r="KQC88"/>
      <c r="KQD88"/>
      <c r="KQE88"/>
      <c r="KQF88"/>
      <c r="KQG88"/>
      <c r="KQH88"/>
      <c r="KQI88"/>
      <c r="KQJ88"/>
      <c r="KQK88"/>
      <c r="KQL88"/>
      <c r="KQM88"/>
      <c r="KQN88"/>
      <c r="KQO88"/>
      <c r="KQP88"/>
      <c r="KQQ88"/>
      <c r="KQR88"/>
      <c r="KQS88"/>
      <c r="KQT88"/>
      <c r="KQU88"/>
      <c r="KQV88"/>
      <c r="KQW88"/>
      <c r="KQX88"/>
      <c r="KQY88"/>
      <c r="KQZ88"/>
      <c r="KRA88"/>
      <c r="KRB88"/>
      <c r="KRC88"/>
      <c r="KRD88"/>
      <c r="KRE88"/>
      <c r="KRF88"/>
      <c r="KRG88"/>
      <c r="KRH88"/>
      <c r="KRI88"/>
      <c r="KRJ88"/>
      <c r="KRK88"/>
      <c r="KRL88"/>
      <c r="KRM88"/>
      <c r="KRN88"/>
      <c r="KRO88"/>
      <c r="KRP88"/>
      <c r="KRQ88"/>
      <c r="KRR88"/>
      <c r="KRS88"/>
      <c r="KRT88"/>
      <c r="KRU88"/>
      <c r="KRV88"/>
      <c r="KRW88"/>
      <c r="KRX88"/>
      <c r="KRY88"/>
      <c r="KRZ88"/>
      <c r="KSA88"/>
      <c r="KSB88"/>
      <c r="KSC88"/>
      <c r="KSD88"/>
      <c r="KSE88"/>
      <c r="KSF88"/>
      <c r="KSG88"/>
      <c r="KSH88"/>
      <c r="KSI88"/>
      <c r="KSJ88"/>
      <c r="KSK88"/>
      <c r="KSL88"/>
      <c r="KSM88"/>
      <c r="KSN88"/>
      <c r="KSO88"/>
      <c r="KSP88"/>
      <c r="KSQ88"/>
      <c r="KSR88"/>
      <c r="KSS88"/>
      <c r="KST88"/>
      <c r="KSU88"/>
      <c r="KSV88"/>
      <c r="KSW88"/>
      <c r="KSX88"/>
      <c r="KSY88"/>
      <c r="KSZ88"/>
      <c r="KTA88"/>
      <c r="KTB88"/>
      <c r="KTC88"/>
      <c r="KTD88"/>
      <c r="KTE88"/>
      <c r="KTF88"/>
      <c r="KTG88"/>
      <c r="KTH88"/>
      <c r="KTI88"/>
      <c r="KTJ88"/>
      <c r="KTK88"/>
      <c r="KTL88"/>
      <c r="KTM88"/>
      <c r="KTN88"/>
      <c r="KTO88"/>
      <c r="KTP88"/>
      <c r="KTQ88"/>
      <c r="KTR88"/>
      <c r="KTS88"/>
      <c r="KTT88"/>
      <c r="KTU88"/>
      <c r="KTV88"/>
      <c r="KTW88"/>
      <c r="KTX88"/>
      <c r="KTY88"/>
      <c r="KTZ88"/>
      <c r="KUA88"/>
      <c r="KUB88"/>
      <c r="KUC88"/>
      <c r="KUD88"/>
      <c r="KUE88"/>
      <c r="KUF88"/>
      <c r="KUG88"/>
      <c r="KUH88"/>
      <c r="KUI88"/>
      <c r="KUJ88"/>
      <c r="KUK88"/>
      <c r="KUL88"/>
      <c r="KUM88"/>
      <c r="KUN88"/>
      <c r="KUO88"/>
      <c r="KUP88"/>
      <c r="KUQ88"/>
      <c r="KUR88"/>
      <c r="KUS88"/>
      <c r="KUT88"/>
      <c r="KUU88"/>
      <c r="KUV88"/>
      <c r="KUW88"/>
      <c r="KUX88"/>
      <c r="KUY88"/>
      <c r="KUZ88"/>
      <c r="KVA88"/>
      <c r="KVB88"/>
      <c r="KVC88"/>
      <c r="KVD88"/>
      <c r="KVE88"/>
      <c r="KVF88"/>
      <c r="KVG88"/>
      <c r="KVH88"/>
      <c r="KVI88"/>
      <c r="KVJ88"/>
      <c r="KVK88"/>
      <c r="KVL88"/>
      <c r="KVM88"/>
      <c r="KVN88"/>
      <c r="KVO88"/>
      <c r="KVP88"/>
      <c r="KVQ88"/>
      <c r="KVR88"/>
      <c r="KVS88"/>
      <c r="KVT88"/>
      <c r="KVU88"/>
      <c r="KVV88"/>
      <c r="KVW88"/>
      <c r="KVX88"/>
      <c r="KVY88"/>
      <c r="KVZ88"/>
      <c r="KWA88"/>
      <c r="KWB88"/>
      <c r="KWC88"/>
      <c r="KWD88"/>
      <c r="KWE88"/>
      <c r="KWF88"/>
      <c r="KWG88"/>
      <c r="KWH88"/>
      <c r="KWI88"/>
      <c r="KWJ88"/>
      <c r="KWK88"/>
      <c r="KWL88"/>
      <c r="KWM88"/>
      <c r="KWN88"/>
      <c r="KWO88"/>
      <c r="KWP88"/>
      <c r="KWQ88"/>
      <c r="KWR88"/>
      <c r="KWS88"/>
      <c r="KWT88"/>
      <c r="KWU88"/>
      <c r="KWV88"/>
      <c r="KWW88"/>
      <c r="KWX88"/>
      <c r="KWY88"/>
      <c r="KWZ88"/>
      <c r="KXA88"/>
      <c r="KXB88"/>
      <c r="KXC88"/>
      <c r="KXD88"/>
      <c r="KXE88"/>
      <c r="KXF88"/>
      <c r="KXG88"/>
      <c r="KXH88"/>
      <c r="KXI88"/>
      <c r="KXJ88"/>
      <c r="KXK88"/>
      <c r="KXL88"/>
      <c r="KXM88"/>
      <c r="KXN88"/>
      <c r="KXO88"/>
      <c r="KXP88"/>
      <c r="KXQ88"/>
      <c r="KXR88"/>
      <c r="KXS88"/>
      <c r="KXT88"/>
      <c r="KXU88"/>
      <c r="KXV88"/>
      <c r="KXW88"/>
      <c r="KXX88"/>
      <c r="KXY88"/>
      <c r="KXZ88"/>
      <c r="KYA88"/>
      <c r="KYB88"/>
      <c r="KYC88"/>
      <c r="KYD88"/>
      <c r="KYE88"/>
      <c r="KYF88"/>
      <c r="KYG88"/>
      <c r="KYH88"/>
      <c r="KYI88"/>
      <c r="KYJ88"/>
      <c r="KYK88"/>
      <c r="KYL88"/>
      <c r="KYM88"/>
      <c r="KYN88"/>
      <c r="KYO88"/>
      <c r="KYP88"/>
      <c r="KYQ88"/>
      <c r="KYR88"/>
      <c r="KYS88"/>
      <c r="KYT88"/>
      <c r="KYU88"/>
      <c r="KYV88"/>
      <c r="KYW88"/>
      <c r="KYX88"/>
      <c r="KYY88"/>
      <c r="KYZ88"/>
      <c r="KZA88"/>
      <c r="KZB88"/>
      <c r="KZC88"/>
      <c r="KZD88"/>
      <c r="KZE88"/>
      <c r="KZF88"/>
      <c r="KZG88"/>
      <c r="KZH88"/>
      <c r="KZI88"/>
      <c r="KZJ88"/>
      <c r="KZK88"/>
      <c r="KZL88"/>
      <c r="KZM88"/>
      <c r="KZN88"/>
      <c r="KZO88"/>
      <c r="KZP88"/>
      <c r="KZQ88"/>
      <c r="KZR88"/>
      <c r="KZS88"/>
      <c r="KZT88"/>
      <c r="KZU88"/>
      <c r="KZV88"/>
      <c r="KZW88"/>
      <c r="KZX88"/>
      <c r="KZY88"/>
      <c r="KZZ88"/>
      <c r="LAA88"/>
      <c r="LAB88"/>
      <c r="LAC88"/>
      <c r="LAD88"/>
      <c r="LAE88"/>
      <c r="LAF88"/>
      <c r="LAG88"/>
      <c r="LAH88"/>
      <c r="LAI88"/>
      <c r="LAJ88"/>
      <c r="LAK88"/>
      <c r="LAL88"/>
      <c r="LAM88"/>
      <c r="LAN88"/>
      <c r="LAO88"/>
      <c r="LAP88"/>
      <c r="LAQ88"/>
      <c r="LAR88"/>
      <c r="LAS88"/>
      <c r="LAT88"/>
      <c r="LAU88"/>
      <c r="LAV88"/>
      <c r="LAW88"/>
      <c r="LAX88"/>
      <c r="LAY88"/>
      <c r="LAZ88"/>
      <c r="LBA88"/>
      <c r="LBB88"/>
      <c r="LBC88"/>
      <c r="LBD88"/>
      <c r="LBE88"/>
      <c r="LBF88"/>
      <c r="LBG88"/>
      <c r="LBH88"/>
      <c r="LBI88"/>
      <c r="LBJ88"/>
      <c r="LBK88"/>
      <c r="LBL88"/>
      <c r="LBM88"/>
      <c r="LBN88"/>
      <c r="LBO88"/>
      <c r="LBP88"/>
      <c r="LBQ88"/>
      <c r="LBR88"/>
      <c r="LBS88"/>
      <c r="LBT88"/>
      <c r="LBU88"/>
      <c r="LBV88"/>
      <c r="LBW88"/>
      <c r="LBX88"/>
      <c r="LBY88"/>
      <c r="LBZ88"/>
      <c r="LCA88"/>
      <c r="LCB88"/>
      <c r="LCC88"/>
      <c r="LCD88"/>
      <c r="LCE88"/>
      <c r="LCF88"/>
      <c r="LCG88"/>
      <c r="LCH88"/>
      <c r="LCI88"/>
      <c r="LCJ88"/>
      <c r="LCK88"/>
      <c r="LCL88"/>
      <c r="LCM88"/>
      <c r="LCN88"/>
      <c r="LCO88"/>
      <c r="LCP88"/>
      <c r="LCQ88"/>
      <c r="LCR88"/>
      <c r="LCS88"/>
      <c r="LCT88"/>
      <c r="LCU88"/>
      <c r="LCV88"/>
      <c r="LCW88"/>
      <c r="LCX88"/>
      <c r="LCY88"/>
      <c r="LCZ88"/>
      <c r="LDA88"/>
      <c r="LDB88"/>
      <c r="LDC88"/>
      <c r="LDD88"/>
      <c r="LDE88"/>
      <c r="LDF88"/>
      <c r="LDG88"/>
      <c r="LDH88"/>
      <c r="LDI88"/>
      <c r="LDJ88"/>
      <c r="LDK88"/>
      <c r="LDL88"/>
      <c r="LDM88"/>
      <c r="LDN88"/>
      <c r="LDO88"/>
      <c r="LDP88"/>
      <c r="LDQ88"/>
      <c r="LDR88"/>
      <c r="LDS88"/>
      <c r="LDT88"/>
      <c r="LDU88"/>
      <c r="LDV88"/>
      <c r="LDW88"/>
      <c r="LDX88"/>
      <c r="LDY88"/>
      <c r="LDZ88"/>
      <c r="LEA88"/>
      <c r="LEB88"/>
      <c r="LEC88"/>
      <c r="LED88"/>
      <c r="LEE88"/>
      <c r="LEF88"/>
      <c r="LEG88"/>
      <c r="LEH88"/>
      <c r="LEI88"/>
      <c r="LEJ88"/>
      <c r="LEK88"/>
      <c r="LEL88"/>
      <c r="LEM88"/>
      <c r="LEN88"/>
      <c r="LEO88"/>
      <c r="LEP88"/>
      <c r="LEQ88"/>
      <c r="LER88"/>
      <c r="LES88"/>
      <c r="LET88"/>
      <c r="LEU88"/>
      <c r="LEV88"/>
      <c r="LEW88"/>
      <c r="LEX88"/>
      <c r="LEY88"/>
      <c r="LEZ88"/>
      <c r="LFA88"/>
      <c r="LFB88"/>
      <c r="LFC88"/>
      <c r="LFD88"/>
      <c r="LFE88"/>
      <c r="LFF88"/>
      <c r="LFG88"/>
      <c r="LFH88"/>
      <c r="LFI88"/>
      <c r="LFJ88"/>
      <c r="LFK88"/>
      <c r="LFL88"/>
      <c r="LFM88"/>
      <c r="LFN88"/>
      <c r="LFO88"/>
      <c r="LFP88"/>
      <c r="LFQ88"/>
      <c r="LFR88"/>
      <c r="LFS88"/>
      <c r="LFT88"/>
      <c r="LFU88"/>
      <c r="LFV88"/>
      <c r="LFW88"/>
      <c r="LFX88"/>
      <c r="LFY88"/>
      <c r="LFZ88"/>
      <c r="LGA88"/>
      <c r="LGB88"/>
      <c r="LGC88"/>
      <c r="LGD88"/>
      <c r="LGE88"/>
      <c r="LGF88"/>
      <c r="LGG88"/>
      <c r="LGH88"/>
      <c r="LGI88"/>
      <c r="LGJ88"/>
      <c r="LGK88"/>
      <c r="LGL88"/>
      <c r="LGM88"/>
      <c r="LGN88"/>
      <c r="LGO88"/>
      <c r="LGP88"/>
      <c r="LGQ88"/>
      <c r="LGR88"/>
      <c r="LGS88"/>
      <c r="LGT88"/>
      <c r="LGU88"/>
      <c r="LGV88"/>
      <c r="LGW88"/>
      <c r="LGX88"/>
      <c r="LGY88"/>
      <c r="LGZ88"/>
      <c r="LHA88"/>
      <c r="LHB88"/>
      <c r="LHC88"/>
      <c r="LHD88"/>
      <c r="LHE88"/>
      <c r="LHF88"/>
      <c r="LHG88"/>
      <c r="LHH88"/>
      <c r="LHI88"/>
      <c r="LHJ88"/>
      <c r="LHK88"/>
      <c r="LHL88"/>
      <c r="LHM88"/>
      <c r="LHN88"/>
      <c r="LHO88"/>
      <c r="LHP88"/>
      <c r="LHQ88"/>
      <c r="LHR88"/>
      <c r="LHS88"/>
      <c r="LHT88"/>
      <c r="LHU88"/>
      <c r="LHV88"/>
      <c r="LHW88"/>
      <c r="LHX88"/>
      <c r="LHY88"/>
      <c r="LHZ88"/>
      <c r="LIA88"/>
      <c r="LIB88"/>
      <c r="LIC88"/>
      <c r="LID88"/>
      <c r="LIE88"/>
      <c r="LIF88"/>
      <c r="LIG88"/>
      <c r="LIH88"/>
      <c r="LII88"/>
      <c r="LIJ88"/>
      <c r="LIK88"/>
      <c r="LIL88"/>
      <c r="LIM88"/>
      <c r="LIN88"/>
      <c r="LIO88"/>
      <c r="LIP88"/>
      <c r="LIQ88"/>
      <c r="LIR88"/>
      <c r="LIS88"/>
      <c r="LIT88"/>
      <c r="LIU88"/>
      <c r="LIV88"/>
      <c r="LIW88"/>
      <c r="LIX88"/>
      <c r="LIY88"/>
      <c r="LIZ88"/>
      <c r="LJA88"/>
      <c r="LJB88"/>
      <c r="LJC88"/>
      <c r="LJD88"/>
      <c r="LJE88"/>
      <c r="LJF88"/>
      <c r="LJG88"/>
      <c r="LJH88"/>
      <c r="LJI88"/>
      <c r="LJJ88"/>
      <c r="LJK88"/>
      <c r="LJL88"/>
      <c r="LJM88"/>
      <c r="LJN88"/>
      <c r="LJO88"/>
      <c r="LJP88"/>
      <c r="LJQ88"/>
      <c r="LJR88"/>
      <c r="LJS88"/>
      <c r="LJT88"/>
      <c r="LJU88"/>
      <c r="LJV88"/>
      <c r="LJW88"/>
      <c r="LJX88"/>
      <c r="LJY88"/>
      <c r="LJZ88"/>
      <c r="LKA88"/>
      <c r="LKB88"/>
      <c r="LKC88"/>
      <c r="LKD88"/>
      <c r="LKE88"/>
      <c r="LKF88"/>
      <c r="LKG88"/>
      <c r="LKH88"/>
      <c r="LKI88"/>
      <c r="LKJ88"/>
      <c r="LKK88"/>
      <c r="LKL88"/>
      <c r="LKM88"/>
      <c r="LKN88"/>
      <c r="LKO88"/>
      <c r="LKP88"/>
      <c r="LKQ88"/>
      <c r="LKR88"/>
      <c r="LKS88"/>
      <c r="LKT88"/>
      <c r="LKU88"/>
      <c r="LKV88"/>
      <c r="LKW88"/>
      <c r="LKX88"/>
      <c r="LKY88"/>
      <c r="LKZ88"/>
      <c r="LLA88"/>
      <c r="LLB88"/>
      <c r="LLC88"/>
      <c r="LLD88"/>
      <c r="LLE88"/>
      <c r="LLF88"/>
      <c r="LLG88"/>
      <c r="LLH88"/>
      <c r="LLI88"/>
      <c r="LLJ88"/>
      <c r="LLK88"/>
      <c r="LLL88"/>
      <c r="LLM88"/>
      <c r="LLN88"/>
      <c r="LLO88"/>
      <c r="LLP88"/>
      <c r="LLQ88"/>
      <c r="LLR88"/>
      <c r="LLS88"/>
      <c r="LLT88"/>
      <c r="LLU88"/>
      <c r="LLV88"/>
      <c r="LLW88"/>
      <c r="LLX88"/>
      <c r="LLY88"/>
      <c r="LLZ88"/>
      <c r="LMA88"/>
      <c r="LMB88"/>
      <c r="LMC88"/>
      <c r="LMD88"/>
      <c r="LME88"/>
      <c r="LMF88"/>
      <c r="LMG88"/>
      <c r="LMH88"/>
      <c r="LMI88"/>
      <c r="LMJ88"/>
      <c r="LMK88"/>
      <c r="LML88"/>
      <c r="LMM88"/>
      <c r="LMN88"/>
      <c r="LMO88"/>
      <c r="LMP88"/>
      <c r="LMQ88"/>
      <c r="LMR88"/>
      <c r="LMS88"/>
      <c r="LMT88"/>
      <c r="LMU88"/>
      <c r="LMV88"/>
      <c r="LMW88"/>
      <c r="LMX88"/>
      <c r="LMY88"/>
      <c r="LMZ88"/>
      <c r="LNA88"/>
      <c r="LNB88"/>
      <c r="LNC88"/>
      <c r="LND88"/>
      <c r="LNE88"/>
      <c r="LNF88"/>
      <c r="LNG88"/>
      <c r="LNH88"/>
      <c r="LNI88"/>
      <c r="LNJ88"/>
      <c r="LNK88"/>
      <c r="LNL88"/>
      <c r="LNM88"/>
      <c r="LNN88"/>
      <c r="LNO88"/>
      <c r="LNP88"/>
      <c r="LNQ88"/>
      <c r="LNR88"/>
      <c r="LNS88"/>
      <c r="LNT88"/>
      <c r="LNU88"/>
      <c r="LNV88"/>
      <c r="LNW88"/>
      <c r="LNX88"/>
      <c r="LNY88"/>
      <c r="LNZ88"/>
      <c r="LOA88"/>
      <c r="LOB88"/>
      <c r="LOC88"/>
      <c r="LOD88"/>
      <c r="LOE88"/>
      <c r="LOF88"/>
      <c r="LOG88"/>
      <c r="LOH88"/>
      <c r="LOI88"/>
      <c r="LOJ88"/>
      <c r="LOK88"/>
      <c r="LOL88"/>
      <c r="LOM88"/>
      <c r="LON88"/>
      <c r="LOO88"/>
      <c r="LOP88"/>
      <c r="LOQ88"/>
      <c r="LOR88"/>
      <c r="LOS88"/>
      <c r="LOT88"/>
      <c r="LOU88"/>
      <c r="LOV88"/>
      <c r="LOW88"/>
      <c r="LOX88"/>
      <c r="LOY88"/>
      <c r="LOZ88"/>
      <c r="LPA88"/>
      <c r="LPB88"/>
      <c r="LPC88"/>
      <c r="LPD88"/>
      <c r="LPE88"/>
      <c r="LPF88"/>
      <c r="LPG88"/>
      <c r="LPH88"/>
      <c r="LPI88"/>
      <c r="LPJ88"/>
      <c r="LPK88"/>
      <c r="LPL88"/>
      <c r="LPM88"/>
      <c r="LPN88"/>
      <c r="LPO88"/>
      <c r="LPP88"/>
      <c r="LPQ88"/>
      <c r="LPR88"/>
      <c r="LPS88"/>
      <c r="LPT88"/>
      <c r="LPU88"/>
      <c r="LPV88"/>
      <c r="LPW88"/>
      <c r="LPX88"/>
      <c r="LPY88"/>
      <c r="LPZ88"/>
      <c r="LQA88"/>
      <c r="LQB88"/>
      <c r="LQC88"/>
      <c r="LQD88"/>
      <c r="LQE88"/>
      <c r="LQF88"/>
      <c r="LQG88"/>
      <c r="LQH88"/>
      <c r="LQI88"/>
      <c r="LQJ88"/>
      <c r="LQK88"/>
      <c r="LQL88"/>
      <c r="LQM88"/>
      <c r="LQN88"/>
      <c r="LQO88"/>
      <c r="LQP88"/>
      <c r="LQQ88"/>
      <c r="LQR88"/>
      <c r="LQS88"/>
      <c r="LQT88"/>
      <c r="LQU88"/>
      <c r="LQV88"/>
      <c r="LQW88"/>
      <c r="LQX88"/>
      <c r="LQY88"/>
      <c r="LQZ88"/>
      <c r="LRA88"/>
      <c r="LRB88"/>
      <c r="LRC88"/>
      <c r="LRD88"/>
      <c r="LRE88"/>
      <c r="LRF88"/>
      <c r="LRG88"/>
      <c r="LRH88"/>
      <c r="LRI88"/>
      <c r="LRJ88"/>
      <c r="LRK88"/>
      <c r="LRL88"/>
      <c r="LRM88"/>
      <c r="LRN88"/>
      <c r="LRO88"/>
      <c r="LRP88"/>
      <c r="LRQ88"/>
      <c r="LRR88"/>
      <c r="LRS88"/>
      <c r="LRT88"/>
      <c r="LRU88"/>
      <c r="LRV88"/>
      <c r="LRW88"/>
      <c r="LRX88"/>
      <c r="LRY88"/>
      <c r="LRZ88"/>
      <c r="LSA88"/>
      <c r="LSB88"/>
      <c r="LSC88"/>
      <c r="LSD88"/>
      <c r="LSE88"/>
      <c r="LSF88"/>
      <c r="LSG88"/>
      <c r="LSH88"/>
      <c r="LSI88"/>
      <c r="LSJ88"/>
      <c r="LSK88"/>
      <c r="LSL88"/>
      <c r="LSM88"/>
      <c r="LSN88"/>
      <c r="LSO88"/>
      <c r="LSP88"/>
      <c r="LSQ88"/>
      <c r="LSR88"/>
      <c r="LSS88"/>
      <c r="LST88"/>
      <c r="LSU88"/>
      <c r="LSV88"/>
      <c r="LSW88"/>
      <c r="LSX88"/>
      <c r="LSY88"/>
      <c r="LSZ88"/>
      <c r="LTA88"/>
      <c r="LTB88"/>
      <c r="LTC88"/>
      <c r="LTD88"/>
      <c r="LTE88"/>
      <c r="LTF88"/>
      <c r="LTG88"/>
      <c r="LTH88"/>
      <c r="LTI88"/>
      <c r="LTJ88"/>
      <c r="LTK88"/>
      <c r="LTL88"/>
      <c r="LTM88"/>
      <c r="LTN88"/>
      <c r="LTO88"/>
      <c r="LTP88"/>
      <c r="LTQ88"/>
      <c r="LTR88"/>
      <c r="LTS88"/>
      <c r="LTT88"/>
      <c r="LTU88"/>
      <c r="LTV88"/>
      <c r="LTW88"/>
      <c r="LTX88"/>
      <c r="LTY88"/>
      <c r="LTZ88"/>
      <c r="LUA88"/>
      <c r="LUB88"/>
      <c r="LUC88"/>
      <c r="LUD88"/>
      <c r="LUE88"/>
      <c r="LUF88"/>
      <c r="LUG88"/>
      <c r="LUH88"/>
      <c r="LUI88"/>
      <c r="LUJ88"/>
      <c r="LUK88"/>
      <c r="LUL88"/>
      <c r="LUM88"/>
      <c r="LUN88"/>
      <c r="LUO88"/>
      <c r="LUP88"/>
      <c r="LUQ88"/>
      <c r="LUR88"/>
      <c r="LUS88"/>
      <c r="LUT88"/>
      <c r="LUU88"/>
      <c r="LUV88"/>
      <c r="LUW88"/>
      <c r="LUX88"/>
      <c r="LUY88"/>
      <c r="LUZ88"/>
      <c r="LVA88"/>
      <c r="LVB88"/>
      <c r="LVC88"/>
      <c r="LVD88"/>
      <c r="LVE88"/>
      <c r="LVF88"/>
      <c r="LVG88"/>
      <c r="LVH88"/>
      <c r="LVI88"/>
      <c r="LVJ88"/>
      <c r="LVK88"/>
      <c r="LVL88"/>
      <c r="LVM88"/>
      <c r="LVN88"/>
      <c r="LVO88"/>
      <c r="LVP88"/>
      <c r="LVQ88"/>
      <c r="LVR88"/>
      <c r="LVS88"/>
      <c r="LVT88"/>
      <c r="LVU88"/>
      <c r="LVV88"/>
      <c r="LVW88"/>
      <c r="LVX88"/>
      <c r="LVY88"/>
      <c r="LVZ88"/>
      <c r="LWA88"/>
      <c r="LWB88"/>
      <c r="LWC88"/>
      <c r="LWD88"/>
      <c r="LWE88"/>
      <c r="LWF88"/>
      <c r="LWG88"/>
      <c r="LWH88"/>
      <c r="LWI88"/>
      <c r="LWJ88"/>
      <c r="LWK88"/>
      <c r="LWL88"/>
      <c r="LWM88"/>
      <c r="LWN88"/>
      <c r="LWO88"/>
      <c r="LWP88"/>
      <c r="LWQ88"/>
      <c r="LWR88"/>
      <c r="LWS88"/>
      <c r="LWT88"/>
      <c r="LWU88"/>
      <c r="LWV88"/>
      <c r="LWW88"/>
      <c r="LWX88"/>
      <c r="LWY88"/>
      <c r="LWZ88"/>
      <c r="LXA88"/>
      <c r="LXB88"/>
      <c r="LXC88"/>
      <c r="LXD88"/>
      <c r="LXE88"/>
      <c r="LXF88"/>
      <c r="LXG88"/>
      <c r="LXH88"/>
      <c r="LXI88"/>
      <c r="LXJ88"/>
      <c r="LXK88"/>
      <c r="LXL88"/>
      <c r="LXM88"/>
      <c r="LXN88"/>
      <c r="LXO88"/>
      <c r="LXP88"/>
      <c r="LXQ88"/>
      <c r="LXR88"/>
      <c r="LXS88"/>
      <c r="LXT88"/>
      <c r="LXU88"/>
      <c r="LXV88"/>
      <c r="LXW88"/>
      <c r="LXX88"/>
      <c r="LXY88"/>
      <c r="LXZ88"/>
      <c r="LYA88"/>
      <c r="LYB88"/>
      <c r="LYC88"/>
      <c r="LYD88"/>
      <c r="LYE88"/>
      <c r="LYF88"/>
      <c r="LYG88"/>
      <c r="LYH88"/>
      <c r="LYI88"/>
      <c r="LYJ88"/>
      <c r="LYK88"/>
      <c r="LYL88"/>
      <c r="LYM88"/>
      <c r="LYN88"/>
      <c r="LYO88"/>
      <c r="LYP88"/>
      <c r="LYQ88"/>
      <c r="LYR88"/>
      <c r="LYS88"/>
      <c r="LYT88"/>
      <c r="LYU88"/>
      <c r="LYV88"/>
      <c r="LYW88"/>
      <c r="LYX88"/>
      <c r="LYY88"/>
      <c r="LYZ88"/>
      <c r="LZA88"/>
      <c r="LZB88"/>
      <c r="LZC88"/>
      <c r="LZD88"/>
      <c r="LZE88"/>
      <c r="LZF88"/>
      <c r="LZG88"/>
      <c r="LZH88"/>
      <c r="LZI88"/>
      <c r="LZJ88"/>
      <c r="LZK88"/>
      <c r="LZL88"/>
      <c r="LZM88"/>
      <c r="LZN88"/>
      <c r="LZO88"/>
      <c r="LZP88"/>
      <c r="LZQ88"/>
      <c r="LZR88"/>
      <c r="LZS88"/>
      <c r="LZT88"/>
      <c r="LZU88"/>
      <c r="LZV88"/>
      <c r="LZW88"/>
      <c r="LZX88"/>
      <c r="LZY88"/>
      <c r="LZZ88"/>
      <c r="MAA88"/>
      <c r="MAB88"/>
      <c r="MAC88"/>
      <c r="MAD88"/>
      <c r="MAE88"/>
      <c r="MAF88"/>
      <c r="MAG88"/>
      <c r="MAH88"/>
      <c r="MAI88"/>
      <c r="MAJ88"/>
      <c r="MAK88"/>
      <c r="MAL88"/>
      <c r="MAM88"/>
      <c r="MAN88"/>
      <c r="MAO88"/>
      <c r="MAP88"/>
      <c r="MAQ88"/>
      <c r="MAR88"/>
      <c r="MAS88"/>
      <c r="MAT88"/>
      <c r="MAU88"/>
      <c r="MAV88"/>
      <c r="MAW88"/>
      <c r="MAX88"/>
      <c r="MAY88"/>
      <c r="MAZ88"/>
      <c r="MBA88"/>
      <c r="MBB88"/>
      <c r="MBC88"/>
      <c r="MBD88"/>
      <c r="MBE88"/>
      <c r="MBF88"/>
      <c r="MBG88"/>
      <c r="MBH88"/>
      <c r="MBI88"/>
      <c r="MBJ88"/>
      <c r="MBK88"/>
      <c r="MBL88"/>
      <c r="MBM88"/>
      <c r="MBN88"/>
      <c r="MBO88"/>
      <c r="MBP88"/>
      <c r="MBQ88"/>
      <c r="MBR88"/>
      <c r="MBS88"/>
      <c r="MBT88"/>
      <c r="MBU88"/>
      <c r="MBV88"/>
      <c r="MBW88"/>
      <c r="MBX88"/>
      <c r="MBY88"/>
      <c r="MBZ88"/>
      <c r="MCA88"/>
      <c r="MCB88"/>
      <c r="MCC88"/>
      <c r="MCD88"/>
      <c r="MCE88"/>
      <c r="MCF88"/>
      <c r="MCG88"/>
      <c r="MCH88"/>
      <c r="MCI88"/>
      <c r="MCJ88"/>
      <c r="MCK88"/>
      <c r="MCL88"/>
      <c r="MCM88"/>
      <c r="MCN88"/>
      <c r="MCO88"/>
      <c r="MCP88"/>
      <c r="MCQ88"/>
      <c r="MCR88"/>
      <c r="MCS88"/>
      <c r="MCT88"/>
      <c r="MCU88"/>
      <c r="MCV88"/>
      <c r="MCW88"/>
      <c r="MCX88"/>
      <c r="MCY88"/>
      <c r="MCZ88"/>
      <c r="MDA88"/>
      <c r="MDB88"/>
      <c r="MDC88"/>
      <c r="MDD88"/>
      <c r="MDE88"/>
      <c r="MDF88"/>
      <c r="MDG88"/>
      <c r="MDH88"/>
      <c r="MDI88"/>
      <c r="MDJ88"/>
      <c r="MDK88"/>
      <c r="MDL88"/>
      <c r="MDM88"/>
      <c r="MDN88"/>
      <c r="MDO88"/>
      <c r="MDP88"/>
      <c r="MDQ88"/>
      <c r="MDR88"/>
      <c r="MDS88"/>
      <c r="MDT88"/>
      <c r="MDU88"/>
      <c r="MDV88"/>
      <c r="MDW88"/>
      <c r="MDX88"/>
      <c r="MDY88"/>
      <c r="MDZ88"/>
      <c r="MEA88"/>
      <c r="MEB88"/>
      <c r="MEC88"/>
      <c r="MED88"/>
      <c r="MEE88"/>
      <c r="MEF88"/>
      <c r="MEG88"/>
      <c r="MEH88"/>
      <c r="MEI88"/>
      <c r="MEJ88"/>
      <c r="MEK88"/>
      <c r="MEL88"/>
      <c r="MEM88"/>
      <c r="MEN88"/>
      <c r="MEO88"/>
      <c r="MEP88"/>
      <c r="MEQ88"/>
      <c r="MER88"/>
      <c r="MES88"/>
      <c r="MET88"/>
      <c r="MEU88"/>
      <c r="MEV88"/>
      <c r="MEW88"/>
      <c r="MEX88"/>
      <c r="MEY88"/>
      <c r="MEZ88"/>
      <c r="MFA88"/>
      <c r="MFB88"/>
      <c r="MFC88"/>
      <c r="MFD88"/>
      <c r="MFE88"/>
      <c r="MFF88"/>
      <c r="MFG88"/>
      <c r="MFH88"/>
      <c r="MFI88"/>
      <c r="MFJ88"/>
      <c r="MFK88"/>
      <c r="MFL88"/>
      <c r="MFM88"/>
      <c r="MFN88"/>
      <c r="MFO88"/>
      <c r="MFP88"/>
      <c r="MFQ88"/>
      <c r="MFR88"/>
      <c r="MFS88"/>
      <c r="MFT88"/>
      <c r="MFU88"/>
      <c r="MFV88"/>
      <c r="MFW88"/>
      <c r="MFX88"/>
      <c r="MFY88"/>
      <c r="MFZ88"/>
      <c r="MGA88"/>
      <c r="MGB88"/>
      <c r="MGC88"/>
      <c r="MGD88"/>
      <c r="MGE88"/>
      <c r="MGF88"/>
      <c r="MGG88"/>
      <c r="MGH88"/>
      <c r="MGI88"/>
      <c r="MGJ88"/>
      <c r="MGK88"/>
      <c r="MGL88"/>
      <c r="MGM88"/>
      <c r="MGN88"/>
      <c r="MGO88"/>
      <c r="MGP88"/>
      <c r="MGQ88"/>
      <c r="MGR88"/>
      <c r="MGS88"/>
      <c r="MGT88"/>
      <c r="MGU88"/>
      <c r="MGV88"/>
      <c r="MGW88"/>
      <c r="MGX88"/>
      <c r="MGY88"/>
      <c r="MGZ88"/>
      <c r="MHA88"/>
      <c r="MHB88"/>
      <c r="MHC88"/>
      <c r="MHD88"/>
      <c r="MHE88"/>
      <c r="MHF88"/>
      <c r="MHG88"/>
      <c r="MHH88"/>
      <c r="MHI88"/>
      <c r="MHJ88"/>
      <c r="MHK88"/>
      <c r="MHL88"/>
      <c r="MHM88"/>
      <c r="MHN88"/>
      <c r="MHO88"/>
      <c r="MHP88"/>
      <c r="MHQ88"/>
      <c r="MHR88"/>
      <c r="MHS88"/>
      <c r="MHT88"/>
      <c r="MHU88"/>
      <c r="MHV88"/>
      <c r="MHW88"/>
      <c r="MHX88"/>
      <c r="MHY88"/>
      <c r="MHZ88"/>
      <c r="MIA88"/>
      <c r="MIB88"/>
      <c r="MIC88"/>
      <c r="MID88"/>
      <c r="MIE88"/>
      <c r="MIF88"/>
      <c r="MIG88"/>
      <c r="MIH88"/>
      <c r="MII88"/>
      <c r="MIJ88"/>
      <c r="MIK88"/>
      <c r="MIL88"/>
      <c r="MIM88"/>
      <c r="MIN88"/>
      <c r="MIO88"/>
      <c r="MIP88"/>
      <c r="MIQ88"/>
      <c r="MIR88"/>
      <c r="MIS88"/>
      <c r="MIT88"/>
      <c r="MIU88"/>
      <c r="MIV88"/>
      <c r="MIW88"/>
      <c r="MIX88"/>
      <c r="MIY88"/>
      <c r="MIZ88"/>
      <c r="MJA88"/>
      <c r="MJB88"/>
      <c r="MJC88"/>
      <c r="MJD88"/>
      <c r="MJE88"/>
      <c r="MJF88"/>
      <c r="MJG88"/>
      <c r="MJH88"/>
      <c r="MJI88"/>
      <c r="MJJ88"/>
      <c r="MJK88"/>
      <c r="MJL88"/>
      <c r="MJM88"/>
      <c r="MJN88"/>
      <c r="MJO88"/>
      <c r="MJP88"/>
      <c r="MJQ88"/>
      <c r="MJR88"/>
      <c r="MJS88"/>
      <c r="MJT88"/>
      <c r="MJU88"/>
      <c r="MJV88"/>
      <c r="MJW88"/>
      <c r="MJX88"/>
      <c r="MJY88"/>
      <c r="MJZ88"/>
      <c r="MKA88"/>
      <c r="MKB88"/>
      <c r="MKC88"/>
      <c r="MKD88"/>
      <c r="MKE88"/>
      <c r="MKF88"/>
      <c r="MKG88"/>
      <c r="MKH88"/>
      <c r="MKI88"/>
      <c r="MKJ88"/>
      <c r="MKK88"/>
      <c r="MKL88"/>
      <c r="MKM88"/>
      <c r="MKN88"/>
      <c r="MKO88"/>
      <c r="MKP88"/>
      <c r="MKQ88"/>
      <c r="MKR88"/>
      <c r="MKS88"/>
      <c r="MKT88"/>
      <c r="MKU88"/>
      <c r="MKV88"/>
      <c r="MKW88"/>
      <c r="MKX88"/>
      <c r="MKY88"/>
      <c r="MKZ88"/>
      <c r="MLA88"/>
      <c r="MLB88"/>
      <c r="MLC88"/>
      <c r="MLD88"/>
      <c r="MLE88"/>
      <c r="MLF88"/>
      <c r="MLG88"/>
      <c r="MLH88"/>
      <c r="MLI88"/>
      <c r="MLJ88"/>
      <c r="MLK88"/>
      <c r="MLL88"/>
      <c r="MLM88"/>
      <c r="MLN88"/>
      <c r="MLO88"/>
      <c r="MLP88"/>
      <c r="MLQ88"/>
      <c r="MLR88"/>
      <c r="MLS88"/>
      <c r="MLT88"/>
      <c r="MLU88"/>
      <c r="MLV88"/>
      <c r="MLW88"/>
      <c r="MLX88"/>
      <c r="MLY88"/>
      <c r="MLZ88"/>
      <c r="MMA88"/>
      <c r="MMB88"/>
      <c r="MMC88"/>
      <c r="MMD88"/>
      <c r="MME88"/>
      <c r="MMF88"/>
      <c r="MMG88"/>
      <c r="MMH88"/>
      <c r="MMI88"/>
      <c r="MMJ88"/>
      <c r="MMK88"/>
      <c r="MML88"/>
      <c r="MMM88"/>
      <c r="MMN88"/>
      <c r="MMO88"/>
      <c r="MMP88"/>
      <c r="MMQ88"/>
      <c r="MMR88"/>
      <c r="MMS88"/>
      <c r="MMT88"/>
      <c r="MMU88"/>
      <c r="MMV88"/>
      <c r="MMW88"/>
      <c r="MMX88"/>
      <c r="MMY88"/>
      <c r="MMZ88"/>
      <c r="MNA88"/>
      <c r="MNB88"/>
      <c r="MNC88"/>
      <c r="MND88"/>
      <c r="MNE88"/>
      <c r="MNF88"/>
      <c r="MNG88"/>
      <c r="MNH88"/>
      <c r="MNI88"/>
      <c r="MNJ88"/>
      <c r="MNK88"/>
      <c r="MNL88"/>
      <c r="MNM88"/>
      <c r="MNN88"/>
      <c r="MNO88"/>
      <c r="MNP88"/>
      <c r="MNQ88"/>
      <c r="MNR88"/>
      <c r="MNS88"/>
      <c r="MNT88"/>
      <c r="MNU88"/>
      <c r="MNV88"/>
      <c r="MNW88"/>
      <c r="MNX88"/>
      <c r="MNY88"/>
      <c r="MNZ88"/>
      <c r="MOA88"/>
      <c r="MOB88"/>
      <c r="MOC88"/>
      <c r="MOD88"/>
      <c r="MOE88"/>
      <c r="MOF88"/>
      <c r="MOG88"/>
      <c r="MOH88"/>
      <c r="MOI88"/>
      <c r="MOJ88"/>
      <c r="MOK88"/>
      <c r="MOL88"/>
      <c r="MOM88"/>
      <c r="MON88"/>
      <c r="MOO88"/>
      <c r="MOP88"/>
      <c r="MOQ88"/>
      <c r="MOR88"/>
      <c r="MOS88"/>
      <c r="MOT88"/>
      <c r="MOU88"/>
      <c r="MOV88"/>
      <c r="MOW88"/>
      <c r="MOX88"/>
      <c r="MOY88"/>
      <c r="MOZ88"/>
      <c r="MPA88"/>
      <c r="MPB88"/>
      <c r="MPC88"/>
      <c r="MPD88"/>
      <c r="MPE88"/>
      <c r="MPF88"/>
      <c r="MPG88"/>
      <c r="MPH88"/>
      <c r="MPI88"/>
      <c r="MPJ88"/>
      <c r="MPK88"/>
      <c r="MPL88"/>
      <c r="MPM88"/>
      <c r="MPN88"/>
      <c r="MPO88"/>
      <c r="MPP88"/>
      <c r="MPQ88"/>
      <c r="MPR88"/>
      <c r="MPS88"/>
      <c r="MPT88"/>
      <c r="MPU88"/>
      <c r="MPV88"/>
      <c r="MPW88"/>
      <c r="MPX88"/>
      <c r="MPY88"/>
      <c r="MPZ88"/>
      <c r="MQA88"/>
      <c r="MQB88"/>
      <c r="MQC88"/>
      <c r="MQD88"/>
      <c r="MQE88"/>
      <c r="MQF88"/>
      <c r="MQG88"/>
      <c r="MQH88"/>
      <c r="MQI88"/>
      <c r="MQJ88"/>
      <c r="MQK88"/>
      <c r="MQL88"/>
      <c r="MQM88"/>
      <c r="MQN88"/>
      <c r="MQO88"/>
      <c r="MQP88"/>
      <c r="MQQ88"/>
      <c r="MQR88"/>
      <c r="MQS88"/>
      <c r="MQT88"/>
      <c r="MQU88"/>
      <c r="MQV88"/>
      <c r="MQW88"/>
      <c r="MQX88"/>
      <c r="MQY88"/>
      <c r="MQZ88"/>
      <c r="MRA88"/>
      <c r="MRB88"/>
      <c r="MRC88"/>
      <c r="MRD88"/>
      <c r="MRE88"/>
      <c r="MRF88"/>
      <c r="MRG88"/>
      <c r="MRH88"/>
      <c r="MRI88"/>
      <c r="MRJ88"/>
      <c r="MRK88"/>
      <c r="MRL88"/>
      <c r="MRM88"/>
      <c r="MRN88"/>
      <c r="MRO88"/>
      <c r="MRP88"/>
      <c r="MRQ88"/>
      <c r="MRR88"/>
      <c r="MRS88"/>
      <c r="MRT88"/>
      <c r="MRU88"/>
      <c r="MRV88"/>
      <c r="MRW88"/>
      <c r="MRX88"/>
      <c r="MRY88"/>
      <c r="MRZ88"/>
      <c r="MSA88"/>
      <c r="MSB88"/>
      <c r="MSC88"/>
      <c r="MSD88"/>
      <c r="MSE88"/>
      <c r="MSF88"/>
      <c r="MSG88"/>
      <c r="MSH88"/>
      <c r="MSI88"/>
      <c r="MSJ88"/>
      <c r="MSK88"/>
      <c r="MSL88"/>
      <c r="MSM88"/>
      <c r="MSN88"/>
      <c r="MSO88"/>
      <c r="MSP88"/>
      <c r="MSQ88"/>
      <c r="MSR88"/>
      <c r="MSS88"/>
      <c r="MST88"/>
      <c r="MSU88"/>
      <c r="MSV88"/>
      <c r="MSW88"/>
      <c r="MSX88"/>
      <c r="MSY88"/>
      <c r="MSZ88"/>
      <c r="MTA88"/>
      <c r="MTB88"/>
      <c r="MTC88"/>
      <c r="MTD88"/>
      <c r="MTE88"/>
      <c r="MTF88"/>
      <c r="MTG88"/>
      <c r="MTH88"/>
      <c r="MTI88"/>
      <c r="MTJ88"/>
      <c r="MTK88"/>
      <c r="MTL88"/>
      <c r="MTM88"/>
      <c r="MTN88"/>
      <c r="MTO88"/>
      <c r="MTP88"/>
      <c r="MTQ88"/>
      <c r="MTR88"/>
      <c r="MTS88"/>
      <c r="MTT88"/>
      <c r="MTU88"/>
      <c r="MTV88"/>
      <c r="MTW88"/>
      <c r="MTX88"/>
      <c r="MTY88"/>
      <c r="MTZ88"/>
      <c r="MUA88"/>
      <c r="MUB88"/>
      <c r="MUC88"/>
      <c r="MUD88"/>
      <c r="MUE88"/>
      <c r="MUF88"/>
      <c r="MUG88"/>
      <c r="MUH88"/>
      <c r="MUI88"/>
      <c r="MUJ88"/>
      <c r="MUK88"/>
      <c r="MUL88"/>
      <c r="MUM88"/>
      <c r="MUN88"/>
      <c r="MUO88"/>
      <c r="MUP88"/>
      <c r="MUQ88"/>
      <c r="MUR88"/>
      <c r="MUS88"/>
      <c r="MUT88"/>
      <c r="MUU88"/>
      <c r="MUV88"/>
      <c r="MUW88"/>
      <c r="MUX88"/>
      <c r="MUY88"/>
      <c r="MUZ88"/>
      <c r="MVA88"/>
      <c r="MVB88"/>
      <c r="MVC88"/>
      <c r="MVD88"/>
      <c r="MVE88"/>
      <c r="MVF88"/>
      <c r="MVG88"/>
      <c r="MVH88"/>
      <c r="MVI88"/>
      <c r="MVJ88"/>
      <c r="MVK88"/>
      <c r="MVL88"/>
      <c r="MVM88"/>
      <c r="MVN88"/>
      <c r="MVO88"/>
      <c r="MVP88"/>
      <c r="MVQ88"/>
      <c r="MVR88"/>
      <c r="MVS88"/>
      <c r="MVT88"/>
      <c r="MVU88"/>
      <c r="MVV88"/>
      <c r="MVW88"/>
      <c r="MVX88"/>
      <c r="MVY88"/>
      <c r="MVZ88"/>
      <c r="MWA88"/>
      <c r="MWB88"/>
      <c r="MWC88"/>
      <c r="MWD88"/>
      <c r="MWE88"/>
      <c r="MWF88"/>
      <c r="MWG88"/>
      <c r="MWH88"/>
      <c r="MWI88"/>
      <c r="MWJ88"/>
      <c r="MWK88"/>
      <c r="MWL88"/>
      <c r="MWM88"/>
      <c r="MWN88"/>
      <c r="MWO88"/>
      <c r="MWP88"/>
      <c r="MWQ88"/>
      <c r="MWR88"/>
      <c r="MWS88"/>
      <c r="MWT88"/>
      <c r="MWU88"/>
      <c r="MWV88"/>
      <c r="MWW88"/>
      <c r="MWX88"/>
      <c r="MWY88"/>
      <c r="MWZ88"/>
      <c r="MXA88"/>
      <c r="MXB88"/>
      <c r="MXC88"/>
      <c r="MXD88"/>
      <c r="MXE88"/>
      <c r="MXF88"/>
      <c r="MXG88"/>
      <c r="MXH88"/>
      <c r="MXI88"/>
      <c r="MXJ88"/>
      <c r="MXK88"/>
      <c r="MXL88"/>
      <c r="MXM88"/>
      <c r="MXN88"/>
      <c r="MXO88"/>
      <c r="MXP88"/>
      <c r="MXQ88"/>
      <c r="MXR88"/>
      <c r="MXS88"/>
      <c r="MXT88"/>
      <c r="MXU88"/>
      <c r="MXV88"/>
      <c r="MXW88"/>
      <c r="MXX88"/>
      <c r="MXY88"/>
      <c r="MXZ88"/>
      <c r="MYA88"/>
      <c r="MYB88"/>
      <c r="MYC88"/>
      <c r="MYD88"/>
      <c r="MYE88"/>
      <c r="MYF88"/>
      <c r="MYG88"/>
      <c r="MYH88"/>
      <c r="MYI88"/>
      <c r="MYJ88"/>
      <c r="MYK88"/>
      <c r="MYL88"/>
      <c r="MYM88"/>
      <c r="MYN88"/>
      <c r="MYO88"/>
      <c r="MYP88"/>
      <c r="MYQ88"/>
      <c r="MYR88"/>
      <c r="MYS88"/>
      <c r="MYT88"/>
      <c r="MYU88"/>
      <c r="MYV88"/>
      <c r="MYW88"/>
      <c r="MYX88"/>
      <c r="MYY88"/>
      <c r="MYZ88"/>
      <c r="MZA88"/>
      <c r="MZB88"/>
      <c r="MZC88"/>
      <c r="MZD88"/>
      <c r="MZE88"/>
      <c r="MZF88"/>
      <c r="MZG88"/>
      <c r="MZH88"/>
      <c r="MZI88"/>
      <c r="MZJ88"/>
      <c r="MZK88"/>
      <c r="MZL88"/>
      <c r="MZM88"/>
      <c r="MZN88"/>
      <c r="MZO88"/>
      <c r="MZP88"/>
      <c r="MZQ88"/>
      <c r="MZR88"/>
      <c r="MZS88"/>
      <c r="MZT88"/>
      <c r="MZU88"/>
      <c r="MZV88"/>
      <c r="MZW88"/>
      <c r="MZX88"/>
      <c r="MZY88"/>
      <c r="MZZ88"/>
      <c r="NAA88"/>
      <c r="NAB88"/>
      <c r="NAC88"/>
      <c r="NAD88"/>
      <c r="NAE88"/>
      <c r="NAF88"/>
      <c r="NAG88"/>
      <c r="NAH88"/>
      <c r="NAI88"/>
      <c r="NAJ88"/>
      <c r="NAK88"/>
      <c r="NAL88"/>
      <c r="NAM88"/>
      <c r="NAN88"/>
      <c r="NAO88"/>
      <c r="NAP88"/>
      <c r="NAQ88"/>
      <c r="NAR88"/>
      <c r="NAS88"/>
      <c r="NAT88"/>
      <c r="NAU88"/>
      <c r="NAV88"/>
      <c r="NAW88"/>
      <c r="NAX88"/>
      <c r="NAY88"/>
      <c r="NAZ88"/>
      <c r="NBA88"/>
      <c r="NBB88"/>
      <c r="NBC88"/>
      <c r="NBD88"/>
      <c r="NBE88"/>
      <c r="NBF88"/>
      <c r="NBG88"/>
      <c r="NBH88"/>
      <c r="NBI88"/>
      <c r="NBJ88"/>
      <c r="NBK88"/>
      <c r="NBL88"/>
      <c r="NBM88"/>
      <c r="NBN88"/>
      <c r="NBO88"/>
      <c r="NBP88"/>
      <c r="NBQ88"/>
      <c r="NBR88"/>
      <c r="NBS88"/>
      <c r="NBT88"/>
      <c r="NBU88"/>
      <c r="NBV88"/>
      <c r="NBW88"/>
      <c r="NBX88"/>
      <c r="NBY88"/>
      <c r="NBZ88"/>
      <c r="NCA88"/>
      <c r="NCB88"/>
      <c r="NCC88"/>
      <c r="NCD88"/>
      <c r="NCE88"/>
      <c r="NCF88"/>
      <c r="NCG88"/>
      <c r="NCH88"/>
      <c r="NCI88"/>
      <c r="NCJ88"/>
      <c r="NCK88"/>
      <c r="NCL88"/>
      <c r="NCM88"/>
      <c r="NCN88"/>
      <c r="NCO88"/>
      <c r="NCP88"/>
      <c r="NCQ88"/>
      <c r="NCR88"/>
      <c r="NCS88"/>
      <c r="NCT88"/>
      <c r="NCU88"/>
      <c r="NCV88"/>
      <c r="NCW88"/>
      <c r="NCX88"/>
      <c r="NCY88"/>
      <c r="NCZ88"/>
      <c r="NDA88"/>
      <c r="NDB88"/>
      <c r="NDC88"/>
      <c r="NDD88"/>
      <c r="NDE88"/>
      <c r="NDF88"/>
      <c r="NDG88"/>
      <c r="NDH88"/>
      <c r="NDI88"/>
      <c r="NDJ88"/>
      <c r="NDK88"/>
      <c r="NDL88"/>
      <c r="NDM88"/>
      <c r="NDN88"/>
      <c r="NDO88"/>
      <c r="NDP88"/>
      <c r="NDQ88"/>
      <c r="NDR88"/>
      <c r="NDS88"/>
      <c r="NDT88"/>
      <c r="NDU88"/>
      <c r="NDV88"/>
      <c r="NDW88"/>
      <c r="NDX88"/>
      <c r="NDY88"/>
      <c r="NDZ88"/>
      <c r="NEA88"/>
      <c r="NEB88"/>
      <c r="NEC88"/>
      <c r="NED88"/>
      <c r="NEE88"/>
      <c r="NEF88"/>
      <c r="NEG88"/>
      <c r="NEH88"/>
      <c r="NEI88"/>
      <c r="NEJ88"/>
      <c r="NEK88"/>
      <c r="NEL88"/>
      <c r="NEM88"/>
      <c r="NEN88"/>
      <c r="NEO88"/>
      <c r="NEP88"/>
      <c r="NEQ88"/>
      <c r="NER88"/>
      <c r="NES88"/>
      <c r="NET88"/>
      <c r="NEU88"/>
      <c r="NEV88"/>
      <c r="NEW88"/>
      <c r="NEX88"/>
      <c r="NEY88"/>
      <c r="NEZ88"/>
      <c r="NFA88"/>
      <c r="NFB88"/>
      <c r="NFC88"/>
      <c r="NFD88"/>
      <c r="NFE88"/>
      <c r="NFF88"/>
      <c r="NFG88"/>
      <c r="NFH88"/>
      <c r="NFI88"/>
      <c r="NFJ88"/>
      <c r="NFK88"/>
      <c r="NFL88"/>
      <c r="NFM88"/>
      <c r="NFN88"/>
      <c r="NFO88"/>
      <c r="NFP88"/>
      <c r="NFQ88"/>
      <c r="NFR88"/>
      <c r="NFS88"/>
      <c r="NFT88"/>
      <c r="NFU88"/>
      <c r="NFV88"/>
      <c r="NFW88"/>
      <c r="NFX88"/>
      <c r="NFY88"/>
      <c r="NFZ88"/>
      <c r="NGA88"/>
      <c r="NGB88"/>
      <c r="NGC88"/>
      <c r="NGD88"/>
      <c r="NGE88"/>
      <c r="NGF88"/>
      <c r="NGG88"/>
      <c r="NGH88"/>
      <c r="NGI88"/>
      <c r="NGJ88"/>
      <c r="NGK88"/>
      <c r="NGL88"/>
      <c r="NGM88"/>
      <c r="NGN88"/>
      <c r="NGO88"/>
      <c r="NGP88"/>
      <c r="NGQ88"/>
      <c r="NGR88"/>
      <c r="NGS88"/>
      <c r="NGT88"/>
      <c r="NGU88"/>
      <c r="NGV88"/>
      <c r="NGW88"/>
      <c r="NGX88"/>
      <c r="NGY88"/>
      <c r="NGZ88"/>
      <c r="NHA88"/>
      <c r="NHB88"/>
      <c r="NHC88"/>
      <c r="NHD88"/>
      <c r="NHE88"/>
      <c r="NHF88"/>
      <c r="NHG88"/>
      <c r="NHH88"/>
      <c r="NHI88"/>
      <c r="NHJ88"/>
      <c r="NHK88"/>
      <c r="NHL88"/>
      <c r="NHM88"/>
      <c r="NHN88"/>
      <c r="NHO88"/>
      <c r="NHP88"/>
      <c r="NHQ88"/>
      <c r="NHR88"/>
      <c r="NHS88"/>
      <c r="NHT88"/>
      <c r="NHU88"/>
      <c r="NHV88"/>
      <c r="NHW88"/>
      <c r="NHX88"/>
      <c r="NHY88"/>
      <c r="NHZ88"/>
      <c r="NIA88"/>
      <c r="NIB88"/>
      <c r="NIC88"/>
      <c r="NID88"/>
      <c r="NIE88"/>
      <c r="NIF88"/>
      <c r="NIG88"/>
      <c r="NIH88"/>
      <c r="NII88"/>
      <c r="NIJ88"/>
      <c r="NIK88"/>
      <c r="NIL88"/>
      <c r="NIM88"/>
      <c r="NIN88"/>
      <c r="NIO88"/>
      <c r="NIP88"/>
      <c r="NIQ88"/>
      <c r="NIR88"/>
      <c r="NIS88"/>
      <c r="NIT88"/>
      <c r="NIU88"/>
      <c r="NIV88"/>
      <c r="NIW88"/>
      <c r="NIX88"/>
      <c r="NIY88"/>
      <c r="NIZ88"/>
      <c r="NJA88"/>
      <c r="NJB88"/>
      <c r="NJC88"/>
      <c r="NJD88"/>
      <c r="NJE88"/>
      <c r="NJF88"/>
      <c r="NJG88"/>
      <c r="NJH88"/>
      <c r="NJI88"/>
      <c r="NJJ88"/>
      <c r="NJK88"/>
      <c r="NJL88"/>
      <c r="NJM88"/>
      <c r="NJN88"/>
      <c r="NJO88"/>
      <c r="NJP88"/>
      <c r="NJQ88"/>
      <c r="NJR88"/>
      <c r="NJS88"/>
      <c r="NJT88"/>
      <c r="NJU88"/>
      <c r="NJV88"/>
      <c r="NJW88"/>
      <c r="NJX88"/>
      <c r="NJY88"/>
      <c r="NJZ88"/>
      <c r="NKA88"/>
      <c r="NKB88"/>
      <c r="NKC88"/>
      <c r="NKD88"/>
      <c r="NKE88"/>
      <c r="NKF88"/>
      <c r="NKG88"/>
      <c r="NKH88"/>
      <c r="NKI88"/>
      <c r="NKJ88"/>
      <c r="NKK88"/>
      <c r="NKL88"/>
      <c r="NKM88"/>
      <c r="NKN88"/>
      <c r="NKO88"/>
      <c r="NKP88"/>
      <c r="NKQ88"/>
      <c r="NKR88"/>
      <c r="NKS88"/>
      <c r="NKT88"/>
      <c r="NKU88"/>
      <c r="NKV88"/>
      <c r="NKW88"/>
      <c r="NKX88"/>
      <c r="NKY88"/>
      <c r="NKZ88"/>
      <c r="NLA88"/>
      <c r="NLB88"/>
      <c r="NLC88"/>
      <c r="NLD88"/>
      <c r="NLE88"/>
      <c r="NLF88"/>
      <c r="NLG88"/>
      <c r="NLH88"/>
      <c r="NLI88"/>
      <c r="NLJ88"/>
      <c r="NLK88"/>
      <c r="NLL88"/>
      <c r="NLM88"/>
      <c r="NLN88"/>
      <c r="NLO88"/>
      <c r="NLP88"/>
      <c r="NLQ88"/>
      <c r="NLR88"/>
      <c r="NLS88"/>
      <c r="NLT88"/>
      <c r="NLU88"/>
      <c r="NLV88"/>
      <c r="NLW88"/>
      <c r="NLX88"/>
      <c r="NLY88"/>
      <c r="NLZ88"/>
      <c r="NMA88"/>
      <c r="NMB88"/>
      <c r="NMC88"/>
      <c r="NMD88"/>
      <c r="NME88"/>
      <c r="NMF88"/>
      <c r="NMG88"/>
      <c r="NMH88"/>
      <c r="NMI88"/>
      <c r="NMJ88"/>
      <c r="NMK88"/>
      <c r="NML88"/>
      <c r="NMM88"/>
      <c r="NMN88"/>
      <c r="NMO88"/>
      <c r="NMP88"/>
      <c r="NMQ88"/>
      <c r="NMR88"/>
      <c r="NMS88"/>
      <c r="NMT88"/>
      <c r="NMU88"/>
      <c r="NMV88"/>
      <c r="NMW88"/>
      <c r="NMX88"/>
      <c r="NMY88"/>
      <c r="NMZ88"/>
      <c r="NNA88"/>
      <c r="NNB88"/>
      <c r="NNC88"/>
      <c r="NND88"/>
      <c r="NNE88"/>
      <c r="NNF88"/>
      <c r="NNG88"/>
      <c r="NNH88"/>
      <c r="NNI88"/>
      <c r="NNJ88"/>
      <c r="NNK88"/>
      <c r="NNL88"/>
      <c r="NNM88"/>
      <c r="NNN88"/>
      <c r="NNO88"/>
      <c r="NNP88"/>
      <c r="NNQ88"/>
      <c r="NNR88"/>
      <c r="NNS88"/>
      <c r="NNT88"/>
      <c r="NNU88"/>
      <c r="NNV88"/>
      <c r="NNW88"/>
      <c r="NNX88"/>
      <c r="NNY88"/>
      <c r="NNZ88"/>
      <c r="NOA88"/>
      <c r="NOB88"/>
      <c r="NOC88"/>
      <c r="NOD88"/>
      <c r="NOE88"/>
      <c r="NOF88"/>
      <c r="NOG88"/>
      <c r="NOH88"/>
      <c r="NOI88"/>
      <c r="NOJ88"/>
      <c r="NOK88"/>
      <c r="NOL88"/>
      <c r="NOM88"/>
      <c r="NON88"/>
      <c r="NOO88"/>
      <c r="NOP88"/>
      <c r="NOQ88"/>
      <c r="NOR88"/>
      <c r="NOS88"/>
      <c r="NOT88"/>
      <c r="NOU88"/>
      <c r="NOV88"/>
      <c r="NOW88"/>
      <c r="NOX88"/>
      <c r="NOY88"/>
      <c r="NOZ88"/>
      <c r="NPA88"/>
      <c r="NPB88"/>
      <c r="NPC88"/>
      <c r="NPD88"/>
      <c r="NPE88"/>
      <c r="NPF88"/>
      <c r="NPG88"/>
      <c r="NPH88"/>
      <c r="NPI88"/>
      <c r="NPJ88"/>
      <c r="NPK88"/>
      <c r="NPL88"/>
      <c r="NPM88"/>
      <c r="NPN88"/>
      <c r="NPO88"/>
      <c r="NPP88"/>
      <c r="NPQ88"/>
      <c r="NPR88"/>
      <c r="NPS88"/>
      <c r="NPT88"/>
      <c r="NPU88"/>
      <c r="NPV88"/>
      <c r="NPW88"/>
      <c r="NPX88"/>
      <c r="NPY88"/>
      <c r="NPZ88"/>
      <c r="NQA88"/>
      <c r="NQB88"/>
      <c r="NQC88"/>
      <c r="NQD88"/>
      <c r="NQE88"/>
      <c r="NQF88"/>
      <c r="NQG88"/>
      <c r="NQH88"/>
      <c r="NQI88"/>
      <c r="NQJ88"/>
      <c r="NQK88"/>
      <c r="NQL88"/>
      <c r="NQM88"/>
      <c r="NQN88"/>
      <c r="NQO88"/>
      <c r="NQP88"/>
      <c r="NQQ88"/>
      <c r="NQR88"/>
      <c r="NQS88"/>
      <c r="NQT88"/>
      <c r="NQU88"/>
      <c r="NQV88"/>
      <c r="NQW88"/>
      <c r="NQX88"/>
      <c r="NQY88"/>
      <c r="NQZ88"/>
      <c r="NRA88"/>
      <c r="NRB88"/>
      <c r="NRC88"/>
      <c r="NRD88"/>
      <c r="NRE88"/>
      <c r="NRF88"/>
      <c r="NRG88"/>
      <c r="NRH88"/>
      <c r="NRI88"/>
      <c r="NRJ88"/>
      <c r="NRK88"/>
      <c r="NRL88"/>
      <c r="NRM88"/>
      <c r="NRN88"/>
      <c r="NRO88"/>
      <c r="NRP88"/>
      <c r="NRQ88"/>
      <c r="NRR88"/>
      <c r="NRS88"/>
      <c r="NRT88"/>
      <c r="NRU88"/>
      <c r="NRV88"/>
      <c r="NRW88"/>
      <c r="NRX88"/>
      <c r="NRY88"/>
      <c r="NRZ88"/>
      <c r="NSA88"/>
      <c r="NSB88"/>
      <c r="NSC88"/>
      <c r="NSD88"/>
      <c r="NSE88"/>
      <c r="NSF88"/>
      <c r="NSG88"/>
      <c r="NSH88"/>
      <c r="NSI88"/>
      <c r="NSJ88"/>
      <c r="NSK88"/>
      <c r="NSL88"/>
      <c r="NSM88"/>
      <c r="NSN88"/>
      <c r="NSO88"/>
      <c r="NSP88"/>
      <c r="NSQ88"/>
      <c r="NSR88"/>
      <c r="NSS88"/>
      <c r="NST88"/>
      <c r="NSU88"/>
      <c r="NSV88"/>
      <c r="NSW88"/>
      <c r="NSX88"/>
      <c r="NSY88"/>
      <c r="NSZ88"/>
      <c r="NTA88"/>
      <c r="NTB88"/>
      <c r="NTC88"/>
      <c r="NTD88"/>
      <c r="NTE88"/>
      <c r="NTF88"/>
      <c r="NTG88"/>
      <c r="NTH88"/>
      <c r="NTI88"/>
      <c r="NTJ88"/>
      <c r="NTK88"/>
      <c r="NTL88"/>
      <c r="NTM88"/>
      <c r="NTN88"/>
      <c r="NTO88"/>
      <c r="NTP88"/>
      <c r="NTQ88"/>
      <c r="NTR88"/>
      <c r="NTS88"/>
      <c r="NTT88"/>
      <c r="NTU88"/>
      <c r="NTV88"/>
      <c r="NTW88"/>
      <c r="NTX88"/>
      <c r="NTY88"/>
      <c r="NTZ88"/>
      <c r="NUA88"/>
      <c r="NUB88"/>
      <c r="NUC88"/>
      <c r="NUD88"/>
      <c r="NUE88"/>
      <c r="NUF88"/>
      <c r="NUG88"/>
      <c r="NUH88"/>
      <c r="NUI88"/>
      <c r="NUJ88"/>
      <c r="NUK88"/>
      <c r="NUL88"/>
      <c r="NUM88"/>
      <c r="NUN88"/>
      <c r="NUO88"/>
      <c r="NUP88"/>
      <c r="NUQ88"/>
      <c r="NUR88"/>
      <c r="NUS88"/>
      <c r="NUT88"/>
      <c r="NUU88"/>
      <c r="NUV88"/>
      <c r="NUW88"/>
      <c r="NUX88"/>
      <c r="NUY88"/>
      <c r="NUZ88"/>
      <c r="NVA88"/>
      <c r="NVB88"/>
      <c r="NVC88"/>
      <c r="NVD88"/>
      <c r="NVE88"/>
      <c r="NVF88"/>
      <c r="NVG88"/>
      <c r="NVH88"/>
      <c r="NVI88"/>
      <c r="NVJ88"/>
      <c r="NVK88"/>
      <c r="NVL88"/>
      <c r="NVM88"/>
      <c r="NVN88"/>
      <c r="NVO88"/>
      <c r="NVP88"/>
      <c r="NVQ88"/>
      <c r="NVR88"/>
      <c r="NVS88"/>
      <c r="NVT88"/>
      <c r="NVU88"/>
      <c r="NVV88"/>
      <c r="NVW88"/>
      <c r="NVX88"/>
      <c r="NVY88"/>
      <c r="NVZ88"/>
      <c r="NWA88"/>
      <c r="NWB88"/>
      <c r="NWC88"/>
      <c r="NWD88"/>
      <c r="NWE88"/>
      <c r="NWF88"/>
      <c r="NWG88"/>
      <c r="NWH88"/>
      <c r="NWI88"/>
      <c r="NWJ88"/>
      <c r="NWK88"/>
      <c r="NWL88"/>
      <c r="NWM88"/>
      <c r="NWN88"/>
      <c r="NWO88"/>
      <c r="NWP88"/>
      <c r="NWQ88"/>
      <c r="NWR88"/>
      <c r="NWS88"/>
      <c r="NWT88"/>
      <c r="NWU88"/>
      <c r="NWV88"/>
      <c r="NWW88"/>
      <c r="NWX88"/>
      <c r="NWY88"/>
      <c r="NWZ88"/>
      <c r="NXA88"/>
      <c r="NXB88"/>
      <c r="NXC88"/>
      <c r="NXD88"/>
      <c r="NXE88"/>
      <c r="NXF88"/>
      <c r="NXG88"/>
      <c r="NXH88"/>
      <c r="NXI88"/>
      <c r="NXJ88"/>
      <c r="NXK88"/>
      <c r="NXL88"/>
      <c r="NXM88"/>
      <c r="NXN88"/>
      <c r="NXO88"/>
      <c r="NXP88"/>
      <c r="NXQ88"/>
      <c r="NXR88"/>
      <c r="NXS88"/>
      <c r="NXT88"/>
      <c r="NXU88"/>
      <c r="NXV88"/>
      <c r="NXW88"/>
      <c r="NXX88"/>
      <c r="NXY88"/>
      <c r="NXZ88"/>
      <c r="NYA88"/>
      <c r="NYB88"/>
      <c r="NYC88"/>
      <c r="NYD88"/>
      <c r="NYE88"/>
      <c r="NYF88"/>
      <c r="NYG88"/>
      <c r="NYH88"/>
      <c r="NYI88"/>
      <c r="NYJ88"/>
      <c r="NYK88"/>
      <c r="NYL88"/>
      <c r="NYM88"/>
      <c r="NYN88"/>
      <c r="NYO88"/>
      <c r="NYP88"/>
      <c r="NYQ88"/>
      <c r="NYR88"/>
      <c r="NYS88"/>
      <c r="NYT88"/>
      <c r="NYU88"/>
      <c r="NYV88"/>
      <c r="NYW88"/>
      <c r="NYX88"/>
      <c r="NYY88"/>
      <c r="NYZ88"/>
      <c r="NZA88"/>
      <c r="NZB88"/>
      <c r="NZC88"/>
      <c r="NZD88"/>
      <c r="NZE88"/>
      <c r="NZF88"/>
      <c r="NZG88"/>
      <c r="NZH88"/>
      <c r="NZI88"/>
      <c r="NZJ88"/>
      <c r="NZK88"/>
      <c r="NZL88"/>
      <c r="NZM88"/>
      <c r="NZN88"/>
      <c r="NZO88"/>
      <c r="NZP88"/>
      <c r="NZQ88"/>
      <c r="NZR88"/>
      <c r="NZS88"/>
      <c r="NZT88"/>
      <c r="NZU88"/>
      <c r="NZV88"/>
      <c r="NZW88"/>
      <c r="NZX88"/>
      <c r="NZY88"/>
      <c r="NZZ88"/>
      <c r="OAA88"/>
      <c r="OAB88"/>
      <c r="OAC88"/>
      <c r="OAD88"/>
      <c r="OAE88"/>
      <c r="OAF88"/>
      <c r="OAG88"/>
      <c r="OAH88"/>
      <c r="OAI88"/>
      <c r="OAJ88"/>
      <c r="OAK88"/>
      <c r="OAL88"/>
      <c r="OAM88"/>
      <c r="OAN88"/>
      <c r="OAO88"/>
      <c r="OAP88"/>
      <c r="OAQ88"/>
      <c r="OAR88"/>
      <c r="OAS88"/>
      <c r="OAT88"/>
      <c r="OAU88"/>
      <c r="OAV88"/>
      <c r="OAW88"/>
      <c r="OAX88"/>
      <c r="OAY88"/>
      <c r="OAZ88"/>
      <c r="OBA88"/>
      <c r="OBB88"/>
      <c r="OBC88"/>
      <c r="OBD88"/>
      <c r="OBE88"/>
      <c r="OBF88"/>
      <c r="OBG88"/>
      <c r="OBH88"/>
      <c r="OBI88"/>
      <c r="OBJ88"/>
      <c r="OBK88"/>
      <c r="OBL88"/>
      <c r="OBM88"/>
      <c r="OBN88"/>
      <c r="OBO88"/>
      <c r="OBP88"/>
      <c r="OBQ88"/>
      <c r="OBR88"/>
      <c r="OBS88"/>
      <c r="OBT88"/>
      <c r="OBU88"/>
      <c r="OBV88"/>
      <c r="OBW88"/>
      <c r="OBX88"/>
      <c r="OBY88"/>
      <c r="OBZ88"/>
      <c r="OCA88"/>
      <c r="OCB88"/>
      <c r="OCC88"/>
      <c r="OCD88"/>
      <c r="OCE88"/>
      <c r="OCF88"/>
      <c r="OCG88"/>
      <c r="OCH88"/>
      <c r="OCI88"/>
      <c r="OCJ88"/>
      <c r="OCK88"/>
      <c r="OCL88"/>
      <c r="OCM88"/>
      <c r="OCN88"/>
      <c r="OCO88"/>
      <c r="OCP88"/>
      <c r="OCQ88"/>
      <c r="OCR88"/>
      <c r="OCS88"/>
      <c r="OCT88"/>
      <c r="OCU88"/>
      <c r="OCV88"/>
      <c r="OCW88"/>
      <c r="OCX88"/>
      <c r="OCY88"/>
      <c r="OCZ88"/>
      <c r="ODA88"/>
      <c r="ODB88"/>
      <c r="ODC88"/>
      <c r="ODD88"/>
      <c r="ODE88"/>
      <c r="ODF88"/>
      <c r="ODG88"/>
      <c r="ODH88"/>
      <c r="ODI88"/>
      <c r="ODJ88"/>
      <c r="ODK88"/>
      <c r="ODL88"/>
      <c r="ODM88"/>
      <c r="ODN88"/>
      <c r="ODO88"/>
      <c r="ODP88"/>
      <c r="ODQ88"/>
      <c r="ODR88"/>
      <c r="ODS88"/>
      <c r="ODT88"/>
      <c r="ODU88"/>
      <c r="ODV88"/>
      <c r="ODW88"/>
      <c r="ODX88"/>
      <c r="ODY88"/>
      <c r="ODZ88"/>
      <c r="OEA88"/>
      <c r="OEB88"/>
      <c r="OEC88"/>
      <c r="OED88"/>
      <c r="OEE88"/>
      <c r="OEF88"/>
      <c r="OEG88"/>
      <c r="OEH88"/>
      <c r="OEI88"/>
      <c r="OEJ88"/>
      <c r="OEK88"/>
      <c r="OEL88"/>
      <c r="OEM88"/>
      <c r="OEN88"/>
      <c r="OEO88"/>
      <c r="OEP88"/>
      <c r="OEQ88"/>
      <c r="OER88"/>
      <c r="OES88"/>
      <c r="OET88"/>
      <c r="OEU88"/>
      <c r="OEV88"/>
      <c r="OEW88"/>
      <c r="OEX88"/>
      <c r="OEY88"/>
      <c r="OEZ88"/>
      <c r="OFA88"/>
      <c r="OFB88"/>
      <c r="OFC88"/>
      <c r="OFD88"/>
      <c r="OFE88"/>
      <c r="OFF88"/>
      <c r="OFG88"/>
      <c r="OFH88"/>
      <c r="OFI88"/>
      <c r="OFJ88"/>
      <c r="OFK88"/>
      <c r="OFL88"/>
      <c r="OFM88"/>
      <c r="OFN88"/>
      <c r="OFO88"/>
      <c r="OFP88"/>
      <c r="OFQ88"/>
      <c r="OFR88"/>
      <c r="OFS88"/>
      <c r="OFT88"/>
      <c r="OFU88"/>
      <c r="OFV88"/>
      <c r="OFW88"/>
      <c r="OFX88"/>
      <c r="OFY88"/>
      <c r="OFZ88"/>
      <c r="OGA88"/>
      <c r="OGB88"/>
      <c r="OGC88"/>
      <c r="OGD88"/>
      <c r="OGE88"/>
      <c r="OGF88"/>
      <c r="OGG88"/>
      <c r="OGH88"/>
      <c r="OGI88"/>
      <c r="OGJ88"/>
      <c r="OGK88"/>
      <c r="OGL88"/>
      <c r="OGM88"/>
      <c r="OGN88"/>
      <c r="OGO88"/>
      <c r="OGP88"/>
      <c r="OGQ88"/>
      <c r="OGR88"/>
      <c r="OGS88"/>
      <c r="OGT88"/>
      <c r="OGU88"/>
      <c r="OGV88"/>
      <c r="OGW88"/>
      <c r="OGX88"/>
      <c r="OGY88"/>
      <c r="OGZ88"/>
      <c r="OHA88"/>
      <c r="OHB88"/>
      <c r="OHC88"/>
      <c r="OHD88"/>
      <c r="OHE88"/>
      <c r="OHF88"/>
      <c r="OHG88"/>
      <c r="OHH88"/>
      <c r="OHI88"/>
      <c r="OHJ88"/>
      <c r="OHK88"/>
      <c r="OHL88"/>
      <c r="OHM88"/>
      <c r="OHN88"/>
      <c r="OHO88"/>
      <c r="OHP88"/>
      <c r="OHQ88"/>
      <c r="OHR88"/>
      <c r="OHS88"/>
      <c r="OHT88"/>
      <c r="OHU88"/>
      <c r="OHV88"/>
      <c r="OHW88"/>
      <c r="OHX88"/>
      <c r="OHY88"/>
      <c r="OHZ88"/>
      <c r="OIA88"/>
      <c r="OIB88"/>
      <c r="OIC88"/>
      <c r="OID88"/>
      <c r="OIE88"/>
      <c r="OIF88"/>
      <c r="OIG88"/>
      <c r="OIH88"/>
      <c r="OII88"/>
      <c r="OIJ88"/>
      <c r="OIK88"/>
      <c r="OIL88"/>
      <c r="OIM88"/>
      <c r="OIN88"/>
      <c r="OIO88"/>
      <c r="OIP88"/>
      <c r="OIQ88"/>
      <c r="OIR88"/>
      <c r="OIS88"/>
      <c r="OIT88"/>
      <c r="OIU88"/>
      <c r="OIV88"/>
      <c r="OIW88"/>
      <c r="OIX88"/>
      <c r="OIY88"/>
      <c r="OIZ88"/>
      <c r="OJA88"/>
      <c r="OJB88"/>
      <c r="OJC88"/>
      <c r="OJD88"/>
      <c r="OJE88"/>
      <c r="OJF88"/>
      <c r="OJG88"/>
      <c r="OJH88"/>
      <c r="OJI88"/>
      <c r="OJJ88"/>
      <c r="OJK88"/>
      <c r="OJL88"/>
      <c r="OJM88"/>
      <c r="OJN88"/>
      <c r="OJO88"/>
      <c r="OJP88"/>
      <c r="OJQ88"/>
      <c r="OJR88"/>
      <c r="OJS88"/>
      <c r="OJT88"/>
      <c r="OJU88"/>
      <c r="OJV88"/>
      <c r="OJW88"/>
      <c r="OJX88"/>
      <c r="OJY88"/>
      <c r="OJZ88"/>
      <c r="OKA88"/>
      <c r="OKB88"/>
      <c r="OKC88"/>
      <c r="OKD88"/>
      <c r="OKE88"/>
      <c r="OKF88"/>
      <c r="OKG88"/>
      <c r="OKH88"/>
      <c r="OKI88"/>
      <c r="OKJ88"/>
      <c r="OKK88"/>
      <c r="OKL88"/>
      <c r="OKM88"/>
      <c r="OKN88"/>
      <c r="OKO88"/>
      <c r="OKP88"/>
      <c r="OKQ88"/>
      <c r="OKR88"/>
      <c r="OKS88"/>
      <c r="OKT88"/>
      <c r="OKU88"/>
      <c r="OKV88"/>
      <c r="OKW88"/>
      <c r="OKX88"/>
      <c r="OKY88"/>
      <c r="OKZ88"/>
      <c r="OLA88"/>
      <c r="OLB88"/>
      <c r="OLC88"/>
      <c r="OLD88"/>
      <c r="OLE88"/>
      <c r="OLF88"/>
      <c r="OLG88"/>
      <c r="OLH88"/>
      <c r="OLI88"/>
      <c r="OLJ88"/>
      <c r="OLK88"/>
      <c r="OLL88"/>
      <c r="OLM88"/>
      <c r="OLN88"/>
      <c r="OLO88"/>
      <c r="OLP88"/>
      <c r="OLQ88"/>
      <c r="OLR88"/>
      <c r="OLS88"/>
      <c r="OLT88"/>
      <c r="OLU88"/>
      <c r="OLV88"/>
      <c r="OLW88"/>
      <c r="OLX88"/>
      <c r="OLY88"/>
      <c r="OLZ88"/>
      <c r="OMA88"/>
      <c r="OMB88"/>
      <c r="OMC88"/>
      <c r="OMD88"/>
      <c r="OME88"/>
      <c r="OMF88"/>
      <c r="OMG88"/>
      <c r="OMH88"/>
      <c r="OMI88"/>
      <c r="OMJ88"/>
      <c r="OMK88"/>
      <c r="OML88"/>
      <c r="OMM88"/>
      <c r="OMN88"/>
      <c r="OMO88"/>
      <c r="OMP88"/>
      <c r="OMQ88"/>
      <c r="OMR88"/>
      <c r="OMS88"/>
      <c r="OMT88"/>
      <c r="OMU88"/>
      <c r="OMV88"/>
      <c r="OMW88"/>
      <c r="OMX88"/>
      <c r="OMY88"/>
      <c r="OMZ88"/>
      <c r="ONA88"/>
      <c r="ONB88"/>
      <c r="ONC88"/>
      <c r="OND88"/>
      <c r="ONE88"/>
      <c r="ONF88"/>
      <c r="ONG88"/>
      <c r="ONH88"/>
      <c r="ONI88"/>
      <c r="ONJ88"/>
      <c r="ONK88"/>
      <c r="ONL88"/>
      <c r="ONM88"/>
      <c r="ONN88"/>
      <c r="ONO88"/>
      <c r="ONP88"/>
      <c r="ONQ88"/>
      <c r="ONR88"/>
      <c r="ONS88"/>
      <c r="ONT88"/>
      <c r="ONU88"/>
      <c r="ONV88"/>
      <c r="ONW88"/>
      <c r="ONX88"/>
      <c r="ONY88"/>
      <c r="ONZ88"/>
      <c r="OOA88"/>
      <c r="OOB88"/>
      <c r="OOC88"/>
      <c r="OOD88"/>
      <c r="OOE88"/>
      <c r="OOF88"/>
      <c r="OOG88"/>
      <c r="OOH88"/>
      <c r="OOI88"/>
      <c r="OOJ88"/>
      <c r="OOK88"/>
      <c r="OOL88"/>
      <c r="OOM88"/>
      <c r="OON88"/>
      <c r="OOO88"/>
      <c r="OOP88"/>
      <c r="OOQ88"/>
      <c r="OOR88"/>
      <c r="OOS88"/>
      <c r="OOT88"/>
      <c r="OOU88"/>
      <c r="OOV88"/>
      <c r="OOW88"/>
      <c r="OOX88"/>
      <c r="OOY88"/>
      <c r="OOZ88"/>
      <c r="OPA88"/>
      <c r="OPB88"/>
      <c r="OPC88"/>
      <c r="OPD88"/>
      <c r="OPE88"/>
      <c r="OPF88"/>
      <c r="OPG88"/>
      <c r="OPH88"/>
      <c r="OPI88"/>
      <c r="OPJ88"/>
      <c r="OPK88"/>
      <c r="OPL88"/>
      <c r="OPM88"/>
      <c r="OPN88"/>
      <c r="OPO88"/>
      <c r="OPP88"/>
      <c r="OPQ88"/>
      <c r="OPR88"/>
      <c r="OPS88"/>
      <c r="OPT88"/>
      <c r="OPU88"/>
      <c r="OPV88"/>
      <c r="OPW88"/>
      <c r="OPX88"/>
      <c r="OPY88"/>
      <c r="OPZ88"/>
      <c r="OQA88"/>
      <c r="OQB88"/>
      <c r="OQC88"/>
      <c r="OQD88"/>
      <c r="OQE88"/>
      <c r="OQF88"/>
      <c r="OQG88"/>
      <c r="OQH88"/>
      <c r="OQI88"/>
      <c r="OQJ88"/>
      <c r="OQK88"/>
      <c r="OQL88"/>
      <c r="OQM88"/>
      <c r="OQN88"/>
      <c r="OQO88"/>
      <c r="OQP88"/>
      <c r="OQQ88"/>
      <c r="OQR88"/>
      <c r="OQS88"/>
      <c r="OQT88"/>
      <c r="OQU88"/>
      <c r="OQV88"/>
      <c r="OQW88"/>
      <c r="OQX88"/>
      <c r="OQY88"/>
      <c r="OQZ88"/>
      <c r="ORA88"/>
      <c r="ORB88"/>
      <c r="ORC88"/>
      <c r="ORD88"/>
      <c r="ORE88"/>
      <c r="ORF88"/>
      <c r="ORG88"/>
      <c r="ORH88"/>
      <c r="ORI88"/>
      <c r="ORJ88"/>
      <c r="ORK88"/>
      <c r="ORL88"/>
      <c r="ORM88"/>
      <c r="ORN88"/>
      <c r="ORO88"/>
      <c r="ORP88"/>
      <c r="ORQ88"/>
      <c r="ORR88"/>
      <c r="ORS88"/>
      <c r="ORT88"/>
      <c r="ORU88"/>
      <c r="ORV88"/>
      <c r="ORW88"/>
      <c r="ORX88"/>
      <c r="ORY88"/>
      <c r="ORZ88"/>
      <c r="OSA88"/>
      <c r="OSB88"/>
      <c r="OSC88"/>
      <c r="OSD88"/>
      <c r="OSE88"/>
      <c r="OSF88"/>
      <c r="OSG88"/>
      <c r="OSH88"/>
      <c r="OSI88"/>
      <c r="OSJ88"/>
      <c r="OSK88"/>
      <c r="OSL88"/>
      <c r="OSM88"/>
      <c r="OSN88"/>
      <c r="OSO88"/>
      <c r="OSP88"/>
      <c r="OSQ88"/>
      <c r="OSR88"/>
      <c r="OSS88"/>
      <c r="OST88"/>
      <c r="OSU88"/>
      <c r="OSV88"/>
      <c r="OSW88"/>
      <c r="OSX88"/>
      <c r="OSY88"/>
      <c r="OSZ88"/>
      <c r="OTA88"/>
      <c r="OTB88"/>
      <c r="OTC88"/>
      <c r="OTD88"/>
      <c r="OTE88"/>
      <c r="OTF88"/>
      <c r="OTG88"/>
      <c r="OTH88"/>
      <c r="OTI88"/>
      <c r="OTJ88"/>
      <c r="OTK88"/>
      <c r="OTL88"/>
      <c r="OTM88"/>
      <c r="OTN88"/>
      <c r="OTO88"/>
      <c r="OTP88"/>
      <c r="OTQ88"/>
      <c r="OTR88"/>
      <c r="OTS88"/>
      <c r="OTT88"/>
      <c r="OTU88"/>
      <c r="OTV88"/>
      <c r="OTW88"/>
      <c r="OTX88"/>
      <c r="OTY88"/>
      <c r="OTZ88"/>
      <c r="OUA88"/>
      <c r="OUB88"/>
      <c r="OUC88"/>
      <c r="OUD88"/>
      <c r="OUE88"/>
      <c r="OUF88"/>
      <c r="OUG88"/>
      <c r="OUH88"/>
      <c r="OUI88"/>
      <c r="OUJ88"/>
      <c r="OUK88"/>
      <c r="OUL88"/>
      <c r="OUM88"/>
      <c r="OUN88"/>
      <c r="OUO88"/>
      <c r="OUP88"/>
      <c r="OUQ88"/>
      <c r="OUR88"/>
      <c r="OUS88"/>
      <c r="OUT88"/>
      <c r="OUU88"/>
      <c r="OUV88"/>
      <c r="OUW88"/>
      <c r="OUX88"/>
      <c r="OUY88"/>
      <c r="OUZ88"/>
      <c r="OVA88"/>
      <c r="OVB88"/>
      <c r="OVC88"/>
      <c r="OVD88"/>
      <c r="OVE88"/>
      <c r="OVF88"/>
      <c r="OVG88"/>
      <c r="OVH88"/>
      <c r="OVI88"/>
      <c r="OVJ88"/>
      <c r="OVK88"/>
      <c r="OVL88"/>
      <c r="OVM88"/>
      <c r="OVN88"/>
      <c r="OVO88"/>
      <c r="OVP88"/>
      <c r="OVQ88"/>
      <c r="OVR88"/>
      <c r="OVS88"/>
      <c r="OVT88"/>
      <c r="OVU88"/>
      <c r="OVV88"/>
      <c r="OVW88"/>
      <c r="OVX88"/>
      <c r="OVY88"/>
      <c r="OVZ88"/>
      <c r="OWA88"/>
      <c r="OWB88"/>
      <c r="OWC88"/>
      <c r="OWD88"/>
      <c r="OWE88"/>
      <c r="OWF88"/>
      <c r="OWG88"/>
      <c r="OWH88"/>
      <c r="OWI88"/>
      <c r="OWJ88"/>
      <c r="OWK88"/>
      <c r="OWL88"/>
      <c r="OWM88"/>
      <c r="OWN88"/>
      <c r="OWO88"/>
      <c r="OWP88"/>
      <c r="OWQ88"/>
      <c r="OWR88"/>
      <c r="OWS88"/>
      <c r="OWT88"/>
      <c r="OWU88"/>
      <c r="OWV88"/>
      <c r="OWW88"/>
      <c r="OWX88"/>
      <c r="OWY88"/>
      <c r="OWZ88"/>
      <c r="OXA88"/>
      <c r="OXB88"/>
      <c r="OXC88"/>
      <c r="OXD88"/>
      <c r="OXE88"/>
      <c r="OXF88"/>
      <c r="OXG88"/>
      <c r="OXH88"/>
      <c r="OXI88"/>
      <c r="OXJ88"/>
      <c r="OXK88"/>
      <c r="OXL88"/>
      <c r="OXM88"/>
      <c r="OXN88"/>
      <c r="OXO88"/>
      <c r="OXP88"/>
      <c r="OXQ88"/>
      <c r="OXR88"/>
      <c r="OXS88"/>
      <c r="OXT88"/>
      <c r="OXU88"/>
      <c r="OXV88"/>
      <c r="OXW88"/>
      <c r="OXX88"/>
      <c r="OXY88"/>
      <c r="OXZ88"/>
      <c r="OYA88"/>
      <c r="OYB88"/>
      <c r="OYC88"/>
      <c r="OYD88"/>
      <c r="OYE88"/>
      <c r="OYF88"/>
      <c r="OYG88"/>
      <c r="OYH88"/>
      <c r="OYI88"/>
      <c r="OYJ88"/>
      <c r="OYK88"/>
      <c r="OYL88"/>
      <c r="OYM88"/>
      <c r="OYN88"/>
      <c r="OYO88"/>
      <c r="OYP88"/>
      <c r="OYQ88"/>
      <c r="OYR88"/>
      <c r="OYS88"/>
      <c r="OYT88"/>
      <c r="OYU88"/>
      <c r="OYV88"/>
      <c r="OYW88"/>
      <c r="OYX88"/>
      <c r="OYY88"/>
      <c r="OYZ88"/>
      <c r="OZA88"/>
      <c r="OZB88"/>
      <c r="OZC88"/>
      <c r="OZD88"/>
      <c r="OZE88"/>
      <c r="OZF88"/>
      <c r="OZG88"/>
      <c r="OZH88"/>
      <c r="OZI88"/>
      <c r="OZJ88"/>
      <c r="OZK88"/>
      <c r="OZL88"/>
      <c r="OZM88"/>
      <c r="OZN88"/>
      <c r="OZO88"/>
      <c r="OZP88"/>
      <c r="OZQ88"/>
      <c r="OZR88"/>
      <c r="OZS88"/>
      <c r="OZT88"/>
      <c r="OZU88"/>
      <c r="OZV88"/>
      <c r="OZW88"/>
      <c r="OZX88"/>
      <c r="OZY88"/>
      <c r="OZZ88"/>
      <c r="PAA88"/>
      <c r="PAB88"/>
      <c r="PAC88"/>
      <c r="PAD88"/>
      <c r="PAE88"/>
      <c r="PAF88"/>
      <c r="PAG88"/>
      <c r="PAH88"/>
      <c r="PAI88"/>
      <c r="PAJ88"/>
      <c r="PAK88"/>
      <c r="PAL88"/>
      <c r="PAM88"/>
      <c r="PAN88"/>
      <c r="PAO88"/>
      <c r="PAP88"/>
      <c r="PAQ88"/>
      <c r="PAR88"/>
      <c r="PAS88"/>
      <c r="PAT88"/>
      <c r="PAU88"/>
      <c r="PAV88"/>
      <c r="PAW88"/>
      <c r="PAX88"/>
      <c r="PAY88"/>
      <c r="PAZ88"/>
      <c r="PBA88"/>
      <c r="PBB88"/>
      <c r="PBC88"/>
      <c r="PBD88"/>
      <c r="PBE88"/>
      <c r="PBF88"/>
      <c r="PBG88"/>
      <c r="PBH88"/>
      <c r="PBI88"/>
      <c r="PBJ88"/>
      <c r="PBK88"/>
      <c r="PBL88"/>
      <c r="PBM88"/>
      <c r="PBN88"/>
      <c r="PBO88"/>
      <c r="PBP88"/>
      <c r="PBQ88"/>
      <c r="PBR88"/>
      <c r="PBS88"/>
      <c r="PBT88"/>
      <c r="PBU88"/>
      <c r="PBV88"/>
      <c r="PBW88"/>
      <c r="PBX88"/>
      <c r="PBY88"/>
      <c r="PBZ88"/>
      <c r="PCA88"/>
      <c r="PCB88"/>
      <c r="PCC88"/>
      <c r="PCD88"/>
      <c r="PCE88"/>
      <c r="PCF88"/>
      <c r="PCG88"/>
      <c r="PCH88"/>
      <c r="PCI88"/>
      <c r="PCJ88"/>
      <c r="PCK88"/>
      <c r="PCL88"/>
      <c r="PCM88"/>
      <c r="PCN88"/>
      <c r="PCO88"/>
      <c r="PCP88"/>
      <c r="PCQ88"/>
      <c r="PCR88"/>
      <c r="PCS88"/>
      <c r="PCT88"/>
      <c r="PCU88"/>
      <c r="PCV88"/>
      <c r="PCW88"/>
      <c r="PCX88"/>
      <c r="PCY88"/>
      <c r="PCZ88"/>
      <c r="PDA88"/>
      <c r="PDB88"/>
      <c r="PDC88"/>
      <c r="PDD88"/>
      <c r="PDE88"/>
      <c r="PDF88"/>
      <c r="PDG88"/>
      <c r="PDH88"/>
      <c r="PDI88"/>
      <c r="PDJ88"/>
      <c r="PDK88"/>
      <c r="PDL88"/>
      <c r="PDM88"/>
      <c r="PDN88"/>
      <c r="PDO88"/>
      <c r="PDP88"/>
      <c r="PDQ88"/>
      <c r="PDR88"/>
      <c r="PDS88"/>
      <c r="PDT88"/>
      <c r="PDU88"/>
      <c r="PDV88"/>
      <c r="PDW88"/>
      <c r="PDX88"/>
      <c r="PDY88"/>
      <c r="PDZ88"/>
      <c r="PEA88"/>
      <c r="PEB88"/>
      <c r="PEC88"/>
      <c r="PED88"/>
      <c r="PEE88"/>
      <c r="PEF88"/>
      <c r="PEG88"/>
      <c r="PEH88"/>
      <c r="PEI88"/>
      <c r="PEJ88"/>
      <c r="PEK88"/>
      <c r="PEL88"/>
      <c r="PEM88"/>
      <c r="PEN88"/>
      <c r="PEO88"/>
      <c r="PEP88"/>
      <c r="PEQ88"/>
      <c r="PER88"/>
      <c r="PES88"/>
      <c r="PET88"/>
      <c r="PEU88"/>
      <c r="PEV88"/>
      <c r="PEW88"/>
      <c r="PEX88"/>
      <c r="PEY88"/>
      <c r="PEZ88"/>
      <c r="PFA88"/>
      <c r="PFB88"/>
      <c r="PFC88"/>
      <c r="PFD88"/>
      <c r="PFE88"/>
      <c r="PFF88"/>
      <c r="PFG88"/>
      <c r="PFH88"/>
      <c r="PFI88"/>
      <c r="PFJ88"/>
      <c r="PFK88"/>
      <c r="PFL88"/>
      <c r="PFM88"/>
      <c r="PFN88"/>
      <c r="PFO88"/>
      <c r="PFP88"/>
      <c r="PFQ88"/>
      <c r="PFR88"/>
      <c r="PFS88"/>
      <c r="PFT88"/>
      <c r="PFU88"/>
      <c r="PFV88"/>
      <c r="PFW88"/>
      <c r="PFX88"/>
      <c r="PFY88"/>
      <c r="PFZ88"/>
      <c r="PGA88"/>
      <c r="PGB88"/>
      <c r="PGC88"/>
      <c r="PGD88"/>
      <c r="PGE88"/>
      <c r="PGF88"/>
      <c r="PGG88"/>
      <c r="PGH88"/>
      <c r="PGI88"/>
      <c r="PGJ88"/>
      <c r="PGK88"/>
      <c r="PGL88"/>
      <c r="PGM88"/>
      <c r="PGN88"/>
      <c r="PGO88"/>
      <c r="PGP88"/>
      <c r="PGQ88"/>
      <c r="PGR88"/>
      <c r="PGS88"/>
      <c r="PGT88"/>
      <c r="PGU88"/>
      <c r="PGV88"/>
      <c r="PGW88"/>
      <c r="PGX88"/>
      <c r="PGY88"/>
      <c r="PGZ88"/>
      <c r="PHA88"/>
      <c r="PHB88"/>
      <c r="PHC88"/>
      <c r="PHD88"/>
      <c r="PHE88"/>
      <c r="PHF88"/>
      <c r="PHG88"/>
      <c r="PHH88"/>
      <c r="PHI88"/>
      <c r="PHJ88"/>
      <c r="PHK88"/>
      <c r="PHL88"/>
      <c r="PHM88"/>
      <c r="PHN88"/>
      <c r="PHO88"/>
      <c r="PHP88"/>
      <c r="PHQ88"/>
      <c r="PHR88"/>
      <c r="PHS88"/>
      <c r="PHT88"/>
      <c r="PHU88"/>
      <c r="PHV88"/>
      <c r="PHW88"/>
      <c r="PHX88"/>
      <c r="PHY88"/>
      <c r="PHZ88"/>
      <c r="PIA88"/>
      <c r="PIB88"/>
      <c r="PIC88"/>
      <c r="PID88"/>
      <c r="PIE88"/>
      <c r="PIF88"/>
      <c r="PIG88"/>
      <c r="PIH88"/>
      <c r="PII88"/>
      <c r="PIJ88"/>
      <c r="PIK88"/>
      <c r="PIL88"/>
      <c r="PIM88"/>
      <c r="PIN88"/>
      <c r="PIO88"/>
      <c r="PIP88"/>
      <c r="PIQ88"/>
      <c r="PIR88"/>
      <c r="PIS88"/>
      <c r="PIT88"/>
      <c r="PIU88"/>
      <c r="PIV88"/>
      <c r="PIW88"/>
      <c r="PIX88"/>
      <c r="PIY88"/>
      <c r="PIZ88"/>
      <c r="PJA88"/>
      <c r="PJB88"/>
      <c r="PJC88"/>
      <c r="PJD88"/>
      <c r="PJE88"/>
      <c r="PJF88"/>
      <c r="PJG88"/>
      <c r="PJH88"/>
      <c r="PJI88"/>
      <c r="PJJ88"/>
      <c r="PJK88"/>
      <c r="PJL88"/>
      <c r="PJM88"/>
      <c r="PJN88"/>
      <c r="PJO88"/>
      <c r="PJP88"/>
      <c r="PJQ88"/>
      <c r="PJR88"/>
      <c r="PJS88"/>
      <c r="PJT88"/>
      <c r="PJU88"/>
      <c r="PJV88"/>
      <c r="PJW88"/>
      <c r="PJX88"/>
      <c r="PJY88"/>
      <c r="PJZ88"/>
      <c r="PKA88"/>
      <c r="PKB88"/>
      <c r="PKC88"/>
      <c r="PKD88"/>
      <c r="PKE88"/>
      <c r="PKF88"/>
      <c r="PKG88"/>
      <c r="PKH88"/>
      <c r="PKI88"/>
      <c r="PKJ88"/>
      <c r="PKK88"/>
      <c r="PKL88"/>
      <c r="PKM88"/>
      <c r="PKN88"/>
      <c r="PKO88"/>
      <c r="PKP88"/>
      <c r="PKQ88"/>
      <c r="PKR88"/>
      <c r="PKS88"/>
      <c r="PKT88"/>
      <c r="PKU88"/>
      <c r="PKV88"/>
      <c r="PKW88"/>
      <c r="PKX88"/>
      <c r="PKY88"/>
      <c r="PKZ88"/>
      <c r="PLA88"/>
      <c r="PLB88"/>
      <c r="PLC88"/>
      <c r="PLD88"/>
      <c r="PLE88"/>
      <c r="PLF88"/>
      <c r="PLG88"/>
      <c r="PLH88"/>
      <c r="PLI88"/>
      <c r="PLJ88"/>
      <c r="PLK88"/>
      <c r="PLL88"/>
      <c r="PLM88"/>
      <c r="PLN88"/>
      <c r="PLO88"/>
      <c r="PLP88"/>
      <c r="PLQ88"/>
      <c r="PLR88"/>
      <c r="PLS88"/>
      <c r="PLT88"/>
      <c r="PLU88"/>
      <c r="PLV88"/>
      <c r="PLW88"/>
      <c r="PLX88"/>
      <c r="PLY88"/>
      <c r="PLZ88"/>
      <c r="PMA88"/>
      <c r="PMB88"/>
      <c r="PMC88"/>
      <c r="PMD88"/>
      <c r="PME88"/>
      <c r="PMF88"/>
      <c r="PMG88"/>
      <c r="PMH88"/>
      <c r="PMI88"/>
      <c r="PMJ88"/>
      <c r="PMK88"/>
      <c r="PML88"/>
      <c r="PMM88"/>
      <c r="PMN88"/>
      <c r="PMO88"/>
      <c r="PMP88"/>
      <c r="PMQ88"/>
      <c r="PMR88"/>
      <c r="PMS88"/>
      <c r="PMT88"/>
      <c r="PMU88"/>
      <c r="PMV88"/>
      <c r="PMW88"/>
      <c r="PMX88"/>
      <c r="PMY88"/>
      <c r="PMZ88"/>
      <c r="PNA88"/>
      <c r="PNB88"/>
      <c r="PNC88"/>
      <c r="PND88"/>
      <c r="PNE88"/>
      <c r="PNF88"/>
      <c r="PNG88"/>
      <c r="PNH88"/>
      <c r="PNI88"/>
      <c r="PNJ88"/>
      <c r="PNK88"/>
      <c r="PNL88"/>
      <c r="PNM88"/>
      <c r="PNN88"/>
      <c r="PNO88"/>
      <c r="PNP88"/>
      <c r="PNQ88"/>
      <c r="PNR88"/>
      <c r="PNS88"/>
      <c r="PNT88"/>
      <c r="PNU88"/>
      <c r="PNV88"/>
      <c r="PNW88"/>
      <c r="PNX88"/>
      <c r="PNY88"/>
      <c r="PNZ88"/>
      <c r="POA88"/>
      <c r="POB88"/>
      <c r="POC88"/>
      <c r="POD88"/>
      <c r="POE88"/>
      <c r="POF88"/>
      <c r="POG88"/>
      <c r="POH88"/>
      <c r="POI88"/>
      <c r="POJ88"/>
      <c r="POK88"/>
      <c r="POL88"/>
      <c r="POM88"/>
      <c r="PON88"/>
      <c r="POO88"/>
      <c r="POP88"/>
      <c r="POQ88"/>
      <c r="POR88"/>
      <c r="POS88"/>
      <c r="POT88"/>
      <c r="POU88"/>
      <c r="POV88"/>
      <c r="POW88"/>
      <c r="POX88"/>
      <c r="POY88"/>
      <c r="POZ88"/>
      <c r="PPA88"/>
      <c r="PPB88"/>
      <c r="PPC88"/>
      <c r="PPD88"/>
      <c r="PPE88"/>
      <c r="PPF88"/>
      <c r="PPG88"/>
      <c r="PPH88"/>
      <c r="PPI88"/>
      <c r="PPJ88"/>
      <c r="PPK88"/>
      <c r="PPL88"/>
      <c r="PPM88"/>
      <c r="PPN88"/>
      <c r="PPO88"/>
      <c r="PPP88"/>
      <c r="PPQ88"/>
      <c r="PPR88"/>
      <c r="PPS88"/>
      <c r="PPT88"/>
      <c r="PPU88"/>
      <c r="PPV88"/>
      <c r="PPW88"/>
      <c r="PPX88"/>
      <c r="PPY88"/>
      <c r="PPZ88"/>
      <c r="PQA88"/>
      <c r="PQB88"/>
      <c r="PQC88"/>
      <c r="PQD88"/>
      <c r="PQE88"/>
      <c r="PQF88"/>
      <c r="PQG88"/>
      <c r="PQH88"/>
      <c r="PQI88"/>
      <c r="PQJ88"/>
      <c r="PQK88"/>
      <c r="PQL88"/>
      <c r="PQM88"/>
      <c r="PQN88"/>
      <c r="PQO88"/>
      <c r="PQP88"/>
      <c r="PQQ88"/>
      <c r="PQR88"/>
      <c r="PQS88"/>
      <c r="PQT88"/>
      <c r="PQU88"/>
      <c r="PQV88"/>
      <c r="PQW88"/>
      <c r="PQX88"/>
      <c r="PQY88"/>
      <c r="PQZ88"/>
      <c r="PRA88"/>
      <c r="PRB88"/>
      <c r="PRC88"/>
      <c r="PRD88"/>
      <c r="PRE88"/>
      <c r="PRF88"/>
      <c r="PRG88"/>
      <c r="PRH88"/>
      <c r="PRI88"/>
      <c r="PRJ88"/>
      <c r="PRK88"/>
      <c r="PRL88"/>
      <c r="PRM88"/>
      <c r="PRN88"/>
      <c r="PRO88"/>
      <c r="PRP88"/>
      <c r="PRQ88"/>
      <c r="PRR88"/>
      <c r="PRS88"/>
      <c r="PRT88"/>
      <c r="PRU88"/>
      <c r="PRV88"/>
      <c r="PRW88"/>
      <c r="PRX88"/>
      <c r="PRY88"/>
      <c r="PRZ88"/>
      <c r="PSA88"/>
      <c r="PSB88"/>
      <c r="PSC88"/>
      <c r="PSD88"/>
      <c r="PSE88"/>
      <c r="PSF88"/>
      <c r="PSG88"/>
      <c r="PSH88"/>
      <c r="PSI88"/>
      <c r="PSJ88"/>
      <c r="PSK88"/>
      <c r="PSL88"/>
      <c r="PSM88"/>
      <c r="PSN88"/>
      <c r="PSO88"/>
      <c r="PSP88"/>
      <c r="PSQ88"/>
      <c r="PSR88"/>
      <c r="PSS88"/>
      <c r="PST88"/>
      <c r="PSU88"/>
      <c r="PSV88"/>
      <c r="PSW88"/>
      <c r="PSX88"/>
      <c r="PSY88"/>
      <c r="PSZ88"/>
      <c r="PTA88"/>
      <c r="PTB88"/>
      <c r="PTC88"/>
      <c r="PTD88"/>
      <c r="PTE88"/>
      <c r="PTF88"/>
      <c r="PTG88"/>
      <c r="PTH88"/>
      <c r="PTI88"/>
      <c r="PTJ88"/>
      <c r="PTK88"/>
      <c r="PTL88"/>
      <c r="PTM88"/>
      <c r="PTN88"/>
      <c r="PTO88"/>
      <c r="PTP88"/>
      <c r="PTQ88"/>
      <c r="PTR88"/>
      <c r="PTS88"/>
      <c r="PTT88"/>
      <c r="PTU88"/>
      <c r="PTV88"/>
      <c r="PTW88"/>
      <c r="PTX88"/>
      <c r="PTY88"/>
      <c r="PTZ88"/>
      <c r="PUA88"/>
      <c r="PUB88"/>
      <c r="PUC88"/>
      <c r="PUD88"/>
      <c r="PUE88"/>
      <c r="PUF88"/>
      <c r="PUG88"/>
      <c r="PUH88"/>
      <c r="PUI88"/>
      <c r="PUJ88"/>
      <c r="PUK88"/>
      <c r="PUL88"/>
      <c r="PUM88"/>
      <c r="PUN88"/>
      <c r="PUO88"/>
      <c r="PUP88"/>
      <c r="PUQ88"/>
      <c r="PUR88"/>
      <c r="PUS88"/>
      <c r="PUT88"/>
      <c r="PUU88"/>
      <c r="PUV88"/>
      <c r="PUW88"/>
      <c r="PUX88"/>
      <c r="PUY88"/>
      <c r="PUZ88"/>
      <c r="PVA88"/>
      <c r="PVB88"/>
      <c r="PVC88"/>
      <c r="PVD88"/>
      <c r="PVE88"/>
      <c r="PVF88"/>
      <c r="PVG88"/>
      <c r="PVH88"/>
      <c r="PVI88"/>
      <c r="PVJ88"/>
      <c r="PVK88"/>
      <c r="PVL88"/>
      <c r="PVM88"/>
      <c r="PVN88"/>
      <c r="PVO88"/>
      <c r="PVP88"/>
      <c r="PVQ88"/>
      <c r="PVR88"/>
      <c r="PVS88"/>
      <c r="PVT88"/>
      <c r="PVU88"/>
      <c r="PVV88"/>
      <c r="PVW88"/>
      <c r="PVX88"/>
      <c r="PVY88"/>
      <c r="PVZ88"/>
      <c r="PWA88"/>
      <c r="PWB88"/>
      <c r="PWC88"/>
      <c r="PWD88"/>
      <c r="PWE88"/>
      <c r="PWF88"/>
      <c r="PWG88"/>
      <c r="PWH88"/>
      <c r="PWI88"/>
      <c r="PWJ88"/>
      <c r="PWK88"/>
      <c r="PWL88"/>
      <c r="PWM88"/>
      <c r="PWN88"/>
      <c r="PWO88"/>
      <c r="PWP88"/>
      <c r="PWQ88"/>
      <c r="PWR88"/>
      <c r="PWS88"/>
      <c r="PWT88"/>
      <c r="PWU88"/>
      <c r="PWV88"/>
      <c r="PWW88"/>
      <c r="PWX88"/>
      <c r="PWY88"/>
      <c r="PWZ88"/>
      <c r="PXA88"/>
      <c r="PXB88"/>
      <c r="PXC88"/>
      <c r="PXD88"/>
      <c r="PXE88"/>
      <c r="PXF88"/>
      <c r="PXG88"/>
      <c r="PXH88"/>
      <c r="PXI88"/>
      <c r="PXJ88"/>
      <c r="PXK88"/>
      <c r="PXL88"/>
      <c r="PXM88"/>
      <c r="PXN88"/>
      <c r="PXO88"/>
      <c r="PXP88"/>
      <c r="PXQ88"/>
      <c r="PXR88"/>
      <c r="PXS88"/>
      <c r="PXT88"/>
      <c r="PXU88"/>
      <c r="PXV88"/>
      <c r="PXW88"/>
      <c r="PXX88"/>
      <c r="PXY88"/>
      <c r="PXZ88"/>
      <c r="PYA88"/>
      <c r="PYB88"/>
      <c r="PYC88"/>
      <c r="PYD88"/>
      <c r="PYE88"/>
      <c r="PYF88"/>
      <c r="PYG88"/>
      <c r="PYH88"/>
      <c r="PYI88"/>
      <c r="PYJ88"/>
      <c r="PYK88"/>
      <c r="PYL88"/>
      <c r="PYM88"/>
      <c r="PYN88"/>
      <c r="PYO88"/>
      <c r="PYP88"/>
      <c r="PYQ88"/>
      <c r="PYR88"/>
      <c r="PYS88"/>
      <c r="PYT88"/>
      <c r="PYU88"/>
      <c r="PYV88"/>
      <c r="PYW88"/>
      <c r="PYX88"/>
      <c r="PYY88"/>
      <c r="PYZ88"/>
      <c r="PZA88"/>
      <c r="PZB88"/>
      <c r="PZC88"/>
      <c r="PZD88"/>
      <c r="PZE88"/>
      <c r="PZF88"/>
      <c r="PZG88"/>
      <c r="PZH88"/>
      <c r="PZI88"/>
      <c r="PZJ88"/>
      <c r="PZK88"/>
      <c r="PZL88"/>
      <c r="PZM88"/>
      <c r="PZN88"/>
      <c r="PZO88"/>
      <c r="PZP88"/>
      <c r="PZQ88"/>
      <c r="PZR88"/>
      <c r="PZS88"/>
      <c r="PZT88"/>
      <c r="PZU88"/>
      <c r="PZV88"/>
      <c r="PZW88"/>
      <c r="PZX88"/>
      <c r="PZY88"/>
      <c r="PZZ88"/>
      <c r="QAA88"/>
      <c r="QAB88"/>
      <c r="QAC88"/>
      <c r="QAD88"/>
      <c r="QAE88"/>
      <c r="QAF88"/>
      <c r="QAG88"/>
      <c r="QAH88"/>
      <c r="QAI88"/>
      <c r="QAJ88"/>
      <c r="QAK88"/>
      <c r="QAL88"/>
      <c r="QAM88"/>
      <c r="QAN88"/>
      <c r="QAO88"/>
      <c r="QAP88"/>
      <c r="QAQ88"/>
      <c r="QAR88"/>
      <c r="QAS88"/>
      <c r="QAT88"/>
      <c r="QAU88"/>
      <c r="QAV88"/>
      <c r="QAW88"/>
      <c r="QAX88"/>
      <c r="QAY88"/>
      <c r="QAZ88"/>
      <c r="QBA88"/>
      <c r="QBB88"/>
      <c r="QBC88"/>
      <c r="QBD88"/>
      <c r="QBE88"/>
      <c r="QBF88"/>
      <c r="QBG88"/>
      <c r="QBH88"/>
      <c r="QBI88"/>
      <c r="QBJ88"/>
      <c r="QBK88"/>
      <c r="QBL88"/>
      <c r="QBM88"/>
      <c r="QBN88"/>
      <c r="QBO88"/>
      <c r="QBP88"/>
      <c r="QBQ88"/>
      <c r="QBR88"/>
      <c r="QBS88"/>
      <c r="QBT88"/>
      <c r="QBU88"/>
      <c r="QBV88"/>
      <c r="QBW88"/>
      <c r="QBX88"/>
      <c r="QBY88"/>
      <c r="QBZ88"/>
      <c r="QCA88"/>
      <c r="QCB88"/>
      <c r="QCC88"/>
      <c r="QCD88"/>
      <c r="QCE88"/>
      <c r="QCF88"/>
      <c r="QCG88"/>
      <c r="QCH88"/>
      <c r="QCI88"/>
      <c r="QCJ88"/>
      <c r="QCK88"/>
      <c r="QCL88"/>
      <c r="QCM88"/>
      <c r="QCN88"/>
      <c r="QCO88"/>
      <c r="QCP88"/>
      <c r="QCQ88"/>
      <c r="QCR88"/>
      <c r="QCS88"/>
      <c r="QCT88"/>
      <c r="QCU88"/>
      <c r="QCV88"/>
      <c r="QCW88"/>
      <c r="QCX88"/>
      <c r="QCY88"/>
      <c r="QCZ88"/>
      <c r="QDA88"/>
      <c r="QDB88"/>
      <c r="QDC88"/>
      <c r="QDD88"/>
      <c r="QDE88"/>
      <c r="QDF88"/>
      <c r="QDG88"/>
      <c r="QDH88"/>
      <c r="QDI88"/>
      <c r="QDJ88"/>
      <c r="QDK88"/>
      <c r="QDL88"/>
      <c r="QDM88"/>
      <c r="QDN88"/>
      <c r="QDO88"/>
      <c r="QDP88"/>
      <c r="QDQ88"/>
      <c r="QDR88"/>
      <c r="QDS88"/>
      <c r="QDT88"/>
      <c r="QDU88"/>
      <c r="QDV88"/>
      <c r="QDW88"/>
      <c r="QDX88"/>
      <c r="QDY88"/>
      <c r="QDZ88"/>
      <c r="QEA88"/>
      <c r="QEB88"/>
      <c r="QEC88"/>
      <c r="QED88"/>
      <c r="QEE88"/>
      <c r="QEF88"/>
      <c r="QEG88"/>
      <c r="QEH88"/>
      <c r="QEI88"/>
      <c r="QEJ88"/>
      <c r="QEK88"/>
      <c r="QEL88"/>
      <c r="QEM88"/>
      <c r="QEN88"/>
      <c r="QEO88"/>
      <c r="QEP88"/>
      <c r="QEQ88"/>
      <c r="QER88"/>
      <c r="QES88"/>
      <c r="QET88"/>
      <c r="QEU88"/>
      <c r="QEV88"/>
      <c r="QEW88"/>
      <c r="QEX88"/>
      <c r="QEY88"/>
      <c r="QEZ88"/>
      <c r="QFA88"/>
      <c r="QFB88"/>
      <c r="QFC88"/>
      <c r="QFD88"/>
      <c r="QFE88"/>
      <c r="QFF88"/>
      <c r="QFG88"/>
      <c r="QFH88"/>
      <c r="QFI88"/>
      <c r="QFJ88"/>
      <c r="QFK88"/>
      <c r="QFL88"/>
      <c r="QFM88"/>
      <c r="QFN88"/>
      <c r="QFO88"/>
      <c r="QFP88"/>
      <c r="QFQ88"/>
      <c r="QFR88"/>
      <c r="QFS88"/>
      <c r="QFT88"/>
      <c r="QFU88"/>
      <c r="QFV88"/>
      <c r="QFW88"/>
      <c r="QFX88"/>
      <c r="QFY88"/>
      <c r="QFZ88"/>
      <c r="QGA88"/>
      <c r="QGB88"/>
      <c r="QGC88"/>
      <c r="QGD88"/>
      <c r="QGE88"/>
      <c r="QGF88"/>
      <c r="QGG88"/>
      <c r="QGH88"/>
      <c r="QGI88"/>
      <c r="QGJ88"/>
      <c r="QGK88"/>
      <c r="QGL88"/>
      <c r="QGM88"/>
      <c r="QGN88"/>
      <c r="QGO88"/>
      <c r="QGP88"/>
      <c r="QGQ88"/>
      <c r="QGR88"/>
      <c r="QGS88"/>
      <c r="QGT88"/>
      <c r="QGU88"/>
      <c r="QGV88"/>
      <c r="QGW88"/>
      <c r="QGX88"/>
      <c r="QGY88"/>
      <c r="QGZ88"/>
      <c r="QHA88"/>
      <c r="QHB88"/>
      <c r="QHC88"/>
      <c r="QHD88"/>
      <c r="QHE88"/>
      <c r="QHF88"/>
      <c r="QHG88"/>
      <c r="QHH88"/>
      <c r="QHI88"/>
      <c r="QHJ88"/>
      <c r="QHK88"/>
      <c r="QHL88"/>
      <c r="QHM88"/>
      <c r="QHN88"/>
      <c r="QHO88"/>
      <c r="QHP88"/>
      <c r="QHQ88"/>
      <c r="QHR88"/>
      <c r="QHS88"/>
      <c r="QHT88"/>
      <c r="QHU88"/>
      <c r="QHV88"/>
      <c r="QHW88"/>
      <c r="QHX88"/>
      <c r="QHY88"/>
      <c r="QHZ88"/>
      <c r="QIA88"/>
      <c r="QIB88"/>
      <c r="QIC88"/>
      <c r="QID88"/>
      <c r="QIE88"/>
      <c r="QIF88"/>
      <c r="QIG88"/>
      <c r="QIH88"/>
      <c r="QII88"/>
      <c r="QIJ88"/>
      <c r="QIK88"/>
      <c r="QIL88"/>
      <c r="QIM88"/>
      <c r="QIN88"/>
      <c r="QIO88"/>
      <c r="QIP88"/>
      <c r="QIQ88"/>
      <c r="QIR88"/>
      <c r="QIS88"/>
      <c r="QIT88"/>
      <c r="QIU88"/>
      <c r="QIV88"/>
      <c r="QIW88"/>
      <c r="QIX88"/>
      <c r="QIY88"/>
      <c r="QIZ88"/>
      <c r="QJA88"/>
      <c r="QJB88"/>
      <c r="QJC88"/>
      <c r="QJD88"/>
      <c r="QJE88"/>
      <c r="QJF88"/>
      <c r="QJG88"/>
      <c r="QJH88"/>
      <c r="QJI88"/>
      <c r="QJJ88"/>
      <c r="QJK88"/>
      <c r="QJL88"/>
      <c r="QJM88"/>
      <c r="QJN88"/>
      <c r="QJO88"/>
      <c r="QJP88"/>
      <c r="QJQ88"/>
      <c r="QJR88"/>
      <c r="QJS88"/>
      <c r="QJT88"/>
      <c r="QJU88"/>
      <c r="QJV88"/>
      <c r="QJW88"/>
      <c r="QJX88"/>
      <c r="QJY88"/>
      <c r="QJZ88"/>
      <c r="QKA88"/>
      <c r="QKB88"/>
      <c r="QKC88"/>
      <c r="QKD88"/>
      <c r="QKE88"/>
      <c r="QKF88"/>
      <c r="QKG88"/>
      <c r="QKH88"/>
      <c r="QKI88"/>
      <c r="QKJ88"/>
      <c r="QKK88"/>
      <c r="QKL88"/>
      <c r="QKM88"/>
      <c r="QKN88"/>
      <c r="QKO88"/>
      <c r="QKP88"/>
      <c r="QKQ88"/>
      <c r="QKR88"/>
      <c r="QKS88"/>
      <c r="QKT88"/>
      <c r="QKU88"/>
      <c r="QKV88"/>
      <c r="QKW88"/>
      <c r="QKX88"/>
      <c r="QKY88"/>
      <c r="QKZ88"/>
      <c r="QLA88"/>
      <c r="QLB88"/>
      <c r="QLC88"/>
      <c r="QLD88"/>
      <c r="QLE88"/>
      <c r="QLF88"/>
      <c r="QLG88"/>
      <c r="QLH88"/>
      <c r="QLI88"/>
      <c r="QLJ88"/>
      <c r="QLK88"/>
      <c r="QLL88"/>
      <c r="QLM88"/>
      <c r="QLN88"/>
      <c r="QLO88"/>
      <c r="QLP88"/>
      <c r="QLQ88"/>
      <c r="QLR88"/>
      <c r="QLS88"/>
      <c r="QLT88"/>
      <c r="QLU88"/>
      <c r="QLV88"/>
      <c r="QLW88"/>
      <c r="QLX88"/>
      <c r="QLY88"/>
      <c r="QLZ88"/>
      <c r="QMA88"/>
      <c r="QMB88"/>
      <c r="QMC88"/>
      <c r="QMD88"/>
      <c r="QME88"/>
      <c r="QMF88"/>
      <c r="QMG88"/>
      <c r="QMH88"/>
      <c r="QMI88"/>
      <c r="QMJ88"/>
      <c r="QMK88"/>
      <c r="QML88"/>
      <c r="QMM88"/>
      <c r="QMN88"/>
      <c r="QMO88"/>
      <c r="QMP88"/>
      <c r="QMQ88"/>
      <c r="QMR88"/>
      <c r="QMS88"/>
      <c r="QMT88"/>
      <c r="QMU88"/>
      <c r="QMV88"/>
      <c r="QMW88"/>
      <c r="QMX88"/>
      <c r="QMY88"/>
      <c r="QMZ88"/>
      <c r="QNA88"/>
      <c r="QNB88"/>
      <c r="QNC88"/>
      <c r="QND88"/>
      <c r="QNE88"/>
      <c r="QNF88"/>
      <c r="QNG88"/>
      <c r="QNH88"/>
      <c r="QNI88"/>
      <c r="QNJ88"/>
      <c r="QNK88"/>
      <c r="QNL88"/>
      <c r="QNM88"/>
      <c r="QNN88"/>
      <c r="QNO88"/>
      <c r="QNP88"/>
      <c r="QNQ88"/>
      <c r="QNR88"/>
      <c r="QNS88"/>
      <c r="QNT88"/>
      <c r="QNU88"/>
      <c r="QNV88"/>
      <c r="QNW88"/>
      <c r="QNX88"/>
      <c r="QNY88"/>
      <c r="QNZ88"/>
      <c r="QOA88"/>
      <c r="QOB88"/>
      <c r="QOC88"/>
      <c r="QOD88"/>
      <c r="QOE88"/>
      <c r="QOF88"/>
      <c r="QOG88"/>
      <c r="QOH88"/>
      <c r="QOI88"/>
      <c r="QOJ88"/>
      <c r="QOK88"/>
      <c r="QOL88"/>
      <c r="QOM88"/>
      <c r="QON88"/>
      <c r="QOO88"/>
      <c r="QOP88"/>
      <c r="QOQ88"/>
      <c r="QOR88"/>
      <c r="QOS88"/>
      <c r="QOT88"/>
      <c r="QOU88"/>
      <c r="QOV88"/>
      <c r="QOW88"/>
      <c r="QOX88"/>
      <c r="QOY88"/>
      <c r="QOZ88"/>
      <c r="QPA88"/>
      <c r="QPB88"/>
      <c r="QPC88"/>
      <c r="QPD88"/>
      <c r="QPE88"/>
      <c r="QPF88"/>
      <c r="QPG88"/>
      <c r="QPH88"/>
      <c r="QPI88"/>
      <c r="QPJ88"/>
      <c r="QPK88"/>
      <c r="QPL88"/>
      <c r="QPM88"/>
      <c r="QPN88"/>
      <c r="QPO88"/>
      <c r="QPP88"/>
      <c r="QPQ88"/>
      <c r="QPR88"/>
      <c r="QPS88"/>
      <c r="QPT88"/>
      <c r="QPU88"/>
      <c r="QPV88"/>
      <c r="QPW88"/>
      <c r="QPX88"/>
      <c r="QPY88"/>
      <c r="QPZ88"/>
      <c r="QQA88"/>
      <c r="QQB88"/>
      <c r="QQC88"/>
      <c r="QQD88"/>
      <c r="QQE88"/>
      <c r="QQF88"/>
      <c r="QQG88"/>
      <c r="QQH88"/>
      <c r="QQI88"/>
      <c r="QQJ88"/>
      <c r="QQK88"/>
      <c r="QQL88"/>
      <c r="QQM88"/>
      <c r="QQN88"/>
      <c r="QQO88"/>
      <c r="QQP88"/>
      <c r="QQQ88"/>
      <c r="QQR88"/>
      <c r="QQS88"/>
      <c r="QQT88"/>
      <c r="QQU88"/>
      <c r="QQV88"/>
      <c r="QQW88"/>
      <c r="QQX88"/>
      <c r="QQY88"/>
      <c r="QQZ88"/>
      <c r="QRA88"/>
      <c r="QRB88"/>
      <c r="QRC88"/>
      <c r="QRD88"/>
      <c r="QRE88"/>
      <c r="QRF88"/>
      <c r="QRG88"/>
      <c r="QRH88"/>
      <c r="QRI88"/>
      <c r="QRJ88"/>
      <c r="QRK88"/>
      <c r="QRL88"/>
      <c r="QRM88"/>
      <c r="QRN88"/>
      <c r="QRO88"/>
      <c r="QRP88"/>
      <c r="QRQ88"/>
      <c r="QRR88"/>
      <c r="QRS88"/>
      <c r="QRT88"/>
      <c r="QRU88"/>
      <c r="QRV88"/>
      <c r="QRW88"/>
      <c r="QRX88"/>
      <c r="QRY88"/>
      <c r="QRZ88"/>
      <c r="QSA88"/>
      <c r="QSB88"/>
      <c r="QSC88"/>
      <c r="QSD88"/>
      <c r="QSE88"/>
      <c r="QSF88"/>
      <c r="QSG88"/>
      <c r="QSH88"/>
      <c r="QSI88"/>
      <c r="QSJ88"/>
      <c r="QSK88"/>
      <c r="QSL88"/>
      <c r="QSM88"/>
      <c r="QSN88"/>
      <c r="QSO88"/>
      <c r="QSP88"/>
      <c r="QSQ88"/>
      <c r="QSR88"/>
      <c r="QSS88"/>
      <c r="QST88"/>
      <c r="QSU88"/>
      <c r="QSV88"/>
      <c r="QSW88"/>
      <c r="QSX88"/>
      <c r="QSY88"/>
      <c r="QSZ88"/>
      <c r="QTA88"/>
      <c r="QTB88"/>
      <c r="QTC88"/>
      <c r="QTD88"/>
      <c r="QTE88"/>
      <c r="QTF88"/>
      <c r="QTG88"/>
      <c r="QTH88"/>
      <c r="QTI88"/>
      <c r="QTJ88"/>
      <c r="QTK88"/>
      <c r="QTL88"/>
      <c r="QTM88"/>
      <c r="QTN88"/>
      <c r="QTO88"/>
      <c r="QTP88"/>
      <c r="QTQ88"/>
      <c r="QTR88"/>
      <c r="QTS88"/>
      <c r="QTT88"/>
      <c r="QTU88"/>
      <c r="QTV88"/>
      <c r="QTW88"/>
      <c r="QTX88"/>
      <c r="QTY88"/>
      <c r="QTZ88"/>
      <c r="QUA88"/>
      <c r="QUB88"/>
      <c r="QUC88"/>
      <c r="QUD88"/>
      <c r="QUE88"/>
      <c r="QUF88"/>
      <c r="QUG88"/>
      <c r="QUH88"/>
      <c r="QUI88"/>
      <c r="QUJ88"/>
      <c r="QUK88"/>
      <c r="QUL88"/>
      <c r="QUM88"/>
      <c r="QUN88"/>
      <c r="QUO88"/>
      <c r="QUP88"/>
      <c r="QUQ88"/>
      <c r="QUR88"/>
      <c r="QUS88"/>
      <c r="QUT88"/>
      <c r="QUU88"/>
      <c r="QUV88"/>
      <c r="QUW88"/>
      <c r="QUX88"/>
      <c r="QUY88"/>
      <c r="QUZ88"/>
      <c r="QVA88"/>
      <c r="QVB88"/>
      <c r="QVC88"/>
      <c r="QVD88"/>
      <c r="QVE88"/>
      <c r="QVF88"/>
      <c r="QVG88"/>
      <c r="QVH88"/>
      <c r="QVI88"/>
      <c r="QVJ88"/>
      <c r="QVK88"/>
      <c r="QVL88"/>
      <c r="QVM88"/>
      <c r="QVN88"/>
      <c r="QVO88"/>
      <c r="QVP88"/>
      <c r="QVQ88"/>
      <c r="QVR88"/>
      <c r="QVS88"/>
      <c r="QVT88"/>
      <c r="QVU88"/>
      <c r="QVV88"/>
      <c r="QVW88"/>
      <c r="QVX88"/>
      <c r="QVY88"/>
      <c r="QVZ88"/>
      <c r="QWA88"/>
      <c r="QWB88"/>
      <c r="QWC88"/>
      <c r="QWD88"/>
      <c r="QWE88"/>
      <c r="QWF88"/>
      <c r="QWG88"/>
      <c r="QWH88"/>
      <c r="QWI88"/>
      <c r="QWJ88"/>
      <c r="QWK88"/>
      <c r="QWL88"/>
      <c r="QWM88"/>
      <c r="QWN88"/>
      <c r="QWO88"/>
      <c r="QWP88"/>
      <c r="QWQ88"/>
      <c r="QWR88"/>
      <c r="QWS88"/>
      <c r="QWT88"/>
      <c r="QWU88"/>
      <c r="QWV88"/>
      <c r="QWW88"/>
      <c r="QWX88"/>
      <c r="QWY88"/>
      <c r="QWZ88"/>
      <c r="QXA88"/>
      <c r="QXB88"/>
      <c r="QXC88"/>
      <c r="QXD88"/>
      <c r="QXE88"/>
      <c r="QXF88"/>
      <c r="QXG88"/>
      <c r="QXH88"/>
      <c r="QXI88"/>
      <c r="QXJ88"/>
      <c r="QXK88"/>
      <c r="QXL88"/>
      <c r="QXM88"/>
      <c r="QXN88"/>
      <c r="QXO88"/>
      <c r="QXP88"/>
      <c r="QXQ88"/>
      <c r="QXR88"/>
      <c r="QXS88"/>
      <c r="QXT88"/>
      <c r="QXU88"/>
      <c r="QXV88"/>
      <c r="QXW88"/>
      <c r="QXX88"/>
      <c r="QXY88"/>
      <c r="QXZ88"/>
      <c r="QYA88"/>
      <c r="QYB88"/>
      <c r="QYC88"/>
      <c r="QYD88"/>
      <c r="QYE88"/>
      <c r="QYF88"/>
      <c r="QYG88"/>
      <c r="QYH88"/>
      <c r="QYI88"/>
      <c r="QYJ88"/>
      <c r="QYK88"/>
      <c r="QYL88"/>
      <c r="QYM88"/>
      <c r="QYN88"/>
      <c r="QYO88"/>
      <c r="QYP88"/>
      <c r="QYQ88"/>
      <c r="QYR88"/>
      <c r="QYS88"/>
      <c r="QYT88"/>
      <c r="QYU88"/>
      <c r="QYV88"/>
      <c r="QYW88"/>
      <c r="QYX88"/>
      <c r="QYY88"/>
      <c r="QYZ88"/>
      <c r="QZA88"/>
      <c r="QZB88"/>
      <c r="QZC88"/>
      <c r="QZD88"/>
      <c r="QZE88"/>
      <c r="QZF88"/>
      <c r="QZG88"/>
      <c r="QZH88"/>
      <c r="QZI88"/>
      <c r="QZJ88"/>
      <c r="QZK88"/>
      <c r="QZL88"/>
      <c r="QZM88"/>
      <c r="QZN88"/>
      <c r="QZO88"/>
      <c r="QZP88"/>
      <c r="QZQ88"/>
      <c r="QZR88"/>
      <c r="QZS88"/>
      <c r="QZT88"/>
      <c r="QZU88"/>
      <c r="QZV88"/>
      <c r="QZW88"/>
      <c r="QZX88"/>
      <c r="QZY88"/>
      <c r="QZZ88"/>
      <c r="RAA88"/>
      <c r="RAB88"/>
      <c r="RAC88"/>
      <c r="RAD88"/>
      <c r="RAE88"/>
      <c r="RAF88"/>
      <c r="RAG88"/>
      <c r="RAH88"/>
      <c r="RAI88"/>
      <c r="RAJ88"/>
      <c r="RAK88"/>
      <c r="RAL88"/>
      <c r="RAM88"/>
      <c r="RAN88"/>
      <c r="RAO88"/>
      <c r="RAP88"/>
      <c r="RAQ88"/>
      <c r="RAR88"/>
      <c r="RAS88"/>
      <c r="RAT88"/>
      <c r="RAU88"/>
      <c r="RAV88"/>
      <c r="RAW88"/>
      <c r="RAX88"/>
      <c r="RAY88"/>
      <c r="RAZ88"/>
      <c r="RBA88"/>
      <c r="RBB88"/>
      <c r="RBC88"/>
      <c r="RBD88"/>
      <c r="RBE88"/>
      <c r="RBF88"/>
      <c r="RBG88"/>
      <c r="RBH88"/>
      <c r="RBI88"/>
      <c r="RBJ88"/>
      <c r="RBK88"/>
      <c r="RBL88"/>
      <c r="RBM88"/>
      <c r="RBN88"/>
      <c r="RBO88"/>
      <c r="RBP88"/>
      <c r="RBQ88"/>
      <c r="RBR88"/>
      <c r="RBS88"/>
      <c r="RBT88"/>
      <c r="RBU88"/>
      <c r="RBV88"/>
      <c r="RBW88"/>
      <c r="RBX88"/>
      <c r="RBY88"/>
      <c r="RBZ88"/>
      <c r="RCA88"/>
      <c r="RCB88"/>
      <c r="RCC88"/>
      <c r="RCD88"/>
      <c r="RCE88"/>
      <c r="RCF88"/>
      <c r="RCG88"/>
      <c r="RCH88"/>
      <c r="RCI88"/>
      <c r="RCJ88"/>
      <c r="RCK88"/>
      <c r="RCL88"/>
      <c r="RCM88"/>
      <c r="RCN88"/>
      <c r="RCO88"/>
      <c r="RCP88"/>
      <c r="RCQ88"/>
      <c r="RCR88"/>
      <c r="RCS88"/>
      <c r="RCT88"/>
      <c r="RCU88"/>
      <c r="RCV88"/>
      <c r="RCW88"/>
      <c r="RCX88"/>
      <c r="RCY88"/>
      <c r="RCZ88"/>
      <c r="RDA88"/>
      <c r="RDB88"/>
      <c r="RDC88"/>
      <c r="RDD88"/>
      <c r="RDE88"/>
      <c r="RDF88"/>
      <c r="RDG88"/>
      <c r="RDH88"/>
      <c r="RDI88"/>
      <c r="RDJ88"/>
      <c r="RDK88"/>
      <c r="RDL88"/>
      <c r="RDM88"/>
      <c r="RDN88"/>
      <c r="RDO88"/>
      <c r="RDP88"/>
      <c r="RDQ88"/>
      <c r="RDR88"/>
      <c r="RDS88"/>
      <c r="RDT88"/>
      <c r="RDU88"/>
      <c r="RDV88"/>
      <c r="RDW88"/>
      <c r="RDX88"/>
      <c r="RDY88"/>
      <c r="RDZ88"/>
      <c r="REA88"/>
      <c r="REB88"/>
      <c r="REC88"/>
      <c r="RED88"/>
      <c r="REE88"/>
      <c r="REF88"/>
      <c r="REG88"/>
      <c r="REH88"/>
      <c r="REI88"/>
      <c r="REJ88"/>
      <c r="REK88"/>
      <c r="REL88"/>
      <c r="REM88"/>
      <c r="REN88"/>
      <c r="REO88"/>
      <c r="REP88"/>
      <c r="REQ88"/>
      <c r="RER88"/>
      <c r="RES88"/>
      <c r="RET88"/>
      <c r="REU88"/>
      <c r="REV88"/>
      <c r="REW88"/>
      <c r="REX88"/>
      <c r="REY88"/>
      <c r="REZ88"/>
      <c r="RFA88"/>
      <c r="RFB88"/>
      <c r="RFC88"/>
      <c r="RFD88"/>
      <c r="RFE88"/>
      <c r="RFF88"/>
      <c r="RFG88"/>
      <c r="RFH88"/>
      <c r="RFI88"/>
      <c r="RFJ88"/>
      <c r="RFK88"/>
      <c r="RFL88"/>
      <c r="RFM88"/>
      <c r="RFN88"/>
      <c r="RFO88"/>
      <c r="RFP88"/>
      <c r="RFQ88"/>
      <c r="RFR88"/>
      <c r="RFS88"/>
      <c r="RFT88"/>
      <c r="RFU88"/>
      <c r="RFV88"/>
      <c r="RFW88"/>
      <c r="RFX88"/>
      <c r="RFY88"/>
      <c r="RFZ88"/>
      <c r="RGA88"/>
      <c r="RGB88"/>
      <c r="RGC88"/>
      <c r="RGD88"/>
      <c r="RGE88"/>
      <c r="RGF88"/>
      <c r="RGG88"/>
      <c r="RGH88"/>
      <c r="RGI88"/>
      <c r="RGJ88"/>
      <c r="RGK88"/>
      <c r="RGL88"/>
      <c r="RGM88"/>
      <c r="RGN88"/>
      <c r="RGO88"/>
      <c r="RGP88"/>
      <c r="RGQ88"/>
      <c r="RGR88"/>
      <c r="RGS88"/>
      <c r="RGT88"/>
      <c r="RGU88"/>
      <c r="RGV88"/>
      <c r="RGW88"/>
      <c r="RGX88"/>
      <c r="RGY88"/>
      <c r="RGZ88"/>
      <c r="RHA88"/>
      <c r="RHB88"/>
      <c r="RHC88"/>
      <c r="RHD88"/>
      <c r="RHE88"/>
      <c r="RHF88"/>
      <c r="RHG88"/>
      <c r="RHH88"/>
      <c r="RHI88"/>
      <c r="RHJ88"/>
      <c r="RHK88"/>
      <c r="RHL88"/>
      <c r="RHM88"/>
      <c r="RHN88"/>
      <c r="RHO88"/>
      <c r="RHP88"/>
      <c r="RHQ88"/>
      <c r="RHR88"/>
      <c r="RHS88"/>
      <c r="RHT88"/>
      <c r="RHU88"/>
      <c r="RHV88"/>
      <c r="RHW88"/>
      <c r="RHX88"/>
      <c r="RHY88"/>
      <c r="RHZ88"/>
      <c r="RIA88"/>
      <c r="RIB88"/>
      <c r="RIC88"/>
      <c r="RID88"/>
      <c r="RIE88"/>
      <c r="RIF88"/>
      <c r="RIG88"/>
      <c r="RIH88"/>
      <c r="RII88"/>
      <c r="RIJ88"/>
      <c r="RIK88"/>
      <c r="RIL88"/>
      <c r="RIM88"/>
      <c r="RIN88"/>
      <c r="RIO88"/>
      <c r="RIP88"/>
      <c r="RIQ88"/>
      <c r="RIR88"/>
      <c r="RIS88"/>
      <c r="RIT88"/>
      <c r="RIU88"/>
      <c r="RIV88"/>
      <c r="RIW88"/>
      <c r="RIX88"/>
      <c r="RIY88"/>
      <c r="RIZ88"/>
      <c r="RJA88"/>
      <c r="RJB88"/>
      <c r="RJC88"/>
      <c r="RJD88"/>
      <c r="RJE88"/>
      <c r="RJF88"/>
      <c r="RJG88"/>
      <c r="RJH88"/>
      <c r="RJI88"/>
      <c r="RJJ88"/>
      <c r="RJK88"/>
      <c r="RJL88"/>
      <c r="RJM88"/>
      <c r="RJN88"/>
      <c r="RJO88"/>
      <c r="RJP88"/>
      <c r="RJQ88"/>
      <c r="RJR88"/>
      <c r="RJS88"/>
      <c r="RJT88"/>
      <c r="RJU88"/>
      <c r="RJV88"/>
      <c r="RJW88"/>
      <c r="RJX88"/>
      <c r="RJY88"/>
      <c r="RJZ88"/>
      <c r="RKA88"/>
      <c r="RKB88"/>
      <c r="RKC88"/>
      <c r="RKD88"/>
      <c r="RKE88"/>
      <c r="RKF88"/>
      <c r="RKG88"/>
      <c r="RKH88"/>
      <c r="RKI88"/>
      <c r="RKJ88"/>
      <c r="RKK88"/>
      <c r="RKL88"/>
      <c r="RKM88"/>
      <c r="RKN88"/>
      <c r="RKO88"/>
      <c r="RKP88"/>
      <c r="RKQ88"/>
      <c r="RKR88"/>
      <c r="RKS88"/>
      <c r="RKT88"/>
      <c r="RKU88"/>
      <c r="RKV88"/>
      <c r="RKW88"/>
      <c r="RKX88"/>
      <c r="RKY88"/>
      <c r="RKZ88"/>
      <c r="RLA88"/>
      <c r="RLB88"/>
      <c r="RLC88"/>
      <c r="RLD88"/>
      <c r="RLE88"/>
      <c r="RLF88"/>
      <c r="RLG88"/>
      <c r="RLH88"/>
      <c r="RLI88"/>
      <c r="RLJ88"/>
      <c r="RLK88"/>
      <c r="RLL88"/>
      <c r="RLM88"/>
      <c r="RLN88"/>
      <c r="RLO88"/>
      <c r="RLP88"/>
      <c r="RLQ88"/>
      <c r="RLR88"/>
      <c r="RLS88"/>
      <c r="RLT88"/>
      <c r="RLU88"/>
      <c r="RLV88"/>
      <c r="RLW88"/>
      <c r="RLX88"/>
      <c r="RLY88"/>
      <c r="RLZ88"/>
      <c r="RMA88"/>
      <c r="RMB88"/>
      <c r="RMC88"/>
      <c r="RMD88"/>
      <c r="RME88"/>
      <c r="RMF88"/>
      <c r="RMG88"/>
      <c r="RMH88"/>
      <c r="RMI88"/>
      <c r="RMJ88"/>
      <c r="RMK88"/>
      <c r="RML88"/>
      <c r="RMM88"/>
      <c r="RMN88"/>
      <c r="RMO88"/>
      <c r="RMP88"/>
      <c r="RMQ88"/>
      <c r="RMR88"/>
      <c r="RMS88"/>
      <c r="RMT88"/>
      <c r="RMU88"/>
      <c r="RMV88"/>
      <c r="RMW88"/>
      <c r="RMX88"/>
      <c r="RMY88"/>
      <c r="RMZ88"/>
      <c r="RNA88"/>
      <c r="RNB88"/>
      <c r="RNC88"/>
      <c r="RND88"/>
      <c r="RNE88"/>
      <c r="RNF88"/>
      <c r="RNG88"/>
      <c r="RNH88"/>
      <c r="RNI88"/>
      <c r="RNJ88"/>
      <c r="RNK88"/>
      <c r="RNL88"/>
      <c r="RNM88"/>
      <c r="RNN88"/>
      <c r="RNO88"/>
      <c r="RNP88"/>
      <c r="RNQ88"/>
      <c r="RNR88"/>
      <c r="RNS88"/>
      <c r="RNT88"/>
      <c r="RNU88"/>
      <c r="RNV88"/>
      <c r="RNW88"/>
      <c r="RNX88"/>
      <c r="RNY88"/>
      <c r="RNZ88"/>
      <c r="ROA88"/>
      <c r="ROB88"/>
      <c r="ROC88"/>
      <c r="ROD88"/>
      <c r="ROE88"/>
      <c r="ROF88"/>
      <c r="ROG88"/>
      <c r="ROH88"/>
      <c r="ROI88"/>
      <c r="ROJ88"/>
      <c r="ROK88"/>
      <c r="ROL88"/>
      <c r="ROM88"/>
      <c r="RON88"/>
      <c r="ROO88"/>
      <c r="ROP88"/>
      <c r="ROQ88"/>
      <c r="ROR88"/>
      <c r="ROS88"/>
      <c r="ROT88"/>
      <c r="ROU88"/>
      <c r="ROV88"/>
      <c r="ROW88"/>
      <c r="ROX88"/>
      <c r="ROY88"/>
      <c r="ROZ88"/>
      <c r="RPA88"/>
      <c r="RPB88"/>
      <c r="RPC88"/>
      <c r="RPD88"/>
      <c r="RPE88"/>
      <c r="RPF88"/>
      <c r="RPG88"/>
      <c r="RPH88"/>
      <c r="RPI88"/>
      <c r="RPJ88"/>
      <c r="RPK88"/>
      <c r="RPL88"/>
      <c r="RPM88"/>
      <c r="RPN88"/>
      <c r="RPO88"/>
      <c r="RPP88"/>
      <c r="RPQ88"/>
      <c r="RPR88"/>
      <c r="RPS88"/>
      <c r="RPT88"/>
      <c r="RPU88"/>
      <c r="RPV88"/>
      <c r="RPW88"/>
      <c r="RPX88"/>
      <c r="RPY88"/>
      <c r="RPZ88"/>
      <c r="RQA88"/>
      <c r="RQB88"/>
      <c r="RQC88"/>
      <c r="RQD88"/>
      <c r="RQE88"/>
      <c r="RQF88"/>
      <c r="RQG88"/>
      <c r="RQH88"/>
      <c r="RQI88"/>
      <c r="RQJ88"/>
      <c r="RQK88"/>
      <c r="RQL88"/>
      <c r="RQM88"/>
      <c r="RQN88"/>
      <c r="RQO88"/>
      <c r="RQP88"/>
      <c r="RQQ88"/>
      <c r="RQR88"/>
      <c r="RQS88"/>
      <c r="RQT88"/>
      <c r="RQU88"/>
      <c r="RQV88"/>
      <c r="RQW88"/>
      <c r="RQX88"/>
      <c r="RQY88"/>
      <c r="RQZ88"/>
      <c r="RRA88"/>
      <c r="RRB88"/>
      <c r="RRC88"/>
      <c r="RRD88"/>
      <c r="RRE88"/>
      <c r="RRF88"/>
      <c r="RRG88"/>
      <c r="RRH88"/>
      <c r="RRI88"/>
      <c r="RRJ88"/>
      <c r="RRK88"/>
      <c r="RRL88"/>
      <c r="RRM88"/>
      <c r="RRN88"/>
      <c r="RRO88"/>
      <c r="RRP88"/>
      <c r="RRQ88"/>
      <c r="RRR88"/>
      <c r="RRS88"/>
      <c r="RRT88"/>
      <c r="RRU88"/>
      <c r="RRV88"/>
      <c r="RRW88"/>
      <c r="RRX88"/>
      <c r="RRY88"/>
      <c r="RRZ88"/>
      <c r="RSA88"/>
      <c r="RSB88"/>
      <c r="RSC88"/>
      <c r="RSD88"/>
      <c r="RSE88"/>
      <c r="RSF88"/>
      <c r="RSG88"/>
      <c r="RSH88"/>
      <c r="RSI88"/>
      <c r="RSJ88"/>
      <c r="RSK88"/>
      <c r="RSL88"/>
      <c r="RSM88"/>
      <c r="RSN88"/>
      <c r="RSO88"/>
      <c r="RSP88"/>
      <c r="RSQ88"/>
      <c r="RSR88"/>
      <c r="RSS88"/>
      <c r="RST88"/>
      <c r="RSU88"/>
      <c r="RSV88"/>
      <c r="RSW88"/>
      <c r="RSX88"/>
      <c r="RSY88"/>
      <c r="RSZ88"/>
      <c r="RTA88"/>
      <c r="RTB88"/>
      <c r="RTC88"/>
      <c r="RTD88"/>
      <c r="RTE88"/>
      <c r="RTF88"/>
      <c r="RTG88"/>
      <c r="RTH88"/>
      <c r="RTI88"/>
      <c r="RTJ88"/>
      <c r="RTK88"/>
      <c r="RTL88"/>
      <c r="RTM88"/>
      <c r="RTN88"/>
      <c r="RTO88"/>
      <c r="RTP88"/>
      <c r="RTQ88"/>
      <c r="RTR88"/>
      <c r="RTS88"/>
      <c r="RTT88"/>
      <c r="RTU88"/>
      <c r="RTV88"/>
      <c r="RTW88"/>
      <c r="RTX88"/>
      <c r="RTY88"/>
      <c r="RTZ88"/>
      <c r="RUA88"/>
      <c r="RUB88"/>
      <c r="RUC88"/>
      <c r="RUD88"/>
      <c r="RUE88"/>
      <c r="RUF88"/>
      <c r="RUG88"/>
      <c r="RUH88"/>
      <c r="RUI88"/>
      <c r="RUJ88"/>
      <c r="RUK88"/>
      <c r="RUL88"/>
      <c r="RUM88"/>
      <c r="RUN88"/>
      <c r="RUO88"/>
      <c r="RUP88"/>
      <c r="RUQ88"/>
      <c r="RUR88"/>
      <c r="RUS88"/>
      <c r="RUT88"/>
      <c r="RUU88"/>
      <c r="RUV88"/>
      <c r="RUW88"/>
      <c r="RUX88"/>
      <c r="RUY88"/>
      <c r="RUZ88"/>
      <c r="RVA88"/>
      <c r="RVB88"/>
      <c r="RVC88"/>
      <c r="RVD88"/>
      <c r="RVE88"/>
      <c r="RVF88"/>
      <c r="RVG88"/>
      <c r="RVH88"/>
      <c r="RVI88"/>
      <c r="RVJ88"/>
      <c r="RVK88"/>
      <c r="RVL88"/>
      <c r="RVM88"/>
      <c r="RVN88"/>
      <c r="RVO88"/>
      <c r="RVP88"/>
      <c r="RVQ88"/>
      <c r="RVR88"/>
      <c r="RVS88"/>
      <c r="RVT88"/>
      <c r="RVU88"/>
      <c r="RVV88"/>
      <c r="RVW88"/>
      <c r="RVX88"/>
      <c r="RVY88"/>
      <c r="RVZ88"/>
      <c r="RWA88"/>
      <c r="RWB88"/>
      <c r="RWC88"/>
      <c r="RWD88"/>
      <c r="RWE88"/>
      <c r="RWF88"/>
      <c r="RWG88"/>
      <c r="RWH88"/>
      <c r="RWI88"/>
      <c r="RWJ88"/>
      <c r="RWK88"/>
      <c r="RWL88"/>
      <c r="RWM88"/>
      <c r="RWN88"/>
      <c r="RWO88"/>
      <c r="RWP88"/>
      <c r="RWQ88"/>
      <c r="RWR88"/>
      <c r="RWS88"/>
      <c r="RWT88"/>
      <c r="RWU88"/>
      <c r="RWV88"/>
      <c r="RWW88"/>
      <c r="RWX88"/>
      <c r="RWY88"/>
      <c r="RWZ88"/>
      <c r="RXA88"/>
      <c r="RXB88"/>
      <c r="RXC88"/>
      <c r="RXD88"/>
      <c r="RXE88"/>
      <c r="RXF88"/>
      <c r="RXG88"/>
      <c r="RXH88"/>
      <c r="RXI88"/>
      <c r="RXJ88"/>
      <c r="RXK88"/>
      <c r="RXL88"/>
      <c r="RXM88"/>
      <c r="RXN88"/>
      <c r="RXO88"/>
      <c r="RXP88"/>
      <c r="RXQ88"/>
      <c r="RXR88"/>
      <c r="RXS88"/>
      <c r="RXT88"/>
      <c r="RXU88"/>
      <c r="RXV88"/>
      <c r="RXW88"/>
      <c r="RXX88"/>
      <c r="RXY88"/>
      <c r="RXZ88"/>
      <c r="RYA88"/>
      <c r="RYB88"/>
      <c r="RYC88"/>
      <c r="RYD88"/>
      <c r="RYE88"/>
      <c r="RYF88"/>
      <c r="RYG88"/>
      <c r="RYH88"/>
      <c r="RYI88"/>
      <c r="RYJ88"/>
      <c r="RYK88"/>
      <c r="RYL88"/>
      <c r="RYM88"/>
      <c r="RYN88"/>
      <c r="RYO88"/>
      <c r="RYP88"/>
      <c r="RYQ88"/>
      <c r="RYR88"/>
      <c r="RYS88"/>
      <c r="RYT88"/>
      <c r="RYU88"/>
      <c r="RYV88"/>
      <c r="RYW88"/>
      <c r="RYX88"/>
      <c r="RYY88"/>
      <c r="RYZ88"/>
      <c r="RZA88"/>
      <c r="RZB88"/>
      <c r="RZC88"/>
      <c r="RZD88"/>
      <c r="RZE88"/>
      <c r="RZF88"/>
      <c r="RZG88"/>
      <c r="RZH88"/>
      <c r="RZI88"/>
      <c r="RZJ88"/>
      <c r="RZK88"/>
      <c r="RZL88"/>
      <c r="RZM88"/>
      <c r="RZN88"/>
      <c r="RZO88"/>
      <c r="RZP88"/>
      <c r="RZQ88"/>
      <c r="RZR88"/>
      <c r="RZS88"/>
      <c r="RZT88"/>
      <c r="RZU88"/>
      <c r="RZV88"/>
      <c r="RZW88"/>
      <c r="RZX88"/>
      <c r="RZY88"/>
      <c r="RZZ88"/>
      <c r="SAA88"/>
      <c r="SAB88"/>
      <c r="SAC88"/>
      <c r="SAD88"/>
      <c r="SAE88"/>
      <c r="SAF88"/>
      <c r="SAG88"/>
      <c r="SAH88"/>
      <c r="SAI88"/>
      <c r="SAJ88"/>
      <c r="SAK88"/>
      <c r="SAL88"/>
      <c r="SAM88"/>
      <c r="SAN88"/>
      <c r="SAO88"/>
      <c r="SAP88"/>
      <c r="SAQ88"/>
      <c r="SAR88"/>
      <c r="SAS88"/>
      <c r="SAT88"/>
      <c r="SAU88"/>
      <c r="SAV88"/>
      <c r="SAW88"/>
      <c r="SAX88"/>
      <c r="SAY88"/>
      <c r="SAZ88"/>
      <c r="SBA88"/>
      <c r="SBB88"/>
      <c r="SBC88"/>
      <c r="SBD88"/>
      <c r="SBE88"/>
      <c r="SBF88"/>
      <c r="SBG88"/>
      <c r="SBH88"/>
      <c r="SBI88"/>
      <c r="SBJ88"/>
      <c r="SBK88"/>
      <c r="SBL88"/>
      <c r="SBM88"/>
      <c r="SBN88"/>
      <c r="SBO88"/>
      <c r="SBP88"/>
      <c r="SBQ88"/>
      <c r="SBR88"/>
      <c r="SBS88"/>
      <c r="SBT88"/>
      <c r="SBU88"/>
      <c r="SBV88"/>
      <c r="SBW88"/>
      <c r="SBX88"/>
      <c r="SBY88"/>
      <c r="SBZ88"/>
      <c r="SCA88"/>
      <c r="SCB88"/>
      <c r="SCC88"/>
      <c r="SCD88"/>
      <c r="SCE88"/>
      <c r="SCF88"/>
      <c r="SCG88"/>
      <c r="SCH88"/>
      <c r="SCI88"/>
      <c r="SCJ88"/>
      <c r="SCK88"/>
      <c r="SCL88"/>
      <c r="SCM88"/>
      <c r="SCN88"/>
      <c r="SCO88"/>
      <c r="SCP88"/>
      <c r="SCQ88"/>
      <c r="SCR88"/>
      <c r="SCS88"/>
      <c r="SCT88"/>
      <c r="SCU88"/>
      <c r="SCV88"/>
      <c r="SCW88"/>
      <c r="SCX88"/>
      <c r="SCY88"/>
      <c r="SCZ88"/>
      <c r="SDA88"/>
      <c r="SDB88"/>
      <c r="SDC88"/>
      <c r="SDD88"/>
      <c r="SDE88"/>
      <c r="SDF88"/>
      <c r="SDG88"/>
      <c r="SDH88"/>
      <c r="SDI88"/>
      <c r="SDJ88"/>
      <c r="SDK88"/>
      <c r="SDL88"/>
      <c r="SDM88"/>
      <c r="SDN88"/>
      <c r="SDO88"/>
      <c r="SDP88"/>
      <c r="SDQ88"/>
      <c r="SDR88"/>
      <c r="SDS88"/>
      <c r="SDT88"/>
      <c r="SDU88"/>
      <c r="SDV88"/>
      <c r="SDW88"/>
      <c r="SDX88"/>
      <c r="SDY88"/>
      <c r="SDZ88"/>
      <c r="SEA88"/>
      <c r="SEB88"/>
      <c r="SEC88"/>
      <c r="SED88"/>
      <c r="SEE88"/>
      <c r="SEF88"/>
      <c r="SEG88"/>
      <c r="SEH88"/>
      <c r="SEI88"/>
      <c r="SEJ88"/>
      <c r="SEK88"/>
      <c r="SEL88"/>
      <c r="SEM88"/>
      <c r="SEN88"/>
      <c r="SEO88"/>
      <c r="SEP88"/>
      <c r="SEQ88"/>
      <c r="SER88"/>
      <c r="SES88"/>
      <c r="SET88"/>
      <c r="SEU88"/>
      <c r="SEV88"/>
      <c r="SEW88"/>
      <c r="SEX88"/>
      <c r="SEY88"/>
      <c r="SEZ88"/>
      <c r="SFA88"/>
      <c r="SFB88"/>
      <c r="SFC88"/>
      <c r="SFD88"/>
      <c r="SFE88"/>
      <c r="SFF88"/>
      <c r="SFG88"/>
      <c r="SFH88"/>
      <c r="SFI88"/>
      <c r="SFJ88"/>
      <c r="SFK88"/>
      <c r="SFL88"/>
      <c r="SFM88"/>
      <c r="SFN88"/>
      <c r="SFO88"/>
      <c r="SFP88"/>
      <c r="SFQ88"/>
      <c r="SFR88"/>
      <c r="SFS88"/>
      <c r="SFT88"/>
      <c r="SFU88"/>
      <c r="SFV88"/>
      <c r="SFW88"/>
      <c r="SFX88"/>
      <c r="SFY88"/>
      <c r="SFZ88"/>
      <c r="SGA88"/>
      <c r="SGB88"/>
      <c r="SGC88"/>
      <c r="SGD88"/>
      <c r="SGE88"/>
      <c r="SGF88"/>
      <c r="SGG88"/>
      <c r="SGH88"/>
      <c r="SGI88"/>
      <c r="SGJ88"/>
      <c r="SGK88"/>
      <c r="SGL88"/>
      <c r="SGM88"/>
      <c r="SGN88"/>
      <c r="SGO88"/>
      <c r="SGP88"/>
      <c r="SGQ88"/>
      <c r="SGR88"/>
      <c r="SGS88"/>
      <c r="SGT88"/>
      <c r="SGU88"/>
      <c r="SGV88"/>
      <c r="SGW88"/>
      <c r="SGX88"/>
      <c r="SGY88"/>
      <c r="SGZ88"/>
      <c r="SHA88"/>
      <c r="SHB88"/>
      <c r="SHC88"/>
      <c r="SHD88"/>
      <c r="SHE88"/>
      <c r="SHF88"/>
      <c r="SHG88"/>
      <c r="SHH88"/>
      <c r="SHI88"/>
      <c r="SHJ88"/>
      <c r="SHK88"/>
      <c r="SHL88"/>
      <c r="SHM88"/>
      <c r="SHN88"/>
      <c r="SHO88"/>
      <c r="SHP88"/>
      <c r="SHQ88"/>
      <c r="SHR88"/>
      <c r="SHS88"/>
      <c r="SHT88"/>
      <c r="SHU88"/>
      <c r="SHV88"/>
      <c r="SHW88"/>
      <c r="SHX88"/>
      <c r="SHY88"/>
      <c r="SHZ88"/>
      <c r="SIA88"/>
      <c r="SIB88"/>
      <c r="SIC88"/>
      <c r="SID88"/>
      <c r="SIE88"/>
      <c r="SIF88"/>
      <c r="SIG88"/>
      <c r="SIH88"/>
      <c r="SII88"/>
      <c r="SIJ88"/>
      <c r="SIK88"/>
      <c r="SIL88"/>
      <c r="SIM88"/>
      <c r="SIN88"/>
      <c r="SIO88"/>
      <c r="SIP88"/>
      <c r="SIQ88"/>
      <c r="SIR88"/>
      <c r="SIS88"/>
      <c r="SIT88"/>
      <c r="SIU88"/>
      <c r="SIV88"/>
      <c r="SIW88"/>
      <c r="SIX88"/>
      <c r="SIY88"/>
      <c r="SIZ88"/>
      <c r="SJA88"/>
      <c r="SJB88"/>
      <c r="SJC88"/>
      <c r="SJD88"/>
      <c r="SJE88"/>
      <c r="SJF88"/>
      <c r="SJG88"/>
      <c r="SJH88"/>
      <c r="SJI88"/>
      <c r="SJJ88"/>
      <c r="SJK88"/>
      <c r="SJL88"/>
      <c r="SJM88"/>
      <c r="SJN88"/>
      <c r="SJO88"/>
      <c r="SJP88"/>
      <c r="SJQ88"/>
      <c r="SJR88"/>
      <c r="SJS88"/>
      <c r="SJT88"/>
      <c r="SJU88"/>
      <c r="SJV88"/>
      <c r="SJW88"/>
      <c r="SJX88"/>
      <c r="SJY88"/>
      <c r="SJZ88"/>
      <c r="SKA88"/>
      <c r="SKB88"/>
      <c r="SKC88"/>
      <c r="SKD88"/>
      <c r="SKE88"/>
      <c r="SKF88"/>
      <c r="SKG88"/>
      <c r="SKH88"/>
      <c r="SKI88"/>
      <c r="SKJ88"/>
      <c r="SKK88"/>
      <c r="SKL88"/>
      <c r="SKM88"/>
      <c r="SKN88"/>
      <c r="SKO88"/>
      <c r="SKP88"/>
      <c r="SKQ88"/>
      <c r="SKR88"/>
      <c r="SKS88"/>
      <c r="SKT88"/>
      <c r="SKU88"/>
      <c r="SKV88"/>
      <c r="SKW88"/>
      <c r="SKX88"/>
      <c r="SKY88"/>
      <c r="SKZ88"/>
      <c r="SLA88"/>
      <c r="SLB88"/>
      <c r="SLC88"/>
      <c r="SLD88"/>
      <c r="SLE88"/>
      <c r="SLF88"/>
      <c r="SLG88"/>
      <c r="SLH88"/>
      <c r="SLI88"/>
      <c r="SLJ88"/>
      <c r="SLK88"/>
      <c r="SLL88"/>
      <c r="SLM88"/>
      <c r="SLN88"/>
      <c r="SLO88"/>
      <c r="SLP88"/>
      <c r="SLQ88"/>
      <c r="SLR88"/>
      <c r="SLS88"/>
      <c r="SLT88"/>
      <c r="SLU88"/>
      <c r="SLV88"/>
      <c r="SLW88"/>
      <c r="SLX88"/>
      <c r="SLY88"/>
      <c r="SLZ88"/>
      <c r="SMA88"/>
      <c r="SMB88"/>
      <c r="SMC88"/>
      <c r="SMD88"/>
      <c r="SME88"/>
      <c r="SMF88"/>
      <c r="SMG88"/>
      <c r="SMH88"/>
      <c r="SMI88"/>
      <c r="SMJ88"/>
      <c r="SMK88"/>
      <c r="SML88"/>
      <c r="SMM88"/>
      <c r="SMN88"/>
      <c r="SMO88"/>
      <c r="SMP88"/>
      <c r="SMQ88"/>
      <c r="SMR88"/>
      <c r="SMS88"/>
      <c r="SMT88"/>
      <c r="SMU88"/>
      <c r="SMV88"/>
      <c r="SMW88"/>
      <c r="SMX88"/>
      <c r="SMY88"/>
      <c r="SMZ88"/>
      <c r="SNA88"/>
      <c r="SNB88"/>
      <c r="SNC88"/>
      <c r="SND88"/>
      <c r="SNE88"/>
      <c r="SNF88"/>
      <c r="SNG88"/>
      <c r="SNH88"/>
      <c r="SNI88"/>
      <c r="SNJ88"/>
      <c r="SNK88"/>
      <c r="SNL88"/>
      <c r="SNM88"/>
      <c r="SNN88"/>
      <c r="SNO88"/>
      <c r="SNP88"/>
      <c r="SNQ88"/>
      <c r="SNR88"/>
      <c r="SNS88"/>
      <c r="SNT88"/>
      <c r="SNU88"/>
      <c r="SNV88"/>
      <c r="SNW88"/>
      <c r="SNX88"/>
      <c r="SNY88"/>
      <c r="SNZ88"/>
      <c r="SOA88"/>
      <c r="SOB88"/>
      <c r="SOC88"/>
      <c r="SOD88"/>
      <c r="SOE88"/>
      <c r="SOF88"/>
      <c r="SOG88"/>
      <c r="SOH88"/>
      <c r="SOI88"/>
      <c r="SOJ88"/>
      <c r="SOK88"/>
      <c r="SOL88"/>
      <c r="SOM88"/>
      <c r="SON88"/>
      <c r="SOO88"/>
      <c r="SOP88"/>
      <c r="SOQ88"/>
      <c r="SOR88"/>
      <c r="SOS88"/>
      <c r="SOT88"/>
      <c r="SOU88"/>
      <c r="SOV88"/>
      <c r="SOW88"/>
      <c r="SOX88"/>
      <c r="SOY88"/>
      <c r="SOZ88"/>
      <c r="SPA88"/>
      <c r="SPB88"/>
      <c r="SPC88"/>
      <c r="SPD88"/>
      <c r="SPE88"/>
      <c r="SPF88"/>
      <c r="SPG88"/>
      <c r="SPH88"/>
      <c r="SPI88"/>
      <c r="SPJ88"/>
      <c r="SPK88"/>
      <c r="SPL88"/>
      <c r="SPM88"/>
      <c r="SPN88"/>
      <c r="SPO88"/>
      <c r="SPP88"/>
      <c r="SPQ88"/>
      <c r="SPR88"/>
      <c r="SPS88"/>
      <c r="SPT88"/>
      <c r="SPU88"/>
      <c r="SPV88"/>
      <c r="SPW88"/>
      <c r="SPX88"/>
      <c r="SPY88"/>
      <c r="SPZ88"/>
      <c r="SQA88"/>
      <c r="SQB88"/>
      <c r="SQC88"/>
      <c r="SQD88"/>
      <c r="SQE88"/>
      <c r="SQF88"/>
      <c r="SQG88"/>
      <c r="SQH88"/>
      <c r="SQI88"/>
      <c r="SQJ88"/>
      <c r="SQK88"/>
      <c r="SQL88"/>
      <c r="SQM88"/>
      <c r="SQN88"/>
      <c r="SQO88"/>
      <c r="SQP88"/>
      <c r="SQQ88"/>
      <c r="SQR88"/>
      <c r="SQS88"/>
      <c r="SQT88"/>
      <c r="SQU88"/>
      <c r="SQV88"/>
      <c r="SQW88"/>
      <c r="SQX88"/>
      <c r="SQY88"/>
      <c r="SQZ88"/>
      <c r="SRA88"/>
      <c r="SRB88"/>
      <c r="SRC88"/>
      <c r="SRD88"/>
      <c r="SRE88"/>
      <c r="SRF88"/>
      <c r="SRG88"/>
      <c r="SRH88"/>
      <c r="SRI88"/>
      <c r="SRJ88"/>
      <c r="SRK88"/>
      <c r="SRL88"/>
      <c r="SRM88"/>
      <c r="SRN88"/>
      <c r="SRO88"/>
      <c r="SRP88"/>
      <c r="SRQ88"/>
      <c r="SRR88"/>
      <c r="SRS88"/>
      <c r="SRT88"/>
      <c r="SRU88"/>
      <c r="SRV88"/>
      <c r="SRW88"/>
      <c r="SRX88"/>
      <c r="SRY88"/>
      <c r="SRZ88"/>
      <c r="SSA88"/>
      <c r="SSB88"/>
      <c r="SSC88"/>
      <c r="SSD88"/>
      <c r="SSE88"/>
      <c r="SSF88"/>
      <c r="SSG88"/>
      <c r="SSH88"/>
      <c r="SSI88"/>
      <c r="SSJ88"/>
      <c r="SSK88"/>
      <c r="SSL88"/>
      <c r="SSM88"/>
      <c r="SSN88"/>
      <c r="SSO88"/>
      <c r="SSP88"/>
      <c r="SSQ88"/>
      <c r="SSR88"/>
      <c r="SSS88"/>
      <c r="SST88"/>
      <c r="SSU88"/>
      <c r="SSV88"/>
      <c r="SSW88"/>
      <c r="SSX88"/>
      <c r="SSY88"/>
      <c r="SSZ88"/>
      <c r="STA88"/>
      <c r="STB88"/>
      <c r="STC88"/>
      <c r="STD88"/>
      <c r="STE88"/>
      <c r="STF88"/>
      <c r="STG88"/>
      <c r="STH88"/>
      <c r="STI88"/>
      <c r="STJ88"/>
      <c r="STK88"/>
      <c r="STL88"/>
      <c r="STM88"/>
      <c r="STN88"/>
      <c r="STO88"/>
      <c r="STP88"/>
      <c r="STQ88"/>
      <c r="STR88"/>
      <c r="STS88"/>
      <c r="STT88"/>
      <c r="STU88"/>
      <c r="STV88"/>
      <c r="STW88"/>
      <c r="STX88"/>
      <c r="STY88"/>
      <c r="STZ88"/>
      <c r="SUA88"/>
      <c r="SUB88"/>
      <c r="SUC88"/>
      <c r="SUD88"/>
      <c r="SUE88"/>
      <c r="SUF88"/>
      <c r="SUG88"/>
      <c r="SUH88"/>
      <c r="SUI88"/>
      <c r="SUJ88"/>
      <c r="SUK88"/>
      <c r="SUL88"/>
      <c r="SUM88"/>
      <c r="SUN88"/>
      <c r="SUO88"/>
      <c r="SUP88"/>
      <c r="SUQ88"/>
      <c r="SUR88"/>
      <c r="SUS88"/>
      <c r="SUT88"/>
      <c r="SUU88"/>
      <c r="SUV88"/>
      <c r="SUW88"/>
      <c r="SUX88"/>
      <c r="SUY88"/>
      <c r="SUZ88"/>
      <c r="SVA88"/>
      <c r="SVB88"/>
      <c r="SVC88"/>
      <c r="SVD88"/>
      <c r="SVE88"/>
      <c r="SVF88"/>
      <c r="SVG88"/>
      <c r="SVH88"/>
      <c r="SVI88"/>
      <c r="SVJ88"/>
      <c r="SVK88"/>
      <c r="SVL88"/>
      <c r="SVM88"/>
      <c r="SVN88"/>
      <c r="SVO88"/>
      <c r="SVP88"/>
      <c r="SVQ88"/>
      <c r="SVR88"/>
      <c r="SVS88"/>
      <c r="SVT88"/>
      <c r="SVU88"/>
      <c r="SVV88"/>
      <c r="SVW88"/>
      <c r="SVX88"/>
      <c r="SVY88"/>
      <c r="SVZ88"/>
      <c r="SWA88"/>
      <c r="SWB88"/>
      <c r="SWC88"/>
      <c r="SWD88"/>
      <c r="SWE88"/>
      <c r="SWF88"/>
      <c r="SWG88"/>
      <c r="SWH88"/>
      <c r="SWI88"/>
      <c r="SWJ88"/>
      <c r="SWK88"/>
      <c r="SWL88"/>
      <c r="SWM88"/>
      <c r="SWN88"/>
      <c r="SWO88"/>
      <c r="SWP88"/>
      <c r="SWQ88"/>
      <c r="SWR88"/>
      <c r="SWS88"/>
      <c r="SWT88"/>
      <c r="SWU88"/>
      <c r="SWV88"/>
      <c r="SWW88"/>
      <c r="SWX88"/>
      <c r="SWY88"/>
      <c r="SWZ88"/>
      <c r="SXA88"/>
      <c r="SXB88"/>
      <c r="SXC88"/>
      <c r="SXD88"/>
      <c r="SXE88"/>
      <c r="SXF88"/>
      <c r="SXG88"/>
      <c r="SXH88"/>
      <c r="SXI88"/>
      <c r="SXJ88"/>
      <c r="SXK88"/>
      <c r="SXL88"/>
      <c r="SXM88"/>
      <c r="SXN88"/>
      <c r="SXO88"/>
      <c r="SXP88"/>
      <c r="SXQ88"/>
      <c r="SXR88"/>
      <c r="SXS88"/>
      <c r="SXT88"/>
      <c r="SXU88"/>
      <c r="SXV88"/>
      <c r="SXW88"/>
      <c r="SXX88"/>
      <c r="SXY88"/>
      <c r="SXZ88"/>
      <c r="SYA88"/>
      <c r="SYB88"/>
      <c r="SYC88"/>
      <c r="SYD88"/>
      <c r="SYE88"/>
      <c r="SYF88"/>
      <c r="SYG88"/>
      <c r="SYH88"/>
      <c r="SYI88"/>
      <c r="SYJ88"/>
      <c r="SYK88"/>
      <c r="SYL88"/>
      <c r="SYM88"/>
      <c r="SYN88"/>
      <c r="SYO88"/>
      <c r="SYP88"/>
      <c r="SYQ88"/>
      <c r="SYR88"/>
      <c r="SYS88"/>
      <c r="SYT88"/>
      <c r="SYU88"/>
      <c r="SYV88"/>
      <c r="SYW88"/>
      <c r="SYX88"/>
      <c r="SYY88"/>
      <c r="SYZ88"/>
      <c r="SZA88"/>
      <c r="SZB88"/>
      <c r="SZC88"/>
      <c r="SZD88"/>
      <c r="SZE88"/>
      <c r="SZF88"/>
      <c r="SZG88"/>
      <c r="SZH88"/>
      <c r="SZI88"/>
      <c r="SZJ88"/>
      <c r="SZK88"/>
      <c r="SZL88"/>
      <c r="SZM88"/>
      <c r="SZN88"/>
      <c r="SZO88"/>
      <c r="SZP88"/>
      <c r="SZQ88"/>
      <c r="SZR88"/>
      <c r="SZS88"/>
      <c r="SZT88"/>
      <c r="SZU88"/>
      <c r="SZV88"/>
      <c r="SZW88"/>
      <c r="SZX88"/>
      <c r="SZY88"/>
      <c r="SZZ88"/>
      <c r="TAA88"/>
      <c r="TAB88"/>
      <c r="TAC88"/>
      <c r="TAD88"/>
      <c r="TAE88"/>
      <c r="TAF88"/>
      <c r="TAG88"/>
      <c r="TAH88"/>
      <c r="TAI88"/>
      <c r="TAJ88"/>
      <c r="TAK88"/>
      <c r="TAL88"/>
      <c r="TAM88"/>
      <c r="TAN88"/>
      <c r="TAO88"/>
      <c r="TAP88"/>
      <c r="TAQ88"/>
      <c r="TAR88"/>
      <c r="TAS88"/>
      <c r="TAT88"/>
      <c r="TAU88"/>
      <c r="TAV88"/>
      <c r="TAW88"/>
      <c r="TAX88"/>
      <c r="TAY88"/>
      <c r="TAZ88"/>
      <c r="TBA88"/>
      <c r="TBB88"/>
      <c r="TBC88"/>
      <c r="TBD88"/>
      <c r="TBE88"/>
      <c r="TBF88"/>
      <c r="TBG88"/>
      <c r="TBH88"/>
      <c r="TBI88"/>
      <c r="TBJ88"/>
      <c r="TBK88"/>
      <c r="TBL88"/>
      <c r="TBM88"/>
      <c r="TBN88"/>
      <c r="TBO88"/>
      <c r="TBP88"/>
      <c r="TBQ88"/>
      <c r="TBR88"/>
      <c r="TBS88"/>
      <c r="TBT88"/>
      <c r="TBU88"/>
      <c r="TBV88"/>
      <c r="TBW88"/>
      <c r="TBX88"/>
      <c r="TBY88"/>
      <c r="TBZ88"/>
      <c r="TCA88"/>
      <c r="TCB88"/>
      <c r="TCC88"/>
      <c r="TCD88"/>
      <c r="TCE88"/>
      <c r="TCF88"/>
      <c r="TCG88"/>
      <c r="TCH88"/>
      <c r="TCI88"/>
      <c r="TCJ88"/>
      <c r="TCK88"/>
      <c r="TCL88"/>
      <c r="TCM88"/>
      <c r="TCN88"/>
      <c r="TCO88"/>
      <c r="TCP88"/>
      <c r="TCQ88"/>
      <c r="TCR88"/>
      <c r="TCS88"/>
      <c r="TCT88"/>
      <c r="TCU88"/>
      <c r="TCV88"/>
      <c r="TCW88"/>
      <c r="TCX88"/>
      <c r="TCY88"/>
      <c r="TCZ88"/>
      <c r="TDA88"/>
      <c r="TDB88"/>
      <c r="TDC88"/>
      <c r="TDD88"/>
      <c r="TDE88"/>
      <c r="TDF88"/>
      <c r="TDG88"/>
      <c r="TDH88"/>
      <c r="TDI88"/>
      <c r="TDJ88"/>
      <c r="TDK88"/>
      <c r="TDL88"/>
      <c r="TDM88"/>
      <c r="TDN88"/>
      <c r="TDO88"/>
      <c r="TDP88"/>
      <c r="TDQ88"/>
      <c r="TDR88"/>
      <c r="TDS88"/>
      <c r="TDT88"/>
      <c r="TDU88"/>
      <c r="TDV88"/>
      <c r="TDW88"/>
      <c r="TDX88"/>
      <c r="TDY88"/>
      <c r="TDZ88"/>
      <c r="TEA88"/>
      <c r="TEB88"/>
      <c r="TEC88"/>
      <c r="TED88"/>
      <c r="TEE88"/>
      <c r="TEF88"/>
      <c r="TEG88"/>
      <c r="TEH88"/>
      <c r="TEI88"/>
      <c r="TEJ88"/>
      <c r="TEK88"/>
      <c r="TEL88"/>
      <c r="TEM88"/>
      <c r="TEN88"/>
      <c r="TEO88"/>
      <c r="TEP88"/>
      <c r="TEQ88"/>
      <c r="TER88"/>
      <c r="TES88"/>
      <c r="TET88"/>
      <c r="TEU88"/>
      <c r="TEV88"/>
      <c r="TEW88"/>
      <c r="TEX88"/>
      <c r="TEY88"/>
      <c r="TEZ88"/>
      <c r="TFA88"/>
      <c r="TFB88"/>
      <c r="TFC88"/>
      <c r="TFD88"/>
      <c r="TFE88"/>
      <c r="TFF88"/>
      <c r="TFG88"/>
      <c r="TFH88"/>
      <c r="TFI88"/>
      <c r="TFJ88"/>
      <c r="TFK88"/>
      <c r="TFL88"/>
      <c r="TFM88"/>
      <c r="TFN88"/>
      <c r="TFO88"/>
      <c r="TFP88"/>
      <c r="TFQ88"/>
      <c r="TFR88"/>
      <c r="TFS88"/>
      <c r="TFT88"/>
      <c r="TFU88"/>
      <c r="TFV88"/>
      <c r="TFW88"/>
      <c r="TFX88"/>
      <c r="TFY88"/>
      <c r="TFZ88"/>
      <c r="TGA88"/>
      <c r="TGB88"/>
      <c r="TGC88"/>
      <c r="TGD88"/>
      <c r="TGE88"/>
      <c r="TGF88"/>
      <c r="TGG88"/>
      <c r="TGH88"/>
      <c r="TGI88"/>
      <c r="TGJ88"/>
      <c r="TGK88"/>
      <c r="TGL88"/>
      <c r="TGM88"/>
      <c r="TGN88"/>
      <c r="TGO88"/>
      <c r="TGP88"/>
      <c r="TGQ88"/>
      <c r="TGR88"/>
      <c r="TGS88"/>
      <c r="TGT88"/>
      <c r="TGU88"/>
      <c r="TGV88"/>
      <c r="TGW88"/>
      <c r="TGX88"/>
      <c r="TGY88"/>
      <c r="TGZ88"/>
      <c r="THA88"/>
      <c r="THB88"/>
      <c r="THC88"/>
      <c r="THD88"/>
      <c r="THE88"/>
      <c r="THF88"/>
      <c r="THG88"/>
      <c r="THH88"/>
      <c r="THI88"/>
      <c r="THJ88"/>
      <c r="THK88"/>
      <c r="THL88"/>
      <c r="THM88"/>
      <c r="THN88"/>
      <c r="THO88"/>
      <c r="THP88"/>
      <c r="THQ88"/>
      <c r="THR88"/>
      <c r="THS88"/>
      <c r="THT88"/>
      <c r="THU88"/>
      <c r="THV88"/>
      <c r="THW88"/>
      <c r="THX88"/>
      <c r="THY88"/>
      <c r="THZ88"/>
      <c r="TIA88"/>
      <c r="TIB88"/>
      <c r="TIC88"/>
      <c r="TID88"/>
      <c r="TIE88"/>
      <c r="TIF88"/>
      <c r="TIG88"/>
      <c r="TIH88"/>
      <c r="TII88"/>
      <c r="TIJ88"/>
      <c r="TIK88"/>
      <c r="TIL88"/>
      <c r="TIM88"/>
      <c r="TIN88"/>
      <c r="TIO88"/>
      <c r="TIP88"/>
      <c r="TIQ88"/>
      <c r="TIR88"/>
      <c r="TIS88"/>
      <c r="TIT88"/>
      <c r="TIU88"/>
      <c r="TIV88"/>
      <c r="TIW88"/>
      <c r="TIX88"/>
      <c r="TIY88"/>
      <c r="TIZ88"/>
      <c r="TJA88"/>
      <c r="TJB88"/>
      <c r="TJC88"/>
      <c r="TJD88"/>
      <c r="TJE88"/>
      <c r="TJF88"/>
      <c r="TJG88"/>
      <c r="TJH88"/>
      <c r="TJI88"/>
      <c r="TJJ88"/>
      <c r="TJK88"/>
      <c r="TJL88"/>
      <c r="TJM88"/>
      <c r="TJN88"/>
      <c r="TJO88"/>
      <c r="TJP88"/>
      <c r="TJQ88"/>
      <c r="TJR88"/>
      <c r="TJS88"/>
      <c r="TJT88"/>
      <c r="TJU88"/>
      <c r="TJV88"/>
      <c r="TJW88"/>
      <c r="TJX88"/>
      <c r="TJY88"/>
      <c r="TJZ88"/>
      <c r="TKA88"/>
      <c r="TKB88"/>
      <c r="TKC88"/>
      <c r="TKD88"/>
      <c r="TKE88"/>
      <c r="TKF88"/>
      <c r="TKG88"/>
      <c r="TKH88"/>
      <c r="TKI88"/>
      <c r="TKJ88"/>
      <c r="TKK88"/>
      <c r="TKL88"/>
      <c r="TKM88"/>
      <c r="TKN88"/>
      <c r="TKO88"/>
      <c r="TKP88"/>
      <c r="TKQ88"/>
      <c r="TKR88"/>
      <c r="TKS88"/>
      <c r="TKT88"/>
      <c r="TKU88"/>
      <c r="TKV88"/>
      <c r="TKW88"/>
      <c r="TKX88"/>
      <c r="TKY88"/>
      <c r="TKZ88"/>
      <c r="TLA88"/>
      <c r="TLB88"/>
      <c r="TLC88"/>
      <c r="TLD88"/>
      <c r="TLE88"/>
      <c r="TLF88"/>
      <c r="TLG88"/>
      <c r="TLH88"/>
      <c r="TLI88"/>
      <c r="TLJ88"/>
      <c r="TLK88"/>
      <c r="TLL88"/>
      <c r="TLM88"/>
      <c r="TLN88"/>
      <c r="TLO88"/>
      <c r="TLP88"/>
      <c r="TLQ88"/>
      <c r="TLR88"/>
      <c r="TLS88"/>
      <c r="TLT88"/>
      <c r="TLU88"/>
      <c r="TLV88"/>
      <c r="TLW88"/>
      <c r="TLX88"/>
      <c r="TLY88"/>
      <c r="TLZ88"/>
      <c r="TMA88"/>
      <c r="TMB88"/>
      <c r="TMC88"/>
      <c r="TMD88"/>
      <c r="TME88"/>
      <c r="TMF88"/>
      <c r="TMG88"/>
      <c r="TMH88"/>
      <c r="TMI88"/>
      <c r="TMJ88"/>
      <c r="TMK88"/>
      <c r="TML88"/>
      <c r="TMM88"/>
      <c r="TMN88"/>
      <c r="TMO88"/>
      <c r="TMP88"/>
      <c r="TMQ88"/>
      <c r="TMR88"/>
      <c r="TMS88"/>
      <c r="TMT88"/>
      <c r="TMU88"/>
      <c r="TMV88"/>
      <c r="TMW88"/>
      <c r="TMX88"/>
      <c r="TMY88"/>
      <c r="TMZ88"/>
      <c r="TNA88"/>
      <c r="TNB88"/>
      <c r="TNC88"/>
      <c r="TND88"/>
      <c r="TNE88"/>
      <c r="TNF88"/>
      <c r="TNG88"/>
      <c r="TNH88"/>
      <c r="TNI88"/>
      <c r="TNJ88"/>
      <c r="TNK88"/>
      <c r="TNL88"/>
      <c r="TNM88"/>
      <c r="TNN88"/>
      <c r="TNO88"/>
      <c r="TNP88"/>
      <c r="TNQ88"/>
      <c r="TNR88"/>
      <c r="TNS88"/>
      <c r="TNT88"/>
      <c r="TNU88"/>
      <c r="TNV88"/>
      <c r="TNW88"/>
      <c r="TNX88"/>
      <c r="TNY88"/>
      <c r="TNZ88"/>
      <c r="TOA88"/>
      <c r="TOB88"/>
      <c r="TOC88"/>
      <c r="TOD88"/>
      <c r="TOE88"/>
      <c r="TOF88"/>
      <c r="TOG88"/>
      <c r="TOH88"/>
      <c r="TOI88"/>
      <c r="TOJ88"/>
      <c r="TOK88"/>
      <c r="TOL88"/>
      <c r="TOM88"/>
      <c r="TON88"/>
      <c r="TOO88"/>
      <c r="TOP88"/>
      <c r="TOQ88"/>
      <c r="TOR88"/>
      <c r="TOS88"/>
      <c r="TOT88"/>
      <c r="TOU88"/>
      <c r="TOV88"/>
      <c r="TOW88"/>
      <c r="TOX88"/>
      <c r="TOY88"/>
      <c r="TOZ88"/>
      <c r="TPA88"/>
      <c r="TPB88"/>
      <c r="TPC88"/>
      <c r="TPD88"/>
      <c r="TPE88"/>
      <c r="TPF88"/>
      <c r="TPG88"/>
      <c r="TPH88"/>
      <c r="TPI88"/>
      <c r="TPJ88"/>
      <c r="TPK88"/>
      <c r="TPL88"/>
      <c r="TPM88"/>
      <c r="TPN88"/>
      <c r="TPO88"/>
      <c r="TPP88"/>
      <c r="TPQ88"/>
      <c r="TPR88"/>
      <c r="TPS88"/>
      <c r="TPT88"/>
      <c r="TPU88"/>
      <c r="TPV88"/>
      <c r="TPW88"/>
      <c r="TPX88"/>
      <c r="TPY88"/>
      <c r="TPZ88"/>
      <c r="TQA88"/>
      <c r="TQB88"/>
      <c r="TQC88"/>
      <c r="TQD88"/>
      <c r="TQE88"/>
      <c r="TQF88"/>
      <c r="TQG88"/>
      <c r="TQH88"/>
      <c r="TQI88"/>
      <c r="TQJ88"/>
      <c r="TQK88"/>
      <c r="TQL88"/>
      <c r="TQM88"/>
      <c r="TQN88"/>
      <c r="TQO88"/>
      <c r="TQP88"/>
      <c r="TQQ88"/>
      <c r="TQR88"/>
      <c r="TQS88"/>
      <c r="TQT88"/>
      <c r="TQU88"/>
      <c r="TQV88"/>
      <c r="TQW88"/>
      <c r="TQX88"/>
      <c r="TQY88"/>
      <c r="TQZ88"/>
      <c r="TRA88"/>
      <c r="TRB88"/>
      <c r="TRC88"/>
      <c r="TRD88"/>
      <c r="TRE88"/>
      <c r="TRF88"/>
      <c r="TRG88"/>
      <c r="TRH88"/>
      <c r="TRI88"/>
      <c r="TRJ88"/>
      <c r="TRK88"/>
      <c r="TRL88"/>
      <c r="TRM88"/>
      <c r="TRN88"/>
      <c r="TRO88"/>
      <c r="TRP88"/>
      <c r="TRQ88"/>
      <c r="TRR88"/>
      <c r="TRS88"/>
      <c r="TRT88"/>
      <c r="TRU88"/>
      <c r="TRV88"/>
      <c r="TRW88"/>
      <c r="TRX88"/>
      <c r="TRY88"/>
      <c r="TRZ88"/>
      <c r="TSA88"/>
      <c r="TSB88"/>
      <c r="TSC88"/>
      <c r="TSD88"/>
      <c r="TSE88"/>
      <c r="TSF88"/>
      <c r="TSG88"/>
      <c r="TSH88"/>
      <c r="TSI88"/>
      <c r="TSJ88"/>
      <c r="TSK88"/>
      <c r="TSL88"/>
      <c r="TSM88"/>
      <c r="TSN88"/>
      <c r="TSO88"/>
      <c r="TSP88"/>
      <c r="TSQ88"/>
      <c r="TSR88"/>
      <c r="TSS88"/>
      <c r="TST88"/>
      <c r="TSU88"/>
      <c r="TSV88"/>
      <c r="TSW88"/>
      <c r="TSX88"/>
      <c r="TSY88"/>
      <c r="TSZ88"/>
      <c r="TTA88"/>
      <c r="TTB88"/>
      <c r="TTC88"/>
      <c r="TTD88"/>
      <c r="TTE88"/>
      <c r="TTF88"/>
      <c r="TTG88"/>
      <c r="TTH88"/>
      <c r="TTI88"/>
      <c r="TTJ88"/>
      <c r="TTK88"/>
      <c r="TTL88"/>
      <c r="TTM88"/>
      <c r="TTN88"/>
      <c r="TTO88"/>
      <c r="TTP88"/>
      <c r="TTQ88"/>
      <c r="TTR88"/>
      <c r="TTS88"/>
      <c r="TTT88"/>
      <c r="TTU88"/>
      <c r="TTV88"/>
      <c r="TTW88"/>
      <c r="TTX88"/>
      <c r="TTY88"/>
      <c r="TTZ88"/>
      <c r="TUA88"/>
      <c r="TUB88"/>
      <c r="TUC88"/>
      <c r="TUD88"/>
      <c r="TUE88"/>
      <c r="TUF88"/>
      <c r="TUG88"/>
      <c r="TUH88"/>
      <c r="TUI88"/>
      <c r="TUJ88"/>
      <c r="TUK88"/>
      <c r="TUL88"/>
      <c r="TUM88"/>
      <c r="TUN88"/>
      <c r="TUO88"/>
      <c r="TUP88"/>
      <c r="TUQ88"/>
      <c r="TUR88"/>
      <c r="TUS88"/>
      <c r="TUT88"/>
      <c r="TUU88"/>
      <c r="TUV88"/>
      <c r="TUW88"/>
      <c r="TUX88"/>
      <c r="TUY88"/>
      <c r="TUZ88"/>
      <c r="TVA88"/>
      <c r="TVB88"/>
      <c r="TVC88"/>
      <c r="TVD88"/>
      <c r="TVE88"/>
      <c r="TVF88"/>
      <c r="TVG88"/>
      <c r="TVH88"/>
      <c r="TVI88"/>
      <c r="TVJ88"/>
      <c r="TVK88"/>
      <c r="TVL88"/>
      <c r="TVM88"/>
      <c r="TVN88"/>
      <c r="TVO88"/>
      <c r="TVP88"/>
      <c r="TVQ88"/>
      <c r="TVR88"/>
      <c r="TVS88"/>
      <c r="TVT88"/>
      <c r="TVU88"/>
      <c r="TVV88"/>
      <c r="TVW88"/>
      <c r="TVX88"/>
      <c r="TVY88"/>
      <c r="TVZ88"/>
      <c r="TWA88"/>
      <c r="TWB88"/>
      <c r="TWC88"/>
      <c r="TWD88"/>
      <c r="TWE88"/>
      <c r="TWF88"/>
      <c r="TWG88"/>
      <c r="TWH88"/>
      <c r="TWI88"/>
      <c r="TWJ88"/>
      <c r="TWK88"/>
      <c r="TWL88"/>
      <c r="TWM88"/>
      <c r="TWN88"/>
      <c r="TWO88"/>
      <c r="TWP88"/>
      <c r="TWQ88"/>
      <c r="TWR88"/>
      <c r="TWS88"/>
      <c r="TWT88"/>
      <c r="TWU88"/>
      <c r="TWV88"/>
      <c r="TWW88"/>
      <c r="TWX88"/>
      <c r="TWY88"/>
      <c r="TWZ88"/>
      <c r="TXA88"/>
      <c r="TXB88"/>
      <c r="TXC88"/>
      <c r="TXD88"/>
      <c r="TXE88"/>
      <c r="TXF88"/>
      <c r="TXG88"/>
      <c r="TXH88"/>
      <c r="TXI88"/>
      <c r="TXJ88"/>
      <c r="TXK88"/>
      <c r="TXL88"/>
      <c r="TXM88"/>
      <c r="TXN88"/>
      <c r="TXO88"/>
      <c r="TXP88"/>
      <c r="TXQ88"/>
      <c r="TXR88"/>
      <c r="TXS88"/>
      <c r="TXT88"/>
      <c r="TXU88"/>
      <c r="TXV88"/>
      <c r="TXW88"/>
      <c r="TXX88"/>
      <c r="TXY88"/>
      <c r="TXZ88"/>
      <c r="TYA88"/>
      <c r="TYB88"/>
      <c r="TYC88"/>
      <c r="TYD88"/>
      <c r="TYE88"/>
      <c r="TYF88"/>
      <c r="TYG88"/>
      <c r="TYH88"/>
      <c r="TYI88"/>
      <c r="TYJ88"/>
      <c r="TYK88"/>
      <c r="TYL88"/>
      <c r="TYM88"/>
      <c r="TYN88"/>
      <c r="TYO88"/>
      <c r="TYP88"/>
      <c r="TYQ88"/>
      <c r="TYR88"/>
      <c r="TYS88"/>
      <c r="TYT88"/>
      <c r="TYU88"/>
      <c r="TYV88"/>
      <c r="TYW88"/>
      <c r="TYX88"/>
      <c r="TYY88"/>
      <c r="TYZ88"/>
      <c r="TZA88"/>
      <c r="TZB88"/>
      <c r="TZC88"/>
      <c r="TZD88"/>
      <c r="TZE88"/>
      <c r="TZF88"/>
      <c r="TZG88"/>
      <c r="TZH88"/>
      <c r="TZI88"/>
      <c r="TZJ88"/>
      <c r="TZK88"/>
      <c r="TZL88"/>
      <c r="TZM88"/>
      <c r="TZN88"/>
      <c r="TZO88"/>
      <c r="TZP88"/>
      <c r="TZQ88"/>
      <c r="TZR88"/>
      <c r="TZS88"/>
      <c r="TZT88"/>
      <c r="TZU88"/>
      <c r="TZV88"/>
      <c r="TZW88"/>
      <c r="TZX88"/>
      <c r="TZY88"/>
      <c r="TZZ88"/>
      <c r="UAA88"/>
      <c r="UAB88"/>
      <c r="UAC88"/>
      <c r="UAD88"/>
      <c r="UAE88"/>
      <c r="UAF88"/>
      <c r="UAG88"/>
      <c r="UAH88"/>
      <c r="UAI88"/>
      <c r="UAJ88"/>
      <c r="UAK88"/>
      <c r="UAL88"/>
      <c r="UAM88"/>
      <c r="UAN88"/>
      <c r="UAO88"/>
      <c r="UAP88"/>
      <c r="UAQ88"/>
      <c r="UAR88"/>
      <c r="UAS88"/>
      <c r="UAT88"/>
      <c r="UAU88"/>
      <c r="UAV88"/>
      <c r="UAW88"/>
      <c r="UAX88"/>
      <c r="UAY88"/>
      <c r="UAZ88"/>
      <c r="UBA88"/>
      <c r="UBB88"/>
      <c r="UBC88"/>
      <c r="UBD88"/>
      <c r="UBE88"/>
      <c r="UBF88"/>
      <c r="UBG88"/>
      <c r="UBH88"/>
      <c r="UBI88"/>
      <c r="UBJ88"/>
      <c r="UBK88"/>
      <c r="UBL88"/>
      <c r="UBM88"/>
      <c r="UBN88"/>
      <c r="UBO88"/>
      <c r="UBP88"/>
      <c r="UBQ88"/>
      <c r="UBR88"/>
      <c r="UBS88"/>
      <c r="UBT88"/>
      <c r="UBU88"/>
      <c r="UBV88"/>
      <c r="UBW88"/>
      <c r="UBX88"/>
      <c r="UBY88"/>
      <c r="UBZ88"/>
      <c r="UCA88"/>
      <c r="UCB88"/>
      <c r="UCC88"/>
      <c r="UCD88"/>
      <c r="UCE88"/>
      <c r="UCF88"/>
      <c r="UCG88"/>
      <c r="UCH88"/>
      <c r="UCI88"/>
      <c r="UCJ88"/>
      <c r="UCK88"/>
      <c r="UCL88"/>
      <c r="UCM88"/>
      <c r="UCN88"/>
      <c r="UCO88"/>
      <c r="UCP88"/>
      <c r="UCQ88"/>
      <c r="UCR88"/>
      <c r="UCS88"/>
      <c r="UCT88"/>
      <c r="UCU88"/>
      <c r="UCV88"/>
      <c r="UCW88"/>
      <c r="UCX88"/>
      <c r="UCY88"/>
      <c r="UCZ88"/>
      <c r="UDA88"/>
      <c r="UDB88"/>
      <c r="UDC88"/>
      <c r="UDD88"/>
      <c r="UDE88"/>
      <c r="UDF88"/>
      <c r="UDG88"/>
      <c r="UDH88"/>
      <c r="UDI88"/>
      <c r="UDJ88"/>
      <c r="UDK88"/>
      <c r="UDL88"/>
      <c r="UDM88"/>
      <c r="UDN88"/>
      <c r="UDO88"/>
      <c r="UDP88"/>
      <c r="UDQ88"/>
      <c r="UDR88"/>
      <c r="UDS88"/>
      <c r="UDT88"/>
      <c r="UDU88"/>
      <c r="UDV88"/>
      <c r="UDW88"/>
      <c r="UDX88"/>
      <c r="UDY88"/>
      <c r="UDZ88"/>
      <c r="UEA88"/>
      <c r="UEB88"/>
      <c r="UEC88"/>
      <c r="UED88"/>
      <c r="UEE88"/>
      <c r="UEF88"/>
      <c r="UEG88"/>
      <c r="UEH88"/>
      <c r="UEI88"/>
      <c r="UEJ88"/>
      <c r="UEK88"/>
      <c r="UEL88"/>
      <c r="UEM88"/>
      <c r="UEN88"/>
      <c r="UEO88"/>
      <c r="UEP88"/>
      <c r="UEQ88"/>
      <c r="UER88"/>
      <c r="UES88"/>
      <c r="UET88"/>
      <c r="UEU88"/>
      <c r="UEV88"/>
      <c r="UEW88"/>
      <c r="UEX88"/>
      <c r="UEY88"/>
      <c r="UEZ88"/>
      <c r="UFA88"/>
      <c r="UFB88"/>
      <c r="UFC88"/>
      <c r="UFD88"/>
      <c r="UFE88"/>
      <c r="UFF88"/>
      <c r="UFG88"/>
      <c r="UFH88"/>
      <c r="UFI88"/>
      <c r="UFJ88"/>
      <c r="UFK88"/>
      <c r="UFL88"/>
      <c r="UFM88"/>
      <c r="UFN88"/>
      <c r="UFO88"/>
      <c r="UFP88"/>
      <c r="UFQ88"/>
      <c r="UFR88"/>
      <c r="UFS88"/>
      <c r="UFT88"/>
      <c r="UFU88"/>
      <c r="UFV88"/>
      <c r="UFW88"/>
      <c r="UFX88"/>
      <c r="UFY88"/>
      <c r="UFZ88"/>
      <c r="UGA88"/>
      <c r="UGB88"/>
      <c r="UGC88"/>
      <c r="UGD88"/>
      <c r="UGE88"/>
      <c r="UGF88"/>
      <c r="UGG88"/>
      <c r="UGH88"/>
      <c r="UGI88"/>
      <c r="UGJ88"/>
      <c r="UGK88"/>
      <c r="UGL88"/>
      <c r="UGM88"/>
      <c r="UGN88"/>
      <c r="UGO88"/>
      <c r="UGP88"/>
      <c r="UGQ88"/>
      <c r="UGR88"/>
      <c r="UGS88"/>
      <c r="UGT88"/>
      <c r="UGU88"/>
      <c r="UGV88"/>
      <c r="UGW88"/>
      <c r="UGX88"/>
      <c r="UGY88"/>
      <c r="UGZ88"/>
      <c r="UHA88"/>
      <c r="UHB88"/>
      <c r="UHC88"/>
      <c r="UHD88"/>
      <c r="UHE88"/>
      <c r="UHF88"/>
      <c r="UHG88"/>
      <c r="UHH88"/>
      <c r="UHI88"/>
      <c r="UHJ88"/>
      <c r="UHK88"/>
      <c r="UHL88"/>
      <c r="UHM88"/>
      <c r="UHN88"/>
      <c r="UHO88"/>
      <c r="UHP88"/>
      <c r="UHQ88"/>
      <c r="UHR88"/>
      <c r="UHS88"/>
      <c r="UHT88"/>
      <c r="UHU88"/>
      <c r="UHV88"/>
      <c r="UHW88"/>
      <c r="UHX88"/>
      <c r="UHY88"/>
      <c r="UHZ88"/>
      <c r="UIA88"/>
      <c r="UIB88"/>
      <c r="UIC88"/>
      <c r="UID88"/>
      <c r="UIE88"/>
      <c r="UIF88"/>
      <c r="UIG88"/>
      <c r="UIH88"/>
      <c r="UII88"/>
      <c r="UIJ88"/>
      <c r="UIK88"/>
      <c r="UIL88"/>
      <c r="UIM88"/>
      <c r="UIN88"/>
      <c r="UIO88"/>
      <c r="UIP88"/>
      <c r="UIQ88"/>
      <c r="UIR88"/>
      <c r="UIS88"/>
      <c r="UIT88"/>
      <c r="UIU88"/>
      <c r="UIV88"/>
      <c r="UIW88"/>
      <c r="UIX88"/>
      <c r="UIY88"/>
      <c r="UIZ88"/>
      <c r="UJA88"/>
      <c r="UJB88"/>
      <c r="UJC88"/>
      <c r="UJD88"/>
      <c r="UJE88"/>
      <c r="UJF88"/>
      <c r="UJG88"/>
      <c r="UJH88"/>
      <c r="UJI88"/>
      <c r="UJJ88"/>
      <c r="UJK88"/>
      <c r="UJL88"/>
      <c r="UJM88"/>
      <c r="UJN88"/>
      <c r="UJO88"/>
      <c r="UJP88"/>
      <c r="UJQ88"/>
      <c r="UJR88"/>
      <c r="UJS88"/>
      <c r="UJT88"/>
      <c r="UJU88"/>
      <c r="UJV88"/>
      <c r="UJW88"/>
      <c r="UJX88"/>
      <c r="UJY88"/>
      <c r="UJZ88"/>
      <c r="UKA88"/>
      <c r="UKB88"/>
      <c r="UKC88"/>
      <c r="UKD88"/>
      <c r="UKE88"/>
      <c r="UKF88"/>
      <c r="UKG88"/>
      <c r="UKH88"/>
      <c r="UKI88"/>
      <c r="UKJ88"/>
      <c r="UKK88"/>
      <c r="UKL88"/>
      <c r="UKM88"/>
      <c r="UKN88"/>
      <c r="UKO88"/>
      <c r="UKP88"/>
      <c r="UKQ88"/>
      <c r="UKR88"/>
      <c r="UKS88"/>
      <c r="UKT88"/>
      <c r="UKU88"/>
      <c r="UKV88"/>
      <c r="UKW88"/>
      <c r="UKX88"/>
      <c r="UKY88"/>
      <c r="UKZ88"/>
      <c r="ULA88"/>
      <c r="ULB88"/>
      <c r="ULC88"/>
      <c r="ULD88"/>
      <c r="ULE88"/>
      <c r="ULF88"/>
      <c r="ULG88"/>
      <c r="ULH88"/>
      <c r="ULI88"/>
      <c r="ULJ88"/>
      <c r="ULK88"/>
      <c r="ULL88"/>
      <c r="ULM88"/>
      <c r="ULN88"/>
      <c r="ULO88"/>
      <c r="ULP88"/>
      <c r="ULQ88"/>
      <c r="ULR88"/>
      <c r="ULS88"/>
      <c r="ULT88"/>
      <c r="ULU88"/>
      <c r="ULV88"/>
      <c r="ULW88"/>
      <c r="ULX88"/>
      <c r="ULY88"/>
      <c r="ULZ88"/>
      <c r="UMA88"/>
      <c r="UMB88"/>
      <c r="UMC88"/>
      <c r="UMD88"/>
      <c r="UME88"/>
      <c r="UMF88"/>
      <c r="UMG88"/>
      <c r="UMH88"/>
      <c r="UMI88"/>
      <c r="UMJ88"/>
      <c r="UMK88"/>
      <c r="UML88"/>
      <c r="UMM88"/>
      <c r="UMN88"/>
      <c r="UMO88"/>
      <c r="UMP88"/>
      <c r="UMQ88"/>
      <c r="UMR88"/>
      <c r="UMS88"/>
      <c r="UMT88"/>
      <c r="UMU88"/>
      <c r="UMV88"/>
      <c r="UMW88"/>
      <c r="UMX88"/>
      <c r="UMY88"/>
      <c r="UMZ88"/>
      <c r="UNA88"/>
      <c r="UNB88"/>
      <c r="UNC88"/>
      <c r="UND88"/>
      <c r="UNE88"/>
      <c r="UNF88"/>
      <c r="UNG88"/>
      <c r="UNH88"/>
      <c r="UNI88"/>
      <c r="UNJ88"/>
      <c r="UNK88"/>
      <c r="UNL88"/>
      <c r="UNM88"/>
      <c r="UNN88"/>
      <c r="UNO88"/>
      <c r="UNP88"/>
      <c r="UNQ88"/>
      <c r="UNR88"/>
      <c r="UNS88"/>
      <c r="UNT88"/>
      <c r="UNU88"/>
      <c r="UNV88"/>
      <c r="UNW88"/>
      <c r="UNX88"/>
      <c r="UNY88"/>
      <c r="UNZ88"/>
      <c r="UOA88"/>
      <c r="UOB88"/>
      <c r="UOC88"/>
      <c r="UOD88"/>
      <c r="UOE88"/>
      <c r="UOF88"/>
      <c r="UOG88"/>
      <c r="UOH88"/>
      <c r="UOI88"/>
      <c r="UOJ88"/>
      <c r="UOK88"/>
      <c r="UOL88"/>
      <c r="UOM88"/>
      <c r="UON88"/>
      <c r="UOO88"/>
      <c r="UOP88"/>
      <c r="UOQ88"/>
      <c r="UOR88"/>
      <c r="UOS88"/>
      <c r="UOT88"/>
      <c r="UOU88"/>
      <c r="UOV88"/>
      <c r="UOW88"/>
      <c r="UOX88"/>
      <c r="UOY88"/>
      <c r="UOZ88"/>
      <c r="UPA88"/>
      <c r="UPB88"/>
      <c r="UPC88"/>
      <c r="UPD88"/>
      <c r="UPE88"/>
      <c r="UPF88"/>
      <c r="UPG88"/>
      <c r="UPH88"/>
      <c r="UPI88"/>
      <c r="UPJ88"/>
      <c r="UPK88"/>
      <c r="UPL88"/>
      <c r="UPM88"/>
      <c r="UPN88"/>
      <c r="UPO88"/>
      <c r="UPP88"/>
      <c r="UPQ88"/>
      <c r="UPR88"/>
      <c r="UPS88"/>
      <c r="UPT88"/>
      <c r="UPU88"/>
      <c r="UPV88"/>
      <c r="UPW88"/>
      <c r="UPX88"/>
      <c r="UPY88"/>
      <c r="UPZ88"/>
      <c r="UQA88"/>
      <c r="UQB88"/>
      <c r="UQC88"/>
      <c r="UQD88"/>
      <c r="UQE88"/>
      <c r="UQF88"/>
      <c r="UQG88"/>
      <c r="UQH88"/>
      <c r="UQI88"/>
      <c r="UQJ88"/>
      <c r="UQK88"/>
      <c r="UQL88"/>
      <c r="UQM88"/>
      <c r="UQN88"/>
      <c r="UQO88"/>
      <c r="UQP88"/>
      <c r="UQQ88"/>
      <c r="UQR88"/>
      <c r="UQS88"/>
      <c r="UQT88"/>
      <c r="UQU88"/>
      <c r="UQV88"/>
      <c r="UQW88"/>
      <c r="UQX88"/>
      <c r="UQY88"/>
      <c r="UQZ88"/>
      <c r="URA88"/>
      <c r="URB88"/>
      <c r="URC88"/>
      <c r="URD88"/>
      <c r="URE88"/>
      <c r="URF88"/>
      <c r="URG88"/>
      <c r="URH88"/>
      <c r="URI88"/>
      <c r="URJ88"/>
      <c r="URK88"/>
      <c r="URL88"/>
      <c r="URM88"/>
      <c r="URN88"/>
      <c r="URO88"/>
      <c r="URP88"/>
      <c r="URQ88"/>
      <c r="URR88"/>
      <c r="URS88"/>
      <c r="URT88"/>
      <c r="URU88"/>
      <c r="URV88"/>
      <c r="URW88"/>
      <c r="URX88"/>
      <c r="URY88"/>
      <c r="URZ88"/>
      <c r="USA88"/>
      <c r="USB88"/>
      <c r="USC88"/>
      <c r="USD88"/>
      <c r="USE88"/>
      <c r="USF88"/>
      <c r="USG88"/>
      <c r="USH88"/>
      <c r="USI88"/>
      <c r="USJ88"/>
      <c r="USK88"/>
      <c r="USL88"/>
      <c r="USM88"/>
      <c r="USN88"/>
      <c r="USO88"/>
      <c r="USP88"/>
      <c r="USQ88"/>
      <c r="USR88"/>
      <c r="USS88"/>
      <c r="UST88"/>
      <c r="USU88"/>
      <c r="USV88"/>
      <c r="USW88"/>
      <c r="USX88"/>
      <c r="USY88"/>
      <c r="USZ88"/>
      <c r="UTA88"/>
      <c r="UTB88"/>
      <c r="UTC88"/>
      <c r="UTD88"/>
      <c r="UTE88"/>
      <c r="UTF88"/>
      <c r="UTG88"/>
      <c r="UTH88"/>
      <c r="UTI88"/>
      <c r="UTJ88"/>
      <c r="UTK88"/>
      <c r="UTL88"/>
      <c r="UTM88"/>
      <c r="UTN88"/>
      <c r="UTO88"/>
      <c r="UTP88"/>
      <c r="UTQ88"/>
      <c r="UTR88"/>
      <c r="UTS88"/>
      <c r="UTT88"/>
      <c r="UTU88"/>
      <c r="UTV88"/>
      <c r="UTW88"/>
      <c r="UTX88"/>
      <c r="UTY88"/>
      <c r="UTZ88"/>
      <c r="UUA88"/>
      <c r="UUB88"/>
      <c r="UUC88"/>
      <c r="UUD88"/>
      <c r="UUE88"/>
      <c r="UUF88"/>
      <c r="UUG88"/>
      <c r="UUH88"/>
      <c r="UUI88"/>
      <c r="UUJ88"/>
      <c r="UUK88"/>
      <c r="UUL88"/>
      <c r="UUM88"/>
      <c r="UUN88"/>
      <c r="UUO88"/>
      <c r="UUP88"/>
      <c r="UUQ88"/>
      <c r="UUR88"/>
      <c r="UUS88"/>
      <c r="UUT88"/>
      <c r="UUU88"/>
      <c r="UUV88"/>
      <c r="UUW88"/>
      <c r="UUX88"/>
      <c r="UUY88"/>
      <c r="UUZ88"/>
      <c r="UVA88"/>
      <c r="UVB88"/>
      <c r="UVC88"/>
      <c r="UVD88"/>
      <c r="UVE88"/>
      <c r="UVF88"/>
      <c r="UVG88"/>
      <c r="UVH88"/>
      <c r="UVI88"/>
      <c r="UVJ88"/>
      <c r="UVK88"/>
      <c r="UVL88"/>
      <c r="UVM88"/>
      <c r="UVN88"/>
      <c r="UVO88"/>
      <c r="UVP88"/>
      <c r="UVQ88"/>
      <c r="UVR88"/>
      <c r="UVS88"/>
      <c r="UVT88"/>
      <c r="UVU88"/>
      <c r="UVV88"/>
      <c r="UVW88"/>
      <c r="UVX88"/>
      <c r="UVY88"/>
      <c r="UVZ88"/>
      <c r="UWA88"/>
      <c r="UWB88"/>
      <c r="UWC88"/>
      <c r="UWD88"/>
      <c r="UWE88"/>
      <c r="UWF88"/>
      <c r="UWG88"/>
      <c r="UWH88"/>
      <c r="UWI88"/>
      <c r="UWJ88"/>
      <c r="UWK88"/>
      <c r="UWL88"/>
      <c r="UWM88"/>
      <c r="UWN88"/>
      <c r="UWO88"/>
      <c r="UWP88"/>
      <c r="UWQ88"/>
      <c r="UWR88"/>
      <c r="UWS88"/>
      <c r="UWT88"/>
      <c r="UWU88"/>
      <c r="UWV88"/>
      <c r="UWW88"/>
      <c r="UWX88"/>
      <c r="UWY88"/>
      <c r="UWZ88"/>
      <c r="UXA88"/>
      <c r="UXB88"/>
      <c r="UXC88"/>
      <c r="UXD88"/>
      <c r="UXE88"/>
      <c r="UXF88"/>
      <c r="UXG88"/>
      <c r="UXH88"/>
      <c r="UXI88"/>
      <c r="UXJ88"/>
      <c r="UXK88"/>
      <c r="UXL88"/>
      <c r="UXM88"/>
      <c r="UXN88"/>
      <c r="UXO88"/>
      <c r="UXP88"/>
      <c r="UXQ88"/>
      <c r="UXR88"/>
      <c r="UXS88"/>
      <c r="UXT88"/>
      <c r="UXU88"/>
      <c r="UXV88"/>
      <c r="UXW88"/>
      <c r="UXX88"/>
      <c r="UXY88"/>
      <c r="UXZ88"/>
      <c r="UYA88"/>
      <c r="UYB88"/>
      <c r="UYC88"/>
      <c r="UYD88"/>
      <c r="UYE88"/>
      <c r="UYF88"/>
      <c r="UYG88"/>
      <c r="UYH88"/>
      <c r="UYI88"/>
      <c r="UYJ88"/>
      <c r="UYK88"/>
      <c r="UYL88"/>
      <c r="UYM88"/>
      <c r="UYN88"/>
      <c r="UYO88"/>
      <c r="UYP88"/>
      <c r="UYQ88"/>
      <c r="UYR88"/>
      <c r="UYS88"/>
      <c r="UYT88"/>
      <c r="UYU88"/>
      <c r="UYV88"/>
      <c r="UYW88"/>
      <c r="UYX88"/>
      <c r="UYY88"/>
      <c r="UYZ88"/>
      <c r="UZA88"/>
      <c r="UZB88"/>
      <c r="UZC88"/>
      <c r="UZD88"/>
      <c r="UZE88"/>
      <c r="UZF88"/>
      <c r="UZG88"/>
      <c r="UZH88"/>
      <c r="UZI88"/>
      <c r="UZJ88"/>
      <c r="UZK88"/>
      <c r="UZL88"/>
      <c r="UZM88"/>
      <c r="UZN88"/>
      <c r="UZO88"/>
      <c r="UZP88"/>
      <c r="UZQ88"/>
      <c r="UZR88"/>
      <c r="UZS88"/>
      <c r="UZT88"/>
      <c r="UZU88"/>
      <c r="UZV88"/>
      <c r="UZW88"/>
      <c r="UZX88"/>
      <c r="UZY88"/>
      <c r="UZZ88"/>
      <c r="VAA88"/>
      <c r="VAB88"/>
      <c r="VAC88"/>
      <c r="VAD88"/>
      <c r="VAE88"/>
      <c r="VAF88"/>
      <c r="VAG88"/>
      <c r="VAH88"/>
      <c r="VAI88"/>
      <c r="VAJ88"/>
      <c r="VAK88"/>
      <c r="VAL88"/>
      <c r="VAM88"/>
      <c r="VAN88"/>
      <c r="VAO88"/>
      <c r="VAP88"/>
      <c r="VAQ88"/>
      <c r="VAR88"/>
      <c r="VAS88"/>
      <c r="VAT88"/>
      <c r="VAU88"/>
      <c r="VAV88"/>
      <c r="VAW88"/>
      <c r="VAX88"/>
      <c r="VAY88"/>
      <c r="VAZ88"/>
      <c r="VBA88"/>
      <c r="VBB88"/>
      <c r="VBC88"/>
      <c r="VBD88"/>
      <c r="VBE88"/>
      <c r="VBF88"/>
      <c r="VBG88"/>
      <c r="VBH88"/>
      <c r="VBI88"/>
      <c r="VBJ88"/>
      <c r="VBK88"/>
      <c r="VBL88"/>
      <c r="VBM88"/>
      <c r="VBN88"/>
      <c r="VBO88"/>
      <c r="VBP88"/>
      <c r="VBQ88"/>
      <c r="VBR88"/>
      <c r="VBS88"/>
      <c r="VBT88"/>
      <c r="VBU88"/>
      <c r="VBV88"/>
      <c r="VBW88"/>
      <c r="VBX88"/>
      <c r="VBY88"/>
      <c r="VBZ88"/>
      <c r="VCA88"/>
      <c r="VCB88"/>
      <c r="VCC88"/>
      <c r="VCD88"/>
      <c r="VCE88"/>
      <c r="VCF88"/>
      <c r="VCG88"/>
      <c r="VCH88"/>
      <c r="VCI88"/>
      <c r="VCJ88"/>
      <c r="VCK88"/>
      <c r="VCL88"/>
      <c r="VCM88"/>
      <c r="VCN88"/>
      <c r="VCO88"/>
      <c r="VCP88"/>
      <c r="VCQ88"/>
      <c r="VCR88"/>
      <c r="VCS88"/>
      <c r="VCT88"/>
      <c r="VCU88"/>
      <c r="VCV88"/>
      <c r="VCW88"/>
      <c r="VCX88"/>
      <c r="VCY88"/>
      <c r="VCZ88"/>
      <c r="VDA88"/>
      <c r="VDB88"/>
      <c r="VDC88"/>
      <c r="VDD88"/>
      <c r="VDE88"/>
      <c r="VDF88"/>
      <c r="VDG88"/>
      <c r="VDH88"/>
      <c r="VDI88"/>
      <c r="VDJ88"/>
      <c r="VDK88"/>
      <c r="VDL88"/>
      <c r="VDM88"/>
      <c r="VDN88"/>
      <c r="VDO88"/>
      <c r="VDP88"/>
      <c r="VDQ88"/>
      <c r="VDR88"/>
      <c r="VDS88"/>
      <c r="VDT88"/>
      <c r="VDU88"/>
      <c r="VDV88"/>
      <c r="VDW88"/>
      <c r="VDX88"/>
      <c r="VDY88"/>
      <c r="VDZ88"/>
      <c r="VEA88"/>
      <c r="VEB88"/>
      <c r="VEC88"/>
      <c r="VED88"/>
      <c r="VEE88"/>
      <c r="VEF88"/>
      <c r="VEG88"/>
      <c r="VEH88"/>
      <c r="VEI88"/>
      <c r="VEJ88"/>
      <c r="VEK88"/>
      <c r="VEL88"/>
      <c r="VEM88"/>
      <c r="VEN88"/>
      <c r="VEO88"/>
      <c r="VEP88"/>
      <c r="VEQ88"/>
      <c r="VER88"/>
      <c r="VES88"/>
      <c r="VET88"/>
      <c r="VEU88"/>
      <c r="VEV88"/>
      <c r="VEW88"/>
      <c r="VEX88"/>
      <c r="VEY88"/>
      <c r="VEZ88"/>
      <c r="VFA88"/>
      <c r="VFB88"/>
      <c r="VFC88"/>
      <c r="VFD88"/>
      <c r="VFE88"/>
      <c r="VFF88"/>
      <c r="VFG88"/>
      <c r="VFH88"/>
      <c r="VFI88"/>
      <c r="VFJ88"/>
      <c r="VFK88"/>
      <c r="VFL88"/>
      <c r="VFM88"/>
      <c r="VFN88"/>
      <c r="VFO88"/>
      <c r="VFP88"/>
      <c r="VFQ88"/>
      <c r="VFR88"/>
      <c r="VFS88"/>
      <c r="VFT88"/>
      <c r="VFU88"/>
      <c r="VFV88"/>
      <c r="VFW88"/>
      <c r="VFX88"/>
      <c r="VFY88"/>
      <c r="VFZ88"/>
      <c r="VGA88"/>
      <c r="VGB88"/>
      <c r="VGC88"/>
      <c r="VGD88"/>
      <c r="VGE88"/>
      <c r="VGF88"/>
      <c r="VGG88"/>
      <c r="VGH88"/>
      <c r="VGI88"/>
      <c r="VGJ88"/>
      <c r="VGK88"/>
      <c r="VGL88"/>
      <c r="VGM88"/>
      <c r="VGN88"/>
      <c r="VGO88"/>
      <c r="VGP88"/>
      <c r="VGQ88"/>
      <c r="VGR88"/>
      <c r="VGS88"/>
      <c r="VGT88"/>
      <c r="VGU88"/>
      <c r="VGV88"/>
      <c r="VGW88"/>
      <c r="VGX88"/>
      <c r="VGY88"/>
      <c r="VGZ88"/>
      <c r="VHA88"/>
      <c r="VHB88"/>
      <c r="VHC88"/>
      <c r="VHD88"/>
      <c r="VHE88"/>
      <c r="VHF88"/>
      <c r="VHG88"/>
      <c r="VHH88"/>
      <c r="VHI88"/>
      <c r="VHJ88"/>
      <c r="VHK88"/>
      <c r="VHL88"/>
      <c r="VHM88"/>
      <c r="VHN88"/>
      <c r="VHO88"/>
      <c r="VHP88"/>
      <c r="VHQ88"/>
      <c r="VHR88"/>
      <c r="VHS88"/>
      <c r="VHT88"/>
      <c r="VHU88"/>
      <c r="VHV88"/>
      <c r="VHW88"/>
      <c r="VHX88"/>
      <c r="VHY88"/>
      <c r="VHZ88"/>
      <c r="VIA88"/>
      <c r="VIB88"/>
      <c r="VIC88"/>
      <c r="VID88"/>
      <c r="VIE88"/>
      <c r="VIF88"/>
      <c r="VIG88"/>
      <c r="VIH88"/>
      <c r="VII88"/>
      <c r="VIJ88"/>
      <c r="VIK88"/>
      <c r="VIL88"/>
      <c r="VIM88"/>
      <c r="VIN88"/>
      <c r="VIO88"/>
      <c r="VIP88"/>
      <c r="VIQ88"/>
      <c r="VIR88"/>
      <c r="VIS88"/>
      <c r="VIT88"/>
      <c r="VIU88"/>
      <c r="VIV88"/>
      <c r="VIW88"/>
      <c r="VIX88"/>
      <c r="VIY88"/>
      <c r="VIZ88"/>
      <c r="VJA88"/>
      <c r="VJB88"/>
      <c r="VJC88"/>
      <c r="VJD88"/>
      <c r="VJE88"/>
      <c r="VJF88"/>
      <c r="VJG88"/>
      <c r="VJH88"/>
      <c r="VJI88"/>
      <c r="VJJ88"/>
      <c r="VJK88"/>
      <c r="VJL88"/>
      <c r="VJM88"/>
      <c r="VJN88"/>
      <c r="VJO88"/>
      <c r="VJP88"/>
      <c r="VJQ88"/>
      <c r="VJR88"/>
      <c r="VJS88"/>
      <c r="VJT88"/>
      <c r="VJU88"/>
      <c r="VJV88"/>
      <c r="VJW88"/>
      <c r="VJX88"/>
      <c r="VJY88"/>
      <c r="VJZ88"/>
      <c r="VKA88"/>
      <c r="VKB88"/>
      <c r="VKC88"/>
      <c r="VKD88"/>
      <c r="VKE88"/>
      <c r="VKF88"/>
      <c r="VKG88"/>
      <c r="VKH88"/>
      <c r="VKI88"/>
      <c r="VKJ88"/>
      <c r="VKK88"/>
      <c r="VKL88"/>
      <c r="VKM88"/>
      <c r="VKN88"/>
      <c r="VKO88"/>
      <c r="VKP88"/>
      <c r="VKQ88"/>
      <c r="VKR88"/>
      <c r="VKS88"/>
      <c r="VKT88"/>
      <c r="VKU88"/>
      <c r="VKV88"/>
      <c r="VKW88"/>
      <c r="VKX88"/>
      <c r="VKY88"/>
      <c r="VKZ88"/>
      <c r="VLA88"/>
      <c r="VLB88"/>
      <c r="VLC88"/>
      <c r="VLD88"/>
      <c r="VLE88"/>
      <c r="VLF88"/>
      <c r="VLG88"/>
      <c r="VLH88"/>
      <c r="VLI88"/>
      <c r="VLJ88"/>
      <c r="VLK88"/>
      <c r="VLL88"/>
      <c r="VLM88"/>
      <c r="VLN88"/>
      <c r="VLO88"/>
      <c r="VLP88"/>
      <c r="VLQ88"/>
      <c r="VLR88"/>
      <c r="VLS88"/>
      <c r="VLT88"/>
      <c r="VLU88"/>
      <c r="VLV88"/>
      <c r="VLW88"/>
      <c r="VLX88"/>
      <c r="VLY88"/>
      <c r="VLZ88"/>
      <c r="VMA88"/>
      <c r="VMB88"/>
      <c r="VMC88"/>
      <c r="VMD88"/>
      <c r="VME88"/>
      <c r="VMF88"/>
      <c r="VMG88"/>
      <c r="VMH88"/>
      <c r="VMI88"/>
      <c r="VMJ88"/>
      <c r="VMK88"/>
      <c r="VML88"/>
      <c r="VMM88"/>
      <c r="VMN88"/>
      <c r="VMO88"/>
      <c r="VMP88"/>
      <c r="VMQ88"/>
      <c r="VMR88"/>
      <c r="VMS88"/>
      <c r="VMT88"/>
      <c r="VMU88"/>
      <c r="VMV88"/>
      <c r="VMW88"/>
      <c r="VMX88"/>
      <c r="VMY88"/>
      <c r="VMZ88"/>
      <c r="VNA88"/>
      <c r="VNB88"/>
      <c r="VNC88"/>
      <c r="VND88"/>
      <c r="VNE88"/>
      <c r="VNF88"/>
      <c r="VNG88"/>
      <c r="VNH88"/>
      <c r="VNI88"/>
      <c r="VNJ88"/>
      <c r="VNK88"/>
      <c r="VNL88"/>
      <c r="VNM88"/>
      <c r="VNN88"/>
      <c r="VNO88"/>
      <c r="VNP88"/>
      <c r="VNQ88"/>
      <c r="VNR88"/>
      <c r="VNS88"/>
      <c r="VNT88"/>
      <c r="VNU88"/>
      <c r="VNV88"/>
      <c r="VNW88"/>
      <c r="VNX88"/>
      <c r="VNY88"/>
      <c r="VNZ88"/>
      <c r="VOA88"/>
      <c r="VOB88"/>
      <c r="VOC88"/>
      <c r="VOD88"/>
      <c r="VOE88"/>
      <c r="VOF88"/>
      <c r="VOG88"/>
      <c r="VOH88"/>
      <c r="VOI88"/>
      <c r="VOJ88"/>
      <c r="VOK88"/>
      <c r="VOL88"/>
      <c r="VOM88"/>
      <c r="VON88"/>
      <c r="VOO88"/>
      <c r="VOP88"/>
      <c r="VOQ88"/>
      <c r="VOR88"/>
      <c r="VOS88"/>
      <c r="VOT88"/>
      <c r="VOU88"/>
      <c r="VOV88"/>
      <c r="VOW88"/>
      <c r="VOX88"/>
      <c r="VOY88"/>
      <c r="VOZ88"/>
      <c r="VPA88"/>
      <c r="VPB88"/>
      <c r="VPC88"/>
      <c r="VPD88"/>
      <c r="VPE88"/>
      <c r="VPF88"/>
      <c r="VPG88"/>
      <c r="VPH88"/>
      <c r="VPI88"/>
      <c r="VPJ88"/>
      <c r="VPK88"/>
      <c r="VPL88"/>
      <c r="VPM88"/>
      <c r="VPN88"/>
      <c r="VPO88"/>
      <c r="VPP88"/>
      <c r="VPQ88"/>
      <c r="VPR88"/>
      <c r="VPS88"/>
      <c r="VPT88"/>
      <c r="VPU88"/>
      <c r="VPV88"/>
      <c r="VPW88"/>
      <c r="VPX88"/>
      <c r="VPY88"/>
      <c r="VPZ88"/>
      <c r="VQA88"/>
      <c r="VQB88"/>
      <c r="VQC88"/>
      <c r="VQD88"/>
      <c r="VQE88"/>
      <c r="VQF88"/>
      <c r="VQG88"/>
      <c r="VQH88"/>
      <c r="VQI88"/>
      <c r="VQJ88"/>
      <c r="VQK88"/>
      <c r="VQL88"/>
      <c r="VQM88"/>
      <c r="VQN88"/>
      <c r="VQO88"/>
      <c r="VQP88"/>
      <c r="VQQ88"/>
      <c r="VQR88"/>
      <c r="VQS88"/>
      <c r="VQT88"/>
      <c r="VQU88"/>
      <c r="VQV88"/>
      <c r="VQW88"/>
      <c r="VQX88"/>
      <c r="VQY88"/>
      <c r="VQZ88"/>
      <c r="VRA88"/>
      <c r="VRB88"/>
      <c r="VRC88"/>
      <c r="VRD88"/>
      <c r="VRE88"/>
      <c r="VRF88"/>
      <c r="VRG88"/>
      <c r="VRH88"/>
      <c r="VRI88"/>
      <c r="VRJ88"/>
      <c r="VRK88"/>
      <c r="VRL88"/>
      <c r="VRM88"/>
      <c r="VRN88"/>
      <c r="VRO88"/>
      <c r="VRP88"/>
      <c r="VRQ88"/>
      <c r="VRR88"/>
      <c r="VRS88"/>
      <c r="VRT88"/>
      <c r="VRU88"/>
      <c r="VRV88"/>
      <c r="VRW88"/>
      <c r="VRX88"/>
      <c r="VRY88"/>
      <c r="VRZ88"/>
      <c r="VSA88"/>
      <c r="VSB88"/>
      <c r="VSC88"/>
      <c r="VSD88"/>
      <c r="VSE88"/>
      <c r="VSF88"/>
      <c r="VSG88"/>
      <c r="VSH88"/>
      <c r="VSI88"/>
      <c r="VSJ88"/>
      <c r="VSK88"/>
      <c r="VSL88"/>
      <c r="VSM88"/>
      <c r="VSN88"/>
      <c r="VSO88"/>
      <c r="VSP88"/>
      <c r="VSQ88"/>
      <c r="VSR88"/>
      <c r="VSS88"/>
      <c r="VST88"/>
      <c r="VSU88"/>
      <c r="VSV88"/>
      <c r="VSW88"/>
      <c r="VSX88"/>
      <c r="VSY88"/>
      <c r="VSZ88"/>
      <c r="VTA88"/>
      <c r="VTB88"/>
      <c r="VTC88"/>
      <c r="VTD88"/>
      <c r="VTE88"/>
      <c r="VTF88"/>
      <c r="VTG88"/>
      <c r="VTH88"/>
      <c r="VTI88"/>
      <c r="VTJ88"/>
      <c r="VTK88"/>
      <c r="VTL88"/>
      <c r="VTM88"/>
      <c r="VTN88"/>
      <c r="VTO88"/>
      <c r="VTP88"/>
      <c r="VTQ88"/>
      <c r="VTR88"/>
      <c r="VTS88"/>
      <c r="VTT88"/>
      <c r="VTU88"/>
      <c r="VTV88"/>
      <c r="VTW88"/>
      <c r="VTX88"/>
      <c r="VTY88"/>
      <c r="VTZ88"/>
      <c r="VUA88"/>
      <c r="VUB88"/>
      <c r="VUC88"/>
      <c r="VUD88"/>
      <c r="VUE88"/>
      <c r="VUF88"/>
      <c r="VUG88"/>
      <c r="VUH88"/>
      <c r="VUI88"/>
      <c r="VUJ88"/>
      <c r="VUK88"/>
      <c r="VUL88"/>
      <c r="VUM88"/>
      <c r="VUN88"/>
      <c r="VUO88"/>
      <c r="VUP88"/>
      <c r="VUQ88"/>
      <c r="VUR88"/>
      <c r="VUS88"/>
      <c r="VUT88"/>
      <c r="VUU88"/>
      <c r="VUV88"/>
      <c r="VUW88"/>
      <c r="VUX88"/>
      <c r="VUY88"/>
      <c r="VUZ88"/>
      <c r="VVA88"/>
      <c r="VVB88"/>
      <c r="VVC88"/>
      <c r="VVD88"/>
      <c r="VVE88"/>
      <c r="VVF88"/>
      <c r="VVG88"/>
      <c r="VVH88"/>
      <c r="VVI88"/>
      <c r="VVJ88"/>
      <c r="VVK88"/>
      <c r="VVL88"/>
      <c r="VVM88"/>
      <c r="VVN88"/>
      <c r="VVO88"/>
      <c r="VVP88"/>
      <c r="VVQ88"/>
      <c r="VVR88"/>
      <c r="VVS88"/>
      <c r="VVT88"/>
      <c r="VVU88"/>
      <c r="VVV88"/>
      <c r="VVW88"/>
      <c r="VVX88"/>
      <c r="VVY88"/>
      <c r="VVZ88"/>
      <c r="VWA88"/>
      <c r="VWB88"/>
      <c r="VWC88"/>
      <c r="VWD88"/>
      <c r="VWE88"/>
      <c r="VWF88"/>
      <c r="VWG88"/>
      <c r="VWH88"/>
      <c r="VWI88"/>
      <c r="VWJ88"/>
      <c r="VWK88"/>
      <c r="VWL88"/>
      <c r="VWM88"/>
      <c r="VWN88"/>
      <c r="VWO88"/>
      <c r="VWP88"/>
      <c r="VWQ88"/>
      <c r="VWR88"/>
      <c r="VWS88"/>
      <c r="VWT88"/>
      <c r="VWU88"/>
      <c r="VWV88"/>
      <c r="VWW88"/>
      <c r="VWX88"/>
      <c r="VWY88"/>
      <c r="VWZ88"/>
      <c r="VXA88"/>
      <c r="VXB88"/>
      <c r="VXC88"/>
      <c r="VXD88"/>
      <c r="VXE88"/>
      <c r="VXF88"/>
      <c r="VXG88"/>
      <c r="VXH88"/>
      <c r="VXI88"/>
      <c r="VXJ88"/>
      <c r="VXK88"/>
      <c r="VXL88"/>
      <c r="VXM88"/>
      <c r="VXN88"/>
      <c r="VXO88"/>
      <c r="VXP88"/>
      <c r="VXQ88"/>
      <c r="VXR88"/>
      <c r="VXS88"/>
      <c r="VXT88"/>
      <c r="VXU88"/>
      <c r="VXV88"/>
      <c r="VXW88"/>
      <c r="VXX88"/>
      <c r="VXY88"/>
      <c r="VXZ88"/>
      <c r="VYA88"/>
      <c r="VYB88"/>
      <c r="VYC88"/>
      <c r="VYD88"/>
      <c r="VYE88"/>
      <c r="VYF88"/>
      <c r="VYG88"/>
      <c r="VYH88"/>
      <c r="VYI88"/>
      <c r="VYJ88"/>
      <c r="VYK88"/>
      <c r="VYL88"/>
      <c r="VYM88"/>
      <c r="VYN88"/>
      <c r="VYO88"/>
      <c r="VYP88"/>
      <c r="VYQ88"/>
      <c r="VYR88"/>
      <c r="VYS88"/>
      <c r="VYT88"/>
      <c r="VYU88"/>
      <c r="VYV88"/>
      <c r="VYW88"/>
      <c r="VYX88"/>
      <c r="VYY88"/>
      <c r="VYZ88"/>
      <c r="VZA88"/>
      <c r="VZB88"/>
      <c r="VZC88"/>
      <c r="VZD88"/>
      <c r="VZE88"/>
      <c r="VZF88"/>
      <c r="VZG88"/>
      <c r="VZH88"/>
      <c r="VZI88"/>
      <c r="VZJ88"/>
      <c r="VZK88"/>
      <c r="VZL88"/>
      <c r="VZM88"/>
      <c r="VZN88"/>
      <c r="VZO88"/>
      <c r="VZP88"/>
      <c r="VZQ88"/>
      <c r="VZR88"/>
      <c r="VZS88"/>
      <c r="VZT88"/>
      <c r="VZU88"/>
      <c r="VZV88"/>
      <c r="VZW88"/>
      <c r="VZX88"/>
      <c r="VZY88"/>
      <c r="VZZ88"/>
      <c r="WAA88"/>
      <c r="WAB88"/>
      <c r="WAC88"/>
      <c r="WAD88"/>
      <c r="WAE88"/>
      <c r="WAF88"/>
      <c r="WAG88"/>
      <c r="WAH88"/>
      <c r="WAI88"/>
      <c r="WAJ88"/>
      <c r="WAK88"/>
      <c r="WAL88"/>
      <c r="WAM88"/>
      <c r="WAN88"/>
      <c r="WAO88"/>
      <c r="WAP88"/>
      <c r="WAQ88"/>
      <c r="WAR88"/>
      <c r="WAS88"/>
      <c r="WAT88"/>
      <c r="WAU88"/>
      <c r="WAV88"/>
      <c r="WAW88"/>
      <c r="WAX88"/>
      <c r="WAY88"/>
      <c r="WAZ88"/>
      <c r="WBA88"/>
      <c r="WBB88"/>
      <c r="WBC88"/>
      <c r="WBD88"/>
      <c r="WBE88"/>
      <c r="WBF88"/>
      <c r="WBG88"/>
      <c r="WBH88"/>
      <c r="WBI88"/>
      <c r="WBJ88"/>
      <c r="WBK88"/>
      <c r="WBL88"/>
      <c r="WBM88"/>
      <c r="WBN88"/>
      <c r="WBO88"/>
      <c r="WBP88"/>
      <c r="WBQ88"/>
      <c r="WBR88"/>
      <c r="WBS88"/>
      <c r="WBT88"/>
      <c r="WBU88"/>
      <c r="WBV88"/>
      <c r="WBW88"/>
      <c r="WBX88"/>
      <c r="WBY88"/>
      <c r="WBZ88"/>
      <c r="WCA88"/>
      <c r="WCB88"/>
      <c r="WCC88"/>
      <c r="WCD88"/>
      <c r="WCE88"/>
      <c r="WCF88"/>
      <c r="WCG88"/>
      <c r="WCH88"/>
      <c r="WCI88"/>
      <c r="WCJ88"/>
      <c r="WCK88"/>
      <c r="WCL88"/>
      <c r="WCM88"/>
      <c r="WCN88"/>
      <c r="WCO88"/>
      <c r="WCP88"/>
      <c r="WCQ88"/>
      <c r="WCR88"/>
      <c r="WCS88"/>
      <c r="WCT88"/>
      <c r="WCU88"/>
      <c r="WCV88"/>
      <c r="WCW88"/>
      <c r="WCX88"/>
      <c r="WCY88"/>
      <c r="WCZ88"/>
      <c r="WDA88"/>
      <c r="WDB88"/>
      <c r="WDC88"/>
      <c r="WDD88"/>
      <c r="WDE88"/>
      <c r="WDF88"/>
      <c r="WDG88"/>
      <c r="WDH88"/>
      <c r="WDI88"/>
      <c r="WDJ88"/>
      <c r="WDK88"/>
      <c r="WDL88"/>
      <c r="WDM88"/>
      <c r="WDN88"/>
      <c r="WDO88"/>
      <c r="WDP88"/>
      <c r="WDQ88"/>
      <c r="WDR88"/>
      <c r="WDS88"/>
      <c r="WDT88"/>
      <c r="WDU88"/>
      <c r="WDV88"/>
      <c r="WDW88"/>
      <c r="WDX88"/>
      <c r="WDY88"/>
      <c r="WDZ88"/>
      <c r="WEA88"/>
      <c r="WEB88"/>
      <c r="WEC88"/>
      <c r="WED88"/>
      <c r="WEE88"/>
      <c r="WEF88"/>
      <c r="WEG88"/>
      <c r="WEH88"/>
      <c r="WEI88"/>
      <c r="WEJ88"/>
      <c r="WEK88"/>
      <c r="WEL88"/>
      <c r="WEM88"/>
      <c r="WEN88"/>
      <c r="WEO88"/>
      <c r="WEP88"/>
      <c r="WEQ88"/>
      <c r="WER88"/>
      <c r="WES88"/>
      <c r="WET88"/>
      <c r="WEU88"/>
      <c r="WEV88"/>
      <c r="WEW88"/>
      <c r="WEX88"/>
      <c r="WEY88"/>
      <c r="WEZ88"/>
      <c r="WFA88"/>
      <c r="WFB88"/>
      <c r="WFC88"/>
      <c r="WFD88"/>
      <c r="WFE88"/>
      <c r="WFF88"/>
      <c r="WFG88"/>
      <c r="WFH88"/>
      <c r="WFI88"/>
      <c r="WFJ88"/>
      <c r="WFK88"/>
      <c r="WFL88"/>
      <c r="WFM88"/>
      <c r="WFN88"/>
      <c r="WFO88"/>
      <c r="WFP88"/>
      <c r="WFQ88"/>
      <c r="WFR88"/>
      <c r="WFS88"/>
      <c r="WFT88"/>
      <c r="WFU88"/>
      <c r="WFV88"/>
      <c r="WFW88"/>
      <c r="WFX88"/>
      <c r="WFY88"/>
      <c r="WFZ88"/>
      <c r="WGA88"/>
      <c r="WGB88"/>
      <c r="WGC88"/>
      <c r="WGD88"/>
      <c r="WGE88"/>
      <c r="WGF88"/>
      <c r="WGG88"/>
      <c r="WGH88"/>
      <c r="WGI88"/>
      <c r="WGJ88"/>
      <c r="WGK88"/>
      <c r="WGL88"/>
      <c r="WGM88"/>
      <c r="WGN88"/>
      <c r="WGO88"/>
      <c r="WGP88"/>
      <c r="WGQ88"/>
      <c r="WGR88"/>
      <c r="WGS88"/>
      <c r="WGT88"/>
      <c r="WGU88"/>
      <c r="WGV88"/>
      <c r="WGW88"/>
      <c r="WGX88"/>
      <c r="WGY88"/>
      <c r="WGZ88"/>
      <c r="WHA88"/>
      <c r="WHB88"/>
      <c r="WHC88"/>
      <c r="WHD88"/>
      <c r="WHE88"/>
      <c r="WHF88"/>
      <c r="WHG88"/>
      <c r="WHH88"/>
      <c r="WHI88"/>
      <c r="WHJ88"/>
      <c r="WHK88"/>
      <c r="WHL88"/>
      <c r="WHM88"/>
      <c r="WHN88"/>
      <c r="WHO88"/>
      <c r="WHP88"/>
      <c r="WHQ88"/>
      <c r="WHR88"/>
      <c r="WHS88"/>
      <c r="WHT88"/>
      <c r="WHU88"/>
      <c r="WHV88"/>
      <c r="WHW88"/>
      <c r="WHX88"/>
      <c r="WHY88"/>
      <c r="WHZ88"/>
      <c r="WIA88"/>
      <c r="WIB88"/>
      <c r="WIC88"/>
      <c r="WID88"/>
      <c r="WIE88"/>
      <c r="WIF88"/>
      <c r="WIG88"/>
      <c r="WIH88"/>
      <c r="WII88"/>
      <c r="WIJ88"/>
      <c r="WIK88"/>
      <c r="WIL88"/>
      <c r="WIM88"/>
      <c r="WIN88"/>
      <c r="WIO88"/>
      <c r="WIP88"/>
      <c r="WIQ88"/>
      <c r="WIR88"/>
      <c r="WIS88"/>
      <c r="WIT88"/>
      <c r="WIU88"/>
      <c r="WIV88"/>
      <c r="WIW88"/>
      <c r="WIX88"/>
      <c r="WIY88"/>
      <c r="WIZ88"/>
      <c r="WJA88"/>
      <c r="WJB88"/>
      <c r="WJC88"/>
      <c r="WJD88"/>
      <c r="WJE88"/>
      <c r="WJF88"/>
      <c r="WJG88"/>
      <c r="WJH88"/>
      <c r="WJI88"/>
      <c r="WJJ88"/>
      <c r="WJK88"/>
      <c r="WJL88"/>
      <c r="WJM88"/>
      <c r="WJN88"/>
      <c r="WJO88"/>
      <c r="WJP88"/>
      <c r="WJQ88"/>
      <c r="WJR88"/>
      <c r="WJS88"/>
      <c r="WJT88"/>
      <c r="WJU88"/>
      <c r="WJV88"/>
      <c r="WJW88"/>
      <c r="WJX88"/>
      <c r="WJY88"/>
      <c r="WJZ88"/>
      <c r="WKA88"/>
      <c r="WKB88"/>
      <c r="WKC88"/>
      <c r="WKD88"/>
      <c r="WKE88"/>
      <c r="WKF88"/>
      <c r="WKG88"/>
      <c r="WKH88"/>
      <c r="WKI88"/>
      <c r="WKJ88"/>
      <c r="WKK88"/>
      <c r="WKL88"/>
      <c r="WKM88"/>
      <c r="WKN88"/>
      <c r="WKO88"/>
      <c r="WKP88"/>
      <c r="WKQ88"/>
      <c r="WKR88"/>
      <c r="WKS88"/>
      <c r="WKT88"/>
      <c r="WKU88"/>
      <c r="WKV88"/>
      <c r="WKW88"/>
      <c r="WKX88"/>
      <c r="WKY88"/>
      <c r="WKZ88"/>
      <c r="WLA88"/>
      <c r="WLB88"/>
      <c r="WLC88"/>
      <c r="WLD88"/>
      <c r="WLE88"/>
      <c r="WLF88"/>
      <c r="WLG88"/>
      <c r="WLH88"/>
      <c r="WLI88"/>
      <c r="WLJ88"/>
      <c r="WLK88"/>
      <c r="WLL88"/>
      <c r="WLM88"/>
      <c r="WLN88"/>
      <c r="WLO88"/>
      <c r="WLP88"/>
      <c r="WLQ88"/>
      <c r="WLR88"/>
      <c r="WLS88"/>
      <c r="WLT88"/>
      <c r="WLU88"/>
      <c r="WLV88"/>
      <c r="WLW88"/>
      <c r="WLX88"/>
      <c r="WLY88"/>
      <c r="WLZ88"/>
      <c r="WMA88"/>
      <c r="WMB88"/>
      <c r="WMC88"/>
      <c r="WMD88"/>
      <c r="WME88"/>
      <c r="WMF88"/>
      <c r="WMG88"/>
      <c r="WMH88"/>
      <c r="WMI88"/>
      <c r="WMJ88"/>
      <c r="WMK88"/>
      <c r="WML88"/>
      <c r="WMM88"/>
      <c r="WMN88"/>
      <c r="WMO88"/>
      <c r="WMP88"/>
      <c r="WMQ88"/>
      <c r="WMR88"/>
      <c r="WMS88"/>
      <c r="WMT88"/>
      <c r="WMU88"/>
      <c r="WMV88"/>
      <c r="WMW88"/>
      <c r="WMX88"/>
      <c r="WMY88"/>
      <c r="WMZ88"/>
      <c r="WNA88"/>
      <c r="WNB88"/>
      <c r="WNC88"/>
      <c r="WND88"/>
      <c r="WNE88"/>
      <c r="WNF88"/>
      <c r="WNG88"/>
      <c r="WNH88"/>
      <c r="WNI88"/>
      <c r="WNJ88"/>
      <c r="WNK88"/>
      <c r="WNL88"/>
      <c r="WNM88"/>
      <c r="WNN88"/>
      <c r="WNO88"/>
      <c r="WNP88"/>
      <c r="WNQ88"/>
      <c r="WNR88"/>
      <c r="WNS88"/>
      <c r="WNT88"/>
      <c r="WNU88"/>
      <c r="WNV88"/>
      <c r="WNW88"/>
      <c r="WNX88"/>
      <c r="WNY88"/>
      <c r="WNZ88"/>
      <c r="WOA88"/>
      <c r="WOB88"/>
      <c r="WOC88"/>
      <c r="WOD88"/>
      <c r="WOE88"/>
      <c r="WOF88"/>
      <c r="WOG88"/>
      <c r="WOH88"/>
      <c r="WOI88"/>
      <c r="WOJ88"/>
      <c r="WOK88"/>
      <c r="WOL88"/>
      <c r="WOM88"/>
      <c r="WON88"/>
      <c r="WOO88"/>
      <c r="WOP88"/>
      <c r="WOQ88"/>
      <c r="WOR88"/>
      <c r="WOS88"/>
      <c r="WOT88"/>
      <c r="WOU88"/>
      <c r="WOV88"/>
      <c r="WOW88"/>
      <c r="WOX88"/>
      <c r="WOY88"/>
      <c r="WOZ88"/>
      <c r="WPA88"/>
      <c r="WPB88"/>
      <c r="WPC88"/>
      <c r="WPD88"/>
      <c r="WPE88"/>
      <c r="WPF88"/>
      <c r="WPG88"/>
      <c r="WPH88"/>
      <c r="WPI88"/>
      <c r="WPJ88"/>
      <c r="WPK88"/>
      <c r="WPL88"/>
      <c r="WPM88"/>
      <c r="WPN88"/>
      <c r="WPO88"/>
      <c r="WPP88"/>
      <c r="WPQ88"/>
      <c r="WPR88"/>
      <c r="WPS88"/>
      <c r="WPT88"/>
      <c r="WPU88"/>
      <c r="WPV88"/>
      <c r="WPW88"/>
      <c r="WPX88"/>
      <c r="WPY88"/>
      <c r="WPZ88"/>
      <c r="WQA88"/>
      <c r="WQB88"/>
      <c r="WQC88"/>
      <c r="WQD88"/>
      <c r="WQE88"/>
      <c r="WQF88"/>
      <c r="WQG88"/>
      <c r="WQH88"/>
      <c r="WQI88"/>
      <c r="WQJ88"/>
      <c r="WQK88"/>
      <c r="WQL88"/>
      <c r="WQM88"/>
      <c r="WQN88"/>
      <c r="WQO88"/>
      <c r="WQP88"/>
      <c r="WQQ88"/>
      <c r="WQR88"/>
      <c r="WQS88"/>
      <c r="WQT88"/>
      <c r="WQU88"/>
      <c r="WQV88"/>
      <c r="WQW88"/>
      <c r="WQX88"/>
      <c r="WQY88"/>
      <c r="WQZ88"/>
      <c r="WRA88"/>
      <c r="WRB88"/>
      <c r="WRC88"/>
      <c r="WRD88"/>
      <c r="WRE88"/>
      <c r="WRF88"/>
      <c r="WRG88"/>
      <c r="WRH88"/>
      <c r="WRI88"/>
      <c r="WRJ88"/>
      <c r="WRK88"/>
      <c r="WRL88"/>
      <c r="WRM88"/>
      <c r="WRN88"/>
      <c r="WRO88"/>
      <c r="WRP88"/>
      <c r="WRQ88"/>
      <c r="WRR88"/>
      <c r="WRS88"/>
      <c r="WRT88"/>
      <c r="WRU88"/>
      <c r="WRV88"/>
      <c r="WRW88"/>
      <c r="WRX88"/>
      <c r="WRY88"/>
      <c r="WRZ88"/>
      <c r="WSA88"/>
      <c r="WSB88"/>
      <c r="WSC88"/>
      <c r="WSD88"/>
      <c r="WSE88"/>
      <c r="WSF88"/>
      <c r="WSG88"/>
      <c r="WSH88"/>
      <c r="WSI88"/>
      <c r="WSJ88"/>
      <c r="WSK88"/>
      <c r="WSL88"/>
      <c r="WSM88"/>
      <c r="WSN88"/>
      <c r="WSO88"/>
      <c r="WSP88"/>
      <c r="WSQ88"/>
      <c r="WSR88"/>
      <c r="WSS88"/>
      <c r="WST88"/>
      <c r="WSU88"/>
      <c r="WSV88"/>
      <c r="WSW88"/>
      <c r="WSX88"/>
      <c r="WSY88"/>
      <c r="WSZ88"/>
      <c r="WTA88"/>
      <c r="WTB88"/>
      <c r="WTC88"/>
      <c r="WTD88"/>
      <c r="WTE88"/>
      <c r="WTF88"/>
      <c r="WTG88"/>
      <c r="WTH88"/>
      <c r="WTI88"/>
      <c r="WTJ88"/>
      <c r="WTK88"/>
      <c r="WTL88"/>
      <c r="WTM88"/>
      <c r="WTN88"/>
      <c r="WTO88"/>
      <c r="WTP88"/>
      <c r="WTQ88"/>
      <c r="WTR88"/>
      <c r="WTS88"/>
      <c r="WTT88"/>
      <c r="WTU88"/>
      <c r="WTV88"/>
      <c r="WTW88"/>
      <c r="WTX88"/>
      <c r="WTY88"/>
      <c r="WTZ88"/>
      <c r="WUA88"/>
      <c r="WUB88"/>
      <c r="WUC88"/>
      <c r="WUD88"/>
      <c r="WUE88"/>
      <c r="WUF88"/>
      <c r="WUG88"/>
      <c r="WUH88"/>
      <c r="WUI88"/>
      <c r="WUJ88"/>
      <c r="WUK88"/>
      <c r="WUL88"/>
      <c r="WUM88"/>
      <c r="WUN88"/>
      <c r="WUO88"/>
      <c r="WUP88"/>
      <c r="WUQ88"/>
      <c r="WUR88"/>
      <c r="WUS88"/>
      <c r="WUT88"/>
      <c r="WUU88"/>
      <c r="WUV88"/>
      <c r="WUW88"/>
      <c r="WUX88"/>
      <c r="WUY88"/>
      <c r="WUZ88"/>
      <c r="WVA88"/>
      <c r="WVB88"/>
      <c r="WVC88"/>
      <c r="WVD88"/>
      <c r="WVE88"/>
      <c r="WVF88"/>
      <c r="WVG88"/>
      <c r="WVH88"/>
      <c r="WVI88"/>
      <c r="WVJ88"/>
      <c r="WVK88"/>
      <c r="WVL88"/>
      <c r="WVM88"/>
      <c r="WVN88"/>
      <c r="WVO88"/>
      <c r="WVP88"/>
      <c r="WVQ88"/>
      <c r="WVR88"/>
      <c r="WVS88"/>
      <c r="WVT88"/>
      <c r="WVU88"/>
      <c r="WVV88"/>
      <c r="WVW88"/>
      <c r="WVX88"/>
      <c r="WVY88"/>
      <c r="WVZ88"/>
      <c r="WWA88"/>
      <c r="WWB88"/>
      <c r="WWC88"/>
      <c r="WWD88"/>
      <c r="WWE88"/>
      <c r="WWF88"/>
      <c r="WWG88"/>
      <c r="WWH88"/>
      <c r="WWI88"/>
      <c r="WWJ88"/>
      <c r="WWK88"/>
      <c r="WWL88"/>
      <c r="WWM88"/>
      <c r="WWN88"/>
      <c r="WWO88"/>
      <c r="WWP88"/>
      <c r="WWQ88"/>
      <c r="WWR88"/>
      <c r="WWS88"/>
      <c r="WWT88"/>
      <c r="WWU88"/>
      <c r="WWV88"/>
      <c r="WWW88"/>
      <c r="WWX88"/>
      <c r="WWY88"/>
      <c r="WWZ88"/>
      <c r="WXA88"/>
      <c r="WXB88"/>
      <c r="WXC88"/>
      <c r="WXD88"/>
      <c r="WXE88"/>
      <c r="WXF88"/>
      <c r="WXG88"/>
      <c r="WXH88"/>
      <c r="WXI88"/>
      <c r="WXJ88"/>
      <c r="WXK88"/>
      <c r="WXL88"/>
      <c r="WXM88"/>
      <c r="WXN88"/>
      <c r="WXO88"/>
      <c r="WXP88"/>
      <c r="WXQ88"/>
      <c r="WXR88"/>
      <c r="WXS88"/>
      <c r="WXT88"/>
      <c r="WXU88"/>
      <c r="WXV88"/>
      <c r="WXW88"/>
      <c r="WXX88"/>
      <c r="WXY88"/>
      <c r="WXZ88"/>
      <c r="WYA88"/>
      <c r="WYB88"/>
      <c r="WYC88"/>
      <c r="WYD88"/>
      <c r="WYE88"/>
      <c r="WYF88"/>
      <c r="WYG88"/>
      <c r="WYH88"/>
      <c r="WYI88"/>
      <c r="WYJ88"/>
      <c r="WYK88"/>
      <c r="WYL88"/>
      <c r="WYM88"/>
      <c r="WYN88"/>
      <c r="WYO88"/>
      <c r="WYP88"/>
      <c r="WYQ88"/>
      <c r="WYR88"/>
      <c r="WYS88"/>
      <c r="WYT88"/>
      <c r="WYU88"/>
      <c r="WYV88"/>
      <c r="WYW88"/>
      <c r="WYX88"/>
      <c r="WYY88"/>
      <c r="WYZ88"/>
      <c r="WZA88"/>
      <c r="WZB88"/>
      <c r="WZC88"/>
      <c r="WZD88"/>
      <c r="WZE88"/>
      <c r="WZF88"/>
      <c r="WZG88"/>
      <c r="WZH88"/>
      <c r="WZI88"/>
      <c r="WZJ88"/>
      <c r="WZK88"/>
      <c r="WZL88"/>
      <c r="WZM88"/>
      <c r="WZN88"/>
      <c r="WZO88"/>
      <c r="WZP88"/>
      <c r="WZQ88"/>
      <c r="WZR88"/>
      <c r="WZS88"/>
      <c r="WZT88"/>
      <c r="WZU88"/>
      <c r="WZV88"/>
      <c r="WZW88"/>
      <c r="WZX88"/>
      <c r="WZY88"/>
      <c r="WZZ88"/>
      <c r="XAA88"/>
      <c r="XAB88"/>
      <c r="XAC88"/>
      <c r="XAD88"/>
      <c r="XAE88"/>
      <c r="XAF88"/>
      <c r="XAG88"/>
      <c r="XAH88"/>
      <c r="XAI88"/>
      <c r="XAJ88"/>
      <c r="XAK88"/>
      <c r="XAL88"/>
      <c r="XAM88"/>
      <c r="XAN88"/>
      <c r="XAO88"/>
      <c r="XAP88"/>
      <c r="XAQ88"/>
      <c r="XAR88"/>
      <c r="XAS88"/>
      <c r="XAT88"/>
      <c r="XAU88"/>
      <c r="XAV88"/>
      <c r="XAW88"/>
      <c r="XAX88"/>
      <c r="XAY88"/>
      <c r="XAZ88"/>
      <c r="XBA88"/>
      <c r="XBB88"/>
      <c r="XBC88"/>
      <c r="XBD88"/>
      <c r="XBE88"/>
      <c r="XBF88"/>
      <c r="XBG88"/>
      <c r="XBH88"/>
      <c r="XBI88"/>
      <c r="XBJ88"/>
      <c r="XBK88"/>
      <c r="XBL88"/>
      <c r="XBM88"/>
      <c r="XBN88"/>
      <c r="XBO88"/>
      <c r="XBP88"/>
      <c r="XBQ88"/>
      <c r="XBR88"/>
      <c r="XBS88"/>
      <c r="XBT88"/>
      <c r="XBU88"/>
      <c r="XBV88"/>
      <c r="XBW88"/>
      <c r="XBX88"/>
      <c r="XBY88"/>
      <c r="XBZ88"/>
      <c r="XCA88"/>
      <c r="XCB88"/>
      <c r="XCC88"/>
      <c r="XCD88"/>
      <c r="XCE88"/>
      <c r="XCF88"/>
      <c r="XCG88"/>
      <c r="XCH88"/>
      <c r="XCI88"/>
      <c r="XCJ88"/>
      <c r="XCK88"/>
      <c r="XCL88"/>
      <c r="XCM88"/>
      <c r="XCN88"/>
      <c r="XCO88"/>
      <c r="XCP88"/>
      <c r="XCQ88"/>
      <c r="XCR88"/>
      <c r="XCS88"/>
      <c r="XCT88"/>
      <c r="XCU88"/>
      <c r="XCV88"/>
      <c r="XCW88"/>
      <c r="XCX88"/>
      <c r="XCY88"/>
      <c r="XCZ88"/>
    </row>
    <row r="89" spans="2:16328" x14ac:dyDescent="0.35">
      <c r="B89" t="s">
        <v>299</v>
      </c>
      <c r="C89" s="119">
        <f ca="1">IFERROR(C87*(1+C88),0)</f>
        <v>-9.01417586405368</v>
      </c>
      <c r="D89" s="119">
        <f t="shared" ref="D89:M89" ca="1" si="54">IFERROR(D87*(1+D88),0)</f>
        <v>61.541510911874568</v>
      </c>
      <c r="E89" s="119">
        <f t="shared" ca="1" si="54"/>
        <v>83.163171136819443</v>
      </c>
      <c r="F89" s="119">
        <f t="shared" ca="1" si="54"/>
        <v>101.64600446944981</v>
      </c>
      <c r="G89" s="119">
        <f t="shared" ca="1" si="54"/>
        <v>121.49258368761437</v>
      </c>
      <c r="H89" s="119">
        <f t="shared" ca="1" si="54"/>
        <v>143.24012529020533</v>
      </c>
      <c r="I89" s="119">
        <f t="shared" ca="1" si="54"/>
        <v>166.3526310586455</v>
      </c>
      <c r="J89" s="119">
        <f t="shared" ca="1" si="54"/>
        <v>191.45864558853225</v>
      </c>
      <c r="K89" s="119">
        <f t="shared" ca="1" si="54"/>
        <v>218.61528282977028</v>
      </c>
      <c r="L89" s="119">
        <f t="shared" ca="1" si="54"/>
        <v>245.62394970328188</v>
      </c>
      <c r="M89" s="119">
        <f t="shared" ca="1" si="54"/>
        <v>255.44890769141318</v>
      </c>
      <c r="N89" s="116"/>
      <c r="O89" s="116"/>
      <c r="P89" s="116"/>
      <c r="Q89" s="116"/>
      <c r="R89" s="116"/>
      <c r="S89" s="116"/>
      <c r="T89" s="116"/>
      <c r="U89" s="116"/>
    </row>
    <row r="90" spans="2:16328" x14ac:dyDescent="0.35">
      <c r="B90" s="16" t="s">
        <v>32</v>
      </c>
      <c r="C90" s="119">
        <f t="shared" ref="C90:M90" si="55">+C45</f>
        <v>5.1441145511111106</v>
      </c>
      <c r="D90" s="119">
        <f t="shared" si="55"/>
        <v>9.9297562883555557</v>
      </c>
      <c r="E90" s="119">
        <f t="shared" si="55"/>
        <v>11.584114650208836</v>
      </c>
      <c r="F90" s="119">
        <f t="shared" si="55"/>
        <v>13.50366844366102</v>
      </c>
      <c r="G90" s="119">
        <f t="shared" si="55"/>
        <v>15.706674929231314</v>
      </c>
      <c r="H90" s="119">
        <f t="shared" si="55"/>
        <v>18.167407953948761</v>
      </c>
      <c r="I90" s="119">
        <f t="shared" si="55"/>
        <v>20.944313935646399</v>
      </c>
      <c r="J90" s="119">
        <f t="shared" si="55"/>
        <v>24.006471023823572</v>
      </c>
      <c r="K90" s="119">
        <f t="shared" si="55"/>
        <v>27.420233564950355</v>
      </c>
      <c r="L90" s="119">
        <f t="shared" si="55"/>
        <v>31.207614502012056</v>
      </c>
      <c r="M90" s="119">
        <f t="shared" si="55"/>
        <v>35.187439538291727</v>
      </c>
      <c r="N90" s="116"/>
      <c r="O90" s="116"/>
      <c r="P90" s="116"/>
      <c r="Q90" s="116"/>
      <c r="R90" s="116"/>
      <c r="S90" s="116"/>
      <c r="T90" s="116"/>
      <c r="U90" s="116"/>
    </row>
    <row r="91" spans="2:16328" x14ac:dyDescent="0.35">
      <c r="B91" s="16" t="s">
        <v>323</v>
      </c>
      <c r="C91" s="119">
        <f t="shared" ref="C91:L91" ca="1" si="56">+C46</f>
        <v>73.731681721721799</v>
      </c>
      <c r="D91" s="119">
        <f t="shared" ca="1" si="56"/>
        <v>76.034903398112334</v>
      </c>
      <c r="E91" s="119">
        <f t="shared" ca="1" si="56"/>
        <v>80.914999288425932</v>
      </c>
      <c r="F91" s="119">
        <f t="shared" ca="1" si="56"/>
        <v>87.359642447044635</v>
      </c>
      <c r="G91" s="119">
        <f t="shared" ca="1" si="56"/>
        <v>95.556662211205278</v>
      </c>
      <c r="H91" s="119">
        <f t="shared" ca="1" si="56"/>
        <v>105.69714713358194</v>
      </c>
      <c r="I91" s="119">
        <f t="shared" ca="1" si="56"/>
        <v>117.97343901421067</v>
      </c>
      <c r="J91" s="119">
        <f t="shared" ca="1" si="56"/>
        <v>132.57704201581049</v>
      </c>
      <c r="K91" s="119">
        <f t="shared" ca="1" si="56"/>
        <v>149.69652515691311</v>
      </c>
      <c r="L91" s="119">
        <f t="shared" ca="1" si="56"/>
        <v>169.51550972291597</v>
      </c>
      <c r="M91" s="159">
        <f ca="1">+'Lumine Model'!X112*(1+M88*0.5)</f>
        <v>165.83246451259072</v>
      </c>
      <c r="N91" s="116"/>
      <c r="O91" s="116"/>
      <c r="P91" s="116"/>
      <c r="Q91" s="116"/>
      <c r="R91" s="116"/>
      <c r="S91" s="116"/>
      <c r="T91" s="116"/>
      <c r="U91" s="116"/>
    </row>
    <row r="92" spans="2:16328" x14ac:dyDescent="0.35">
      <c r="B92" s="16" t="s">
        <v>45</v>
      </c>
      <c r="C92" s="13">
        <f t="shared" ref="C92:L92" ca="1" si="57">+C47</f>
        <v>0</v>
      </c>
      <c r="D92" s="13">
        <f t="shared" ca="1" si="57"/>
        <v>0</v>
      </c>
      <c r="E92" s="13">
        <f t="shared" ca="1" si="57"/>
        <v>0</v>
      </c>
      <c r="F92" s="13">
        <f t="shared" ca="1" si="57"/>
        <v>0</v>
      </c>
      <c r="G92" s="13">
        <f t="shared" ca="1" si="57"/>
        <v>0</v>
      </c>
      <c r="H92" s="13">
        <f t="shared" ca="1" si="57"/>
        <v>0</v>
      </c>
      <c r="I92" s="13">
        <f t="shared" ca="1" si="57"/>
        <v>0</v>
      </c>
      <c r="J92" s="13">
        <f t="shared" ca="1" si="57"/>
        <v>0</v>
      </c>
      <c r="K92" s="13">
        <f t="shared" ca="1" si="57"/>
        <v>0</v>
      </c>
      <c r="L92" s="13">
        <f t="shared" ca="1" si="57"/>
        <v>0</v>
      </c>
      <c r="M92" s="13">
        <f ca="1">+M47</f>
        <v>0</v>
      </c>
      <c r="N92" s="116"/>
      <c r="O92" s="116"/>
      <c r="P92" s="116"/>
      <c r="Q92" s="116"/>
      <c r="R92" s="116"/>
      <c r="S92" s="116"/>
      <c r="T92" s="116"/>
      <c r="U92" s="116"/>
    </row>
    <row r="93" spans="2:16328" x14ac:dyDescent="0.35">
      <c r="B93" s="16" t="s">
        <v>300</v>
      </c>
      <c r="C93" s="13">
        <f t="shared" ref="C93:L93" ca="1" si="58">+C48</f>
        <v>11.43035526273712</v>
      </c>
      <c r="D93" s="13">
        <f t="shared" ca="1" si="58"/>
        <v>-0.24667968739583301</v>
      </c>
      <c r="E93" s="13">
        <f t="shared" ca="1" si="58"/>
        <v>-1.3262932682135116</v>
      </c>
      <c r="F93" s="13">
        <f t="shared" ca="1" si="58"/>
        <v>-2.7928534779116916</v>
      </c>
      <c r="G93" s="13">
        <f t="shared" ca="1" si="58"/>
        <v>5.0005721272938075</v>
      </c>
      <c r="H93" s="13">
        <f t="shared" ca="1" si="58"/>
        <v>5.6650577189071676</v>
      </c>
      <c r="I93" s="13">
        <f t="shared" ca="1" si="58"/>
        <v>6.291801231942884</v>
      </c>
      <c r="J93" s="13">
        <f t="shared" ca="1" si="58"/>
        <v>7.037898639538632</v>
      </c>
      <c r="K93" s="13">
        <f t="shared" ca="1" si="58"/>
        <v>7.8328903239859429</v>
      </c>
      <c r="L93" s="13">
        <f t="shared" ca="1" si="58"/>
        <v>8.2207467481102796</v>
      </c>
      <c r="M93" s="13">
        <f ca="1">+M48</f>
        <v>8.6251159948855332</v>
      </c>
      <c r="N93" s="116"/>
      <c r="O93" s="116"/>
      <c r="P93" s="116"/>
      <c r="Q93" s="116"/>
      <c r="R93" s="116"/>
      <c r="S93" s="116"/>
      <c r="T93" s="116"/>
      <c r="U93" s="116"/>
    </row>
    <row r="94" spans="2:16328" x14ac:dyDescent="0.35">
      <c r="B94" s="16" t="s">
        <v>324</v>
      </c>
      <c r="C94" s="13">
        <f t="shared" ref="C94:L94" si="59">+C49</f>
        <v>-2.6156514666666664</v>
      </c>
      <c r="D94" s="13">
        <f t="shared" si="59"/>
        <v>-5.3195122973333335</v>
      </c>
      <c r="E94" s="13">
        <f t="shared" si="59"/>
        <v>-6.2057757054690192</v>
      </c>
      <c r="F94" s="13">
        <f t="shared" si="59"/>
        <v>-7.2341080948184038</v>
      </c>
      <c r="G94" s="13">
        <f t="shared" si="59"/>
        <v>-8.4142901406596327</v>
      </c>
      <c r="H94" s="13">
        <f t="shared" si="59"/>
        <v>-9.7325399753296935</v>
      </c>
      <c r="I94" s="13">
        <f t="shared" si="59"/>
        <v>-11.220168179810571</v>
      </c>
      <c r="J94" s="13">
        <f t="shared" si="59"/>
        <v>-12.860609477048342</v>
      </c>
      <c r="K94" s="13">
        <f t="shared" si="59"/>
        <v>-14.689410838366262</v>
      </c>
      <c r="L94" s="13">
        <f t="shared" si="59"/>
        <v>-16.718364911792172</v>
      </c>
      <c r="M94" s="13">
        <f>+M49</f>
        <v>-18.85041403837057</v>
      </c>
      <c r="N94" s="116"/>
      <c r="O94" s="116"/>
      <c r="P94" s="116"/>
      <c r="Q94" s="116"/>
      <c r="R94" s="116"/>
      <c r="S94" s="116"/>
      <c r="T94" s="116"/>
      <c r="U94" s="116"/>
    </row>
    <row r="95" spans="2:16328" x14ac:dyDescent="0.35">
      <c r="B95" s="16" t="s">
        <v>62</v>
      </c>
      <c r="C95" s="13">
        <f t="shared" ref="C95:L95" si="60">+C50</f>
        <v>-4.001134444311111</v>
      </c>
      <c r="D95" s="13">
        <f t="shared" si="60"/>
        <v>-3.3484364215986151</v>
      </c>
      <c r="E95" s="13">
        <f t="shared" si="60"/>
        <v>-3.8322250508940163</v>
      </c>
      <c r="F95" s="13">
        <f t="shared" si="60"/>
        <v>-4.4145336171862146</v>
      </c>
      <c r="G95" s="13">
        <f t="shared" si="60"/>
        <v>-5.0707981915802591</v>
      </c>
      <c r="H95" s="13">
        <f t="shared" si="60"/>
        <v>-5.8451442107633653</v>
      </c>
      <c r="I95" s="13">
        <f t="shared" si="60"/>
        <v>-6.6997693478487719</v>
      </c>
      <c r="J95" s="13">
        <f t="shared" si="60"/>
        <v>-7.6852060637908721</v>
      </c>
      <c r="K95" s="13">
        <f t="shared" si="60"/>
        <v>-8.7983581907326531</v>
      </c>
      <c r="L95" s="13">
        <f t="shared" si="60"/>
        <v>-10.395153906057942</v>
      </c>
      <c r="M95" s="13">
        <f>+M50</f>
        <v>-12.073617621986392</v>
      </c>
      <c r="N95" s="116"/>
      <c r="O95" s="116"/>
      <c r="P95" s="116"/>
      <c r="Q95" s="116"/>
      <c r="R95" s="116"/>
      <c r="S95" s="116"/>
      <c r="T95" s="116"/>
      <c r="U95" s="116"/>
    </row>
    <row r="96" spans="2:16328" x14ac:dyDescent="0.35">
      <c r="B96" s="16" t="s">
        <v>179</v>
      </c>
      <c r="C96" s="13">
        <f t="shared" ref="C96:L96" si="61">+C51</f>
        <v>-49.5</v>
      </c>
      <c r="D96" s="13">
        <f t="shared" si="61"/>
        <v>-72.41849999999998</v>
      </c>
      <c r="E96" s="13">
        <f t="shared" si="61"/>
        <v>-86.488379999999978</v>
      </c>
      <c r="F96" s="13">
        <f t="shared" si="61"/>
        <v>-101.67790173749997</v>
      </c>
      <c r="G96" s="13">
        <f t="shared" si="61"/>
        <v>-118.05934146187496</v>
      </c>
      <c r="H96" s="13">
        <f t="shared" si="61"/>
        <v>-135.70921301042523</v>
      </c>
      <c r="I96" s="13">
        <f t="shared" si="61"/>
        <v>-154.7085028318848</v>
      </c>
      <c r="J96" s="13">
        <f t="shared" si="61"/>
        <v>-175.14291758092955</v>
      </c>
      <c r="K96" s="13">
        <f t="shared" si="61"/>
        <v>-197.10314493915376</v>
      </c>
      <c r="L96" s="13">
        <f t="shared" si="61"/>
        <v>-205.97278646141569</v>
      </c>
      <c r="M96" s="120">
        <f ca="1">(M99*-J21-M90-M93)-M97-M95-M94</f>
        <v>-115.47385950697985</v>
      </c>
      <c r="N96" s="116"/>
      <c r="O96" s="116"/>
      <c r="P96" s="116"/>
      <c r="Q96" s="116"/>
      <c r="R96" s="116"/>
      <c r="S96" s="116"/>
      <c r="T96" s="116"/>
      <c r="U96" s="116"/>
    </row>
    <row r="97" spans="2:16328" x14ac:dyDescent="0.35">
      <c r="B97" s="16" t="s">
        <v>31</v>
      </c>
      <c r="C97" s="13">
        <f t="shared" ref="C97:L97" si="62">+C52</f>
        <v>-2.6990152000000061</v>
      </c>
      <c r="D97" s="13">
        <f t="shared" si="62"/>
        <v>-2.7163500320000047</v>
      </c>
      <c r="E97" s="13">
        <f t="shared" si="62"/>
        <v>-3.1606960211200041</v>
      </c>
      <c r="F97" s="13">
        <f t="shared" si="62"/>
        <v>-3.7197287739392024</v>
      </c>
      <c r="G97" s="13">
        <f t="shared" si="62"/>
        <v>-4.3756035791748733</v>
      </c>
      <c r="H97" s="13">
        <f t="shared" si="62"/>
        <v>-5.1179081454241668</v>
      </c>
      <c r="I97" s="13">
        <f t="shared" si="62"/>
        <v>-5.9412156217324261</v>
      </c>
      <c r="J97" s="13">
        <f t="shared" si="62"/>
        <v>-6.843474030501226</v>
      </c>
      <c r="K97" s="13">
        <f t="shared" si="62"/>
        <v>-7.8249479699928122</v>
      </c>
      <c r="L97" s="13">
        <f t="shared" si="62"/>
        <v>-8.8875250646014941</v>
      </c>
      <c r="M97" s="13">
        <f>+M52</f>
        <v>-9.7563636202415047</v>
      </c>
      <c r="N97" s="116"/>
      <c r="O97" s="116"/>
      <c r="P97" s="116"/>
      <c r="Q97" s="116"/>
      <c r="R97" s="116"/>
      <c r="S97" s="116"/>
      <c r="T97" s="116"/>
      <c r="U97" s="116"/>
    </row>
    <row r="98" spans="2:16328" x14ac:dyDescent="0.35">
      <c r="B98" s="10" t="s">
        <v>301</v>
      </c>
      <c r="C98" s="19">
        <f t="shared" ref="C98:L98" ca="1" si="63">SUM(C89:C97)</f>
        <v>22.476174560538581</v>
      </c>
      <c r="D98" s="19">
        <f t="shared" ca="1" si="63"/>
        <v>63.456692160014669</v>
      </c>
      <c r="E98" s="19">
        <f t="shared" ca="1" si="63"/>
        <v>74.648915029757688</v>
      </c>
      <c r="F98" s="19">
        <f t="shared" ca="1" si="63"/>
        <v>82.670189658800012</v>
      </c>
      <c r="G98" s="19">
        <f t="shared" ca="1" si="63"/>
        <v>101.83645958205508</v>
      </c>
      <c r="H98" s="19">
        <f t="shared" ca="1" si="63"/>
        <v>116.36493275470076</v>
      </c>
      <c r="I98" s="19">
        <f t="shared" ca="1" si="63"/>
        <v>132.99252925916889</v>
      </c>
      <c r="J98" s="19">
        <f t="shared" ca="1" si="63"/>
        <v>152.54785011543495</v>
      </c>
      <c r="K98" s="19">
        <f t="shared" ca="1" si="63"/>
        <v>175.14906993737424</v>
      </c>
      <c r="L98" s="19">
        <f t="shared" ca="1" si="63"/>
        <v>212.5939903324529</v>
      </c>
      <c r="M98" s="19">
        <f ca="1">SUM(M89:M97)</f>
        <v>308.93967294960282</v>
      </c>
      <c r="N98" s="116"/>
      <c r="O98" s="116"/>
      <c r="P98" s="116"/>
      <c r="Q98" s="116"/>
      <c r="R98" s="116"/>
      <c r="S98" s="116"/>
      <c r="T98" s="116"/>
      <c r="U98" s="116"/>
      <c r="V98" s="115"/>
      <c r="W98" s="115"/>
      <c r="X98" s="115"/>
      <c r="Y98" s="115"/>
      <c r="Z98" s="115"/>
      <c r="AA98" s="115"/>
      <c r="AB98" s="115"/>
      <c r="AC98" s="115"/>
      <c r="AD98" s="115"/>
      <c r="AE98" s="115"/>
      <c r="AF98" s="115"/>
      <c r="AG98" s="115"/>
      <c r="AH98" s="115"/>
      <c r="AI98" s="115"/>
      <c r="AJ98" s="115"/>
      <c r="AK98" s="115"/>
      <c r="AL98" s="115"/>
      <c r="AM98" s="115"/>
      <c r="AN98" s="115"/>
      <c r="AO98" s="115"/>
      <c r="AP98" s="115"/>
      <c r="AQ98" s="115"/>
      <c r="AR98" s="115"/>
      <c r="AS98" s="115"/>
      <c r="AT98" s="115"/>
      <c r="AU98" s="115"/>
      <c r="AV98" s="115"/>
      <c r="AW98" s="115"/>
      <c r="AX98" s="115"/>
      <c r="AY98" s="115"/>
      <c r="AZ98" s="115"/>
      <c r="BA98" s="115"/>
      <c r="BB98" s="115"/>
      <c r="BC98" s="115"/>
      <c r="BD98" s="115"/>
      <c r="BE98" s="115"/>
      <c r="BF98" s="115"/>
      <c r="BG98" s="115"/>
      <c r="BH98" s="115"/>
      <c r="BI98" s="115"/>
      <c r="BJ98" s="115"/>
      <c r="BK98" s="115"/>
      <c r="BL98" s="115"/>
      <c r="BM98" s="115"/>
      <c r="BN98" s="115"/>
      <c r="BO98" s="115"/>
      <c r="BP98" s="115"/>
      <c r="BQ98" s="115"/>
      <c r="BR98" s="115"/>
      <c r="BS98" s="115"/>
      <c r="BT98" s="115"/>
      <c r="BU98" s="115"/>
      <c r="BV98" s="115"/>
      <c r="BW98" s="115"/>
      <c r="BX98" s="115"/>
      <c r="BY98" s="115"/>
      <c r="BZ98" s="115"/>
      <c r="CA98" s="115"/>
      <c r="CB98" s="115"/>
      <c r="CC98" s="115"/>
      <c r="CD98" s="115"/>
      <c r="CE98" s="115"/>
      <c r="CF98" s="115"/>
      <c r="CG98" s="115"/>
      <c r="CH98" s="115"/>
      <c r="CI98" s="115"/>
      <c r="CJ98" s="115"/>
      <c r="CK98" s="115"/>
      <c r="CL98" s="115"/>
      <c r="CM98" s="115"/>
      <c r="CN98" s="115"/>
      <c r="CO98" s="115"/>
      <c r="CP98" s="115"/>
      <c r="CQ98" s="115"/>
      <c r="CR98" s="115"/>
      <c r="CS98" s="115"/>
      <c r="CT98" s="115"/>
      <c r="CU98" s="115"/>
      <c r="CV98" s="115"/>
      <c r="CW98" s="115"/>
      <c r="CX98" s="115"/>
      <c r="CY98" s="115"/>
      <c r="CZ98" s="115"/>
      <c r="DA98" s="115"/>
      <c r="DB98" s="115"/>
      <c r="DC98" s="115"/>
      <c r="DD98" s="115"/>
      <c r="DE98" s="115"/>
      <c r="DF98" s="115"/>
      <c r="DG98" s="115"/>
      <c r="DH98" s="115"/>
      <c r="DI98" s="115"/>
      <c r="DJ98" s="115"/>
      <c r="DK98" s="115"/>
      <c r="DL98" s="115"/>
      <c r="DM98" s="115"/>
      <c r="DN98" s="115"/>
      <c r="DO98" s="115"/>
      <c r="DP98" s="115"/>
      <c r="DQ98" s="115"/>
      <c r="DR98" s="115"/>
      <c r="DS98" s="115"/>
      <c r="DT98" s="115"/>
      <c r="DU98" s="115"/>
      <c r="DV98" s="115"/>
      <c r="DW98" s="115"/>
      <c r="DX98" s="115"/>
      <c r="DY98" s="115"/>
      <c r="DZ98" s="115"/>
      <c r="EA98" s="115"/>
      <c r="EB98" s="115"/>
      <c r="EC98" s="115"/>
      <c r="ED98" s="115"/>
      <c r="EE98" s="115"/>
      <c r="EF98" s="115"/>
      <c r="EG98" s="115"/>
      <c r="EH98" s="115"/>
      <c r="EI98" s="115"/>
      <c r="EJ98" s="115"/>
      <c r="EK98" s="115"/>
      <c r="EL98" s="115"/>
      <c r="EM98" s="115"/>
      <c r="EN98" s="115"/>
      <c r="EO98" s="115"/>
      <c r="EP98" s="115"/>
      <c r="EQ98" s="115"/>
      <c r="ER98" s="115"/>
      <c r="ES98" s="115"/>
      <c r="ET98" s="115"/>
      <c r="EU98" s="115"/>
      <c r="EV98" s="115"/>
      <c r="EW98" s="115"/>
      <c r="EX98" s="115"/>
      <c r="EY98" s="115"/>
      <c r="EZ98" s="115"/>
      <c r="FA98" s="115"/>
      <c r="FB98" s="115"/>
      <c r="FC98" s="115"/>
      <c r="FD98" s="115"/>
      <c r="FE98" s="115"/>
      <c r="FF98" s="115"/>
      <c r="FG98" s="115"/>
      <c r="FH98" s="115"/>
      <c r="FI98" s="115"/>
      <c r="FJ98" s="115"/>
      <c r="FK98" s="115"/>
      <c r="FL98" s="115"/>
      <c r="FM98" s="115"/>
      <c r="FN98" s="115"/>
      <c r="FO98" s="115"/>
      <c r="FP98" s="115"/>
      <c r="FQ98" s="115"/>
      <c r="FR98" s="115"/>
      <c r="FS98" s="115"/>
      <c r="FT98" s="115"/>
      <c r="FU98" s="115"/>
      <c r="FV98" s="115"/>
      <c r="FW98" s="115"/>
      <c r="FX98" s="115"/>
      <c r="FY98" s="115"/>
      <c r="FZ98" s="115"/>
      <c r="GA98" s="115"/>
      <c r="GB98" s="115"/>
      <c r="GC98" s="115"/>
      <c r="GD98" s="115"/>
      <c r="GE98" s="115"/>
      <c r="GF98" s="115"/>
      <c r="GG98" s="115"/>
      <c r="GH98" s="115"/>
      <c r="GI98" s="115"/>
      <c r="GJ98" s="115"/>
      <c r="GK98" s="115"/>
      <c r="GL98" s="115"/>
      <c r="GM98" s="115"/>
      <c r="GN98" s="115"/>
      <c r="GO98" s="115"/>
      <c r="GP98" s="115"/>
      <c r="GQ98" s="115"/>
      <c r="GR98" s="115"/>
      <c r="GS98" s="115"/>
      <c r="GT98" s="115"/>
      <c r="GU98" s="115"/>
      <c r="GV98" s="115"/>
      <c r="GW98" s="115"/>
      <c r="GX98" s="115"/>
      <c r="GY98" s="115"/>
      <c r="GZ98" s="115"/>
      <c r="HA98" s="115"/>
      <c r="HB98" s="115"/>
      <c r="HC98" s="115"/>
      <c r="HD98" s="115"/>
      <c r="HE98" s="115"/>
      <c r="HF98" s="115"/>
      <c r="HG98" s="115"/>
      <c r="HH98" s="115"/>
      <c r="HI98" s="115"/>
      <c r="HJ98" s="115"/>
      <c r="HK98" s="115"/>
      <c r="HL98" s="115"/>
      <c r="HM98" s="115"/>
      <c r="HN98" s="115"/>
      <c r="HO98" s="115"/>
      <c r="HP98" s="115"/>
      <c r="HQ98" s="115"/>
      <c r="HR98" s="115"/>
      <c r="HS98" s="115"/>
      <c r="HT98" s="115"/>
      <c r="HU98" s="115"/>
      <c r="HV98" s="115"/>
      <c r="HW98" s="115"/>
      <c r="HX98" s="115"/>
      <c r="HY98" s="115"/>
      <c r="HZ98" s="115"/>
      <c r="IA98" s="115"/>
      <c r="IB98" s="115"/>
      <c r="IC98" s="115"/>
      <c r="ID98" s="115"/>
      <c r="IE98" s="115"/>
      <c r="IF98" s="115"/>
      <c r="IG98" s="115"/>
      <c r="IH98" s="115"/>
      <c r="II98" s="115"/>
      <c r="IJ98" s="115"/>
      <c r="IK98" s="115"/>
      <c r="IL98" s="115"/>
      <c r="IM98" s="115"/>
      <c r="IN98" s="115"/>
      <c r="IO98" s="115"/>
      <c r="IP98" s="115"/>
      <c r="IQ98" s="115"/>
      <c r="IR98" s="115"/>
      <c r="IS98" s="115"/>
      <c r="IT98" s="115"/>
      <c r="IU98" s="115"/>
      <c r="IV98" s="115"/>
      <c r="IW98" s="115"/>
      <c r="IX98" s="115"/>
      <c r="IY98" s="115"/>
      <c r="IZ98" s="115"/>
      <c r="JA98" s="115"/>
      <c r="JB98" s="115"/>
      <c r="JC98" s="115"/>
      <c r="JD98" s="115"/>
      <c r="JE98" s="115"/>
      <c r="JF98" s="115"/>
      <c r="JG98" s="115"/>
      <c r="JH98" s="115"/>
      <c r="JI98" s="115"/>
      <c r="JJ98" s="115"/>
      <c r="JK98" s="115"/>
      <c r="JL98" s="115"/>
      <c r="JM98" s="115"/>
      <c r="JN98" s="115"/>
      <c r="JO98" s="115"/>
      <c r="JP98" s="115"/>
      <c r="JQ98" s="115"/>
      <c r="JR98" s="115"/>
      <c r="JS98" s="115"/>
      <c r="JT98" s="115"/>
      <c r="JU98" s="115"/>
      <c r="JV98" s="115"/>
      <c r="JW98" s="115"/>
      <c r="JX98" s="115"/>
      <c r="JY98" s="115"/>
      <c r="JZ98" s="115"/>
      <c r="KA98" s="115"/>
      <c r="KB98" s="115"/>
      <c r="KC98" s="115"/>
      <c r="KD98" s="115"/>
      <c r="KE98" s="115"/>
      <c r="KF98" s="115"/>
      <c r="KG98" s="115"/>
      <c r="KH98" s="115"/>
      <c r="KI98" s="115"/>
      <c r="KJ98" s="115"/>
      <c r="KK98" s="115"/>
      <c r="KL98" s="115"/>
      <c r="KM98" s="115"/>
      <c r="KN98" s="115"/>
      <c r="KO98" s="115"/>
      <c r="KP98" s="115"/>
      <c r="KQ98" s="115"/>
      <c r="KR98" s="115"/>
      <c r="KS98" s="115"/>
      <c r="KT98" s="115"/>
      <c r="KU98" s="115"/>
      <c r="KV98" s="115"/>
      <c r="KW98" s="115"/>
      <c r="KX98" s="115"/>
      <c r="KY98" s="115"/>
      <c r="KZ98" s="115"/>
      <c r="LA98" s="115"/>
      <c r="LB98" s="115"/>
      <c r="LC98" s="115"/>
      <c r="LD98" s="115"/>
      <c r="LE98" s="115"/>
      <c r="LF98" s="115"/>
      <c r="LG98" s="115"/>
      <c r="LH98" s="115"/>
      <c r="LI98" s="115"/>
      <c r="LJ98" s="115"/>
      <c r="LK98" s="115"/>
      <c r="LL98" s="115"/>
      <c r="LM98" s="115"/>
      <c r="LN98" s="115"/>
      <c r="LO98" s="115"/>
      <c r="LP98" s="115"/>
      <c r="LQ98" s="115"/>
      <c r="LR98" s="115"/>
      <c r="LS98" s="115"/>
      <c r="LT98" s="115"/>
      <c r="LU98" s="115"/>
      <c r="LV98" s="115"/>
      <c r="LW98" s="115"/>
      <c r="LX98" s="115"/>
      <c r="LY98" s="115"/>
      <c r="LZ98" s="115"/>
      <c r="MA98" s="115"/>
      <c r="MB98" s="115"/>
      <c r="MC98" s="115"/>
      <c r="MD98" s="115"/>
      <c r="ME98" s="115"/>
      <c r="MF98" s="115"/>
      <c r="MG98" s="115"/>
      <c r="MH98" s="115"/>
      <c r="MI98" s="115"/>
      <c r="MJ98" s="115"/>
      <c r="MK98" s="115"/>
      <c r="ML98" s="115"/>
      <c r="MM98" s="115"/>
      <c r="MN98" s="115"/>
      <c r="MO98" s="115"/>
      <c r="MP98" s="115"/>
      <c r="MQ98" s="115"/>
      <c r="MR98" s="115"/>
      <c r="MS98" s="115"/>
      <c r="MT98" s="115"/>
      <c r="MU98" s="115"/>
      <c r="MV98" s="115"/>
      <c r="MW98" s="115"/>
      <c r="MX98" s="115"/>
      <c r="MY98" s="115"/>
      <c r="MZ98" s="115"/>
      <c r="NA98" s="115"/>
      <c r="NB98" s="115"/>
      <c r="NC98" s="115"/>
      <c r="ND98" s="115"/>
      <c r="NE98" s="115"/>
      <c r="NF98" s="115"/>
      <c r="NG98" s="115"/>
      <c r="NH98" s="115"/>
      <c r="NI98" s="115"/>
      <c r="NJ98" s="115"/>
      <c r="NK98" s="115"/>
      <c r="NL98" s="115"/>
      <c r="NM98" s="115"/>
      <c r="NN98" s="115"/>
      <c r="NO98" s="115"/>
      <c r="NP98" s="115"/>
      <c r="NQ98" s="115"/>
      <c r="NR98" s="115"/>
      <c r="NS98" s="115"/>
      <c r="NT98" s="115"/>
      <c r="NU98" s="115"/>
      <c r="NV98" s="115"/>
      <c r="NW98" s="115"/>
      <c r="NX98" s="115"/>
      <c r="NY98" s="115"/>
      <c r="NZ98" s="115"/>
      <c r="OA98" s="115"/>
      <c r="OB98" s="115"/>
      <c r="OC98" s="115"/>
      <c r="OD98" s="115"/>
      <c r="OE98" s="115"/>
      <c r="OF98" s="115"/>
      <c r="OG98" s="115"/>
      <c r="OH98" s="115"/>
      <c r="OI98" s="115"/>
      <c r="OJ98" s="115"/>
      <c r="OK98" s="115"/>
      <c r="OL98" s="115"/>
      <c r="OM98" s="115"/>
      <c r="ON98" s="115"/>
      <c r="OO98" s="115"/>
      <c r="OP98" s="115"/>
      <c r="OQ98" s="115"/>
      <c r="OR98" s="115"/>
      <c r="OS98" s="115"/>
      <c r="OT98" s="115"/>
      <c r="OU98" s="115"/>
      <c r="OV98" s="115"/>
      <c r="OW98" s="115"/>
      <c r="OX98" s="115"/>
      <c r="OY98" s="115"/>
      <c r="OZ98" s="115"/>
      <c r="PA98" s="115"/>
      <c r="PB98" s="115"/>
      <c r="PC98" s="115"/>
      <c r="PD98" s="115"/>
      <c r="PE98" s="115"/>
      <c r="PF98" s="115"/>
      <c r="PG98" s="115"/>
      <c r="PH98" s="115"/>
      <c r="PI98" s="115"/>
      <c r="PJ98" s="115"/>
      <c r="PK98" s="115"/>
      <c r="PL98" s="115"/>
      <c r="PM98" s="115"/>
      <c r="PN98" s="115"/>
      <c r="PO98" s="115"/>
      <c r="PP98" s="115"/>
      <c r="PQ98" s="115"/>
      <c r="PR98" s="115"/>
      <c r="PS98" s="115"/>
      <c r="PT98" s="115"/>
      <c r="PU98" s="115"/>
      <c r="PV98" s="115"/>
      <c r="PW98" s="115"/>
      <c r="PX98" s="115"/>
      <c r="PY98" s="115"/>
      <c r="PZ98" s="115"/>
      <c r="QA98" s="115"/>
      <c r="QB98" s="115"/>
      <c r="QC98" s="115"/>
      <c r="QD98" s="115"/>
      <c r="QE98" s="115"/>
      <c r="QF98" s="115"/>
      <c r="QG98" s="115"/>
      <c r="QH98" s="115"/>
      <c r="QI98" s="115"/>
      <c r="QJ98" s="115"/>
      <c r="QK98" s="115"/>
      <c r="QL98" s="115"/>
      <c r="QM98" s="115"/>
      <c r="QN98" s="115"/>
      <c r="QO98" s="115"/>
      <c r="QP98" s="115"/>
      <c r="QQ98" s="115"/>
      <c r="QR98" s="115"/>
      <c r="QS98" s="115"/>
      <c r="QT98" s="115"/>
      <c r="QU98" s="115"/>
      <c r="QV98" s="115"/>
      <c r="QW98" s="115"/>
      <c r="QX98" s="115"/>
      <c r="QY98" s="115"/>
      <c r="QZ98" s="115"/>
      <c r="RA98" s="115"/>
      <c r="RB98" s="115"/>
      <c r="RC98" s="115"/>
      <c r="RD98" s="115"/>
      <c r="RE98" s="115"/>
      <c r="RF98" s="115"/>
      <c r="RG98" s="115"/>
      <c r="RH98" s="115"/>
      <c r="RI98" s="115"/>
      <c r="RJ98" s="115"/>
      <c r="RK98" s="115"/>
      <c r="RL98" s="115"/>
      <c r="RM98" s="115"/>
      <c r="RN98" s="115"/>
      <c r="RO98" s="115"/>
      <c r="RP98" s="115"/>
      <c r="RQ98" s="115"/>
      <c r="RR98" s="115"/>
      <c r="RS98" s="115"/>
      <c r="RT98" s="115"/>
      <c r="RU98" s="115"/>
      <c r="RV98" s="115"/>
      <c r="RW98" s="115"/>
      <c r="RX98" s="115"/>
      <c r="RY98" s="115"/>
      <c r="RZ98" s="115"/>
      <c r="SA98" s="115"/>
      <c r="SB98" s="115"/>
      <c r="SC98" s="115"/>
      <c r="SD98" s="115"/>
      <c r="SE98" s="115"/>
      <c r="SF98" s="115"/>
      <c r="SG98" s="115"/>
      <c r="SH98" s="115"/>
      <c r="SI98" s="115"/>
      <c r="SJ98" s="115"/>
      <c r="SK98" s="115"/>
      <c r="SL98" s="115"/>
      <c r="SM98" s="115"/>
      <c r="SN98" s="115"/>
      <c r="SO98" s="115"/>
      <c r="SP98" s="115"/>
      <c r="SQ98" s="115"/>
      <c r="SR98" s="115"/>
      <c r="SS98" s="115"/>
      <c r="ST98" s="115"/>
      <c r="SU98" s="115"/>
      <c r="SV98" s="115"/>
      <c r="SW98" s="115"/>
      <c r="SX98" s="115"/>
      <c r="SY98" s="115"/>
      <c r="SZ98" s="115"/>
      <c r="TA98" s="115"/>
      <c r="TB98" s="115"/>
      <c r="TC98" s="115"/>
      <c r="TD98" s="115"/>
      <c r="TE98" s="115"/>
      <c r="TF98" s="115"/>
      <c r="TG98" s="115"/>
      <c r="TH98" s="115"/>
      <c r="TI98" s="115"/>
      <c r="TJ98" s="115"/>
      <c r="TK98" s="115"/>
      <c r="TL98" s="115"/>
      <c r="TM98" s="115"/>
      <c r="TN98" s="115"/>
      <c r="TO98" s="115"/>
      <c r="TP98" s="115"/>
      <c r="TQ98" s="115"/>
      <c r="TR98" s="115"/>
      <c r="TS98" s="115"/>
      <c r="TT98" s="115"/>
      <c r="TU98" s="115"/>
      <c r="TV98" s="115"/>
      <c r="TW98" s="115"/>
      <c r="TX98" s="115"/>
      <c r="TY98" s="115"/>
      <c r="TZ98" s="115"/>
      <c r="UA98" s="115"/>
      <c r="UB98" s="115"/>
      <c r="UC98" s="115"/>
      <c r="UD98" s="115"/>
      <c r="UE98" s="115"/>
      <c r="UF98" s="115"/>
      <c r="UG98" s="115"/>
      <c r="UH98" s="115"/>
      <c r="UI98" s="115"/>
      <c r="UJ98" s="115"/>
      <c r="UK98" s="115"/>
      <c r="UL98" s="115"/>
      <c r="UM98" s="115"/>
      <c r="UN98" s="115"/>
      <c r="UO98" s="115"/>
      <c r="UP98" s="115"/>
      <c r="UQ98" s="115"/>
      <c r="UR98" s="115"/>
      <c r="US98" s="115"/>
      <c r="UT98" s="115"/>
      <c r="UU98" s="115"/>
      <c r="UV98" s="115"/>
      <c r="UW98" s="115"/>
      <c r="UX98" s="115"/>
      <c r="UY98" s="115"/>
      <c r="UZ98" s="115"/>
      <c r="VA98" s="115"/>
      <c r="VB98" s="115"/>
      <c r="VC98" s="115"/>
      <c r="VD98" s="115"/>
      <c r="VE98" s="115"/>
      <c r="VF98" s="115"/>
      <c r="VG98" s="115"/>
      <c r="VH98" s="115"/>
      <c r="VI98" s="115"/>
      <c r="VJ98" s="115"/>
      <c r="VK98" s="115"/>
      <c r="VL98" s="115"/>
      <c r="VM98" s="115"/>
      <c r="VN98" s="115"/>
      <c r="VO98" s="115"/>
      <c r="VP98" s="115"/>
      <c r="VQ98" s="115"/>
      <c r="VR98" s="115"/>
      <c r="VS98" s="115"/>
      <c r="VT98" s="115"/>
      <c r="VU98" s="115"/>
      <c r="VV98" s="115"/>
      <c r="VW98" s="115"/>
      <c r="VX98" s="115"/>
      <c r="VY98" s="115"/>
      <c r="VZ98" s="115"/>
      <c r="WA98" s="115"/>
      <c r="WB98" s="115"/>
      <c r="WC98" s="115"/>
      <c r="WD98" s="115"/>
      <c r="WE98" s="115"/>
      <c r="WF98" s="115"/>
      <c r="WG98" s="115"/>
      <c r="WH98" s="115"/>
      <c r="WI98" s="115"/>
      <c r="WJ98" s="115"/>
      <c r="WK98" s="115"/>
      <c r="WL98" s="115"/>
      <c r="WM98" s="115"/>
      <c r="WN98" s="115"/>
      <c r="WO98" s="115"/>
      <c r="WP98" s="115"/>
      <c r="WQ98" s="115"/>
      <c r="WR98" s="115"/>
      <c r="WS98" s="115"/>
      <c r="WT98" s="115"/>
      <c r="WU98" s="115"/>
      <c r="WV98" s="115"/>
      <c r="WW98" s="115"/>
      <c r="WX98" s="115"/>
      <c r="WY98" s="115"/>
      <c r="WZ98" s="115"/>
      <c r="XA98" s="115"/>
      <c r="XB98" s="115"/>
      <c r="XC98" s="115"/>
      <c r="XD98" s="115"/>
      <c r="XE98" s="115"/>
      <c r="XF98" s="115"/>
      <c r="XG98" s="115"/>
      <c r="XH98" s="115"/>
      <c r="XI98" s="115"/>
      <c r="XJ98" s="115"/>
      <c r="XK98" s="115"/>
      <c r="XL98" s="115"/>
      <c r="XM98" s="115"/>
      <c r="XN98" s="115"/>
      <c r="XO98" s="115"/>
      <c r="XP98" s="115"/>
      <c r="XQ98" s="115"/>
      <c r="XR98" s="115"/>
      <c r="XS98" s="115"/>
      <c r="XT98" s="115"/>
      <c r="XU98" s="115"/>
      <c r="XV98" s="115"/>
      <c r="XW98" s="115"/>
      <c r="XX98" s="115"/>
      <c r="XY98" s="115"/>
      <c r="XZ98" s="115"/>
      <c r="YA98" s="115"/>
      <c r="YB98" s="115"/>
      <c r="YC98" s="115"/>
      <c r="YD98" s="115"/>
      <c r="YE98" s="115"/>
      <c r="YF98" s="115"/>
      <c r="YG98" s="115"/>
      <c r="YH98" s="115"/>
      <c r="YI98" s="115"/>
      <c r="YJ98" s="115"/>
      <c r="YK98" s="115"/>
      <c r="YL98" s="115"/>
      <c r="YM98" s="115"/>
      <c r="YN98" s="115"/>
      <c r="YO98" s="115"/>
      <c r="YP98" s="115"/>
      <c r="YQ98" s="115"/>
      <c r="YR98" s="115"/>
      <c r="YS98" s="115"/>
      <c r="YT98" s="115"/>
      <c r="YU98" s="115"/>
      <c r="YV98" s="115"/>
      <c r="YW98" s="115"/>
      <c r="YX98" s="115"/>
      <c r="YY98" s="115"/>
      <c r="YZ98" s="115"/>
      <c r="ZA98" s="115"/>
      <c r="ZB98" s="115"/>
      <c r="ZC98" s="115"/>
      <c r="ZD98" s="115"/>
      <c r="ZE98" s="115"/>
      <c r="ZF98" s="115"/>
      <c r="ZG98" s="115"/>
      <c r="ZH98" s="115"/>
      <c r="ZI98" s="115"/>
      <c r="ZJ98" s="115"/>
      <c r="ZK98" s="115"/>
      <c r="ZL98" s="115"/>
      <c r="ZM98" s="115"/>
      <c r="ZN98" s="115"/>
      <c r="ZO98" s="115"/>
      <c r="ZP98" s="115"/>
      <c r="ZQ98" s="115"/>
      <c r="ZR98" s="115"/>
      <c r="ZS98" s="115"/>
      <c r="ZT98" s="115"/>
      <c r="ZU98" s="115"/>
      <c r="ZV98" s="115"/>
      <c r="ZW98" s="115"/>
      <c r="ZX98" s="115"/>
      <c r="ZY98" s="115"/>
      <c r="ZZ98" s="115"/>
      <c r="AAA98" s="115"/>
      <c r="AAB98" s="115"/>
      <c r="AAC98" s="115"/>
      <c r="AAD98" s="115"/>
      <c r="AAE98" s="115"/>
      <c r="AAF98" s="115"/>
      <c r="AAG98" s="115"/>
      <c r="AAH98" s="115"/>
      <c r="AAI98" s="115"/>
      <c r="AAJ98" s="115"/>
      <c r="AAK98" s="115"/>
      <c r="AAL98" s="115"/>
      <c r="AAM98" s="115"/>
      <c r="AAN98" s="115"/>
      <c r="AAO98" s="115"/>
      <c r="AAP98" s="115"/>
      <c r="AAQ98" s="115"/>
      <c r="AAR98" s="115"/>
      <c r="AAS98" s="115"/>
      <c r="AAT98" s="115"/>
      <c r="AAU98" s="115"/>
      <c r="AAV98" s="115"/>
      <c r="AAW98" s="115"/>
      <c r="AAX98" s="115"/>
      <c r="AAY98" s="115"/>
      <c r="AAZ98" s="115"/>
      <c r="ABA98" s="115"/>
      <c r="ABB98" s="115"/>
      <c r="ABC98" s="115"/>
      <c r="ABD98" s="115"/>
      <c r="ABE98" s="115"/>
      <c r="ABF98" s="115"/>
      <c r="ABG98" s="115"/>
      <c r="ABH98" s="115"/>
      <c r="ABI98" s="115"/>
      <c r="ABJ98" s="115"/>
      <c r="ABK98" s="115"/>
      <c r="ABL98" s="115"/>
      <c r="ABM98" s="115"/>
      <c r="ABN98" s="115"/>
      <c r="ABO98" s="115"/>
      <c r="ABP98" s="115"/>
      <c r="ABQ98" s="115"/>
      <c r="ABR98" s="115"/>
      <c r="ABS98" s="115"/>
      <c r="ABT98" s="115"/>
      <c r="ABU98" s="115"/>
      <c r="ABV98" s="115"/>
      <c r="ABW98" s="115"/>
      <c r="ABX98" s="115"/>
      <c r="ABY98" s="115"/>
      <c r="ABZ98" s="115"/>
      <c r="ACA98" s="115"/>
      <c r="ACB98" s="115"/>
      <c r="ACC98" s="115"/>
      <c r="ACD98" s="115"/>
      <c r="ACE98" s="115"/>
      <c r="ACF98" s="115"/>
      <c r="ACG98" s="115"/>
      <c r="ACH98" s="115"/>
      <c r="ACI98" s="115"/>
      <c r="ACJ98" s="115"/>
      <c r="ACK98" s="115"/>
      <c r="ACL98" s="115"/>
      <c r="ACM98" s="115"/>
      <c r="ACN98" s="115"/>
      <c r="ACO98" s="115"/>
      <c r="ACP98" s="115"/>
      <c r="ACQ98" s="115"/>
      <c r="ACR98" s="115"/>
      <c r="ACS98" s="115"/>
      <c r="ACT98" s="115"/>
      <c r="ACU98" s="115"/>
      <c r="ACV98" s="115"/>
      <c r="ACW98" s="115"/>
      <c r="ACX98" s="115"/>
      <c r="ACY98" s="115"/>
      <c r="ACZ98" s="115"/>
      <c r="ADA98" s="115"/>
      <c r="ADB98" s="115"/>
      <c r="ADC98" s="115"/>
      <c r="ADD98" s="115"/>
      <c r="ADE98" s="115"/>
      <c r="ADF98" s="115"/>
      <c r="ADG98" s="115"/>
      <c r="ADH98" s="115"/>
      <c r="ADI98" s="115"/>
      <c r="ADJ98" s="115"/>
      <c r="ADK98" s="115"/>
      <c r="ADL98" s="115"/>
      <c r="ADM98" s="115"/>
      <c r="ADN98" s="115"/>
      <c r="ADO98" s="115"/>
      <c r="ADP98" s="115"/>
      <c r="ADQ98" s="115"/>
      <c r="ADR98" s="115"/>
      <c r="ADS98" s="115"/>
      <c r="ADT98" s="115"/>
      <c r="ADU98" s="115"/>
      <c r="ADV98" s="115"/>
      <c r="ADW98" s="115"/>
      <c r="ADX98" s="115"/>
      <c r="ADY98" s="115"/>
      <c r="ADZ98" s="115"/>
      <c r="AEA98" s="115"/>
      <c r="AEB98" s="115"/>
      <c r="AEC98" s="115"/>
      <c r="AED98" s="115"/>
      <c r="AEE98" s="115"/>
      <c r="AEF98" s="115"/>
      <c r="AEG98" s="115"/>
      <c r="AEH98" s="115"/>
      <c r="AEI98" s="115"/>
      <c r="AEJ98" s="115"/>
      <c r="AEK98" s="115"/>
      <c r="AEL98" s="115"/>
      <c r="AEM98" s="115"/>
      <c r="AEN98" s="115"/>
      <c r="AEO98" s="115"/>
      <c r="AEP98" s="115"/>
      <c r="AEQ98" s="115"/>
      <c r="AER98" s="115"/>
      <c r="AES98" s="115"/>
      <c r="AET98" s="115"/>
      <c r="AEU98" s="115"/>
      <c r="AEV98" s="115"/>
      <c r="AEW98" s="115"/>
      <c r="AEX98" s="115"/>
      <c r="AEY98" s="115"/>
      <c r="AEZ98" s="115"/>
      <c r="AFA98" s="115"/>
      <c r="AFB98" s="115"/>
      <c r="AFC98" s="115"/>
      <c r="AFD98" s="115"/>
      <c r="AFE98" s="115"/>
      <c r="AFF98" s="115"/>
      <c r="AFG98" s="115"/>
      <c r="AFH98" s="115"/>
      <c r="AFI98" s="115"/>
      <c r="AFJ98" s="115"/>
      <c r="AFK98" s="115"/>
      <c r="AFL98" s="115"/>
      <c r="AFM98" s="115"/>
      <c r="AFN98" s="115"/>
      <c r="AFO98" s="115"/>
      <c r="AFP98" s="115"/>
      <c r="AFQ98" s="115"/>
      <c r="AFR98" s="115"/>
      <c r="AFS98" s="115"/>
      <c r="AFT98" s="115"/>
      <c r="AFU98" s="115"/>
      <c r="AFV98" s="115"/>
      <c r="AFW98" s="115"/>
      <c r="AFX98" s="115"/>
      <c r="AFY98" s="115"/>
      <c r="AFZ98" s="115"/>
      <c r="AGA98" s="115"/>
      <c r="AGB98" s="115"/>
      <c r="AGC98" s="115"/>
      <c r="AGD98" s="115"/>
      <c r="AGE98" s="115"/>
      <c r="AGF98" s="115"/>
      <c r="AGG98" s="115"/>
      <c r="AGH98" s="115"/>
      <c r="AGI98" s="115"/>
      <c r="AGJ98" s="115"/>
      <c r="AGK98" s="115"/>
      <c r="AGL98" s="115"/>
      <c r="AGM98" s="115"/>
      <c r="AGN98" s="115"/>
      <c r="AGO98" s="115"/>
      <c r="AGP98" s="115"/>
      <c r="AGQ98" s="115"/>
      <c r="AGR98" s="115"/>
      <c r="AGS98" s="115"/>
      <c r="AGT98" s="115"/>
      <c r="AGU98" s="115"/>
      <c r="AGV98" s="115"/>
      <c r="AGW98" s="115"/>
      <c r="AGX98" s="115"/>
      <c r="AGY98" s="115"/>
      <c r="AGZ98" s="115"/>
      <c r="AHA98" s="115"/>
      <c r="AHB98" s="115"/>
      <c r="AHC98" s="115"/>
      <c r="AHD98" s="115"/>
      <c r="AHE98" s="115"/>
      <c r="AHF98" s="115"/>
      <c r="AHG98" s="115"/>
      <c r="AHH98" s="115"/>
      <c r="AHI98" s="115"/>
      <c r="AHJ98" s="115"/>
      <c r="AHK98" s="115"/>
      <c r="AHL98" s="115"/>
      <c r="AHM98" s="115"/>
      <c r="AHN98" s="115"/>
      <c r="AHO98" s="115"/>
      <c r="AHP98" s="115"/>
      <c r="AHQ98" s="115"/>
      <c r="AHR98" s="115"/>
      <c r="AHS98" s="115"/>
      <c r="AHT98" s="115"/>
      <c r="AHU98" s="115"/>
      <c r="AHV98" s="115"/>
      <c r="AHW98" s="115"/>
      <c r="AHX98" s="115"/>
      <c r="AHY98" s="115"/>
      <c r="AHZ98" s="115"/>
      <c r="AIA98" s="115"/>
      <c r="AIB98" s="115"/>
      <c r="AIC98" s="115"/>
      <c r="AID98" s="115"/>
      <c r="AIE98" s="115"/>
      <c r="AIF98" s="115"/>
      <c r="AIG98" s="115"/>
      <c r="AIH98" s="115"/>
      <c r="AII98" s="115"/>
      <c r="AIJ98" s="115"/>
      <c r="AIK98" s="115"/>
      <c r="AIL98" s="115"/>
      <c r="AIM98" s="115"/>
      <c r="AIN98" s="115"/>
      <c r="AIO98" s="115"/>
      <c r="AIP98" s="115"/>
      <c r="AIQ98" s="115"/>
      <c r="AIR98" s="115"/>
      <c r="AIS98" s="115"/>
      <c r="AIT98" s="115"/>
      <c r="AIU98" s="115"/>
      <c r="AIV98" s="115"/>
      <c r="AIW98" s="115"/>
      <c r="AIX98" s="115"/>
      <c r="AIY98" s="115"/>
      <c r="AIZ98" s="115"/>
      <c r="AJA98" s="115"/>
      <c r="AJB98" s="115"/>
      <c r="AJC98" s="115"/>
      <c r="AJD98" s="115"/>
      <c r="AJE98" s="115"/>
      <c r="AJF98" s="115"/>
      <c r="AJG98" s="115"/>
      <c r="AJH98" s="115"/>
      <c r="AJI98" s="115"/>
      <c r="AJJ98" s="115"/>
      <c r="AJK98" s="115"/>
      <c r="AJL98" s="115"/>
      <c r="AJM98" s="115"/>
      <c r="AJN98" s="115"/>
      <c r="AJO98" s="115"/>
      <c r="AJP98" s="115"/>
      <c r="AJQ98" s="115"/>
      <c r="AJR98" s="115"/>
      <c r="AJS98" s="115"/>
      <c r="AJT98" s="115"/>
      <c r="AJU98" s="115"/>
      <c r="AJV98" s="115"/>
      <c r="AJW98" s="115"/>
      <c r="AJX98" s="115"/>
      <c r="AJY98" s="115"/>
      <c r="AJZ98" s="115"/>
      <c r="AKA98" s="115"/>
      <c r="AKB98" s="115"/>
      <c r="AKC98" s="115"/>
      <c r="AKD98" s="115"/>
      <c r="AKE98" s="115"/>
      <c r="AKF98" s="115"/>
      <c r="AKG98" s="115"/>
      <c r="AKH98" s="115"/>
      <c r="AKI98" s="115"/>
      <c r="AKJ98" s="115"/>
      <c r="AKK98" s="115"/>
      <c r="AKL98" s="115"/>
      <c r="AKM98" s="115"/>
      <c r="AKN98" s="115"/>
      <c r="AKO98" s="115"/>
      <c r="AKP98" s="115"/>
      <c r="AKQ98" s="115"/>
      <c r="AKR98" s="115"/>
      <c r="AKS98" s="115"/>
      <c r="AKT98" s="115"/>
      <c r="AKU98" s="115"/>
      <c r="AKV98" s="115"/>
      <c r="AKW98" s="115"/>
      <c r="AKX98" s="115"/>
      <c r="AKY98" s="115"/>
      <c r="AKZ98" s="115"/>
      <c r="ALA98" s="115"/>
      <c r="ALB98" s="115"/>
      <c r="ALC98" s="115"/>
      <c r="ALD98" s="115"/>
      <c r="ALE98" s="115"/>
      <c r="ALF98" s="115"/>
      <c r="ALG98" s="115"/>
      <c r="ALH98" s="115"/>
      <c r="ALI98" s="115"/>
      <c r="ALJ98" s="115"/>
      <c r="ALK98" s="115"/>
      <c r="ALL98" s="115"/>
      <c r="ALM98" s="115"/>
      <c r="ALN98" s="115"/>
      <c r="ALO98" s="115"/>
      <c r="ALP98" s="115"/>
      <c r="ALQ98" s="115"/>
      <c r="ALR98" s="115"/>
      <c r="ALS98" s="115"/>
      <c r="ALT98" s="115"/>
      <c r="ALU98" s="115"/>
      <c r="ALV98" s="115"/>
      <c r="ALW98" s="115"/>
      <c r="ALX98" s="115"/>
      <c r="ALY98" s="115"/>
      <c r="ALZ98" s="115"/>
      <c r="AMA98" s="115"/>
      <c r="AMB98" s="115"/>
      <c r="AMC98" s="115"/>
      <c r="AMD98" s="115"/>
      <c r="AME98" s="115"/>
      <c r="AMF98" s="115"/>
      <c r="AMG98" s="115"/>
      <c r="AMH98" s="115"/>
      <c r="AMI98" s="115"/>
      <c r="AMJ98" s="115"/>
      <c r="AMK98" s="115"/>
      <c r="AML98" s="115"/>
      <c r="AMM98" s="115"/>
      <c r="AMN98" s="115"/>
      <c r="AMO98" s="115"/>
      <c r="AMP98" s="115"/>
      <c r="AMQ98" s="115"/>
      <c r="AMR98" s="115"/>
      <c r="AMS98" s="115"/>
      <c r="AMT98" s="115"/>
      <c r="AMU98" s="115"/>
      <c r="AMV98" s="115"/>
      <c r="AMW98" s="115"/>
      <c r="AMX98" s="115"/>
      <c r="AMY98" s="115"/>
      <c r="AMZ98" s="115"/>
      <c r="ANA98" s="115"/>
      <c r="ANB98" s="115"/>
      <c r="ANC98" s="115"/>
      <c r="AND98" s="115"/>
      <c r="ANE98" s="115"/>
      <c r="ANF98" s="115"/>
      <c r="ANG98" s="115"/>
      <c r="ANH98" s="115"/>
      <c r="ANI98" s="115"/>
      <c r="ANJ98" s="115"/>
      <c r="ANK98" s="115"/>
      <c r="ANL98" s="115"/>
      <c r="ANM98" s="115"/>
      <c r="ANN98" s="115"/>
      <c r="ANO98" s="115"/>
      <c r="ANP98" s="115"/>
      <c r="ANQ98" s="115"/>
      <c r="ANR98" s="115"/>
      <c r="ANS98" s="115"/>
      <c r="ANT98" s="115"/>
      <c r="ANU98" s="115"/>
      <c r="ANV98" s="115"/>
      <c r="ANW98" s="115"/>
      <c r="ANX98" s="115"/>
      <c r="ANY98" s="115"/>
      <c r="ANZ98" s="115"/>
      <c r="AOA98" s="115"/>
      <c r="AOB98" s="115"/>
      <c r="AOC98" s="115"/>
      <c r="AOD98" s="115"/>
      <c r="AOE98" s="115"/>
      <c r="AOF98" s="115"/>
      <c r="AOG98" s="115"/>
      <c r="AOH98" s="115"/>
      <c r="AOI98" s="115"/>
      <c r="AOJ98" s="115"/>
      <c r="AOK98" s="115"/>
      <c r="AOL98" s="115"/>
      <c r="AOM98" s="115"/>
      <c r="AON98" s="115"/>
      <c r="AOO98" s="115"/>
      <c r="AOP98" s="115"/>
      <c r="AOQ98" s="115"/>
      <c r="AOR98" s="115"/>
      <c r="AOS98" s="115"/>
      <c r="AOT98" s="115"/>
      <c r="AOU98" s="115"/>
      <c r="AOV98" s="115"/>
      <c r="AOW98" s="115"/>
      <c r="AOX98" s="115"/>
      <c r="AOY98" s="115"/>
      <c r="AOZ98" s="115"/>
      <c r="APA98" s="115"/>
      <c r="APB98" s="115"/>
      <c r="APC98" s="115"/>
      <c r="APD98" s="115"/>
      <c r="APE98" s="115"/>
      <c r="APF98" s="115"/>
      <c r="APG98" s="115"/>
      <c r="APH98" s="115"/>
      <c r="API98" s="115"/>
      <c r="APJ98" s="115"/>
      <c r="APK98" s="115"/>
      <c r="APL98" s="115"/>
      <c r="APM98" s="115"/>
      <c r="APN98" s="115"/>
      <c r="APO98" s="115"/>
      <c r="APP98" s="115"/>
      <c r="APQ98" s="115"/>
      <c r="APR98" s="115"/>
      <c r="APS98" s="115"/>
      <c r="APT98" s="115"/>
      <c r="APU98" s="115"/>
      <c r="APV98" s="115"/>
      <c r="APW98" s="115"/>
      <c r="APX98" s="115"/>
      <c r="APY98" s="115"/>
      <c r="APZ98" s="115"/>
      <c r="AQA98" s="115"/>
      <c r="AQB98" s="115"/>
      <c r="AQC98" s="115"/>
      <c r="AQD98" s="115"/>
      <c r="AQE98" s="115"/>
      <c r="AQF98" s="115"/>
      <c r="AQG98" s="115"/>
      <c r="AQH98" s="115"/>
      <c r="AQI98" s="115"/>
      <c r="AQJ98" s="115"/>
      <c r="AQK98" s="115"/>
      <c r="AQL98" s="115"/>
      <c r="AQM98" s="115"/>
      <c r="AQN98" s="115"/>
      <c r="AQO98" s="115"/>
      <c r="AQP98" s="115"/>
      <c r="AQQ98" s="115"/>
      <c r="AQR98" s="115"/>
      <c r="AQS98" s="115"/>
      <c r="AQT98" s="115"/>
      <c r="AQU98" s="115"/>
      <c r="AQV98" s="115"/>
      <c r="AQW98" s="115"/>
      <c r="AQX98" s="115"/>
      <c r="AQY98" s="115"/>
      <c r="AQZ98" s="115"/>
      <c r="ARA98" s="115"/>
      <c r="ARB98" s="115"/>
      <c r="ARC98" s="115"/>
      <c r="ARD98" s="115"/>
      <c r="ARE98" s="115"/>
      <c r="ARF98" s="115"/>
      <c r="ARG98" s="115"/>
      <c r="ARH98" s="115"/>
      <c r="ARI98" s="115"/>
      <c r="ARJ98" s="115"/>
      <c r="ARK98" s="115"/>
      <c r="ARL98" s="115"/>
      <c r="ARM98" s="115"/>
      <c r="ARN98" s="115"/>
      <c r="ARO98" s="115"/>
      <c r="ARP98" s="115"/>
      <c r="ARQ98" s="115"/>
      <c r="ARR98" s="115"/>
      <c r="ARS98" s="115"/>
      <c r="ART98" s="115"/>
      <c r="ARU98" s="115"/>
      <c r="ARV98" s="115"/>
      <c r="ARW98" s="115"/>
      <c r="ARX98" s="115"/>
      <c r="ARY98" s="115"/>
      <c r="ARZ98" s="115"/>
      <c r="ASA98" s="115"/>
      <c r="ASB98" s="115"/>
      <c r="ASC98" s="115"/>
      <c r="ASD98" s="115"/>
      <c r="ASE98" s="115"/>
      <c r="ASF98" s="115"/>
      <c r="ASG98" s="115"/>
      <c r="ASH98" s="115"/>
      <c r="ASI98" s="115"/>
      <c r="ASJ98" s="115"/>
      <c r="ASK98" s="115"/>
      <c r="ASL98" s="115"/>
      <c r="ASM98" s="115"/>
      <c r="ASN98" s="115"/>
      <c r="ASO98" s="115"/>
      <c r="ASP98" s="115"/>
      <c r="ASQ98" s="115"/>
      <c r="ASR98" s="115"/>
      <c r="ASS98" s="115"/>
      <c r="AST98" s="115"/>
      <c r="ASU98" s="115"/>
      <c r="ASV98" s="115"/>
      <c r="ASW98" s="115"/>
      <c r="ASX98" s="115"/>
      <c r="ASY98" s="115"/>
      <c r="ASZ98" s="115"/>
      <c r="ATA98" s="115"/>
      <c r="ATB98" s="115"/>
      <c r="ATC98" s="115"/>
      <c r="ATD98" s="115"/>
      <c r="ATE98" s="115"/>
      <c r="ATF98" s="115"/>
      <c r="ATG98" s="115"/>
      <c r="ATH98" s="115"/>
      <c r="ATI98" s="115"/>
      <c r="ATJ98" s="115"/>
      <c r="ATK98" s="115"/>
      <c r="ATL98" s="115"/>
      <c r="ATM98" s="115"/>
      <c r="ATN98" s="115"/>
      <c r="ATO98" s="115"/>
      <c r="ATP98" s="115"/>
      <c r="ATQ98" s="115"/>
      <c r="ATR98" s="115"/>
      <c r="ATS98" s="115"/>
      <c r="ATT98" s="115"/>
      <c r="ATU98" s="115"/>
      <c r="ATV98" s="115"/>
      <c r="ATW98" s="115"/>
      <c r="ATX98" s="115"/>
      <c r="ATY98" s="115"/>
      <c r="ATZ98" s="115"/>
      <c r="AUA98" s="115"/>
      <c r="AUB98" s="115"/>
      <c r="AUC98" s="115"/>
      <c r="AUD98" s="115"/>
      <c r="AUE98" s="115"/>
      <c r="AUF98" s="115"/>
      <c r="AUG98" s="115"/>
      <c r="AUH98" s="115"/>
      <c r="AUI98" s="115"/>
      <c r="AUJ98" s="115"/>
      <c r="AUK98" s="115"/>
      <c r="AUL98" s="115"/>
      <c r="AUM98" s="115"/>
      <c r="AUN98" s="115"/>
      <c r="AUO98" s="115"/>
      <c r="AUP98" s="115"/>
      <c r="AUQ98" s="115"/>
      <c r="AUR98" s="115"/>
      <c r="AUS98" s="115"/>
      <c r="AUT98" s="115"/>
      <c r="AUU98" s="115"/>
      <c r="AUV98" s="115"/>
      <c r="AUW98" s="115"/>
      <c r="AUX98" s="115"/>
      <c r="AUY98" s="115"/>
      <c r="AUZ98" s="115"/>
      <c r="AVA98" s="115"/>
      <c r="AVB98" s="115"/>
      <c r="AVC98" s="115"/>
      <c r="AVD98" s="115"/>
      <c r="AVE98" s="115"/>
      <c r="AVF98" s="115"/>
      <c r="AVG98" s="115"/>
      <c r="AVH98" s="115"/>
      <c r="AVI98" s="115"/>
      <c r="AVJ98" s="115"/>
      <c r="AVK98" s="115"/>
      <c r="AVL98" s="115"/>
      <c r="AVM98" s="115"/>
      <c r="AVN98" s="115"/>
      <c r="AVO98" s="115"/>
      <c r="AVP98" s="115"/>
      <c r="AVQ98" s="115"/>
      <c r="AVR98" s="115"/>
      <c r="AVS98" s="115"/>
      <c r="AVT98" s="115"/>
      <c r="AVU98" s="115"/>
      <c r="AVV98" s="115"/>
      <c r="AVW98" s="115"/>
      <c r="AVX98" s="115"/>
      <c r="AVY98" s="115"/>
      <c r="AVZ98" s="115"/>
      <c r="AWA98" s="115"/>
      <c r="AWB98" s="115"/>
      <c r="AWC98" s="115"/>
      <c r="AWD98" s="115"/>
      <c r="AWE98" s="115"/>
      <c r="AWF98" s="115"/>
      <c r="AWG98" s="115"/>
      <c r="AWH98" s="115"/>
      <c r="AWI98" s="115"/>
      <c r="AWJ98" s="115"/>
      <c r="AWK98" s="115"/>
      <c r="AWL98" s="115"/>
      <c r="AWM98" s="115"/>
      <c r="AWN98" s="115"/>
      <c r="AWO98" s="115"/>
      <c r="AWP98" s="115"/>
      <c r="AWQ98" s="115"/>
      <c r="AWR98" s="115"/>
      <c r="AWS98" s="115"/>
      <c r="AWT98" s="115"/>
      <c r="AWU98" s="115"/>
      <c r="AWV98" s="115"/>
      <c r="AWW98" s="115"/>
      <c r="AWX98" s="115"/>
      <c r="AWY98" s="115"/>
      <c r="AWZ98" s="115"/>
      <c r="AXA98" s="115"/>
      <c r="AXB98" s="115"/>
      <c r="AXC98" s="115"/>
      <c r="AXD98" s="115"/>
      <c r="AXE98" s="115"/>
      <c r="AXF98" s="115"/>
      <c r="AXG98" s="115"/>
      <c r="AXH98" s="115"/>
      <c r="AXI98" s="115"/>
      <c r="AXJ98" s="115"/>
      <c r="AXK98" s="115"/>
      <c r="AXL98" s="115"/>
      <c r="AXM98" s="115"/>
      <c r="AXN98" s="115"/>
      <c r="AXO98" s="115"/>
      <c r="AXP98" s="115"/>
      <c r="AXQ98" s="115"/>
      <c r="AXR98" s="115"/>
      <c r="AXS98" s="115"/>
      <c r="AXT98" s="115"/>
      <c r="AXU98" s="115"/>
      <c r="AXV98" s="115"/>
      <c r="AXW98" s="115"/>
      <c r="AXX98" s="115"/>
      <c r="AXY98" s="115"/>
      <c r="AXZ98" s="115"/>
      <c r="AYA98" s="115"/>
      <c r="AYB98" s="115"/>
      <c r="AYC98" s="115"/>
      <c r="AYD98" s="115"/>
      <c r="AYE98" s="115"/>
      <c r="AYF98" s="115"/>
      <c r="AYG98" s="115"/>
      <c r="AYH98" s="115"/>
      <c r="AYI98" s="115"/>
      <c r="AYJ98" s="115"/>
      <c r="AYK98" s="115"/>
      <c r="AYL98" s="115"/>
      <c r="AYM98" s="115"/>
      <c r="AYN98" s="115"/>
      <c r="AYO98" s="115"/>
      <c r="AYP98" s="115"/>
      <c r="AYQ98" s="115"/>
      <c r="AYR98" s="115"/>
      <c r="AYS98" s="115"/>
      <c r="AYT98" s="115"/>
      <c r="AYU98" s="115"/>
      <c r="AYV98" s="115"/>
      <c r="AYW98" s="115"/>
      <c r="AYX98" s="115"/>
      <c r="AYY98" s="115"/>
      <c r="AYZ98" s="115"/>
      <c r="AZA98" s="115"/>
      <c r="AZB98" s="115"/>
      <c r="AZC98" s="115"/>
      <c r="AZD98" s="115"/>
      <c r="AZE98" s="115"/>
      <c r="AZF98" s="115"/>
      <c r="AZG98" s="115"/>
      <c r="AZH98" s="115"/>
      <c r="AZI98" s="115"/>
      <c r="AZJ98" s="115"/>
      <c r="AZK98" s="115"/>
      <c r="AZL98" s="115"/>
      <c r="AZM98" s="115"/>
      <c r="AZN98" s="115"/>
      <c r="AZO98" s="115"/>
      <c r="AZP98" s="115"/>
      <c r="AZQ98" s="115"/>
      <c r="AZR98" s="115"/>
      <c r="AZS98" s="115"/>
      <c r="AZT98" s="115"/>
      <c r="AZU98" s="115"/>
      <c r="AZV98" s="115"/>
      <c r="AZW98" s="115"/>
      <c r="AZX98" s="115"/>
      <c r="AZY98" s="115"/>
      <c r="AZZ98" s="115"/>
      <c r="BAA98" s="115"/>
      <c r="BAB98" s="115"/>
      <c r="BAC98" s="115"/>
      <c r="BAD98" s="115"/>
      <c r="BAE98" s="115"/>
      <c r="BAF98" s="115"/>
      <c r="BAG98" s="115"/>
      <c r="BAH98" s="115"/>
      <c r="BAI98" s="115"/>
      <c r="BAJ98" s="115"/>
      <c r="BAK98" s="115"/>
      <c r="BAL98" s="115"/>
      <c r="BAM98" s="115"/>
      <c r="BAN98" s="115"/>
      <c r="BAO98" s="115"/>
      <c r="BAP98" s="115"/>
      <c r="BAQ98" s="115"/>
      <c r="BAR98" s="115"/>
      <c r="BAS98" s="115"/>
      <c r="BAT98" s="115"/>
      <c r="BAU98" s="115"/>
      <c r="BAV98" s="115"/>
      <c r="BAW98" s="115"/>
      <c r="BAX98" s="115"/>
      <c r="BAY98" s="115"/>
      <c r="BAZ98" s="115"/>
      <c r="BBA98" s="115"/>
      <c r="BBB98" s="115"/>
      <c r="BBC98" s="115"/>
      <c r="BBD98" s="115"/>
      <c r="BBE98" s="115"/>
      <c r="BBF98" s="115"/>
      <c r="BBG98" s="115"/>
      <c r="BBH98" s="115"/>
      <c r="BBI98" s="115"/>
      <c r="BBJ98" s="115"/>
      <c r="BBK98" s="115"/>
      <c r="BBL98" s="115"/>
      <c r="BBM98" s="115"/>
      <c r="BBN98" s="115"/>
      <c r="BBO98" s="115"/>
      <c r="BBP98" s="115"/>
      <c r="BBQ98" s="115"/>
      <c r="BBR98" s="115"/>
      <c r="BBS98" s="115"/>
      <c r="BBT98" s="115"/>
      <c r="BBU98" s="115"/>
      <c r="BBV98" s="115"/>
      <c r="BBW98" s="115"/>
      <c r="BBX98" s="115"/>
      <c r="BBY98" s="115"/>
      <c r="BBZ98" s="115"/>
      <c r="BCA98" s="115"/>
      <c r="BCB98" s="115"/>
      <c r="BCC98" s="115"/>
      <c r="BCD98" s="115"/>
      <c r="BCE98" s="115"/>
      <c r="BCF98" s="115"/>
      <c r="BCG98" s="115"/>
      <c r="BCH98" s="115"/>
      <c r="BCI98" s="115"/>
      <c r="BCJ98" s="115"/>
      <c r="BCK98" s="115"/>
      <c r="BCL98" s="115"/>
      <c r="BCM98" s="115"/>
      <c r="BCN98" s="115"/>
      <c r="BCO98" s="115"/>
      <c r="BCP98" s="115"/>
      <c r="BCQ98" s="115"/>
      <c r="BCR98" s="115"/>
      <c r="BCS98" s="115"/>
      <c r="BCT98" s="115"/>
      <c r="BCU98" s="115"/>
      <c r="BCV98" s="115"/>
      <c r="BCW98" s="115"/>
      <c r="BCX98" s="115"/>
      <c r="BCY98" s="115"/>
      <c r="BCZ98" s="115"/>
      <c r="BDA98" s="115"/>
      <c r="BDB98" s="115"/>
      <c r="BDC98" s="115"/>
      <c r="BDD98" s="115"/>
      <c r="BDE98" s="115"/>
      <c r="BDF98" s="115"/>
      <c r="BDG98" s="115"/>
      <c r="BDH98" s="115"/>
      <c r="BDI98" s="115"/>
      <c r="BDJ98" s="115"/>
      <c r="BDK98" s="115"/>
      <c r="BDL98" s="115"/>
      <c r="BDM98" s="115"/>
      <c r="BDN98" s="115"/>
      <c r="BDO98" s="115"/>
      <c r="BDP98" s="115"/>
      <c r="BDQ98" s="115"/>
      <c r="BDR98" s="115"/>
      <c r="BDS98" s="115"/>
      <c r="BDT98" s="115"/>
      <c r="BDU98" s="115"/>
      <c r="BDV98" s="115"/>
      <c r="BDW98" s="115"/>
      <c r="BDX98" s="115"/>
      <c r="BDY98" s="115"/>
      <c r="BDZ98" s="115"/>
      <c r="BEA98" s="115"/>
      <c r="BEB98" s="115"/>
      <c r="BEC98" s="115"/>
      <c r="BED98" s="115"/>
      <c r="BEE98" s="115"/>
      <c r="BEF98" s="115"/>
      <c r="BEG98" s="115"/>
      <c r="BEH98" s="115"/>
      <c r="BEI98" s="115"/>
      <c r="BEJ98" s="115"/>
      <c r="BEK98" s="115"/>
      <c r="BEL98" s="115"/>
      <c r="BEM98" s="115"/>
      <c r="BEN98" s="115"/>
      <c r="BEO98" s="115"/>
      <c r="BEP98" s="115"/>
      <c r="BEQ98" s="115"/>
      <c r="BER98" s="115"/>
      <c r="BES98" s="115"/>
      <c r="BET98" s="115"/>
      <c r="BEU98" s="115"/>
      <c r="BEV98" s="115"/>
      <c r="BEW98" s="115"/>
      <c r="BEX98" s="115"/>
      <c r="BEY98" s="115"/>
      <c r="BEZ98" s="115"/>
      <c r="BFA98" s="115"/>
      <c r="BFB98" s="115"/>
      <c r="BFC98" s="115"/>
      <c r="BFD98" s="115"/>
      <c r="BFE98" s="115"/>
      <c r="BFF98" s="115"/>
      <c r="BFG98" s="115"/>
      <c r="BFH98" s="115"/>
      <c r="BFI98" s="115"/>
      <c r="BFJ98" s="115"/>
      <c r="BFK98" s="115"/>
      <c r="BFL98" s="115"/>
      <c r="BFM98" s="115"/>
      <c r="BFN98" s="115"/>
      <c r="BFO98" s="115"/>
      <c r="BFP98" s="115"/>
      <c r="BFQ98" s="115"/>
      <c r="BFR98" s="115"/>
      <c r="BFS98" s="115"/>
      <c r="BFT98" s="115"/>
      <c r="BFU98" s="115"/>
      <c r="BFV98" s="115"/>
      <c r="BFW98" s="115"/>
      <c r="BFX98" s="115"/>
      <c r="BFY98" s="115"/>
      <c r="BFZ98" s="115"/>
      <c r="BGA98" s="115"/>
      <c r="BGB98" s="115"/>
      <c r="BGC98" s="115"/>
      <c r="BGD98" s="115"/>
      <c r="BGE98" s="115"/>
      <c r="BGF98" s="115"/>
      <c r="BGG98" s="115"/>
      <c r="BGH98" s="115"/>
      <c r="BGI98" s="115"/>
      <c r="BGJ98" s="115"/>
      <c r="BGK98" s="115"/>
      <c r="BGL98" s="115"/>
      <c r="BGM98" s="115"/>
      <c r="BGN98" s="115"/>
      <c r="BGO98" s="115"/>
      <c r="BGP98" s="115"/>
      <c r="BGQ98" s="115"/>
      <c r="BGR98" s="115"/>
      <c r="BGS98" s="115"/>
      <c r="BGT98" s="115"/>
      <c r="BGU98" s="115"/>
      <c r="BGV98" s="115"/>
      <c r="BGW98" s="115"/>
      <c r="BGX98" s="115"/>
      <c r="BGY98" s="115"/>
      <c r="BGZ98" s="115"/>
      <c r="BHA98" s="115"/>
      <c r="BHB98" s="115"/>
      <c r="BHC98" s="115"/>
      <c r="BHD98" s="115"/>
      <c r="BHE98" s="115"/>
      <c r="BHF98" s="115"/>
      <c r="BHG98" s="115"/>
      <c r="BHH98" s="115"/>
      <c r="BHI98" s="115"/>
      <c r="BHJ98" s="115"/>
      <c r="BHK98" s="115"/>
      <c r="BHL98" s="115"/>
      <c r="BHM98" s="115"/>
      <c r="BHN98" s="115"/>
      <c r="BHO98" s="115"/>
      <c r="BHP98" s="115"/>
      <c r="BHQ98" s="115"/>
      <c r="BHR98" s="115"/>
      <c r="BHS98" s="115"/>
      <c r="BHT98" s="115"/>
      <c r="BHU98" s="115"/>
      <c r="BHV98" s="115"/>
      <c r="BHW98" s="115"/>
      <c r="BHX98" s="115"/>
      <c r="BHY98" s="115"/>
      <c r="BHZ98" s="115"/>
      <c r="BIA98" s="115"/>
      <c r="BIB98" s="115"/>
      <c r="BIC98" s="115"/>
      <c r="BID98" s="115"/>
      <c r="BIE98" s="115"/>
      <c r="BIF98" s="115"/>
      <c r="BIG98" s="115"/>
      <c r="BIH98" s="115"/>
      <c r="BII98" s="115"/>
      <c r="BIJ98" s="115"/>
      <c r="BIK98" s="115"/>
      <c r="BIL98" s="115"/>
      <c r="BIM98" s="115"/>
      <c r="BIN98" s="115"/>
      <c r="BIO98" s="115"/>
      <c r="BIP98" s="115"/>
      <c r="BIQ98" s="115"/>
      <c r="BIR98" s="115"/>
      <c r="BIS98" s="115"/>
      <c r="BIT98" s="115"/>
      <c r="BIU98" s="115"/>
      <c r="BIV98" s="115"/>
      <c r="BIW98" s="115"/>
      <c r="BIX98" s="115"/>
      <c r="BIY98" s="115"/>
      <c r="BIZ98" s="115"/>
      <c r="BJA98" s="115"/>
      <c r="BJB98" s="115"/>
      <c r="BJC98" s="115"/>
      <c r="BJD98" s="115"/>
      <c r="BJE98" s="115"/>
      <c r="BJF98" s="115"/>
      <c r="BJG98" s="115"/>
      <c r="BJH98" s="115"/>
      <c r="BJI98" s="115"/>
      <c r="BJJ98" s="115"/>
      <c r="BJK98" s="115"/>
      <c r="BJL98" s="115"/>
      <c r="BJM98" s="115"/>
      <c r="BJN98" s="115"/>
      <c r="BJO98" s="115"/>
      <c r="BJP98" s="115"/>
      <c r="BJQ98" s="115"/>
      <c r="BJR98" s="115"/>
      <c r="BJS98" s="115"/>
      <c r="BJT98" s="115"/>
      <c r="BJU98" s="115"/>
      <c r="BJV98" s="115"/>
      <c r="BJW98" s="115"/>
      <c r="BJX98" s="115"/>
      <c r="BJY98" s="115"/>
      <c r="BJZ98" s="115"/>
      <c r="BKA98" s="115"/>
      <c r="BKB98" s="115"/>
      <c r="BKC98" s="115"/>
      <c r="BKD98" s="115"/>
      <c r="BKE98" s="115"/>
      <c r="BKF98" s="115"/>
      <c r="BKG98" s="115"/>
      <c r="BKH98" s="115"/>
      <c r="BKI98" s="115"/>
      <c r="BKJ98" s="115"/>
      <c r="BKK98" s="115"/>
      <c r="BKL98" s="115"/>
      <c r="BKM98" s="115"/>
      <c r="BKN98" s="115"/>
      <c r="BKO98" s="115"/>
      <c r="BKP98" s="115"/>
      <c r="BKQ98" s="115"/>
      <c r="BKR98" s="115"/>
      <c r="BKS98" s="115"/>
      <c r="BKT98" s="115"/>
      <c r="BKU98" s="115"/>
      <c r="BKV98" s="115"/>
      <c r="BKW98" s="115"/>
      <c r="BKX98" s="115"/>
      <c r="BKY98" s="115"/>
      <c r="BKZ98" s="115"/>
      <c r="BLA98" s="115"/>
      <c r="BLB98" s="115"/>
      <c r="BLC98" s="115"/>
      <c r="BLD98" s="115"/>
      <c r="BLE98" s="115"/>
      <c r="BLF98" s="115"/>
      <c r="BLG98" s="115"/>
      <c r="BLH98" s="115"/>
      <c r="BLI98" s="115"/>
      <c r="BLJ98" s="115"/>
      <c r="BLK98" s="115"/>
      <c r="BLL98" s="115"/>
      <c r="BLM98" s="115"/>
      <c r="BLN98" s="115"/>
      <c r="BLO98" s="115"/>
      <c r="BLP98" s="115"/>
      <c r="BLQ98" s="115"/>
      <c r="BLR98" s="115"/>
      <c r="BLS98" s="115"/>
      <c r="BLT98" s="115"/>
      <c r="BLU98" s="115"/>
      <c r="BLV98" s="115"/>
      <c r="BLW98" s="115"/>
      <c r="BLX98" s="115"/>
      <c r="BLY98" s="115"/>
      <c r="BLZ98" s="115"/>
      <c r="BMA98" s="115"/>
      <c r="BMB98" s="115"/>
      <c r="BMC98" s="115"/>
      <c r="BMD98" s="115"/>
      <c r="BME98" s="115"/>
      <c r="BMF98" s="115"/>
      <c r="BMG98" s="115"/>
      <c r="BMH98" s="115"/>
      <c r="BMI98" s="115"/>
      <c r="BMJ98" s="115"/>
      <c r="BMK98" s="115"/>
      <c r="BML98" s="115"/>
      <c r="BMM98" s="115"/>
      <c r="BMN98" s="115"/>
      <c r="BMO98" s="115"/>
      <c r="BMP98" s="115"/>
      <c r="BMQ98" s="115"/>
      <c r="BMR98" s="115"/>
      <c r="BMS98" s="115"/>
      <c r="BMT98" s="115"/>
      <c r="BMU98" s="115"/>
      <c r="BMV98" s="115"/>
      <c r="BMW98" s="115"/>
      <c r="BMX98" s="115"/>
      <c r="BMY98" s="115"/>
      <c r="BMZ98" s="115"/>
      <c r="BNA98" s="115"/>
      <c r="BNB98" s="115"/>
      <c r="BNC98" s="115"/>
      <c r="BND98" s="115"/>
      <c r="BNE98" s="115"/>
      <c r="BNF98" s="115"/>
      <c r="BNG98" s="115"/>
      <c r="BNH98" s="115"/>
      <c r="BNI98" s="115"/>
      <c r="BNJ98" s="115"/>
      <c r="BNK98" s="115"/>
      <c r="BNL98" s="115"/>
      <c r="BNM98" s="115"/>
      <c r="BNN98" s="115"/>
      <c r="BNO98" s="115"/>
      <c r="BNP98" s="115"/>
      <c r="BNQ98" s="115"/>
      <c r="BNR98" s="115"/>
      <c r="BNS98" s="115"/>
      <c r="BNT98" s="115"/>
      <c r="BNU98" s="115"/>
      <c r="BNV98" s="115"/>
      <c r="BNW98" s="115"/>
      <c r="BNX98" s="115"/>
      <c r="BNY98" s="115"/>
      <c r="BNZ98" s="115"/>
      <c r="BOA98" s="115"/>
      <c r="BOB98" s="115"/>
      <c r="BOC98" s="115"/>
      <c r="BOD98" s="115"/>
      <c r="BOE98" s="115"/>
      <c r="BOF98" s="115"/>
      <c r="BOG98" s="115"/>
      <c r="BOH98" s="115"/>
      <c r="BOI98" s="115"/>
      <c r="BOJ98" s="115"/>
      <c r="BOK98" s="115"/>
      <c r="BOL98" s="115"/>
      <c r="BOM98" s="115"/>
      <c r="BON98" s="115"/>
      <c r="BOO98" s="115"/>
      <c r="BOP98" s="115"/>
      <c r="BOQ98" s="115"/>
      <c r="BOR98" s="115"/>
      <c r="BOS98" s="115"/>
      <c r="BOT98" s="115"/>
      <c r="BOU98" s="115"/>
      <c r="BOV98" s="115"/>
      <c r="BOW98" s="115"/>
      <c r="BOX98" s="115"/>
      <c r="BOY98" s="115"/>
      <c r="BOZ98" s="115"/>
      <c r="BPA98" s="115"/>
      <c r="BPB98" s="115"/>
      <c r="BPC98" s="115"/>
      <c r="BPD98" s="115"/>
      <c r="BPE98" s="115"/>
      <c r="BPF98" s="115"/>
      <c r="BPG98" s="115"/>
      <c r="BPH98" s="115"/>
      <c r="BPI98" s="115"/>
      <c r="BPJ98" s="115"/>
      <c r="BPK98" s="115"/>
      <c r="BPL98" s="115"/>
      <c r="BPM98" s="115"/>
      <c r="BPN98" s="115"/>
      <c r="BPO98" s="115"/>
      <c r="BPP98" s="115"/>
      <c r="BPQ98" s="115"/>
      <c r="BPR98" s="115"/>
      <c r="BPS98" s="115"/>
      <c r="BPT98" s="115"/>
      <c r="BPU98" s="115"/>
      <c r="BPV98" s="115"/>
      <c r="BPW98" s="115"/>
      <c r="BPX98" s="115"/>
      <c r="BPY98" s="115"/>
      <c r="BPZ98" s="115"/>
      <c r="BQA98" s="115"/>
      <c r="BQB98" s="115"/>
      <c r="BQC98" s="115"/>
      <c r="BQD98" s="115"/>
      <c r="BQE98" s="115"/>
      <c r="BQF98" s="115"/>
      <c r="BQG98" s="115"/>
      <c r="BQH98" s="115"/>
      <c r="BQI98" s="115"/>
      <c r="BQJ98" s="115"/>
      <c r="BQK98" s="115"/>
      <c r="BQL98" s="115"/>
      <c r="BQM98" s="115"/>
      <c r="BQN98" s="115"/>
      <c r="BQO98" s="115"/>
      <c r="BQP98" s="115"/>
      <c r="BQQ98" s="115"/>
      <c r="BQR98" s="115"/>
      <c r="BQS98" s="115"/>
      <c r="BQT98" s="115"/>
      <c r="BQU98" s="115"/>
      <c r="BQV98" s="115"/>
      <c r="BQW98" s="115"/>
      <c r="BQX98" s="115"/>
      <c r="BQY98" s="115"/>
      <c r="BQZ98" s="115"/>
      <c r="BRA98" s="115"/>
      <c r="BRB98" s="115"/>
      <c r="BRC98" s="115"/>
      <c r="BRD98" s="115"/>
      <c r="BRE98" s="115"/>
      <c r="BRF98" s="115"/>
      <c r="BRG98" s="115"/>
      <c r="BRH98" s="115"/>
      <c r="BRI98" s="115"/>
      <c r="BRJ98" s="115"/>
      <c r="BRK98" s="115"/>
      <c r="BRL98" s="115"/>
      <c r="BRM98" s="115"/>
      <c r="BRN98" s="115"/>
      <c r="BRO98" s="115"/>
      <c r="BRP98" s="115"/>
      <c r="BRQ98" s="115"/>
      <c r="BRR98" s="115"/>
      <c r="BRS98" s="115"/>
      <c r="BRT98" s="115"/>
      <c r="BRU98" s="115"/>
      <c r="BRV98" s="115"/>
      <c r="BRW98" s="115"/>
      <c r="BRX98" s="115"/>
      <c r="BRY98" s="115"/>
      <c r="BRZ98" s="115"/>
      <c r="BSA98" s="115"/>
      <c r="BSB98" s="115"/>
      <c r="BSC98" s="115"/>
      <c r="BSD98" s="115"/>
      <c r="BSE98" s="115"/>
      <c r="BSF98" s="115"/>
      <c r="BSG98" s="115"/>
      <c r="BSH98" s="115"/>
      <c r="BSI98" s="115"/>
      <c r="BSJ98" s="115"/>
      <c r="BSK98" s="115"/>
      <c r="BSL98" s="115"/>
      <c r="BSM98" s="115"/>
      <c r="BSN98" s="115"/>
      <c r="BSO98" s="115"/>
      <c r="BSP98" s="115"/>
      <c r="BSQ98" s="115"/>
      <c r="BSR98" s="115"/>
      <c r="BSS98" s="115"/>
      <c r="BST98" s="115"/>
      <c r="BSU98" s="115"/>
      <c r="BSV98" s="115"/>
      <c r="BSW98" s="115"/>
      <c r="BSX98" s="115"/>
      <c r="BSY98" s="115"/>
      <c r="BSZ98" s="115"/>
      <c r="BTA98" s="115"/>
      <c r="BTB98" s="115"/>
      <c r="BTC98" s="115"/>
      <c r="BTD98" s="115"/>
      <c r="BTE98" s="115"/>
      <c r="BTF98" s="115"/>
      <c r="BTG98" s="115"/>
      <c r="BTH98" s="115"/>
      <c r="BTI98" s="115"/>
      <c r="BTJ98" s="115"/>
      <c r="BTK98" s="115"/>
      <c r="BTL98" s="115"/>
      <c r="BTM98" s="115"/>
      <c r="BTN98" s="115"/>
      <c r="BTO98" s="115"/>
      <c r="BTP98" s="115"/>
      <c r="BTQ98" s="115"/>
      <c r="BTR98" s="115"/>
      <c r="BTS98" s="115"/>
      <c r="BTT98" s="115"/>
      <c r="BTU98" s="115"/>
      <c r="BTV98" s="115"/>
      <c r="BTW98" s="115"/>
      <c r="BTX98" s="115"/>
      <c r="BTY98" s="115"/>
      <c r="BTZ98" s="115"/>
      <c r="BUA98" s="115"/>
      <c r="BUB98" s="115"/>
      <c r="BUC98" s="115"/>
      <c r="BUD98" s="115"/>
      <c r="BUE98" s="115"/>
      <c r="BUF98" s="115"/>
      <c r="BUG98" s="115"/>
      <c r="BUH98" s="115"/>
      <c r="BUI98" s="115"/>
      <c r="BUJ98" s="115"/>
      <c r="BUK98" s="115"/>
      <c r="BUL98" s="115"/>
      <c r="BUM98" s="115"/>
      <c r="BUN98" s="115"/>
      <c r="BUO98" s="115"/>
      <c r="BUP98" s="115"/>
      <c r="BUQ98" s="115"/>
      <c r="BUR98" s="115"/>
      <c r="BUS98" s="115"/>
      <c r="BUT98" s="115"/>
      <c r="BUU98" s="115"/>
      <c r="BUV98" s="115"/>
      <c r="BUW98" s="115"/>
      <c r="BUX98" s="115"/>
      <c r="BUY98" s="115"/>
      <c r="BUZ98" s="115"/>
      <c r="BVA98" s="115"/>
      <c r="BVB98" s="115"/>
      <c r="BVC98" s="115"/>
      <c r="BVD98" s="115"/>
      <c r="BVE98" s="115"/>
      <c r="BVF98" s="115"/>
      <c r="BVG98" s="115"/>
      <c r="BVH98" s="115"/>
      <c r="BVI98" s="115"/>
      <c r="BVJ98" s="115"/>
      <c r="BVK98" s="115"/>
      <c r="BVL98" s="115"/>
      <c r="BVM98" s="115"/>
      <c r="BVN98" s="115"/>
      <c r="BVO98" s="115"/>
      <c r="BVP98" s="115"/>
      <c r="BVQ98" s="115"/>
      <c r="BVR98" s="115"/>
      <c r="BVS98" s="115"/>
      <c r="BVT98" s="115"/>
      <c r="BVU98" s="115"/>
      <c r="BVV98" s="115"/>
      <c r="BVW98" s="115"/>
      <c r="BVX98" s="115"/>
      <c r="BVY98" s="115"/>
      <c r="BVZ98" s="115"/>
      <c r="BWA98" s="115"/>
      <c r="BWB98" s="115"/>
      <c r="BWC98" s="115"/>
      <c r="BWD98" s="115"/>
      <c r="BWE98" s="115"/>
      <c r="BWF98" s="115"/>
      <c r="BWG98" s="115"/>
      <c r="BWH98" s="115"/>
      <c r="BWI98" s="115"/>
      <c r="BWJ98" s="115"/>
      <c r="BWK98" s="115"/>
      <c r="BWL98" s="115"/>
      <c r="BWM98" s="115"/>
      <c r="BWN98" s="115"/>
      <c r="BWO98" s="115"/>
      <c r="BWP98" s="115"/>
      <c r="BWQ98" s="115"/>
      <c r="BWR98" s="115"/>
      <c r="BWS98" s="115"/>
      <c r="BWT98" s="115"/>
      <c r="BWU98" s="115"/>
      <c r="BWV98" s="115"/>
      <c r="BWW98" s="115"/>
      <c r="BWX98" s="115"/>
      <c r="BWY98" s="115"/>
      <c r="BWZ98" s="115"/>
      <c r="BXA98" s="115"/>
      <c r="BXB98" s="115"/>
      <c r="BXC98" s="115"/>
      <c r="BXD98" s="115"/>
      <c r="BXE98" s="115"/>
      <c r="BXF98" s="115"/>
      <c r="BXG98" s="115"/>
      <c r="BXH98" s="115"/>
      <c r="BXI98" s="115"/>
      <c r="BXJ98" s="115"/>
      <c r="BXK98" s="115"/>
      <c r="BXL98" s="115"/>
      <c r="BXM98" s="115"/>
      <c r="BXN98" s="115"/>
      <c r="BXO98" s="115"/>
      <c r="BXP98" s="115"/>
      <c r="BXQ98" s="115"/>
      <c r="BXR98" s="115"/>
      <c r="BXS98" s="115"/>
      <c r="BXT98" s="115"/>
      <c r="BXU98" s="115"/>
      <c r="BXV98" s="115"/>
      <c r="BXW98" s="115"/>
      <c r="BXX98" s="115"/>
      <c r="BXY98" s="115"/>
      <c r="BXZ98" s="115"/>
      <c r="BYA98" s="115"/>
      <c r="BYB98" s="115"/>
      <c r="BYC98" s="115"/>
      <c r="BYD98" s="115"/>
      <c r="BYE98" s="115"/>
      <c r="BYF98" s="115"/>
      <c r="BYG98" s="115"/>
      <c r="BYH98" s="115"/>
      <c r="BYI98" s="115"/>
      <c r="BYJ98" s="115"/>
      <c r="BYK98" s="115"/>
      <c r="BYL98" s="115"/>
      <c r="BYM98" s="115"/>
      <c r="BYN98" s="115"/>
      <c r="BYO98" s="115"/>
      <c r="BYP98" s="115"/>
      <c r="BYQ98" s="115"/>
      <c r="BYR98" s="115"/>
      <c r="BYS98" s="115"/>
      <c r="BYT98" s="115"/>
      <c r="BYU98" s="115"/>
      <c r="BYV98" s="115"/>
      <c r="BYW98" s="115"/>
      <c r="BYX98" s="115"/>
      <c r="BYY98" s="115"/>
      <c r="BYZ98" s="115"/>
      <c r="BZA98" s="115"/>
      <c r="BZB98" s="115"/>
      <c r="BZC98" s="115"/>
      <c r="BZD98" s="115"/>
      <c r="BZE98" s="115"/>
      <c r="BZF98" s="115"/>
      <c r="BZG98" s="115"/>
      <c r="BZH98" s="115"/>
      <c r="BZI98" s="115"/>
      <c r="BZJ98" s="115"/>
      <c r="BZK98" s="115"/>
      <c r="BZL98" s="115"/>
      <c r="BZM98" s="115"/>
      <c r="BZN98" s="115"/>
      <c r="BZO98" s="115"/>
      <c r="BZP98" s="115"/>
      <c r="BZQ98" s="115"/>
      <c r="BZR98" s="115"/>
      <c r="BZS98" s="115"/>
      <c r="BZT98" s="115"/>
      <c r="BZU98" s="115"/>
      <c r="BZV98" s="115"/>
      <c r="BZW98" s="115"/>
      <c r="BZX98" s="115"/>
      <c r="BZY98" s="115"/>
      <c r="BZZ98" s="115"/>
      <c r="CAA98" s="115"/>
      <c r="CAB98" s="115"/>
      <c r="CAC98" s="115"/>
      <c r="CAD98" s="115"/>
      <c r="CAE98" s="115"/>
      <c r="CAF98" s="115"/>
      <c r="CAG98" s="115"/>
      <c r="CAH98" s="115"/>
      <c r="CAI98" s="115"/>
      <c r="CAJ98" s="115"/>
      <c r="CAK98" s="115"/>
      <c r="CAL98" s="115"/>
      <c r="CAM98" s="115"/>
      <c r="CAN98" s="115"/>
      <c r="CAO98" s="115"/>
      <c r="CAP98" s="115"/>
      <c r="CAQ98" s="115"/>
      <c r="CAR98" s="115"/>
      <c r="CAS98" s="115"/>
      <c r="CAT98" s="115"/>
      <c r="CAU98" s="115"/>
      <c r="CAV98" s="115"/>
      <c r="CAW98" s="115"/>
      <c r="CAX98" s="115"/>
      <c r="CAY98" s="115"/>
      <c r="CAZ98" s="115"/>
      <c r="CBA98" s="115"/>
      <c r="CBB98" s="115"/>
      <c r="CBC98" s="115"/>
      <c r="CBD98" s="115"/>
      <c r="CBE98" s="115"/>
      <c r="CBF98" s="115"/>
      <c r="CBG98" s="115"/>
      <c r="CBH98" s="115"/>
      <c r="CBI98" s="115"/>
      <c r="CBJ98" s="115"/>
      <c r="CBK98" s="115"/>
      <c r="CBL98" s="115"/>
      <c r="CBM98" s="115"/>
      <c r="CBN98" s="115"/>
      <c r="CBO98" s="115"/>
      <c r="CBP98" s="115"/>
      <c r="CBQ98" s="115"/>
      <c r="CBR98" s="115"/>
      <c r="CBS98" s="115"/>
      <c r="CBT98" s="115"/>
      <c r="CBU98" s="115"/>
      <c r="CBV98" s="115"/>
      <c r="CBW98" s="115"/>
      <c r="CBX98" s="115"/>
      <c r="CBY98" s="115"/>
      <c r="CBZ98" s="115"/>
      <c r="CCA98" s="115"/>
      <c r="CCB98" s="115"/>
      <c r="CCC98" s="115"/>
      <c r="CCD98" s="115"/>
      <c r="CCE98" s="115"/>
      <c r="CCF98" s="115"/>
      <c r="CCG98" s="115"/>
      <c r="CCH98" s="115"/>
      <c r="CCI98" s="115"/>
      <c r="CCJ98" s="115"/>
      <c r="CCK98" s="115"/>
      <c r="CCL98" s="115"/>
      <c r="CCM98" s="115"/>
      <c r="CCN98" s="115"/>
      <c r="CCO98" s="115"/>
      <c r="CCP98" s="115"/>
      <c r="CCQ98" s="115"/>
      <c r="CCR98" s="115"/>
      <c r="CCS98" s="115"/>
      <c r="CCT98" s="115"/>
      <c r="CCU98" s="115"/>
      <c r="CCV98" s="115"/>
      <c r="CCW98" s="115"/>
      <c r="CCX98" s="115"/>
      <c r="CCY98" s="115"/>
      <c r="CCZ98" s="115"/>
      <c r="CDA98" s="115"/>
      <c r="CDB98" s="115"/>
      <c r="CDC98" s="115"/>
      <c r="CDD98" s="115"/>
      <c r="CDE98" s="115"/>
      <c r="CDF98" s="115"/>
      <c r="CDG98" s="115"/>
      <c r="CDH98" s="115"/>
      <c r="CDI98" s="115"/>
      <c r="CDJ98" s="115"/>
      <c r="CDK98" s="115"/>
      <c r="CDL98" s="115"/>
      <c r="CDM98" s="115"/>
      <c r="CDN98" s="115"/>
      <c r="CDO98" s="115"/>
      <c r="CDP98" s="115"/>
      <c r="CDQ98" s="115"/>
      <c r="CDR98" s="115"/>
      <c r="CDS98" s="115"/>
      <c r="CDT98" s="115"/>
      <c r="CDU98" s="115"/>
      <c r="CDV98" s="115"/>
      <c r="CDW98" s="115"/>
      <c r="CDX98" s="115"/>
      <c r="CDY98" s="115"/>
      <c r="CDZ98" s="115"/>
      <c r="CEA98" s="115"/>
      <c r="CEB98" s="115"/>
      <c r="CEC98" s="115"/>
      <c r="CED98" s="115"/>
      <c r="CEE98" s="115"/>
      <c r="CEF98" s="115"/>
      <c r="CEG98" s="115"/>
      <c r="CEH98" s="115"/>
      <c r="CEI98" s="115"/>
      <c r="CEJ98" s="115"/>
      <c r="CEK98" s="115"/>
      <c r="CEL98" s="115"/>
      <c r="CEM98" s="115"/>
      <c r="CEN98" s="115"/>
      <c r="CEO98" s="115"/>
      <c r="CEP98" s="115"/>
      <c r="CEQ98" s="115"/>
      <c r="CER98" s="115"/>
      <c r="CES98" s="115"/>
      <c r="CET98" s="115"/>
      <c r="CEU98" s="115"/>
      <c r="CEV98" s="115"/>
      <c r="CEW98" s="115"/>
      <c r="CEX98" s="115"/>
      <c r="CEY98" s="115"/>
      <c r="CEZ98" s="115"/>
      <c r="CFA98" s="115"/>
      <c r="CFB98" s="115"/>
      <c r="CFC98" s="115"/>
      <c r="CFD98" s="115"/>
      <c r="CFE98" s="115"/>
      <c r="CFF98" s="115"/>
      <c r="CFG98" s="115"/>
      <c r="CFH98" s="115"/>
      <c r="CFI98" s="115"/>
      <c r="CFJ98" s="115"/>
      <c r="CFK98" s="115"/>
      <c r="CFL98" s="115"/>
      <c r="CFM98" s="115"/>
      <c r="CFN98" s="115"/>
      <c r="CFO98" s="115"/>
      <c r="CFP98" s="115"/>
      <c r="CFQ98" s="115"/>
      <c r="CFR98" s="115"/>
      <c r="CFS98" s="115"/>
      <c r="CFT98" s="115"/>
      <c r="CFU98" s="115"/>
      <c r="CFV98" s="115"/>
      <c r="CFW98" s="115"/>
      <c r="CFX98" s="115"/>
      <c r="CFY98" s="115"/>
      <c r="CFZ98" s="115"/>
      <c r="CGA98" s="115"/>
      <c r="CGB98" s="115"/>
      <c r="CGC98" s="115"/>
      <c r="CGD98" s="115"/>
      <c r="CGE98" s="115"/>
      <c r="CGF98" s="115"/>
      <c r="CGG98" s="115"/>
      <c r="CGH98" s="115"/>
      <c r="CGI98" s="115"/>
      <c r="CGJ98" s="115"/>
      <c r="CGK98" s="115"/>
      <c r="CGL98" s="115"/>
      <c r="CGM98" s="115"/>
      <c r="CGN98" s="115"/>
      <c r="CGO98" s="115"/>
      <c r="CGP98" s="115"/>
      <c r="CGQ98" s="115"/>
      <c r="CGR98" s="115"/>
      <c r="CGS98" s="115"/>
      <c r="CGT98" s="115"/>
      <c r="CGU98" s="115"/>
      <c r="CGV98" s="115"/>
      <c r="CGW98" s="115"/>
      <c r="CGX98" s="115"/>
      <c r="CGY98" s="115"/>
      <c r="CGZ98" s="115"/>
      <c r="CHA98" s="115"/>
      <c r="CHB98" s="115"/>
      <c r="CHC98" s="115"/>
      <c r="CHD98" s="115"/>
      <c r="CHE98" s="115"/>
      <c r="CHF98" s="115"/>
      <c r="CHG98" s="115"/>
      <c r="CHH98" s="115"/>
      <c r="CHI98" s="115"/>
      <c r="CHJ98" s="115"/>
      <c r="CHK98" s="115"/>
      <c r="CHL98" s="115"/>
      <c r="CHM98" s="115"/>
      <c r="CHN98" s="115"/>
      <c r="CHO98" s="115"/>
      <c r="CHP98" s="115"/>
      <c r="CHQ98" s="115"/>
      <c r="CHR98" s="115"/>
      <c r="CHS98" s="115"/>
      <c r="CHT98" s="115"/>
      <c r="CHU98" s="115"/>
      <c r="CHV98" s="115"/>
      <c r="CHW98" s="115"/>
      <c r="CHX98" s="115"/>
      <c r="CHY98" s="115"/>
      <c r="CHZ98" s="115"/>
      <c r="CIA98" s="115"/>
      <c r="CIB98" s="115"/>
      <c r="CIC98" s="115"/>
      <c r="CID98" s="115"/>
      <c r="CIE98" s="115"/>
      <c r="CIF98" s="115"/>
      <c r="CIG98" s="115"/>
      <c r="CIH98" s="115"/>
      <c r="CII98" s="115"/>
      <c r="CIJ98" s="115"/>
      <c r="CIK98" s="115"/>
      <c r="CIL98" s="115"/>
      <c r="CIM98" s="115"/>
      <c r="CIN98" s="115"/>
      <c r="CIO98" s="115"/>
      <c r="CIP98" s="115"/>
      <c r="CIQ98" s="115"/>
      <c r="CIR98" s="115"/>
      <c r="CIS98" s="115"/>
      <c r="CIT98" s="115"/>
      <c r="CIU98" s="115"/>
      <c r="CIV98" s="115"/>
      <c r="CIW98" s="115"/>
      <c r="CIX98" s="115"/>
      <c r="CIY98" s="115"/>
      <c r="CIZ98" s="115"/>
      <c r="CJA98" s="115"/>
      <c r="CJB98" s="115"/>
      <c r="CJC98" s="115"/>
      <c r="CJD98" s="115"/>
      <c r="CJE98" s="115"/>
      <c r="CJF98" s="115"/>
      <c r="CJG98" s="115"/>
      <c r="CJH98" s="115"/>
      <c r="CJI98" s="115"/>
      <c r="CJJ98" s="115"/>
      <c r="CJK98" s="115"/>
      <c r="CJL98" s="115"/>
      <c r="CJM98" s="115"/>
      <c r="CJN98" s="115"/>
      <c r="CJO98" s="115"/>
      <c r="CJP98" s="115"/>
      <c r="CJQ98" s="115"/>
      <c r="CJR98" s="115"/>
      <c r="CJS98" s="115"/>
      <c r="CJT98" s="115"/>
      <c r="CJU98" s="115"/>
      <c r="CJV98" s="115"/>
      <c r="CJW98" s="115"/>
      <c r="CJX98" s="115"/>
      <c r="CJY98" s="115"/>
      <c r="CJZ98" s="115"/>
      <c r="CKA98" s="115"/>
      <c r="CKB98" s="115"/>
      <c r="CKC98" s="115"/>
      <c r="CKD98" s="115"/>
      <c r="CKE98" s="115"/>
      <c r="CKF98" s="115"/>
      <c r="CKG98" s="115"/>
      <c r="CKH98" s="115"/>
      <c r="CKI98" s="115"/>
      <c r="CKJ98" s="115"/>
      <c r="CKK98" s="115"/>
      <c r="CKL98" s="115"/>
      <c r="CKM98" s="115"/>
      <c r="CKN98" s="115"/>
      <c r="CKO98" s="115"/>
      <c r="CKP98" s="115"/>
      <c r="CKQ98" s="115"/>
      <c r="CKR98" s="115"/>
      <c r="CKS98" s="115"/>
      <c r="CKT98" s="115"/>
      <c r="CKU98" s="115"/>
      <c r="CKV98" s="115"/>
      <c r="CKW98" s="115"/>
      <c r="CKX98" s="115"/>
      <c r="CKY98" s="115"/>
      <c r="CKZ98" s="115"/>
      <c r="CLA98" s="115"/>
      <c r="CLB98" s="115"/>
      <c r="CLC98" s="115"/>
      <c r="CLD98" s="115"/>
      <c r="CLE98" s="115"/>
      <c r="CLF98" s="115"/>
      <c r="CLG98" s="115"/>
      <c r="CLH98" s="115"/>
      <c r="CLI98" s="115"/>
      <c r="CLJ98" s="115"/>
      <c r="CLK98" s="115"/>
      <c r="CLL98" s="115"/>
      <c r="CLM98" s="115"/>
      <c r="CLN98" s="115"/>
      <c r="CLO98" s="115"/>
      <c r="CLP98" s="115"/>
      <c r="CLQ98" s="115"/>
      <c r="CLR98" s="115"/>
      <c r="CLS98" s="115"/>
      <c r="CLT98" s="115"/>
      <c r="CLU98" s="115"/>
      <c r="CLV98" s="115"/>
      <c r="CLW98" s="115"/>
      <c r="CLX98" s="115"/>
      <c r="CLY98" s="115"/>
      <c r="CLZ98" s="115"/>
      <c r="CMA98" s="115"/>
      <c r="CMB98" s="115"/>
      <c r="CMC98" s="115"/>
      <c r="CMD98" s="115"/>
      <c r="CME98" s="115"/>
      <c r="CMF98" s="115"/>
      <c r="CMG98" s="115"/>
      <c r="CMH98" s="115"/>
      <c r="CMI98" s="115"/>
      <c r="CMJ98" s="115"/>
      <c r="CMK98" s="115"/>
      <c r="CML98" s="115"/>
      <c r="CMM98" s="115"/>
      <c r="CMN98" s="115"/>
      <c r="CMO98" s="115"/>
      <c r="CMP98" s="115"/>
      <c r="CMQ98" s="115"/>
      <c r="CMR98" s="115"/>
      <c r="CMS98" s="115"/>
      <c r="CMT98" s="115"/>
      <c r="CMU98" s="115"/>
      <c r="CMV98" s="115"/>
      <c r="CMW98" s="115"/>
      <c r="CMX98" s="115"/>
      <c r="CMY98" s="115"/>
      <c r="CMZ98" s="115"/>
      <c r="CNA98" s="115"/>
      <c r="CNB98" s="115"/>
      <c r="CNC98" s="115"/>
      <c r="CND98" s="115"/>
      <c r="CNE98" s="115"/>
      <c r="CNF98" s="115"/>
      <c r="CNG98" s="115"/>
      <c r="CNH98" s="115"/>
      <c r="CNI98" s="115"/>
      <c r="CNJ98" s="115"/>
      <c r="CNK98" s="115"/>
      <c r="CNL98" s="115"/>
      <c r="CNM98" s="115"/>
      <c r="CNN98" s="115"/>
      <c r="CNO98" s="115"/>
      <c r="CNP98" s="115"/>
      <c r="CNQ98" s="115"/>
      <c r="CNR98" s="115"/>
      <c r="CNS98" s="115"/>
      <c r="CNT98" s="115"/>
      <c r="CNU98" s="115"/>
      <c r="CNV98" s="115"/>
      <c r="CNW98" s="115"/>
      <c r="CNX98" s="115"/>
      <c r="CNY98" s="115"/>
      <c r="CNZ98" s="115"/>
      <c r="COA98" s="115"/>
      <c r="COB98" s="115"/>
      <c r="COC98" s="115"/>
      <c r="COD98" s="115"/>
      <c r="COE98" s="115"/>
      <c r="COF98" s="115"/>
      <c r="COG98" s="115"/>
      <c r="COH98" s="115"/>
      <c r="COI98" s="115"/>
      <c r="COJ98" s="115"/>
      <c r="COK98" s="115"/>
      <c r="COL98" s="115"/>
      <c r="COM98" s="115"/>
      <c r="CON98" s="115"/>
      <c r="COO98" s="115"/>
      <c r="COP98" s="115"/>
      <c r="COQ98" s="115"/>
      <c r="COR98" s="115"/>
      <c r="COS98" s="115"/>
      <c r="COT98" s="115"/>
      <c r="COU98" s="115"/>
      <c r="COV98" s="115"/>
      <c r="COW98" s="115"/>
      <c r="COX98" s="115"/>
      <c r="COY98" s="115"/>
      <c r="COZ98" s="115"/>
      <c r="CPA98" s="115"/>
      <c r="CPB98" s="115"/>
      <c r="CPC98" s="115"/>
      <c r="CPD98" s="115"/>
      <c r="CPE98" s="115"/>
      <c r="CPF98" s="115"/>
      <c r="CPG98" s="115"/>
      <c r="CPH98" s="115"/>
      <c r="CPI98" s="115"/>
      <c r="CPJ98" s="115"/>
      <c r="CPK98" s="115"/>
      <c r="CPL98" s="115"/>
      <c r="CPM98" s="115"/>
      <c r="CPN98" s="115"/>
      <c r="CPO98" s="115"/>
      <c r="CPP98" s="115"/>
      <c r="CPQ98" s="115"/>
      <c r="CPR98" s="115"/>
      <c r="CPS98" s="115"/>
      <c r="CPT98" s="115"/>
      <c r="CPU98" s="115"/>
      <c r="CPV98" s="115"/>
      <c r="CPW98" s="115"/>
      <c r="CPX98" s="115"/>
      <c r="CPY98" s="115"/>
      <c r="CPZ98" s="115"/>
      <c r="CQA98" s="115"/>
      <c r="CQB98" s="115"/>
      <c r="CQC98" s="115"/>
      <c r="CQD98" s="115"/>
      <c r="CQE98" s="115"/>
      <c r="CQF98" s="115"/>
      <c r="CQG98" s="115"/>
      <c r="CQH98" s="115"/>
      <c r="CQI98" s="115"/>
      <c r="CQJ98" s="115"/>
      <c r="CQK98" s="115"/>
      <c r="CQL98" s="115"/>
      <c r="CQM98" s="115"/>
      <c r="CQN98" s="115"/>
      <c r="CQO98" s="115"/>
      <c r="CQP98" s="115"/>
      <c r="CQQ98" s="115"/>
      <c r="CQR98" s="115"/>
      <c r="CQS98" s="115"/>
      <c r="CQT98" s="115"/>
      <c r="CQU98" s="115"/>
      <c r="CQV98" s="115"/>
      <c r="CQW98" s="115"/>
      <c r="CQX98" s="115"/>
      <c r="CQY98" s="115"/>
      <c r="CQZ98" s="115"/>
      <c r="CRA98" s="115"/>
      <c r="CRB98" s="115"/>
      <c r="CRC98" s="115"/>
      <c r="CRD98" s="115"/>
      <c r="CRE98" s="115"/>
      <c r="CRF98" s="115"/>
      <c r="CRG98" s="115"/>
      <c r="CRH98" s="115"/>
      <c r="CRI98" s="115"/>
      <c r="CRJ98" s="115"/>
      <c r="CRK98" s="115"/>
      <c r="CRL98" s="115"/>
      <c r="CRM98" s="115"/>
      <c r="CRN98" s="115"/>
      <c r="CRO98" s="115"/>
      <c r="CRP98" s="115"/>
      <c r="CRQ98" s="115"/>
      <c r="CRR98" s="115"/>
      <c r="CRS98" s="115"/>
      <c r="CRT98" s="115"/>
      <c r="CRU98" s="115"/>
      <c r="CRV98" s="115"/>
      <c r="CRW98" s="115"/>
      <c r="CRX98" s="115"/>
      <c r="CRY98" s="115"/>
      <c r="CRZ98" s="115"/>
      <c r="CSA98" s="115"/>
      <c r="CSB98" s="115"/>
      <c r="CSC98" s="115"/>
      <c r="CSD98" s="115"/>
      <c r="CSE98" s="115"/>
      <c r="CSF98" s="115"/>
      <c r="CSG98" s="115"/>
      <c r="CSH98" s="115"/>
      <c r="CSI98" s="115"/>
      <c r="CSJ98" s="115"/>
      <c r="CSK98" s="115"/>
      <c r="CSL98" s="115"/>
      <c r="CSM98" s="115"/>
      <c r="CSN98" s="115"/>
      <c r="CSO98" s="115"/>
      <c r="CSP98" s="115"/>
      <c r="CSQ98" s="115"/>
      <c r="CSR98" s="115"/>
      <c r="CSS98" s="115"/>
      <c r="CST98" s="115"/>
      <c r="CSU98" s="115"/>
      <c r="CSV98" s="115"/>
      <c r="CSW98" s="115"/>
      <c r="CSX98" s="115"/>
      <c r="CSY98" s="115"/>
      <c r="CSZ98" s="115"/>
      <c r="CTA98" s="115"/>
      <c r="CTB98" s="115"/>
      <c r="CTC98" s="115"/>
      <c r="CTD98" s="115"/>
      <c r="CTE98" s="115"/>
      <c r="CTF98" s="115"/>
      <c r="CTG98" s="115"/>
      <c r="CTH98" s="115"/>
      <c r="CTI98" s="115"/>
      <c r="CTJ98" s="115"/>
      <c r="CTK98" s="115"/>
      <c r="CTL98" s="115"/>
      <c r="CTM98" s="115"/>
      <c r="CTN98" s="115"/>
      <c r="CTO98" s="115"/>
      <c r="CTP98" s="115"/>
      <c r="CTQ98" s="115"/>
      <c r="CTR98" s="115"/>
      <c r="CTS98" s="115"/>
      <c r="CTT98" s="115"/>
      <c r="CTU98" s="115"/>
      <c r="CTV98" s="115"/>
      <c r="CTW98" s="115"/>
      <c r="CTX98" s="115"/>
      <c r="CTY98" s="115"/>
      <c r="CTZ98" s="115"/>
      <c r="CUA98" s="115"/>
      <c r="CUB98" s="115"/>
      <c r="CUC98" s="115"/>
      <c r="CUD98" s="115"/>
      <c r="CUE98" s="115"/>
      <c r="CUF98" s="115"/>
      <c r="CUG98" s="115"/>
      <c r="CUH98" s="115"/>
      <c r="CUI98" s="115"/>
      <c r="CUJ98" s="115"/>
      <c r="CUK98" s="115"/>
      <c r="CUL98" s="115"/>
      <c r="CUM98" s="115"/>
      <c r="CUN98" s="115"/>
      <c r="CUO98" s="115"/>
      <c r="CUP98" s="115"/>
      <c r="CUQ98" s="115"/>
      <c r="CUR98" s="115"/>
      <c r="CUS98" s="115"/>
      <c r="CUT98" s="115"/>
      <c r="CUU98" s="115"/>
      <c r="CUV98" s="115"/>
      <c r="CUW98" s="115"/>
      <c r="CUX98" s="115"/>
      <c r="CUY98" s="115"/>
      <c r="CUZ98" s="115"/>
      <c r="CVA98" s="115"/>
      <c r="CVB98" s="115"/>
      <c r="CVC98" s="115"/>
      <c r="CVD98" s="115"/>
      <c r="CVE98" s="115"/>
      <c r="CVF98" s="115"/>
      <c r="CVG98" s="115"/>
      <c r="CVH98" s="115"/>
      <c r="CVI98" s="115"/>
      <c r="CVJ98" s="115"/>
      <c r="CVK98" s="115"/>
      <c r="CVL98" s="115"/>
      <c r="CVM98" s="115"/>
      <c r="CVN98" s="115"/>
      <c r="CVO98" s="115"/>
      <c r="CVP98" s="115"/>
      <c r="CVQ98" s="115"/>
      <c r="CVR98" s="115"/>
      <c r="CVS98" s="115"/>
      <c r="CVT98" s="115"/>
      <c r="CVU98" s="115"/>
      <c r="CVV98" s="115"/>
      <c r="CVW98" s="115"/>
      <c r="CVX98" s="115"/>
      <c r="CVY98" s="115"/>
      <c r="CVZ98" s="115"/>
      <c r="CWA98" s="115"/>
      <c r="CWB98" s="115"/>
      <c r="CWC98" s="115"/>
      <c r="CWD98" s="115"/>
      <c r="CWE98" s="115"/>
      <c r="CWF98" s="115"/>
      <c r="CWG98" s="115"/>
      <c r="CWH98" s="115"/>
      <c r="CWI98" s="115"/>
      <c r="CWJ98" s="115"/>
      <c r="CWK98" s="115"/>
      <c r="CWL98" s="115"/>
      <c r="CWM98" s="115"/>
      <c r="CWN98" s="115"/>
      <c r="CWO98" s="115"/>
      <c r="CWP98" s="115"/>
      <c r="CWQ98" s="115"/>
      <c r="CWR98" s="115"/>
      <c r="CWS98" s="115"/>
      <c r="CWT98" s="115"/>
      <c r="CWU98" s="115"/>
      <c r="CWV98" s="115"/>
      <c r="CWW98" s="115"/>
      <c r="CWX98" s="115"/>
      <c r="CWY98" s="115"/>
      <c r="CWZ98" s="115"/>
      <c r="CXA98" s="115"/>
      <c r="CXB98" s="115"/>
      <c r="CXC98" s="115"/>
      <c r="CXD98" s="115"/>
      <c r="CXE98" s="115"/>
      <c r="CXF98" s="115"/>
      <c r="CXG98" s="115"/>
      <c r="CXH98" s="115"/>
      <c r="CXI98" s="115"/>
      <c r="CXJ98" s="115"/>
      <c r="CXK98" s="115"/>
      <c r="CXL98" s="115"/>
      <c r="CXM98" s="115"/>
      <c r="CXN98" s="115"/>
      <c r="CXO98" s="115"/>
      <c r="CXP98" s="115"/>
      <c r="CXQ98" s="115"/>
      <c r="CXR98" s="115"/>
      <c r="CXS98" s="115"/>
      <c r="CXT98" s="115"/>
      <c r="CXU98" s="115"/>
      <c r="CXV98" s="115"/>
      <c r="CXW98" s="115"/>
      <c r="CXX98" s="115"/>
      <c r="CXY98" s="115"/>
      <c r="CXZ98" s="115"/>
      <c r="CYA98" s="115"/>
      <c r="CYB98" s="115"/>
      <c r="CYC98" s="115"/>
      <c r="CYD98" s="115"/>
      <c r="CYE98" s="115"/>
      <c r="CYF98" s="115"/>
      <c r="CYG98" s="115"/>
      <c r="CYH98" s="115"/>
      <c r="CYI98" s="115"/>
      <c r="CYJ98" s="115"/>
      <c r="CYK98" s="115"/>
      <c r="CYL98" s="115"/>
      <c r="CYM98" s="115"/>
      <c r="CYN98" s="115"/>
      <c r="CYO98" s="115"/>
      <c r="CYP98" s="115"/>
      <c r="CYQ98" s="115"/>
      <c r="CYR98" s="115"/>
      <c r="CYS98" s="115"/>
      <c r="CYT98" s="115"/>
      <c r="CYU98" s="115"/>
      <c r="CYV98" s="115"/>
      <c r="CYW98" s="115"/>
      <c r="CYX98" s="115"/>
      <c r="CYY98" s="115"/>
      <c r="CYZ98" s="115"/>
      <c r="CZA98" s="115"/>
      <c r="CZB98" s="115"/>
      <c r="CZC98" s="115"/>
      <c r="CZD98" s="115"/>
      <c r="CZE98" s="115"/>
      <c r="CZF98" s="115"/>
      <c r="CZG98" s="115"/>
      <c r="CZH98" s="115"/>
      <c r="CZI98" s="115"/>
      <c r="CZJ98" s="115"/>
      <c r="CZK98" s="115"/>
      <c r="CZL98" s="115"/>
      <c r="CZM98" s="115"/>
      <c r="CZN98" s="115"/>
      <c r="CZO98" s="115"/>
      <c r="CZP98" s="115"/>
      <c r="CZQ98" s="115"/>
      <c r="CZR98" s="115"/>
      <c r="CZS98" s="115"/>
      <c r="CZT98" s="115"/>
      <c r="CZU98" s="115"/>
      <c r="CZV98" s="115"/>
      <c r="CZW98" s="115"/>
      <c r="CZX98" s="115"/>
      <c r="CZY98" s="115"/>
      <c r="CZZ98" s="115"/>
      <c r="DAA98" s="115"/>
      <c r="DAB98" s="115"/>
      <c r="DAC98" s="115"/>
      <c r="DAD98" s="115"/>
      <c r="DAE98" s="115"/>
      <c r="DAF98" s="115"/>
      <c r="DAG98" s="115"/>
      <c r="DAH98" s="115"/>
      <c r="DAI98" s="115"/>
      <c r="DAJ98" s="115"/>
      <c r="DAK98" s="115"/>
      <c r="DAL98" s="115"/>
      <c r="DAM98" s="115"/>
      <c r="DAN98" s="115"/>
      <c r="DAO98" s="115"/>
      <c r="DAP98" s="115"/>
      <c r="DAQ98" s="115"/>
      <c r="DAR98" s="115"/>
      <c r="DAS98" s="115"/>
      <c r="DAT98" s="115"/>
      <c r="DAU98" s="115"/>
      <c r="DAV98" s="115"/>
      <c r="DAW98" s="115"/>
      <c r="DAX98" s="115"/>
      <c r="DAY98" s="115"/>
      <c r="DAZ98" s="115"/>
      <c r="DBA98" s="115"/>
      <c r="DBB98" s="115"/>
      <c r="DBC98" s="115"/>
      <c r="DBD98" s="115"/>
      <c r="DBE98" s="115"/>
      <c r="DBF98" s="115"/>
      <c r="DBG98" s="115"/>
      <c r="DBH98" s="115"/>
      <c r="DBI98" s="115"/>
      <c r="DBJ98" s="115"/>
      <c r="DBK98" s="115"/>
      <c r="DBL98" s="115"/>
      <c r="DBM98" s="115"/>
      <c r="DBN98" s="115"/>
      <c r="DBO98" s="115"/>
      <c r="DBP98" s="115"/>
      <c r="DBQ98" s="115"/>
      <c r="DBR98" s="115"/>
      <c r="DBS98" s="115"/>
      <c r="DBT98" s="115"/>
      <c r="DBU98" s="115"/>
      <c r="DBV98" s="115"/>
      <c r="DBW98" s="115"/>
      <c r="DBX98" s="115"/>
      <c r="DBY98" s="115"/>
      <c r="DBZ98" s="115"/>
      <c r="DCA98" s="115"/>
      <c r="DCB98" s="115"/>
      <c r="DCC98" s="115"/>
      <c r="DCD98" s="115"/>
      <c r="DCE98" s="115"/>
      <c r="DCF98" s="115"/>
      <c r="DCG98" s="115"/>
      <c r="DCH98" s="115"/>
      <c r="DCI98" s="115"/>
      <c r="DCJ98" s="115"/>
      <c r="DCK98" s="115"/>
      <c r="DCL98" s="115"/>
      <c r="DCM98" s="115"/>
      <c r="DCN98" s="115"/>
      <c r="DCO98" s="115"/>
      <c r="DCP98" s="115"/>
      <c r="DCQ98" s="115"/>
      <c r="DCR98" s="115"/>
      <c r="DCS98" s="115"/>
      <c r="DCT98" s="115"/>
      <c r="DCU98" s="115"/>
      <c r="DCV98" s="115"/>
      <c r="DCW98" s="115"/>
      <c r="DCX98" s="115"/>
      <c r="DCY98" s="115"/>
      <c r="DCZ98" s="115"/>
      <c r="DDA98" s="115"/>
      <c r="DDB98" s="115"/>
      <c r="DDC98" s="115"/>
      <c r="DDD98" s="115"/>
      <c r="DDE98" s="115"/>
      <c r="DDF98" s="115"/>
      <c r="DDG98" s="115"/>
      <c r="DDH98" s="115"/>
      <c r="DDI98" s="115"/>
      <c r="DDJ98" s="115"/>
      <c r="DDK98" s="115"/>
      <c r="DDL98" s="115"/>
      <c r="DDM98" s="115"/>
      <c r="DDN98" s="115"/>
      <c r="DDO98" s="115"/>
      <c r="DDP98" s="115"/>
      <c r="DDQ98" s="115"/>
      <c r="DDR98" s="115"/>
      <c r="DDS98" s="115"/>
      <c r="DDT98" s="115"/>
      <c r="DDU98" s="115"/>
      <c r="DDV98" s="115"/>
      <c r="DDW98" s="115"/>
      <c r="DDX98" s="115"/>
      <c r="DDY98" s="115"/>
      <c r="DDZ98" s="115"/>
      <c r="DEA98" s="115"/>
      <c r="DEB98" s="115"/>
      <c r="DEC98" s="115"/>
      <c r="DED98" s="115"/>
      <c r="DEE98" s="115"/>
      <c r="DEF98" s="115"/>
      <c r="DEG98" s="115"/>
      <c r="DEH98" s="115"/>
      <c r="DEI98" s="115"/>
      <c r="DEJ98" s="115"/>
      <c r="DEK98" s="115"/>
      <c r="DEL98" s="115"/>
      <c r="DEM98" s="115"/>
      <c r="DEN98" s="115"/>
      <c r="DEO98" s="115"/>
      <c r="DEP98" s="115"/>
      <c r="DEQ98" s="115"/>
      <c r="DER98" s="115"/>
      <c r="DES98" s="115"/>
      <c r="DET98" s="115"/>
      <c r="DEU98" s="115"/>
      <c r="DEV98" s="115"/>
      <c r="DEW98" s="115"/>
      <c r="DEX98" s="115"/>
      <c r="DEY98" s="115"/>
      <c r="DEZ98" s="115"/>
      <c r="DFA98" s="115"/>
      <c r="DFB98" s="115"/>
      <c r="DFC98" s="115"/>
      <c r="DFD98" s="115"/>
      <c r="DFE98" s="115"/>
      <c r="DFF98" s="115"/>
      <c r="DFG98" s="115"/>
      <c r="DFH98" s="115"/>
      <c r="DFI98" s="115"/>
      <c r="DFJ98" s="115"/>
      <c r="DFK98" s="115"/>
      <c r="DFL98" s="115"/>
      <c r="DFM98" s="115"/>
      <c r="DFN98" s="115"/>
      <c r="DFO98" s="115"/>
      <c r="DFP98" s="115"/>
      <c r="DFQ98" s="115"/>
      <c r="DFR98" s="115"/>
      <c r="DFS98" s="115"/>
      <c r="DFT98" s="115"/>
      <c r="DFU98" s="115"/>
      <c r="DFV98" s="115"/>
      <c r="DFW98" s="115"/>
      <c r="DFX98" s="115"/>
      <c r="DFY98" s="115"/>
      <c r="DFZ98" s="115"/>
      <c r="DGA98" s="115"/>
      <c r="DGB98" s="115"/>
      <c r="DGC98" s="115"/>
      <c r="DGD98" s="115"/>
      <c r="DGE98" s="115"/>
      <c r="DGF98" s="115"/>
      <c r="DGG98" s="115"/>
      <c r="DGH98" s="115"/>
      <c r="DGI98" s="115"/>
      <c r="DGJ98" s="115"/>
      <c r="DGK98" s="115"/>
      <c r="DGL98" s="115"/>
      <c r="DGM98" s="115"/>
      <c r="DGN98" s="115"/>
      <c r="DGO98" s="115"/>
      <c r="DGP98" s="115"/>
      <c r="DGQ98" s="115"/>
      <c r="DGR98" s="115"/>
      <c r="DGS98" s="115"/>
      <c r="DGT98" s="115"/>
      <c r="DGU98" s="115"/>
      <c r="DGV98" s="115"/>
      <c r="DGW98" s="115"/>
      <c r="DGX98" s="115"/>
      <c r="DGY98" s="115"/>
      <c r="DGZ98" s="115"/>
      <c r="DHA98" s="115"/>
      <c r="DHB98" s="115"/>
      <c r="DHC98" s="115"/>
      <c r="DHD98" s="115"/>
      <c r="DHE98" s="115"/>
      <c r="DHF98" s="115"/>
      <c r="DHG98" s="115"/>
      <c r="DHH98" s="115"/>
      <c r="DHI98" s="115"/>
      <c r="DHJ98" s="115"/>
      <c r="DHK98" s="115"/>
      <c r="DHL98" s="115"/>
      <c r="DHM98" s="115"/>
      <c r="DHN98" s="115"/>
      <c r="DHO98" s="115"/>
      <c r="DHP98" s="115"/>
      <c r="DHQ98" s="115"/>
      <c r="DHR98" s="115"/>
      <c r="DHS98" s="115"/>
      <c r="DHT98" s="115"/>
      <c r="DHU98" s="115"/>
      <c r="DHV98" s="115"/>
      <c r="DHW98" s="115"/>
      <c r="DHX98" s="115"/>
      <c r="DHY98" s="115"/>
      <c r="DHZ98" s="115"/>
      <c r="DIA98" s="115"/>
      <c r="DIB98" s="115"/>
      <c r="DIC98" s="115"/>
      <c r="DID98" s="115"/>
      <c r="DIE98" s="115"/>
      <c r="DIF98" s="115"/>
      <c r="DIG98" s="115"/>
      <c r="DIH98" s="115"/>
      <c r="DII98" s="115"/>
      <c r="DIJ98" s="115"/>
      <c r="DIK98" s="115"/>
      <c r="DIL98" s="115"/>
      <c r="DIM98" s="115"/>
      <c r="DIN98" s="115"/>
      <c r="DIO98" s="115"/>
      <c r="DIP98" s="115"/>
      <c r="DIQ98" s="115"/>
      <c r="DIR98" s="115"/>
      <c r="DIS98" s="115"/>
      <c r="DIT98" s="115"/>
      <c r="DIU98" s="115"/>
      <c r="DIV98" s="115"/>
      <c r="DIW98" s="115"/>
      <c r="DIX98" s="115"/>
      <c r="DIY98" s="115"/>
      <c r="DIZ98" s="115"/>
      <c r="DJA98" s="115"/>
      <c r="DJB98" s="115"/>
      <c r="DJC98" s="115"/>
      <c r="DJD98" s="115"/>
      <c r="DJE98" s="115"/>
      <c r="DJF98" s="115"/>
      <c r="DJG98" s="115"/>
      <c r="DJH98" s="115"/>
      <c r="DJI98" s="115"/>
      <c r="DJJ98" s="115"/>
      <c r="DJK98" s="115"/>
      <c r="DJL98" s="115"/>
      <c r="DJM98" s="115"/>
      <c r="DJN98" s="115"/>
      <c r="DJO98" s="115"/>
      <c r="DJP98" s="115"/>
      <c r="DJQ98" s="115"/>
      <c r="DJR98" s="115"/>
      <c r="DJS98" s="115"/>
      <c r="DJT98" s="115"/>
      <c r="DJU98" s="115"/>
      <c r="DJV98" s="115"/>
      <c r="DJW98" s="115"/>
      <c r="DJX98" s="115"/>
      <c r="DJY98" s="115"/>
      <c r="DJZ98" s="115"/>
      <c r="DKA98" s="115"/>
      <c r="DKB98" s="115"/>
      <c r="DKC98" s="115"/>
      <c r="DKD98" s="115"/>
      <c r="DKE98" s="115"/>
      <c r="DKF98" s="115"/>
      <c r="DKG98" s="115"/>
      <c r="DKH98" s="115"/>
      <c r="DKI98" s="115"/>
      <c r="DKJ98" s="115"/>
      <c r="DKK98" s="115"/>
      <c r="DKL98" s="115"/>
      <c r="DKM98" s="115"/>
      <c r="DKN98" s="115"/>
      <c r="DKO98" s="115"/>
      <c r="DKP98" s="115"/>
      <c r="DKQ98" s="115"/>
      <c r="DKR98" s="115"/>
      <c r="DKS98" s="115"/>
      <c r="DKT98" s="115"/>
      <c r="DKU98" s="115"/>
      <c r="DKV98" s="115"/>
      <c r="DKW98" s="115"/>
      <c r="DKX98" s="115"/>
      <c r="DKY98" s="115"/>
      <c r="DKZ98" s="115"/>
      <c r="DLA98" s="115"/>
      <c r="DLB98" s="115"/>
      <c r="DLC98" s="115"/>
      <c r="DLD98" s="115"/>
      <c r="DLE98" s="115"/>
      <c r="DLF98" s="115"/>
      <c r="DLG98" s="115"/>
      <c r="DLH98" s="115"/>
      <c r="DLI98" s="115"/>
      <c r="DLJ98" s="115"/>
      <c r="DLK98" s="115"/>
      <c r="DLL98" s="115"/>
      <c r="DLM98" s="115"/>
      <c r="DLN98" s="115"/>
      <c r="DLO98" s="115"/>
      <c r="DLP98" s="115"/>
      <c r="DLQ98" s="115"/>
      <c r="DLR98" s="115"/>
      <c r="DLS98" s="115"/>
      <c r="DLT98" s="115"/>
      <c r="DLU98" s="115"/>
      <c r="DLV98" s="115"/>
      <c r="DLW98" s="115"/>
      <c r="DLX98" s="115"/>
      <c r="DLY98" s="115"/>
      <c r="DLZ98" s="115"/>
      <c r="DMA98" s="115"/>
      <c r="DMB98" s="115"/>
      <c r="DMC98" s="115"/>
      <c r="DMD98" s="115"/>
      <c r="DME98" s="115"/>
      <c r="DMF98" s="115"/>
      <c r="DMG98" s="115"/>
      <c r="DMH98" s="115"/>
      <c r="DMI98" s="115"/>
      <c r="DMJ98" s="115"/>
      <c r="DMK98" s="115"/>
      <c r="DML98" s="115"/>
      <c r="DMM98" s="115"/>
      <c r="DMN98" s="115"/>
      <c r="DMO98" s="115"/>
      <c r="DMP98" s="115"/>
      <c r="DMQ98" s="115"/>
      <c r="DMR98" s="115"/>
      <c r="DMS98" s="115"/>
      <c r="DMT98" s="115"/>
      <c r="DMU98" s="115"/>
      <c r="DMV98" s="115"/>
      <c r="DMW98" s="115"/>
      <c r="DMX98" s="115"/>
      <c r="DMY98" s="115"/>
      <c r="DMZ98" s="115"/>
      <c r="DNA98" s="115"/>
      <c r="DNB98" s="115"/>
      <c r="DNC98" s="115"/>
      <c r="DND98" s="115"/>
      <c r="DNE98" s="115"/>
      <c r="DNF98" s="115"/>
      <c r="DNG98" s="115"/>
      <c r="DNH98" s="115"/>
      <c r="DNI98" s="115"/>
      <c r="DNJ98" s="115"/>
      <c r="DNK98" s="115"/>
      <c r="DNL98" s="115"/>
      <c r="DNM98" s="115"/>
      <c r="DNN98" s="115"/>
      <c r="DNO98" s="115"/>
      <c r="DNP98" s="115"/>
      <c r="DNQ98" s="115"/>
      <c r="DNR98" s="115"/>
      <c r="DNS98" s="115"/>
      <c r="DNT98" s="115"/>
      <c r="DNU98" s="115"/>
      <c r="DNV98" s="115"/>
      <c r="DNW98" s="115"/>
      <c r="DNX98" s="115"/>
      <c r="DNY98" s="115"/>
      <c r="DNZ98" s="115"/>
      <c r="DOA98" s="115"/>
      <c r="DOB98" s="115"/>
      <c r="DOC98" s="115"/>
      <c r="DOD98" s="115"/>
      <c r="DOE98" s="115"/>
      <c r="DOF98" s="115"/>
      <c r="DOG98" s="115"/>
      <c r="DOH98" s="115"/>
      <c r="DOI98" s="115"/>
      <c r="DOJ98" s="115"/>
      <c r="DOK98" s="115"/>
      <c r="DOL98" s="115"/>
      <c r="DOM98" s="115"/>
      <c r="DON98" s="115"/>
      <c r="DOO98" s="115"/>
      <c r="DOP98" s="115"/>
      <c r="DOQ98" s="115"/>
      <c r="DOR98" s="115"/>
      <c r="DOS98" s="115"/>
      <c r="DOT98" s="115"/>
      <c r="DOU98" s="115"/>
      <c r="DOV98" s="115"/>
      <c r="DOW98" s="115"/>
      <c r="DOX98" s="115"/>
      <c r="DOY98" s="115"/>
      <c r="DOZ98" s="115"/>
      <c r="DPA98" s="115"/>
      <c r="DPB98" s="115"/>
      <c r="DPC98" s="115"/>
      <c r="DPD98" s="115"/>
      <c r="DPE98" s="115"/>
      <c r="DPF98" s="115"/>
      <c r="DPG98" s="115"/>
      <c r="DPH98" s="115"/>
      <c r="DPI98" s="115"/>
      <c r="DPJ98" s="115"/>
      <c r="DPK98" s="115"/>
      <c r="DPL98" s="115"/>
      <c r="DPM98" s="115"/>
      <c r="DPN98" s="115"/>
      <c r="DPO98" s="115"/>
      <c r="DPP98" s="115"/>
      <c r="DPQ98" s="115"/>
      <c r="DPR98" s="115"/>
      <c r="DPS98" s="115"/>
      <c r="DPT98" s="115"/>
      <c r="DPU98" s="115"/>
      <c r="DPV98" s="115"/>
      <c r="DPW98" s="115"/>
      <c r="DPX98" s="115"/>
      <c r="DPY98" s="115"/>
      <c r="DPZ98" s="115"/>
      <c r="DQA98" s="115"/>
      <c r="DQB98" s="115"/>
      <c r="DQC98" s="115"/>
      <c r="DQD98" s="115"/>
      <c r="DQE98" s="115"/>
      <c r="DQF98" s="115"/>
      <c r="DQG98" s="115"/>
      <c r="DQH98" s="115"/>
      <c r="DQI98" s="115"/>
      <c r="DQJ98" s="115"/>
      <c r="DQK98" s="115"/>
      <c r="DQL98" s="115"/>
      <c r="DQM98" s="115"/>
      <c r="DQN98" s="115"/>
      <c r="DQO98" s="115"/>
      <c r="DQP98" s="115"/>
      <c r="DQQ98" s="115"/>
      <c r="DQR98" s="115"/>
      <c r="DQS98" s="115"/>
      <c r="DQT98" s="115"/>
      <c r="DQU98" s="115"/>
      <c r="DQV98" s="115"/>
      <c r="DQW98" s="115"/>
      <c r="DQX98" s="115"/>
      <c r="DQY98" s="115"/>
      <c r="DQZ98" s="115"/>
      <c r="DRA98" s="115"/>
      <c r="DRB98" s="115"/>
      <c r="DRC98" s="115"/>
      <c r="DRD98" s="115"/>
      <c r="DRE98" s="115"/>
      <c r="DRF98" s="115"/>
      <c r="DRG98" s="115"/>
      <c r="DRH98" s="115"/>
      <c r="DRI98" s="115"/>
      <c r="DRJ98" s="115"/>
      <c r="DRK98" s="115"/>
      <c r="DRL98" s="115"/>
      <c r="DRM98" s="115"/>
      <c r="DRN98" s="115"/>
      <c r="DRO98" s="115"/>
      <c r="DRP98" s="115"/>
      <c r="DRQ98" s="115"/>
      <c r="DRR98" s="115"/>
      <c r="DRS98" s="115"/>
      <c r="DRT98" s="115"/>
      <c r="DRU98" s="115"/>
      <c r="DRV98" s="115"/>
      <c r="DRW98" s="115"/>
      <c r="DRX98" s="115"/>
      <c r="DRY98" s="115"/>
      <c r="DRZ98" s="115"/>
      <c r="DSA98" s="115"/>
      <c r="DSB98" s="115"/>
      <c r="DSC98" s="115"/>
      <c r="DSD98" s="115"/>
      <c r="DSE98" s="115"/>
      <c r="DSF98" s="115"/>
      <c r="DSG98" s="115"/>
      <c r="DSH98" s="115"/>
      <c r="DSI98" s="115"/>
      <c r="DSJ98" s="115"/>
      <c r="DSK98" s="115"/>
      <c r="DSL98" s="115"/>
      <c r="DSM98" s="115"/>
      <c r="DSN98" s="115"/>
      <c r="DSO98" s="115"/>
      <c r="DSP98" s="115"/>
      <c r="DSQ98" s="115"/>
      <c r="DSR98" s="115"/>
      <c r="DSS98" s="115"/>
      <c r="DST98" s="115"/>
      <c r="DSU98" s="115"/>
      <c r="DSV98" s="115"/>
      <c r="DSW98" s="115"/>
      <c r="DSX98" s="115"/>
      <c r="DSY98" s="115"/>
      <c r="DSZ98" s="115"/>
      <c r="DTA98" s="115"/>
      <c r="DTB98" s="115"/>
      <c r="DTC98" s="115"/>
      <c r="DTD98" s="115"/>
      <c r="DTE98" s="115"/>
      <c r="DTF98" s="115"/>
      <c r="DTG98" s="115"/>
      <c r="DTH98" s="115"/>
      <c r="DTI98" s="115"/>
      <c r="DTJ98" s="115"/>
      <c r="DTK98" s="115"/>
      <c r="DTL98" s="115"/>
      <c r="DTM98" s="115"/>
      <c r="DTN98" s="115"/>
      <c r="DTO98" s="115"/>
      <c r="DTP98" s="115"/>
      <c r="DTQ98" s="115"/>
      <c r="DTR98" s="115"/>
      <c r="DTS98" s="115"/>
      <c r="DTT98" s="115"/>
      <c r="DTU98" s="115"/>
      <c r="DTV98" s="115"/>
      <c r="DTW98" s="115"/>
      <c r="DTX98" s="115"/>
      <c r="DTY98" s="115"/>
      <c r="DTZ98" s="115"/>
      <c r="DUA98" s="115"/>
      <c r="DUB98" s="115"/>
      <c r="DUC98" s="115"/>
      <c r="DUD98" s="115"/>
      <c r="DUE98" s="115"/>
      <c r="DUF98" s="115"/>
      <c r="DUG98" s="115"/>
      <c r="DUH98" s="115"/>
      <c r="DUI98" s="115"/>
      <c r="DUJ98" s="115"/>
      <c r="DUK98" s="115"/>
      <c r="DUL98" s="115"/>
      <c r="DUM98" s="115"/>
      <c r="DUN98" s="115"/>
      <c r="DUO98" s="115"/>
      <c r="DUP98" s="115"/>
      <c r="DUQ98" s="115"/>
      <c r="DUR98" s="115"/>
      <c r="DUS98" s="115"/>
      <c r="DUT98" s="115"/>
      <c r="DUU98" s="115"/>
      <c r="DUV98" s="115"/>
      <c r="DUW98" s="115"/>
      <c r="DUX98" s="115"/>
      <c r="DUY98" s="115"/>
      <c r="DUZ98" s="115"/>
      <c r="DVA98" s="115"/>
      <c r="DVB98" s="115"/>
      <c r="DVC98" s="115"/>
      <c r="DVD98" s="115"/>
      <c r="DVE98" s="115"/>
      <c r="DVF98" s="115"/>
      <c r="DVG98" s="115"/>
      <c r="DVH98" s="115"/>
      <c r="DVI98" s="115"/>
      <c r="DVJ98" s="115"/>
      <c r="DVK98" s="115"/>
      <c r="DVL98" s="115"/>
      <c r="DVM98" s="115"/>
      <c r="DVN98" s="115"/>
      <c r="DVO98" s="115"/>
      <c r="DVP98" s="115"/>
      <c r="DVQ98" s="115"/>
      <c r="DVR98" s="115"/>
      <c r="DVS98" s="115"/>
      <c r="DVT98" s="115"/>
      <c r="DVU98" s="115"/>
      <c r="DVV98" s="115"/>
      <c r="DVW98" s="115"/>
      <c r="DVX98" s="115"/>
      <c r="DVY98" s="115"/>
      <c r="DVZ98" s="115"/>
      <c r="DWA98" s="115"/>
      <c r="DWB98" s="115"/>
      <c r="DWC98" s="115"/>
      <c r="DWD98" s="115"/>
      <c r="DWE98" s="115"/>
      <c r="DWF98" s="115"/>
      <c r="DWG98" s="115"/>
      <c r="DWH98" s="115"/>
      <c r="DWI98" s="115"/>
      <c r="DWJ98" s="115"/>
      <c r="DWK98" s="115"/>
      <c r="DWL98" s="115"/>
      <c r="DWM98" s="115"/>
      <c r="DWN98" s="115"/>
      <c r="DWO98" s="115"/>
      <c r="DWP98" s="115"/>
      <c r="DWQ98" s="115"/>
      <c r="DWR98" s="115"/>
      <c r="DWS98" s="115"/>
      <c r="DWT98" s="115"/>
      <c r="DWU98" s="115"/>
      <c r="DWV98" s="115"/>
      <c r="DWW98" s="115"/>
      <c r="DWX98" s="115"/>
      <c r="DWY98" s="115"/>
      <c r="DWZ98" s="115"/>
      <c r="DXA98" s="115"/>
      <c r="DXB98" s="115"/>
      <c r="DXC98" s="115"/>
      <c r="DXD98" s="115"/>
      <c r="DXE98" s="115"/>
      <c r="DXF98" s="115"/>
      <c r="DXG98" s="115"/>
      <c r="DXH98" s="115"/>
      <c r="DXI98" s="115"/>
      <c r="DXJ98" s="115"/>
      <c r="DXK98" s="115"/>
      <c r="DXL98" s="115"/>
      <c r="DXM98" s="115"/>
      <c r="DXN98" s="115"/>
      <c r="DXO98" s="115"/>
      <c r="DXP98" s="115"/>
      <c r="DXQ98" s="115"/>
      <c r="DXR98" s="115"/>
      <c r="DXS98" s="115"/>
      <c r="DXT98" s="115"/>
      <c r="DXU98" s="115"/>
      <c r="DXV98" s="115"/>
      <c r="DXW98" s="115"/>
      <c r="DXX98" s="115"/>
      <c r="DXY98" s="115"/>
      <c r="DXZ98" s="115"/>
      <c r="DYA98" s="115"/>
      <c r="DYB98" s="115"/>
      <c r="DYC98" s="115"/>
      <c r="DYD98" s="115"/>
      <c r="DYE98" s="115"/>
      <c r="DYF98" s="115"/>
      <c r="DYG98" s="115"/>
      <c r="DYH98" s="115"/>
      <c r="DYI98" s="115"/>
      <c r="DYJ98" s="115"/>
      <c r="DYK98" s="115"/>
      <c r="DYL98" s="115"/>
      <c r="DYM98" s="115"/>
      <c r="DYN98" s="115"/>
      <c r="DYO98" s="115"/>
      <c r="DYP98" s="115"/>
      <c r="DYQ98" s="115"/>
      <c r="DYR98" s="115"/>
      <c r="DYS98" s="115"/>
      <c r="DYT98" s="115"/>
      <c r="DYU98" s="115"/>
      <c r="DYV98" s="115"/>
      <c r="DYW98" s="115"/>
      <c r="DYX98" s="115"/>
      <c r="DYY98" s="115"/>
      <c r="DYZ98" s="115"/>
      <c r="DZA98" s="115"/>
      <c r="DZB98" s="115"/>
      <c r="DZC98" s="115"/>
      <c r="DZD98" s="115"/>
      <c r="DZE98" s="115"/>
      <c r="DZF98" s="115"/>
      <c r="DZG98" s="115"/>
      <c r="DZH98" s="115"/>
      <c r="DZI98" s="115"/>
      <c r="DZJ98" s="115"/>
      <c r="DZK98" s="115"/>
      <c r="DZL98" s="115"/>
      <c r="DZM98" s="115"/>
      <c r="DZN98" s="115"/>
      <c r="DZO98" s="115"/>
      <c r="DZP98" s="115"/>
      <c r="DZQ98" s="115"/>
      <c r="DZR98" s="115"/>
      <c r="DZS98" s="115"/>
      <c r="DZT98" s="115"/>
      <c r="DZU98" s="115"/>
      <c r="DZV98" s="115"/>
      <c r="DZW98" s="115"/>
      <c r="DZX98" s="115"/>
      <c r="DZY98" s="115"/>
      <c r="DZZ98" s="115"/>
      <c r="EAA98" s="115"/>
      <c r="EAB98" s="115"/>
      <c r="EAC98" s="115"/>
      <c r="EAD98" s="115"/>
      <c r="EAE98" s="115"/>
      <c r="EAF98" s="115"/>
      <c r="EAG98" s="115"/>
      <c r="EAH98" s="115"/>
      <c r="EAI98" s="115"/>
      <c r="EAJ98" s="115"/>
      <c r="EAK98" s="115"/>
      <c r="EAL98" s="115"/>
      <c r="EAM98" s="115"/>
      <c r="EAN98" s="115"/>
      <c r="EAO98" s="115"/>
      <c r="EAP98" s="115"/>
      <c r="EAQ98" s="115"/>
      <c r="EAR98" s="115"/>
      <c r="EAS98" s="115"/>
      <c r="EAT98" s="115"/>
      <c r="EAU98" s="115"/>
      <c r="EAV98" s="115"/>
      <c r="EAW98" s="115"/>
      <c r="EAX98" s="115"/>
      <c r="EAY98" s="115"/>
      <c r="EAZ98" s="115"/>
      <c r="EBA98" s="115"/>
      <c r="EBB98" s="115"/>
      <c r="EBC98" s="115"/>
      <c r="EBD98" s="115"/>
      <c r="EBE98" s="115"/>
      <c r="EBF98" s="115"/>
      <c r="EBG98" s="115"/>
      <c r="EBH98" s="115"/>
      <c r="EBI98" s="115"/>
      <c r="EBJ98" s="115"/>
      <c r="EBK98" s="115"/>
      <c r="EBL98" s="115"/>
      <c r="EBM98" s="115"/>
      <c r="EBN98" s="115"/>
      <c r="EBO98" s="115"/>
      <c r="EBP98" s="115"/>
      <c r="EBQ98" s="115"/>
      <c r="EBR98" s="115"/>
      <c r="EBS98" s="115"/>
      <c r="EBT98" s="115"/>
      <c r="EBU98" s="115"/>
      <c r="EBV98" s="115"/>
      <c r="EBW98" s="115"/>
      <c r="EBX98" s="115"/>
      <c r="EBY98" s="115"/>
      <c r="EBZ98" s="115"/>
      <c r="ECA98" s="115"/>
      <c r="ECB98" s="115"/>
      <c r="ECC98" s="115"/>
      <c r="ECD98" s="115"/>
      <c r="ECE98" s="115"/>
      <c r="ECF98" s="115"/>
      <c r="ECG98" s="115"/>
      <c r="ECH98" s="115"/>
      <c r="ECI98" s="115"/>
      <c r="ECJ98" s="115"/>
      <c r="ECK98" s="115"/>
      <c r="ECL98" s="115"/>
      <c r="ECM98" s="115"/>
      <c r="ECN98" s="115"/>
      <c r="ECO98" s="115"/>
      <c r="ECP98" s="115"/>
      <c r="ECQ98" s="115"/>
      <c r="ECR98" s="115"/>
      <c r="ECS98" s="115"/>
      <c r="ECT98" s="115"/>
      <c r="ECU98" s="115"/>
      <c r="ECV98" s="115"/>
      <c r="ECW98" s="115"/>
      <c r="ECX98" s="115"/>
      <c r="ECY98" s="115"/>
      <c r="ECZ98" s="115"/>
      <c r="EDA98" s="115"/>
      <c r="EDB98" s="115"/>
      <c r="EDC98" s="115"/>
      <c r="EDD98" s="115"/>
      <c r="EDE98" s="115"/>
      <c r="EDF98" s="115"/>
      <c r="EDG98" s="115"/>
      <c r="EDH98" s="115"/>
      <c r="EDI98" s="115"/>
      <c r="EDJ98" s="115"/>
      <c r="EDK98" s="115"/>
      <c r="EDL98" s="115"/>
      <c r="EDM98" s="115"/>
      <c r="EDN98" s="115"/>
      <c r="EDO98" s="115"/>
      <c r="EDP98" s="115"/>
      <c r="EDQ98" s="115"/>
      <c r="EDR98" s="115"/>
      <c r="EDS98" s="115"/>
      <c r="EDT98" s="115"/>
      <c r="EDU98" s="115"/>
      <c r="EDV98" s="115"/>
      <c r="EDW98" s="115"/>
      <c r="EDX98" s="115"/>
      <c r="EDY98" s="115"/>
      <c r="EDZ98" s="115"/>
      <c r="EEA98" s="115"/>
      <c r="EEB98" s="115"/>
      <c r="EEC98" s="115"/>
      <c r="EED98" s="115"/>
      <c r="EEE98" s="115"/>
      <c r="EEF98" s="115"/>
      <c r="EEG98" s="115"/>
      <c r="EEH98" s="115"/>
      <c r="EEI98" s="115"/>
      <c r="EEJ98" s="115"/>
      <c r="EEK98" s="115"/>
      <c r="EEL98" s="115"/>
      <c r="EEM98" s="115"/>
      <c r="EEN98" s="115"/>
      <c r="EEO98" s="115"/>
      <c r="EEP98" s="115"/>
      <c r="EEQ98" s="115"/>
      <c r="EER98" s="115"/>
      <c r="EES98" s="115"/>
      <c r="EET98" s="115"/>
      <c r="EEU98" s="115"/>
      <c r="EEV98" s="115"/>
      <c r="EEW98" s="115"/>
      <c r="EEX98" s="115"/>
      <c r="EEY98" s="115"/>
      <c r="EEZ98" s="115"/>
      <c r="EFA98" s="115"/>
      <c r="EFB98" s="115"/>
      <c r="EFC98" s="115"/>
      <c r="EFD98" s="115"/>
      <c r="EFE98" s="115"/>
      <c r="EFF98" s="115"/>
      <c r="EFG98" s="115"/>
      <c r="EFH98" s="115"/>
      <c r="EFI98" s="115"/>
      <c r="EFJ98" s="115"/>
      <c r="EFK98" s="115"/>
      <c r="EFL98" s="115"/>
      <c r="EFM98" s="115"/>
      <c r="EFN98" s="115"/>
      <c r="EFO98" s="115"/>
      <c r="EFP98" s="115"/>
      <c r="EFQ98" s="115"/>
      <c r="EFR98" s="115"/>
      <c r="EFS98" s="115"/>
      <c r="EFT98" s="115"/>
      <c r="EFU98" s="115"/>
      <c r="EFV98" s="115"/>
      <c r="EFW98" s="115"/>
      <c r="EFX98" s="115"/>
      <c r="EFY98" s="115"/>
      <c r="EFZ98" s="115"/>
      <c r="EGA98" s="115"/>
      <c r="EGB98" s="115"/>
      <c r="EGC98" s="115"/>
      <c r="EGD98" s="115"/>
      <c r="EGE98" s="115"/>
      <c r="EGF98" s="115"/>
      <c r="EGG98" s="115"/>
      <c r="EGH98" s="115"/>
      <c r="EGI98" s="115"/>
      <c r="EGJ98" s="115"/>
      <c r="EGK98" s="115"/>
      <c r="EGL98" s="115"/>
      <c r="EGM98" s="115"/>
      <c r="EGN98" s="115"/>
      <c r="EGO98" s="115"/>
      <c r="EGP98" s="115"/>
      <c r="EGQ98" s="115"/>
      <c r="EGR98" s="115"/>
      <c r="EGS98" s="115"/>
      <c r="EGT98" s="115"/>
      <c r="EGU98" s="115"/>
      <c r="EGV98" s="115"/>
      <c r="EGW98" s="115"/>
      <c r="EGX98" s="115"/>
      <c r="EGY98" s="115"/>
      <c r="EGZ98" s="115"/>
      <c r="EHA98" s="115"/>
      <c r="EHB98" s="115"/>
      <c r="EHC98" s="115"/>
      <c r="EHD98" s="115"/>
      <c r="EHE98" s="115"/>
      <c r="EHF98" s="115"/>
      <c r="EHG98" s="115"/>
      <c r="EHH98" s="115"/>
      <c r="EHI98" s="115"/>
      <c r="EHJ98" s="115"/>
      <c r="EHK98" s="115"/>
      <c r="EHL98" s="115"/>
      <c r="EHM98" s="115"/>
      <c r="EHN98" s="115"/>
      <c r="EHO98" s="115"/>
      <c r="EHP98" s="115"/>
      <c r="EHQ98" s="115"/>
      <c r="EHR98" s="115"/>
      <c r="EHS98" s="115"/>
      <c r="EHT98" s="115"/>
      <c r="EHU98" s="115"/>
      <c r="EHV98" s="115"/>
      <c r="EHW98" s="115"/>
      <c r="EHX98" s="115"/>
      <c r="EHY98" s="115"/>
      <c r="EHZ98" s="115"/>
      <c r="EIA98" s="115"/>
      <c r="EIB98" s="115"/>
      <c r="EIC98" s="115"/>
      <c r="EID98" s="115"/>
      <c r="EIE98" s="115"/>
      <c r="EIF98" s="115"/>
      <c r="EIG98" s="115"/>
      <c r="EIH98" s="115"/>
      <c r="EII98" s="115"/>
      <c r="EIJ98" s="115"/>
      <c r="EIK98" s="115"/>
      <c r="EIL98" s="115"/>
      <c r="EIM98" s="115"/>
      <c r="EIN98" s="115"/>
      <c r="EIO98" s="115"/>
      <c r="EIP98" s="115"/>
      <c r="EIQ98" s="115"/>
      <c r="EIR98" s="115"/>
      <c r="EIS98" s="115"/>
      <c r="EIT98" s="115"/>
      <c r="EIU98" s="115"/>
      <c r="EIV98" s="115"/>
      <c r="EIW98" s="115"/>
      <c r="EIX98" s="115"/>
      <c r="EIY98" s="115"/>
      <c r="EIZ98" s="115"/>
      <c r="EJA98" s="115"/>
      <c r="EJB98" s="115"/>
      <c r="EJC98" s="115"/>
      <c r="EJD98" s="115"/>
      <c r="EJE98" s="115"/>
      <c r="EJF98" s="115"/>
      <c r="EJG98" s="115"/>
      <c r="EJH98" s="115"/>
      <c r="EJI98" s="115"/>
      <c r="EJJ98" s="115"/>
      <c r="EJK98" s="115"/>
      <c r="EJL98" s="115"/>
      <c r="EJM98" s="115"/>
      <c r="EJN98" s="115"/>
      <c r="EJO98" s="115"/>
      <c r="EJP98" s="115"/>
      <c r="EJQ98" s="115"/>
      <c r="EJR98" s="115"/>
      <c r="EJS98" s="115"/>
      <c r="EJT98" s="115"/>
      <c r="EJU98" s="115"/>
      <c r="EJV98" s="115"/>
      <c r="EJW98" s="115"/>
      <c r="EJX98" s="115"/>
      <c r="EJY98" s="115"/>
      <c r="EJZ98" s="115"/>
      <c r="EKA98" s="115"/>
      <c r="EKB98" s="115"/>
      <c r="EKC98" s="115"/>
      <c r="EKD98" s="115"/>
      <c r="EKE98" s="115"/>
      <c r="EKF98" s="115"/>
      <c r="EKG98" s="115"/>
      <c r="EKH98" s="115"/>
      <c r="EKI98" s="115"/>
      <c r="EKJ98" s="115"/>
      <c r="EKK98" s="115"/>
      <c r="EKL98" s="115"/>
      <c r="EKM98" s="115"/>
      <c r="EKN98" s="115"/>
      <c r="EKO98" s="115"/>
      <c r="EKP98" s="115"/>
      <c r="EKQ98" s="115"/>
      <c r="EKR98" s="115"/>
      <c r="EKS98" s="115"/>
      <c r="EKT98" s="115"/>
      <c r="EKU98" s="115"/>
      <c r="EKV98" s="115"/>
      <c r="EKW98" s="115"/>
      <c r="EKX98" s="115"/>
      <c r="EKY98" s="115"/>
      <c r="EKZ98" s="115"/>
      <c r="ELA98" s="115"/>
      <c r="ELB98" s="115"/>
      <c r="ELC98" s="115"/>
      <c r="ELD98" s="115"/>
      <c r="ELE98" s="115"/>
      <c r="ELF98" s="115"/>
      <c r="ELG98" s="115"/>
      <c r="ELH98" s="115"/>
      <c r="ELI98" s="115"/>
      <c r="ELJ98" s="115"/>
      <c r="ELK98" s="115"/>
      <c r="ELL98" s="115"/>
      <c r="ELM98" s="115"/>
      <c r="ELN98" s="115"/>
      <c r="ELO98" s="115"/>
      <c r="ELP98" s="115"/>
      <c r="ELQ98" s="115"/>
      <c r="ELR98" s="115"/>
      <c r="ELS98" s="115"/>
      <c r="ELT98" s="115"/>
      <c r="ELU98" s="115"/>
      <c r="ELV98" s="115"/>
      <c r="ELW98" s="115"/>
      <c r="ELX98" s="115"/>
      <c r="ELY98" s="115"/>
      <c r="ELZ98" s="115"/>
      <c r="EMA98" s="115"/>
      <c r="EMB98" s="115"/>
      <c r="EMC98" s="115"/>
      <c r="EMD98" s="115"/>
      <c r="EME98" s="115"/>
      <c r="EMF98" s="115"/>
      <c r="EMG98" s="115"/>
      <c r="EMH98" s="115"/>
      <c r="EMI98" s="115"/>
      <c r="EMJ98" s="115"/>
      <c r="EMK98" s="115"/>
      <c r="EML98" s="115"/>
      <c r="EMM98" s="115"/>
      <c r="EMN98" s="115"/>
      <c r="EMO98" s="115"/>
      <c r="EMP98" s="115"/>
      <c r="EMQ98" s="115"/>
      <c r="EMR98" s="115"/>
      <c r="EMS98" s="115"/>
      <c r="EMT98" s="115"/>
      <c r="EMU98" s="115"/>
      <c r="EMV98" s="115"/>
      <c r="EMW98" s="115"/>
      <c r="EMX98" s="115"/>
      <c r="EMY98" s="115"/>
      <c r="EMZ98" s="115"/>
      <c r="ENA98" s="115"/>
      <c r="ENB98" s="115"/>
      <c r="ENC98" s="115"/>
      <c r="END98" s="115"/>
      <c r="ENE98" s="115"/>
      <c r="ENF98" s="115"/>
      <c r="ENG98" s="115"/>
      <c r="ENH98" s="115"/>
      <c r="ENI98" s="115"/>
      <c r="ENJ98" s="115"/>
      <c r="ENK98" s="115"/>
      <c r="ENL98" s="115"/>
      <c r="ENM98" s="115"/>
      <c r="ENN98" s="115"/>
      <c r="ENO98" s="115"/>
      <c r="ENP98" s="115"/>
      <c r="ENQ98" s="115"/>
      <c r="ENR98" s="115"/>
      <c r="ENS98" s="115"/>
      <c r="ENT98" s="115"/>
      <c r="ENU98" s="115"/>
      <c r="ENV98" s="115"/>
      <c r="ENW98" s="115"/>
      <c r="ENX98" s="115"/>
      <c r="ENY98" s="115"/>
      <c r="ENZ98" s="115"/>
      <c r="EOA98" s="115"/>
      <c r="EOB98" s="115"/>
      <c r="EOC98" s="115"/>
      <c r="EOD98" s="115"/>
      <c r="EOE98" s="115"/>
      <c r="EOF98" s="115"/>
      <c r="EOG98" s="115"/>
      <c r="EOH98" s="115"/>
      <c r="EOI98" s="115"/>
      <c r="EOJ98" s="115"/>
      <c r="EOK98" s="115"/>
      <c r="EOL98" s="115"/>
      <c r="EOM98" s="115"/>
      <c r="EON98" s="115"/>
      <c r="EOO98" s="115"/>
      <c r="EOP98" s="115"/>
      <c r="EOQ98" s="115"/>
      <c r="EOR98" s="115"/>
      <c r="EOS98" s="115"/>
      <c r="EOT98" s="115"/>
      <c r="EOU98" s="115"/>
      <c r="EOV98" s="115"/>
      <c r="EOW98" s="115"/>
      <c r="EOX98" s="115"/>
      <c r="EOY98" s="115"/>
      <c r="EOZ98" s="115"/>
      <c r="EPA98" s="115"/>
      <c r="EPB98" s="115"/>
      <c r="EPC98" s="115"/>
      <c r="EPD98" s="115"/>
      <c r="EPE98" s="115"/>
      <c r="EPF98" s="115"/>
      <c r="EPG98" s="115"/>
      <c r="EPH98" s="115"/>
      <c r="EPI98" s="115"/>
      <c r="EPJ98" s="115"/>
      <c r="EPK98" s="115"/>
      <c r="EPL98" s="115"/>
      <c r="EPM98" s="115"/>
      <c r="EPN98" s="115"/>
      <c r="EPO98" s="115"/>
      <c r="EPP98" s="115"/>
      <c r="EPQ98" s="115"/>
      <c r="EPR98" s="115"/>
      <c r="EPS98" s="115"/>
      <c r="EPT98" s="115"/>
      <c r="EPU98" s="115"/>
      <c r="EPV98" s="115"/>
      <c r="EPW98" s="115"/>
      <c r="EPX98" s="115"/>
      <c r="EPY98" s="115"/>
      <c r="EPZ98" s="115"/>
      <c r="EQA98" s="115"/>
      <c r="EQB98" s="115"/>
      <c r="EQC98" s="115"/>
      <c r="EQD98" s="115"/>
      <c r="EQE98" s="115"/>
      <c r="EQF98" s="115"/>
      <c r="EQG98" s="115"/>
      <c r="EQH98" s="115"/>
      <c r="EQI98" s="115"/>
      <c r="EQJ98" s="115"/>
      <c r="EQK98" s="115"/>
      <c r="EQL98" s="115"/>
      <c r="EQM98" s="115"/>
      <c r="EQN98" s="115"/>
      <c r="EQO98" s="115"/>
      <c r="EQP98" s="115"/>
      <c r="EQQ98" s="115"/>
      <c r="EQR98" s="115"/>
      <c r="EQS98" s="115"/>
      <c r="EQT98" s="115"/>
      <c r="EQU98" s="115"/>
      <c r="EQV98" s="115"/>
      <c r="EQW98" s="115"/>
      <c r="EQX98" s="115"/>
      <c r="EQY98" s="115"/>
      <c r="EQZ98" s="115"/>
      <c r="ERA98" s="115"/>
      <c r="ERB98" s="115"/>
      <c r="ERC98" s="115"/>
      <c r="ERD98" s="115"/>
      <c r="ERE98" s="115"/>
      <c r="ERF98" s="115"/>
      <c r="ERG98" s="115"/>
      <c r="ERH98" s="115"/>
      <c r="ERI98" s="115"/>
      <c r="ERJ98" s="115"/>
      <c r="ERK98" s="115"/>
      <c r="ERL98" s="115"/>
      <c r="ERM98" s="115"/>
      <c r="ERN98" s="115"/>
      <c r="ERO98" s="115"/>
      <c r="ERP98" s="115"/>
      <c r="ERQ98" s="115"/>
      <c r="ERR98" s="115"/>
      <c r="ERS98" s="115"/>
      <c r="ERT98" s="115"/>
      <c r="ERU98" s="115"/>
      <c r="ERV98" s="115"/>
      <c r="ERW98" s="115"/>
      <c r="ERX98" s="115"/>
      <c r="ERY98" s="115"/>
      <c r="ERZ98" s="115"/>
      <c r="ESA98" s="115"/>
      <c r="ESB98" s="115"/>
      <c r="ESC98" s="115"/>
      <c r="ESD98" s="115"/>
      <c r="ESE98" s="115"/>
      <c r="ESF98" s="115"/>
      <c r="ESG98" s="115"/>
      <c r="ESH98" s="115"/>
      <c r="ESI98" s="115"/>
      <c r="ESJ98" s="115"/>
      <c r="ESK98" s="115"/>
      <c r="ESL98" s="115"/>
      <c r="ESM98" s="115"/>
      <c r="ESN98" s="115"/>
      <c r="ESO98" s="115"/>
      <c r="ESP98" s="115"/>
      <c r="ESQ98" s="115"/>
      <c r="ESR98" s="115"/>
      <c r="ESS98" s="115"/>
      <c r="EST98" s="115"/>
      <c r="ESU98" s="115"/>
      <c r="ESV98" s="115"/>
      <c r="ESW98" s="115"/>
      <c r="ESX98" s="115"/>
      <c r="ESY98" s="115"/>
      <c r="ESZ98" s="115"/>
      <c r="ETA98" s="115"/>
      <c r="ETB98" s="115"/>
      <c r="ETC98" s="115"/>
      <c r="ETD98" s="115"/>
      <c r="ETE98" s="115"/>
      <c r="ETF98" s="115"/>
      <c r="ETG98" s="115"/>
      <c r="ETH98" s="115"/>
      <c r="ETI98" s="115"/>
      <c r="ETJ98" s="115"/>
      <c r="ETK98" s="115"/>
      <c r="ETL98" s="115"/>
      <c r="ETM98" s="115"/>
      <c r="ETN98" s="115"/>
      <c r="ETO98" s="115"/>
      <c r="ETP98" s="115"/>
      <c r="ETQ98" s="115"/>
      <c r="ETR98" s="115"/>
      <c r="ETS98" s="115"/>
      <c r="ETT98" s="115"/>
      <c r="ETU98" s="115"/>
      <c r="ETV98" s="115"/>
      <c r="ETW98" s="115"/>
      <c r="ETX98" s="115"/>
      <c r="ETY98" s="115"/>
      <c r="ETZ98" s="115"/>
      <c r="EUA98" s="115"/>
      <c r="EUB98" s="115"/>
      <c r="EUC98" s="115"/>
      <c r="EUD98" s="115"/>
      <c r="EUE98" s="115"/>
      <c r="EUF98" s="115"/>
      <c r="EUG98" s="115"/>
      <c r="EUH98" s="115"/>
      <c r="EUI98" s="115"/>
      <c r="EUJ98" s="115"/>
      <c r="EUK98" s="115"/>
      <c r="EUL98" s="115"/>
      <c r="EUM98" s="115"/>
      <c r="EUN98" s="115"/>
      <c r="EUO98" s="115"/>
      <c r="EUP98" s="115"/>
      <c r="EUQ98" s="115"/>
      <c r="EUR98" s="115"/>
      <c r="EUS98" s="115"/>
      <c r="EUT98" s="115"/>
      <c r="EUU98" s="115"/>
      <c r="EUV98" s="115"/>
      <c r="EUW98" s="115"/>
      <c r="EUX98" s="115"/>
      <c r="EUY98" s="115"/>
      <c r="EUZ98" s="115"/>
      <c r="EVA98" s="115"/>
      <c r="EVB98" s="115"/>
      <c r="EVC98" s="115"/>
      <c r="EVD98" s="115"/>
      <c r="EVE98" s="115"/>
      <c r="EVF98" s="115"/>
      <c r="EVG98" s="115"/>
      <c r="EVH98" s="115"/>
      <c r="EVI98" s="115"/>
      <c r="EVJ98" s="115"/>
      <c r="EVK98" s="115"/>
      <c r="EVL98" s="115"/>
      <c r="EVM98" s="115"/>
      <c r="EVN98" s="115"/>
      <c r="EVO98" s="115"/>
      <c r="EVP98" s="115"/>
      <c r="EVQ98" s="115"/>
      <c r="EVR98" s="115"/>
      <c r="EVS98" s="115"/>
      <c r="EVT98" s="115"/>
      <c r="EVU98" s="115"/>
      <c r="EVV98" s="115"/>
      <c r="EVW98" s="115"/>
      <c r="EVX98" s="115"/>
      <c r="EVY98" s="115"/>
      <c r="EVZ98" s="115"/>
      <c r="EWA98" s="115"/>
      <c r="EWB98" s="115"/>
      <c r="EWC98" s="115"/>
      <c r="EWD98" s="115"/>
      <c r="EWE98" s="115"/>
      <c r="EWF98" s="115"/>
      <c r="EWG98" s="115"/>
      <c r="EWH98" s="115"/>
      <c r="EWI98" s="115"/>
      <c r="EWJ98" s="115"/>
      <c r="EWK98" s="115"/>
      <c r="EWL98" s="115"/>
      <c r="EWM98" s="115"/>
      <c r="EWN98" s="115"/>
      <c r="EWO98" s="115"/>
      <c r="EWP98" s="115"/>
      <c r="EWQ98" s="115"/>
      <c r="EWR98" s="115"/>
      <c r="EWS98" s="115"/>
      <c r="EWT98" s="115"/>
      <c r="EWU98" s="115"/>
      <c r="EWV98" s="115"/>
      <c r="EWW98" s="115"/>
      <c r="EWX98" s="115"/>
      <c r="EWY98" s="115"/>
      <c r="EWZ98" s="115"/>
      <c r="EXA98" s="115"/>
      <c r="EXB98" s="115"/>
      <c r="EXC98" s="115"/>
      <c r="EXD98" s="115"/>
      <c r="EXE98" s="115"/>
      <c r="EXF98" s="115"/>
      <c r="EXG98" s="115"/>
      <c r="EXH98" s="115"/>
      <c r="EXI98" s="115"/>
      <c r="EXJ98" s="115"/>
      <c r="EXK98" s="115"/>
      <c r="EXL98" s="115"/>
      <c r="EXM98" s="115"/>
      <c r="EXN98" s="115"/>
      <c r="EXO98" s="115"/>
      <c r="EXP98" s="115"/>
      <c r="EXQ98" s="115"/>
      <c r="EXR98" s="115"/>
      <c r="EXS98" s="115"/>
      <c r="EXT98" s="115"/>
      <c r="EXU98" s="115"/>
      <c r="EXV98" s="115"/>
      <c r="EXW98" s="115"/>
      <c r="EXX98" s="115"/>
      <c r="EXY98" s="115"/>
      <c r="EXZ98" s="115"/>
      <c r="EYA98" s="115"/>
      <c r="EYB98" s="115"/>
      <c r="EYC98" s="115"/>
      <c r="EYD98" s="115"/>
      <c r="EYE98" s="115"/>
      <c r="EYF98" s="115"/>
      <c r="EYG98" s="115"/>
      <c r="EYH98" s="115"/>
      <c r="EYI98" s="115"/>
      <c r="EYJ98" s="115"/>
      <c r="EYK98" s="115"/>
      <c r="EYL98" s="115"/>
      <c r="EYM98" s="115"/>
      <c r="EYN98" s="115"/>
      <c r="EYO98" s="115"/>
      <c r="EYP98" s="115"/>
      <c r="EYQ98" s="115"/>
      <c r="EYR98" s="115"/>
      <c r="EYS98" s="115"/>
      <c r="EYT98" s="115"/>
      <c r="EYU98" s="115"/>
      <c r="EYV98" s="115"/>
      <c r="EYW98" s="115"/>
      <c r="EYX98" s="115"/>
      <c r="EYY98" s="115"/>
      <c r="EYZ98" s="115"/>
      <c r="EZA98" s="115"/>
      <c r="EZB98" s="115"/>
      <c r="EZC98" s="115"/>
      <c r="EZD98" s="115"/>
      <c r="EZE98" s="115"/>
      <c r="EZF98" s="115"/>
      <c r="EZG98" s="115"/>
      <c r="EZH98" s="115"/>
      <c r="EZI98" s="115"/>
      <c r="EZJ98" s="115"/>
      <c r="EZK98" s="115"/>
      <c r="EZL98" s="115"/>
      <c r="EZM98" s="115"/>
      <c r="EZN98" s="115"/>
      <c r="EZO98" s="115"/>
      <c r="EZP98" s="115"/>
      <c r="EZQ98" s="115"/>
      <c r="EZR98" s="115"/>
      <c r="EZS98" s="115"/>
      <c r="EZT98" s="115"/>
      <c r="EZU98" s="115"/>
      <c r="EZV98" s="115"/>
      <c r="EZW98" s="115"/>
      <c r="EZX98" s="115"/>
      <c r="EZY98" s="115"/>
      <c r="EZZ98" s="115"/>
      <c r="FAA98" s="115"/>
      <c r="FAB98" s="115"/>
      <c r="FAC98" s="115"/>
      <c r="FAD98" s="115"/>
      <c r="FAE98" s="115"/>
      <c r="FAF98" s="115"/>
      <c r="FAG98" s="115"/>
      <c r="FAH98" s="115"/>
      <c r="FAI98" s="115"/>
      <c r="FAJ98" s="115"/>
      <c r="FAK98" s="115"/>
      <c r="FAL98" s="115"/>
      <c r="FAM98" s="115"/>
      <c r="FAN98" s="115"/>
      <c r="FAO98" s="115"/>
      <c r="FAP98" s="115"/>
      <c r="FAQ98" s="115"/>
      <c r="FAR98" s="115"/>
      <c r="FAS98" s="115"/>
      <c r="FAT98" s="115"/>
      <c r="FAU98" s="115"/>
      <c r="FAV98" s="115"/>
      <c r="FAW98" s="115"/>
      <c r="FAX98" s="115"/>
      <c r="FAY98" s="115"/>
      <c r="FAZ98" s="115"/>
      <c r="FBA98" s="115"/>
      <c r="FBB98" s="115"/>
      <c r="FBC98" s="115"/>
      <c r="FBD98" s="115"/>
      <c r="FBE98" s="115"/>
      <c r="FBF98" s="115"/>
      <c r="FBG98" s="115"/>
      <c r="FBH98" s="115"/>
      <c r="FBI98" s="115"/>
      <c r="FBJ98" s="115"/>
      <c r="FBK98" s="115"/>
      <c r="FBL98" s="115"/>
      <c r="FBM98" s="115"/>
      <c r="FBN98" s="115"/>
      <c r="FBO98" s="115"/>
      <c r="FBP98" s="115"/>
      <c r="FBQ98" s="115"/>
      <c r="FBR98" s="115"/>
      <c r="FBS98" s="115"/>
      <c r="FBT98" s="115"/>
      <c r="FBU98" s="115"/>
      <c r="FBV98" s="115"/>
      <c r="FBW98" s="115"/>
      <c r="FBX98" s="115"/>
      <c r="FBY98" s="115"/>
      <c r="FBZ98" s="115"/>
      <c r="FCA98" s="115"/>
      <c r="FCB98" s="115"/>
      <c r="FCC98" s="115"/>
      <c r="FCD98" s="115"/>
      <c r="FCE98" s="115"/>
      <c r="FCF98" s="115"/>
      <c r="FCG98" s="115"/>
      <c r="FCH98" s="115"/>
      <c r="FCI98" s="115"/>
      <c r="FCJ98" s="115"/>
      <c r="FCK98" s="115"/>
      <c r="FCL98" s="115"/>
      <c r="FCM98" s="115"/>
      <c r="FCN98" s="115"/>
      <c r="FCO98" s="115"/>
      <c r="FCP98" s="115"/>
      <c r="FCQ98" s="115"/>
      <c r="FCR98" s="115"/>
      <c r="FCS98" s="115"/>
      <c r="FCT98" s="115"/>
      <c r="FCU98" s="115"/>
      <c r="FCV98" s="115"/>
      <c r="FCW98" s="115"/>
      <c r="FCX98" s="115"/>
      <c r="FCY98" s="115"/>
      <c r="FCZ98" s="115"/>
      <c r="FDA98" s="115"/>
      <c r="FDB98" s="115"/>
      <c r="FDC98" s="115"/>
      <c r="FDD98" s="115"/>
      <c r="FDE98" s="115"/>
      <c r="FDF98" s="115"/>
      <c r="FDG98" s="115"/>
      <c r="FDH98" s="115"/>
      <c r="FDI98" s="115"/>
      <c r="FDJ98" s="115"/>
      <c r="FDK98" s="115"/>
      <c r="FDL98" s="115"/>
      <c r="FDM98" s="115"/>
      <c r="FDN98" s="115"/>
      <c r="FDO98" s="115"/>
      <c r="FDP98" s="115"/>
      <c r="FDQ98" s="115"/>
      <c r="FDR98" s="115"/>
      <c r="FDS98" s="115"/>
      <c r="FDT98" s="115"/>
      <c r="FDU98" s="115"/>
      <c r="FDV98" s="115"/>
      <c r="FDW98" s="115"/>
      <c r="FDX98" s="115"/>
      <c r="FDY98" s="115"/>
      <c r="FDZ98" s="115"/>
      <c r="FEA98" s="115"/>
      <c r="FEB98" s="115"/>
      <c r="FEC98" s="115"/>
      <c r="FED98" s="115"/>
      <c r="FEE98" s="115"/>
      <c r="FEF98" s="115"/>
      <c r="FEG98" s="115"/>
      <c r="FEH98" s="115"/>
      <c r="FEI98" s="115"/>
      <c r="FEJ98" s="115"/>
      <c r="FEK98" s="115"/>
      <c r="FEL98" s="115"/>
      <c r="FEM98" s="115"/>
      <c r="FEN98" s="115"/>
      <c r="FEO98" s="115"/>
      <c r="FEP98" s="115"/>
      <c r="FEQ98" s="115"/>
      <c r="FER98" s="115"/>
      <c r="FES98" s="115"/>
      <c r="FET98" s="115"/>
      <c r="FEU98" s="115"/>
      <c r="FEV98" s="115"/>
      <c r="FEW98" s="115"/>
      <c r="FEX98" s="115"/>
      <c r="FEY98" s="115"/>
      <c r="FEZ98" s="115"/>
      <c r="FFA98" s="115"/>
      <c r="FFB98" s="115"/>
      <c r="FFC98" s="115"/>
      <c r="FFD98" s="115"/>
      <c r="FFE98" s="115"/>
      <c r="FFF98" s="115"/>
      <c r="FFG98" s="115"/>
      <c r="FFH98" s="115"/>
      <c r="FFI98" s="115"/>
      <c r="FFJ98" s="115"/>
      <c r="FFK98" s="115"/>
      <c r="FFL98" s="115"/>
      <c r="FFM98" s="115"/>
      <c r="FFN98" s="115"/>
      <c r="FFO98" s="115"/>
      <c r="FFP98" s="115"/>
      <c r="FFQ98" s="115"/>
      <c r="FFR98" s="115"/>
      <c r="FFS98" s="115"/>
      <c r="FFT98" s="115"/>
      <c r="FFU98" s="115"/>
      <c r="FFV98" s="115"/>
      <c r="FFW98" s="115"/>
      <c r="FFX98" s="115"/>
      <c r="FFY98" s="115"/>
      <c r="FFZ98" s="115"/>
      <c r="FGA98" s="115"/>
      <c r="FGB98" s="115"/>
      <c r="FGC98" s="115"/>
      <c r="FGD98" s="115"/>
      <c r="FGE98" s="115"/>
      <c r="FGF98" s="115"/>
      <c r="FGG98" s="115"/>
      <c r="FGH98" s="115"/>
      <c r="FGI98" s="115"/>
      <c r="FGJ98" s="115"/>
      <c r="FGK98" s="115"/>
      <c r="FGL98" s="115"/>
      <c r="FGM98" s="115"/>
      <c r="FGN98" s="115"/>
      <c r="FGO98" s="115"/>
      <c r="FGP98" s="115"/>
      <c r="FGQ98" s="115"/>
      <c r="FGR98" s="115"/>
      <c r="FGS98" s="115"/>
      <c r="FGT98" s="115"/>
      <c r="FGU98" s="115"/>
      <c r="FGV98" s="115"/>
      <c r="FGW98" s="115"/>
      <c r="FGX98" s="115"/>
      <c r="FGY98" s="115"/>
      <c r="FGZ98" s="115"/>
      <c r="FHA98" s="115"/>
      <c r="FHB98" s="115"/>
      <c r="FHC98" s="115"/>
      <c r="FHD98" s="115"/>
      <c r="FHE98" s="115"/>
      <c r="FHF98" s="115"/>
      <c r="FHG98" s="115"/>
      <c r="FHH98" s="115"/>
      <c r="FHI98" s="115"/>
      <c r="FHJ98" s="115"/>
      <c r="FHK98" s="115"/>
      <c r="FHL98" s="115"/>
      <c r="FHM98" s="115"/>
      <c r="FHN98" s="115"/>
      <c r="FHO98" s="115"/>
      <c r="FHP98" s="115"/>
      <c r="FHQ98" s="115"/>
      <c r="FHR98" s="115"/>
      <c r="FHS98" s="115"/>
      <c r="FHT98" s="115"/>
      <c r="FHU98" s="115"/>
      <c r="FHV98" s="115"/>
      <c r="FHW98" s="115"/>
      <c r="FHX98" s="115"/>
      <c r="FHY98" s="115"/>
      <c r="FHZ98" s="115"/>
      <c r="FIA98" s="115"/>
      <c r="FIB98" s="115"/>
      <c r="FIC98" s="115"/>
      <c r="FID98" s="115"/>
      <c r="FIE98" s="115"/>
      <c r="FIF98" s="115"/>
      <c r="FIG98" s="115"/>
      <c r="FIH98" s="115"/>
      <c r="FII98" s="115"/>
      <c r="FIJ98" s="115"/>
      <c r="FIK98" s="115"/>
      <c r="FIL98" s="115"/>
      <c r="FIM98" s="115"/>
      <c r="FIN98" s="115"/>
      <c r="FIO98" s="115"/>
      <c r="FIP98" s="115"/>
      <c r="FIQ98" s="115"/>
      <c r="FIR98" s="115"/>
      <c r="FIS98" s="115"/>
      <c r="FIT98" s="115"/>
      <c r="FIU98" s="115"/>
      <c r="FIV98" s="115"/>
      <c r="FIW98" s="115"/>
      <c r="FIX98" s="115"/>
      <c r="FIY98" s="115"/>
      <c r="FIZ98" s="115"/>
      <c r="FJA98" s="115"/>
      <c r="FJB98" s="115"/>
      <c r="FJC98" s="115"/>
      <c r="FJD98" s="115"/>
      <c r="FJE98" s="115"/>
      <c r="FJF98" s="115"/>
      <c r="FJG98" s="115"/>
      <c r="FJH98" s="115"/>
      <c r="FJI98" s="115"/>
      <c r="FJJ98" s="115"/>
      <c r="FJK98" s="115"/>
      <c r="FJL98" s="115"/>
      <c r="FJM98" s="115"/>
      <c r="FJN98" s="115"/>
      <c r="FJO98" s="115"/>
      <c r="FJP98" s="115"/>
      <c r="FJQ98" s="115"/>
      <c r="FJR98" s="115"/>
      <c r="FJS98" s="115"/>
      <c r="FJT98" s="115"/>
      <c r="FJU98" s="115"/>
      <c r="FJV98" s="115"/>
      <c r="FJW98" s="115"/>
      <c r="FJX98" s="115"/>
      <c r="FJY98" s="115"/>
      <c r="FJZ98" s="115"/>
      <c r="FKA98" s="115"/>
      <c r="FKB98" s="115"/>
      <c r="FKC98" s="115"/>
      <c r="FKD98" s="115"/>
      <c r="FKE98" s="115"/>
      <c r="FKF98" s="115"/>
      <c r="FKG98" s="115"/>
      <c r="FKH98" s="115"/>
      <c r="FKI98" s="115"/>
      <c r="FKJ98" s="115"/>
      <c r="FKK98" s="115"/>
      <c r="FKL98" s="115"/>
      <c r="FKM98" s="115"/>
      <c r="FKN98" s="115"/>
      <c r="FKO98" s="115"/>
      <c r="FKP98" s="115"/>
      <c r="FKQ98" s="115"/>
      <c r="FKR98" s="115"/>
      <c r="FKS98" s="115"/>
      <c r="FKT98" s="115"/>
      <c r="FKU98" s="115"/>
      <c r="FKV98" s="115"/>
      <c r="FKW98" s="115"/>
      <c r="FKX98" s="115"/>
      <c r="FKY98" s="115"/>
      <c r="FKZ98" s="115"/>
      <c r="FLA98" s="115"/>
      <c r="FLB98" s="115"/>
      <c r="FLC98" s="115"/>
      <c r="FLD98" s="115"/>
      <c r="FLE98" s="115"/>
      <c r="FLF98" s="115"/>
      <c r="FLG98" s="115"/>
      <c r="FLH98" s="115"/>
      <c r="FLI98" s="115"/>
      <c r="FLJ98" s="115"/>
      <c r="FLK98" s="115"/>
      <c r="FLL98" s="115"/>
      <c r="FLM98" s="115"/>
      <c r="FLN98" s="115"/>
      <c r="FLO98" s="115"/>
      <c r="FLP98" s="115"/>
      <c r="FLQ98" s="115"/>
      <c r="FLR98" s="115"/>
      <c r="FLS98" s="115"/>
      <c r="FLT98" s="115"/>
      <c r="FLU98" s="115"/>
      <c r="FLV98" s="115"/>
      <c r="FLW98" s="115"/>
      <c r="FLX98" s="115"/>
      <c r="FLY98" s="115"/>
      <c r="FLZ98" s="115"/>
      <c r="FMA98" s="115"/>
      <c r="FMB98" s="115"/>
      <c r="FMC98" s="115"/>
      <c r="FMD98" s="115"/>
      <c r="FME98" s="115"/>
      <c r="FMF98" s="115"/>
      <c r="FMG98" s="115"/>
      <c r="FMH98" s="115"/>
      <c r="FMI98" s="115"/>
      <c r="FMJ98" s="115"/>
      <c r="FMK98" s="115"/>
      <c r="FML98" s="115"/>
      <c r="FMM98" s="115"/>
      <c r="FMN98" s="115"/>
      <c r="FMO98" s="115"/>
      <c r="FMP98" s="115"/>
      <c r="FMQ98" s="115"/>
      <c r="FMR98" s="115"/>
      <c r="FMS98" s="115"/>
      <c r="FMT98" s="115"/>
      <c r="FMU98" s="115"/>
      <c r="FMV98" s="115"/>
      <c r="FMW98" s="115"/>
      <c r="FMX98" s="115"/>
      <c r="FMY98" s="115"/>
      <c r="FMZ98" s="115"/>
      <c r="FNA98" s="115"/>
      <c r="FNB98" s="115"/>
      <c r="FNC98" s="115"/>
      <c r="FND98" s="115"/>
      <c r="FNE98" s="115"/>
      <c r="FNF98" s="115"/>
      <c r="FNG98" s="115"/>
      <c r="FNH98" s="115"/>
      <c r="FNI98" s="115"/>
      <c r="FNJ98" s="115"/>
      <c r="FNK98" s="115"/>
      <c r="FNL98" s="115"/>
      <c r="FNM98" s="115"/>
      <c r="FNN98" s="115"/>
      <c r="FNO98" s="115"/>
      <c r="FNP98" s="115"/>
      <c r="FNQ98" s="115"/>
      <c r="FNR98" s="115"/>
      <c r="FNS98" s="115"/>
      <c r="FNT98" s="115"/>
      <c r="FNU98" s="115"/>
      <c r="FNV98" s="115"/>
      <c r="FNW98" s="115"/>
      <c r="FNX98" s="115"/>
      <c r="FNY98" s="115"/>
      <c r="FNZ98" s="115"/>
      <c r="FOA98" s="115"/>
      <c r="FOB98" s="115"/>
      <c r="FOC98" s="115"/>
      <c r="FOD98" s="115"/>
      <c r="FOE98" s="115"/>
      <c r="FOF98" s="115"/>
      <c r="FOG98" s="115"/>
      <c r="FOH98" s="115"/>
      <c r="FOI98" s="115"/>
      <c r="FOJ98" s="115"/>
      <c r="FOK98" s="115"/>
      <c r="FOL98" s="115"/>
      <c r="FOM98" s="115"/>
      <c r="FON98" s="115"/>
      <c r="FOO98" s="115"/>
      <c r="FOP98" s="115"/>
      <c r="FOQ98" s="115"/>
      <c r="FOR98" s="115"/>
      <c r="FOS98" s="115"/>
      <c r="FOT98" s="115"/>
      <c r="FOU98" s="115"/>
      <c r="FOV98" s="115"/>
      <c r="FOW98" s="115"/>
      <c r="FOX98" s="115"/>
      <c r="FOY98" s="115"/>
      <c r="FOZ98" s="115"/>
      <c r="FPA98" s="115"/>
      <c r="FPB98" s="115"/>
      <c r="FPC98" s="115"/>
      <c r="FPD98" s="115"/>
      <c r="FPE98" s="115"/>
      <c r="FPF98" s="115"/>
      <c r="FPG98" s="115"/>
      <c r="FPH98" s="115"/>
      <c r="FPI98" s="115"/>
      <c r="FPJ98" s="115"/>
      <c r="FPK98" s="115"/>
      <c r="FPL98" s="115"/>
      <c r="FPM98" s="115"/>
      <c r="FPN98" s="115"/>
      <c r="FPO98" s="115"/>
      <c r="FPP98" s="115"/>
      <c r="FPQ98" s="115"/>
      <c r="FPR98" s="115"/>
      <c r="FPS98" s="115"/>
      <c r="FPT98" s="115"/>
      <c r="FPU98" s="115"/>
      <c r="FPV98" s="115"/>
      <c r="FPW98" s="115"/>
      <c r="FPX98" s="115"/>
      <c r="FPY98" s="115"/>
      <c r="FPZ98" s="115"/>
      <c r="FQA98" s="115"/>
      <c r="FQB98" s="115"/>
      <c r="FQC98" s="115"/>
      <c r="FQD98" s="115"/>
      <c r="FQE98" s="115"/>
      <c r="FQF98" s="115"/>
      <c r="FQG98" s="115"/>
      <c r="FQH98" s="115"/>
      <c r="FQI98" s="115"/>
      <c r="FQJ98" s="115"/>
      <c r="FQK98" s="115"/>
      <c r="FQL98" s="115"/>
      <c r="FQM98" s="115"/>
      <c r="FQN98" s="115"/>
      <c r="FQO98" s="115"/>
      <c r="FQP98" s="115"/>
      <c r="FQQ98" s="115"/>
      <c r="FQR98" s="115"/>
      <c r="FQS98" s="115"/>
      <c r="FQT98" s="115"/>
      <c r="FQU98" s="115"/>
      <c r="FQV98" s="115"/>
      <c r="FQW98" s="115"/>
      <c r="FQX98" s="115"/>
      <c r="FQY98" s="115"/>
      <c r="FQZ98" s="115"/>
      <c r="FRA98" s="115"/>
      <c r="FRB98" s="115"/>
      <c r="FRC98" s="115"/>
      <c r="FRD98" s="115"/>
      <c r="FRE98" s="115"/>
      <c r="FRF98" s="115"/>
      <c r="FRG98" s="115"/>
      <c r="FRH98" s="115"/>
      <c r="FRI98" s="115"/>
      <c r="FRJ98" s="115"/>
      <c r="FRK98" s="115"/>
      <c r="FRL98" s="115"/>
      <c r="FRM98" s="115"/>
      <c r="FRN98" s="115"/>
      <c r="FRO98" s="115"/>
      <c r="FRP98" s="115"/>
      <c r="FRQ98" s="115"/>
      <c r="FRR98" s="115"/>
      <c r="FRS98" s="115"/>
      <c r="FRT98" s="115"/>
      <c r="FRU98" s="115"/>
      <c r="FRV98" s="115"/>
      <c r="FRW98" s="115"/>
      <c r="FRX98" s="115"/>
      <c r="FRY98" s="115"/>
      <c r="FRZ98" s="115"/>
      <c r="FSA98" s="115"/>
      <c r="FSB98" s="115"/>
      <c r="FSC98" s="115"/>
      <c r="FSD98" s="115"/>
      <c r="FSE98" s="115"/>
      <c r="FSF98" s="115"/>
      <c r="FSG98" s="115"/>
      <c r="FSH98" s="115"/>
      <c r="FSI98" s="115"/>
      <c r="FSJ98" s="115"/>
      <c r="FSK98" s="115"/>
      <c r="FSL98" s="115"/>
      <c r="FSM98" s="115"/>
      <c r="FSN98" s="115"/>
      <c r="FSO98" s="115"/>
      <c r="FSP98" s="115"/>
      <c r="FSQ98" s="115"/>
      <c r="FSR98" s="115"/>
      <c r="FSS98" s="115"/>
      <c r="FST98" s="115"/>
      <c r="FSU98" s="115"/>
      <c r="FSV98" s="115"/>
      <c r="FSW98" s="115"/>
      <c r="FSX98" s="115"/>
      <c r="FSY98" s="115"/>
      <c r="FSZ98" s="115"/>
      <c r="FTA98" s="115"/>
      <c r="FTB98" s="115"/>
      <c r="FTC98" s="115"/>
      <c r="FTD98" s="115"/>
      <c r="FTE98" s="115"/>
      <c r="FTF98" s="115"/>
      <c r="FTG98" s="115"/>
      <c r="FTH98" s="115"/>
      <c r="FTI98" s="115"/>
      <c r="FTJ98" s="115"/>
      <c r="FTK98" s="115"/>
      <c r="FTL98" s="115"/>
      <c r="FTM98" s="115"/>
      <c r="FTN98" s="115"/>
      <c r="FTO98" s="115"/>
      <c r="FTP98" s="115"/>
      <c r="FTQ98" s="115"/>
      <c r="FTR98" s="115"/>
      <c r="FTS98" s="115"/>
      <c r="FTT98" s="115"/>
      <c r="FTU98" s="115"/>
      <c r="FTV98" s="115"/>
      <c r="FTW98" s="115"/>
      <c r="FTX98" s="115"/>
      <c r="FTY98" s="115"/>
      <c r="FTZ98" s="115"/>
      <c r="FUA98" s="115"/>
      <c r="FUB98" s="115"/>
      <c r="FUC98" s="115"/>
      <c r="FUD98" s="115"/>
      <c r="FUE98" s="115"/>
      <c r="FUF98" s="115"/>
      <c r="FUG98" s="115"/>
      <c r="FUH98" s="115"/>
      <c r="FUI98" s="115"/>
      <c r="FUJ98" s="115"/>
      <c r="FUK98" s="115"/>
      <c r="FUL98" s="115"/>
      <c r="FUM98" s="115"/>
      <c r="FUN98" s="115"/>
      <c r="FUO98" s="115"/>
      <c r="FUP98" s="115"/>
      <c r="FUQ98" s="115"/>
      <c r="FUR98" s="115"/>
      <c r="FUS98" s="115"/>
      <c r="FUT98" s="115"/>
      <c r="FUU98" s="115"/>
      <c r="FUV98" s="115"/>
      <c r="FUW98" s="115"/>
      <c r="FUX98" s="115"/>
      <c r="FUY98" s="115"/>
      <c r="FUZ98" s="115"/>
      <c r="FVA98" s="115"/>
      <c r="FVB98" s="115"/>
      <c r="FVC98" s="115"/>
      <c r="FVD98" s="115"/>
      <c r="FVE98" s="115"/>
      <c r="FVF98" s="115"/>
      <c r="FVG98" s="115"/>
      <c r="FVH98" s="115"/>
      <c r="FVI98" s="115"/>
      <c r="FVJ98" s="115"/>
      <c r="FVK98" s="115"/>
      <c r="FVL98" s="115"/>
      <c r="FVM98" s="115"/>
      <c r="FVN98" s="115"/>
      <c r="FVO98" s="115"/>
      <c r="FVP98" s="115"/>
      <c r="FVQ98" s="115"/>
      <c r="FVR98" s="115"/>
      <c r="FVS98" s="115"/>
      <c r="FVT98" s="115"/>
      <c r="FVU98" s="115"/>
      <c r="FVV98" s="115"/>
      <c r="FVW98" s="115"/>
      <c r="FVX98" s="115"/>
      <c r="FVY98" s="115"/>
      <c r="FVZ98" s="115"/>
      <c r="FWA98" s="115"/>
      <c r="FWB98" s="115"/>
      <c r="FWC98" s="115"/>
      <c r="FWD98" s="115"/>
      <c r="FWE98" s="115"/>
      <c r="FWF98" s="115"/>
      <c r="FWG98" s="115"/>
      <c r="FWH98" s="115"/>
      <c r="FWI98" s="115"/>
      <c r="FWJ98" s="115"/>
      <c r="FWK98" s="115"/>
      <c r="FWL98" s="115"/>
      <c r="FWM98" s="115"/>
      <c r="FWN98" s="115"/>
      <c r="FWO98" s="115"/>
      <c r="FWP98" s="115"/>
      <c r="FWQ98" s="115"/>
      <c r="FWR98" s="115"/>
      <c r="FWS98" s="115"/>
      <c r="FWT98" s="115"/>
      <c r="FWU98" s="115"/>
      <c r="FWV98" s="115"/>
      <c r="FWW98" s="115"/>
      <c r="FWX98" s="115"/>
      <c r="FWY98" s="115"/>
      <c r="FWZ98" s="115"/>
      <c r="FXA98" s="115"/>
      <c r="FXB98" s="115"/>
      <c r="FXC98" s="115"/>
      <c r="FXD98" s="115"/>
      <c r="FXE98" s="115"/>
      <c r="FXF98" s="115"/>
      <c r="FXG98" s="115"/>
      <c r="FXH98" s="115"/>
      <c r="FXI98" s="115"/>
      <c r="FXJ98" s="115"/>
      <c r="FXK98" s="115"/>
      <c r="FXL98" s="115"/>
      <c r="FXM98" s="115"/>
      <c r="FXN98" s="115"/>
      <c r="FXO98" s="115"/>
      <c r="FXP98" s="115"/>
      <c r="FXQ98" s="115"/>
      <c r="FXR98" s="115"/>
      <c r="FXS98" s="115"/>
      <c r="FXT98" s="115"/>
      <c r="FXU98" s="115"/>
      <c r="FXV98" s="115"/>
      <c r="FXW98" s="115"/>
      <c r="FXX98" s="115"/>
      <c r="FXY98" s="115"/>
      <c r="FXZ98" s="115"/>
      <c r="FYA98" s="115"/>
      <c r="FYB98" s="115"/>
      <c r="FYC98" s="115"/>
      <c r="FYD98" s="115"/>
      <c r="FYE98" s="115"/>
      <c r="FYF98" s="115"/>
      <c r="FYG98" s="115"/>
      <c r="FYH98" s="115"/>
      <c r="FYI98" s="115"/>
      <c r="FYJ98" s="115"/>
      <c r="FYK98" s="115"/>
      <c r="FYL98" s="115"/>
      <c r="FYM98" s="115"/>
      <c r="FYN98" s="115"/>
      <c r="FYO98" s="115"/>
      <c r="FYP98" s="115"/>
      <c r="FYQ98" s="115"/>
      <c r="FYR98" s="115"/>
      <c r="FYS98" s="115"/>
      <c r="FYT98" s="115"/>
      <c r="FYU98" s="115"/>
      <c r="FYV98" s="115"/>
      <c r="FYW98" s="115"/>
      <c r="FYX98" s="115"/>
      <c r="FYY98" s="115"/>
      <c r="FYZ98" s="115"/>
      <c r="FZA98" s="115"/>
      <c r="FZB98" s="115"/>
      <c r="FZC98" s="115"/>
      <c r="FZD98" s="115"/>
      <c r="FZE98" s="115"/>
      <c r="FZF98" s="115"/>
      <c r="FZG98" s="115"/>
      <c r="FZH98" s="115"/>
      <c r="FZI98" s="115"/>
      <c r="FZJ98" s="115"/>
      <c r="FZK98" s="115"/>
      <c r="FZL98" s="115"/>
      <c r="FZM98" s="115"/>
      <c r="FZN98" s="115"/>
      <c r="FZO98" s="115"/>
      <c r="FZP98" s="115"/>
      <c r="FZQ98" s="115"/>
      <c r="FZR98" s="115"/>
      <c r="FZS98" s="115"/>
      <c r="FZT98" s="115"/>
      <c r="FZU98" s="115"/>
      <c r="FZV98" s="115"/>
      <c r="FZW98" s="115"/>
      <c r="FZX98" s="115"/>
      <c r="FZY98" s="115"/>
      <c r="FZZ98" s="115"/>
      <c r="GAA98" s="115"/>
      <c r="GAB98" s="115"/>
      <c r="GAC98" s="115"/>
      <c r="GAD98" s="115"/>
      <c r="GAE98" s="115"/>
      <c r="GAF98" s="115"/>
      <c r="GAG98" s="115"/>
      <c r="GAH98" s="115"/>
      <c r="GAI98" s="115"/>
      <c r="GAJ98" s="115"/>
      <c r="GAK98" s="115"/>
      <c r="GAL98" s="115"/>
      <c r="GAM98" s="115"/>
      <c r="GAN98" s="115"/>
      <c r="GAO98" s="115"/>
      <c r="GAP98" s="115"/>
      <c r="GAQ98" s="115"/>
      <c r="GAR98" s="115"/>
      <c r="GAS98" s="115"/>
      <c r="GAT98" s="115"/>
      <c r="GAU98" s="115"/>
      <c r="GAV98" s="115"/>
      <c r="GAW98" s="115"/>
      <c r="GAX98" s="115"/>
      <c r="GAY98" s="115"/>
      <c r="GAZ98" s="115"/>
      <c r="GBA98" s="115"/>
      <c r="GBB98" s="115"/>
      <c r="GBC98" s="115"/>
      <c r="GBD98" s="115"/>
      <c r="GBE98" s="115"/>
      <c r="GBF98" s="115"/>
      <c r="GBG98" s="115"/>
      <c r="GBH98" s="115"/>
      <c r="GBI98" s="115"/>
      <c r="GBJ98" s="115"/>
      <c r="GBK98" s="115"/>
      <c r="GBL98" s="115"/>
      <c r="GBM98" s="115"/>
      <c r="GBN98" s="115"/>
      <c r="GBO98" s="115"/>
      <c r="GBP98" s="115"/>
      <c r="GBQ98" s="115"/>
      <c r="GBR98" s="115"/>
      <c r="GBS98" s="115"/>
      <c r="GBT98" s="115"/>
      <c r="GBU98" s="115"/>
      <c r="GBV98" s="115"/>
      <c r="GBW98" s="115"/>
      <c r="GBX98" s="115"/>
      <c r="GBY98" s="115"/>
      <c r="GBZ98" s="115"/>
      <c r="GCA98" s="115"/>
      <c r="GCB98" s="115"/>
      <c r="GCC98" s="115"/>
      <c r="GCD98" s="115"/>
      <c r="GCE98" s="115"/>
      <c r="GCF98" s="115"/>
      <c r="GCG98" s="115"/>
      <c r="GCH98" s="115"/>
      <c r="GCI98" s="115"/>
      <c r="GCJ98" s="115"/>
      <c r="GCK98" s="115"/>
      <c r="GCL98" s="115"/>
      <c r="GCM98" s="115"/>
      <c r="GCN98" s="115"/>
      <c r="GCO98" s="115"/>
      <c r="GCP98" s="115"/>
      <c r="GCQ98" s="115"/>
      <c r="GCR98" s="115"/>
      <c r="GCS98" s="115"/>
      <c r="GCT98" s="115"/>
      <c r="GCU98" s="115"/>
      <c r="GCV98" s="115"/>
      <c r="GCW98" s="115"/>
      <c r="GCX98" s="115"/>
      <c r="GCY98" s="115"/>
      <c r="GCZ98" s="115"/>
      <c r="GDA98" s="115"/>
      <c r="GDB98" s="115"/>
      <c r="GDC98" s="115"/>
      <c r="GDD98" s="115"/>
      <c r="GDE98" s="115"/>
      <c r="GDF98" s="115"/>
      <c r="GDG98" s="115"/>
      <c r="GDH98" s="115"/>
      <c r="GDI98" s="115"/>
      <c r="GDJ98" s="115"/>
      <c r="GDK98" s="115"/>
      <c r="GDL98" s="115"/>
      <c r="GDM98" s="115"/>
      <c r="GDN98" s="115"/>
      <c r="GDO98" s="115"/>
      <c r="GDP98" s="115"/>
      <c r="GDQ98" s="115"/>
      <c r="GDR98" s="115"/>
      <c r="GDS98" s="115"/>
      <c r="GDT98" s="115"/>
      <c r="GDU98" s="115"/>
      <c r="GDV98" s="115"/>
      <c r="GDW98" s="115"/>
      <c r="GDX98" s="115"/>
      <c r="GDY98" s="115"/>
      <c r="GDZ98" s="115"/>
      <c r="GEA98" s="115"/>
      <c r="GEB98" s="115"/>
      <c r="GEC98" s="115"/>
      <c r="GED98" s="115"/>
      <c r="GEE98" s="115"/>
      <c r="GEF98" s="115"/>
      <c r="GEG98" s="115"/>
      <c r="GEH98" s="115"/>
      <c r="GEI98" s="115"/>
      <c r="GEJ98" s="115"/>
      <c r="GEK98" s="115"/>
      <c r="GEL98" s="115"/>
      <c r="GEM98" s="115"/>
      <c r="GEN98" s="115"/>
      <c r="GEO98" s="115"/>
      <c r="GEP98" s="115"/>
      <c r="GEQ98" s="115"/>
      <c r="GER98" s="115"/>
      <c r="GES98" s="115"/>
      <c r="GET98" s="115"/>
      <c r="GEU98" s="115"/>
      <c r="GEV98" s="115"/>
      <c r="GEW98" s="115"/>
      <c r="GEX98" s="115"/>
      <c r="GEY98" s="115"/>
      <c r="GEZ98" s="115"/>
      <c r="GFA98" s="115"/>
      <c r="GFB98" s="115"/>
      <c r="GFC98" s="115"/>
      <c r="GFD98" s="115"/>
      <c r="GFE98" s="115"/>
      <c r="GFF98" s="115"/>
      <c r="GFG98" s="115"/>
      <c r="GFH98" s="115"/>
      <c r="GFI98" s="115"/>
      <c r="GFJ98" s="115"/>
      <c r="GFK98" s="115"/>
      <c r="GFL98" s="115"/>
      <c r="GFM98" s="115"/>
      <c r="GFN98" s="115"/>
      <c r="GFO98" s="115"/>
      <c r="GFP98" s="115"/>
      <c r="GFQ98" s="115"/>
      <c r="GFR98" s="115"/>
      <c r="GFS98" s="115"/>
      <c r="GFT98" s="115"/>
      <c r="GFU98" s="115"/>
      <c r="GFV98" s="115"/>
      <c r="GFW98" s="115"/>
      <c r="GFX98" s="115"/>
      <c r="GFY98" s="115"/>
      <c r="GFZ98" s="115"/>
      <c r="GGA98" s="115"/>
      <c r="GGB98" s="115"/>
      <c r="GGC98" s="115"/>
      <c r="GGD98" s="115"/>
      <c r="GGE98" s="115"/>
      <c r="GGF98" s="115"/>
      <c r="GGG98" s="115"/>
      <c r="GGH98" s="115"/>
      <c r="GGI98" s="115"/>
      <c r="GGJ98" s="115"/>
      <c r="GGK98" s="115"/>
      <c r="GGL98" s="115"/>
      <c r="GGM98" s="115"/>
      <c r="GGN98" s="115"/>
      <c r="GGO98" s="115"/>
      <c r="GGP98" s="115"/>
      <c r="GGQ98" s="115"/>
      <c r="GGR98" s="115"/>
      <c r="GGS98" s="115"/>
      <c r="GGT98" s="115"/>
      <c r="GGU98" s="115"/>
      <c r="GGV98" s="115"/>
      <c r="GGW98" s="115"/>
      <c r="GGX98" s="115"/>
      <c r="GGY98" s="115"/>
      <c r="GGZ98" s="115"/>
      <c r="GHA98" s="115"/>
      <c r="GHB98" s="115"/>
      <c r="GHC98" s="115"/>
      <c r="GHD98" s="115"/>
      <c r="GHE98" s="115"/>
      <c r="GHF98" s="115"/>
      <c r="GHG98" s="115"/>
      <c r="GHH98" s="115"/>
      <c r="GHI98" s="115"/>
      <c r="GHJ98" s="115"/>
      <c r="GHK98" s="115"/>
      <c r="GHL98" s="115"/>
      <c r="GHM98" s="115"/>
      <c r="GHN98" s="115"/>
      <c r="GHO98" s="115"/>
      <c r="GHP98" s="115"/>
      <c r="GHQ98" s="115"/>
      <c r="GHR98" s="115"/>
      <c r="GHS98" s="115"/>
      <c r="GHT98" s="115"/>
      <c r="GHU98" s="115"/>
      <c r="GHV98" s="115"/>
      <c r="GHW98" s="115"/>
      <c r="GHX98" s="115"/>
      <c r="GHY98" s="115"/>
      <c r="GHZ98" s="115"/>
      <c r="GIA98" s="115"/>
      <c r="GIB98" s="115"/>
      <c r="GIC98" s="115"/>
      <c r="GID98" s="115"/>
      <c r="GIE98" s="115"/>
      <c r="GIF98" s="115"/>
      <c r="GIG98" s="115"/>
      <c r="GIH98" s="115"/>
      <c r="GII98" s="115"/>
      <c r="GIJ98" s="115"/>
      <c r="GIK98" s="115"/>
      <c r="GIL98" s="115"/>
      <c r="GIM98" s="115"/>
      <c r="GIN98" s="115"/>
      <c r="GIO98" s="115"/>
      <c r="GIP98" s="115"/>
      <c r="GIQ98" s="115"/>
      <c r="GIR98" s="115"/>
      <c r="GIS98" s="115"/>
      <c r="GIT98" s="115"/>
      <c r="GIU98" s="115"/>
      <c r="GIV98" s="115"/>
      <c r="GIW98" s="115"/>
      <c r="GIX98" s="115"/>
      <c r="GIY98" s="115"/>
      <c r="GIZ98" s="115"/>
      <c r="GJA98" s="115"/>
      <c r="GJB98" s="115"/>
      <c r="GJC98" s="115"/>
      <c r="GJD98" s="115"/>
      <c r="GJE98" s="115"/>
      <c r="GJF98" s="115"/>
      <c r="GJG98" s="115"/>
      <c r="GJH98" s="115"/>
      <c r="GJI98" s="115"/>
      <c r="GJJ98" s="115"/>
      <c r="GJK98" s="115"/>
      <c r="GJL98" s="115"/>
      <c r="GJM98" s="115"/>
      <c r="GJN98" s="115"/>
      <c r="GJO98" s="115"/>
      <c r="GJP98" s="115"/>
      <c r="GJQ98" s="115"/>
      <c r="GJR98" s="115"/>
      <c r="GJS98" s="115"/>
      <c r="GJT98" s="115"/>
      <c r="GJU98" s="115"/>
      <c r="GJV98" s="115"/>
      <c r="GJW98" s="115"/>
      <c r="GJX98" s="115"/>
      <c r="GJY98" s="115"/>
      <c r="GJZ98" s="115"/>
      <c r="GKA98" s="115"/>
      <c r="GKB98" s="115"/>
      <c r="GKC98" s="115"/>
      <c r="GKD98" s="115"/>
      <c r="GKE98" s="115"/>
      <c r="GKF98" s="115"/>
      <c r="GKG98" s="115"/>
      <c r="GKH98" s="115"/>
      <c r="GKI98" s="115"/>
      <c r="GKJ98" s="115"/>
      <c r="GKK98" s="115"/>
      <c r="GKL98" s="115"/>
      <c r="GKM98" s="115"/>
      <c r="GKN98" s="115"/>
      <c r="GKO98" s="115"/>
      <c r="GKP98" s="115"/>
      <c r="GKQ98" s="115"/>
      <c r="GKR98" s="115"/>
      <c r="GKS98" s="115"/>
      <c r="GKT98" s="115"/>
      <c r="GKU98" s="115"/>
      <c r="GKV98" s="115"/>
      <c r="GKW98" s="115"/>
      <c r="GKX98" s="115"/>
      <c r="GKY98" s="115"/>
      <c r="GKZ98" s="115"/>
      <c r="GLA98" s="115"/>
      <c r="GLB98" s="115"/>
      <c r="GLC98" s="115"/>
      <c r="GLD98" s="115"/>
      <c r="GLE98" s="115"/>
      <c r="GLF98" s="115"/>
      <c r="GLG98" s="115"/>
      <c r="GLH98" s="115"/>
      <c r="GLI98" s="115"/>
      <c r="GLJ98" s="115"/>
      <c r="GLK98" s="115"/>
      <c r="GLL98" s="115"/>
      <c r="GLM98" s="115"/>
      <c r="GLN98" s="115"/>
      <c r="GLO98" s="115"/>
      <c r="GLP98" s="115"/>
      <c r="GLQ98" s="115"/>
      <c r="GLR98" s="115"/>
      <c r="GLS98" s="115"/>
      <c r="GLT98" s="115"/>
      <c r="GLU98" s="115"/>
      <c r="GLV98" s="115"/>
      <c r="GLW98" s="115"/>
      <c r="GLX98" s="115"/>
      <c r="GLY98" s="115"/>
      <c r="GLZ98" s="115"/>
      <c r="GMA98" s="115"/>
      <c r="GMB98" s="115"/>
      <c r="GMC98" s="115"/>
      <c r="GMD98" s="115"/>
      <c r="GME98" s="115"/>
      <c r="GMF98" s="115"/>
      <c r="GMG98" s="115"/>
      <c r="GMH98" s="115"/>
      <c r="GMI98" s="115"/>
      <c r="GMJ98" s="115"/>
      <c r="GMK98" s="115"/>
      <c r="GML98" s="115"/>
      <c r="GMM98" s="115"/>
      <c r="GMN98" s="115"/>
      <c r="GMO98" s="115"/>
      <c r="GMP98" s="115"/>
      <c r="GMQ98" s="115"/>
      <c r="GMR98" s="115"/>
      <c r="GMS98" s="115"/>
      <c r="GMT98" s="115"/>
      <c r="GMU98" s="115"/>
      <c r="GMV98" s="115"/>
      <c r="GMW98" s="115"/>
      <c r="GMX98" s="115"/>
      <c r="GMY98" s="115"/>
      <c r="GMZ98" s="115"/>
      <c r="GNA98" s="115"/>
      <c r="GNB98" s="115"/>
      <c r="GNC98" s="115"/>
      <c r="GND98" s="115"/>
      <c r="GNE98" s="115"/>
      <c r="GNF98" s="115"/>
      <c r="GNG98" s="115"/>
      <c r="GNH98" s="115"/>
      <c r="GNI98" s="115"/>
      <c r="GNJ98" s="115"/>
      <c r="GNK98" s="115"/>
      <c r="GNL98" s="115"/>
      <c r="GNM98" s="115"/>
      <c r="GNN98" s="115"/>
      <c r="GNO98" s="115"/>
      <c r="GNP98" s="115"/>
      <c r="GNQ98" s="115"/>
      <c r="GNR98" s="115"/>
      <c r="GNS98" s="115"/>
      <c r="GNT98" s="115"/>
      <c r="GNU98" s="115"/>
      <c r="GNV98" s="115"/>
      <c r="GNW98" s="115"/>
      <c r="GNX98" s="115"/>
      <c r="GNY98" s="115"/>
      <c r="GNZ98" s="115"/>
      <c r="GOA98" s="115"/>
      <c r="GOB98" s="115"/>
      <c r="GOC98" s="115"/>
      <c r="GOD98" s="115"/>
      <c r="GOE98" s="115"/>
      <c r="GOF98" s="115"/>
      <c r="GOG98" s="115"/>
      <c r="GOH98" s="115"/>
      <c r="GOI98" s="115"/>
      <c r="GOJ98" s="115"/>
      <c r="GOK98" s="115"/>
      <c r="GOL98" s="115"/>
      <c r="GOM98" s="115"/>
      <c r="GON98" s="115"/>
      <c r="GOO98" s="115"/>
      <c r="GOP98" s="115"/>
      <c r="GOQ98" s="115"/>
      <c r="GOR98" s="115"/>
      <c r="GOS98" s="115"/>
      <c r="GOT98" s="115"/>
      <c r="GOU98" s="115"/>
      <c r="GOV98" s="115"/>
      <c r="GOW98" s="115"/>
      <c r="GOX98" s="115"/>
      <c r="GOY98" s="115"/>
      <c r="GOZ98" s="115"/>
      <c r="GPA98" s="115"/>
      <c r="GPB98" s="115"/>
      <c r="GPC98" s="115"/>
      <c r="GPD98" s="115"/>
      <c r="GPE98" s="115"/>
      <c r="GPF98" s="115"/>
      <c r="GPG98" s="115"/>
      <c r="GPH98" s="115"/>
      <c r="GPI98" s="115"/>
      <c r="GPJ98" s="115"/>
      <c r="GPK98" s="115"/>
      <c r="GPL98" s="115"/>
      <c r="GPM98" s="115"/>
      <c r="GPN98" s="115"/>
      <c r="GPO98" s="115"/>
      <c r="GPP98" s="115"/>
      <c r="GPQ98" s="115"/>
      <c r="GPR98" s="115"/>
      <c r="GPS98" s="115"/>
      <c r="GPT98" s="115"/>
      <c r="GPU98" s="115"/>
      <c r="GPV98" s="115"/>
      <c r="GPW98" s="115"/>
      <c r="GPX98" s="115"/>
      <c r="GPY98" s="115"/>
      <c r="GPZ98" s="115"/>
      <c r="GQA98" s="115"/>
      <c r="GQB98" s="115"/>
      <c r="GQC98" s="115"/>
      <c r="GQD98" s="115"/>
      <c r="GQE98" s="115"/>
      <c r="GQF98" s="115"/>
      <c r="GQG98" s="115"/>
      <c r="GQH98" s="115"/>
      <c r="GQI98" s="115"/>
      <c r="GQJ98" s="115"/>
      <c r="GQK98" s="115"/>
      <c r="GQL98" s="115"/>
      <c r="GQM98" s="115"/>
      <c r="GQN98" s="115"/>
      <c r="GQO98" s="115"/>
      <c r="GQP98" s="115"/>
      <c r="GQQ98" s="115"/>
      <c r="GQR98" s="115"/>
      <c r="GQS98" s="115"/>
      <c r="GQT98" s="115"/>
      <c r="GQU98" s="115"/>
      <c r="GQV98" s="115"/>
      <c r="GQW98" s="115"/>
      <c r="GQX98" s="115"/>
      <c r="GQY98" s="115"/>
      <c r="GQZ98" s="115"/>
      <c r="GRA98" s="115"/>
      <c r="GRB98" s="115"/>
      <c r="GRC98" s="115"/>
      <c r="GRD98" s="115"/>
      <c r="GRE98" s="115"/>
      <c r="GRF98" s="115"/>
      <c r="GRG98" s="115"/>
      <c r="GRH98" s="115"/>
      <c r="GRI98" s="115"/>
      <c r="GRJ98" s="115"/>
      <c r="GRK98" s="115"/>
      <c r="GRL98" s="115"/>
      <c r="GRM98" s="115"/>
      <c r="GRN98" s="115"/>
      <c r="GRO98" s="115"/>
      <c r="GRP98" s="115"/>
      <c r="GRQ98" s="115"/>
      <c r="GRR98" s="115"/>
      <c r="GRS98" s="115"/>
      <c r="GRT98" s="115"/>
      <c r="GRU98" s="115"/>
      <c r="GRV98" s="115"/>
      <c r="GRW98" s="115"/>
      <c r="GRX98" s="115"/>
      <c r="GRY98" s="115"/>
      <c r="GRZ98" s="115"/>
      <c r="GSA98" s="115"/>
      <c r="GSB98" s="115"/>
      <c r="GSC98" s="115"/>
      <c r="GSD98" s="115"/>
      <c r="GSE98" s="115"/>
      <c r="GSF98" s="115"/>
      <c r="GSG98" s="115"/>
      <c r="GSH98" s="115"/>
      <c r="GSI98" s="115"/>
      <c r="GSJ98" s="115"/>
      <c r="GSK98" s="115"/>
      <c r="GSL98" s="115"/>
      <c r="GSM98" s="115"/>
      <c r="GSN98" s="115"/>
      <c r="GSO98" s="115"/>
      <c r="GSP98" s="115"/>
      <c r="GSQ98" s="115"/>
      <c r="GSR98" s="115"/>
      <c r="GSS98" s="115"/>
      <c r="GST98" s="115"/>
      <c r="GSU98" s="115"/>
      <c r="GSV98" s="115"/>
      <c r="GSW98" s="115"/>
      <c r="GSX98" s="115"/>
      <c r="GSY98" s="115"/>
      <c r="GSZ98" s="115"/>
      <c r="GTA98" s="115"/>
      <c r="GTB98" s="115"/>
      <c r="GTC98" s="115"/>
      <c r="GTD98" s="115"/>
      <c r="GTE98" s="115"/>
      <c r="GTF98" s="115"/>
      <c r="GTG98" s="115"/>
      <c r="GTH98" s="115"/>
      <c r="GTI98" s="115"/>
      <c r="GTJ98" s="115"/>
      <c r="GTK98" s="115"/>
      <c r="GTL98" s="115"/>
      <c r="GTM98" s="115"/>
      <c r="GTN98" s="115"/>
      <c r="GTO98" s="115"/>
      <c r="GTP98" s="115"/>
      <c r="GTQ98" s="115"/>
      <c r="GTR98" s="115"/>
      <c r="GTS98" s="115"/>
      <c r="GTT98" s="115"/>
      <c r="GTU98" s="115"/>
      <c r="GTV98" s="115"/>
      <c r="GTW98" s="115"/>
      <c r="GTX98" s="115"/>
      <c r="GTY98" s="115"/>
      <c r="GTZ98" s="115"/>
      <c r="GUA98" s="115"/>
      <c r="GUB98" s="115"/>
      <c r="GUC98" s="115"/>
      <c r="GUD98" s="115"/>
      <c r="GUE98" s="115"/>
      <c r="GUF98" s="115"/>
      <c r="GUG98" s="115"/>
      <c r="GUH98" s="115"/>
      <c r="GUI98" s="115"/>
      <c r="GUJ98" s="115"/>
      <c r="GUK98" s="115"/>
      <c r="GUL98" s="115"/>
      <c r="GUM98" s="115"/>
      <c r="GUN98" s="115"/>
      <c r="GUO98" s="115"/>
      <c r="GUP98" s="115"/>
      <c r="GUQ98" s="115"/>
      <c r="GUR98" s="115"/>
      <c r="GUS98" s="115"/>
      <c r="GUT98" s="115"/>
      <c r="GUU98" s="115"/>
      <c r="GUV98" s="115"/>
      <c r="GUW98" s="115"/>
      <c r="GUX98" s="115"/>
      <c r="GUY98" s="115"/>
      <c r="GUZ98" s="115"/>
      <c r="GVA98" s="115"/>
      <c r="GVB98" s="115"/>
      <c r="GVC98" s="115"/>
      <c r="GVD98" s="115"/>
      <c r="GVE98" s="115"/>
      <c r="GVF98" s="115"/>
      <c r="GVG98" s="115"/>
      <c r="GVH98" s="115"/>
      <c r="GVI98" s="115"/>
      <c r="GVJ98" s="115"/>
      <c r="GVK98" s="115"/>
      <c r="GVL98" s="115"/>
      <c r="GVM98" s="115"/>
      <c r="GVN98" s="115"/>
      <c r="GVO98" s="115"/>
      <c r="GVP98" s="115"/>
      <c r="GVQ98" s="115"/>
      <c r="GVR98" s="115"/>
      <c r="GVS98" s="115"/>
      <c r="GVT98" s="115"/>
      <c r="GVU98" s="115"/>
      <c r="GVV98" s="115"/>
      <c r="GVW98" s="115"/>
      <c r="GVX98" s="115"/>
      <c r="GVY98" s="115"/>
      <c r="GVZ98" s="115"/>
      <c r="GWA98" s="115"/>
      <c r="GWB98" s="115"/>
      <c r="GWC98" s="115"/>
      <c r="GWD98" s="115"/>
      <c r="GWE98" s="115"/>
      <c r="GWF98" s="115"/>
      <c r="GWG98" s="115"/>
      <c r="GWH98" s="115"/>
      <c r="GWI98" s="115"/>
      <c r="GWJ98" s="115"/>
      <c r="GWK98" s="115"/>
      <c r="GWL98" s="115"/>
      <c r="GWM98" s="115"/>
      <c r="GWN98" s="115"/>
      <c r="GWO98" s="115"/>
      <c r="GWP98" s="115"/>
      <c r="GWQ98" s="115"/>
      <c r="GWR98" s="115"/>
      <c r="GWS98" s="115"/>
      <c r="GWT98" s="115"/>
      <c r="GWU98" s="115"/>
      <c r="GWV98" s="115"/>
      <c r="GWW98" s="115"/>
      <c r="GWX98" s="115"/>
      <c r="GWY98" s="115"/>
      <c r="GWZ98" s="115"/>
      <c r="GXA98" s="115"/>
      <c r="GXB98" s="115"/>
      <c r="GXC98" s="115"/>
      <c r="GXD98" s="115"/>
      <c r="GXE98" s="115"/>
      <c r="GXF98" s="115"/>
      <c r="GXG98" s="115"/>
      <c r="GXH98" s="115"/>
      <c r="GXI98" s="115"/>
      <c r="GXJ98" s="115"/>
      <c r="GXK98" s="115"/>
      <c r="GXL98" s="115"/>
      <c r="GXM98" s="115"/>
      <c r="GXN98" s="115"/>
      <c r="GXO98" s="115"/>
      <c r="GXP98" s="115"/>
      <c r="GXQ98" s="115"/>
      <c r="GXR98" s="115"/>
      <c r="GXS98" s="115"/>
      <c r="GXT98" s="115"/>
      <c r="GXU98" s="115"/>
      <c r="GXV98" s="115"/>
      <c r="GXW98" s="115"/>
      <c r="GXX98" s="115"/>
      <c r="GXY98" s="115"/>
      <c r="GXZ98" s="115"/>
      <c r="GYA98" s="115"/>
      <c r="GYB98" s="115"/>
      <c r="GYC98" s="115"/>
      <c r="GYD98" s="115"/>
      <c r="GYE98" s="115"/>
      <c r="GYF98" s="115"/>
      <c r="GYG98" s="115"/>
      <c r="GYH98" s="115"/>
      <c r="GYI98" s="115"/>
      <c r="GYJ98" s="115"/>
      <c r="GYK98" s="115"/>
      <c r="GYL98" s="115"/>
      <c r="GYM98" s="115"/>
      <c r="GYN98" s="115"/>
      <c r="GYO98" s="115"/>
      <c r="GYP98" s="115"/>
      <c r="GYQ98" s="115"/>
      <c r="GYR98" s="115"/>
      <c r="GYS98" s="115"/>
      <c r="GYT98" s="115"/>
      <c r="GYU98" s="115"/>
      <c r="GYV98" s="115"/>
      <c r="GYW98" s="115"/>
      <c r="GYX98" s="115"/>
      <c r="GYY98" s="115"/>
      <c r="GYZ98" s="115"/>
      <c r="GZA98" s="115"/>
      <c r="GZB98" s="115"/>
      <c r="GZC98" s="115"/>
      <c r="GZD98" s="115"/>
      <c r="GZE98" s="115"/>
      <c r="GZF98" s="115"/>
      <c r="GZG98" s="115"/>
      <c r="GZH98" s="115"/>
      <c r="GZI98" s="115"/>
      <c r="GZJ98" s="115"/>
      <c r="GZK98" s="115"/>
      <c r="GZL98" s="115"/>
      <c r="GZM98" s="115"/>
      <c r="GZN98" s="115"/>
      <c r="GZO98" s="115"/>
      <c r="GZP98" s="115"/>
      <c r="GZQ98" s="115"/>
      <c r="GZR98" s="115"/>
      <c r="GZS98" s="115"/>
      <c r="GZT98" s="115"/>
      <c r="GZU98" s="115"/>
      <c r="GZV98" s="115"/>
      <c r="GZW98" s="115"/>
      <c r="GZX98" s="115"/>
      <c r="GZY98" s="115"/>
      <c r="GZZ98" s="115"/>
      <c r="HAA98" s="115"/>
      <c r="HAB98" s="115"/>
      <c r="HAC98" s="115"/>
      <c r="HAD98" s="115"/>
      <c r="HAE98" s="115"/>
      <c r="HAF98" s="115"/>
      <c r="HAG98" s="115"/>
      <c r="HAH98" s="115"/>
      <c r="HAI98" s="115"/>
      <c r="HAJ98" s="115"/>
      <c r="HAK98" s="115"/>
      <c r="HAL98" s="115"/>
      <c r="HAM98" s="115"/>
      <c r="HAN98" s="115"/>
      <c r="HAO98" s="115"/>
      <c r="HAP98" s="115"/>
      <c r="HAQ98" s="115"/>
      <c r="HAR98" s="115"/>
      <c r="HAS98" s="115"/>
      <c r="HAT98" s="115"/>
      <c r="HAU98" s="115"/>
      <c r="HAV98" s="115"/>
      <c r="HAW98" s="115"/>
      <c r="HAX98" s="115"/>
      <c r="HAY98" s="115"/>
      <c r="HAZ98" s="115"/>
      <c r="HBA98" s="115"/>
      <c r="HBB98" s="115"/>
      <c r="HBC98" s="115"/>
      <c r="HBD98" s="115"/>
      <c r="HBE98" s="115"/>
      <c r="HBF98" s="115"/>
      <c r="HBG98" s="115"/>
      <c r="HBH98" s="115"/>
      <c r="HBI98" s="115"/>
      <c r="HBJ98" s="115"/>
      <c r="HBK98" s="115"/>
      <c r="HBL98" s="115"/>
      <c r="HBM98" s="115"/>
      <c r="HBN98" s="115"/>
      <c r="HBO98" s="115"/>
      <c r="HBP98" s="115"/>
      <c r="HBQ98" s="115"/>
      <c r="HBR98" s="115"/>
      <c r="HBS98" s="115"/>
      <c r="HBT98" s="115"/>
      <c r="HBU98" s="115"/>
      <c r="HBV98" s="115"/>
      <c r="HBW98" s="115"/>
      <c r="HBX98" s="115"/>
      <c r="HBY98" s="115"/>
      <c r="HBZ98" s="115"/>
      <c r="HCA98" s="115"/>
      <c r="HCB98" s="115"/>
      <c r="HCC98" s="115"/>
      <c r="HCD98" s="115"/>
      <c r="HCE98" s="115"/>
      <c r="HCF98" s="115"/>
      <c r="HCG98" s="115"/>
      <c r="HCH98" s="115"/>
      <c r="HCI98" s="115"/>
      <c r="HCJ98" s="115"/>
      <c r="HCK98" s="115"/>
      <c r="HCL98" s="115"/>
      <c r="HCM98" s="115"/>
      <c r="HCN98" s="115"/>
      <c r="HCO98" s="115"/>
      <c r="HCP98" s="115"/>
      <c r="HCQ98" s="115"/>
      <c r="HCR98" s="115"/>
      <c r="HCS98" s="115"/>
      <c r="HCT98" s="115"/>
      <c r="HCU98" s="115"/>
      <c r="HCV98" s="115"/>
      <c r="HCW98" s="115"/>
      <c r="HCX98" s="115"/>
      <c r="HCY98" s="115"/>
      <c r="HCZ98" s="115"/>
      <c r="HDA98" s="115"/>
      <c r="HDB98" s="115"/>
      <c r="HDC98" s="115"/>
      <c r="HDD98" s="115"/>
      <c r="HDE98" s="115"/>
      <c r="HDF98" s="115"/>
      <c r="HDG98" s="115"/>
      <c r="HDH98" s="115"/>
      <c r="HDI98" s="115"/>
      <c r="HDJ98" s="115"/>
      <c r="HDK98" s="115"/>
      <c r="HDL98" s="115"/>
      <c r="HDM98" s="115"/>
      <c r="HDN98" s="115"/>
      <c r="HDO98" s="115"/>
      <c r="HDP98" s="115"/>
      <c r="HDQ98" s="115"/>
      <c r="HDR98" s="115"/>
      <c r="HDS98" s="115"/>
      <c r="HDT98" s="115"/>
      <c r="HDU98" s="115"/>
      <c r="HDV98" s="115"/>
      <c r="HDW98" s="115"/>
      <c r="HDX98" s="115"/>
      <c r="HDY98" s="115"/>
      <c r="HDZ98" s="115"/>
      <c r="HEA98" s="115"/>
      <c r="HEB98" s="115"/>
      <c r="HEC98" s="115"/>
      <c r="HED98" s="115"/>
      <c r="HEE98" s="115"/>
      <c r="HEF98" s="115"/>
      <c r="HEG98" s="115"/>
      <c r="HEH98" s="115"/>
      <c r="HEI98" s="115"/>
      <c r="HEJ98" s="115"/>
      <c r="HEK98" s="115"/>
      <c r="HEL98" s="115"/>
      <c r="HEM98" s="115"/>
      <c r="HEN98" s="115"/>
      <c r="HEO98" s="115"/>
      <c r="HEP98" s="115"/>
      <c r="HEQ98" s="115"/>
      <c r="HER98" s="115"/>
      <c r="HES98" s="115"/>
      <c r="HET98" s="115"/>
      <c r="HEU98" s="115"/>
      <c r="HEV98" s="115"/>
      <c r="HEW98" s="115"/>
      <c r="HEX98" s="115"/>
      <c r="HEY98" s="115"/>
      <c r="HEZ98" s="115"/>
      <c r="HFA98" s="115"/>
      <c r="HFB98" s="115"/>
      <c r="HFC98" s="115"/>
      <c r="HFD98" s="115"/>
      <c r="HFE98" s="115"/>
      <c r="HFF98" s="115"/>
      <c r="HFG98" s="115"/>
      <c r="HFH98" s="115"/>
      <c r="HFI98" s="115"/>
      <c r="HFJ98" s="115"/>
      <c r="HFK98" s="115"/>
      <c r="HFL98" s="115"/>
      <c r="HFM98" s="115"/>
      <c r="HFN98" s="115"/>
      <c r="HFO98" s="115"/>
      <c r="HFP98" s="115"/>
      <c r="HFQ98" s="115"/>
      <c r="HFR98" s="115"/>
      <c r="HFS98" s="115"/>
      <c r="HFT98" s="115"/>
      <c r="HFU98" s="115"/>
      <c r="HFV98" s="115"/>
      <c r="HFW98" s="115"/>
      <c r="HFX98" s="115"/>
      <c r="HFY98" s="115"/>
      <c r="HFZ98" s="115"/>
      <c r="HGA98" s="115"/>
      <c r="HGB98" s="115"/>
      <c r="HGC98" s="115"/>
      <c r="HGD98" s="115"/>
      <c r="HGE98" s="115"/>
      <c r="HGF98" s="115"/>
      <c r="HGG98" s="115"/>
      <c r="HGH98" s="115"/>
      <c r="HGI98" s="115"/>
      <c r="HGJ98" s="115"/>
      <c r="HGK98" s="115"/>
      <c r="HGL98" s="115"/>
      <c r="HGM98" s="115"/>
      <c r="HGN98" s="115"/>
      <c r="HGO98" s="115"/>
      <c r="HGP98" s="115"/>
      <c r="HGQ98" s="115"/>
      <c r="HGR98" s="115"/>
      <c r="HGS98" s="115"/>
      <c r="HGT98" s="115"/>
      <c r="HGU98" s="115"/>
      <c r="HGV98" s="115"/>
      <c r="HGW98" s="115"/>
      <c r="HGX98" s="115"/>
      <c r="HGY98" s="115"/>
      <c r="HGZ98" s="115"/>
      <c r="HHA98" s="115"/>
      <c r="HHB98" s="115"/>
      <c r="HHC98" s="115"/>
      <c r="HHD98" s="115"/>
      <c r="HHE98" s="115"/>
      <c r="HHF98" s="115"/>
      <c r="HHG98" s="115"/>
      <c r="HHH98" s="115"/>
      <c r="HHI98" s="115"/>
      <c r="HHJ98" s="115"/>
      <c r="HHK98" s="115"/>
      <c r="HHL98" s="115"/>
      <c r="HHM98" s="115"/>
      <c r="HHN98" s="115"/>
      <c r="HHO98" s="115"/>
      <c r="HHP98" s="115"/>
      <c r="HHQ98" s="115"/>
      <c r="HHR98" s="115"/>
      <c r="HHS98" s="115"/>
      <c r="HHT98" s="115"/>
      <c r="HHU98" s="115"/>
      <c r="HHV98" s="115"/>
      <c r="HHW98" s="115"/>
      <c r="HHX98" s="115"/>
      <c r="HHY98" s="115"/>
      <c r="HHZ98" s="115"/>
      <c r="HIA98" s="115"/>
      <c r="HIB98" s="115"/>
      <c r="HIC98" s="115"/>
      <c r="HID98" s="115"/>
      <c r="HIE98" s="115"/>
      <c r="HIF98" s="115"/>
      <c r="HIG98" s="115"/>
      <c r="HIH98" s="115"/>
      <c r="HII98" s="115"/>
      <c r="HIJ98" s="115"/>
      <c r="HIK98" s="115"/>
      <c r="HIL98" s="115"/>
      <c r="HIM98" s="115"/>
      <c r="HIN98" s="115"/>
      <c r="HIO98" s="115"/>
      <c r="HIP98" s="115"/>
      <c r="HIQ98" s="115"/>
      <c r="HIR98" s="115"/>
      <c r="HIS98" s="115"/>
      <c r="HIT98" s="115"/>
      <c r="HIU98" s="115"/>
      <c r="HIV98" s="115"/>
      <c r="HIW98" s="115"/>
      <c r="HIX98" s="115"/>
      <c r="HIY98" s="115"/>
      <c r="HIZ98" s="115"/>
      <c r="HJA98" s="115"/>
      <c r="HJB98" s="115"/>
      <c r="HJC98" s="115"/>
      <c r="HJD98" s="115"/>
      <c r="HJE98" s="115"/>
      <c r="HJF98" s="115"/>
      <c r="HJG98" s="115"/>
      <c r="HJH98" s="115"/>
      <c r="HJI98" s="115"/>
      <c r="HJJ98" s="115"/>
      <c r="HJK98" s="115"/>
      <c r="HJL98" s="115"/>
      <c r="HJM98" s="115"/>
      <c r="HJN98" s="115"/>
      <c r="HJO98" s="115"/>
      <c r="HJP98" s="115"/>
      <c r="HJQ98" s="115"/>
      <c r="HJR98" s="115"/>
      <c r="HJS98" s="115"/>
      <c r="HJT98" s="115"/>
      <c r="HJU98" s="115"/>
      <c r="HJV98" s="115"/>
      <c r="HJW98" s="115"/>
      <c r="HJX98" s="115"/>
      <c r="HJY98" s="115"/>
      <c r="HJZ98" s="115"/>
      <c r="HKA98" s="115"/>
      <c r="HKB98" s="115"/>
      <c r="HKC98" s="115"/>
      <c r="HKD98" s="115"/>
      <c r="HKE98" s="115"/>
      <c r="HKF98" s="115"/>
      <c r="HKG98" s="115"/>
      <c r="HKH98" s="115"/>
      <c r="HKI98" s="115"/>
      <c r="HKJ98" s="115"/>
      <c r="HKK98" s="115"/>
      <c r="HKL98" s="115"/>
      <c r="HKM98" s="115"/>
      <c r="HKN98" s="115"/>
      <c r="HKO98" s="115"/>
      <c r="HKP98" s="115"/>
      <c r="HKQ98" s="115"/>
      <c r="HKR98" s="115"/>
      <c r="HKS98" s="115"/>
      <c r="HKT98" s="115"/>
      <c r="HKU98" s="115"/>
      <c r="HKV98" s="115"/>
      <c r="HKW98" s="115"/>
      <c r="HKX98" s="115"/>
      <c r="HKY98" s="115"/>
      <c r="HKZ98" s="115"/>
      <c r="HLA98" s="115"/>
      <c r="HLB98" s="115"/>
      <c r="HLC98" s="115"/>
      <c r="HLD98" s="115"/>
      <c r="HLE98" s="115"/>
      <c r="HLF98" s="115"/>
      <c r="HLG98" s="115"/>
      <c r="HLH98" s="115"/>
      <c r="HLI98" s="115"/>
      <c r="HLJ98" s="115"/>
      <c r="HLK98" s="115"/>
      <c r="HLL98" s="115"/>
      <c r="HLM98" s="115"/>
      <c r="HLN98" s="115"/>
      <c r="HLO98" s="115"/>
      <c r="HLP98" s="115"/>
      <c r="HLQ98" s="115"/>
      <c r="HLR98" s="115"/>
      <c r="HLS98" s="115"/>
      <c r="HLT98" s="115"/>
      <c r="HLU98" s="115"/>
      <c r="HLV98" s="115"/>
      <c r="HLW98" s="115"/>
      <c r="HLX98" s="115"/>
      <c r="HLY98" s="115"/>
      <c r="HLZ98" s="115"/>
      <c r="HMA98" s="115"/>
      <c r="HMB98" s="115"/>
      <c r="HMC98" s="115"/>
      <c r="HMD98" s="115"/>
      <c r="HME98" s="115"/>
      <c r="HMF98" s="115"/>
      <c r="HMG98" s="115"/>
      <c r="HMH98" s="115"/>
      <c r="HMI98" s="115"/>
      <c r="HMJ98" s="115"/>
      <c r="HMK98" s="115"/>
      <c r="HML98" s="115"/>
      <c r="HMM98" s="115"/>
      <c r="HMN98" s="115"/>
      <c r="HMO98" s="115"/>
      <c r="HMP98" s="115"/>
      <c r="HMQ98" s="115"/>
      <c r="HMR98" s="115"/>
      <c r="HMS98" s="115"/>
      <c r="HMT98" s="115"/>
      <c r="HMU98" s="115"/>
      <c r="HMV98" s="115"/>
      <c r="HMW98" s="115"/>
      <c r="HMX98" s="115"/>
      <c r="HMY98" s="115"/>
      <c r="HMZ98" s="115"/>
      <c r="HNA98" s="115"/>
      <c r="HNB98" s="115"/>
      <c r="HNC98" s="115"/>
      <c r="HND98" s="115"/>
      <c r="HNE98" s="115"/>
      <c r="HNF98" s="115"/>
      <c r="HNG98" s="115"/>
      <c r="HNH98" s="115"/>
      <c r="HNI98" s="115"/>
      <c r="HNJ98" s="115"/>
      <c r="HNK98" s="115"/>
      <c r="HNL98" s="115"/>
      <c r="HNM98" s="115"/>
      <c r="HNN98" s="115"/>
      <c r="HNO98" s="115"/>
      <c r="HNP98" s="115"/>
      <c r="HNQ98" s="115"/>
      <c r="HNR98" s="115"/>
      <c r="HNS98" s="115"/>
      <c r="HNT98" s="115"/>
      <c r="HNU98" s="115"/>
      <c r="HNV98" s="115"/>
      <c r="HNW98" s="115"/>
      <c r="HNX98" s="115"/>
      <c r="HNY98" s="115"/>
      <c r="HNZ98" s="115"/>
      <c r="HOA98" s="115"/>
      <c r="HOB98" s="115"/>
      <c r="HOC98" s="115"/>
      <c r="HOD98" s="115"/>
      <c r="HOE98" s="115"/>
      <c r="HOF98" s="115"/>
      <c r="HOG98" s="115"/>
      <c r="HOH98" s="115"/>
      <c r="HOI98" s="115"/>
      <c r="HOJ98" s="115"/>
      <c r="HOK98" s="115"/>
      <c r="HOL98" s="115"/>
      <c r="HOM98" s="115"/>
      <c r="HON98" s="115"/>
      <c r="HOO98" s="115"/>
      <c r="HOP98" s="115"/>
      <c r="HOQ98" s="115"/>
      <c r="HOR98" s="115"/>
      <c r="HOS98" s="115"/>
      <c r="HOT98" s="115"/>
      <c r="HOU98" s="115"/>
      <c r="HOV98" s="115"/>
      <c r="HOW98" s="115"/>
      <c r="HOX98" s="115"/>
      <c r="HOY98" s="115"/>
      <c r="HOZ98" s="115"/>
      <c r="HPA98" s="115"/>
      <c r="HPB98" s="115"/>
      <c r="HPC98" s="115"/>
      <c r="HPD98" s="115"/>
      <c r="HPE98" s="115"/>
      <c r="HPF98" s="115"/>
      <c r="HPG98" s="115"/>
      <c r="HPH98" s="115"/>
      <c r="HPI98" s="115"/>
      <c r="HPJ98" s="115"/>
      <c r="HPK98" s="115"/>
      <c r="HPL98" s="115"/>
      <c r="HPM98" s="115"/>
      <c r="HPN98" s="115"/>
      <c r="HPO98" s="115"/>
      <c r="HPP98" s="115"/>
      <c r="HPQ98" s="115"/>
      <c r="HPR98" s="115"/>
      <c r="HPS98" s="115"/>
      <c r="HPT98" s="115"/>
      <c r="HPU98" s="115"/>
      <c r="HPV98" s="115"/>
      <c r="HPW98" s="115"/>
      <c r="HPX98" s="115"/>
      <c r="HPY98" s="115"/>
      <c r="HPZ98" s="115"/>
      <c r="HQA98" s="115"/>
      <c r="HQB98" s="115"/>
      <c r="HQC98" s="115"/>
      <c r="HQD98" s="115"/>
      <c r="HQE98" s="115"/>
      <c r="HQF98" s="115"/>
      <c r="HQG98" s="115"/>
      <c r="HQH98" s="115"/>
      <c r="HQI98" s="115"/>
      <c r="HQJ98" s="115"/>
      <c r="HQK98" s="115"/>
      <c r="HQL98" s="115"/>
      <c r="HQM98" s="115"/>
      <c r="HQN98" s="115"/>
      <c r="HQO98" s="115"/>
      <c r="HQP98" s="115"/>
      <c r="HQQ98" s="115"/>
      <c r="HQR98" s="115"/>
      <c r="HQS98" s="115"/>
      <c r="HQT98" s="115"/>
      <c r="HQU98" s="115"/>
      <c r="HQV98" s="115"/>
      <c r="HQW98" s="115"/>
      <c r="HQX98" s="115"/>
      <c r="HQY98" s="115"/>
      <c r="HQZ98" s="115"/>
      <c r="HRA98" s="115"/>
      <c r="HRB98" s="115"/>
      <c r="HRC98" s="115"/>
      <c r="HRD98" s="115"/>
      <c r="HRE98" s="115"/>
      <c r="HRF98" s="115"/>
      <c r="HRG98" s="115"/>
      <c r="HRH98" s="115"/>
      <c r="HRI98" s="115"/>
      <c r="HRJ98" s="115"/>
      <c r="HRK98" s="115"/>
      <c r="HRL98" s="115"/>
      <c r="HRM98" s="115"/>
      <c r="HRN98" s="115"/>
      <c r="HRO98" s="115"/>
      <c r="HRP98" s="115"/>
      <c r="HRQ98" s="115"/>
      <c r="HRR98" s="115"/>
      <c r="HRS98" s="115"/>
      <c r="HRT98" s="115"/>
      <c r="HRU98" s="115"/>
      <c r="HRV98" s="115"/>
      <c r="HRW98" s="115"/>
      <c r="HRX98" s="115"/>
      <c r="HRY98" s="115"/>
      <c r="HRZ98" s="115"/>
      <c r="HSA98" s="115"/>
      <c r="HSB98" s="115"/>
      <c r="HSC98" s="115"/>
      <c r="HSD98" s="115"/>
      <c r="HSE98" s="115"/>
      <c r="HSF98" s="115"/>
      <c r="HSG98" s="115"/>
      <c r="HSH98" s="115"/>
      <c r="HSI98" s="115"/>
      <c r="HSJ98" s="115"/>
      <c r="HSK98" s="115"/>
      <c r="HSL98" s="115"/>
      <c r="HSM98" s="115"/>
      <c r="HSN98" s="115"/>
      <c r="HSO98" s="115"/>
      <c r="HSP98" s="115"/>
      <c r="HSQ98" s="115"/>
      <c r="HSR98" s="115"/>
      <c r="HSS98" s="115"/>
      <c r="HST98" s="115"/>
      <c r="HSU98" s="115"/>
      <c r="HSV98" s="115"/>
      <c r="HSW98" s="115"/>
      <c r="HSX98" s="115"/>
      <c r="HSY98" s="115"/>
      <c r="HSZ98" s="115"/>
      <c r="HTA98" s="115"/>
      <c r="HTB98" s="115"/>
      <c r="HTC98" s="115"/>
      <c r="HTD98" s="115"/>
      <c r="HTE98" s="115"/>
      <c r="HTF98" s="115"/>
      <c r="HTG98" s="115"/>
      <c r="HTH98" s="115"/>
      <c r="HTI98" s="115"/>
      <c r="HTJ98" s="115"/>
      <c r="HTK98" s="115"/>
      <c r="HTL98" s="115"/>
      <c r="HTM98" s="115"/>
      <c r="HTN98" s="115"/>
      <c r="HTO98" s="115"/>
      <c r="HTP98" s="115"/>
      <c r="HTQ98" s="115"/>
      <c r="HTR98" s="115"/>
      <c r="HTS98" s="115"/>
      <c r="HTT98" s="115"/>
      <c r="HTU98" s="115"/>
      <c r="HTV98" s="115"/>
      <c r="HTW98" s="115"/>
      <c r="HTX98" s="115"/>
      <c r="HTY98" s="115"/>
      <c r="HTZ98" s="115"/>
      <c r="HUA98" s="115"/>
      <c r="HUB98" s="115"/>
      <c r="HUC98" s="115"/>
      <c r="HUD98" s="115"/>
      <c r="HUE98" s="115"/>
      <c r="HUF98" s="115"/>
      <c r="HUG98" s="115"/>
      <c r="HUH98" s="115"/>
      <c r="HUI98" s="115"/>
      <c r="HUJ98" s="115"/>
      <c r="HUK98" s="115"/>
      <c r="HUL98" s="115"/>
      <c r="HUM98" s="115"/>
      <c r="HUN98" s="115"/>
      <c r="HUO98" s="115"/>
      <c r="HUP98" s="115"/>
      <c r="HUQ98" s="115"/>
      <c r="HUR98" s="115"/>
      <c r="HUS98" s="115"/>
      <c r="HUT98" s="115"/>
      <c r="HUU98" s="115"/>
      <c r="HUV98" s="115"/>
      <c r="HUW98" s="115"/>
      <c r="HUX98" s="115"/>
      <c r="HUY98" s="115"/>
      <c r="HUZ98" s="115"/>
      <c r="HVA98" s="115"/>
      <c r="HVB98" s="115"/>
      <c r="HVC98" s="115"/>
      <c r="HVD98" s="115"/>
      <c r="HVE98" s="115"/>
      <c r="HVF98" s="115"/>
      <c r="HVG98" s="115"/>
      <c r="HVH98" s="115"/>
      <c r="HVI98" s="115"/>
      <c r="HVJ98" s="115"/>
      <c r="HVK98" s="115"/>
      <c r="HVL98" s="115"/>
      <c r="HVM98" s="115"/>
      <c r="HVN98" s="115"/>
      <c r="HVO98" s="115"/>
      <c r="HVP98" s="115"/>
      <c r="HVQ98" s="115"/>
      <c r="HVR98" s="115"/>
      <c r="HVS98" s="115"/>
      <c r="HVT98" s="115"/>
      <c r="HVU98" s="115"/>
      <c r="HVV98" s="115"/>
      <c r="HVW98" s="115"/>
      <c r="HVX98" s="115"/>
      <c r="HVY98" s="115"/>
      <c r="HVZ98" s="115"/>
      <c r="HWA98" s="115"/>
      <c r="HWB98" s="115"/>
      <c r="HWC98" s="115"/>
      <c r="HWD98" s="115"/>
      <c r="HWE98" s="115"/>
      <c r="HWF98" s="115"/>
      <c r="HWG98" s="115"/>
      <c r="HWH98" s="115"/>
      <c r="HWI98" s="115"/>
      <c r="HWJ98" s="115"/>
      <c r="HWK98" s="115"/>
      <c r="HWL98" s="115"/>
      <c r="HWM98" s="115"/>
      <c r="HWN98" s="115"/>
      <c r="HWO98" s="115"/>
      <c r="HWP98" s="115"/>
      <c r="HWQ98" s="115"/>
      <c r="HWR98" s="115"/>
      <c r="HWS98" s="115"/>
      <c r="HWT98" s="115"/>
      <c r="HWU98" s="115"/>
      <c r="HWV98" s="115"/>
      <c r="HWW98" s="115"/>
      <c r="HWX98" s="115"/>
      <c r="HWY98" s="115"/>
      <c r="HWZ98" s="115"/>
      <c r="HXA98" s="115"/>
      <c r="HXB98" s="115"/>
      <c r="HXC98" s="115"/>
      <c r="HXD98" s="115"/>
      <c r="HXE98" s="115"/>
      <c r="HXF98" s="115"/>
      <c r="HXG98" s="115"/>
      <c r="HXH98" s="115"/>
      <c r="HXI98" s="115"/>
      <c r="HXJ98" s="115"/>
      <c r="HXK98" s="115"/>
      <c r="HXL98" s="115"/>
      <c r="HXM98" s="115"/>
      <c r="HXN98" s="115"/>
      <c r="HXO98" s="115"/>
      <c r="HXP98" s="115"/>
      <c r="HXQ98" s="115"/>
      <c r="HXR98" s="115"/>
      <c r="HXS98" s="115"/>
      <c r="HXT98" s="115"/>
      <c r="HXU98" s="115"/>
      <c r="HXV98" s="115"/>
      <c r="HXW98" s="115"/>
      <c r="HXX98" s="115"/>
      <c r="HXY98" s="115"/>
      <c r="HXZ98" s="115"/>
      <c r="HYA98" s="115"/>
      <c r="HYB98" s="115"/>
      <c r="HYC98" s="115"/>
      <c r="HYD98" s="115"/>
      <c r="HYE98" s="115"/>
      <c r="HYF98" s="115"/>
      <c r="HYG98" s="115"/>
      <c r="HYH98" s="115"/>
      <c r="HYI98" s="115"/>
      <c r="HYJ98" s="115"/>
      <c r="HYK98" s="115"/>
      <c r="HYL98" s="115"/>
      <c r="HYM98" s="115"/>
      <c r="HYN98" s="115"/>
      <c r="HYO98" s="115"/>
      <c r="HYP98" s="115"/>
      <c r="HYQ98" s="115"/>
      <c r="HYR98" s="115"/>
      <c r="HYS98" s="115"/>
      <c r="HYT98" s="115"/>
      <c r="HYU98" s="115"/>
      <c r="HYV98" s="115"/>
      <c r="HYW98" s="115"/>
      <c r="HYX98" s="115"/>
      <c r="HYY98" s="115"/>
      <c r="HYZ98" s="115"/>
      <c r="HZA98" s="115"/>
      <c r="HZB98" s="115"/>
      <c r="HZC98" s="115"/>
      <c r="HZD98" s="115"/>
      <c r="HZE98" s="115"/>
      <c r="HZF98" s="115"/>
      <c r="HZG98" s="115"/>
      <c r="HZH98" s="115"/>
      <c r="HZI98" s="115"/>
      <c r="HZJ98" s="115"/>
      <c r="HZK98" s="115"/>
      <c r="HZL98" s="115"/>
      <c r="HZM98" s="115"/>
      <c r="HZN98" s="115"/>
      <c r="HZO98" s="115"/>
      <c r="HZP98" s="115"/>
      <c r="HZQ98" s="115"/>
      <c r="HZR98" s="115"/>
      <c r="HZS98" s="115"/>
      <c r="HZT98" s="115"/>
      <c r="HZU98" s="115"/>
      <c r="HZV98" s="115"/>
      <c r="HZW98" s="115"/>
      <c r="HZX98" s="115"/>
      <c r="HZY98" s="115"/>
      <c r="HZZ98" s="115"/>
      <c r="IAA98" s="115"/>
      <c r="IAB98" s="115"/>
      <c r="IAC98" s="115"/>
      <c r="IAD98" s="115"/>
      <c r="IAE98" s="115"/>
      <c r="IAF98" s="115"/>
      <c r="IAG98" s="115"/>
      <c r="IAH98" s="115"/>
      <c r="IAI98" s="115"/>
      <c r="IAJ98" s="115"/>
      <c r="IAK98" s="115"/>
      <c r="IAL98" s="115"/>
      <c r="IAM98" s="115"/>
      <c r="IAN98" s="115"/>
      <c r="IAO98" s="115"/>
      <c r="IAP98" s="115"/>
      <c r="IAQ98" s="115"/>
      <c r="IAR98" s="115"/>
      <c r="IAS98" s="115"/>
      <c r="IAT98" s="115"/>
      <c r="IAU98" s="115"/>
      <c r="IAV98" s="115"/>
      <c r="IAW98" s="115"/>
      <c r="IAX98" s="115"/>
      <c r="IAY98" s="115"/>
      <c r="IAZ98" s="115"/>
      <c r="IBA98" s="115"/>
      <c r="IBB98" s="115"/>
      <c r="IBC98" s="115"/>
      <c r="IBD98" s="115"/>
      <c r="IBE98" s="115"/>
      <c r="IBF98" s="115"/>
      <c r="IBG98" s="115"/>
      <c r="IBH98" s="115"/>
      <c r="IBI98" s="115"/>
      <c r="IBJ98" s="115"/>
      <c r="IBK98" s="115"/>
      <c r="IBL98" s="115"/>
      <c r="IBM98" s="115"/>
      <c r="IBN98" s="115"/>
      <c r="IBO98" s="115"/>
      <c r="IBP98" s="115"/>
      <c r="IBQ98" s="115"/>
      <c r="IBR98" s="115"/>
      <c r="IBS98" s="115"/>
      <c r="IBT98" s="115"/>
      <c r="IBU98" s="115"/>
      <c r="IBV98" s="115"/>
      <c r="IBW98" s="115"/>
      <c r="IBX98" s="115"/>
      <c r="IBY98" s="115"/>
      <c r="IBZ98" s="115"/>
      <c r="ICA98" s="115"/>
      <c r="ICB98" s="115"/>
      <c r="ICC98" s="115"/>
      <c r="ICD98" s="115"/>
      <c r="ICE98" s="115"/>
      <c r="ICF98" s="115"/>
      <c r="ICG98" s="115"/>
      <c r="ICH98" s="115"/>
      <c r="ICI98" s="115"/>
      <c r="ICJ98" s="115"/>
      <c r="ICK98" s="115"/>
      <c r="ICL98" s="115"/>
      <c r="ICM98" s="115"/>
      <c r="ICN98" s="115"/>
      <c r="ICO98" s="115"/>
      <c r="ICP98" s="115"/>
      <c r="ICQ98" s="115"/>
      <c r="ICR98" s="115"/>
      <c r="ICS98" s="115"/>
      <c r="ICT98" s="115"/>
      <c r="ICU98" s="115"/>
      <c r="ICV98" s="115"/>
      <c r="ICW98" s="115"/>
      <c r="ICX98" s="115"/>
      <c r="ICY98" s="115"/>
      <c r="ICZ98" s="115"/>
      <c r="IDA98" s="115"/>
      <c r="IDB98" s="115"/>
      <c r="IDC98" s="115"/>
      <c r="IDD98" s="115"/>
      <c r="IDE98" s="115"/>
      <c r="IDF98" s="115"/>
      <c r="IDG98" s="115"/>
      <c r="IDH98" s="115"/>
      <c r="IDI98" s="115"/>
      <c r="IDJ98" s="115"/>
      <c r="IDK98" s="115"/>
      <c r="IDL98" s="115"/>
      <c r="IDM98" s="115"/>
      <c r="IDN98" s="115"/>
      <c r="IDO98" s="115"/>
      <c r="IDP98" s="115"/>
      <c r="IDQ98" s="115"/>
      <c r="IDR98" s="115"/>
      <c r="IDS98" s="115"/>
      <c r="IDT98" s="115"/>
      <c r="IDU98" s="115"/>
      <c r="IDV98" s="115"/>
      <c r="IDW98" s="115"/>
      <c r="IDX98" s="115"/>
      <c r="IDY98" s="115"/>
      <c r="IDZ98" s="115"/>
      <c r="IEA98" s="115"/>
      <c r="IEB98" s="115"/>
      <c r="IEC98" s="115"/>
      <c r="IED98" s="115"/>
      <c r="IEE98" s="115"/>
      <c r="IEF98" s="115"/>
      <c r="IEG98" s="115"/>
      <c r="IEH98" s="115"/>
      <c r="IEI98" s="115"/>
      <c r="IEJ98" s="115"/>
      <c r="IEK98" s="115"/>
      <c r="IEL98" s="115"/>
      <c r="IEM98" s="115"/>
      <c r="IEN98" s="115"/>
      <c r="IEO98" s="115"/>
      <c r="IEP98" s="115"/>
      <c r="IEQ98" s="115"/>
      <c r="IER98" s="115"/>
      <c r="IES98" s="115"/>
      <c r="IET98" s="115"/>
      <c r="IEU98" s="115"/>
      <c r="IEV98" s="115"/>
      <c r="IEW98" s="115"/>
      <c r="IEX98" s="115"/>
      <c r="IEY98" s="115"/>
      <c r="IEZ98" s="115"/>
      <c r="IFA98" s="115"/>
      <c r="IFB98" s="115"/>
      <c r="IFC98" s="115"/>
      <c r="IFD98" s="115"/>
      <c r="IFE98" s="115"/>
      <c r="IFF98" s="115"/>
      <c r="IFG98" s="115"/>
      <c r="IFH98" s="115"/>
      <c r="IFI98" s="115"/>
      <c r="IFJ98" s="115"/>
      <c r="IFK98" s="115"/>
      <c r="IFL98" s="115"/>
      <c r="IFM98" s="115"/>
      <c r="IFN98" s="115"/>
      <c r="IFO98" s="115"/>
      <c r="IFP98" s="115"/>
      <c r="IFQ98" s="115"/>
      <c r="IFR98" s="115"/>
      <c r="IFS98" s="115"/>
      <c r="IFT98" s="115"/>
      <c r="IFU98" s="115"/>
      <c r="IFV98" s="115"/>
      <c r="IFW98" s="115"/>
      <c r="IFX98" s="115"/>
      <c r="IFY98" s="115"/>
      <c r="IFZ98" s="115"/>
      <c r="IGA98" s="115"/>
      <c r="IGB98" s="115"/>
      <c r="IGC98" s="115"/>
      <c r="IGD98" s="115"/>
      <c r="IGE98" s="115"/>
      <c r="IGF98" s="115"/>
      <c r="IGG98" s="115"/>
      <c r="IGH98" s="115"/>
      <c r="IGI98" s="115"/>
      <c r="IGJ98" s="115"/>
      <c r="IGK98" s="115"/>
      <c r="IGL98" s="115"/>
      <c r="IGM98" s="115"/>
      <c r="IGN98" s="115"/>
      <c r="IGO98" s="115"/>
      <c r="IGP98" s="115"/>
      <c r="IGQ98" s="115"/>
      <c r="IGR98" s="115"/>
      <c r="IGS98" s="115"/>
      <c r="IGT98" s="115"/>
      <c r="IGU98" s="115"/>
      <c r="IGV98" s="115"/>
      <c r="IGW98" s="115"/>
      <c r="IGX98" s="115"/>
      <c r="IGY98" s="115"/>
      <c r="IGZ98" s="115"/>
      <c r="IHA98" s="115"/>
      <c r="IHB98" s="115"/>
      <c r="IHC98" s="115"/>
      <c r="IHD98" s="115"/>
      <c r="IHE98" s="115"/>
      <c r="IHF98" s="115"/>
      <c r="IHG98" s="115"/>
      <c r="IHH98" s="115"/>
      <c r="IHI98" s="115"/>
      <c r="IHJ98" s="115"/>
      <c r="IHK98" s="115"/>
      <c r="IHL98" s="115"/>
      <c r="IHM98" s="115"/>
      <c r="IHN98" s="115"/>
      <c r="IHO98" s="115"/>
      <c r="IHP98" s="115"/>
      <c r="IHQ98" s="115"/>
      <c r="IHR98" s="115"/>
      <c r="IHS98" s="115"/>
      <c r="IHT98" s="115"/>
      <c r="IHU98" s="115"/>
      <c r="IHV98" s="115"/>
      <c r="IHW98" s="115"/>
      <c r="IHX98" s="115"/>
      <c r="IHY98" s="115"/>
      <c r="IHZ98" s="115"/>
      <c r="IIA98" s="115"/>
      <c r="IIB98" s="115"/>
      <c r="IIC98" s="115"/>
      <c r="IID98" s="115"/>
      <c r="IIE98" s="115"/>
      <c r="IIF98" s="115"/>
      <c r="IIG98" s="115"/>
      <c r="IIH98" s="115"/>
      <c r="III98" s="115"/>
      <c r="IIJ98" s="115"/>
      <c r="IIK98" s="115"/>
      <c r="IIL98" s="115"/>
      <c r="IIM98" s="115"/>
      <c r="IIN98" s="115"/>
      <c r="IIO98" s="115"/>
      <c r="IIP98" s="115"/>
      <c r="IIQ98" s="115"/>
      <c r="IIR98" s="115"/>
      <c r="IIS98" s="115"/>
      <c r="IIT98" s="115"/>
      <c r="IIU98" s="115"/>
      <c r="IIV98" s="115"/>
      <c r="IIW98" s="115"/>
      <c r="IIX98" s="115"/>
      <c r="IIY98" s="115"/>
      <c r="IIZ98" s="115"/>
      <c r="IJA98" s="115"/>
      <c r="IJB98" s="115"/>
      <c r="IJC98" s="115"/>
      <c r="IJD98" s="115"/>
      <c r="IJE98" s="115"/>
      <c r="IJF98" s="115"/>
      <c r="IJG98" s="115"/>
      <c r="IJH98" s="115"/>
      <c r="IJI98" s="115"/>
      <c r="IJJ98" s="115"/>
      <c r="IJK98" s="115"/>
      <c r="IJL98" s="115"/>
      <c r="IJM98" s="115"/>
      <c r="IJN98" s="115"/>
      <c r="IJO98" s="115"/>
      <c r="IJP98" s="115"/>
      <c r="IJQ98" s="115"/>
      <c r="IJR98" s="115"/>
      <c r="IJS98" s="115"/>
      <c r="IJT98" s="115"/>
      <c r="IJU98" s="115"/>
      <c r="IJV98" s="115"/>
      <c r="IJW98" s="115"/>
      <c r="IJX98" s="115"/>
      <c r="IJY98" s="115"/>
      <c r="IJZ98" s="115"/>
      <c r="IKA98" s="115"/>
      <c r="IKB98" s="115"/>
      <c r="IKC98" s="115"/>
      <c r="IKD98" s="115"/>
      <c r="IKE98" s="115"/>
      <c r="IKF98" s="115"/>
      <c r="IKG98" s="115"/>
      <c r="IKH98" s="115"/>
      <c r="IKI98" s="115"/>
      <c r="IKJ98" s="115"/>
      <c r="IKK98" s="115"/>
      <c r="IKL98" s="115"/>
      <c r="IKM98" s="115"/>
      <c r="IKN98" s="115"/>
      <c r="IKO98" s="115"/>
      <c r="IKP98" s="115"/>
      <c r="IKQ98" s="115"/>
      <c r="IKR98" s="115"/>
      <c r="IKS98" s="115"/>
      <c r="IKT98" s="115"/>
      <c r="IKU98" s="115"/>
      <c r="IKV98" s="115"/>
      <c r="IKW98" s="115"/>
      <c r="IKX98" s="115"/>
      <c r="IKY98" s="115"/>
      <c r="IKZ98" s="115"/>
      <c r="ILA98" s="115"/>
      <c r="ILB98" s="115"/>
      <c r="ILC98" s="115"/>
      <c r="ILD98" s="115"/>
      <c r="ILE98" s="115"/>
      <c r="ILF98" s="115"/>
      <c r="ILG98" s="115"/>
      <c r="ILH98" s="115"/>
      <c r="ILI98" s="115"/>
      <c r="ILJ98" s="115"/>
      <c r="ILK98" s="115"/>
      <c r="ILL98" s="115"/>
      <c r="ILM98" s="115"/>
      <c r="ILN98" s="115"/>
      <c r="ILO98" s="115"/>
      <c r="ILP98" s="115"/>
      <c r="ILQ98" s="115"/>
      <c r="ILR98" s="115"/>
      <c r="ILS98" s="115"/>
      <c r="ILT98" s="115"/>
      <c r="ILU98" s="115"/>
      <c r="ILV98" s="115"/>
      <c r="ILW98" s="115"/>
      <c r="ILX98" s="115"/>
      <c r="ILY98" s="115"/>
      <c r="ILZ98" s="115"/>
      <c r="IMA98" s="115"/>
      <c r="IMB98" s="115"/>
      <c r="IMC98" s="115"/>
      <c r="IMD98" s="115"/>
      <c r="IME98" s="115"/>
      <c r="IMF98" s="115"/>
      <c r="IMG98" s="115"/>
      <c r="IMH98" s="115"/>
      <c r="IMI98" s="115"/>
      <c r="IMJ98" s="115"/>
      <c r="IMK98" s="115"/>
      <c r="IML98" s="115"/>
      <c r="IMM98" s="115"/>
      <c r="IMN98" s="115"/>
      <c r="IMO98" s="115"/>
      <c r="IMP98" s="115"/>
      <c r="IMQ98" s="115"/>
      <c r="IMR98" s="115"/>
      <c r="IMS98" s="115"/>
      <c r="IMT98" s="115"/>
      <c r="IMU98" s="115"/>
      <c r="IMV98" s="115"/>
      <c r="IMW98" s="115"/>
      <c r="IMX98" s="115"/>
      <c r="IMY98" s="115"/>
      <c r="IMZ98" s="115"/>
      <c r="INA98" s="115"/>
      <c r="INB98" s="115"/>
      <c r="INC98" s="115"/>
      <c r="IND98" s="115"/>
      <c r="INE98" s="115"/>
      <c r="INF98" s="115"/>
      <c r="ING98" s="115"/>
      <c r="INH98" s="115"/>
      <c r="INI98" s="115"/>
      <c r="INJ98" s="115"/>
      <c r="INK98" s="115"/>
      <c r="INL98" s="115"/>
      <c r="INM98" s="115"/>
      <c r="INN98" s="115"/>
      <c r="INO98" s="115"/>
      <c r="INP98" s="115"/>
      <c r="INQ98" s="115"/>
      <c r="INR98" s="115"/>
      <c r="INS98" s="115"/>
      <c r="INT98" s="115"/>
      <c r="INU98" s="115"/>
      <c r="INV98" s="115"/>
      <c r="INW98" s="115"/>
      <c r="INX98" s="115"/>
      <c r="INY98" s="115"/>
      <c r="INZ98" s="115"/>
      <c r="IOA98" s="115"/>
      <c r="IOB98" s="115"/>
      <c r="IOC98" s="115"/>
      <c r="IOD98" s="115"/>
      <c r="IOE98" s="115"/>
      <c r="IOF98" s="115"/>
      <c r="IOG98" s="115"/>
      <c r="IOH98" s="115"/>
      <c r="IOI98" s="115"/>
      <c r="IOJ98" s="115"/>
      <c r="IOK98" s="115"/>
      <c r="IOL98" s="115"/>
      <c r="IOM98" s="115"/>
      <c r="ION98" s="115"/>
      <c r="IOO98" s="115"/>
      <c r="IOP98" s="115"/>
      <c r="IOQ98" s="115"/>
      <c r="IOR98" s="115"/>
      <c r="IOS98" s="115"/>
      <c r="IOT98" s="115"/>
      <c r="IOU98" s="115"/>
      <c r="IOV98" s="115"/>
      <c r="IOW98" s="115"/>
      <c r="IOX98" s="115"/>
      <c r="IOY98" s="115"/>
      <c r="IOZ98" s="115"/>
      <c r="IPA98" s="115"/>
      <c r="IPB98" s="115"/>
      <c r="IPC98" s="115"/>
      <c r="IPD98" s="115"/>
      <c r="IPE98" s="115"/>
      <c r="IPF98" s="115"/>
      <c r="IPG98" s="115"/>
      <c r="IPH98" s="115"/>
      <c r="IPI98" s="115"/>
      <c r="IPJ98" s="115"/>
      <c r="IPK98" s="115"/>
      <c r="IPL98" s="115"/>
      <c r="IPM98" s="115"/>
      <c r="IPN98" s="115"/>
      <c r="IPO98" s="115"/>
      <c r="IPP98" s="115"/>
      <c r="IPQ98" s="115"/>
      <c r="IPR98" s="115"/>
      <c r="IPS98" s="115"/>
      <c r="IPT98" s="115"/>
      <c r="IPU98" s="115"/>
      <c r="IPV98" s="115"/>
      <c r="IPW98" s="115"/>
      <c r="IPX98" s="115"/>
      <c r="IPY98" s="115"/>
      <c r="IPZ98" s="115"/>
      <c r="IQA98" s="115"/>
      <c r="IQB98" s="115"/>
      <c r="IQC98" s="115"/>
      <c r="IQD98" s="115"/>
      <c r="IQE98" s="115"/>
      <c r="IQF98" s="115"/>
      <c r="IQG98" s="115"/>
      <c r="IQH98" s="115"/>
      <c r="IQI98" s="115"/>
      <c r="IQJ98" s="115"/>
      <c r="IQK98" s="115"/>
      <c r="IQL98" s="115"/>
      <c r="IQM98" s="115"/>
      <c r="IQN98" s="115"/>
      <c r="IQO98" s="115"/>
      <c r="IQP98" s="115"/>
      <c r="IQQ98" s="115"/>
      <c r="IQR98" s="115"/>
      <c r="IQS98" s="115"/>
      <c r="IQT98" s="115"/>
      <c r="IQU98" s="115"/>
      <c r="IQV98" s="115"/>
      <c r="IQW98" s="115"/>
      <c r="IQX98" s="115"/>
      <c r="IQY98" s="115"/>
      <c r="IQZ98" s="115"/>
      <c r="IRA98" s="115"/>
      <c r="IRB98" s="115"/>
      <c r="IRC98" s="115"/>
      <c r="IRD98" s="115"/>
      <c r="IRE98" s="115"/>
      <c r="IRF98" s="115"/>
      <c r="IRG98" s="115"/>
      <c r="IRH98" s="115"/>
      <c r="IRI98" s="115"/>
      <c r="IRJ98" s="115"/>
      <c r="IRK98" s="115"/>
      <c r="IRL98" s="115"/>
      <c r="IRM98" s="115"/>
      <c r="IRN98" s="115"/>
      <c r="IRO98" s="115"/>
      <c r="IRP98" s="115"/>
      <c r="IRQ98" s="115"/>
      <c r="IRR98" s="115"/>
      <c r="IRS98" s="115"/>
      <c r="IRT98" s="115"/>
      <c r="IRU98" s="115"/>
      <c r="IRV98" s="115"/>
      <c r="IRW98" s="115"/>
      <c r="IRX98" s="115"/>
      <c r="IRY98" s="115"/>
      <c r="IRZ98" s="115"/>
      <c r="ISA98" s="115"/>
      <c r="ISB98" s="115"/>
      <c r="ISC98" s="115"/>
      <c r="ISD98" s="115"/>
      <c r="ISE98" s="115"/>
      <c r="ISF98" s="115"/>
      <c r="ISG98" s="115"/>
      <c r="ISH98" s="115"/>
      <c r="ISI98" s="115"/>
      <c r="ISJ98" s="115"/>
      <c r="ISK98" s="115"/>
      <c r="ISL98" s="115"/>
      <c r="ISM98" s="115"/>
      <c r="ISN98" s="115"/>
      <c r="ISO98" s="115"/>
      <c r="ISP98" s="115"/>
      <c r="ISQ98" s="115"/>
      <c r="ISR98" s="115"/>
      <c r="ISS98" s="115"/>
      <c r="IST98" s="115"/>
      <c r="ISU98" s="115"/>
      <c r="ISV98" s="115"/>
      <c r="ISW98" s="115"/>
      <c r="ISX98" s="115"/>
      <c r="ISY98" s="115"/>
      <c r="ISZ98" s="115"/>
      <c r="ITA98" s="115"/>
      <c r="ITB98" s="115"/>
      <c r="ITC98" s="115"/>
      <c r="ITD98" s="115"/>
      <c r="ITE98" s="115"/>
      <c r="ITF98" s="115"/>
      <c r="ITG98" s="115"/>
      <c r="ITH98" s="115"/>
      <c r="ITI98" s="115"/>
      <c r="ITJ98" s="115"/>
      <c r="ITK98" s="115"/>
      <c r="ITL98" s="115"/>
      <c r="ITM98" s="115"/>
      <c r="ITN98" s="115"/>
      <c r="ITO98" s="115"/>
      <c r="ITP98" s="115"/>
      <c r="ITQ98" s="115"/>
      <c r="ITR98" s="115"/>
      <c r="ITS98" s="115"/>
      <c r="ITT98" s="115"/>
      <c r="ITU98" s="115"/>
      <c r="ITV98" s="115"/>
      <c r="ITW98" s="115"/>
      <c r="ITX98" s="115"/>
      <c r="ITY98" s="115"/>
      <c r="ITZ98" s="115"/>
      <c r="IUA98" s="115"/>
      <c r="IUB98" s="115"/>
      <c r="IUC98" s="115"/>
      <c r="IUD98" s="115"/>
      <c r="IUE98" s="115"/>
      <c r="IUF98" s="115"/>
      <c r="IUG98" s="115"/>
      <c r="IUH98" s="115"/>
      <c r="IUI98" s="115"/>
      <c r="IUJ98" s="115"/>
      <c r="IUK98" s="115"/>
      <c r="IUL98" s="115"/>
      <c r="IUM98" s="115"/>
      <c r="IUN98" s="115"/>
      <c r="IUO98" s="115"/>
      <c r="IUP98" s="115"/>
      <c r="IUQ98" s="115"/>
      <c r="IUR98" s="115"/>
      <c r="IUS98" s="115"/>
      <c r="IUT98" s="115"/>
      <c r="IUU98" s="115"/>
      <c r="IUV98" s="115"/>
      <c r="IUW98" s="115"/>
      <c r="IUX98" s="115"/>
      <c r="IUY98" s="115"/>
      <c r="IUZ98" s="115"/>
      <c r="IVA98" s="115"/>
      <c r="IVB98" s="115"/>
      <c r="IVC98" s="115"/>
      <c r="IVD98" s="115"/>
      <c r="IVE98" s="115"/>
      <c r="IVF98" s="115"/>
      <c r="IVG98" s="115"/>
      <c r="IVH98" s="115"/>
      <c r="IVI98" s="115"/>
      <c r="IVJ98" s="115"/>
      <c r="IVK98" s="115"/>
      <c r="IVL98" s="115"/>
      <c r="IVM98" s="115"/>
      <c r="IVN98" s="115"/>
      <c r="IVO98" s="115"/>
      <c r="IVP98" s="115"/>
      <c r="IVQ98" s="115"/>
      <c r="IVR98" s="115"/>
      <c r="IVS98" s="115"/>
      <c r="IVT98" s="115"/>
      <c r="IVU98" s="115"/>
      <c r="IVV98" s="115"/>
      <c r="IVW98" s="115"/>
      <c r="IVX98" s="115"/>
      <c r="IVY98" s="115"/>
      <c r="IVZ98" s="115"/>
      <c r="IWA98" s="115"/>
      <c r="IWB98" s="115"/>
      <c r="IWC98" s="115"/>
      <c r="IWD98" s="115"/>
      <c r="IWE98" s="115"/>
      <c r="IWF98" s="115"/>
      <c r="IWG98" s="115"/>
      <c r="IWH98" s="115"/>
      <c r="IWI98" s="115"/>
      <c r="IWJ98" s="115"/>
      <c r="IWK98" s="115"/>
      <c r="IWL98" s="115"/>
      <c r="IWM98" s="115"/>
      <c r="IWN98" s="115"/>
      <c r="IWO98" s="115"/>
      <c r="IWP98" s="115"/>
      <c r="IWQ98" s="115"/>
      <c r="IWR98" s="115"/>
      <c r="IWS98" s="115"/>
      <c r="IWT98" s="115"/>
      <c r="IWU98" s="115"/>
      <c r="IWV98" s="115"/>
      <c r="IWW98" s="115"/>
      <c r="IWX98" s="115"/>
      <c r="IWY98" s="115"/>
      <c r="IWZ98" s="115"/>
      <c r="IXA98" s="115"/>
      <c r="IXB98" s="115"/>
      <c r="IXC98" s="115"/>
      <c r="IXD98" s="115"/>
      <c r="IXE98" s="115"/>
      <c r="IXF98" s="115"/>
      <c r="IXG98" s="115"/>
      <c r="IXH98" s="115"/>
      <c r="IXI98" s="115"/>
      <c r="IXJ98" s="115"/>
      <c r="IXK98" s="115"/>
      <c r="IXL98" s="115"/>
      <c r="IXM98" s="115"/>
      <c r="IXN98" s="115"/>
      <c r="IXO98" s="115"/>
      <c r="IXP98" s="115"/>
      <c r="IXQ98" s="115"/>
      <c r="IXR98" s="115"/>
      <c r="IXS98" s="115"/>
      <c r="IXT98" s="115"/>
      <c r="IXU98" s="115"/>
      <c r="IXV98" s="115"/>
      <c r="IXW98" s="115"/>
      <c r="IXX98" s="115"/>
      <c r="IXY98" s="115"/>
      <c r="IXZ98" s="115"/>
      <c r="IYA98" s="115"/>
      <c r="IYB98" s="115"/>
      <c r="IYC98" s="115"/>
      <c r="IYD98" s="115"/>
      <c r="IYE98" s="115"/>
      <c r="IYF98" s="115"/>
      <c r="IYG98" s="115"/>
      <c r="IYH98" s="115"/>
      <c r="IYI98" s="115"/>
      <c r="IYJ98" s="115"/>
      <c r="IYK98" s="115"/>
      <c r="IYL98" s="115"/>
      <c r="IYM98" s="115"/>
      <c r="IYN98" s="115"/>
      <c r="IYO98" s="115"/>
      <c r="IYP98" s="115"/>
      <c r="IYQ98" s="115"/>
      <c r="IYR98" s="115"/>
      <c r="IYS98" s="115"/>
      <c r="IYT98" s="115"/>
      <c r="IYU98" s="115"/>
      <c r="IYV98" s="115"/>
      <c r="IYW98" s="115"/>
      <c r="IYX98" s="115"/>
      <c r="IYY98" s="115"/>
      <c r="IYZ98" s="115"/>
      <c r="IZA98" s="115"/>
      <c r="IZB98" s="115"/>
      <c r="IZC98" s="115"/>
      <c r="IZD98" s="115"/>
      <c r="IZE98" s="115"/>
      <c r="IZF98" s="115"/>
      <c r="IZG98" s="115"/>
      <c r="IZH98" s="115"/>
      <c r="IZI98" s="115"/>
      <c r="IZJ98" s="115"/>
      <c r="IZK98" s="115"/>
      <c r="IZL98" s="115"/>
      <c r="IZM98" s="115"/>
      <c r="IZN98" s="115"/>
      <c r="IZO98" s="115"/>
      <c r="IZP98" s="115"/>
      <c r="IZQ98" s="115"/>
      <c r="IZR98" s="115"/>
      <c r="IZS98" s="115"/>
      <c r="IZT98" s="115"/>
      <c r="IZU98" s="115"/>
      <c r="IZV98" s="115"/>
      <c r="IZW98" s="115"/>
      <c r="IZX98" s="115"/>
      <c r="IZY98" s="115"/>
      <c r="IZZ98" s="115"/>
      <c r="JAA98" s="115"/>
      <c r="JAB98" s="115"/>
      <c r="JAC98" s="115"/>
      <c r="JAD98" s="115"/>
      <c r="JAE98" s="115"/>
      <c r="JAF98" s="115"/>
      <c r="JAG98" s="115"/>
      <c r="JAH98" s="115"/>
      <c r="JAI98" s="115"/>
      <c r="JAJ98" s="115"/>
      <c r="JAK98" s="115"/>
      <c r="JAL98" s="115"/>
      <c r="JAM98" s="115"/>
      <c r="JAN98" s="115"/>
      <c r="JAO98" s="115"/>
      <c r="JAP98" s="115"/>
      <c r="JAQ98" s="115"/>
      <c r="JAR98" s="115"/>
      <c r="JAS98" s="115"/>
      <c r="JAT98" s="115"/>
      <c r="JAU98" s="115"/>
      <c r="JAV98" s="115"/>
      <c r="JAW98" s="115"/>
      <c r="JAX98" s="115"/>
      <c r="JAY98" s="115"/>
      <c r="JAZ98" s="115"/>
      <c r="JBA98" s="115"/>
      <c r="JBB98" s="115"/>
      <c r="JBC98" s="115"/>
      <c r="JBD98" s="115"/>
      <c r="JBE98" s="115"/>
      <c r="JBF98" s="115"/>
      <c r="JBG98" s="115"/>
      <c r="JBH98" s="115"/>
      <c r="JBI98" s="115"/>
      <c r="JBJ98" s="115"/>
      <c r="JBK98" s="115"/>
      <c r="JBL98" s="115"/>
      <c r="JBM98" s="115"/>
      <c r="JBN98" s="115"/>
      <c r="JBO98" s="115"/>
      <c r="JBP98" s="115"/>
      <c r="JBQ98" s="115"/>
      <c r="JBR98" s="115"/>
      <c r="JBS98" s="115"/>
      <c r="JBT98" s="115"/>
      <c r="JBU98" s="115"/>
      <c r="JBV98" s="115"/>
      <c r="JBW98" s="115"/>
      <c r="JBX98" s="115"/>
      <c r="JBY98" s="115"/>
      <c r="JBZ98" s="115"/>
      <c r="JCA98" s="115"/>
      <c r="JCB98" s="115"/>
      <c r="JCC98" s="115"/>
      <c r="JCD98" s="115"/>
      <c r="JCE98" s="115"/>
      <c r="JCF98" s="115"/>
      <c r="JCG98" s="115"/>
      <c r="JCH98" s="115"/>
      <c r="JCI98" s="115"/>
      <c r="JCJ98" s="115"/>
      <c r="JCK98" s="115"/>
      <c r="JCL98" s="115"/>
      <c r="JCM98" s="115"/>
      <c r="JCN98" s="115"/>
      <c r="JCO98" s="115"/>
      <c r="JCP98" s="115"/>
      <c r="JCQ98" s="115"/>
      <c r="JCR98" s="115"/>
      <c r="JCS98" s="115"/>
      <c r="JCT98" s="115"/>
      <c r="JCU98" s="115"/>
      <c r="JCV98" s="115"/>
      <c r="JCW98" s="115"/>
      <c r="JCX98" s="115"/>
      <c r="JCY98" s="115"/>
      <c r="JCZ98" s="115"/>
      <c r="JDA98" s="115"/>
      <c r="JDB98" s="115"/>
      <c r="JDC98" s="115"/>
      <c r="JDD98" s="115"/>
      <c r="JDE98" s="115"/>
      <c r="JDF98" s="115"/>
      <c r="JDG98" s="115"/>
      <c r="JDH98" s="115"/>
      <c r="JDI98" s="115"/>
      <c r="JDJ98" s="115"/>
      <c r="JDK98" s="115"/>
      <c r="JDL98" s="115"/>
      <c r="JDM98" s="115"/>
      <c r="JDN98" s="115"/>
      <c r="JDO98" s="115"/>
      <c r="JDP98" s="115"/>
      <c r="JDQ98" s="115"/>
      <c r="JDR98" s="115"/>
      <c r="JDS98" s="115"/>
      <c r="JDT98" s="115"/>
      <c r="JDU98" s="115"/>
      <c r="JDV98" s="115"/>
      <c r="JDW98" s="115"/>
      <c r="JDX98" s="115"/>
      <c r="JDY98" s="115"/>
      <c r="JDZ98" s="115"/>
      <c r="JEA98" s="115"/>
      <c r="JEB98" s="115"/>
      <c r="JEC98" s="115"/>
      <c r="JED98" s="115"/>
      <c r="JEE98" s="115"/>
      <c r="JEF98" s="115"/>
      <c r="JEG98" s="115"/>
      <c r="JEH98" s="115"/>
      <c r="JEI98" s="115"/>
      <c r="JEJ98" s="115"/>
      <c r="JEK98" s="115"/>
      <c r="JEL98" s="115"/>
      <c r="JEM98" s="115"/>
      <c r="JEN98" s="115"/>
      <c r="JEO98" s="115"/>
      <c r="JEP98" s="115"/>
      <c r="JEQ98" s="115"/>
      <c r="JER98" s="115"/>
      <c r="JES98" s="115"/>
      <c r="JET98" s="115"/>
      <c r="JEU98" s="115"/>
      <c r="JEV98" s="115"/>
      <c r="JEW98" s="115"/>
      <c r="JEX98" s="115"/>
      <c r="JEY98" s="115"/>
      <c r="JEZ98" s="115"/>
      <c r="JFA98" s="115"/>
      <c r="JFB98" s="115"/>
      <c r="JFC98" s="115"/>
      <c r="JFD98" s="115"/>
      <c r="JFE98" s="115"/>
      <c r="JFF98" s="115"/>
      <c r="JFG98" s="115"/>
      <c r="JFH98" s="115"/>
      <c r="JFI98" s="115"/>
      <c r="JFJ98" s="115"/>
      <c r="JFK98" s="115"/>
      <c r="JFL98" s="115"/>
      <c r="JFM98" s="115"/>
      <c r="JFN98" s="115"/>
      <c r="JFO98" s="115"/>
      <c r="JFP98" s="115"/>
      <c r="JFQ98" s="115"/>
      <c r="JFR98" s="115"/>
      <c r="JFS98" s="115"/>
      <c r="JFT98" s="115"/>
      <c r="JFU98" s="115"/>
      <c r="JFV98" s="115"/>
      <c r="JFW98" s="115"/>
      <c r="JFX98" s="115"/>
      <c r="JFY98" s="115"/>
      <c r="JFZ98" s="115"/>
      <c r="JGA98" s="115"/>
      <c r="JGB98" s="115"/>
      <c r="JGC98" s="115"/>
      <c r="JGD98" s="115"/>
      <c r="JGE98" s="115"/>
      <c r="JGF98" s="115"/>
      <c r="JGG98" s="115"/>
      <c r="JGH98" s="115"/>
      <c r="JGI98" s="115"/>
      <c r="JGJ98" s="115"/>
      <c r="JGK98" s="115"/>
      <c r="JGL98" s="115"/>
      <c r="JGM98" s="115"/>
      <c r="JGN98" s="115"/>
      <c r="JGO98" s="115"/>
      <c r="JGP98" s="115"/>
      <c r="JGQ98" s="115"/>
      <c r="JGR98" s="115"/>
      <c r="JGS98" s="115"/>
      <c r="JGT98" s="115"/>
      <c r="JGU98" s="115"/>
      <c r="JGV98" s="115"/>
      <c r="JGW98" s="115"/>
      <c r="JGX98" s="115"/>
      <c r="JGY98" s="115"/>
      <c r="JGZ98" s="115"/>
      <c r="JHA98" s="115"/>
      <c r="JHB98" s="115"/>
      <c r="JHC98" s="115"/>
      <c r="JHD98" s="115"/>
      <c r="JHE98" s="115"/>
      <c r="JHF98" s="115"/>
      <c r="JHG98" s="115"/>
      <c r="JHH98" s="115"/>
      <c r="JHI98" s="115"/>
      <c r="JHJ98" s="115"/>
      <c r="JHK98" s="115"/>
      <c r="JHL98" s="115"/>
      <c r="JHM98" s="115"/>
      <c r="JHN98" s="115"/>
      <c r="JHO98" s="115"/>
      <c r="JHP98" s="115"/>
      <c r="JHQ98" s="115"/>
      <c r="JHR98" s="115"/>
      <c r="JHS98" s="115"/>
      <c r="JHT98" s="115"/>
      <c r="JHU98" s="115"/>
      <c r="JHV98" s="115"/>
      <c r="JHW98" s="115"/>
      <c r="JHX98" s="115"/>
      <c r="JHY98" s="115"/>
      <c r="JHZ98" s="115"/>
      <c r="JIA98" s="115"/>
      <c r="JIB98" s="115"/>
      <c r="JIC98" s="115"/>
      <c r="JID98" s="115"/>
      <c r="JIE98" s="115"/>
      <c r="JIF98" s="115"/>
      <c r="JIG98" s="115"/>
      <c r="JIH98" s="115"/>
      <c r="JII98" s="115"/>
      <c r="JIJ98" s="115"/>
      <c r="JIK98" s="115"/>
      <c r="JIL98" s="115"/>
      <c r="JIM98" s="115"/>
      <c r="JIN98" s="115"/>
      <c r="JIO98" s="115"/>
      <c r="JIP98" s="115"/>
      <c r="JIQ98" s="115"/>
      <c r="JIR98" s="115"/>
      <c r="JIS98" s="115"/>
      <c r="JIT98" s="115"/>
      <c r="JIU98" s="115"/>
      <c r="JIV98" s="115"/>
      <c r="JIW98" s="115"/>
      <c r="JIX98" s="115"/>
      <c r="JIY98" s="115"/>
      <c r="JIZ98" s="115"/>
      <c r="JJA98" s="115"/>
      <c r="JJB98" s="115"/>
      <c r="JJC98" s="115"/>
      <c r="JJD98" s="115"/>
      <c r="JJE98" s="115"/>
      <c r="JJF98" s="115"/>
      <c r="JJG98" s="115"/>
      <c r="JJH98" s="115"/>
      <c r="JJI98" s="115"/>
      <c r="JJJ98" s="115"/>
      <c r="JJK98" s="115"/>
      <c r="JJL98" s="115"/>
      <c r="JJM98" s="115"/>
      <c r="JJN98" s="115"/>
      <c r="JJO98" s="115"/>
      <c r="JJP98" s="115"/>
      <c r="JJQ98" s="115"/>
      <c r="JJR98" s="115"/>
      <c r="JJS98" s="115"/>
      <c r="JJT98" s="115"/>
      <c r="JJU98" s="115"/>
      <c r="JJV98" s="115"/>
      <c r="JJW98" s="115"/>
      <c r="JJX98" s="115"/>
      <c r="JJY98" s="115"/>
      <c r="JJZ98" s="115"/>
      <c r="JKA98" s="115"/>
      <c r="JKB98" s="115"/>
      <c r="JKC98" s="115"/>
      <c r="JKD98" s="115"/>
      <c r="JKE98" s="115"/>
      <c r="JKF98" s="115"/>
      <c r="JKG98" s="115"/>
      <c r="JKH98" s="115"/>
      <c r="JKI98" s="115"/>
      <c r="JKJ98" s="115"/>
      <c r="JKK98" s="115"/>
      <c r="JKL98" s="115"/>
      <c r="JKM98" s="115"/>
      <c r="JKN98" s="115"/>
      <c r="JKO98" s="115"/>
      <c r="JKP98" s="115"/>
      <c r="JKQ98" s="115"/>
      <c r="JKR98" s="115"/>
      <c r="JKS98" s="115"/>
      <c r="JKT98" s="115"/>
      <c r="JKU98" s="115"/>
      <c r="JKV98" s="115"/>
      <c r="JKW98" s="115"/>
      <c r="JKX98" s="115"/>
      <c r="JKY98" s="115"/>
      <c r="JKZ98" s="115"/>
      <c r="JLA98" s="115"/>
      <c r="JLB98" s="115"/>
      <c r="JLC98" s="115"/>
      <c r="JLD98" s="115"/>
      <c r="JLE98" s="115"/>
      <c r="JLF98" s="115"/>
      <c r="JLG98" s="115"/>
      <c r="JLH98" s="115"/>
      <c r="JLI98" s="115"/>
      <c r="JLJ98" s="115"/>
      <c r="JLK98" s="115"/>
      <c r="JLL98" s="115"/>
      <c r="JLM98" s="115"/>
      <c r="JLN98" s="115"/>
      <c r="JLO98" s="115"/>
      <c r="JLP98" s="115"/>
      <c r="JLQ98" s="115"/>
      <c r="JLR98" s="115"/>
      <c r="JLS98" s="115"/>
      <c r="JLT98" s="115"/>
      <c r="JLU98" s="115"/>
      <c r="JLV98" s="115"/>
      <c r="JLW98" s="115"/>
      <c r="JLX98" s="115"/>
      <c r="JLY98" s="115"/>
      <c r="JLZ98" s="115"/>
      <c r="JMA98" s="115"/>
      <c r="JMB98" s="115"/>
      <c r="JMC98" s="115"/>
      <c r="JMD98" s="115"/>
      <c r="JME98" s="115"/>
      <c r="JMF98" s="115"/>
      <c r="JMG98" s="115"/>
      <c r="JMH98" s="115"/>
      <c r="JMI98" s="115"/>
      <c r="JMJ98" s="115"/>
      <c r="JMK98" s="115"/>
      <c r="JML98" s="115"/>
      <c r="JMM98" s="115"/>
      <c r="JMN98" s="115"/>
      <c r="JMO98" s="115"/>
      <c r="JMP98" s="115"/>
      <c r="JMQ98" s="115"/>
      <c r="JMR98" s="115"/>
      <c r="JMS98" s="115"/>
      <c r="JMT98" s="115"/>
      <c r="JMU98" s="115"/>
      <c r="JMV98" s="115"/>
      <c r="JMW98" s="115"/>
      <c r="JMX98" s="115"/>
      <c r="JMY98" s="115"/>
      <c r="JMZ98" s="115"/>
      <c r="JNA98" s="115"/>
      <c r="JNB98" s="115"/>
      <c r="JNC98" s="115"/>
      <c r="JND98" s="115"/>
      <c r="JNE98" s="115"/>
      <c r="JNF98" s="115"/>
      <c r="JNG98" s="115"/>
      <c r="JNH98" s="115"/>
      <c r="JNI98" s="115"/>
      <c r="JNJ98" s="115"/>
      <c r="JNK98" s="115"/>
      <c r="JNL98" s="115"/>
      <c r="JNM98" s="115"/>
      <c r="JNN98" s="115"/>
      <c r="JNO98" s="115"/>
      <c r="JNP98" s="115"/>
      <c r="JNQ98" s="115"/>
      <c r="JNR98" s="115"/>
      <c r="JNS98" s="115"/>
      <c r="JNT98" s="115"/>
      <c r="JNU98" s="115"/>
      <c r="JNV98" s="115"/>
      <c r="JNW98" s="115"/>
      <c r="JNX98" s="115"/>
      <c r="JNY98" s="115"/>
      <c r="JNZ98" s="115"/>
      <c r="JOA98" s="115"/>
      <c r="JOB98" s="115"/>
      <c r="JOC98" s="115"/>
      <c r="JOD98" s="115"/>
      <c r="JOE98" s="115"/>
      <c r="JOF98" s="115"/>
      <c r="JOG98" s="115"/>
      <c r="JOH98" s="115"/>
      <c r="JOI98" s="115"/>
      <c r="JOJ98" s="115"/>
      <c r="JOK98" s="115"/>
      <c r="JOL98" s="115"/>
      <c r="JOM98" s="115"/>
      <c r="JON98" s="115"/>
      <c r="JOO98" s="115"/>
      <c r="JOP98" s="115"/>
      <c r="JOQ98" s="115"/>
      <c r="JOR98" s="115"/>
      <c r="JOS98" s="115"/>
      <c r="JOT98" s="115"/>
      <c r="JOU98" s="115"/>
      <c r="JOV98" s="115"/>
      <c r="JOW98" s="115"/>
      <c r="JOX98" s="115"/>
      <c r="JOY98" s="115"/>
      <c r="JOZ98" s="115"/>
      <c r="JPA98" s="115"/>
      <c r="JPB98" s="115"/>
      <c r="JPC98" s="115"/>
      <c r="JPD98" s="115"/>
      <c r="JPE98" s="115"/>
      <c r="JPF98" s="115"/>
      <c r="JPG98" s="115"/>
      <c r="JPH98" s="115"/>
      <c r="JPI98" s="115"/>
      <c r="JPJ98" s="115"/>
      <c r="JPK98" s="115"/>
      <c r="JPL98" s="115"/>
      <c r="JPM98" s="115"/>
      <c r="JPN98" s="115"/>
      <c r="JPO98" s="115"/>
      <c r="JPP98" s="115"/>
      <c r="JPQ98" s="115"/>
      <c r="JPR98" s="115"/>
      <c r="JPS98" s="115"/>
      <c r="JPT98" s="115"/>
      <c r="JPU98" s="115"/>
      <c r="JPV98" s="115"/>
      <c r="JPW98" s="115"/>
      <c r="JPX98" s="115"/>
      <c r="JPY98" s="115"/>
      <c r="JPZ98" s="115"/>
      <c r="JQA98" s="115"/>
      <c r="JQB98" s="115"/>
      <c r="JQC98" s="115"/>
      <c r="JQD98" s="115"/>
      <c r="JQE98" s="115"/>
      <c r="JQF98" s="115"/>
      <c r="JQG98" s="115"/>
      <c r="JQH98" s="115"/>
      <c r="JQI98" s="115"/>
      <c r="JQJ98" s="115"/>
      <c r="JQK98" s="115"/>
      <c r="JQL98" s="115"/>
      <c r="JQM98" s="115"/>
      <c r="JQN98" s="115"/>
      <c r="JQO98" s="115"/>
      <c r="JQP98" s="115"/>
      <c r="JQQ98" s="115"/>
      <c r="JQR98" s="115"/>
      <c r="JQS98" s="115"/>
      <c r="JQT98" s="115"/>
      <c r="JQU98" s="115"/>
      <c r="JQV98" s="115"/>
      <c r="JQW98" s="115"/>
      <c r="JQX98" s="115"/>
      <c r="JQY98" s="115"/>
      <c r="JQZ98" s="115"/>
      <c r="JRA98" s="115"/>
      <c r="JRB98" s="115"/>
      <c r="JRC98" s="115"/>
      <c r="JRD98" s="115"/>
      <c r="JRE98" s="115"/>
      <c r="JRF98" s="115"/>
      <c r="JRG98" s="115"/>
      <c r="JRH98" s="115"/>
      <c r="JRI98" s="115"/>
      <c r="JRJ98" s="115"/>
      <c r="JRK98" s="115"/>
      <c r="JRL98" s="115"/>
      <c r="JRM98" s="115"/>
      <c r="JRN98" s="115"/>
      <c r="JRO98" s="115"/>
      <c r="JRP98" s="115"/>
      <c r="JRQ98" s="115"/>
      <c r="JRR98" s="115"/>
      <c r="JRS98" s="115"/>
      <c r="JRT98" s="115"/>
      <c r="JRU98" s="115"/>
      <c r="JRV98" s="115"/>
      <c r="JRW98" s="115"/>
      <c r="JRX98" s="115"/>
      <c r="JRY98" s="115"/>
      <c r="JRZ98" s="115"/>
      <c r="JSA98" s="115"/>
      <c r="JSB98" s="115"/>
      <c r="JSC98" s="115"/>
      <c r="JSD98" s="115"/>
      <c r="JSE98" s="115"/>
      <c r="JSF98" s="115"/>
      <c r="JSG98" s="115"/>
      <c r="JSH98" s="115"/>
      <c r="JSI98" s="115"/>
      <c r="JSJ98" s="115"/>
      <c r="JSK98" s="115"/>
      <c r="JSL98" s="115"/>
      <c r="JSM98" s="115"/>
      <c r="JSN98" s="115"/>
      <c r="JSO98" s="115"/>
      <c r="JSP98" s="115"/>
      <c r="JSQ98" s="115"/>
      <c r="JSR98" s="115"/>
      <c r="JSS98" s="115"/>
      <c r="JST98" s="115"/>
      <c r="JSU98" s="115"/>
      <c r="JSV98" s="115"/>
      <c r="JSW98" s="115"/>
      <c r="JSX98" s="115"/>
      <c r="JSY98" s="115"/>
      <c r="JSZ98" s="115"/>
      <c r="JTA98" s="115"/>
      <c r="JTB98" s="115"/>
      <c r="JTC98" s="115"/>
      <c r="JTD98" s="115"/>
      <c r="JTE98" s="115"/>
      <c r="JTF98" s="115"/>
      <c r="JTG98" s="115"/>
      <c r="JTH98" s="115"/>
      <c r="JTI98" s="115"/>
      <c r="JTJ98" s="115"/>
      <c r="JTK98" s="115"/>
      <c r="JTL98" s="115"/>
      <c r="JTM98" s="115"/>
      <c r="JTN98" s="115"/>
      <c r="JTO98" s="115"/>
      <c r="JTP98" s="115"/>
      <c r="JTQ98" s="115"/>
      <c r="JTR98" s="115"/>
      <c r="JTS98" s="115"/>
      <c r="JTT98" s="115"/>
      <c r="JTU98" s="115"/>
      <c r="JTV98" s="115"/>
      <c r="JTW98" s="115"/>
      <c r="JTX98" s="115"/>
      <c r="JTY98" s="115"/>
      <c r="JTZ98" s="115"/>
      <c r="JUA98" s="115"/>
      <c r="JUB98" s="115"/>
      <c r="JUC98" s="115"/>
      <c r="JUD98" s="115"/>
      <c r="JUE98" s="115"/>
      <c r="JUF98" s="115"/>
      <c r="JUG98" s="115"/>
      <c r="JUH98" s="115"/>
      <c r="JUI98" s="115"/>
      <c r="JUJ98" s="115"/>
      <c r="JUK98" s="115"/>
      <c r="JUL98" s="115"/>
      <c r="JUM98" s="115"/>
      <c r="JUN98" s="115"/>
      <c r="JUO98" s="115"/>
      <c r="JUP98" s="115"/>
      <c r="JUQ98" s="115"/>
      <c r="JUR98" s="115"/>
      <c r="JUS98" s="115"/>
      <c r="JUT98" s="115"/>
      <c r="JUU98" s="115"/>
      <c r="JUV98" s="115"/>
      <c r="JUW98" s="115"/>
      <c r="JUX98" s="115"/>
      <c r="JUY98" s="115"/>
      <c r="JUZ98" s="115"/>
      <c r="JVA98" s="115"/>
      <c r="JVB98" s="115"/>
      <c r="JVC98" s="115"/>
      <c r="JVD98" s="115"/>
      <c r="JVE98" s="115"/>
      <c r="JVF98" s="115"/>
      <c r="JVG98" s="115"/>
      <c r="JVH98" s="115"/>
      <c r="JVI98" s="115"/>
      <c r="JVJ98" s="115"/>
      <c r="JVK98" s="115"/>
      <c r="JVL98" s="115"/>
      <c r="JVM98" s="115"/>
      <c r="JVN98" s="115"/>
      <c r="JVO98" s="115"/>
      <c r="JVP98" s="115"/>
      <c r="JVQ98" s="115"/>
      <c r="JVR98" s="115"/>
      <c r="JVS98" s="115"/>
      <c r="JVT98" s="115"/>
      <c r="JVU98" s="115"/>
      <c r="JVV98" s="115"/>
      <c r="JVW98" s="115"/>
      <c r="JVX98" s="115"/>
      <c r="JVY98" s="115"/>
      <c r="JVZ98" s="115"/>
      <c r="JWA98" s="115"/>
      <c r="JWB98" s="115"/>
      <c r="JWC98" s="115"/>
      <c r="JWD98" s="115"/>
      <c r="JWE98" s="115"/>
      <c r="JWF98" s="115"/>
      <c r="JWG98" s="115"/>
      <c r="JWH98" s="115"/>
      <c r="JWI98" s="115"/>
      <c r="JWJ98" s="115"/>
      <c r="JWK98" s="115"/>
      <c r="JWL98" s="115"/>
      <c r="JWM98" s="115"/>
      <c r="JWN98" s="115"/>
      <c r="JWO98" s="115"/>
      <c r="JWP98" s="115"/>
      <c r="JWQ98" s="115"/>
      <c r="JWR98" s="115"/>
      <c r="JWS98" s="115"/>
      <c r="JWT98" s="115"/>
      <c r="JWU98" s="115"/>
      <c r="JWV98" s="115"/>
      <c r="JWW98" s="115"/>
      <c r="JWX98" s="115"/>
      <c r="JWY98" s="115"/>
      <c r="JWZ98" s="115"/>
      <c r="JXA98" s="115"/>
      <c r="JXB98" s="115"/>
      <c r="JXC98" s="115"/>
      <c r="JXD98" s="115"/>
      <c r="JXE98" s="115"/>
      <c r="JXF98" s="115"/>
      <c r="JXG98" s="115"/>
      <c r="JXH98" s="115"/>
      <c r="JXI98" s="115"/>
      <c r="JXJ98" s="115"/>
      <c r="JXK98" s="115"/>
      <c r="JXL98" s="115"/>
      <c r="JXM98" s="115"/>
      <c r="JXN98" s="115"/>
      <c r="JXO98" s="115"/>
      <c r="JXP98" s="115"/>
      <c r="JXQ98" s="115"/>
      <c r="JXR98" s="115"/>
      <c r="JXS98" s="115"/>
      <c r="JXT98" s="115"/>
      <c r="JXU98" s="115"/>
      <c r="JXV98" s="115"/>
      <c r="JXW98" s="115"/>
      <c r="JXX98" s="115"/>
      <c r="JXY98" s="115"/>
      <c r="JXZ98" s="115"/>
      <c r="JYA98" s="115"/>
      <c r="JYB98" s="115"/>
      <c r="JYC98" s="115"/>
      <c r="JYD98" s="115"/>
      <c r="JYE98" s="115"/>
      <c r="JYF98" s="115"/>
      <c r="JYG98" s="115"/>
      <c r="JYH98" s="115"/>
      <c r="JYI98" s="115"/>
      <c r="JYJ98" s="115"/>
      <c r="JYK98" s="115"/>
      <c r="JYL98" s="115"/>
      <c r="JYM98" s="115"/>
      <c r="JYN98" s="115"/>
      <c r="JYO98" s="115"/>
      <c r="JYP98" s="115"/>
      <c r="JYQ98" s="115"/>
      <c r="JYR98" s="115"/>
      <c r="JYS98" s="115"/>
      <c r="JYT98" s="115"/>
      <c r="JYU98" s="115"/>
      <c r="JYV98" s="115"/>
      <c r="JYW98" s="115"/>
      <c r="JYX98" s="115"/>
      <c r="JYY98" s="115"/>
      <c r="JYZ98" s="115"/>
      <c r="JZA98" s="115"/>
      <c r="JZB98" s="115"/>
      <c r="JZC98" s="115"/>
      <c r="JZD98" s="115"/>
      <c r="JZE98" s="115"/>
      <c r="JZF98" s="115"/>
      <c r="JZG98" s="115"/>
      <c r="JZH98" s="115"/>
      <c r="JZI98" s="115"/>
      <c r="JZJ98" s="115"/>
      <c r="JZK98" s="115"/>
      <c r="JZL98" s="115"/>
      <c r="JZM98" s="115"/>
      <c r="JZN98" s="115"/>
      <c r="JZO98" s="115"/>
      <c r="JZP98" s="115"/>
      <c r="JZQ98" s="115"/>
      <c r="JZR98" s="115"/>
      <c r="JZS98" s="115"/>
      <c r="JZT98" s="115"/>
      <c r="JZU98" s="115"/>
      <c r="JZV98" s="115"/>
      <c r="JZW98" s="115"/>
      <c r="JZX98" s="115"/>
      <c r="JZY98" s="115"/>
      <c r="JZZ98" s="115"/>
      <c r="KAA98" s="115"/>
      <c r="KAB98" s="115"/>
      <c r="KAC98" s="115"/>
      <c r="KAD98" s="115"/>
      <c r="KAE98" s="115"/>
      <c r="KAF98" s="115"/>
      <c r="KAG98" s="115"/>
      <c r="KAH98" s="115"/>
      <c r="KAI98" s="115"/>
      <c r="KAJ98" s="115"/>
      <c r="KAK98" s="115"/>
      <c r="KAL98" s="115"/>
      <c r="KAM98" s="115"/>
      <c r="KAN98" s="115"/>
      <c r="KAO98" s="115"/>
      <c r="KAP98" s="115"/>
      <c r="KAQ98" s="115"/>
      <c r="KAR98" s="115"/>
      <c r="KAS98" s="115"/>
      <c r="KAT98" s="115"/>
      <c r="KAU98" s="115"/>
      <c r="KAV98" s="115"/>
      <c r="KAW98" s="115"/>
      <c r="KAX98" s="115"/>
      <c r="KAY98" s="115"/>
      <c r="KAZ98" s="115"/>
      <c r="KBA98" s="115"/>
      <c r="KBB98" s="115"/>
      <c r="KBC98" s="115"/>
      <c r="KBD98" s="115"/>
      <c r="KBE98" s="115"/>
      <c r="KBF98" s="115"/>
      <c r="KBG98" s="115"/>
      <c r="KBH98" s="115"/>
      <c r="KBI98" s="115"/>
      <c r="KBJ98" s="115"/>
      <c r="KBK98" s="115"/>
      <c r="KBL98" s="115"/>
      <c r="KBM98" s="115"/>
      <c r="KBN98" s="115"/>
      <c r="KBO98" s="115"/>
      <c r="KBP98" s="115"/>
      <c r="KBQ98" s="115"/>
      <c r="KBR98" s="115"/>
      <c r="KBS98" s="115"/>
      <c r="KBT98" s="115"/>
      <c r="KBU98" s="115"/>
      <c r="KBV98" s="115"/>
      <c r="KBW98" s="115"/>
      <c r="KBX98" s="115"/>
      <c r="KBY98" s="115"/>
      <c r="KBZ98" s="115"/>
      <c r="KCA98" s="115"/>
      <c r="KCB98" s="115"/>
      <c r="KCC98" s="115"/>
      <c r="KCD98" s="115"/>
      <c r="KCE98" s="115"/>
      <c r="KCF98" s="115"/>
      <c r="KCG98" s="115"/>
      <c r="KCH98" s="115"/>
      <c r="KCI98" s="115"/>
      <c r="KCJ98" s="115"/>
      <c r="KCK98" s="115"/>
      <c r="KCL98" s="115"/>
      <c r="KCM98" s="115"/>
      <c r="KCN98" s="115"/>
      <c r="KCO98" s="115"/>
      <c r="KCP98" s="115"/>
      <c r="KCQ98" s="115"/>
      <c r="KCR98" s="115"/>
      <c r="KCS98" s="115"/>
      <c r="KCT98" s="115"/>
      <c r="KCU98" s="115"/>
      <c r="KCV98" s="115"/>
      <c r="KCW98" s="115"/>
      <c r="KCX98" s="115"/>
      <c r="KCY98" s="115"/>
      <c r="KCZ98" s="115"/>
      <c r="KDA98" s="115"/>
      <c r="KDB98" s="115"/>
      <c r="KDC98" s="115"/>
      <c r="KDD98" s="115"/>
      <c r="KDE98" s="115"/>
      <c r="KDF98" s="115"/>
      <c r="KDG98" s="115"/>
      <c r="KDH98" s="115"/>
      <c r="KDI98" s="115"/>
      <c r="KDJ98" s="115"/>
      <c r="KDK98" s="115"/>
      <c r="KDL98" s="115"/>
      <c r="KDM98" s="115"/>
      <c r="KDN98" s="115"/>
      <c r="KDO98" s="115"/>
      <c r="KDP98" s="115"/>
      <c r="KDQ98" s="115"/>
      <c r="KDR98" s="115"/>
      <c r="KDS98" s="115"/>
      <c r="KDT98" s="115"/>
      <c r="KDU98" s="115"/>
      <c r="KDV98" s="115"/>
      <c r="KDW98" s="115"/>
      <c r="KDX98" s="115"/>
      <c r="KDY98" s="115"/>
      <c r="KDZ98" s="115"/>
      <c r="KEA98" s="115"/>
      <c r="KEB98" s="115"/>
      <c r="KEC98" s="115"/>
      <c r="KED98" s="115"/>
      <c r="KEE98" s="115"/>
      <c r="KEF98" s="115"/>
      <c r="KEG98" s="115"/>
      <c r="KEH98" s="115"/>
      <c r="KEI98" s="115"/>
      <c r="KEJ98" s="115"/>
      <c r="KEK98" s="115"/>
      <c r="KEL98" s="115"/>
      <c r="KEM98" s="115"/>
      <c r="KEN98" s="115"/>
      <c r="KEO98" s="115"/>
      <c r="KEP98" s="115"/>
      <c r="KEQ98" s="115"/>
      <c r="KER98" s="115"/>
      <c r="KES98" s="115"/>
      <c r="KET98" s="115"/>
      <c r="KEU98" s="115"/>
      <c r="KEV98" s="115"/>
      <c r="KEW98" s="115"/>
      <c r="KEX98" s="115"/>
      <c r="KEY98" s="115"/>
      <c r="KEZ98" s="115"/>
      <c r="KFA98" s="115"/>
      <c r="KFB98" s="115"/>
      <c r="KFC98" s="115"/>
      <c r="KFD98" s="115"/>
      <c r="KFE98" s="115"/>
      <c r="KFF98" s="115"/>
      <c r="KFG98" s="115"/>
      <c r="KFH98" s="115"/>
      <c r="KFI98" s="115"/>
      <c r="KFJ98" s="115"/>
      <c r="KFK98" s="115"/>
      <c r="KFL98" s="115"/>
      <c r="KFM98" s="115"/>
      <c r="KFN98" s="115"/>
      <c r="KFO98" s="115"/>
      <c r="KFP98" s="115"/>
      <c r="KFQ98" s="115"/>
      <c r="KFR98" s="115"/>
      <c r="KFS98" s="115"/>
      <c r="KFT98" s="115"/>
      <c r="KFU98" s="115"/>
      <c r="KFV98" s="115"/>
      <c r="KFW98" s="115"/>
      <c r="KFX98" s="115"/>
      <c r="KFY98" s="115"/>
      <c r="KFZ98" s="115"/>
      <c r="KGA98" s="115"/>
      <c r="KGB98" s="115"/>
      <c r="KGC98" s="115"/>
      <c r="KGD98" s="115"/>
      <c r="KGE98" s="115"/>
      <c r="KGF98" s="115"/>
      <c r="KGG98" s="115"/>
      <c r="KGH98" s="115"/>
      <c r="KGI98" s="115"/>
      <c r="KGJ98" s="115"/>
      <c r="KGK98" s="115"/>
      <c r="KGL98" s="115"/>
      <c r="KGM98" s="115"/>
      <c r="KGN98" s="115"/>
      <c r="KGO98" s="115"/>
      <c r="KGP98" s="115"/>
      <c r="KGQ98" s="115"/>
      <c r="KGR98" s="115"/>
      <c r="KGS98" s="115"/>
      <c r="KGT98" s="115"/>
      <c r="KGU98" s="115"/>
      <c r="KGV98" s="115"/>
      <c r="KGW98" s="115"/>
      <c r="KGX98" s="115"/>
      <c r="KGY98" s="115"/>
      <c r="KGZ98" s="115"/>
      <c r="KHA98" s="115"/>
      <c r="KHB98" s="115"/>
      <c r="KHC98" s="115"/>
      <c r="KHD98" s="115"/>
      <c r="KHE98" s="115"/>
      <c r="KHF98" s="115"/>
      <c r="KHG98" s="115"/>
      <c r="KHH98" s="115"/>
      <c r="KHI98" s="115"/>
      <c r="KHJ98" s="115"/>
      <c r="KHK98" s="115"/>
      <c r="KHL98" s="115"/>
      <c r="KHM98" s="115"/>
      <c r="KHN98" s="115"/>
      <c r="KHO98" s="115"/>
      <c r="KHP98" s="115"/>
      <c r="KHQ98" s="115"/>
      <c r="KHR98" s="115"/>
      <c r="KHS98" s="115"/>
      <c r="KHT98" s="115"/>
      <c r="KHU98" s="115"/>
      <c r="KHV98" s="115"/>
      <c r="KHW98" s="115"/>
      <c r="KHX98" s="115"/>
      <c r="KHY98" s="115"/>
      <c r="KHZ98" s="115"/>
      <c r="KIA98" s="115"/>
      <c r="KIB98" s="115"/>
      <c r="KIC98" s="115"/>
      <c r="KID98" s="115"/>
      <c r="KIE98" s="115"/>
      <c r="KIF98" s="115"/>
      <c r="KIG98" s="115"/>
      <c r="KIH98" s="115"/>
      <c r="KII98" s="115"/>
      <c r="KIJ98" s="115"/>
      <c r="KIK98" s="115"/>
      <c r="KIL98" s="115"/>
      <c r="KIM98" s="115"/>
      <c r="KIN98" s="115"/>
      <c r="KIO98" s="115"/>
      <c r="KIP98" s="115"/>
      <c r="KIQ98" s="115"/>
      <c r="KIR98" s="115"/>
      <c r="KIS98" s="115"/>
      <c r="KIT98" s="115"/>
      <c r="KIU98" s="115"/>
      <c r="KIV98" s="115"/>
      <c r="KIW98" s="115"/>
      <c r="KIX98" s="115"/>
      <c r="KIY98" s="115"/>
      <c r="KIZ98" s="115"/>
      <c r="KJA98" s="115"/>
      <c r="KJB98" s="115"/>
      <c r="KJC98" s="115"/>
      <c r="KJD98" s="115"/>
      <c r="KJE98" s="115"/>
      <c r="KJF98" s="115"/>
      <c r="KJG98" s="115"/>
      <c r="KJH98" s="115"/>
      <c r="KJI98" s="115"/>
      <c r="KJJ98" s="115"/>
      <c r="KJK98" s="115"/>
      <c r="KJL98" s="115"/>
      <c r="KJM98" s="115"/>
      <c r="KJN98" s="115"/>
      <c r="KJO98" s="115"/>
      <c r="KJP98" s="115"/>
      <c r="KJQ98" s="115"/>
      <c r="KJR98" s="115"/>
      <c r="KJS98" s="115"/>
      <c r="KJT98" s="115"/>
      <c r="KJU98" s="115"/>
      <c r="KJV98" s="115"/>
      <c r="KJW98" s="115"/>
      <c r="KJX98" s="115"/>
      <c r="KJY98" s="115"/>
      <c r="KJZ98" s="115"/>
      <c r="KKA98" s="115"/>
      <c r="KKB98" s="115"/>
      <c r="KKC98" s="115"/>
      <c r="KKD98" s="115"/>
      <c r="KKE98" s="115"/>
      <c r="KKF98" s="115"/>
      <c r="KKG98" s="115"/>
      <c r="KKH98" s="115"/>
      <c r="KKI98" s="115"/>
      <c r="KKJ98" s="115"/>
      <c r="KKK98" s="115"/>
      <c r="KKL98" s="115"/>
      <c r="KKM98" s="115"/>
      <c r="KKN98" s="115"/>
      <c r="KKO98" s="115"/>
      <c r="KKP98" s="115"/>
      <c r="KKQ98" s="115"/>
      <c r="KKR98" s="115"/>
      <c r="KKS98" s="115"/>
      <c r="KKT98" s="115"/>
      <c r="KKU98" s="115"/>
      <c r="KKV98" s="115"/>
      <c r="KKW98" s="115"/>
      <c r="KKX98" s="115"/>
      <c r="KKY98" s="115"/>
      <c r="KKZ98" s="115"/>
      <c r="KLA98" s="115"/>
      <c r="KLB98" s="115"/>
      <c r="KLC98" s="115"/>
      <c r="KLD98" s="115"/>
      <c r="KLE98" s="115"/>
      <c r="KLF98" s="115"/>
      <c r="KLG98" s="115"/>
      <c r="KLH98" s="115"/>
      <c r="KLI98" s="115"/>
      <c r="KLJ98" s="115"/>
      <c r="KLK98" s="115"/>
      <c r="KLL98" s="115"/>
      <c r="KLM98" s="115"/>
      <c r="KLN98" s="115"/>
      <c r="KLO98" s="115"/>
      <c r="KLP98" s="115"/>
      <c r="KLQ98" s="115"/>
      <c r="KLR98" s="115"/>
      <c r="KLS98" s="115"/>
      <c r="KLT98" s="115"/>
      <c r="KLU98" s="115"/>
      <c r="KLV98" s="115"/>
      <c r="KLW98" s="115"/>
      <c r="KLX98" s="115"/>
      <c r="KLY98" s="115"/>
      <c r="KLZ98" s="115"/>
      <c r="KMA98" s="115"/>
      <c r="KMB98" s="115"/>
      <c r="KMC98" s="115"/>
      <c r="KMD98" s="115"/>
      <c r="KME98" s="115"/>
      <c r="KMF98" s="115"/>
      <c r="KMG98" s="115"/>
      <c r="KMH98" s="115"/>
      <c r="KMI98" s="115"/>
      <c r="KMJ98" s="115"/>
      <c r="KMK98" s="115"/>
      <c r="KML98" s="115"/>
      <c r="KMM98" s="115"/>
      <c r="KMN98" s="115"/>
      <c r="KMO98" s="115"/>
      <c r="KMP98" s="115"/>
      <c r="KMQ98" s="115"/>
      <c r="KMR98" s="115"/>
      <c r="KMS98" s="115"/>
      <c r="KMT98" s="115"/>
      <c r="KMU98" s="115"/>
      <c r="KMV98" s="115"/>
      <c r="KMW98" s="115"/>
      <c r="KMX98" s="115"/>
      <c r="KMY98" s="115"/>
      <c r="KMZ98" s="115"/>
      <c r="KNA98" s="115"/>
      <c r="KNB98" s="115"/>
      <c r="KNC98" s="115"/>
      <c r="KND98" s="115"/>
      <c r="KNE98" s="115"/>
      <c r="KNF98" s="115"/>
      <c r="KNG98" s="115"/>
      <c r="KNH98" s="115"/>
      <c r="KNI98" s="115"/>
      <c r="KNJ98" s="115"/>
      <c r="KNK98" s="115"/>
      <c r="KNL98" s="115"/>
      <c r="KNM98" s="115"/>
      <c r="KNN98" s="115"/>
      <c r="KNO98" s="115"/>
      <c r="KNP98" s="115"/>
      <c r="KNQ98" s="115"/>
      <c r="KNR98" s="115"/>
      <c r="KNS98" s="115"/>
      <c r="KNT98" s="115"/>
      <c r="KNU98" s="115"/>
      <c r="KNV98" s="115"/>
      <c r="KNW98" s="115"/>
      <c r="KNX98" s="115"/>
      <c r="KNY98" s="115"/>
      <c r="KNZ98" s="115"/>
      <c r="KOA98" s="115"/>
      <c r="KOB98" s="115"/>
      <c r="KOC98" s="115"/>
      <c r="KOD98" s="115"/>
      <c r="KOE98" s="115"/>
      <c r="KOF98" s="115"/>
      <c r="KOG98" s="115"/>
      <c r="KOH98" s="115"/>
      <c r="KOI98" s="115"/>
      <c r="KOJ98" s="115"/>
      <c r="KOK98" s="115"/>
      <c r="KOL98" s="115"/>
      <c r="KOM98" s="115"/>
      <c r="KON98" s="115"/>
      <c r="KOO98" s="115"/>
      <c r="KOP98" s="115"/>
      <c r="KOQ98" s="115"/>
      <c r="KOR98" s="115"/>
      <c r="KOS98" s="115"/>
      <c r="KOT98" s="115"/>
      <c r="KOU98" s="115"/>
      <c r="KOV98" s="115"/>
      <c r="KOW98" s="115"/>
      <c r="KOX98" s="115"/>
      <c r="KOY98" s="115"/>
      <c r="KOZ98" s="115"/>
      <c r="KPA98" s="115"/>
      <c r="KPB98" s="115"/>
      <c r="KPC98" s="115"/>
      <c r="KPD98" s="115"/>
      <c r="KPE98" s="115"/>
      <c r="KPF98" s="115"/>
      <c r="KPG98" s="115"/>
      <c r="KPH98" s="115"/>
      <c r="KPI98" s="115"/>
      <c r="KPJ98" s="115"/>
      <c r="KPK98" s="115"/>
      <c r="KPL98" s="115"/>
      <c r="KPM98" s="115"/>
      <c r="KPN98" s="115"/>
      <c r="KPO98" s="115"/>
      <c r="KPP98" s="115"/>
      <c r="KPQ98" s="115"/>
      <c r="KPR98" s="115"/>
      <c r="KPS98" s="115"/>
      <c r="KPT98" s="115"/>
      <c r="KPU98" s="115"/>
      <c r="KPV98" s="115"/>
      <c r="KPW98" s="115"/>
      <c r="KPX98" s="115"/>
      <c r="KPY98" s="115"/>
      <c r="KPZ98" s="115"/>
      <c r="KQA98" s="115"/>
      <c r="KQB98" s="115"/>
      <c r="KQC98" s="115"/>
      <c r="KQD98" s="115"/>
      <c r="KQE98" s="115"/>
      <c r="KQF98" s="115"/>
      <c r="KQG98" s="115"/>
      <c r="KQH98" s="115"/>
      <c r="KQI98" s="115"/>
      <c r="KQJ98" s="115"/>
      <c r="KQK98" s="115"/>
      <c r="KQL98" s="115"/>
      <c r="KQM98" s="115"/>
      <c r="KQN98" s="115"/>
      <c r="KQO98" s="115"/>
      <c r="KQP98" s="115"/>
      <c r="KQQ98" s="115"/>
      <c r="KQR98" s="115"/>
      <c r="KQS98" s="115"/>
      <c r="KQT98" s="115"/>
      <c r="KQU98" s="115"/>
      <c r="KQV98" s="115"/>
      <c r="KQW98" s="115"/>
      <c r="KQX98" s="115"/>
      <c r="KQY98" s="115"/>
      <c r="KQZ98" s="115"/>
      <c r="KRA98" s="115"/>
      <c r="KRB98" s="115"/>
      <c r="KRC98" s="115"/>
      <c r="KRD98" s="115"/>
      <c r="KRE98" s="115"/>
      <c r="KRF98" s="115"/>
      <c r="KRG98" s="115"/>
      <c r="KRH98" s="115"/>
      <c r="KRI98" s="115"/>
      <c r="KRJ98" s="115"/>
      <c r="KRK98" s="115"/>
      <c r="KRL98" s="115"/>
      <c r="KRM98" s="115"/>
      <c r="KRN98" s="115"/>
      <c r="KRO98" s="115"/>
      <c r="KRP98" s="115"/>
      <c r="KRQ98" s="115"/>
      <c r="KRR98" s="115"/>
      <c r="KRS98" s="115"/>
      <c r="KRT98" s="115"/>
      <c r="KRU98" s="115"/>
      <c r="KRV98" s="115"/>
      <c r="KRW98" s="115"/>
      <c r="KRX98" s="115"/>
      <c r="KRY98" s="115"/>
      <c r="KRZ98" s="115"/>
      <c r="KSA98" s="115"/>
      <c r="KSB98" s="115"/>
      <c r="KSC98" s="115"/>
      <c r="KSD98" s="115"/>
      <c r="KSE98" s="115"/>
      <c r="KSF98" s="115"/>
      <c r="KSG98" s="115"/>
      <c r="KSH98" s="115"/>
      <c r="KSI98" s="115"/>
      <c r="KSJ98" s="115"/>
      <c r="KSK98" s="115"/>
      <c r="KSL98" s="115"/>
      <c r="KSM98" s="115"/>
      <c r="KSN98" s="115"/>
      <c r="KSO98" s="115"/>
      <c r="KSP98" s="115"/>
      <c r="KSQ98" s="115"/>
      <c r="KSR98" s="115"/>
      <c r="KSS98" s="115"/>
      <c r="KST98" s="115"/>
      <c r="KSU98" s="115"/>
      <c r="KSV98" s="115"/>
      <c r="KSW98" s="115"/>
      <c r="KSX98" s="115"/>
      <c r="KSY98" s="115"/>
      <c r="KSZ98" s="115"/>
      <c r="KTA98" s="115"/>
      <c r="KTB98" s="115"/>
      <c r="KTC98" s="115"/>
      <c r="KTD98" s="115"/>
      <c r="KTE98" s="115"/>
      <c r="KTF98" s="115"/>
      <c r="KTG98" s="115"/>
      <c r="KTH98" s="115"/>
      <c r="KTI98" s="115"/>
      <c r="KTJ98" s="115"/>
      <c r="KTK98" s="115"/>
      <c r="KTL98" s="115"/>
      <c r="KTM98" s="115"/>
      <c r="KTN98" s="115"/>
      <c r="KTO98" s="115"/>
      <c r="KTP98" s="115"/>
      <c r="KTQ98" s="115"/>
      <c r="KTR98" s="115"/>
      <c r="KTS98" s="115"/>
      <c r="KTT98" s="115"/>
      <c r="KTU98" s="115"/>
      <c r="KTV98" s="115"/>
      <c r="KTW98" s="115"/>
      <c r="KTX98" s="115"/>
      <c r="KTY98" s="115"/>
      <c r="KTZ98" s="115"/>
      <c r="KUA98" s="115"/>
      <c r="KUB98" s="115"/>
      <c r="KUC98" s="115"/>
      <c r="KUD98" s="115"/>
      <c r="KUE98" s="115"/>
      <c r="KUF98" s="115"/>
      <c r="KUG98" s="115"/>
      <c r="KUH98" s="115"/>
      <c r="KUI98" s="115"/>
      <c r="KUJ98" s="115"/>
      <c r="KUK98" s="115"/>
      <c r="KUL98" s="115"/>
      <c r="KUM98" s="115"/>
      <c r="KUN98" s="115"/>
      <c r="KUO98" s="115"/>
      <c r="KUP98" s="115"/>
      <c r="KUQ98" s="115"/>
      <c r="KUR98" s="115"/>
      <c r="KUS98" s="115"/>
      <c r="KUT98" s="115"/>
      <c r="KUU98" s="115"/>
      <c r="KUV98" s="115"/>
      <c r="KUW98" s="115"/>
      <c r="KUX98" s="115"/>
      <c r="KUY98" s="115"/>
      <c r="KUZ98" s="115"/>
      <c r="KVA98" s="115"/>
      <c r="KVB98" s="115"/>
      <c r="KVC98" s="115"/>
      <c r="KVD98" s="115"/>
      <c r="KVE98" s="115"/>
      <c r="KVF98" s="115"/>
      <c r="KVG98" s="115"/>
      <c r="KVH98" s="115"/>
      <c r="KVI98" s="115"/>
      <c r="KVJ98" s="115"/>
      <c r="KVK98" s="115"/>
      <c r="KVL98" s="115"/>
      <c r="KVM98" s="115"/>
      <c r="KVN98" s="115"/>
      <c r="KVO98" s="115"/>
      <c r="KVP98" s="115"/>
      <c r="KVQ98" s="115"/>
      <c r="KVR98" s="115"/>
      <c r="KVS98" s="115"/>
      <c r="KVT98" s="115"/>
      <c r="KVU98" s="115"/>
      <c r="KVV98" s="115"/>
      <c r="KVW98" s="115"/>
      <c r="KVX98" s="115"/>
      <c r="KVY98" s="115"/>
      <c r="KVZ98" s="115"/>
      <c r="KWA98" s="115"/>
      <c r="KWB98" s="115"/>
      <c r="KWC98" s="115"/>
      <c r="KWD98" s="115"/>
      <c r="KWE98" s="115"/>
      <c r="KWF98" s="115"/>
      <c r="KWG98" s="115"/>
      <c r="KWH98" s="115"/>
      <c r="KWI98" s="115"/>
      <c r="KWJ98" s="115"/>
      <c r="KWK98" s="115"/>
      <c r="KWL98" s="115"/>
      <c r="KWM98" s="115"/>
      <c r="KWN98" s="115"/>
      <c r="KWO98" s="115"/>
      <c r="KWP98" s="115"/>
      <c r="KWQ98" s="115"/>
      <c r="KWR98" s="115"/>
      <c r="KWS98" s="115"/>
      <c r="KWT98" s="115"/>
      <c r="KWU98" s="115"/>
      <c r="KWV98" s="115"/>
      <c r="KWW98" s="115"/>
      <c r="KWX98" s="115"/>
      <c r="KWY98" s="115"/>
      <c r="KWZ98" s="115"/>
      <c r="KXA98" s="115"/>
      <c r="KXB98" s="115"/>
      <c r="KXC98" s="115"/>
      <c r="KXD98" s="115"/>
      <c r="KXE98" s="115"/>
      <c r="KXF98" s="115"/>
      <c r="KXG98" s="115"/>
      <c r="KXH98" s="115"/>
      <c r="KXI98" s="115"/>
      <c r="KXJ98" s="115"/>
      <c r="KXK98" s="115"/>
      <c r="KXL98" s="115"/>
      <c r="KXM98" s="115"/>
      <c r="KXN98" s="115"/>
      <c r="KXO98" s="115"/>
      <c r="KXP98" s="115"/>
      <c r="KXQ98" s="115"/>
      <c r="KXR98" s="115"/>
      <c r="KXS98" s="115"/>
      <c r="KXT98" s="115"/>
      <c r="KXU98" s="115"/>
      <c r="KXV98" s="115"/>
      <c r="KXW98" s="115"/>
      <c r="KXX98" s="115"/>
      <c r="KXY98" s="115"/>
      <c r="KXZ98" s="115"/>
      <c r="KYA98" s="115"/>
      <c r="KYB98" s="115"/>
      <c r="KYC98" s="115"/>
      <c r="KYD98" s="115"/>
      <c r="KYE98" s="115"/>
      <c r="KYF98" s="115"/>
      <c r="KYG98" s="115"/>
      <c r="KYH98" s="115"/>
      <c r="KYI98" s="115"/>
      <c r="KYJ98" s="115"/>
      <c r="KYK98" s="115"/>
      <c r="KYL98" s="115"/>
      <c r="KYM98" s="115"/>
      <c r="KYN98" s="115"/>
      <c r="KYO98" s="115"/>
      <c r="KYP98" s="115"/>
      <c r="KYQ98" s="115"/>
      <c r="KYR98" s="115"/>
      <c r="KYS98" s="115"/>
      <c r="KYT98" s="115"/>
      <c r="KYU98" s="115"/>
      <c r="KYV98" s="115"/>
      <c r="KYW98" s="115"/>
      <c r="KYX98" s="115"/>
      <c r="KYY98" s="115"/>
      <c r="KYZ98" s="115"/>
      <c r="KZA98" s="115"/>
      <c r="KZB98" s="115"/>
      <c r="KZC98" s="115"/>
      <c r="KZD98" s="115"/>
      <c r="KZE98" s="115"/>
      <c r="KZF98" s="115"/>
      <c r="KZG98" s="115"/>
      <c r="KZH98" s="115"/>
      <c r="KZI98" s="115"/>
      <c r="KZJ98" s="115"/>
      <c r="KZK98" s="115"/>
      <c r="KZL98" s="115"/>
      <c r="KZM98" s="115"/>
      <c r="KZN98" s="115"/>
      <c r="KZO98" s="115"/>
      <c r="KZP98" s="115"/>
      <c r="KZQ98" s="115"/>
      <c r="KZR98" s="115"/>
      <c r="KZS98" s="115"/>
      <c r="KZT98" s="115"/>
      <c r="KZU98" s="115"/>
      <c r="KZV98" s="115"/>
      <c r="KZW98" s="115"/>
      <c r="KZX98" s="115"/>
      <c r="KZY98" s="115"/>
      <c r="KZZ98" s="115"/>
      <c r="LAA98" s="115"/>
      <c r="LAB98" s="115"/>
      <c r="LAC98" s="115"/>
      <c r="LAD98" s="115"/>
      <c r="LAE98" s="115"/>
      <c r="LAF98" s="115"/>
      <c r="LAG98" s="115"/>
      <c r="LAH98" s="115"/>
      <c r="LAI98" s="115"/>
      <c r="LAJ98" s="115"/>
      <c r="LAK98" s="115"/>
      <c r="LAL98" s="115"/>
      <c r="LAM98" s="115"/>
      <c r="LAN98" s="115"/>
      <c r="LAO98" s="115"/>
      <c r="LAP98" s="115"/>
      <c r="LAQ98" s="115"/>
      <c r="LAR98" s="115"/>
      <c r="LAS98" s="115"/>
      <c r="LAT98" s="115"/>
      <c r="LAU98" s="115"/>
      <c r="LAV98" s="115"/>
      <c r="LAW98" s="115"/>
      <c r="LAX98" s="115"/>
      <c r="LAY98" s="115"/>
      <c r="LAZ98" s="115"/>
      <c r="LBA98" s="115"/>
      <c r="LBB98" s="115"/>
      <c r="LBC98" s="115"/>
      <c r="LBD98" s="115"/>
      <c r="LBE98" s="115"/>
      <c r="LBF98" s="115"/>
      <c r="LBG98" s="115"/>
      <c r="LBH98" s="115"/>
      <c r="LBI98" s="115"/>
      <c r="LBJ98" s="115"/>
      <c r="LBK98" s="115"/>
      <c r="LBL98" s="115"/>
      <c r="LBM98" s="115"/>
      <c r="LBN98" s="115"/>
      <c r="LBO98" s="115"/>
      <c r="LBP98" s="115"/>
      <c r="LBQ98" s="115"/>
      <c r="LBR98" s="115"/>
      <c r="LBS98" s="115"/>
      <c r="LBT98" s="115"/>
      <c r="LBU98" s="115"/>
      <c r="LBV98" s="115"/>
      <c r="LBW98" s="115"/>
      <c r="LBX98" s="115"/>
      <c r="LBY98" s="115"/>
      <c r="LBZ98" s="115"/>
      <c r="LCA98" s="115"/>
      <c r="LCB98" s="115"/>
      <c r="LCC98" s="115"/>
      <c r="LCD98" s="115"/>
      <c r="LCE98" s="115"/>
      <c r="LCF98" s="115"/>
      <c r="LCG98" s="115"/>
      <c r="LCH98" s="115"/>
      <c r="LCI98" s="115"/>
      <c r="LCJ98" s="115"/>
      <c r="LCK98" s="115"/>
      <c r="LCL98" s="115"/>
      <c r="LCM98" s="115"/>
      <c r="LCN98" s="115"/>
      <c r="LCO98" s="115"/>
      <c r="LCP98" s="115"/>
      <c r="LCQ98" s="115"/>
      <c r="LCR98" s="115"/>
      <c r="LCS98" s="115"/>
      <c r="LCT98" s="115"/>
      <c r="LCU98" s="115"/>
      <c r="LCV98" s="115"/>
      <c r="LCW98" s="115"/>
      <c r="LCX98" s="115"/>
      <c r="LCY98" s="115"/>
      <c r="LCZ98" s="115"/>
      <c r="LDA98" s="115"/>
      <c r="LDB98" s="115"/>
      <c r="LDC98" s="115"/>
      <c r="LDD98" s="115"/>
      <c r="LDE98" s="115"/>
      <c r="LDF98" s="115"/>
      <c r="LDG98" s="115"/>
      <c r="LDH98" s="115"/>
      <c r="LDI98" s="115"/>
      <c r="LDJ98" s="115"/>
      <c r="LDK98" s="115"/>
      <c r="LDL98" s="115"/>
      <c r="LDM98" s="115"/>
      <c r="LDN98" s="115"/>
      <c r="LDO98" s="115"/>
      <c r="LDP98" s="115"/>
      <c r="LDQ98" s="115"/>
      <c r="LDR98" s="115"/>
      <c r="LDS98" s="115"/>
      <c r="LDT98" s="115"/>
      <c r="LDU98" s="115"/>
      <c r="LDV98" s="115"/>
      <c r="LDW98" s="115"/>
      <c r="LDX98" s="115"/>
      <c r="LDY98" s="115"/>
      <c r="LDZ98" s="115"/>
      <c r="LEA98" s="115"/>
      <c r="LEB98" s="115"/>
      <c r="LEC98" s="115"/>
      <c r="LED98" s="115"/>
      <c r="LEE98" s="115"/>
      <c r="LEF98" s="115"/>
      <c r="LEG98" s="115"/>
      <c r="LEH98" s="115"/>
      <c r="LEI98" s="115"/>
      <c r="LEJ98" s="115"/>
      <c r="LEK98" s="115"/>
      <c r="LEL98" s="115"/>
      <c r="LEM98" s="115"/>
      <c r="LEN98" s="115"/>
      <c r="LEO98" s="115"/>
      <c r="LEP98" s="115"/>
      <c r="LEQ98" s="115"/>
      <c r="LER98" s="115"/>
      <c r="LES98" s="115"/>
      <c r="LET98" s="115"/>
      <c r="LEU98" s="115"/>
      <c r="LEV98" s="115"/>
      <c r="LEW98" s="115"/>
      <c r="LEX98" s="115"/>
      <c r="LEY98" s="115"/>
      <c r="LEZ98" s="115"/>
      <c r="LFA98" s="115"/>
      <c r="LFB98" s="115"/>
      <c r="LFC98" s="115"/>
      <c r="LFD98" s="115"/>
      <c r="LFE98" s="115"/>
      <c r="LFF98" s="115"/>
      <c r="LFG98" s="115"/>
      <c r="LFH98" s="115"/>
      <c r="LFI98" s="115"/>
      <c r="LFJ98" s="115"/>
      <c r="LFK98" s="115"/>
      <c r="LFL98" s="115"/>
      <c r="LFM98" s="115"/>
      <c r="LFN98" s="115"/>
      <c r="LFO98" s="115"/>
      <c r="LFP98" s="115"/>
      <c r="LFQ98" s="115"/>
      <c r="LFR98" s="115"/>
      <c r="LFS98" s="115"/>
      <c r="LFT98" s="115"/>
      <c r="LFU98" s="115"/>
      <c r="LFV98" s="115"/>
      <c r="LFW98" s="115"/>
      <c r="LFX98" s="115"/>
      <c r="LFY98" s="115"/>
      <c r="LFZ98" s="115"/>
      <c r="LGA98" s="115"/>
      <c r="LGB98" s="115"/>
      <c r="LGC98" s="115"/>
      <c r="LGD98" s="115"/>
      <c r="LGE98" s="115"/>
      <c r="LGF98" s="115"/>
      <c r="LGG98" s="115"/>
      <c r="LGH98" s="115"/>
      <c r="LGI98" s="115"/>
      <c r="LGJ98" s="115"/>
      <c r="LGK98" s="115"/>
      <c r="LGL98" s="115"/>
      <c r="LGM98" s="115"/>
      <c r="LGN98" s="115"/>
      <c r="LGO98" s="115"/>
      <c r="LGP98" s="115"/>
      <c r="LGQ98" s="115"/>
      <c r="LGR98" s="115"/>
      <c r="LGS98" s="115"/>
      <c r="LGT98" s="115"/>
      <c r="LGU98" s="115"/>
      <c r="LGV98" s="115"/>
      <c r="LGW98" s="115"/>
      <c r="LGX98" s="115"/>
      <c r="LGY98" s="115"/>
      <c r="LGZ98" s="115"/>
      <c r="LHA98" s="115"/>
      <c r="LHB98" s="115"/>
      <c r="LHC98" s="115"/>
      <c r="LHD98" s="115"/>
      <c r="LHE98" s="115"/>
      <c r="LHF98" s="115"/>
      <c r="LHG98" s="115"/>
      <c r="LHH98" s="115"/>
      <c r="LHI98" s="115"/>
      <c r="LHJ98" s="115"/>
      <c r="LHK98" s="115"/>
      <c r="LHL98" s="115"/>
      <c r="LHM98" s="115"/>
      <c r="LHN98" s="115"/>
      <c r="LHO98" s="115"/>
      <c r="LHP98" s="115"/>
      <c r="LHQ98" s="115"/>
      <c r="LHR98" s="115"/>
      <c r="LHS98" s="115"/>
      <c r="LHT98" s="115"/>
      <c r="LHU98" s="115"/>
      <c r="LHV98" s="115"/>
      <c r="LHW98" s="115"/>
      <c r="LHX98" s="115"/>
      <c r="LHY98" s="115"/>
      <c r="LHZ98" s="115"/>
      <c r="LIA98" s="115"/>
      <c r="LIB98" s="115"/>
      <c r="LIC98" s="115"/>
      <c r="LID98" s="115"/>
      <c r="LIE98" s="115"/>
      <c r="LIF98" s="115"/>
      <c r="LIG98" s="115"/>
      <c r="LIH98" s="115"/>
      <c r="LII98" s="115"/>
      <c r="LIJ98" s="115"/>
      <c r="LIK98" s="115"/>
      <c r="LIL98" s="115"/>
      <c r="LIM98" s="115"/>
      <c r="LIN98" s="115"/>
      <c r="LIO98" s="115"/>
      <c r="LIP98" s="115"/>
      <c r="LIQ98" s="115"/>
      <c r="LIR98" s="115"/>
      <c r="LIS98" s="115"/>
      <c r="LIT98" s="115"/>
      <c r="LIU98" s="115"/>
      <c r="LIV98" s="115"/>
      <c r="LIW98" s="115"/>
      <c r="LIX98" s="115"/>
      <c r="LIY98" s="115"/>
      <c r="LIZ98" s="115"/>
      <c r="LJA98" s="115"/>
      <c r="LJB98" s="115"/>
      <c r="LJC98" s="115"/>
      <c r="LJD98" s="115"/>
      <c r="LJE98" s="115"/>
      <c r="LJF98" s="115"/>
      <c r="LJG98" s="115"/>
      <c r="LJH98" s="115"/>
      <c r="LJI98" s="115"/>
      <c r="LJJ98" s="115"/>
      <c r="LJK98" s="115"/>
      <c r="LJL98" s="115"/>
      <c r="LJM98" s="115"/>
      <c r="LJN98" s="115"/>
      <c r="LJO98" s="115"/>
      <c r="LJP98" s="115"/>
      <c r="LJQ98" s="115"/>
      <c r="LJR98" s="115"/>
      <c r="LJS98" s="115"/>
      <c r="LJT98" s="115"/>
      <c r="LJU98" s="115"/>
      <c r="LJV98" s="115"/>
      <c r="LJW98" s="115"/>
      <c r="LJX98" s="115"/>
      <c r="LJY98" s="115"/>
      <c r="LJZ98" s="115"/>
      <c r="LKA98" s="115"/>
      <c r="LKB98" s="115"/>
      <c r="LKC98" s="115"/>
      <c r="LKD98" s="115"/>
      <c r="LKE98" s="115"/>
      <c r="LKF98" s="115"/>
      <c r="LKG98" s="115"/>
      <c r="LKH98" s="115"/>
      <c r="LKI98" s="115"/>
      <c r="LKJ98" s="115"/>
      <c r="LKK98" s="115"/>
      <c r="LKL98" s="115"/>
      <c r="LKM98" s="115"/>
      <c r="LKN98" s="115"/>
      <c r="LKO98" s="115"/>
      <c r="LKP98" s="115"/>
      <c r="LKQ98" s="115"/>
      <c r="LKR98" s="115"/>
      <c r="LKS98" s="115"/>
      <c r="LKT98" s="115"/>
      <c r="LKU98" s="115"/>
      <c r="LKV98" s="115"/>
      <c r="LKW98" s="115"/>
      <c r="LKX98" s="115"/>
      <c r="LKY98" s="115"/>
      <c r="LKZ98" s="115"/>
      <c r="LLA98" s="115"/>
      <c r="LLB98" s="115"/>
      <c r="LLC98" s="115"/>
      <c r="LLD98" s="115"/>
      <c r="LLE98" s="115"/>
      <c r="LLF98" s="115"/>
      <c r="LLG98" s="115"/>
      <c r="LLH98" s="115"/>
      <c r="LLI98" s="115"/>
      <c r="LLJ98" s="115"/>
      <c r="LLK98" s="115"/>
      <c r="LLL98" s="115"/>
      <c r="LLM98" s="115"/>
      <c r="LLN98" s="115"/>
      <c r="LLO98" s="115"/>
      <c r="LLP98" s="115"/>
      <c r="LLQ98" s="115"/>
      <c r="LLR98" s="115"/>
      <c r="LLS98" s="115"/>
      <c r="LLT98" s="115"/>
      <c r="LLU98" s="115"/>
      <c r="LLV98" s="115"/>
      <c r="LLW98" s="115"/>
      <c r="LLX98" s="115"/>
      <c r="LLY98" s="115"/>
      <c r="LLZ98" s="115"/>
      <c r="LMA98" s="115"/>
      <c r="LMB98" s="115"/>
      <c r="LMC98" s="115"/>
      <c r="LMD98" s="115"/>
      <c r="LME98" s="115"/>
      <c r="LMF98" s="115"/>
      <c r="LMG98" s="115"/>
      <c r="LMH98" s="115"/>
      <c r="LMI98" s="115"/>
      <c r="LMJ98" s="115"/>
      <c r="LMK98" s="115"/>
      <c r="LML98" s="115"/>
      <c r="LMM98" s="115"/>
      <c r="LMN98" s="115"/>
      <c r="LMO98" s="115"/>
      <c r="LMP98" s="115"/>
      <c r="LMQ98" s="115"/>
      <c r="LMR98" s="115"/>
      <c r="LMS98" s="115"/>
      <c r="LMT98" s="115"/>
      <c r="LMU98" s="115"/>
      <c r="LMV98" s="115"/>
      <c r="LMW98" s="115"/>
      <c r="LMX98" s="115"/>
      <c r="LMY98" s="115"/>
      <c r="LMZ98" s="115"/>
      <c r="LNA98" s="115"/>
      <c r="LNB98" s="115"/>
      <c r="LNC98" s="115"/>
      <c r="LND98" s="115"/>
      <c r="LNE98" s="115"/>
      <c r="LNF98" s="115"/>
      <c r="LNG98" s="115"/>
      <c r="LNH98" s="115"/>
      <c r="LNI98" s="115"/>
      <c r="LNJ98" s="115"/>
      <c r="LNK98" s="115"/>
      <c r="LNL98" s="115"/>
      <c r="LNM98" s="115"/>
      <c r="LNN98" s="115"/>
      <c r="LNO98" s="115"/>
      <c r="LNP98" s="115"/>
      <c r="LNQ98" s="115"/>
      <c r="LNR98" s="115"/>
      <c r="LNS98" s="115"/>
      <c r="LNT98" s="115"/>
      <c r="LNU98" s="115"/>
      <c r="LNV98" s="115"/>
      <c r="LNW98" s="115"/>
      <c r="LNX98" s="115"/>
      <c r="LNY98" s="115"/>
      <c r="LNZ98" s="115"/>
      <c r="LOA98" s="115"/>
      <c r="LOB98" s="115"/>
      <c r="LOC98" s="115"/>
      <c r="LOD98" s="115"/>
      <c r="LOE98" s="115"/>
      <c r="LOF98" s="115"/>
      <c r="LOG98" s="115"/>
      <c r="LOH98" s="115"/>
      <c r="LOI98" s="115"/>
      <c r="LOJ98" s="115"/>
      <c r="LOK98" s="115"/>
      <c r="LOL98" s="115"/>
      <c r="LOM98" s="115"/>
      <c r="LON98" s="115"/>
      <c r="LOO98" s="115"/>
      <c r="LOP98" s="115"/>
      <c r="LOQ98" s="115"/>
      <c r="LOR98" s="115"/>
      <c r="LOS98" s="115"/>
      <c r="LOT98" s="115"/>
      <c r="LOU98" s="115"/>
      <c r="LOV98" s="115"/>
      <c r="LOW98" s="115"/>
      <c r="LOX98" s="115"/>
      <c r="LOY98" s="115"/>
      <c r="LOZ98" s="115"/>
      <c r="LPA98" s="115"/>
      <c r="LPB98" s="115"/>
      <c r="LPC98" s="115"/>
      <c r="LPD98" s="115"/>
      <c r="LPE98" s="115"/>
      <c r="LPF98" s="115"/>
      <c r="LPG98" s="115"/>
      <c r="LPH98" s="115"/>
      <c r="LPI98" s="115"/>
      <c r="LPJ98" s="115"/>
      <c r="LPK98" s="115"/>
      <c r="LPL98" s="115"/>
      <c r="LPM98" s="115"/>
      <c r="LPN98" s="115"/>
      <c r="LPO98" s="115"/>
      <c r="LPP98" s="115"/>
      <c r="LPQ98" s="115"/>
      <c r="LPR98" s="115"/>
      <c r="LPS98" s="115"/>
      <c r="LPT98" s="115"/>
      <c r="LPU98" s="115"/>
      <c r="LPV98" s="115"/>
      <c r="LPW98" s="115"/>
      <c r="LPX98" s="115"/>
      <c r="LPY98" s="115"/>
      <c r="LPZ98" s="115"/>
      <c r="LQA98" s="115"/>
      <c r="LQB98" s="115"/>
      <c r="LQC98" s="115"/>
      <c r="LQD98" s="115"/>
      <c r="LQE98" s="115"/>
      <c r="LQF98" s="115"/>
      <c r="LQG98" s="115"/>
      <c r="LQH98" s="115"/>
      <c r="LQI98" s="115"/>
      <c r="LQJ98" s="115"/>
      <c r="LQK98" s="115"/>
      <c r="LQL98" s="115"/>
      <c r="LQM98" s="115"/>
      <c r="LQN98" s="115"/>
      <c r="LQO98" s="115"/>
      <c r="LQP98" s="115"/>
      <c r="LQQ98" s="115"/>
      <c r="LQR98" s="115"/>
      <c r="LQS98" s="115"/>
      <c r="LQT98" s="115"/>
      <c r="LQU98" s="115"/>
      <c r="LQV98" s="115"/>
      <c r="LQW98" s="115"/>
      <c r="LQX98" s="115"/>
      <c r="LQY98" s="115"/>
      <c r="LQZ98" s="115"/>
      <c r="LRA98" s="115"/>
      <c r="LRB98" s="115"/>
      <c r="LRC98" s="115"/>
      <c r="LRD98" s="115"/>
      <c r="LRE98" s="115"/>
      <c r="LRF98" s="115"/>
      <c r="LRG98" s="115"/>
      <c r="LRH98" s="115"/>
      <c r="LRI98" s="115"/>
      <c r="LRJ98" s="115"/>
      <c r="LRK98" s="115"/>
      <c r="LRL98" s="115"/>
      <c r="LRM98" s="115"/>
      <c r="LRN98" s="115"/>
      <c r="LRO98" s="115"/>
      <c r="LRP98" s="115"/>
      <c r="LRQ98" s="115"/>
      <c r="LRR98" s="115"/>
      <c r="LRS98" s="115"/>
      <c r="LRT98" s="115"/>
      <c r="LRU98" s="115"/>
      <c r="LRV98" s="115"/>
      <c r="LRW98" s="115"/>
      <c r="LRX98" s="115"/>
      <c r="LRY98" s="115"/>
      <c r="LRZ98" s="115"/>
      <c r="LSA98" s="115"/>
      <c r="LSB98" s="115"/>
      <c r="LSC98" s="115"/>
      <c r="LSD98" s="115"/>
      <c r="LSE98" s="115"/>
      <c r="LSF98" s="115"/>
      <c r="LSG98" s="115"/>
      <c r="LSH98" s="115"/>
      <c r="LSI98" s="115"/>
      <c r="LSJ98" s="115"/>
      <c r="LSK98" s="115"/>
      <c r="LSL98" s="115"/>
      <c r="LSM98" s="115"/>
      <c r="LSN98" s="115"/>
      <c r="LSO98" s="115"/>
      <c r="LSP98" s="115"/>
      <c r="LSQ98" s="115"/>
      <c r="LSR98" s="115"/>
      <c r="LSS98" s="115"/>
      <c r="LST98" s="115"/>
      <c r="LSU98" s="115"/>
      <c r="LSV98" s="115"/>
      <c r="LSW98" s="115"/>
      <c r="LSX98" s="115"/>
      <c r="LSY98" s="115"/>
      <c r="LSZ98" s="115"/>
      <c r="LTA98" s="115"/>
      <c r="LTB98" s="115"/>
      <c r="LTC98" s="115"/>
      <c r="LTD98" s="115"/>
      <c r="LTE98" s="115"/>
      <c r="LTF98" s="115"/>
      <c r="LTG98" s="115"/>
      <c r="LTH98" s="115"/>
      <c r="LTI98" s="115"/>
      <c r="LTJ98" s="115"/>
      <c r="LTK98" s="115"/>
      <c r="LTL98" s="115"/>
      <c r="LTM98" s="115"/>
      <c r="LTN98" s="115"/>
      <c r="LTO98" s="115"/>
      <c r="LTP98" s="115"/>
      <c r="LTQ98" s="115"/>
      <c r="LTR98" s="115"/>
      <c r="LTS98" s="115"/>
      <c r="LTT98" s="115"/>
      <c r="LTU98" s="115"/>
      <c r="LTV98" s="115"/>
      <c r="LTW98" s="115"/>
      <c r="LTX98" s="115"/>
      <c r="LTY98" s="115"/>
      <c r="LTZ98" s="115"/>
      <c r="LUA98" s="115"/>
      <c r="LUB98" s="115"/>
      <c r="LUC98" s="115"/>
      <c r="LUD98" s="115"/>
      <c r="LUE98" s="115"/>
      <c r="LUF98" s="115"/>
      <c r="LUG98" s="115"/>
      <c r="LUH98" s="115"/>
      <c r="LUI98" s="115"/>
      <c r="LUJ98" s="115"/>
      <c r="LUK98" s="115"/>
      <c r="LUL98" s="115"/>
      <c r="LUM98" s="115"/>
      <c r="LUN98" s="115"/>
      <c r="LUO98" s="115"/>
      <c r="LUP98" s="115"/>
      <c r="LUQ98" s="115"/>
      <c r="LUR98" s="115"/>
      <c r="LUS98" s="115"/>
      <c r="LUT98" s="115"/>
      <c r="LUU98" s="115"/>
      <c r="LUV98" s="115"/>
      <c r="LUW98" s="115"/>
      <c r="LUX98" s="115"/>
      <c r="LUY98" s="115"/>
      <c r="LUZ98" s="115"/>
      <c r="LVA98" s="115"/>
      <c r="LVB98" s="115"/>
      <c r="LVC98" s="115"/>
      <c r="LVD98" s="115"/>
      <c r="LVE98" s="115"/>
      <c r="LVF98" s="115"/>
      <c r="LVG98" s="115"/>
      <c r="LVH98" s="115"/>
      <c r="LVI98" s="115"/>
      <c r="LVJ98" s="115"/>
      <c r="LVK98" s="115"/>
      <c r="LVL98" s="115"/>
      <c r="LVM98" s="115"/>
      <c r="LVN98" s="115"/>
      <c r="LVO98" s="115"/>
      <c r="LVP98" s="115"/>
      <c r="LVQ98" s="115"/>
      <c r="LVR98" s="115"/>
      <c r="LVS98" s="115"/>
      <c r="LVT98" s="115"/>
      <c r="LVU98" s="115"/>
      <c r="LVV98" s="115"/>
      <c r="LVW98" s="115"/>
      <c r="LVX98" s="115"/>
      <c r="LVY98" s="115"/>
      <c r="LVZ98" s="115"/>
      <c r="LWA98" s="115"/>
      <c r="LWB98" s="115"/>
      <c r="LWC98" s="115"/>
      <c r="LWD98" s="115"/>
      <c r="LWE98" s="115"/>
      <c r="LWF98" s="115"/>
      <c r="LWG98" s="115"/>
      <c r="LWH98" s="115"/>
      <c r="LWI98" s="115"/>
      <c r="LWJ98" s="115"/>
      <c r="LWK98" s="115"/>
      <c r="LWL98" s="115"/>
      <c r="LWM98" s="115"/>
      <c r="LWN98" s="115"/>
      <c r="LWO98" s="115"/>
      <c r="LWP98" s="115"/>
      <c r="LWQ98" s="115"/>
      <c r="LWR98" s="115"/>
      <c r="LWS98" s="115"/>
      <c r="LWT98" s="115"/>
      <c r="LWU98" s="115"/>
      <c r="LWV98" s="115"/>
      <c r="LWW98" s="115"/>
      <c r="LWX98" s="115"/>
      <c r="LWY98" s="115"/>
      <c r="LWZ98" s="115"/>
      <c r="LXA98" s="115"/>
      <c r="LXB98" s="115"/>
      <c r="LXC98" s="115"/>
      <c r="LXD98" s="115"/>
      <c r="LXE98" s="115"/>
      <c r="LXF98" s="115"/>
      <c r="LXG98" s="115"/>
      <c r="LXH98" s="115"/>
      <c r="LXI98" s="115"/>
      <c r="LXJ98" s="115"/>
      <c r="LXK98" s="115"/>
      <c r="LXL98" s="115"/>
      <c r="LXM98" s="115"/>
      <c r="LXN98" s="115"/>
      <c r="LXO98" s="115"/>
      <c r="LXP98" s="115"/>
      <c r="LXQ98" s="115"/>
      <c r="LXR98" s="115"/>
      <c r="LXS98" s="115"/>
      <c r="LXT98" s="115"/>
      <c r="LXU98" s="115"/>
      <c r="LXV98" s="115"/>
      <c r="LXW98" s="115"/>
      <c r="LXX98" s="115"/>
      <c r="LXY98" s="115"/>
      <c r="LXZ98" s="115"/>
      <c r="LYA98" s="115"/>
      <c r="LYB98" s="115"/>
      <c r="LYC98" s="115"/>
      <c r="LYD98" s="115"/>
      <c r="LYE98" s="115"/>
      <c r="LYF98" s="115"/>
      <c r="LYG98" s="115"/>
      <c r="LYH98" s="115"/>
      <c r="LYI98" s="115"/>
      <c r="LYJ98" s="115"/>
      <c r="LYK98" s="115"/>
      <c r="LYL98" s="115"/>
      <c r="LYM98" s="115"/>
      <c r="LYN98" s="115"/>
      <c r="LYO98" s="115"/>
      <c r="LYP98" s="115"/>
      <c r="LYQ98" s="115"/>
      <c r="LYR98" s="115"/>
      <c r="LYS98" s="115"/>
      <c r="LYT98" s="115"/>
      <c r="LYU98" s="115"/>
      <c r="LYV98" s="115"/>
      <c r="LYW98" s="115"/>
      <c r="LYX98" s="115"/>
      <c r="LYY98" s="115"/>
      <c r="LYZ98" s="115"/>
      <c r="LZA98" s="115"/>
      <c r="LZB98" s="115"/>
      <c r="LZC98" s="115"/>
      <c r="LZD98" s="115"/>
      <c r="LZE98" s="115"/>
      <c r="LZF98" s="115"/>
      <c r="LZG98" s="115"/>
      <c r="LZH98" s="115"/>
      <c r="LZI98" s="115"/>
      <c r="LZJ98" s="115"/>
      <c r="LZK98" s="115"/>
      <c r="LZL98" s="115"/>
      <c r="LZM98" s="115"/>
      <c r="LZN98" s="115"/>
      <c r="LZO98" s="115"/>
      <c r="LZP98" s="115"/>
      <c r="LZQ98" s="115"/>
      <c r="LZR98" s="115"/>
      <c r="LZS98" s="115"/>
      <c r="LZT98" s="115"/>
      <c r="LZU98" s="115"/>
      <c r="LZV98" s="115"/>
      <c r="LZW98" s="115"/>
      <c r="LZX98" s="115"/>
      <c r="LZY98" s="115"/>
      <c r="LZZ98" s="115"/>
      <c r="MAA98" s="115"/>
      <c r="MAB98" s="115"/>
      <c r="MAC98" s="115"/>
      <c r="MAD98" s="115"/>
      <c r="MAE98" s="115"/>
      <c r="MAF98" s="115"/>
      <c r="MAG98" s="115"/>
      <c r="MAH98" s="115"/>
      <c r="MAI98" s="115"/>
      <c r="MAJ98" s="115"/>
      <c r="MAK98" s="115"/>
      <c r="MAL98" s="115"/>
      <c r="MAM98" s="115"/>
      <c r="MAN98" s="115"/>
      <c r="MAO98" s="115"/>
      <c r="MAP98" s="115"/>
      <c r="MAQ98" s="115"/>
      <c r="MAR98" s="115"/>
      <c r="MAS98" s="115"/>
      <c r="MAT98" s="115"/>
      <c r="MAU98" s="115"/>
      <c r="MAV98" s="115"/>
      <c r="MAW98" s="115"/>
      <c r="MAX98" s="115"/>
      <c r="MAY98" s="115"/>
      <c r="MAZ98" s="115"/>
      <c r="MBA98" s="115"/>
      <c r="MBB98" s="115"/>
      <c r="MBC98" s="115"/>
      <c r="MBD98" s="115"/>
      <c r="MBE98" s="115"/>
      <c r="MBF98" s="115"/>
      <c r="MBG98" s="115"/>
      <c r="MBH98" s="115"/>
      <c r="MBI98" s="115"/>
      <c r="MBJ98" s="115"/>
      <c r="MBK98" s="115"/>
      <c r="MBL98" s="115"/>
      <c r="MBM98" s="115"/>
      <c r="MBN98" s="115"/>
      <c r="MBO98" s="115"/>
      <c r="MBP98" s="115"/>
      <c r="MBQ98" s="115"/>
      <c r="MBR98" s="115"/>
      <c r="MBS98" s="115"/>
      <c r="MBT98" s="115"/>
      <c r="MBU98" s="115"/>
      <c r="MBV98" s="115"/>
      <c r="MBW98" s="115"/>
      <c r="MBX98" s="115"/>
      <c r="MBY98" s="115"/>
      <c r="MBZ98" s="115"/>
      <c r="MCA98" s="115"/>
      <c r="MCB98" s="115"/>
      <c r="MCC98" s="115"/>
      <c r="MCD98" s="115"/>
      <c r="MCE98" s="115"/>
      <c r="MCF98" s="115"/>
      <c r="MCG98" s="115"/>
      <c r="MCH98" s="115"/>
      <c r="MCI98" s="115"/>
      <c r="MCJ98" s="115"/>
      <c r="MCK98" s="115"/>
      <c r="MCL98" s="115"/>
      <c r="MCM98" s="115"/>
      <c r="MCN98" s="115"/>
      <c r="MCO98" s="115"/>
      <c r="MCP98" s="115"/>
      <c r="MCQ98" s="115"/>
      <c r="MCR98" s="115"/>
      <c r="MCS98" s="115"/>
      <c r="MCT98" s="115"/>
      <c r="MCU98" s="115"/>
      <c r="MCV98" s="115"/>
      <c r="MCW98" s="115"/>
      <c r="MCX98" s="115"/>
      <c r="MCY98" s="115"/>
      <c r="MCZ98" s="115"/>
      <c r="MDA98" s="115"/>
      <c r="MDB98" s="115"/>
      <c r="MDC98" s="115"/>
      <c r="MDD98" s="115"/>
      <c r="MDE98" s="115"/>
      <c r="MDF98" s="115"/>
      <c r="MDG98" s="115"/>
      <c r="MDH98" s="115"/>
      <c r="MDI98" s="115"/>
      <c r="MDJ98" s="115"/>
      <c r="MDK98" s="115"/>
      <c r="MDL98" s="115"/>
      <c r="MDM98" s="115"/>
      <c r="MDN98" s="115"/>
      <c r="MDO98" s="115"/>
      <c r="MDP98" s="115"/>
      <c r="MDQ98" s="115"/>
      <c r="MDR98" s="115"/>
      <c r="MDS98" s="115"/>
      <c r="MDT98" s="115"/>
      <c r="MDU98" s="115"/>
      <c r="MDV98" s="115"/>
      <c r="MDW98" s="115"/>
      <c r="MDX98" s="115"/>
      <c r="MDY98" s="115"/>
      <c r="MDZ98" s="115"/>
      <c r="MEA98" s="115"/>
      <c r="MEB98" s="115"/>
      <c r="MEC98" s="115"/>
      <c r="MED98" s="115"/>
      <c r="MEE98" s="115"/>
      <c r="MEF98" s="115"/>
      <c r="MEG98" s="115"/>
      <c r="MEH98" s="115"/>
      <c r="MEI98" s="115"/>
      <c r="MEJ98" s="115"/>
      <c r="MEK98" s="115"/>
      <c r="MEL98" s="115"/>
      <c r="MEM98" s="115"/>
      <c r="MEN98" s="115"/>
      <c r="MEO98" s="115"/>
      <c r="MEP98" s="115"/>
      <c r="MEQ98" s="115"/>
      <c r="MER98" s="115"/>
      <c r="MES98" s="115"/>
      <c r="MET98" s="115"/>
      <c r="MEU98" s="115"/>
      <c r="MEV98" s="115"/>
      <c r="MEW98" s="115"/>
      <c r="MEX98" s="115"/>
      <c r="MEY98" s="115"/>
      <c r="MEZ98" s="115"/>
      <c r="MFA98" s="115"/>
      <c r="MFB98" s="115"/>
      <c r="MFC98" s="115"/>
      <c r="MFD98" s="115"/>
      <c r="MFE98" s="115"/>
      <c r="MFF98" s="115"/>
      <c r="MFG98" s="115"/>
      <c r="MFH98" s="115"/>
      <c r="MFI98" s="115"/>
      <c r="MFJ98" s="115"/>
      <c r="MFK98" s="115"/>
      <c r="MFL98" s="115"/>
      <c r="MFM98" s="115"/>
      <c r="MFN98" s="115"/>
      <c r="MFO98" s="115"/>
      <c r="MFP98" s="115"/>
      <c r="MFQ98" s="115"/>
      <c r="MFR98" s="115"/>
      <c r="MFS98" s="115"/>
      <c r="MFT98" s="115"/>
      <c r="MFU98" s="115"/>
      <c r="MFV98" s="115"/>
      <c r="MFW98" s="115"/>
      <c r="MFX98" s="115"/>
      <c r="MFY98" s="115"/>
      <c r="MFZ98" s="115"/>
      <c r="MGA98" s="115"/>
      <c r="MGB98" s="115"/>
      <c r="MGC98" s="115"/>
      <c r="MGD98" s="115"/>
      <c r="MGE98" s="115"/>
      <c r="MGF98" s="115"/>
      <c r="MGG98" s="115"/>
      <c r="MGH98" s="115"/>
      <c r="MGI98" s="115"/>
      <c r="MGJ98" s="115"/>
      <c r="MGK98" s="115"/>
      <c r="MGL98" s="115"/>
      <c r="MGM98" s="115"/>
      <c r="MGN98" s="115"/>
      <c r="MGO98" s="115"/>
      <c r="MGP98" s="115"/>
      <c r="MGQ98" s="115"/>
      <c r="MGR98" s="115"/>
      <c r="MGS98" s="115"/>
      <c r="MGT98" s="115"/>
      <c r="MGU98" s="115"/>
      <c r="MGV98" s="115"/>
      <c r="MGW98" s="115"/>
      <c r="MGX98" s="115"/>
      <c r="MGY98" s="115"/>
      <c r="MGZ98" s="115"/>
      <c r="MHA98" s="115"/>
      <c r="MHB98" s="115"/>
      <c r="MHC98" s="115"/>
      <c r="MHD98" s="115"/>
      <c r="MHE98" s="115"/>
      <c r="MHF98" s="115"/>
      <c r="MHG98" s="115"/>
      <c r="MHH98" s="115"/>
      <c r="MHI98" s="115"/>
      <c r="MHJ98" s="115"/>
      <c r="MHK98" s="115"/>
      <c r="MHL98" s="115"/>
      <c r="MHM98" s="115"/>
      <c r="MHN98" s="115"/>
      <c r="MHO98" s="115"/>
      <c r="MHP98" s="115"/>
      <c r="MHQ98" s="115"/>
      <c r="MHR98" s="115"/>
      <c r="MHS98" s="115"/>
      <c r="MHT98" s="115"/>
      <c r="MHU98" s="115"/>
      <c r="MHV98" s="115"/>
      <c r="MHW98" s="115"/>
      <c r="MHX98" s="115"/>
      <c r="MHY98" s="115"/>
      <c r="MHZ98" s="115"/>
      <c r="MIA98" s="115"/>
      <c r="MIB98" s="115"/>
      <c r="MIC98" s="115"/>
      <c r="MID98" s="115"/>
      <c r="MIE98" s="115"/>
      <c r="MIF98" s="115"/>
      <c r="MIG98" s="115"/>
      <c r="MIH98" s="115"/>
      <c r="MII98" s="115"/>
      <c r="MIJ98" s="115"/>
      <c r="MIK98" s="115"/>
      <c r="MIL98" s="115"/>
      <c r="MIM98" s="115"/>
      <c r="MIN98" s="115"/>
      <c r="MIO98" s="115"/>
      <c r="MIP98" s="115"/>
      <c r="MIQ98" s="115"/>
      <c r="MIR98" s="115"/>
      <c r="MIS98" s="115"/>
      <c r="MIT98" s="115"/>
      <c r="MIU98" s="115"/>
      <c r="MIV98" s="115"/>
      <c r="MIW98" s="115"/>
      <c r="MIX98" s="115"/>
      <c r="MIY98" s="115"/>
      <c r="MIZ98" s="115"/>
      <c r="MJA98" s="115"/>
      <c r="MJB98" s="115"/>
      <c r="MJC98" s="115"/>
      <c r="MJD98" s="115"/>
      <c r="MJE98" s="115"/>
      <c r="MJF98" s="115"/>
      <c r="MJG98" s="115"/>
      <c r="MJH98" s="115"/>
      <c r="MJI98" s="115"/>
      <c r="MJJ98" s="115"/>
      <c r="MJK98" s="115"/>
      <c r="MJL98" s="115"/>
      <c r="MJM98" s="115"/>
      <c r="MJN98" s="115"/>
      <c r="MJO98" s="115"/>
      <c r="MJP98" s="115"/>
      <c r="MJQ98" s="115"/>
      <c r="MJR98" s="115"/>
      <c r="MJS98" s="115"/>
      <c r="MJT98" s="115"/>
      <c r="MJU98" s="115"/>
      <c r="MJV98" s="115"/>
      <c r="MJW98" s="115"/>
      <c r="MJX98" s="115"/>
      <c r="MJY98" s="115"/>
      <c r="MJZ98" s="115"/>
      <c r="MKA98" s="115"/>
      <c r="MKB98" s="115"/>
      <c r="MKC98" s="115"/>
      <c r="MKD98" s="115"/>
      <c r="MKE98" s="115"/>
      <c r="MKF98" s="115"/>
      <c r="MKG98" s="115"/>
      <c r="MKH98" s="115"/>
      <c r="MKI98" s="115"/>
      <c r="MKJ98" s="115"/>
      <c r="MKK98" s="115"/>
      <c r="MKL98" s="115"/>
      <c r="MKM98" s="115"/>
      <c r="MKN98" s="115"/>
      <c r="MKO98" s="115"/>
      <c r="MKP98" s="115"/>
      <c r="MKQ98" s="115"/>
      <c r="MKR98" s="115"/>
      <c r="MKS98" s="115"/>
      <c r="MKT98" s="115"/>
      <c r="MKU98" s="115"/>
      <c r="MKV98" s="115"/>
      <c r="MKW98" s="115"/>
      <c r="MKX98" s="115"/>
      <c r="MKY98" s="115"/>
      <c r="MKZ98" s="115"/>
      <c r="MLA98" s="115"/>
      <c r="MLB98" s="115"/>
      <c r="MLC98" s="115"/>
      <c r="MLD98" s="115"/>
      <c r="MLE98" s="115"/>
      <c r="MLF98" s="115"/>
      <c r="MLG98" s="115"/>
      <c r="MLH98" s="115"/>
      <c r="MLI98" s="115"/>
      <c r="MLJ98" s="115"/>
      <c r="MLK98" s="115"/>
      <c r="MLL98" s="115"/>
      <c r="MLM98" s="115"/>
      <c r="MLN98" s="115"/>
      <c r="MLO98" s="115"/>
      <c r="MLP98" s="115"/>
      <c r="MLQ98" s="115"/>
      <c r="MLR98" s="115"/>
      <c r="MLS98" s="115"/>
      <c r="MLT98" s="115"/>
      <c r="MLU98" s="115"/>
      <c r="MLV98" s="115"/>
      <c r="MLW98" s="115"/>
      <c r="MLX98" s="115"/>
      <c r="MLY98" s="115"/>
      <c r="MLZ98" s="115"/>
      <c r="MMA98" s="115"/>
      <c r="MMB98" s="115"/>
      <c r="MMC98" s="115"/>
      <c r="MMD98" s="115"/>
      <c r="MME98" s="115"/>
      <c r="MMF98" s="115"/>
      <c r="MMG98" s="115"/>
      <c r="MMH98" s="115"/>
      <c r="MMI98" s="115"/>
      <c r="MMJ98" s="115"/>
      <c r="MMK98" s="115"/>
      <c r="MML98" s="115"/>
      <c r="MMM98" s="115"/>
      <c r="MMN98" s="115"/>
      <c r="MMO98" s="115"/>
      <c r="MMP98" s="115"/>
      <c r="MMQ98" s="115"/>
      <c r="MMR98" s="115"/>
      <c r="MMS98" s="115"/>
      <c r="MMT98" s="115"/>
      <c r="MMU98" s="115"/>
      <c r="MMV98" s="115"/>
      <c r="MMW98" s="115"/>
      <c r="MMX98" s="115"/>
      <c r="MMY98" s="115"/>
      <c r="MMZ98" s="115"/>
      <c r="MNA98" s="115"/>
      <c r="MNB98" s="115"/>
      <c r="MNC98" s="115"/>
      <c r="MND98" s="115"/>
      <c r="MNE98" s="115"/>
      <c r="MNF98" s="115"/>
      <c r="MNG98" s="115"/>
      <c r="MNH98" s="115"/>
      <c r="MNI98" s="115"/>
      <c r="MNJ98" s="115"/>
      <c r="MNK98" s="115"/>
      <c r="MNL98" s="115"/>
      <c r="MNM98" s="115"/>
      <c r="MNN98" s="115"/>
      <c r="MNO98" s="115"/>
      <c r="MNP98" s="115"/>
      <c r="MNQ98" s="115"/>
      <c r="MNR98" s="115"/>
      <c r="MNS98" s="115"/>
      <c r="MNT98" s="115"/>
      <c r="MNU98" s="115"/>
      <c r="MNV98" s="115"/>
      <c r="MNW98" s="115"/>
      <c r="MNX98" s="115"/>
      <c r="MNY98" s="115"/>
      <c r="MNZ98" s="115"/>
      <c r="MOA98" s="115"/>
      <c r="MOB98" s="115"/>
      <c r="MOC98" s="115"/>
      <c r="MOD98" s="115"/>
      <c r="MOE98" s="115"/>
      <c r="MOF98" s="115"/>
      <c r="MOG98" s="115"/>
      <c r="MOH98" s="115"/>
      <c r="MOI98" s="115"/>
      <c r="MOJ98" s="115"/>
      <c r="MOK98" s="115"/>
      <c r="MOL98" s="115"/>
      <c r="MOM98" s="115"/>
      <c r="MON98" s="115"/>
      <c r="MOO98" s="115"/>
      <c r="MOP98" s="115"/>
      <c r="MOQ98" s="115"/>
      <c r="MOR98" s="115"/>
      <c r="MOS98" s="115"/>
      <c r="MOT98" s="115"/>
      <c r="MOU98" s="115"/>
      <c r="MOV98" s="115"/>
      <c r="MOW98" s="115"/>
      <c r="MOX98" s="115"/>
      <c r="MOY98" s="115"/>
      <c r="MOZ98" s="115"/>
      <c r="MPA98" s="115"/>
      <c r="MPB98" s="115"/>
      <c r="MPC98" s="115"/>
      <c r="MPD98" s="115"/>
      <c r="MPE98" s="115"/>
      <c r="MPF98" s="115"/>
      <c r="MPG98" s="115"/>
      <c r="MPH98" s="115"/>
      <c r="MPI98" s="115"/>
      <c r="MPJ98" s="115"/>
      <c r="MPK98" s="115"/>
      <c r="MPL98" s="115"/>
      <c r="MPM98" s="115"/>
      <c r="MPN98" s="115"/>
      <c r="MPO98" s="115"/>
      <c r="MPP98" s="115"/>
      <c r="MPQ98" s="115"/>
      <c r="MPR98" s="115"/>
      <c r="MPS98" s="115"/>
      <c r="MPT98" s="115"/>
      <c r="MPU98" s="115"/>
      <c r="MPV98" s="115"/>
      <c r="MPW98" s="115"/>
      <c r="MPX98" s="115"/>
      <c r="MPY98" s="115"/>
      <c r="MPZ98" s="115"/>
      <c r="MQA98" s="115"/>
      <c r="MQB98" s="115"/>
      <c r="MQC98" s="115"/>
      <c r="MQD98" s="115"/>
      <c r="MQE98" s="115"/>
      <c r="MQF98" s="115"/>
      <c r="MQG98" s="115"/>
      <c r="MQH98" s="115"/>
      <c r="MQI98" s="115"/>
      <c r="MQJ98" s="115"/>
      <c r="MQK98" s="115"/>
      <c r="MQL98" s="115"/>
      <c r="MQM98" s="115"/>
      <c r="MQN98" s="115"/>
      <c r="MQO98" s="115"/>
      <c r="MQP98" s="115"/>
      <c r="MQQ98" s="115"/>
      <c r="MQR98" s="115"/>
      <c r="MQS98" s="115"/>
      <c r="MQT98" s="115"/>
      <c r="MQU98" s="115"/>
      <c r="MQV98" s="115"/>
      <c r="MQW98" s="115"/>
      <c r="MQX98" s="115"/>
      <c r="MQY98" s="115"/>
      <c r="MQZ98" s="115"/>
      <c r="MRA98" s="115"/>
      <c r="MRB98" s="115"/>
      <c r="MRC98" s="115"/>
      <c r="MRD98" s="115"/>
      <c r="MRE98" s="115"/>
      <c r="MRF98" s="115"/>
      <c r="MRG98" s="115"/>
      <c r="MRH98" s="115"/>
      <c r="MRI98" s="115"/>
      <c r="MRJ98" s="115"/>
      <c r="MRK98" s="115"/>
      <c r="MRL98" s="115"/>
      <c r="MRM98" s="115"/>
      <c r="MRN98" s="115"/>
      <c r="MRO98" s="115"/>
      <c r="MRP98" s="115"/>
      <c r="MRQ98" s="115"/>
      <c r="MRR98" s="115"/>
      <c r="MRS98" s="115"/>
      <c r="MRT98" s="115"/>
      <c r="MRU98" s="115"/>
      <c r="MRV98" s="115"/>
      <c r="MRW98" s="115"/>
      <c r="MRX98" s="115"/>
      <c r="MRY98" s="115"/>
      <c r="MRZ98" s="115"/>
      <c r="MSA98" s="115"/>
      <c r="MSB98" s="115"/>
      <c r="MSC98" s="115"/>
      <c r="MSD98" s="115"/>
      <c r="MSE98" s="115"/>
      <c r="MSF98" s="115"/>
      <c r="MSG98" s="115"/>
      <c r="MSH98" s="115"/>
      <c r="MSI98" s="115"/>
      <c r="MSJ98" s="115"/>
      <c r="MSK98" s="115"/>
      <c r="MSL98" s="115"/>
      <c r="MSM98" s="115"/>
      <c r="MSN98" s="115"/>
      <c r="MSO98" s="115"/>
      <c r="MSP98" s="115"/>
      <c r="MSQ98" s="115"/>
      <c r="MSR98" s="115"/>
      <c r="MSS98" s="115"/>
      <c r="MST98" s="115"/>
      <c r="MSU98" s="115"/>
      <c r="MSV98" s="115"/>
      <c r="MSW98" s="115"/>
      <c r="MSX98" s="115"/>
      <c r="MSY98" s="115"/>
      <c r="MSZ98" s="115"/>
      <c r="MTA98" s="115"/>
      <c r="MTB98" s="115"/>
      <c r="MTC98" s="115"/>
      <c r="MTD98" s="115"/>
      <c r="MTE98" s="115"/>
      <c r="MTF98" s="115"/>
      <c r="MTG98" s="115"/>
      <c r="MTH98" s="115"/>
      <c r="MTI98" s="115"/>
      <c r="MTJ98" s="115"/>
      <c r="MTK98" s="115"/>
      <c r="MTL98" s="115"/>
      <c r="MTM98" s="115"/>
      <c r="MTN98" s="115"/>
      <c r="MTO98" s="115"/>
      <c r="MTP98" s="115"/>
      <c r="MTQ98" s="115"/>
      <c r="MTR98" s="115"/>
      <c r="MTS98" s="115"/>
      <c r="MTT98" s="115"/>
      <c r="MTU98" s="115"/>
      <c r="MTV98" s="115"/>
      <c r="MTW98" s="115"/>
      <c r="MTX98" s="115"/>
      <c r="MTY98" s="115"/>
      <c r="MTZ98" s="115"/>
      <c r="MUA98" s="115"/>
      <c r="MUB98" s="115"/>
      <c r="MUC98" s="115"/>
      <c r="MUD98" s="115"/>
      <c r="MUE98" s="115"/>
      <c r="MUF98" s="115"/>
      <c r="MUG98" s="115"/>
      <c r="MUH98" s="115"/>
      <c r="MUI98" s="115"/>
      <c r="MUJ98" s="115"/>
      <c r="MUK98" s="115"/>
      <c r="MUL98" s="115"/>
      <c r="MUM98" s="115"/>
      <c r="MUN98" s="115"/>
      <c r="MUO98" s="115"/>
      <c r="MUP98" s="115"/>
      <c r="MUQ98" s="115"/>
      <c r="MUR98" s="115"/>
      <c r="MUS98" s="115"/>
      <c r="MUT98" s="115"/>
      <c r="MUU98" s="115"/>
      <c r="MUV98" s="115"/>
      <c r="MUW98" s="115"/>
      <c r="MUX98" s="115"/>
      <c r="MUY98" s="115"/>
      <c r="MUZ98" s="115"/>
      <c r="MVA98" s="115"/>
      <c r="MVB98" s="115"/>
      <c r="MVC98" s="115"/>
      <c r="MVD98" s="115"/>
      <c r="MVE98" s="115"/>
      <c r="MVF98" s="115"/>
      <c r="MVG98" s="115"/>
      <c r="MVH98" s="115"/>
      <c r="MVI98" s="115"/>
      <c r="MVJ98" s="115"/>
      <c r="MVK98" s="115"/>
      <c r="MVL98" s="115"/>
      <c r="MVM98" s="115"/>
      <c r="MVN98" s="115"/>
      <c r="MVO98" s="115"/>
      <c r="MVP98" s="115"/>
      <c r="MVQ98" s="115"/>
      <c r="MVR98" s="115"/>
      <c r="MVS98" s="115"/>
      <c r="MVT98" s="115"/>
      <c r="MVU98" s="115"/>
      <c r="MVV98" s="115"/>
      <c r="MVW98" s="115"/>
      <c r="MVX98" s="115"/>
      <c r="MVY98" s="115"/>
      <c r="MVZ98" s="115"/>
      <c r="MWA98" s="115"/>
      <c r="MWB98" s="115"/>
      <c r="MWC98" s="115"/>
      <c r="MWD98" s="115"/>
      <c r="MWE98" s="115"/>
      <c r="MWF98" s="115"/>
      <c r="MWG98" s="115"/>
      <c r="MWH98" s="115"/>
      <c r="MWI98" s="115"/>
      <c r="MWJ98" s="115"/>
      <c r="MWK98" s="115"/>
      <c r="MWL98" s="115"/>
      <c r="MWM98" s="115"/>
      <c r="MWN98" s="115"/>
      <c r="MWO98" s="115"/>
      <c r="MWP98" s="115"/>
      <c r="MWQ98" s="115"/>
      <c r="MWR98" s="115"/>
      <c r="MWS98" s="115"/>
      <c r="MWT98" s="115"/>
      <c r="MWU98" s="115"/>
      <c r="MWV98" s="115"/>
      <c r="MWW98" s="115"/>
      <c r="MWX98" s="115"/>
      <c r="MWY98" s="115"/>
      <c r="MWZ98" s="115"/>
      <c r="MXA98" s="115"/>
      <c r="MXB98" s="115"/>
      <c r="MXC98" s="115"/>
      <c r="MXD98" s="115"/>
      <c r="MXE98" s="115"/>
      <c r="MXF98" s="115"/>
      <c r="MXG98" s="115"/>
      <c r="MXH98" s="115"/>
      <c r="MXI98" s="115"/>
      <c r="MXJ98" s="115"/>
      <c r="MXK98" s="115"/>
      <c r="MXL98" s="115"/>
      <c r="MXM98" s="115"/>
      <c r="MXN98" s="115"/>
      <c r="MXO98" s="115"/>
      <c r="MXP98" s="115"/>
      <c r="MXQ98" s="115"/>
      <c r="MXR98" s="115"/>
      <c r="MXS98" s="115"/>
      <c r="MXT98" s="115"/>
      <c r="MXU98" s="115"/>
      <c r="MXV98" s="115"/>
      <c r="MXW98" s="115"/>
      <c r="MXX98" s="115"/>
      <c r="MXY98" s="115"/>
      <c r="MXZ98" s="115"/>
      <c r="MYA98" s="115"/>
      <c r="MYB98" s="115"/>
      <c r="MYC98" s="115"/>
      <c r="MYD98" s="115"/>
      <c r="MYE98" s="115"/>
      <c r="MYF98" s="115"/>
      <c r="MYG98" s="115"/>
      <c r="MYH98" s="115"/>
      <c r="MYI98" s="115"/>
      <c r="MYJ98" s="115"/>
      <c r="MYK98" s="115"/>
      <c r="MYL98" s="115"/>
      <c r="MYM98" s="115"/>
      <c r="MYN98" s="115"/>
      <c r="MYO98" s="115"/>
      <c r="MYP98" s="115"/>
      <c r="MYQ98" s="115"/>
      <c r="MYR98" s="115"/>
      <c r="MYS98" s="115"/>
      <c r="MYT98" s="115"/>
      <c r="MYU98" s="115"/>
      <c r="MYV98" s="115"/>
      <c r="MYW98" s="115"/>
      <c r="MYX98" s="115"/>
      <c r="MYY98" s="115"/>
      <c r="MYZ98" s="115"/>
      <c r="MZA98" s="115"/>
      <c r="MZB98" s="115"/>
      <c r="MZC98" s="115"/>
      <c r="MZD98" s="115"/>
      <c r="MZE98" s="115"/>
      <c r="MZF98" s="115"/>
      <c r="MZG98" s="115"/>
      <c r="MZH98" s="115"/>
      <c r="MZI98" s="115"/>
      <c r="MZJ98" s="115"/>
      <c r="MZK98" s="115"/>
      <c r="MZL98" s="115"/>
      <c r="MZM98" s="115"/>
      <c r="MZN98" s="115"/>
      <c r="MZO98" s="115"/>
      <c r="MZP98" s="115"/>
      <c r="MZQ98" s="115"/>
      <c r="MZR98" s="115"/>
      <c r="MZS98" s="115"/>
      <c r="MZT98" s="115"/>
      <c r="MZU98" s="115"/>
      <c r="MZV98" s="115"/>
      <c r="MZW98" s="115"/>
      <c r="MZX98" s="115"/>
      <c r="MZY98" s="115"/>
      <c r="MZZ98" s="115"/>
      <c r="NAA98" s="115"/>
      <c r="NAB98" s="115"/>
      <c r="NAC98" s="115"/>
      <c r="NAD98" s="115"/>
      <c r="NAE98" s="115"/>
      <c r="NAF98" s="115"/>
      <c r="NAG98" s="115"/>
      <c r="NAH98" s="115"/>
      <c r="NAI98" s="115"/>
      <c r="NAJ98" s="115"/>
      <c r="NAK98" s="115"/>
      <c r="NAL98" s="115"/>
      <c r="NAM98" s="115"/>
      <c r="NAN98" s="115"/>
      <c r="NAO98" s="115"/>
      <c r="NAP98" s="115"/>
      <c r="NAQ98" s="115"/>
      <c r="NAR98" s="115"/>
      <c r="NAS98" s="115"/>
      <c r="NAT98" s="115"/>
      <c r="NAU98" s="115"/>
      <c r="NAV98" s="115"/>
      <c r="NAW98" s="115"/>
      <c r="NAX98" s="115"/>
      <c r="NAY98" s="115"/>
      <c r="NAZ98" s="115"/>
      <c r="NBA98" s="115"/>
      <c r="NBB98" s="115"/>
      <c r="NBC98" s="115"/>
      <c r="NBD98" s="115"/>
      <c r="NBE98" s="115"/>
      <c r="NBF98" s="115"/>
      <c r="NBG98" s="115"/>
      <c r="NBH98" s="115"/>
      <c r="NBI98" s="115"/>
      <c r="NBJ98" s="115"/>
      <c r="NBK98" s="115"/>
      <c r="NBL98" s="115"/>
      <c r="NBM98" s="115"/>
      <c r="NBN98" s="115"/>
      <c r="NBO98" s="115"/>
      <c r="NBP98" s="115"/>
      <c r="NBQ98" s="115"/>
      <c r="NBR98" s="115"/>
      <c r="NBS98" s="115"/>
      <c r="NBT98" s="115"/>
      <c r="NBU98" s="115"/>
      <c r="NBV98" s="115"/>
      <c r="NBW98" s="115"/>
      <c r="NBX98" s="115"/>
      <c r="NBY98" s="115"/>
      <c r="NBZ98" s="115"/>
      <c r="NCA98" s="115"/>
      <c r="NCB98" s="115"/>
      <c r="NCC98" s="115"/>
      <c r="NCD98" s="115"/>
      <c r="NCE98" s="115"/>
      <c r="NCF98" s="115"/>
      <c r="NCG98" s="115"/>
      <c r="NCH98" s="115"/>
      <c r="NCI98" s="115"/>
      <c r="NCJ98" s="115"/>
      <c r="NCK98" s="115"/>
      <c r="NCL98" s="115"/>
      <c r="NCM98" s="115"/>
      <c r="NCN98" s="115"/>
      <c r="NCO98" s="115"/>
      <c r="NCP98" s="115"/>
      <c r="NCQ98" s="115"/>
      <c r="NCR98" s="115"/>
      <c r="NCS98" s="115"/>
      <c r="NCT98" s="115"/>
      <c r="NCU98" s="115"/>
      <c r="NCV98" s="115"/>
      <c r="NCW98" s="115"/>
      <c r="NCX98" s="115"/>
      <c r="NCY98" s="115"/>
      <c r="NCZ98" s="115"/>
      <c r="NDA98" s="115"/>
      <c r="NDB98" s="115"/>
      <c r="NDC98" s="115"/>
      <c r="NDD98" s="115"/>
      <c r="NDE98" s="115"/>
      <c r="NDF98" s="115"/>
      <c r="NDG98" s="115"/>
      <c r="NDH98" s="115"/>
      <c r="NDI98" s="115"/>
      <c r="NDJ98" s="115"/>
      <c r="NDK98" s="115"/>
      <c r="NDL98" s="115"/>
      <c r="NDM98" s="115"/>
      <c r="NDN98" s="115"/>
      <c r="NDO98" s="115"/>
      <c r="NDP98" s="115"/>
      <c r="NDQ98" s="115"/>
      <c r="NDR98" s="115"/>
      <c r="NDS98" s="115"/>
      <c r="NDT98" s="115"/>
      <c r="NDU98" s="115"/>
      <c r="NDV98" s="115"/>
      <c r="NDW98" s="115"/>
      <c r="NDX98" s="115"/>
      <c r="NDY98" s="115"/>
      <c r="NDZ98" s="115"/>
      <c r="NEA98" s="115"/>
      <c r="NEB98" s="115"/>
      <c r="NEC98" s="115"/>
      <c r="NED98" s="115"/>
      <c r="NEE98" s="115"/>
      <c r="NEF98" s="115"/>
      <c r="NEG98" s="115"/>
      <c r="NEH98" s="115"/>
      <c r="NEI98" s="115"/>
      <c r="NEJ98" s="115"/>
      <c r="NEK98" s="115"/>
      <c r="NEL98" s="115"/>
      <c r="NEM98" s="115"/>
      <c r="NEN98" s="115"/>
      <c r="NEO98" s="115"/>
      <c r="NEP98" s="115"/>
      <c r="NEQ98" s="115"/>
      <c r="NER98" s="115"/>
      <c r="NES98" s="115"/>
      <c r="NET98" s="115"/>
      <c r="NEU98" s="115"/>
      <c r="NEV98" s="115"/>
      <c r="NEW98" s="115"/>
      <c r="NEX98" s="115"/>
      <c r="NEY98" s="115"/>
      <c r="NEZ98" s="115"/>
      <c r="NFA98" s="115"/>
      <c r="NFB98" s="115"/>
      <c r="NFC98" s="115"/>
      <c r="NFD98" s="115"/>
      <c r="NFE98" s="115"/>
      <c r="NFF98" s="115"/>
      <c r="NFG98" s="115"/>
      <c r="NFH98" s="115"/>
      <c r="NFI98" s="115"/>
      <c r="NFJ98" s="115"/>
      <c r="NFK98" s="115"/>
      <c r="NFL98" s="115"/>
      <c r="NFM98" s="115"/>
      <c r="NFN98" s="115"/>
      <c r="NFO98" s="115"/>
      <c r="NFP98" s="115"/>
      <c r="NFQ98" s="115"/>
      <c r="NFR98" s="115"/>
      <c r="NFS98" s="115"/>
      <c r="NFT98" s="115"/>
      <c r="NFU98" s="115"/>
      <c r="NFV98" s="115"/>
      <c r="NFW98" s="115"/>
      <c r="NFX98" s="115"/>
      <c r="NFY98" s="115"/>
      <c r="NFZ98" s="115"/>
      <c r="NGA98" s="115"/>
      <c r="NGB98" s="115"/>
      <c r="NGC98" s="115"/>
      <c r="NGD98" s="115"/>
      <c r="NGE98" s="115"/>
      <c r="NGF98" s="115"/>
      <c r="NGG98" s="115"/>
      <c r="NGH98" s="115"/>
      <c r="NGI98" s="115"/>
      <c r="NGJ98" s="115"/>
      <c r="NGK98" s="115"/>
      <c r="NGL98" s="115"/>
      <c r="NGM98" s="115"/>
      <c r="NGN98" s="115"/>
      <c r="NGO98" s="115"/>
      <c r="NGP98" s="115"/>
      <c r="NGQ98" s="115"/>
      <c r="NGR98" s="115"/>
      <c r="NGS98" s="115"/>
      <c r="NGT98" s="115"/>
      <c r="NGU98" s="115"/>
      <c r="NGV98" s="115"/>
      <c r="NGW98" s="115"/>
      <c r="NGX98" s="115"/>
      <c r="NGY98" s="115"/>
      <c r="NGZ98" s="115"/>
      <c r="NHA98" s="115"/>
      <c r="NHB98" s="115"/>
      <c r="NHC98" s="115"/>
      <c r="NHD98" s="115"/>
      <c r="NHE98" s="115"/>
      <c r="NHF98" s="115"/>
      <c r="NHG98" s="115"/>
      <c r="NHH98" s="115"/>
      <c r="NHI98" s="115"/>
      <c r="NHJ98" s="115"/>
      <c r="NHK98" s="115"/>
      <c r="NHL98" s="115"/>
      <c r="NHM98" s="115"/>
      <c r="NHN98" s="115"/>
      <c r="NHO98" s="115"/>
      <c r="NHP98" s="115"/>
      <c r="NHQ98" s="115"/>
      <c r="NHR98" s="115"/>
      <c r="NHS98" s="115"/>
      <c r="NHT98" s="115"/>
      <c r="NHU98" s="115"/>
      <c r="NHV98" s="115"/>
      <c r="NHW98" s="115"/>
      <c r="NHX98" s="115"/>
      <c r="NHY98" s="115"/>
      <c r="NHZ98" s="115"/>
      <c r="NIA98" s="115"/>
      <c r="NIB98" s="115"/>
      <c r="NIC98" s="115"/>
      <c r="NID98" s="115"/>
      <c r="NIE98" s="115"/>
      <c r="NIF98" s="115"/>
      <c r="NIG98" s="115"/>
      <c r="NIH98" s="115"/>
      <c r="NII98" s="115"/>
      <c r="NIJ98" s="115"/>
      <c r="NIK98" s="115"/>
      <c r="NIL98" s="115"/>
      <c r="NIM98" s="115"/>
      <c r="NIN98" s="115"/>
      <c r="NIO98" s="115"/>
      <c r="NIP98" s="115"/>
      <c r="NIQ98" s="115"/>
      <c r="NIR98" s="115"/>
      <c r="NIS98" s="115"/>
      <c r="NIT98" s="115"/>
      <c r="NIU98" s="115"/>
      <c r="NIV98" s="115"/>
      <c r="NIW98" s="115"/>
      <c r="NIX98" s="115"/>
      <c r="NIY98" s="115"/>
      <c r="NIZ98" s="115"/>
      <c r="NJA98" s="115"/>
      <c r="NJB98" s="115"/>
      <c r="NJC98" s="115"/>
      <c r="NJD98" s="115"/>
      <c r="NJE98" s="115"/>
      <c r="NJF98" s="115"/>
      <c r="NJG98" s="115"/>
      <c r="NJH98" s="115"/>
      <c r="NJI98" s="115"/>
      <c r="NJJ98" s="115"/>
      <c r="NJK98" s="115"/>
      <c r="NJL98" s="115"/>
      <c r="NJM98" s="115"/>
      <c r="NJN98" s="115"/>
      <c r="NJO98" s="115"/>
      <c r="NJP98" s="115"/>
      <c r="NJQ98" s="115"/>
      <c r="NJR98" s="115"/>
      <c r="NJS98" s="115"/>
      <c r="NJT98" s="115"/>
      <c r="NJU98" s="115"/>
      <c r="NJV98" s="115"/>
      <c r="NJW98" s="115"/>
      <c r="NJX98" s="115"/>
      <c r="NJY98" s="115"/>
      <c r="NJZ98" s="115"/>
      <c r="NKA98" s="115"/>
      <c r="NKB98" s="115"/>
      <c r="NKC98" s="115"/>
      <c r="NKD98" s="115"/>
      <c r="NKE98" s="115"/>
      <c r="NKF98" s="115"/>
      <c r="NKG98" s="115"/>
      <c r="NKH98" s="115"/>
      <c r="NKI98" s="115"/>
      <c r="NKJ98" s="115"/>
      <c r="NKK98" s="115"/>
      <c r="NKL98" s="115"/>
      <c r="NKM98" s="115"/>
      <c r="NKN98" s="115"/>
      <c r="NKO98" s="115"/>
      <c r="NKP98" s="115"/>
      <c r="NKQ98" s="115"/>
      <c r="NKR98" s="115"/>
      <c r="NKS98" s="115"/>
      <c r="NKT98" s="115"/>
      <c r="NKU98" s="115"/>
      <c r="NKV98" s="115"/>
      <c r="NKW98" s="115"/>
      <c r="NKX98" s="115"/>
      <c r="NKY98" s="115"/>
      <c r="NKZ98" s="115"/>
      <c r="NLA98" s="115"/>
      <c r="NLB98" s="115"/>
      <c r="NLC98" s="115"/>
      <c r="NLD98" s="115"/>
      <c r="NLE98" s="115"/>
      <c r="NLF98" s="115"/>
      <c r="NLG98" s="115"/>
      <c r="NLH98" s="115"/>
      <c r="NLI98" s="115"/>
      <c r="NLJ98" s="115"/>
      <c r="NLK98" s="115"/>
      <c r="NLL98" s="115"/>
      <c r="NLM98" s="115"/>
      <c r="NLN98" s="115"/>
      <c r="NLO98" s="115"/>
      <c r="NLP98" s="115"/>
      <c r="NLQ98" s="115"/>
      <c r="NLR98" s="115"/>
      <c r="NLS98" s="115"/>
      <c r="NLT98" s="115"/>
      <c r="NLU98" s="115"/>
      <c r="NLV98" s="115"/>
      <c r="NLW98" s="115"/>
      <c r="NLX98" s="115"/>
      <c r="NLY98" s="115"/>
      <c r="NLZ98" s="115"/>
      <c r="NMA98" s="115"/>
      <c r="NMB98" s="115"/>
      <c r="NMC98" s="115"/>
      <c r="NMD98" s="115"/>
      <c r="NME98" s="115"/>
      <c r="NMF98" s="115"/>
      <c r="NMG98" s="115"/>
      <c r="NMH98" s="115"/>
      <c r="NMI98" s="115"/>
      <c r="NMJ98" s="115"/>
      <c r="NMK98" s="115"/>
      <c r="NML98" s="115"/>
      <c r="NMM98" s="115"/>
      <c r="NMN98" s="115"/>
      <c r="NMO98" s="115"/>
      <c r="NMP98" s="115"/>
      <c r="NMQ98" s="115"/>
      <c r="NMR98" s="115"/>
      <c r="NMS98" s="115"/>
      <c r="NMT98" s="115"/>
      <c r="NMU98" s="115"/>
      <c r="NMV98" s="115"/>
      <c r="NMW98" s="115"/>
      <c r="NMX98" s="115"/>
      <c r="NMY98" s="115"/>
      <c r="NMZ98" s="115"/>
      <c r="NNA98" s="115"/>
      <c r="NNB98" s="115"/>
      <c r="NNC98" s="115"/>
      <c r="NND98" s="115"/>
      <c r="NNE98" s="115"/>
      <c r="NNF98" s="115"/>
      <c r="NNG98" s="115"/>
      <c r="NNH98" s="115"/>
      <c r="NNI98" s="115"/>
      <c r="NNJ98" s="115"/>
      <c r="NNK98" s="115"/>
      <c r="NNL98" s="115"/>
      <c r="NNM98" s="115"/>
      <c r="NNN98" s="115"/>
      <c r="NNO98" s="115"/>
      <c r="NNP98" s="115"/>
      <c r="NNQ98" s="115"/>
      <c r="NNR98" s="115"/>
      <c r="NNS98" s="115"/>
      <c r="NNT98" s="115"/>
      <c r="NNU98" s="115"/>
      <c r="NNV98" s="115"/>
      <c r="NNW98" s="115"/>
      <c r="NNX98" s="115"/>
      <c r="NNY98" s="115"/>
      <c r="NNZ98" s="115"/>
      <c r="NOA98" s="115"/>
      <c r="NOB98" s="115"/>
      <c r="NOC98" s="115"/>
      <c r="NOD98" s="115"/>
      <c r="NOE98" s="115"/>
      <c r="NOF98" s="115"/>
      <c r="NOG98" s="115"/>
      <c r="NOH98" s="115"/>
      <c r="NOI98" s="115"/>
      <c r="NOJ98" s="115"/>
      <c r="NOK98" s="115"/>
      <c r="NOL98" s="115"/>
      <c r="NOM98" s="115"/>
      <c r="NON98" s="115"/>
      <c r="NOO98" s="115"/>
      <c r="NOP98" s="115"/>
      <c r="NOQ98" s="115"/>
      <c r="NOR98" s="115"/>
      <c r="NOS98" s="115"/>
      <c r="NOT98" s="115"/>
      <c r="NOU98" s="115"/>
      <c r="NOV98" s="115"/>
      <c r="NOW98" s="115"/>
      <c r="NOX98" s="115"/>
      <c r="NOY98" s="115"/>
      <c r="NOZ98" s="115"/>
      <c r="NPA98" s="115"/>
      <c r="NPB98" s="115"/>
      <c r="NPC98" s="115"/>
      <c r="NPD98" s="115"/>
      <c r="NPE98" s="115"/>
      <c r="NPF98" s="115"/>
      <c r="NPG98" s="115"/>
      <c r="NPH98" s="115"/>
      <c r="NPI98" s="115"/>
      <c r="NPJ98" s="115"/>
      <c r="NPK98" s="115"/>
      <c r="NPL98" s="115"/>
      <c r="NPM98" s="115"/>
      <c r="NPN98" s="115"/>
      <c r="NPO98" s="115"/>
      <c r="NPP98" s="115"/>
      <c r="NPQ98" s="115"/>
      <c r="NPR98" s="115"/>
      <c r="NPS98" s="115"/>
      <c r="NPT98" s="115"/>
      <c r="NPU98" s="115"/>
      <c r="NPV98" s="115"/>
      <c r="NPW98" s="115"/>
      <c r="NPX98" s="115"/>
      <c r="NPY98" s="115"/>
      <c r="NPZ98" s="115"/>
      <c r="NQA98" s="115"/>
      <c r="NQB98" s="115"/>
      <c r="NQC98" s="115"/>
      <c r="NQD98" s="115"/>
      <c r="NQE98" s="115"/>
      <c r="NQF98" s="115"/>
      <c r="NQG98" s="115"/>
      <c r="NQH98" s="115"/>
      <c r="NQI98" s="115"/>
      <c r="NQJ98" s="115"/>
      <c r="NQK98" s="115"/>
      <c r="NQL98" s="115"/>
      <c r="NQM98" s="115"/>
      <c r="NQN98" s="115"/>
      <c r="NQO98" s="115"/>
      <c r="NQP98" s="115"/>
      <c r="NQQ98" s="115"/>
      <c r="NQR98" s="115"/>
      <c r="NQS98" s="115"/>
      <c r="NQT98" s="115"/>
      <c r="NQU98" s="115"/>
      <c r="NQV98" s="115"/>
      <c r="NQW98" s="115"/>
      <c r="NQX98" s="115"/>
      <c r="NQY98" s="115"/>
      <c r="NQZ98" s="115"/>
      <c r="NRA98" s="115"/>
      <c r="NRB98" s="115"/>
      <c r="NRC98" s="115"/>
      <c r="NRD98" s="115"/>
      <c r="NRE98" s="115"/>
      <c r="NRF98" s="115"/>
      <c r="NRG98" s="115"/>
      <c r="NRH98" s="115"/>
      <c r="NRI98" s="115"/>
      <c r="NRJ98" s="115"/>
      <c r="NRK98" s="115"/>
      <c r="NRL98" s="115"/>
      <c r="NRM98" s="115"/>
      <c r="NRN98" s="115"/>
      <c r="NRO98" s="115"/>
      <c r="NRP98" s="115"/>
      <c r="NRQ98" s="115"/>
      <c r="NRR98" s="115"/>
      <c r="NRS98" s="115"/>
      <c r="NRT98" s="115"/>
      <c r="NRU98" s="115"/>
      <c r="NRV98" s="115"/>
      <c r="NRW98" s="115"/>
      <c r="NRX98" s="115"/>
      <c r="NRY98" s="115"/>
      <c r="NRZ98" s="115"/>
      <c r="NSA98" s="115"/>
      <c r="NSB98" s="115"/>
      <c r="NSC98" s="115"/>
      <c r="NSD98" s="115"/>
      <c r="NSE98" s="115"/>
      <c r="NSF98" s="115"/>
      <c r="NSG98" s="115"/>
      <c r="NSH98" s="115"/>
      <c r="NSI98" s="115"/>
      <c r="NSJ98" s="115"/>
      <c r="NSK98" s="115"/>
      <c r="NSL98" s="115"/>
      <c r="NSM98" s="115"/>
      <c r="NSN98" s="115"/>
      <c r="NSO98" s="115"/>
      <c r="NSP98" s="115"/>
      <c r="NSQ98" s="115"/>
      <c r="NSR98" s="115"/>
      <c r="NSS98" s="115"/>
      <c r="NST98" s="115"/>
      <c r="NSU98" s="115"/>
      <c r="NSV98" s="115"/>
      <c r="NSW98" s="115"/>
      <c r="NSX98" s="115"/>
      <c r="NSY98" s="115"/>
      <c r="NSZ98" s="115"/>
      <c r="NTA98" s="115"/>
      <c r="NTB98" s="115"/>
      <c r="NTC98" s="115"/>
      <c r="NTD98" s="115"/>
      <c r="NTE98" s="115"/>
      <c r="NTF98" s="115"/>
      <c r="NTG98" s="115"/>
      <c r="NTH98" s="115"/>
      <c r="NTI98" s="115"/>
      <c r="NTJ98" s="115"/>
      <c r="NTK98" s="115"/>
      <c r="NTL98" s="115"/>
      <c r="NTM98" s="115"/>
      <c r="NTN98" s="115"/>
      <c r="NTO98" s="115"/>
      <c r="NTP98" s="115"/>
      <c r="NTQ98" s="115"/>
      <c r="NTR98" s="115"/>
      <c r="NTS98" s="115"/>
      <c r="NTT98" s="115"/>
      <c r="NTU98" s="115"/>
      <c r="NTV98" s="115"/>
      <c r="NTW98" s="115"/>
      <c r="NTX98" s="115"/>
      <c r="NTY98" s="115"/>
      <c r="NTZ98" s="115"/>
      <c r="NUA98" s="115"/>
      <c r="NUB98" s="115"/>
      <c r="NUC98" s="115"/>
      <c r="NUD98" s="115"/>
      <c r="NUE98" s="115"/>
      <c r="NUF98" s="115"/>
      <c r="NUG98" s="115"/>
      <c r="NUH98" s="115"/>
      <c r="NUI98" s="115"/>
      <c r="NUJ98" s="115"/>
      <c r="NUK98" s="115"/>
      <c r="NUL98" s="115"/>
      <c r="NUM98" s="115"/>
      <c r="NUN98" s="115"/>
      <c r="NUO98" s="115"/>
      <c r="NUP98" s="115"/>
      <c r="NUQ98" s="115"/>
      <c r="NUR98" s="115"/>
      <c r="NUS98" s="115"/>
      <c r="NUT98" s="115"/>
      <c r="NUU98" s="115"/>
      <c r="NUV98" s="115"/>
      <c r="NUW98" s="115"/>
      <c r="NUX98" s="115"/>
      <c r="NUY98" s="115"/>
      <c r="NUZ98" s="115"/>
      <c r="NVA98" s="115"/>
      <c r="NVB98" s="115"/>
      <c r="NVC98" s="115"/>
      <c r="NVD98" s="115"/>
      <c r="NVE98" s="115"/>
      <c r="NVF98" s="115"/>
      <c r="NVG98" s="115"/>
      <c r="NVH98" s="115"/>
      <c r="NVI98" s="115"/>
      <c r="NVJ98" s="115"/>
      <c r="NVK98" s="115"/>
      <c r="NVL98" s="115"/>
      <c r="NVM98" s="115"/>
      <c r="NVN98" s="115"/>
      <c r="NVO98" s="115"/>
      <c r="NVP98" s="115"/>
      <c r="NVQ98" s="115"/>
      <c r="NVR98" s="115"/>
      <c r="NVS98" s="115"/>
      <c r="NVT98" s="115"/>
      <c r="NVU98" s="115"/>
      <c r="NVV98" s="115"/>
      <c r="NVW98" s="115"/>
      <c r="NVX98" s="115"/>
      <c r="NVY98" s="115"/>
      <c r="NVZ98" s="115"/>
      <c r="NWA98" s="115"/>
      <c r="NWB98" s="115"/>
      <c r="NWC98" s="115"/>
      <c r="NWD98" s="115"/>
      <c r="NWE98" s="115"/>
      <c r="NWF98" s="115"/>
      <c r="NWG98" s="115"/>
      <c r="NWH98" s="115"/>
      <c r="NWI98" s="115"/>
      <c r="NWJ98" s="115"/>
      <c r="NWK98" s="115"/>
      <c r="NWL98" s="115"/>
      <c r="NWM98" s="115"/>
      <c r="NWN98" s="115"/>
      <c r="NWO98" s="115"/>
      <c r="NWP98" s="115"/>
      <c r="NWQ98" s="115"/>
      <c r="NWR98" s="115"/>
      <c r="NWS98" s="115"/>
      <c r="NWT98" s="115"/>
      <c r="NWU98" s="115"/>
      <c r="NWV98" s="115"/>
      <c r="NWW98" s="115"/>
      <c r="NWX98" s="115"/>
      <c r="NWY98" s="115"/>
      <c r="NWZ98" s="115"/>
      <c r="NXA98" s="115"/>
      <c r="NXB98" s="115"/>
      <c r="NXC98" s="115"/>
      <c r="NXD98" s="115"/>
      <c r="NXE98" s="115"/>
      <c r="NXF98" s="115"/>
      <c r="NXG98" s="115"/>
      <c r="NXH98" s="115"/>
      <c r="NXI98" s="115"/>
      <c r="NXJ98" s="115"/>
      <c r="NXK98" s="115"/>
      <c r="NXL98" s="115"/>
      <c r="NXM98" s="115"/>
      <c r="NXN98" s="115"/>
      <c r="NXO98" s="115"/>
      <c r="NXP98" s="115"/>
      <c r="NXQ98" s="115"/>
      <c r="NXR98" s="115"/>
      <c r="NXS98" s="115"/>
      <c r="NXT98" s="115"/>
      <c r="NXU98" s="115"/>
      <c r="NXV98" s="115"/>
      <c r="NXW98" s="115"/>
      <c r="NXX98" s="115"/>
      <c r="NXY98" s="115"/>
      <c r="NXZ98" s="115"/>
      <c r="NYA98" s="115"/>
      <c r="NYB98" s="115"/>
      <c r="NYC98" s="115"/>
      <c r="NYD98" s="115"/>
      <c r="NYE98" s="115"/>
      <c r="NYF98" s="115"/>
      <c r="NYG98" s="115"/>
      <c r="NYH98" s="115"/>
      <c r="NYI98" s="115"/>
      <c r="NYJ98" s="115"/>
      <c r="NYK98" s="115"/>
      <c r="NYL98" s="115"/>
      <c r="NYM98" s="115"/>
      <c r="NYN98" s="115"/>
      <c r="NYO98" s="115"/>
      <c r="NYP98" s="115"/>
      <c r="NYQ98" s="115"/>
      <c r="NYR98" s="115"/>
      <c r="NYS98" s="115"/>
      <c r="NYT98" s="115"/>
      <c r="NYU98" s="115"/>
      <c r="NYV98" s="115"/>
      <c r="NYW98" s="115"/>
      <c r="NYX98" s="115"/>
      <c r="NYY98" s="115"/>
      <c r="NYZ98" s="115"/>
      <c r="NZA98" s="115"/>
      <c r="NZB98" s="115"/>
      <c r="NZC98" s="115"/>
      <c r="NZD98" s="115"/>
      <c r="NZE98" s="115"/>
      <c r="NZF98" s="115"/>
      <c r="NZG98" s="115"/>
      <c r="NZH98" s="115"/>
      <c r="NZI98" s="115"/>
      <c r="NZJ98" s="115"/>
      <c r="NZK98" s="115"/>
      <c r="NZL98" s="115"/>
      <c r="NZM98" s="115"/>
      <c r="NZN98" s="115"/>
      <c r="NZO98" s="115"/>
      <c r="NZP98" s="115"/>
      <c r="NZQ98" s="115"/>
      <c r="NZR98" s="115"/>
      <c r="NZS98" s="115"/>
      <c r="NZT98" s="115"/>
      <c r="NZU98" s="115"/>
      <c r="NZV98" s="115"/>
      <c r="NZW98" s="115"/>
      <c r="NZX98" s="115"/>
      <c r="NZY98" s="115"/>
      <c r="NZZ98" s="115"/>
      <c r="OAA98" s="115"/>
      <c r="OAB98" s="115"/>
      <c r="OAC98" s="115"/>
      <c r="OAD98" s="115"/>
      <c r="OAE98" s="115"/>
      <c r="OAF98" s="115"/>
      <c r="OAG98" s="115"/>
      <c r="OAH98" s="115"/>
      <c r="OAI98" s="115"/>
      <c r="OAJ98" s="115"/>
      <c r="OAK98" s="115"/>
      <c r="OAL98" s="115"/>
      <c r="OAM98" s="115"/>
      <c r="OAN98" s="115"/>
      <c r="OAO98" s="115"/>
      <c r="OAP98" s="115"/>
      <c r="OAQ98" s="115"/>
      <c r="OAR98" s="115"/>
      <c r="OAS98" s="115"/>
      <c r="OAT98" s="115"/>
      <c r="OAU98" s="115"/>
      <c r="OAV98" s="115"/>
      <c r="OAW98" s="115"/>
      <c r="OAX98" s="115"/>
      <c r="OAY98" s="115"/>
      <c r="OAZ98" s="115"/>
      <c r="OBA98" s="115"/>
      <c r="OBB98" s="115"/>
      <c r="OBC98" s="115"/>
      <c r="OBD98" s="115"/>
      <c r="OBE98" s="115"/>
      <c r="OBF98" s="115"/>
      <c r="OBG98" s="115"/>
      <c r="OBH98" s="115"/>
      <c r="OBI98" s="115"/>
      <c r="OBJ98" s="115"/>
      <c r="OBK98" s="115"/>
      <c r="OBL98" s="115"/>
      <c r="OBM98" s="115"/>
      <c r="OBN98" s="115"/>
      <c r="OBO98" s="115"/>
      <c r="OBP98" s="115"/>
      <c r="OBQ98" s="115"/>
      <c r="OBR98" s="115"/>
      <c r="OBS98" s="115"/>
      <c r="OBT98" s="115"/>
      <c r="OBU98" s="115"/>
      <c r="OBV98" s="115"/>
      <c r="OBW98" s="115"/>
      <c r="OBX98" s="115"/>
      <c r="OBY98" s="115"/>
      <c r="OBZ98" s="115"/>
      <c r="OCA98" s="115"/>
      <c r="OCB98" s="115"/>
      <c r="OCC98" s="115"/>
      <c r="OCD98" s="115"/>
      <c r="OCE98" s="115"/>
      <c r="OCF98" s="115"/>
      <c r="OCG98" s="115"/>
      <c r="OCH98" s="115"/>
      <c r="OCI98" s="115"/>
      <c r="OCJ98" s="115"/>
      <c r="OCK98" s="115"/>
      <c r="OCL98" s="115"/>
      <c r="OCM98" s="115"/>
      <c r="OCN98" s="115"/>
      <c r="OCO98" s="115"/>
      <c r="OCP98" s="115"/>
      <c r="OCQ98" s="115"/>
      <c r="OCR98" s="115"/>
      <c r="OCS98" s="115"/>
      <c r="OCT98" s="115"/>
      <c r="OCU98" s="115"/>
      <c r="OCV98" s="115"/>
      <c r="OCW98" s="115"/>
      <c r="OCX98" s="115"/>
      <c r="OCY98" s="115"/>
      <c r="OCZ98" s="115"/>
      <c r="ODA98" s="115"/>
      <c r="ODB98" s="115"/>
      <c r="ODC98" s="115"/>
      <c r="ODD98" s="115"/>
      <c r="ODE98" s="115"/>
      <c r="ODF98" s="115"/>
      <c r="ODG98" s="115"/>
      <c r="ODH98" s="115"/>
      <c r="ODI98" s="115"/>
      <c r="ODJ98" s="115"/>
      <c r="ODK98" s="115"/>
      <c r="ODL98" s="115"/>
      <c r="ODM98" s="115"/>
      <c r="ODN98" s="115"/>
      <c r="ODO98" s="115"/>
      <c r="ODP98" s="115"/>
      <c r="ODQ98" s="115"/>
      <c r="ODR98" s="115"/>
      <c r="ODS98" s="115"/>
      <c r="ODT98" s="115"/>
      <c r="ODU98" s="115"/>
      <c r="ODV98" s="115"/>
      <c r="ODW98" s="115"/>
      <c r="ODX98" s="115"/>
      <c r="ODY98" s="115"/>
      <c r="ODZ98" s="115"/>
      <c r="OEA98" s="115"/>
      <c r="OEB98" s="115"/>
      <c r="OEC98" s="115"/>
      <c r="OED98" s="115"/>
      <c r="OEE98" s="115"/>
      <c r="OEF98" s="115"/>
      <c r="OEG98" s="115"/>
      <c r="OEH98" s="115"/>
      <c r="OEI98" s="115"/>
      <c r="OEJ98" s="115"/>
      <c r="OEK98" s="115"/>
      <c r="OEL98" s="115"/>
      <c r="OEM98" s="115"/>
      <c r="OEN98" s="115"/>
      <c r="OEO98" s="115"/>
      <c r="OEP98" s="115"/>
      <c r="OEQ98" s="115"/>
      <c r="OER98" s="115"/>
      <c r="OES98" s="115"/>
      <c r="OET98" s="115"/>
      <c r="OEU98" s="115"/>
      <c r="OEV98" s="115"/>
      <c r="OEW98" s="115"/>
      <c r="OEX98" s="115"/>
      <c r="OEY98" s="115"/>
      <c r="OEZ98" s="115"/>
      <c r="OFA98" s="115"/>
      <c r="OFB98" s="115"/>
      <c r="OFC98" s="115"/>
      <c r="OFD98" s="115"/>
      <c r="OFE98" s="115"/>
      <c r="OFF98" s="115"/>
      <c r="OFG98" s="115"/>
      <c r="OFH98" s="115"/>
      <c r="OFI98" s="115"/>
      <c r="OFJ98" s="115"/>
      <c r="OFK98" s="115"/>
      <c r="OFL98" s="115"/>
      <c r="OFM98" s="115"/>
      <c r="OFN98" s="115"/>
      <c r="OFO98" s="115"/>
      <c r="OFP98" s="115"/>
      <c r="OFQ98" s="115"/>
      <c r="OFR98" s="115"/>
      <c r="OFS98" s="115"/>
      <c r="OFT98" s="115"/>
      <c r="OFU98" s="115"/>
      <c r="OFV98" s="115"/>
      <c r="OFW98" s="115"/>
      <c r="OFX98" s="115"/>
      <c r="OFY98" s="115"/>
      <c r="OFZ98" s="115"/>
      <c r="OGA98" s="115"/>
      <c r="OGB98" s="115"/>
      <c r="OGC98" s="115"/>
      <c r="OGD98" s="115"/>
      <c r="OGE98" s="115"/>
      <c r="OGF98" s="115"/>
      <c r="OGG98" s="115"/>
      <c r="OGH98" s="115"/>
      <c r="OGI98" s="115"/>
      <c r="OGJ98" s="115"/>
      <c r="OGK98" s="115"/>
      <c r="OGL98" s="115"/>
      <c r="OGM98" s="115"/>
      <c r="OGN98" s="115"/>
      <c r="OGO98" s="115"/>
      <c r="OGP98" s="115"/>
      <c r="OGQ98" s="115"/>
      <c r="OGR98" s="115"/>
      <c r="OGS98" s="115"/>
      <c r="OGT98" s="115"/>
      <c r="OGU98" s="115"/>
      <c r="OGV98" s="115"/>
      <c r="OGW98" s="115"/>
      <c r="OGX98" s="115"/>
      <c r="OGY98" s="115"/>
      <c r="OGZ98" s="115"/>
      <c r="OHA98" s="115"/>
      <c r="OHB98" s="115"/>
      <c r="OHC98" s="115"/>
      <c r="OHD98" s="115"/>
      <c r="OHE98" s="115"/>
      <c r="OHF98" s="115"/>
      <c r="OHG98" s="115"/>
      <c r="OHH98" s="115"/>
      <c r="OHI98" s="115"/>
      <c r="OHJ98" s="115"/>
      <c r="OHK98" s="115"/>
      <c r="OHL98" s="115"/>
      <c r="OHM98" s="115"/>
      <c r="OHN98" s="115"/>
      <c r="OHO98" s="115"/>
      <c r="OHP98" s="115"/>
      <c r="OHQ98" s="115"/>
      <c r="OHR98" s="115"/>
      <c r="OHS98" s="115"/>
      <c r="OHT98" s="115"/>
      <c r="OHU98" s="115"/>
      <c r="OHV98" s="115"/>
      <c r="OHW98" s="115"/>
      <c r="OHX98" s="115"/>
      <c r="OHY98" s="115"/>
      <c r="OHZ98" s="115"/>
      <c r="OIA98" s="115"/>
      <c r="OIB98" s="115"/>
      <c r="OIC98" s="115"/>
      <c r="OID98" s="115"/>
      <c r="OIE98" s="115"/>
      <c r="OIF98" s="115"/>
      <c r="OIG98" s="115"/>
      <c r="OIH98" s="115"/>
      <c r="OII98" s="115"/>
      <c r="OIJ98" s="115"/>
      <c r="OIK98" s="115"/>
      <c r="OIL98" s="115"/>
      <c r="OIM98" s="115"/>
      <c r="OIN98" s="115"/>
      <c r="OIO98" s="115"/>
      <c r="OIP98" s="115"/>
      <c r="OIQ98" s="115"/>
      <c r="OIR98" s="115"/>
      <c r="OIS98" s="115"/>
      <c r="OIT98" s="115"/>
      <c r="OIU98" s="115"/>
      <c r="OIV98" s="115"/>
      <c r="OIW98" s="115"/>
      <c r="OIX98" s="115"/>
      <c r="OIY98" s="115"/>
      <c r="OIZ98" s="115"/>
      <c r="OJA98" s="115"/>
      <c r="OJB98" s="115"/>
      <c r="OJC98" s="115"/>
      <c r="OJD98" s="115"/>
      <c r="OJE98" s="115"/>
      <c r="OJF98" s="115"/>
      <c r="OJG98" s="115"/>
      <c r="OJH98" s="115"/>
      <c r="OJI98" s="115"/>
      <c r="OJJ98" s="115"/>
      <c r="OJK98" s="115"/>
      <c r="OJL98" s="115"/>
      <c r="OJM98" s="115"/>
      <c r="OJN98" s="115"/>
      <c r="OJO98" s="115"/>
      <c r="OJP98" s="115"/>
      <c r="OJQ98" s="115"/>
      <c r="OJR98" s="115"/>
      <c r="OJS98" s="115"/>
      <c r="OJT98" s="115"/>
      <c r="OJU98" s="115"/>
      <c r="OJV98" s="115"/>
      <c r="OJW98" s="115"/>
      <c r="OJX98" s="115"/>
      <c r="OJY98" s="115"/>
      <c r="OJZ98" s="115"/>
      <c r="OKA98" s="115"/>
      <c r="OKB98" s="115"/>
      <c r="OKC98" s="115"/>
      <c r="OKD98" s="115"/>
      <c r="OKE98" s="115"/>
      <c r="OKF98" s="115"/>
      <c r="OKG98" s="115"/>
      <c r="OKH98" s="115"/>
      <c r="OKI98" s="115"/>
      <c r="OKJ98" s="115"/>
      <c r="OKK98" s="115"/>
      <c r="OKL98" s="115"/>
      <c r="OKM98" s="115"/>
      <c r="OKN98" s="115"/>
      <c r="OKO98" s="115"/>
      <c r="OKP98" s="115"/>
      <c r="OKQ98" s="115"/>
      <c r="OKR98" s="115"/>
      <c r="OKS98" s="115"/>
      <c r="OKT98" s="115"/>
      <c r="OKU98" s="115"/>
      <c r="OKV98" s="115"/>
      <c r="OKW98" s="115"/>
      <c r="OKX98" s="115"/>
      <c r="OKY98" s="115"/>
      <c r="OKZ98" s="115"/>
      <c r="OLA98" s="115"/>
      <c r="OLB98" s="115"/>
      <c r="OLC98" s="115"/>
      <c r="OLD98" s="115"/>
      <c r="OLE98" s="115"/>
      <c r="OLF98" s="115"/>
      <c r="OLG98" s="115"/>
      <c r="OLH98" s="115"/>
      <c r="OLI98" s="115"/>
      <c r="OLJ98" s="115"/>
      <c r="OLK98" s="115"/>
      <c r="OLL98" s="115"/>
      <c r="OLM98" s="115"/>
      <c r="OLN98" s="115"/>
      <c r="OLO98" s="115"/>
      <c r="OLP98" s="115"/>
      <c r="OLQ98" s="115"/>
      <c r="OLR98" s="115"/>
      <c r="OLS98" s="115"/>
      <c r="OLT98" s="115"/>
      <c r="OLU98" s="115"/>
      <c r="OLV98" s="115"/>
      <c r="OLW98" s="115"/>
      <c r="OLX98" s="115"/>
      <c r="OLY98" s="115"/>
      <c r="OLZ98" s="115"/>
      <c r="OMA98" s="115"/>
      <c r="OMB98" s="115"/>
      <c r="OMC98" s="115"/>
      <c r="OMD98" s="115"/>
      <c r="OME98" s="115"/>
      <c r="OMF98" s="115"/>
      <c r="OMG98" s="115"/>
      <c r="OMH98" s="115"/>
      <c r="OMI98" s="115"/>
      <c r="OMJ98" s="115"/>
      <c r="OMK98" s="115"/>
      <c r="OML98" s="115"/>
      <c r="OMM98" s="115"/>
      <c r="OMN98" s="115"/>
      <c r="OMO98" s="115"/>
      <c r="OMP98" s="115"/>
      <c r="OMQ98" s="115"/>
      <c r="OMR98" s="115"/>
      <c r="OMS98" s="115"/>
      <c r="OMT98" s="115"/>
      <c r="OMU98" s="115"/>
      <c r="OMV98" s="115"/>
      <c r="OMW98" s="115"/>
      <c r="OMX98" s="115"/>
      <c r="OMY98" s="115"/>
      <c r="OMZ98" s="115"/>
      <c r="ONA98" s="115"/>
      <c r="ONB98" s="115"/>
      <c r="ONC98" s="115"/>
      <c r="OND98" s="115"/>
      <c r="ONE98" s="115"/>
      <c r="ONF98" s="115"/>
      <c r="ONG98" s="115"/>
      <c r="ONH98" s="115"/>
      <c r="ONI98" s="115"/>
      <c r="ONJ98" s="115"/>
      <c r="ONK98" s="115"/>
      <c r="ONL98" s="115"/>
      <c r="ONM98" s="115"/>
      <c r="ONN98" s="115"/>
      <c r="ONO98" s="115"/>
      <c r="ONP98" s="115"/>
      <c r="ONQ98" s="115"/>
      <c r="ONR98" s="115"/>
      <c r="ONS98" s="115"/>
      <c r="ONT98" s="115"/>
      <c r="ONU98" s="115"/>
      <c r="ONV98" s="115"/>
      <c r="ONW98" s="115"/>
      <c r="ONX98" s="115"/>
      <c r="ONY98" s="115"/>
      <c r="ONZ98" s="115"/>
      <c r="OOA98" s="115"/>
      <c r="OOB98" s="115"/>
      <c r="OOC98" s="115"/>
      <c r="OOD98" s="115"/>
      <c r="OOE98" s="115"/>
      <c r="OOF98" s="115"/>
      <c r="OOG98" s="115"/>
      <c r="OOH98" s="115"/>
      <c r="OOI98" s="115"/>
      <c r="OOJ98" s="115"/>
      <c r="OOK98" s="115"/>
      <c r="OOL98" s="115"/>
      <c r="OOM98" s="115"/>
      <c r="OON98" s="115"/>
      <c r="OOO98" s="115"/>
      <c r="OOP98" s="115"/>
      <c r="OOQ98" s="115"/>
      <c r="OOR98" s="115"/>
      <c r="OOS98" s="115"/>
      <c r="OOT98" s="115"/>
      <c r="OOU98" s="115"/>
      <c r="OOV98" s="115"/>
      <c r="OOW98" s="115"/>
      <c r="OOX98" s="115"/>
      <c r="OOY98" s="115"/>
      <c r="OOZ98" s="115"/>
      <c r="OPA98" s="115"/>
      <c r="OPB98" s="115"/>
      <c r="OPC98" s="115"/>
      <c r="OPD98" s="115"/>
      <c r="OPE98" s="115"/>
      <c r="OPF98" s="115"/>
      <c r="OPG98" s="115"/>
      <c r="OPH98" s="115"/>
      <c r="OPI98" s="115"/>
      <c r="OPJ98" s="115"/>
      <c r="OPK98" s="115"/>
      <c r="OPL98" s="115"/>
      <c r="OPM98" s="115"/>
      <c r="OPN98" s="115"/>
      <c r="OPO98" s="115"/>
      <c r="OPP98" s="115"/>
      <c r="OPQ98" s="115"/>
      <c r="OPR98" s="115"/>
      <c r="OPS98" s="115"/>
      <c r="OPT98" s="115"/>
      <c r="OPU98" s="115"/>
      <c r="OPV98" s="115"/>
      <c r="OPW98" s="115"/>
      <c r="OPX98" s="115"/>
      <c r="OPY98" s="115"/>
      <c r="OPZ98" s="115"/>
      <c r="OQA98" s="115"/>
      <c r="OQB98" s="115"/>
      <c r="OQC98" s="115"/>
      <c r="OQD98" s="115"/>
      <c r="OQE98" s="115"/>
      <c r="OQF98" s="115"/>
      <c r="OQG98" s="115"/>
      <c r="OQH98" s="115"/>
      <c r="OQI98" s="115"/>
      <c r="OQJ98" s="115"/>
      <c r="OQK98" s="115"/>
      <c r="OQL98" s="115"/>
      <c r="OQM98" s="115"/>
      <c r="OQN98" s="115"/>
      <c r="OQO98" s="115"/>
      <c r="OQP98" s="115"/>
      <c r="OQQ98" s="115"/>
      <c r="OQR98" s="115"/>
      <c r="OQS98" s="115"/>
      <c r="OQT98" s="115"/>
      <c r="OQU98" s="115"/>
      <c r="OQV98" s="115"/>
      <c r="OQW98" s="115"/>
      <c r="OQX98" s="115"/>
      <c r="OQY98" s="115"/>
      <c r="OQZ98" s="115"/>
      <c r="ORA98" s="115"/>
      <c r="ORB98" s="115"/>
      <c r="ORC98" s="115"/>
      <c r="ORD98" s="115"/>
      <c r="ORE98" s="115"/>
      <c r="ORF98" s="115"/>
      <c r="ORG98" s="115"/>
      <c r="ORH98" s="115"/>
      <c r="ORI98" s="115"/>
      <c r="ORJ98" s="115"/>
      <c r="ORK98" s="115"/>
      <c r="ORL98" s="115"/>
      <c r="ORM98" s="115"/>
      <c r="ORN98" s="115"/>
      <c r="ORO98" s="115"/>
      <c r="ORP98" s="115"/>
      <c r="ORQ98" s="115"/>
      <c r="ORR98" s="115"/>
      <c r="ORS98" s="115"/>
      <c r="ORT98" s="115"/>
      <c r="ORU98" s="115"/>
      <c r="ORV98" s="115"/>
      <c r="ORW98" s="115"/>
      <c r="ORX98" s="115"/>
      <c r="ORY98" s="115"/>
      <c r="ORZ98" s="115"/>
      <c r="OSA98" s="115"/>
      <c r="OSB98" s="115"/>
      <c r="OSC98" s="115"/>
      <c r="OSD98" s="115"/>
      <c r="OSE98" s="115"/>
      <c r="OSF98" s="115"/>
      <c r="OSG98" s="115"/>
      <c r="OSH98" s="115"/>
      <c r="OSI98" s="115"/>
      <c r="OSJ98" s="115"/>
      <c r="OSK98" s="115"/>
      <c r="OSL98" s="115"/>
      <c r="OSM98" s="115"/>
      <c r="OSN98" s="115"/>
      <c r="OSO98" s="115"/>
      <c r="OSP98" s="115"/>
      <c r="OSQ98" s="115"/>
      <c r="OSR98" s="115"/>
      <c r="OSS98" s="115"/>
      <c r="OST98" s="115"/>
      <c r="OSU98" s="115"/>
      <c r="OSV98" s="115"/>
      <c r="OSW98" s="115"/>
      <c r="OSX98" s="115"/>
      <c r="OSY98" s="115"/>
      <c r="OSZ98" s="115"/>
      <c r="OTA98" s="115"/>
      <c r="OTB98" s="115"/>
      <c r="OTC98" s="115"/>
      <c r="OTD98" s="115"/>
      <c r="OTE98" s="115"/>
      <c r="OTF98" s="115"/>
      <c r="OTG98" s="115"/>
      <c r="OTH98" s="115"/>
      <c r="OTI98" s="115"/>
      <c r="OTJ98" s="115"/>
      <c r="OTK98" s="115"/>
      <c r="OTL98" s="115"/>
      <c r="OTM98" s="115"/>
      <c r="OTN98" s="115"/>
      <c r="OTO98" s="115"/>
      <c r="OTP98" s="115"/>
      <c r="OTQ98" s="115"/>
      <c r="OTR98" s="115"/>
      <c r="OTS98" s="115"/>
      <c r="OTT98" s="115"/>
      <c r="OTU98" s="115"/>
      <c r="OTV98" s="115"/>
      <c r="OTW98" s="115"/>
      <c r="OTX98" s="115"/>
      <c r="OTY98" s="115"/>
      <c r="OTZ98" s="115"/>
      <c r="OUA98" s="115"/>
      <c r="OUB98" s="115"/>
      <c r="OUC98" s="115"/>
      <c r="OUD98" s="115"/>
      <c r="OUE98" s="115"/>
      <c r="OUF98" s="115"/>
      <c r="OUG98" s="115"/>
      <c r="OUH98" s="115"/>
      <c r="OUI98" s="115"/>
      <c r="OUJ98" s="115"/>
      <c r="OUK98" s="115"/>
      <c r="OUL98" s="115"/>
      <c r="OUM98" s="115"/>
      <c r="OUN98" s="115"/>
      <c r="OUO98" s="115"/>
      <c r="OUP98" s="115"/>
      <c r="OUQ98" s="115"/>
      <c r="OUR98" s="115"/>
      <c r="OUS98" s="115"/>
      <c r="OUT98" s="115"/>
      <c r="OUU98" s="115"/>
      <c r="OUV98" s="115"/>
      <c r="OUW98" s="115"/>
      <c r="OUX98" s="115"/>
      <c r="OUY98" s="115"/>
      <c r="OUZ98" s="115"/>
      <c r="OVA98" s="115"/>
      <c r="OVB98" s="115"/>
      <c r="OVC98" s="115"/>
      <c r="OVD98" s="115"/>
      <c r="OVE98" s="115"/>
      <c r="OVF98" s="115"/>
      <c r="OVG98" s="115"/>
      <c r="OVH98" s="115"/>
      <c r="OVI98" s="115"/>
      <c r="OVJ98" s="115"/>
      <c r="OVK98" s="115"/>
      <c r="OVL98" s="115"/>
      <c r="OVM98" s="115"/>
      <c r="OVN98" s="115"/>
      <c r="OVO98" s="115"/>
      <c r="OVP98" s="115"/>
      <c r="OVQ98" s="115"/>
      <c r="OVR98" s="115"/>
      <c r="OVS98" s="115"/>
      <c r="OVT98" s="115"/>
      <c r="OVU98" s="115"/>
      <c r="OVV98" s="115"/>
      <c r="OVW98" s="115"/>
      <c r="OVX98" s="115"/>
      <c r="OVY98" s="115"/>
      <c r="OVZ98" s="115"/>
      <c r="OWA98" s="115"/>
      <c r="OWB98" s="115"/>
      <c r="OWC98" s="115"/>
      <c r="OWD98" s="115"/>
      <c r="OWE98" s="115"/>
      <c r="OWF98" s="115"/>
      <c r="OWG98" s="115"/>
      <c r="OWH98" s="115"/>
      <c r="OWI98" s="115"/>
      <c r="OWJ98" s="115"/>
      <c r="OWK98" s="115"/>
      <c r="OWL98" s="115"/>
      <c r="OWM98" s="115"/>
      <c r="OWN98" s="115"/>
      <c r="OWO98" s="115"/>
      <c r="OWP98" s="115"/>
      <c r="OWQ98" s="115"/>
      <c r="OWR98" s="115"/>
      <c r="OWS98" s="115"/>
      <c r="OWT98" s="115"/>
      <c r="OWU98" s="115"/>
      <c r="OWV98" s="115"/>
      <c r="OWW98" s="115"/>
      <c r="OWX98" s="115"/>
      <c r="OWY98" s="115"/>
      <c r="OWZ98" s="115"/>
      <c r="OXA98" s="115"/>
      <c r="OXB98" s="115"/>
      <c r="OXC98" s="115"/>
      <c r="OXD98" s="115"/>
      <c r="OXE98" s="115"/>
      <c r="OXF98" s="115"/>
      <c r="OXG98" s="115"/>
      <c r="OXH98" s="115"/>
      <c r="OXI98" s="115"/>
      <c r="OXJ98" s="115"/>
      <c r="OXK98" s="115"/>
      <c r="OXL98" s="115"/>
      <c r="OXM98" s="115"/>
      <c r="OXN98" s="115"/>
      <c r="OXO98" s="115"/>
      <c r="OXP98" s="115"/>
      <c r="OXQ98" s="115"/>
      <c r="OXR98" s="115"/>
      <c r="OXS98" s="115"/>
      <c r="OXT98" s="115"/>
      <c r="OXU98" s="115"/>
      <c r="OXV98" s="115"/>
      <c r="OXW98" s="115"/>
      <c r="OXX98" s="115"/>
      <c r="OXY98" s="115"/>
      <c r="OXZ98" s="115"/>
      <c r="OYA98" s="115"/>
      <c r="OYB98" s="115"/>
      <c r="OYC98" s="115"/>
      <c r="OYD98" s="115"/>
      <c r="OYE98" s="115"/>
      <c r="OYF98" s="115"/>
      <c r="OYG98" s="115"/>
      <c r="OYH98" s="115"/>
      <c r="OYI98" s="115"/>
      <c r="OYJ98" s="115"/>
      <c r="OYK98" s="115"/>
      <c r="OYL98" s="115"/>
      <c r="OYM98" s="115"/>
      <c r="OYN98" s="115"/>
      <c r="OYO98" s="115"/>
      <c r="OYP98" s="115"/>
      <c r="OYQ98" s="115"/>
      <c r="OYR98" s="115"/>
      <c r="OYS98" s="115"/>
      <c r="OYT98" s="115"/>
      <c r="OYU98" s="115"/>
      <c r="OYV98" s="115"/>
      <c r="OYW98" s="115"/>
      <c r="OYX98" s="115"/>
      <c r="OYY98" s="115"/>
      <c r="OYZ98" s="115"/>
      <c r="OZA98" s="115"/>
      <c r="OZB98" s="115"/>
      <c r="OZC98" s="115"/>
      <c r="OZD98" s="115"/>
      <c r="OZE98" s="115"/>
      <c r="OZF98" s="115"/>
      <c r="OZG98" s="115"/>
      <c r="OZH98" s="115"/>
      <c r="OZI98" s="115"/>
      <c r="OZJ98" s="115"/>
      <c r="OZK98" s="115"/>
      <c r="OZL98" s="115"/>
      <c r="OZM98" s="115"/>
      <c r="OZN98" s="115"/>
      <c r="OZO98" s="115"/>
      <c r="OZP98" s="115"/>
      <c r="OZQ98" s="115"/>
      <c r="OZR98" s="115"/>
      <c r="OZS98" s="115"/>
      <c r="OZT98" s="115"/>
      <c r="OZU98" s="115"/>
      <c r="OZV98" s="115"/>
      <c r="OZW98" s="115"/>
      <c r="OZX98" s="115"/>
      <c r="OZY98" s="115"/>
      <c r="OZZ98" s="115"/>
      <c r="PAA98" s="115"/>
      <c r="PAB98" s="115"/>
      <c r="PAC98" s="115"/>
      <c r="PAD98" s="115"/>
      <c r="PAE98" s="115"/>
      <c r="PAF98" s="115"/>
      <c r="PAG98" s="115"/>
      <c r="PAH98" s="115"/>
      <c r="PAI98" s="115"/>
      <c r="PAJ98" s="115"/>
      <c r="PAK98" s="115"/>
      <c r="PAL98" s="115"/>
      <c r="PAM98" s="115"/>
      <c r="PAN98" s="115"/>
      <c r="PAO98" s="115"/>
      <c r="PAP98" s="115"/>
      <c r="PAQ98" s="115"/>
      <c r="PAR98" s="115"/>
      <c r="PAS98" s="115"/>
      <c r="PAT98" s="115"/>
      <c r="PAU98" s="115"/>
      <c r="PAV98" s="115"/>
      <c r="PAW98" s="115"/>
      <c r="PAX98" s="115"/>
      <c r="PAY98" s="115"/>
      <c r="PAZ98" s="115"/>
      <c r="PBA98" s="115"/>
      <c r="PBB98" s="115"/>
      <c r="PBC98" s="115"/>
      <c r="PBD98" s="115"/>
      <c r="PBE98" s="115"/>
      <c r="PBF98" s="115"/>
      <c r="PBG98" s="115"/>
      <c r="PBH98" s="115"/>
      <c r="PBI98" s="115"/>
      <c r="PBJ98" s="115"/>
      <c r="PBK98" s="115"/>
      <c r="PBL98" s="115"/>
      <c r="PBM98" s="115"/>
      <c r="PBN98" s="115"/>
      <c r="PBO98" s="115"/>
      <c r="PBP98" s="115"/>
      <c r="PBQ98" s="115"/>
      <c r="PBR98" s="115"/>
      <c r="PBS98" s="115"/>
      <c r="PBT98" s="115"/>
      <c r="PBU98" s="115"/>
      <c r="PBV98" s="115"/>
      <c r="PBW98" s="115"/>
      <c r="PBX98" s="115"/>
      <c r="PBY98" s="115"/>
      <c r="PBZ98" s="115"/>
      <c r="PCA98" s="115"/>
      <c r="PCB98" s="115"/>
      <c r="PCC98" s="115"/>
      <c r="PCD98" s="115"/>
      <c r="PCE98" s="115"/>
      <c r="PCF98" s="115"/>
      <c r="PCG98" s="115"/>
      <c r="PCH98" s="115"/>
      <c r="PCI98" s="115"/>
      <c r="PCJ98" s="115"/>
      <c r="PCK98" s="115"/>
      <c r="PCL98" s="115"/>
      <c r="PCM98" s="115"/>
      <c r="PCN98" s="115"/>
      <c r="PCO98" s="115"/>
      <c r="PCP98" s="115"/>
      <c r="PCQ98" s="115"/>
      <c r="PCR98" s="115"/>
      <c r="PCS98" s="115"/>
      <c r="PCT98" s="115"/>
      <c r="PCU98" s="115"/>
      <c r="PCV98" s="115"/>
      <c r="PCW98" s="115"/>
      <c r="PCX98" s="115"/>
      <c r="PCY98" s="115"/>
      <c r="PCZ98" s="115"/>
      <c r="PDA98" s="115"/>
      <c r="PDB98" s="115"/>
      <c r="PDC98" s="115"/>
      <c r="PDD98" s="115"/>
      <c r="PDE98" s="115"/>
      <c r="PDF98" s="115"/>
      <c r="PDG98" s="115"/>
      <c r="PDH98" s="115"/>
      <c r="PDI98" s="115"/>
      <c r="PDJ98" s="115"/>
      <c r="PDK98" s="115"/>
      <c r="PDL98" s="115"/>
      <c r="PDM98" s="115"/>
      <c r="PDN98" s="115"/>
      <c r="PDO98" s="115"/>
      <c r="PDP98" s="115"/>
      <c r="PDQ98" s="115"/>
      <c r="PDR98" s="115"/>
      <c r="PDS98" s="115"/>
      <c r="PDT98" s="115"/>
      <c r="PDU98" s="115"/>
      <c r="PDV98" s="115"/>
      <c r="PDW98" s="115"/>
      <c r="PDX98" s="115"/>
      <c r="PDY98" s="115"/>
      <c r="PDZ98" s="115"/>
      <c r="PEA98" s="115"/>
      <c r="PEB98" s="115"/>
      <c r="PEC98" s="115"/>
      <c r="PED98" s="115"/>
      <c r="PEE98" s="115"/>
      <c r="PEF98" s="115"/>
      <c r="PEG98" s="115"/>
      <c r="PEH98" s="115"/>
      <c r="PEI98" s="115"/>
      <c r="PEJ98" s="115"/>
      <c r="PEK98" s="115"/>
      <c r="PEL98" s="115"/>
      <c r="PEM98" s="115"/>
      <c r="PEN98" s="115"/>
      <c r="PEO98" s="115"/>
      <c r="PEP98" s="115"/>
      <c r="PEQ98" s="115"/>
      <c r="PER98" s="115"/>
      <c r="PES98" s="115"/>
      <c r="PET98" s="115"/>
      <c r="PEU98" s="115"/>
      <c r="PEV98" s="115"/>
      <c r="PEW98" s="115"/>
      <c r="PEX98" s="115"/>
      <c r="PEY98" s="115"/>
      <c r="PEZ98" s="115"/>
      <c r="PFA98" s="115"/>
      <c r="PFB98" s="115"/>
      <c r="PFC98" s="115"/>
      <c r="PFD98" s="115"/>
      <c r="PFE98" s="115"/>
      <c r="PFF98" s="115"/>
      <c r="PFG98" s="115"/>
      <c r="PFH98" s="115"/>
      <c r="PFI98" s="115"/>
      <c r="PFJ98" s="115"/>
      <c r="PFK98" s="115"/>
      <c r="PFL98" s="115"/>
      <c r="PFM98" s="115"/>
      <c r="PFN98" s="115"/>
      <c r="PFO98" s="115"/>
      <c r="PFP98" s="115"/>
      <c r="PFQ98" s="115"/>
      <c r="PFR98" s="115"/>
      <c r="PFS98" s="115"/>
      <c r="PFT98" s="115"/>
      <c r="PFU98" s="115"/>
      <c r="PFV98" s="115"/>
      <c r="PFW98" s="115"/>
      <c r="PFX98" s="115"/>
      <c r="PFY98" s="115"/>
      <c r="PFZ98" s="115"/>
      <c r="PGA98" s="115"/>
      <c r="PGB98" s="115"/>
      <c r="PGC98" s="115"/>
      <c r="PGD98" s="115"/>
      <c r="PGE98" s="115"/>
      <c r="PGF98" s="115"/>
      <c r="PGG98" s="115"/>
      <c r="PGH98" s="115"/>
      <c r="PGI98" s="115"/>
      <c r="PGJ98" s="115"/>
      <c r="PGK98" s="115"/>
      <c r="PGL98" s="115"/>
      <c r="PGM98" s="115"/>
      <c r="PGN98" s="115"/>
      <c r="PGO98" s="115"/>
      <c r="PGP98" s="115"/>
      <c r="PGQ98" s="115"/>
      <c r="PGR98" s="115"/>
      <c r="PGS98" s="115"/>
      <c r="PGT98" s="115"/>
      <c r="PGU98" s="115"/>
      <c r="PGV98" s="115"/>
      <c r="PGW98" s="115"/>
      <c r="PGX98" s="115"/>
      <c r="PGY98" s="115"/>
      <c r="PGZ98" s="115"/>
      <c r="PHA98" s="115"/>
      <c r="PHB98" s="115"/>
      <c r="PHC98" s="115"/>
      <c r="PHD98" s="115"/>
      <c r="PHE98" s="115"/>
      <c r="PHF98" s="115"/>
      <c r="PHG98" s="115"/>
      <c r="PHH98" s="115"/>
      <c r="PHI98" s="115"/>
      <c r="PHJ98" s="115"/>
      <c r="PHK98" s="115"/>
      <c r="PHL98" s="115"/>
      <c r="PHM98" s="115"/>
      <c r="PHN98" s="115"/>
      <c r="PHO98" s="115"/>
      <c r="PHP98" s="115"/>
      <c r="PHQ98" s="115"/>
      <c r="PHR98" s="115"/>
      <c r="PHS98" s="115"/>
      <c r="PHT98" s="115"/>
      <c r="PHU98" s="115"/>
      <c r="PHV98" s="115"/>
      <c r="PHW98" s="115"/>
      <c r="PHX98" s="115"/>
      <c r="PHY98" s="115"/>
      <c r="PHZ98" s="115"/>
      <c r="PIA98" s="115"/>
      <c r="PIB98" s="115"/>
      <c r="PIC98" s="115"/>
      <c r="PID98" s="115"/>
      <c r="PIE98" s="115"/>
      <c r="PIF98" s="115"/>
      <c r="PIG98" s="115"/>
      <c r="PIH98" s="115"/>
      <c r="PII98" s="115"/>
      <c r="PIJ98" s="115"/>
      <c r="PIK98" s="115"/>
      <c r="PIL98" s="115"/>
      <c r="PIM98" s="115"/>
      <c r="PIN98" s="115"/>
      <c r="PIO98" s="115"/>
      <c r="PIP98" s="115"/>
      <c r="PIQ98" s="115"/>
      <c r="PIR98" s="115"/>
      <c r="PIS98" s="115"/>
      <c r="PIT98" s="115"/>
      <c r="PIU98" s="115"/>
      <c r="PIV98" s="115"/>
      <c r="PIW98" s="115"/>
      <c r="PIX98" s="115"/>
      <c r="PIY98" s="115"/>
      <c r="PIZ98" s="115"/>
      <c r="PJA98" s="115"/>
      <c r="PJB98" s="115"/>
      <c r="PJC98" s="115"/>
      <c r="PJD98" s="115"/>
      <c r="PJE98" s="115"/>
      <c r="PJF98" s="115"/>
      <c r="PJG98" s="115"/>
      <c r="PJH98" s="115"/>
      <c r="PJI98" s="115"/>
      <c r="PJJ98" s="115"/>
      <c r="PJK98" s="115"/>
      <c r="PJL98" s="115"/>
      <c r="PJM98" s="115"/>
      <c r="PJN98" s="115"/>
      <c r="PJO98" s="115"/>
      <c r="PJP98" s="115"/>
      <c r="PJQ98" s="115"/>
      <c r="PJR98" s="115"/>
      <c r="PJS98" s="115"/>
      <c r="PJT98" s="115"/>
      <c r="PJU98" s="115"/>
      <c r="PJV98" s="115"/>
      <c r="PJW98" s="115"/>
      <c r="PJX98" s="115"/>
      <c r="PJY98" s="115"/>
      <c r="PJZ98" s="115"/>
      <c r="PKA98" s="115"/>
      <c r="PKB98" s="115"/>
      <c r="PKC98" s="115"/>
      <c r="PKD98" s="115"/>
      <c r="PKE98" s="115"/>
      <c r="PKF98" s="115"/>
      <c r="PKG98" s="115"/>
      <c r="PKH98" s="115"/>
      <c r="PKI98" s="115"/>
      <c r="PKJ98" s="115"/>
      <c r="PKK98" s="115"/>
      <c r="PKL98" s="115"/>
      <c r="PKM98" s="115"/>
      <c r="PKN98" s="115"/>
      <c r="PKO98" s="115"/>
      <c r="PKP98" s="115"/>
      <c r="PKQ98" s="115"/>
      <c r="PKR98" s="115"/>
      <c r="PKS98" s="115"/>
      <c r="PKT98" s="115"/>
      <c r="PKU98" s="115"/>
      <c r="PKV98" s="115"/>
      <c r="PKW98" s="115"/>
      <c r="PKX98" s="115"/>
      <c r="PKY98" s="115"/>
      <c r="PKZ98" s="115"/>
      <c r="PLA98" s="115"/>
      <c r="PLB98" s="115"/>
      <c r="PLC98" s="115"/>
      <c r="PLD98" s="115"/>
      <c r="PLE98" s="115"/>
      <c r="PLF98" s="115"/>
      <c r="PLG98" s="115"/>
      <c r="PLH98" s="115"/>
      <c r="PLI98" s="115"/>
      <c r="PLJ98" s="115"/>
      <c r="PLK98" s="115"/>
      <c r="PLL98" s="115"/>
      <c r="PLM98" s="115"/>
      <c r="PLN98" s="115"/>
      <c r="PLO98" s="115"/>
      <c r="PLP98" s="115"/>
      <c r="PLQ98" s="115"/>
      <c r="PLR98" s="115"/>
      <c r="PLS98" s="115"/>
      <c r="PLT98" s="115"/>
      <c r="PLU98" s="115"/>
      <c r="PLV98" s="115"/>
      <c r="PLW98" s="115"/>
      <c r="PLX98" s="115"/>
      <c r="PLY98" s="115"/>
      <c r="PLZ98" s="115"/>
      <c r="PMA98" s="115"/>
      <c r="PMB98" s="115"/>
      <c r="PMC98" s="115"/>
      <c r="PMD98" s="115"/>
      <c r="PME98" s="115"/>
      <c r="PMF98" s="115"/>
      <c r="PMG98" s="115"/>
      <c r="PMH98" s="115"/>
      <c r="PMI98" s="115"/>
      <c r="PMJ98" s="115"/>
      <c r="PMK98" s="115"/>
      <c r="PML98" s="115"/>
      <c r="PMM98" s="115"/>
      <c r="PMN98" s="115"/>
      <c r="PMO98" s="115"/>
      <c r="PMP98" s="115"/>
      <c r="PMQ98" s="115"/>
      <c r="PMR98" s="115"/>
      <c r="PMS98" s="115"/>
      <c r="PMT98" s="115"/>
      <c r="PMU98" s="115"/>
      <c r="PMV98" s="115"/>
      <c r="PMW98" s="115"/>
      <c r="PMX98" s="115"/>
      <c r="PMY98" s="115"/>
      <c r="PMZ98" s="115"/>
      <c r="PNA98" s="115"/>
      <c r="PNB98" s="115"/>
      <c r="PNC98" s="115"/>
      <c r="PND98" s="115"/>
      <c r="PNE98" s="115"/>
      <c r="PNF98" s="115"/>
      <c r="PNG98" s="115"/>
      <c r="PNH98" s="115"/>
      <c r="PNI98" s="115"/>
      <c r="PNJ98" s="115"/>
      <c r="PNK98" s="115"/>
      <c r="PNL98" s="115"/>
      <c r="PNM98" s="115"/>
      <c r="PNN98" s="115"/>
      <c r="PNO98" s="115"/>
      <c r="PNP98" s="115"/>
      <c r="PNQ98" s="115"/>
      <c r="PNR98" s="115"/>
      <c r="PNS98" s="115"/>
      <c r="PNT98" s="115"/>
      <c r="PNU98" s="115"/>
      <c r="PNV98" s="115"/>
      <c r="PNW98" s="115"/>
      <c r="PNX98" s="115"/>
      <c r="PNY98" s="115"/>
      <c r="PNZ98" s="115"/>
      <c r="POA98" s="115"/>
      <c r="POB98" s="115"/>
      <c r="POC98" s="115"/>
      <c r="POD98" s="115"/>
      <c r="POE98" s="115"/>
      <c r="POF98" s="115"/>
      <c r="POG98" s="115"/>
      <c r="POH98" s="115"/>
      <c r="POI98" s="115"/>
      <c r="POJ98" s="115"/>
      <c r="POK98" s="115"/>
      <c r="POL98" s="115"/>
      <c r="POM98" s="115"/>
      <c r="PON98" s="115"/>
      <c r="POO98" s="115"/>
      <c r="POP98" s="115"/>
      <c r="POQ98" s="115"/>
      <c r="POR98" s="115"/>
      <c r="POS98" s="115"/>
      <c r="POT98" s="115"/>
      <c r="POU98" s="115"/>
      <c r="POV98" s="115"/>
      <c r="POW98" s="115"/>
      <c r="POX98" s="115"/>
      <c r="POY98" s="115"/>
      <c r="POZ98" s="115"/>
      <c r="PPA98" s="115"/>
      <c r="PPB98" s="115"/>
      <c r="PPC98" s="115"/>
      <c r="PPD98" s="115"/>
      <c r="PPE98" s="115"/>
      <c r="PPF98" s="115"/>
      <c r="PPG98" s="115"/>
      <c r="PPH98" s="115"/>
      <c r="PPI98" s="115"/>
      <c r="PPJ98" s="115"/>
      <c r="PPK98" s="115"/>
      <c r="PPL98" s="115"/>
      <c r="PPM98" s="115"/>
      <c r="PPN98" s="115"/>
      <c r="PPO98" s="115"/>
      <c r="PPP98" s="115"/>
      <c r="PPQ98" s="115"/>
      <c r="PPR98" s="115"/>
      <c r="PPS98" s="115"/>
      <c r="PPT98" s="115"/>
      <c r="PPU98" s="115"/>
      <c r="PPV98" s="115"/>
      <c r="PPW98" s="115"/>
      <c r="PPX98" s="115"/>
      <c r="PPY98" s="115"/>
      <c r="PPZ98" s="115"/>
      <c r="PQA98" s="115"/>
      <c r="PQB98" s="115"/>
      <c r="PQC98" s="115"/>
      <c r="PQD98" s="115"/>
      <c r="PQE98" s="115"/>
      <c r="PQF98" s="115"/>
      <c r="PQG98" s="115"/>
      <c r="PQH98" s="115"/>
      <c r="PQI98" s="115"/>
      <c r="PQJ98" s="115"/>
      <c r="PQK98" s="115"/>
      <c r="PQL98" s="115"/>
      <c r="PQM98" s="115"/>
      <c r="PQN98" s="115"/>
      <c r="PQO98" s="115"/>
      <c r="PQP98" s="115"/>
      <c r="PQQ98" s="115"/>
      <c r="PQR98" s="115"/>
      <c r="PQS98" s="115"/>
      <c r="PQT98" s="115"/>
      <c r="PQU98" s="115"/>
      <c r="PQV98" s="115"/>
      <c r="PQW98" s="115"/>
      <c r="PQX98" s="115"/>
      <c r="PQY98" s="115"/>
      <c r="PQZ98" s="115"/>
      <c r="PRA98" s="115"/>
      <c r="PRB98" s="115"/>
      <c r="PRC98" s="115"/>
      <c r="PRD98" s="115"/>
      <c r="PRE98" s="115"/>
      <c r="PRF98" s="115"/>
      <c r="PRG98" s="115"/>
      <c r="PRH98" s="115"/>
      <c r="PRI98" s="115"/>
      <c r="PRJ98" s="115"/>
      <c r="PRK98" s="115"/>
      <c r="PRL98" s="115"/>
      <c r="PRM98" s="115"/>
      <c r="PRN98" s="115"/>
      <c r="PRO98" s="115"/>
      <c r="PRP98" s="115"/>
      <c r="PRQ98" s="115"/>
      <c r="PRR98" s="115"/>
      <c r="PRS98" s="115"/>
      <c r="PRT98" s="115"/>
      <c r="PRU98" s="115"/>
      <c r="PRV98" s="115"/>
      <c r="PRW98" s="115"/>
      <c r="PRX98" s="115"/>
      <c r="PRY98" s="115"/>
      <c r="PRZ98" s="115"/>
      <c r="PSA98" s="115"/>
      <c r="PSB98" s="115"/>
      <c r="PSC98" s="115"/>
      <c r="PSD98" s="115"/>
      <c r="PSE98" s="115"/>
      <c r="PSF98" s="115"/>
      <c r="PSG98" s="115"/>
      <c r="PSH98" s="115"/>
      <c r="PSI98" s="115"/>
      <c r="PSJ98" s="115"/>
      <c r="PSK98" s="115"/>
      <c r="PSL98" s="115"/>
      <c r="PSM98" s="115"/>
      <c r="PSN98" s="115"/>
      <c r="PSO98" s="115"/>
      <c r="PSP98" s="115"/>
      <c r="PSQ98" s="115"/>
      <c r="PSR98" s="115"/>
      <c r="PSS98" s="115"/>
      <c r="PST98" s="115"/>
      <c r="PSU98" s="115"/>
      <c r="PSV98" s="115"/>
      <c r="PSW98" s="115"/>
      <c r="PSX98" s="115"/>
      <c r="PSY98" s="115"/>
      <c r="PSZ98" s="115"/>
      <c r="PTA98" s="115"/>
      <c r="PTB98" s="115"/>
      <c r="PTC98" s="115"/>
      <c r="PTD98" s="115"/>
      <c r="PTE98" s="115"/>
      <c r="PTF98" s="115"/>
      <c r="PTG98" s="115"/>
      <c r="PTH98" s="115"/>
      <c r="PTI98" s="115"/>
      <c r="PTJ98" s="115"/>
      <c r="PTK98" s="115"/>
      <c r="PTL98" s="115"/>
      <c r="PTM98" s="115"/>
      <c r="PTN98" s="115"/>
      <c r="PTO98" s="115"/>
      <c r="PTP98" s="115"/>
      <c r="PTQ98" s="115"/>
      <c r="PTR98" s="115"/>
      <c r="PTS98" s="115"/>
      <c r="PTT98" s="115"/>
      <c r="PTU98" s="115"/>
      <c r="PTV98" s="115"/>
      <c r="PTW98" s="115"/>
      <c r="PTX98" s="115"/>
      <c r="PTY98" s="115"/>
      <c r="PTZ98" s="115"/>
      <c r="PUA98" s="115"/>
      <c r="PUB98" s="115"/>
      <c r="PUC98" s="115"/>
      <c r="PUD98" s="115"/>
      <c r="PUE98" s="115"/>
      <c r="PUF98" s="115"/>
      <c r="PUG98" s="115"/>
      <c r="PUH98" s="115"/>
      <c r="PUI98" s="115"/>
      <c r="PUJ98" s="115"/>
      <c r="PUK98" s="115"/>
      <c r="PUL98" s="115"/>
      <c r="PUM98" s="115"/>
      <c r="PUN98" s="115"/>
      <c r="PUO98" s="115"/>
      <c r="PUP98" s="115"/>
      <c r="PUQ98" s="115"/>
      <c r="PUR98" s="115"/>
      <c r="PUS98" s="115"/>
      <c r="PUT98" s="115"/>
      <c r="PUU98" s="115"/>
      <c r="PUV98" s="115"/>
      <c r="PUW98" s="115"/>
      <c r="PUX98" s="115"/>
      <c r="PUY98" s="115"/>
      <c r="PUZ98" s="115"/>
      <c r="PVA98" s="115"/>
      <c r="PVB98" s="115"/>
      <c r="PVC98" s="115"/>
      <c r="PVD98" s="115"/>
      <c r="PVE98" s="115"/>
      <c r="PVF98" s="115"/>
      <c r="PVG98" s="115"/>
      <c r="PVH98" s="115"/>
      <c r="PVI98" s="115"/>
      <c r="PVJ98" s="115"/>
      <c r="PVK98" s="115"/>
      <c r="PVL98" s="115"/>
      <c r="PVM98" s="115"/>
      <c r="PVN98" s="115"/>
      <c r="PVO98" s="115"/>
      <c r="PVP98" s="115"/>
      <c r="PVQ98" s="115"/>
      <c r="PVR98" s="115"/>
      <c r="PVS98" s="115"/>
      <c r="PVT98" s="115"/>
      <c r="PVU98" s="115"/>
      <c r="PVV98" s="115"/>
      <c r="PVW98" s="115"/>
      <c r="PVX98" s="115"/>
      <c r="PVY98" s="115"/>
      <c r="PVZ98" s="115"/>
      <c r="PWA98" s="115"/>
      <c r="PWB98" s="115"/>
      <c r="PWC98" s="115"/>
      <c r="PWD98" s="115"/>
      <c r="PWE98" s="115"/>
      <c r="PWF98" s="115"/>
      <c r="PWG98" s="115"/>
      <c r="PWH98" s="115"/>
      <c r="PWI98" s="115"/>
      <c r="PWJ98" s="115"/>
      <c r="PWK98" s="115"/>
      <c r="PWL98" s="115"/>
      <c r="PWM98" s="115"/>
      <c r="PWN98" s="115"/>
      <c r="PWO98" s="115"/>
      <c r="PWP98" s="115"/>
      <c r="PWQ98" s="115"/>
      <c r="PWR98" s="115"/>
      <c r="PWS98" s="115"/>
      <c r="PWT98" s="115"/>
      <c r="PWU98" s="115"/>
      <c r="PWV98" s="115"/>
      <c r="PWW98" s="115"/>
      <c r="PWX98" s="115"/>
      <c r="PWY98" s="115"/>
      <c r="PWZ98" s="115"/>
      <c r="PXA98" s="115"/>
      <c r="PXB98" s="115"/>
      <c r="PXC98" s="115"/>
      <c r="PXD98" s="115"/>
      <c r="PXE98" s="115"/>
      <c r="PXF98" s="115"/>
      <c r="PXG98" s="115"/>
      <c r="PXH98" s="115"/>
      <c r="PXI98" s="115"/>
      <c r="PXJ98" s="115"/>
      <c r="PXK98" s="115"/>
      <c r="PXL98" s="115"/>
      <c r="PXM98" s="115"/>
      <c r="PXN98" s="115"/>
      <c r="PXO98" s="115"/>
      <c r="PXP98" s="115"/>
      <c r="PXQ98" s="115"/>
      <c r="PXR98" s="115"/>
      <c r="PXS98" s="115"/>
      <c r="PXT98" s="115"/>
      <c r="PXU98" s="115"/>
      <c r="PXV98" s="115"/>
      <c r="PXW98" s="115"/>
      <c r="PXX98" s="115"/>
      <c r="PXY98" s="115"/>
      <c r="PXZ98" s="115"/>
      <c r="PYA98" s="115"/>
      <c r="PYB98" s="115"/>
      <c r="PYC98" s="115"/>
      <c r="PYD98" s="115"/>
      <c r="PYE98" s="115"/>
      <c r="PYF98" s="115"/>
      <c r="PYG98" s="115"/>
      <c r="PYH98" s="115"/>
      <c r="PYI98" s="115"/>
      <c r="PYJ98" s="115"/>
      <c r="PYK98" s="115"/>
      <c r="PYL98" s="115"/>
      <c r="PYM98" s="115"/>
      <c r="PYN98" s="115"/>
      <c r="PYO98" s="115"/>
      <c r="PYP98" s="115"/>
      <c r="PYQ98" s="115"/>
      <c r="PYR98" s="115"/>
      <c r="PYS98" s="115"/>
      <c r="PYT98" s="115"/>
      <c r="PYU98" s="115"/>
      <c r="PYV98" s="115"/>
      <c r="PYW98" s="115"/>
      <c r="PYX98" s="115"/>
      <c r="PYY98" s="115"/>
      <c r="PYZ98" s="115"/>
      <c r="PZA98" s="115"/>
      <c r="PZB98" s="115"/>
      <c r="PZC98" s="115"/>
      <c r="PZD98" s="115"/>
      <c r="PZE98" s="115"/>
      <c r="PZF98" s="115"/>
      <c r="PZG98" s="115"/>
      <c r="PZH98" s="115"/>
      <c r="PZI98" s="115"/>
      <c r="PZJ98" s="115"/>
      <c r="PZK98" s="115"/>
      <c r="PZL98" s="115"/>
      <c r="PZM98" s="115"/>
      <c r="PZN98" s="115"/>
      <c r="PZO98" s="115"/>
      <c r="PZP98" s="115"/>
      <c r="PZQ98" s="115"/>
      <c r="PZR98" s="115"/>
      <c r="PZS98" s="115"/>
      <c r="PZT98" s="115"/>
      <c r="PZU98" s="115"/>
      <c r="PZV98" s="115"/>
      <c r="PZW98" s="115"/>
      <c r="PZX98" s="115"/>
      <c r="PZY98" s="115"/>
      <c r="PZZ98" s="115"/>
      <c r="QAA98" s="115"/>
      <c r="QAB98" s="115"/>
      <c r="QAC98" s="115"/>
      <c r="QAD98" s="115"/>
      <c r="QAE98" s="115"/>
      <c r="QAF98" s="115"/>
      <c r="QAG98" s="115"/>
      <c r="QAH98" s="115"/>
      <c r="QAI98" s="115"/>
      <c r="QAJ98" s="115"/>
      <c r="QAK98" s="115"/>
      <c r="QAL98" s="115"/>
      <c r="QAM98" s="115"/>
      <c r="QAN98" s="115"/>
      <c r="QAO98" s="115"/>
      <c r="QAP98" s="115"/>
      <c r="QAQ98" s="115"/>
      <c r="QAR98" s="115"/>
      <c r="QAS98" s="115"/>
      <c r="QAT98" s="115"/>
      <c r="QAU98" s="115"/>
      <c r="QAV98" s="115"/>
      <c r="QAW98" s="115"/>
      <c r="QAX98" s="115"/>
      <c r="QAY98" s="115"/>
      <c r="QAZ98" s="115"/>
      <c r="QBA98" s="115"/>
      <c r="QBB98" s="115"/>
      <c r="QBC98" s="115"/>
      <c r="QBD98" s="115"/>
      <c r="QBE98" s="115"/>
      <c r="QBF98" s="115"/>
      <c r="QBG98" s="115"/>
      <c r="QBH98" s="115"/>
      <c r="QBI98" s="115"/>
      <c r="QBJ98" s="115"/>
      <c r="QBK98" s="115"/>
      <c r="QBL98" s="115"/>
      <c r="QBM98" s="115"/>
      <c r="QBN98" s="115"/>
      <c r="QBO98" s="115"/>
      <c r="QBP98" s="115"/>
      <c r="QBQ98" s="115"/>
      <c r="QBR98" s="115"/>
      <c r="QBS98" s="115"/>
      <c r="QBT98" s="115"/>
      <c r="QBU98" s="115"/>
      <c r="QBV98" s="115"/>
      <c r="QBW98" s="115"/>
      <c r="QBX98" s="115"/>
      <c r="QBY98" s="115"/>
      <c r="QBZ98" s="115"/>
      <c r="QCA98" s="115"/>
      <c r="QCB98" s="115"/>
      <c r="QCC98" s="115"/>
      <c r="QCD98" s="115"/>
      <c r="QCE98" s="115"/>
      <c r="QCF98" s="115"/>
      <c r="QCG98" s="115"/>
      <c r="QCH98" s="115"/>
      <c r="QCI98" s="115"/>
      <c r="QCJ98" s="115"/>
      <c r="QCK98" s="115"/>
      <c r="QCL98" s="115"/>
      <c r="QCM98" s="115"/>
      <c r="QCN98" s="115"/>
      <c r="QCO98" s="115"/>
      <c r="QCP98" s="115"/>
      <c r="QCQ98" s="115"/>
      <c r="QCR98" s="115"/>
      <c r="QCS98" s="115"/>
      <c r="QCT98" s="115"/>
      <c r="QCU98" s="115"/>
      <c r="QCV98" s="115"/>
      <c r="QCW98" s="115"/>
      <c r="QCX98" s="115"/>
      <c r="QCY98" s="115"/>
      <c r="QCZ98" s="115"/>
      <c r="QDA98" s="115"/>
      <c r="QDB98" s="115"/>
      <c r="QDC98" s="115"/>
      <c r="QDD98" s="115"/>
      <c r="QDE98" s="115"/>
      <c r="QDF98" s="115"/>
      <c r="QDG98" s="115"/>
      <c r="QDH98" s="115"/>
      <c r="QDI98" s="115"/>
      <c r="QDJ98" s="115"/>
      <c r="QDK98" s="115"/>
      <c r="QDL98" s="115"/>
      <c r="QDM98" s="115"/>
      <c r="QDN98" s="115"/>
      <c r="QDO98" s="115"/>
      <c r="QDP98" s="115"/>
      <c r="QDQ98" s="115"/>
      <c r="QDR98" s="115"/>
      <c r="QDS98" s="115"/>
      <c r="QDT98" s="115"/>
      <c r="QDU98" s="115"/>
      <c r="QDV98" s="115"/>
      <c r="QDW98" s="115"/>
      <c r="QDX98" s="115"/>
      <c r="QDY98" s="115"/>
      <c r="QDZ98" s="115"/>
      <c r="QEA98" s="115"/>
      <c r="QEB98" s="115"/>
      <c r="QEC98" s="115"/>
      <c r="QED98" s="115"/>
      <c r="QEE98" s="115"/>
      <c r="QEF98" s="115"/>
      <c r="QEG98" s="115"/>
      <c r="QEH98" s="115"/>
      <c r="QEI98" s="115"/>
      <c r="QEJ98" s="115"/>
      <c r="QEK98" s="115"/>
      <c r="QEL98" s="115"/>
      <c r="QEM98" s="115"/>
      <c r="QEN98" s="115"/>
      <c r="QEO98" s="115"/>
      <c r="QEP98" s="115"/>
      <c r="QEQ98" s="115"/>
      <c r="QER98" s="115"/>
      <c r="QES98" s="115"/>
      <c r="QET98" s="115"/>
      <c r="QEU98" s="115"/>
      <c r="QEV98" s="115"/>
      <c r="QEW98" s="115"/>
      <c r="QEX98" s="115"/>
      <c r="QEY98" s="115"/>
      <c r="QEZ98" s="115"/>
      <c r="QFA98" s="115"/>
      <c r="QFB98" s="115"/>
      <c r="QFC98" s="115"/>
      <c r="QFD98" s="115"/>
      <c r="QFE98" s="115"/>
      <c r="QFF98" s="115"/>
      <c r="QFG98" s="115"/>
      <c r="QFH98" s="115"/>
      <c r="QFI98" s="115"/>
      <c r="QFJ98" s="115"/>
      <c r="QFK98" s="115"/>
      <c r="QFL98" s="115"/>
      <c r="QFM98" s="115"/>
      <c r="QFN98" s="115"/>
      <c r="QFO98" s="115"/>
      <c r="QFP98" s="115"/>
      <c r="QFQ98" s="115"/>
      <c r="QFR98" s="115"/>
      <c r="QFS98" s="115"/>
      <c r="QFT98" s="115"/>
      <c r="QFU98" s="115"/>
      <c r="QFV98" s="115"/>
      <c r="QFW98" s="115"/>
      <c r="QFX98" s="115"/>
      <c r="QFY98" s="115"/>
      <c r="QFZ98" s="115"/>
      <c r="QGA98" s="115"/>
      <c r="QGB98" s="115"/>
      <c r="QGC98" s="115"/>
      <c r="QGD98" s="115"/>
      <c r="QGE98" s="115"/>
      <c r="QGF98" s="115"/>
      <c r="QGG98" s="115"/>
      <c r="QGH98" s="115"/>
      <c r="QGI98" s="115"/>
      <c r="QGJ98" s="115"/>
      <c r="QGK98" s="115"/>
      <c r="QGL98" s="115"/>
      <c r="QGM98" s="115"/>
      <c r="QGN98" s="115"/>
      <c r="QGO98" s="115"/>
      <c r="QGP98" s="115"/>
      <c r="QGQ98" s="115"/>
      <c r="QGR98" s="115"/>
      <c r="QGS98" s="115"/>
      <c r="QGT98" s="115"/>
      <c r="QGU98" s="115"/>
      <c r="QGV98" s="115"/>
      <c r="QGW98" s="115"/>
      <c r="QGX98" s="115"/>
      <c r="QGY98" s="115"/>
      <c r="QGZ98" s="115"/>
      <c r="QHA98" s="115"/>
      <c r="QHB98" s="115"/>
      <c r="QHC98" s="115"/>
      <c r="QHD98" s="115"/>
      <c r="QHE98" s="115"/>
      <c r="QHF98" s="115"/>
      <c r="QHG98" s="115"/>
      <c r="QHH98" s="115"/>
      <c r="QHI98" s="115"/>
      <c r="QHJ98" s="115"/>
      <c r="QHK98" s="115"/>
      <c r="QHL98" s="115"/>
      <c r="QHM98" s="115"/>
      <c r="QHN98" s="115"/>
      <c r="QHO98" s="115"/>
      <c r="QHP98" s="115"/>
      <c r="QHQ98" s="115"/>
      <c r="QHR98" s="115"/>
      <c r="QHS98" s="115"/>
      <c r="QHT98" s="115"/>
      <c r="QHU98" s="115"/>
      <c r="QHV98" s="115"/>
      <c r="QHW98" s="115"/>
      <c r="QHX98" s="115"/>
      <c r="QHY98" s="115"/>
      <c r="QHZ98" s="115"/>
      <c r="QIA98" s="115"/>
      <c r="QIB98" s="115"/>
      <c r="QIC98" s="115"/>
      <c r="QID98" s="115"/>
      <c r="QIE98" s="115"/>
      <c r="QIF98" s="115"/>
      <c r="QIG98" s="115"/>
      <c r="QIH98" s="115"/>
      <c r="QII98" s="115"/>
      <c r="QIJ98" s="115"/>
      <c r="QIK98" s="115"/>
      <c r="QIL98" s="115"/>
      <c r="QIM98" s="115"/>
      <c r="QIN98" s="115"/>
      <c r="QIO98" s="115"/>
      <c r="QIP98" s="115"/>
      <c r="QIQ98" s="115"/>
      <c r="QIR98" s="115"/>
      <c r="QIS98" s="115"/>
      <c r="QIT98" s="115"/>
      <c r="QIU98" s="115"/>
      <c r="QIV98" s="115"/>
      <c r="QIW98" s="115"/>
      <c r="QIX98" s="115"/>
      <c r="QIY98" s="115"/>
      <c r="QIZ98" s="115"/>
      <c r="QJA98" s="115"/>
      <c r="QJB98" s="115"/>
      <c r="QJC98" s="115"/>
      <c r="QJD98" s="115"/>
      <c r="QJE98" s="115"/>
      <c r="QJF98" s="115"/>
      <c r="QJG98" s="115"/>
      <c r="QJH98" s="115"/>
      <c r="QJI98" s="115"/>
      <c r="QJJ98" s="115"/>
      <c r="QJK98" s="115"/>
      <c r="QJL98" s="115"/>
      <c r="QJM98" s="115"/>
      <c r="QJN98" s="115"/>
      <c r="QJO98" s="115"/>
      <c r="QJP98" s="115"/>
      <c r="QJQ98" s="115"/>
      <c r="QJR98" s="115"/>
      <c r="QJS98" s="115"/>
      <c r="QJT98" s="115"/>
      <c r="QJU98" s="115"/>
      <c r="QJV98" s="115"/>
      <c r="QJW98" s="115"/>
      <c r="QJX98" s="115"/>
      <c r="QJY98" s="115"/>
      <c r="QJZ98" s="115"/>
      <c r="QKA98" s="115"/>
      <c r="QKB98" s="115"/>
      <c r="QKC98" s="115"/>
      <c r="QKD98" s="115"/>
      <c r="QKE98" s="115"/>
      <c r="QKF98" s="115"/>
      <c r="QKG98" s="115"/>
      <c r="QKH98" s="115"/>
      <c r="QKI98" s="115"/>
      <c r="QKJ98" s="115"/>
      <c r="QKK98" s="115"/>
      <c r="QKL98" s="115"/>
      <c r="QKM98" s="115"/>
      <c r="QKN98" s="115"/>
      <c r="QKO98" s="115"/>
      <c r="QKP98" s="115"/>
      <c r="QKQ98" s="115"/>
      <c r="QKR98" s="115"/>
      <c r="QKS98" s="115"/>
      <c r="QKT98" s="115"/>
      <c r="QKU98" s="115"/>
      <c r="QKV98" s="115"/>
      <c r="QKW98" s="115"/>
      <c r="QKX98" s="115"/>
      <c r="QKY98" s="115"/>
      <c r="QKZ98" s="115"/>
      <c r="QLA98" s="115"/>
      <c r="QLB98" s="115"/>
      <c r="QLC98" s="115"/>
      <c r="QLD98" s="115"/>
      <c r="QLE98" s="115"/>
      <c r="QLF98" s="115"/>
      <c r="QLG98" s="115"/>
      <c r="QLH98" s="115"/>
      <c r="QLI98" s="115"/>
      <c r="QLJ98" s="115"/>
      <c r="QLK98" s="115"/>
      <c r="QLL98" s="115"/>
      <c r="QLM98" s="115"/>
      <c r="QLN98" s="115"/>
      <c r="QLO98" s="115"/>
      <c r="QLP98" s="115"/>
      <c r="QLQ98" s="115"/>
      <c r="QLR98" s="115"/>
      <c r="QLS98" s="115"/>
      <c r="QLT98" s="115"/>
      <c r="QLU98" s="115"/>
      <c r="QLV98" s="115"/>
      <c r="QLW98" s="115"/>
      <c r="QLX98" s="115"/>
      <c r="QLY98" s="115"/>
      <c r="QLZ98" s="115"/>
      <c r="QMA98" s="115"/>
      <c r="QMB98" s="115"/>
      <c r="QMC98" s="115"/>
      <c r="QMD98" s="115"/>
      <c r="QME98" s="115"/>
      <c r="QMF98" s="115"/>
      <c r="QMG98" s="115"/>
      <c r="QMH98" s="115"/>
      <c r="QMI98" s="115"/>
      <c r="QMJ98" s="115"/>
      <c r="QMK98" s="115"/>
      <c r="QML98" s="115"/>
      <c r="QMM98" s="115"/>
      <c r="QMN98" s="115"/>
      <c r="QMO98" s="115"/>
      <c r="QMP98" s="115"/>
      <c r="QMQ98" s="115"/>
      <c r="QMR98" s="115"/>
      <c r="QMS98" s="115"/>
      <c r="QMT98" s="115"/>
      <c r="QMU98" s="115"/>
      <c r="QMV98" s="115"/>
      <c r="QMW98" s="115"/>
      <c r="QMX98" s="115"/>
      <c r="QMY98" s="115"/>
      <c r="QMZ98" s="115"/>
      <c r="QNA98" s="115"/>
      <c r="QNB98" s="115"/>
      <c r="QNC98" s="115"/>
      <c r="QND98" s="115"/>
      <c r="QNE98" s="115"/>
      <c r="QNF98" s="115"/>
      <c r="QNG98" s="115"/>
      <c r="QNH98" s="115"/>
      <c r="QNI98" s="115"/>
      <c r="QNJ98" s="115"/>
      <c r="QNK98" s="115"/>
      <c r="QNL98" s="115"/>
      <c r="QNM98" s="115"/>
      <c r="QNN98" s="115"/>
      <c r="QNO98" s="115"/>
      <c r="QNP98" s="115"/>
      <c r="QNQ98" s="115"/>
      <c r="QNR98" s="115"/>
      <c r="QNS98" s="115"/>
      <c r="QNT98" s="115"/>
      <c r="QNU98" s="115"/>
      <c r="QNV98" s="115"/>
      <c r="QNW98" s="115"/>
      <c r="QNX98" s="115"/>
      <c r="QNY98" s="115"/>
      <c r="QNZ98" s="115"/>
      <c r="QOA98" s="115"/>
      <c r="QOB98" s="115"/>
      <c r="QOC98" s="115"/>
      <c r="QOD98" s="115"/>
      <c r="QOE98" s="115"/>
      <c r="QOF98" s="115"/>
      <c r="QOG98" s="115"/>
      <c r="QOH98" s="115"/>
      <c r="QOI98" s="115"/>
      <c r="QOJ98" s="115"/>
      <c r="QOK98" s="115"/>
      <c r="QOL98" s="115"/>
      <c r="QOM98" s="115"/>
      <c r="QON98" s="115"/>
      <c r="QOO98" s="115"/>
      <c r="QOP98" s="115"/>
      <c r="QOQ98" s="115"/>
      <c r="QOR98" s="115"/>
      <c r="QOS98" s="115"/>
      <c r="QOT98" s="115"/>
      <c r="QOU98" s="115"/>
      <c r="QOV98" s="115"/>
      <c r="QOW98" s="115"/>
      <c r="QOX98" s="115"/>
      <c r="QOY98" s="115"/>
      <c r="QOZ98" s="115"/>
      <c r="QPA98" s="115"/>
      <c r="QPB98" s="115"/>
      <c r="QPC98" s="115"/>
      <c r="QPD98" s="115"/>
      <c r="QPE98" s="115"/>
      <c r="QPF98" s="115"/>
      <c r="QPG98" s="115"/>
      <c r="QPH98" s="115"/>
      <c r="QPI98" s="115"/>
      <c r="QPJ98" s="115"/>
      <c r="QPK98" s="115"/>
      <c r="QPL98" s="115"/>
      <c r="QPM98" s="115"/>
      <c r="QPN98" s="115"/>
      <c r="QPO98" s="115"/>
      <c r="QPP98" s="115"/>
      <c r="QPQ98" s="115"/>
      <c r="QPR98" s="115"/>
      <c r="QPS98" s="115"/>
      <c r="QPT98" s="115"/>
      <c r="QPU98" s="115"/>
      <c r="QPV98" s="115"/>
      <c r="QPW98" s="115"/>
      <c r="QPX98" s="115"/>
      <c r="QPY98" s="115"/>
      <c r="QPZ98" s="115"/>
      <c r="QQA98" s="115"/>
      <c r="QQB98" s="115"/>
      <c r="QQC98" s="115"/>
      <c r="QQD98" s="115"/>
      <c r="QQE98" s="115"/>
      <c r="QQF98" s="115"/>
      <c r="QQG98" s="115"/>
      <c r="QQH98" s="115"/>
      <c r="QQI98" s="115"/>
      <c r="QQJ98" s="115"/>
      <c r="QQK98" s="115"/>
      <c r="QQL98" s="115"/>
      <c r="QQM98" s="115"/>
      <c r="QQN98" s="115"/>
      <c r="QQO98" s="115"/>
      <c r="QQP98" s="115"/>
      <c r="QQQ98" s="115"/>
      <c r="QQR98" s="115"/>
      <c r="QQS98" s="115"/>
      <c r="QQT98" s="115"/>
      <c r="QQU98" s="115"/>
      <c r="QQV98" s="115"/>
      <c r="QQW98" s="115"/>
      <c r="QQX98" s="115"/>
      <c r="QQY98" s="115"/>
      <c r="QQZ98" s="115"/>
      <c r="QRA98" s="115"/>
      <c r="QRB98" s="115"/>
      <c r="QRC98" s="115"/>
      <c r="QRD98" s="115"/>
      <c r="QRE98" s="115"/>
      <c r="QRF98" s="115"/>
      <c r="QRG98" s="115"/>
      <c r="QRH98" s="115"/>
      <c r="QRI98" s="115"/>
      <c r="QRJ98" s="115"/>
      <c r="QRK98" s="115"/>
      <c r="QRL98" s="115"/>
      <c r="QRM98" s="115"/>
      <c r="QRN98" s="115"/>
      <c r="QRO98" s="115"/>
      <c r="QRP98" s="115"/>
      <c r="QRQ98" s="115"/>
      <c r="QRR98" s="115"/>
      <c r="QRS98" s="115"/>
      <c r="QRT98" s="115"/>
      <c r="QRU98" s="115"/>
      <c r="QRV98" s="115"/>
      <c r="QRW98" s="115"/>
      <c r="QRX98" s="115"/>
      <c r="QRY98" s="115"/>
      <c r="QRZ98" s="115"/>
      <c r="QSA98" s="115"/>
      <c r="QSB98" s="115"/>
      <c r="QSC98" s="115"/>
      <c r="QSD98" s="115"/>
      <c r="QSE98" s="115"/>
      <c r="QSF98" s="115"/>
      <c r="QSG98" s="115"/>
      <c r="QSH98" s="115"/>
      <c r="QSI98" s="115"/>
      <c r="QSJ98" s="115"/>
      <c r="QSK98" s="115"/>
      <c r="QSL98" s="115"/>
      <c r="QSM98" s="115"/>
      <c r="QSN98" s="115"/>
      <c r="QSO98" s="115"/>
      <c r="QSP98" s="115"/>
      <c r="QSQ98" s="115"/>
      <c r="QSR98" s="115"/>
      <c r="QSS98" s="115"/>
      <c r="QST98" s="115"/>
      <c r="QSU98" s="115"/>
      <c r="QSV98" s="115"/>
      <c r="QSW98" s="115"/>
      <c r="QSX98" s="115"/>
      <c r="QSY98" s="115"/>
      <c r="QSZ98" s="115"/>
      <c r="QTA98" s="115"/>
      <c r="QTB98" s="115"/>
      <c r="QTC98" s="115"/>
      <c r="QTD98" s="115"/>
      <c r="QTE98" s="115"/>
      <c r="QTF98" s="115"/>
      <c r="QTG98" s="115"/>
      <c r="QTH98" s="115"/>
      <c r="QTI98" s="115"/>
      <c r="QTJ98" s="115"/>
      <c r="QTK98" s="115"/>
      <c r="QTL98" s="115"/>
      <c r="QTM98" s="115"/>
      <c r="QTN98" s="115"/>
      <c r="QTO98" s="115"/>
      <c r="QTP98" s="115"/>
      <c r="QTQ98" s="115"/>
      <c r="QTR98" s="115"/>
      <c r="QTS98" s="115"/>
      <c r="QTT98" s="115"/>
      <c r="QTU98" s="115"/>
      <c r="QTV98" s="115"/>
      <c r="QTW98" s="115"/>
      <c r="QTX98" s="115"/>
      <c r="QTY98" s="115"/>
      <c r="QTZ98" s="115"/>
      <c r="QUA98" s="115"/>
      <c r="QUB98" s="115"/>
      <c r="QUC98" s="115"/>
      <c r="QUD98" s="115"/>
      <c r="QUE98" s="115"/>
      <c r="QUF98" s="115"/>
      <c r="QUG98" s="115"/>
      <c r="QUH98" s="115"/>
      <c r="QUI98" s="115"/>
      <c r="QUJ98" s="115"/>
      <c r="QUK98" s="115"/>
      <c r="QUL98" s="115"/>
      <c r="QUM98" s="115"/>
      <c r="QUN98" s="115"/>
      <c r="QUO98" s="115"/>
      <c r="QUP98" s="115"/>
      <c r="QUQ98" s="115"/>
      <c r="QUR98" s="115"/>
      <c r="QUS98" s="115"/>
      <c r="QUT98" s="115"/>
      <c r="QUU98" s="115"/>
      <c r="QUV98" s="115"/>
      <c r="QUW98" s="115"/>
      <c r="QUX98" s="115"/>
      <c r="QUY98" s="115"/>
      <c r="QUZ98" s="115"/>
      <c r="QVA98" s="115"/>
      <c r="QVB98" s="115"/>
      <c r="QVC98" s="115"/>
      <c r="QVD98" s="115"/>
      <c r="QVE98" s="115"/>
      <c r="QVF98" s="115"/>
      <c r="QVG98" s="115"/>
      <c r="QVH98" s="115"/>
      <c r="QVI98" s="115"/>
      <c r="QVJ98" s="115"/>
      <c r="QVK98" s="115"/>
      <c r="QVL98" s="115"/>
      <c r="QVM98" s="115"/>
      <c r="QVN98" s="115"/>
      <c r="QVO98" s="115"/>
      <c r="QVP98" s="115"/>
      <c r="QVQ98" s="115"/>
      <c r="QVR98" s="115"/>
      <c r="QVS98" s="115"/>
      <c r="QVT98" s="115"/>
      <c r="QVU98" s="115"/>
      <c r="QVV98" s="115"/>
      <c r="QVW98" s="115"/>
      <c r="QVX98" s="115"/>
      <c r="QVY98" s="115"/>
      <c r="QVZ98" s="115"/>
      <c r="QWA98" s="115"/>
      <c r="QWB98" s="115"/>
      <c r="QWC98" s="115"/>
      <c r="QWD98" s="115"/>
      <c r="QWE98" s="115"/>
      <c r="QWF98" s="115"/>
      <c r="QWG98" s="115"/>
      <c r="QWH98" s="115"/>
      <c r="QWI98" s="115"/>
      <c r="QWJ98" s="115"/>
      <c r="QWK98" s="115"/>
      <c r="QWL98" s="115"/>
      <c r="QWM98" s="115"/>
      <c r="QWN98" s="115"/>
      <c r="QWO98" s="115"/>
      <c r="QWP98" s="115"/>
      <c r="QWQ98" s="115"/>
      <c r="QWR98" s="115"/>
      <c r="QWS98" s="115"/>
      <c r="QWT98" s="115"/>
      <c r="QWU98" s="115"/>
      <c r="QWV98" s="115"/>
      <c r="QWW98" s="115"/>
      <c r="QWX98" s="115"/>
      <c r="QWY98" s="115"/>
      <c r="QWZ98" s="115"/>
      <c r="QXA98" s="115"/>
      <c r="QXB98" s="115"/>
      <c r="QXC98" s="115"/>
      <c r="QXD98" s="115"/>
      <c r="QXE98" s="115"/>
      <c r="QXF98" s="115"/>
      <c r="QXG98" s="115"/>
      <c r="QXH98" s="115"/>
      <c r="QXI98" s="115"/>
      <c r="QXJ98" s="115"/>
      <c r="QXK98" s="115"/>
      <c r="QXL98" s="115"/>
      <c r="QXM98" s="115"/>
      <c r="QXN98" s="115"/>
      <c r="QXO98" s="115"/>
      <c r="QXP98" s="115"/>
      <c r="QXQ98" s="115"/>
      <c r="QXR98" s="115"/>
      <c r="QXS98" s="115"/>
      <c r="QXT98" s="115"/>
      <c r="QXU98" s="115"/>
      <c r="QXV98" s="115"/>
      <c r="QXW98" s="115"/>
      <c r="QXX98" s="115"/>
      <c r="QXY98" s="115"/>
      <c r="QXZ98" s="115"/>
      <c r="QYA98" s="115"/>
      <c r="QYB98" s="115"/>
      <c r="QYC98" s="115"/>
      <c r="QYD98" s="115"/>
      <c r="QYE98" s="115"/>
      <c r="QYF98" s="115"/>
      <c r="QYG98" s="115"/>
      <c r="QYH98" s="115"/>
      <c r="QYI98" s="115"/>
      <c r="QYJ98" s="115"/>
      <c r="QYK98" s="115"/>
      <c r="QYL98" s="115"/>
      <c r="QYM98" s="115"/>
      <c r="QYN98" s="115"/>
      <c r="QYO98" s="115"/>
      <c r="QYP98" s="115"/>
      <c r="QYQ98" s="115"/>
      <c r="QYR98" s="115"/>
      <c r="QYS98" s="115"/>
      <c r="QYT98" s="115"/>
      <c r="QYU98" s="115"/>
      <c r="QYV98" s="115"/>
      <c r="QYW98" s="115"/>
      <c r="QYX98" s="115"/>
      <c r="QYY98" s="115"/>
      <c r="QYZ98" s="115"/>
      <c r="QZA98" s="115"/>
      <c r="QZB98" s="115"/>
      <c r="QZC98" s="115"/>
      <c r="QZD98" s="115"/>
      <c r="QZE98" s="115"/>
      <c r="QZF98" s="115"/>
      <c r="QZG98" s="115"/>
      <c r="QZH98" s="115"/>
      <c r="QZI98" s="115"/>
      <c r="QZJ98" s="115"/>
      <c r="QZK98" s="115"/>
      <c r="QZL98" s="115"/>
      <c r="QZM98" s="115"/>
      <c r="QZN98" s="115"/>
      <c r="QZO98" s="115"/>
      <c r="QZP98" s="115"/>
      <c r="QZQ98" s="115"/>
      <c r="QZR98" s="115"/>
      <c r="QZS98" s="115"/>
      <c r="QZT98" s="115"/>
      <c r="QZU98" s="115"/>
      <c r="QZV98" s="115"/>
      <c r="QZW98" s="115"/>
      <c r="QZX98" s="115"/>
      <c r="QZY98" s="115"/>
      <c r="QZZ98" s="115"/>
      <c r="RAA98" s="115"/>
      <c r="RAB98" s="115"/>
      <c r="RAC98" s="115"/>
      <c r="RAD98" s="115"/>
      <c r="RAE98" s="115"/>
      <c r="RAF98" s="115"/>
      <c r="RAG98" s="115"/>
      <c r="RAH98" s="115"/>
      <c r="RAI98" s="115"/>
      <c r="RAJ98" s="115"/>
      <c r="RAK98" s="115"/>
      <c r="RAL98" s="115"/>
      <c r="RAM98" s="115"/>
      <c r="RAN98" s="115"/>
      <c r="RAO98" s="115"/>
      <c r="RAP98" s="115"/>
      <c r="RAQ98" s="115"/>
      <c r="RAR98" s="115"/>
      <c r="RAS98" s="115"/>
      <c r="RAT98" s="115"/>
      <c r="RAU98" s="115"/>
      <c r="RAV98" s="115"/>
      <c r="RAW98" s="115"/>
      <c r="RAX98" s="115"/>
      <c r="RAY98" s="115"/>
      <c r="RAZ98" s="115"/>
      <c r="RBA98" s="115"/>
      <c r="RBB98" s="115"/>
      <c r="RBC98" s="115"/>
      <c r="RBD98" s="115"/>
      <c r="RBE98" s="115"/>
      <c r="RBF98" s="115"/>
      <c r="RBG98" s="115"/>
      <c r="RBH98" s="115"/>
      <c r="RBI98" s="115"/>
      <c r="RBJ98" s="115"/>
      <c r="RBK98" s="115"/>
      <c r="RBL98" s="115"/>
      <c r="RBM98" s="115"/>
      <c r="RBN98" s="115"/>
      <c r="RBO98" s="115"/>
      <c r="RBP98" s="115"/>
      <c r="RBQ98" s="115"/>
      <c r="RBR98" s="115"/>
      <c r="RBS98" s="115"/>
      <c r="RBT98" s="115"/>
      <c r="RBU98" s="115"/>
      <c r="RBV98" s="115"/>
      <c r="RBW98" s="115"/>
      <c r="RBX98" s="115"/>
      <c r="RBY98" s="115"/>
      <c r="RBZ98" s="115"/>
      <c r="RCA98" s="115"/>
      <c r="RCB98" s="115"/>
      <c r="RCC98" s="115"/>
      <c r="RCD98" s="115"/>
      <c r="RCE98" s="115"/>
      <c r="RCF98" s="115"/>
      <c r="RCG98" s="115"/>
      <c r="RCH98" s="115"/>
      <c r="RCI98" s="115"/>
      <c r="RCJ98" s="115"/>
      <c r="RCK98" s="115"/>
      <c r="RCL98" s="115"/>
      <c r="RCM98" s="115"/>
      <c r="RCN98" s="115"/>
      <c r="RCO98" s="115"/>
      <c r="RCP98" s="115"/>
      <c r="RCQ98" s="115"/>
      <c r="RCR98" s="115"/>
      <c r="RCS98" s="115"/>
      <c r="RCT98" s="115"/>
      <c r="RCU98" s="115"/>
      <c r="RCV98" s="115"/>
      <c r="RCW98" s="115"/>
      <c r="RCX98" s="115"/>
      <c r="RCY98" s="115"/>
      <c r="RCZ98" s="115"/>
      <c r="RDA98" s="115"/>
      <c r="RDB98" s="115"/>
      <c r="RDC98" s="115"/>
      <c r="RDD98" s="115"/>
      <c r="RDE98" s="115"/>
      <c r="RDF98" s="115"/>
      <c r="RDG98" s="115"/>
      <c r="RDH98" s="115"/>
      <c r="RDI98" s="115"/>
      <c r="RDJ98" s="115"/>
      <c r="RDK98" s="115"/>
      <c r="RDL98" s="115"/>
      <c r="RDM98" s="115"/>
      <c r="RDN98" s="115"/>
      <c r="RDO98" s="115"/>
      <c r="RDP98" s="115"/>
      <c r="RDQ98" s="115"/>
      <c r="RDR98" s="115"/>
      <c r="RDS98" s="115"/>
      <c r="RDT98" s="115"/>
      <c r="RDU98" s="115"/>
      <c r="RDV98" s="115"/>
      <c r="RDW98" s="115"/>
      <c r="RDX98" s="115"/>
      <c r="RDY98" s="115"/>
      <c r="RDZ98" s="115"/>
      <c r="REA98" s="115"/>
      <c r="REB98" s="115"/>
      <c r="REC98" s="115"/>
      <c r="RED98" s="115"/>
      <c r="REE98" s="115"/>
      <c r="REF98" s="115"/>
      <c r="REG98" s="115"/>
      <c r="REH98" s="115"/>
      <c r="REI98" s="115"/>
      <c r="REJ98" s="115"/>
      <c r="REK98" s="115"/>
      <c r="REL98" s="115"/>
      <c r="REM98" s="115"/>
      <c r="REN98" s="115"/>
      <c r="REO98" s="115"/>
      <c r="REP98" s="115"/>
      <c r="REQ98" s="115"/>
      <c r="RER98" s="115"/>
      <c r="RES98" s="115"/>
      <c r="RET98" s="115"/>
      <c r="REU98" s="115"/>
      <c r="REV98" s="115"/>
      <c r="REW98" s="115"/>
      <c r="REX98" s="115"/>
      <c r="REY98" s="115"/>
      <c r="REZ98" s="115"/>
      <c r="RFA98" s="115"/>
      <c r="RFB98" s="115"/>
      <c r="RFC98" s="115"/>
      <c r="RFD98" s="115"/>
      <c r="RFE98" s="115"/>
      <c r="RFF98" s="115"/>
      <c r="RFG98" s="115"/>
      <c r="RFH98" s="115"/>
      <c r="RFI98" s="115"/>
      <c r="RFJ98" s="115"/>
      <c r="RFK98" s="115"/>
      <c r="RFL98" s="115"/>
      <c r="RFM98" s="115"/>
      <c r="RFN98" s="115"/>
      <c r="RFO98" s="115"/>
      <c r="RFP98" s="115"/>
      <c r="RFQ98" s="115"/>
      <c r="RFR98" s="115"/>
      <c r="RFS98" s="115"/>
      <c r="RFT98" s="115"/>
      <c r="RFU98" s="115"/>
      <c r="RFV98" s="115"/>
      <c r="RFW98" s="115"/>
      <c r="RFX98" s="115"/>
      <c r="RFY98" s="115"/>
      <c r="RFZ98" s="115"/>
      <c r="RGA98" s="115"/>
      <c r="RGB98" s="115"/>
      <c r="RGC98" s="115"/>
      <c r="RGD98" s="115"/>
      <c r="RGE98" s="115"/>
      <c r="RGF98" s="115"/>
      <c r="RGG98" s="115"/>
      <c r="RGH98" s="115"/>
      <c r="RGI98" s="115"/>
      <c r="RGJ98" s="115"/>
      <c r="RGK98" s="115"/>
      <c r="RGL98" s="115"/>
      <c r="RGM98" s="115"/>
      <c r="RGN98" s="115"/>
      <c r="RGO98" s="115"/>
      <c r="RGP98" s="115"/>
      <c r="RGQ98" s="115"/>
      <c r="RGR98" s="115"/>
      <c r="RGS98" s="115"/>
      <c r="RGT98" s="115"/>
      <c r="RGU98" s="115"/>
      <c r="RGV98" s="115"/>
      <c r="RGW98" s="115"/>
      <c r="RGX98" s="115"/>
      <c r="RGY98" s="115"/>
      <c r="RGZ98" s="115"/>
      <c r="RHA98" s="115"/>
      <c r="RHB98" s="115"/>
      <c r="RHC98" s="115"/>
      <c r="RHD98" s="115"/>
      <c r="RHE98" s="115"/>
      <c r="RHF98" s="115"/>
      <c r="RHG98" s="115"/>
      <c r="RHH98" s="115"/>
      <c r="RHI98" s="115"/>
      <c r="RHJ98" s="115"/>
      <c r="RHK98" s="115"/>
      <c r="RHL98" s="115"/>
      <c r="RHM98" s="115"/>
      <c r="RHN98" s="115"/>
      <c r="RHO98" s="115"/>
      <c r="RHP98" s="115"/>
      <c r="RHQ98" s="115"/>
      <c r="RHR98" s="115"/>
      <c r="RHS98" s="115"/>
      <c r="RHT98" s="115"/>
      <c r="RHU98" s="115"/>
      <c r="RHV98" s="115"/>
      <c r="RHW98" s="115"/>
      <c r="RHX98" s="115"/>
      <c r="RHY98" s="115"/>
      <c r="RHZ98" s="115"/>
      <c r="RIA98" s="115"/>
      <c r="RIB98" s="115"/>
      <c r="RIC98" s="115"/>
      <c r="RID98" s="115"/>
      <c r="RIE98" s="115"/>
      <c r="RIF98" s="115"/>
      <c r="RIG98" s="115"/>
      <c r="RIH98" s="115"/>
      <c r="RII98" s="115"/>
      <c r="RIJ98" s="115"/>
      <c r="RIK98" s="115"/>
      <c r="RIL98" s="115"/>
      <c r="RIM98" s="115"/>
      <c r="RIN98" s="115"/>
      <c r="RIO98" s="115"/>
      <c r="RIP98" s="115"/>
      <c r="RIQ98" s="115"/>
      <c r="RIR98" s="115"/>
      <c r="RIS98" s="115"/>
      <c r="RIT98" s="115"/>
      <c r="RIU98" s="115"/>
      <c r="RIV98" s="115"/>
      <c r="RIW98" s="115"/>
      <c r="RIX98" s="115"/>
      <c r="RIY98" s="115"/>
      <c r="RIZ98" s="115"/>
      <c r="RJA98" s="115"/>
      <c r="RJB98" s="115"/>
      <c r="RJC98" s="115"/>
      <c r="RJD98" s="115"/>
      <c r="RJE98" s="115"/>
      <c r="RJF98" s="115"/>
      <c r="RJG98" s="115"/>
      <c r="RJH98" s="115"/>
      <c r="RJI98" s="115"/>
      <c r="RJJ98" s="115"/>
      <c r="RJK98" s="115"/>
      <c r="RJL98" s="115"/>
      <c r="RJM98" s="115"/>
      <c r="RJN98" s="115"/>
      <c r="RJO98" s="115"/>
      <c r="RJP98" s="115"/>
      <c r="RJQ98" s="115"/>
      <c r="RJR98" s="115"/>
      <c r="RJS98" s="115"/>
      <c r="RJT98" s="115"/>
      <c r="RJU98" s="115"/>
      <c r="RJV98" s="115"/>
      <c r="RJW98" s="115"/>
      <c r="RJX98" s="115"/>
      <c r="RJY98" s="115"/>
      <c r="RJZ98" s="115"/>
      <c r="RKA98" s="115"/>
      <c r="RKB98" s="115"/>
      <c r="RKC98" s="115"/>
      <c r="RKD98" s="115"/>
      <c r="RKE98" s="115"/>
      <c r="RKF98" s="115"/>
      <c r="RKG98" s="115"/>
      <c r="RKH98" s="115"/>
      <c r="RKI98" s="115"/>
      <c r="RKJ98" s="115"/>
      <c r="RKK98" s="115"/>
      <c r="RKL98" s="115"/>
      <c r="RKM98" s="115"/>
      <c r="RKN98" s="115"/>
      <c r="RKO98" s="115"/>
      <c r="RKP98" s="115"/>
      <c r="RKQ98" s="115"/>
      <c r="RKR98" s="115"/>
      <c r="RKS98" s="115"/>
      <c r="RKT98" s="115"/>
      <c r="RKU98" s="115"/>
      <c r="RKV98" s="115"/>
      <c r="RKW98" s="115"/>
      <c r="RKX98" s="115"/>
      <c r="RKY98" s="115"/>
      <c r="RKZ98" s="115"/>
      <c r="RLA98" s="115"/>
      <c r="RLB98" s="115"/>
      <c r="RLC98" s="115"/>
      <c r="RLD98" s="115"/>
      <c r="RLE98" s="115"/>
      <c r="RLF98" s="115"/>
      <c r="RLG98" s="115"/>
      <c r="RLH98" s="115"/>
      <c r="RLI98" s="115"/>
      <c r="RLJ98" s="115"/>
      <c r="RLK98" s="115"/>
      <c r="RLL98" s="115"/>
      <c r="RLM98" s="115"/>
      <c r="RLN98" s="115"/>
      <c r="RLO98" s="115"/>
      <c r="RLP98" s="115"/>
      <c r="RLQ98" s="115"/>
      <c r="RLR98" s="115"/>
      <c r="RLS98" s="115"/>
      <c r="RLT98" s="115"/>
      <c r="RLU98" s="115"/>
      <c r="RLV98" s="115"/>
      <c r="RLW98" s="115"/>
      <c r="RLX98" s="115"/>
      <c r="RLY98" s="115"/>
      <c r="RLZ98" s="115"/>
      <c r="RMA98" s="115"/>
      <c r="RMB98" s="115"/>
      <c r="RMC98" s="115"/>
      <c r="RMD98" s="115"/>
      <c r="RME98" s="115"/>
      <c r="RMF98" s="115"/>
      <c r="RMG98" s="115"/>
      <c r="RMH98" s="115"/>
      <c r="RMI98" s="115"/>
      <c r="RMJ98" s="115"/>
      <c r="RMK98" s="115"/>
      <c r="RML98" s="115"/>
      <c r="RMM98" s="115"/>
      <c r="RMN98" s="115"/>
      <c r="RMO98" s="115"/>
      <c r="RMP98" s="115"/>
      <c r="RMQ98" s="115"/>
      <c r="RMR98" s="115"/>
      <c r="RMS98" s="115"/>
      <c r="RMT98" s="115"/>
      <c r="RMU98" s="115"/>
      <c r="RMV98" s="115"/>
      <c r="RMW98" s="115"/>
      <c r="RMX98" s="115"/>
      <c r="RMY98" s="115"/>
      <c r="RMZ98" s="115"/>
      <c r="RNA98" s="115"/>
      <c r="RNB98" s="115"/>
      <c r="RNC98" s="115"/>
      <c r="RND98" s="115"/>
      <c r="RNE98" s="115"/>
      <c r="RNF98" s="115"/>
      <c r="RNG98" s="115"/>
      <c r="RNH98" s="115"/>
      <c r="RNI98" s="115"/>
      <c r="RNJ98" s="115"/>
      <c r="RNK98" s="115"/>
      <c r="RNL98" s="115"/>
      <c r="RNM98" s="115"/>
      <c r="RNN98" s="115"/>
      <c r="RNO98" s="115"/>
      <c r="RNP98" s="115"/>
      <c r="RNQ98" s="115"/>
      <c r="RNR98" s="115"/>
      <c r="RNS98" s="115"/>
      <c r="RNT98" s="115"/>
      <c r="RNU98" s="115"/>
      <c r="RNV98" s="115"/>
      <c r="RNW98" s="115"/>
      <c r="RNX98" s="115"/>
      <c r="RNY98" s="115"/>
      <c r="RNZ98" s="115"/>
      <c r="ROA98" s="115"/>
      <c r="ROB98" s="115"/>
      <c r="ROC98" s="115"/>
      <c r="ROD98" s="115"/>
      <c r="ROE98" s="115"/>
      <c r="ROF98" s="115"/>
      <c r="ROG98" s="115"/>
      <c r="ROH98" s="115"/>
      <c r="ROI98" s="115"/>
      <c r="ROJ98" s="115"/>
      <c r="ROK98" s="115"/>
      <c r="ROL98" s="115"/>
      <c r="ROM98" s="115"/>
      <c r="RON98" s="115"/>
      <c r="ROO98" s="115"/>
      <c r="ROP98" s="115"/>
      <c r="ROQ98" s="115"/>
      <c r="ROR98" s="115"/>
      <c r="ROS98" s="115"/>
      <c r="ROT98" s="115"/>
      <c r="ROU98" s="115"/>
      <c r="ROV98" s="115"/>
      <c r="ROW98" s="115"/>
      <c r="ROX98" s="115"/>
      <c r="ROY98" s="115"/>
      <c r="ROZ98" s="115"/>
      <c r="RPA98" s="115"/>
      <c r="RPB98" s="115"/>
      <c r="RPC98" s="115"/>
      <c r="RPD98" s="115"/>
      <c r="RPE98" s="115"/>
      <c r="RPF98" s="115"/>
      <c r="RPG98" s="115"/>
      <c r="RPH98" s="115"/>
      <c r="RPI98" s="115"/>
      <c r="RPJ98" s="115"/>
      <c r="RPK98" s="115"/>
      <c r="RPL98" s="115"/>
      <c r="RPM98" s="115"/>
      <c r="RPN98" s="115"/>
      <c r="RPO98" s="115"/>
      <c r="RPP98" s="115"/>
      <c r="RPQ98" s="115"/>
      <c r="RPR98" s="115"/>
      <c r="RPS98" s="115"/>
      <c r="RPT98" s="115"/>
      <c r="RPU98" s="115"/>
      <c r="RPV98" s="115"/>
      <c r="RPW98" s="115"/>
      <c r="RPX98" s="115"/>
      <c r="RPY98" s="115"/>
      <c r="RPZ98" s="115"/>
      <c r="RQA98" s="115"/>
      <c r="RQB98" s="115"/>
      <c r="RQC98" s="115"/>
      <c r="RQD98" s="115"/>
      <c r="RQE98" s="115"/>
      <c r="RQF98" s="115"/>
      <c r="RQG98" s="115"/>
      <c r="RQH98" s="115"/>
      <c r="RQI98" s="115"/>
      <c r="RQJ98" s="115"/>
      <c r="RQK98" s="115"/>
      <c r="RQL98" s="115"/>
      <c r="RQM98" s="115"/>
      <c r="RQN98" s="115"/>
      <c r="RQO98" s="115"/>
      <c r="RQP98" s="115"/>
      <c r="RQQ98" s="115"/>
      <c r="RQR98" s="115"/>
      <c r="RQS98" s="115"/>
      <c r="RQT98" s="115"/>
      <c r="RQU98" s="115"/>
      <c r="RQV98" s="115"/>
      <c r="RQW98" s="115"/>
      <c r="RQX98" s="115"/>
      <c r="RQY98" s="115"/>
      <c r="RQZ98" s="115"/>
      <c r="RRA98" s="115"/>
      <c r="RRB98" s="115"/>
      <c r="RRC98" s="115"/>
      <c r="RRD98" s="115"/>
      <c r="RRE98" s="115"/>
      <c r="RRF98" s="115"/>
      <c r="RRG98" s="115"/>
      <c r="RRH98" s="115"/>
      <c r="RRI98" s="115"/>
      <c r="RRJ98" s="115"/>
      <c r="RRK98" s="115"/>
      <c r="RRL98" s="115"/>
      <c r="RRM98" s="115"/>
      <c r="RRN98" s="115"/>
      <c r="RRO98" s="115"/>
      <c r="RRP98" s="115"/>
      <c r="RRQ98" s="115"/>
      <c r="RRR98" s="115"/>
      <c r="RRS98" s="115"/>
      <c r="RRT98" s="115"/>
      <c r="RRU98" s="115"/>
      <c r="RRV98" s="115"/>
      <c r="RRW98" s="115"/>
      <c r="RRX98" s="115"/>
      <c r="RRY98" s="115"/>
      <c r="RRZ98" s="115"/>
      <c r="RSA98" s="115"/>
      <c r="RSB98" s="115"/>
      <c r="RSC98" s="115"/>
      <c r="RSD98" s="115"/>
      <c r="RSE98" s="115"/>
      <c r="RSF98" s="115"/>
      <c r="RSG98" s="115"/>
      <c r="RSH98" s="115"/>
      <c r="RSI98" s="115"/>
      <c r="RSJ98" s="115"/>
      <c r="RSK98" s="115"/>
      <c r="RSL98" s="115"/>
      <c r="RSM98" s="115"/>
      <c r="RSN98" s="115"/>
      <c r="RSO98" s="115"/>
      <c r="RSP98" s="115"/>
      <c r="RSQ98" s="115"/>
      <c r="RSR98" s="115"/>
      <c r="RSS98" s="115"/>
      <c r="RST98" s="115"/>
      <c r="RSU98" s="115"/>
      <c r="RSV98" s="115"/>
      <c r="RSW98" s="115"/>
      <c r="RSX98" s="115"/>
      <c r="RSY98" s="115"/>
      <c r="RSZ98" s="115"/>
      <c r="RTA98" s="115"/>
      <c r="RTB98" s="115"/>
      <c r="RTC98" s="115"/>
      <c r="RTD98" s="115"/>
      <c r="RTE98" s="115"/>
      <c r="RTF98" s="115"/>
      <c r="RTG98" s="115"/>
      <c r="RTH98" s="115"/>
      <c r="RTI98" s="115"/>
      <c r="RTJ98" s="115"/>
      <c r="RTK98" s="115"/>
      <c r="RTL98" s="115"/>
      <c r="RTM98" s="115"/>
      <c r="RTN98" s="115"/>
      <c r="RTO98" s="115"/>
      <c r="RTP98" s="115"/>
      <c r="RTQ98" s="115"/>
      <c r="RTR98" s="115"/>
      <c r="RTS98" s="115"/>
      <c r="RTT98" s="115"/>
      <c r="RTU98" s="115"/>
      <c r="RTV98" s="115"/>
      <c r="RTW98" s="115"/>
      <c r="RTX98" s="115"/>
      <c r="RTY98" s="115"/>
      <c r="RTZ98" s="115"/>
      <c r="RUA98" s="115"/>
      <c r="RUB98" s="115"/>
      <c r="RUC98" s="115"/>
      <c r="RUD98" s="115"/>
      <c r="RUE98" s="115"/>
      <c r="RUF98" s="115"/>
      <c r="RUG98" s="115"/>
      <c r="RUH98" s="115"/>
      <c r="RUI98" s="115"/>
      <c r="RUJ98" s="115"/>
      <c r="RUK98" s="115"/>
      <c r="RUL98" s="115"/>
      <c r="RUM98" s="115"/>
      <c r="RUN98" s="115"/>
      <c r="RUO98" s="115"/>
      <c r="RUP98" s="115"/>
      <c r="RUQ98" s="115"/>
      <c r="RUR98" s="115"/>
      <c r="RUS98" s="115"/>
      <c r="RUT98" s="115"/>
      <c r="RUU98" s="115"/>
      <c r="RUV98" s="115"/>
      <c r="RUW98" s="115"/>
      <c r="RUX98" s="115"/>
      <c r="RUY98" s="115"/>
      <c r="RUZ98" s="115"/>
      <c r="RVA98" s="115"/>
      <c r="RVB98" s="115"/>
      <c r="RVC98" s="115"/>
      <c r="RVD98" s="115"/>
      <c r="RVE98" s="115"/>
      <c r="RVF98" s="115"/>
      <c r="RVG98" s="115"/>
      <c r="RVH98" s="115"/>
      <c r="RVI98" s="115"/>
      <c r="RVJ98" s="115"/>
      <c r="RVK98" s="115"/>
      <c r="RVL98" s="115"/>
      <c r="RVM98" s="115"/>
      <c r="RVN98" s="115"/>
      <c r="RVO98" s="115"/>
      <c r="RVP98" s="115"/>
      <c r="RVQ98" s="115"/>
      <c r="RVR98" s="115"/>
      <c r="RVS98" s="115"/>
      <c r="RVT98" s="115"/>
      <c r="RVU98" s="115"/>
      <c r="RVV98" s="115"/>
      <c r="RVW98" s="115"/>
      <c r="RVX98" s="115"/>
      <c r="RVY98" s="115"/>
      <c r="RVZ98" s="115"/>
      <c r="RWA98" s="115"/>
      <c r="RWB98" s="115"/>
      <c r="RWC98" s="115"/>
      <c r="RWD98" s="115"/>
      <c r="RWE98" s="115"/>
      <c r="RWF98" s="115"/>
      <c r="RWG98" s="115"/>
      <c r="RWH98" s="115"/>
      <c r="RWI98" s="115"/>
      <c r="RWJ98" s="115"/>
      <c r="RWK98" s="115"/>
      <c r="RWL98" s="115"/>
      <c r="RWM98" s="115"/>
      <c r="RWN98" s="115"/>
      <c r="RWO98" s="115"/>
      <c r="RWP98" s="115"/>
      <c r="RWQ98" s="115"/>
      <c r="RWR98" s="115"/>
      <c r="RWS98" s="115"/>
      <c r="RWT98" s="115"/>
      <c r="RWU98" s="115"/>
      <c r="RWV98" s="115"/>
      <c r="RWW98" s="115"/>
      <c r="RWX98" s="115"/>
      <c r="RWY98" s="115"/>
      <c r="RWZ98" s="115"/>
      <c r="RXA98" s="115"/>
      <c r="RXB98" s="115"/>
      <c r="RXC98" s="115"/>
      <c r="RXD98" s="115"/>
      <c r="RXE98" s="115"/>
      <c r="RXF98" s="115"/>
      <c r="RXG98" s="115"/>
      <c r="RXH98" s="115"/>
      <c r="RXI98" s="115"/>
      <c r="RXJ98" s="115"/>
      <c r="RXK98" s="115"/>
      <c r="RXL98" s="115"/>
      <c r="RXM98" s="115"/>
      <c r="RXN98" s="115"/>
      <c r="RXO98" s="115"/>
      <c r="RXP98" s="115"/>
      <c r="RXQ98" s="115"/>
      <c r="RXR98" s="115"/>
      <c r="RXS98" s="115"/>
      <c r="RXT98" s="115"/>
      <c r="RXU98" s="115"/>
      <c r="RXV98" s="115"/>
      <c r="RXW98" s="115"/>
      <c r="RXX98" s="115"/>
      <c r="RXY98" s="115"/>
      <c r="RXZ98" s="115"/>
      <c r="RYA98" s="115"/>
      <c r="RYB98" s="115"/>
      <c r="RYC98" s="115"/>
      <c r="RYD98" s="115"/>
      <c r="RYE98" s="115"/>
      <c r="RYF98" s="115"/>
      <c r="RYG98" s="115"/>
      <c r="RYH98" s="115"/>
      <c r="RYI98" s="115"/>
      <c r="RYJ98" s="115"/>
      <c r="RYK98" s="115"/>
      <c r="RYL98" s="115"/>
      <c r="RYM98" s="115"/>
      <c r="RYN98" s="115"/>
      <c r="RYO98" s="115"/>
      <c r="RYP98" s="115"/>
      <c r="RYQ98" s="115"/>
      <c r="RYR98" s="115"/>
      <c r="RYS98" s="115"/>
      <c r="RYT98" s="115"/>
      <c r="RYU98" s="115"/>
      <c r="RYV98" s="115"/>
      <c r="RYW98" s="115"/>
      <c r="RYX98" s="115"/>
      <c r="RYY98" s="115"/>
      <c r="RYZ98" s="115"/>
      <c r="RZA98" s="115"/>
      <c r="RZB98" s="115"/>
      <c r="RZC98" s="115"/>
      <c r="RZD98" s="115"/>
      <c r="RZE98" s="115"/>
      <c r="RZF98" s="115"/>
      <c r="RZG98" s="115"/>
      <c r="RZH98" s="115"/>
      <c r="RZI98" s="115"/>
      <c r="RZJ98" s="115"/>
      <c r="RZK98" s="115"/>
      <c r="RZL98" s="115"/>
      <c r="RZM98" s="115"/>
      <c r="RZN98" s="115"/>
      <c r="RZO98" s="115"/>
      <c r="RZP98" s="115"/>
      <c r="RZQ98" s="115"/>
      <c r="RZR98" s="115"/>
      <c r="RZS98" s="115"/>
      <c r="RZT98" s="115"/>
      <c r="RZU98" s="115"/>
      <c r="RZV98" s="115"/>
      <c r="RZW98" s="115"/>
      <c r="RZX98" s="115"/>
      <c r="RZY98" s="115"/>
      <c r="RZZ98" s="115"/>
      <c r="SAA98" s="115"/>
      <c r="SAB98" s="115"/>
      <c r="SAC98" s="115"/>
      <c r="SAD98" s="115"/>
      <c r="SAE98" s="115"/>
      <c r="SAF98" s="115"/>
      <c r="SAG98" s="115"/>
      <c r="SAH98" s="115"/>
      <c r="SAI98" s="115"/>
      <c r="SAJ98" s="115"/>
      <c r="SAK98" s="115"/>
      <c r="SAL98" s="115"/>
      <c r="SAM98" s="115"/>
      <c r="SAN98" s="115"/>
      <c r="SAO98" s="115"/>
      <c r="SAP98" s="115"/>
      <c r="SAQ98" s="115"/>
      <c r="SAR98" s="115"/>
      <c r="SAS98" s="115"/>
      <c r="SAT98" s="115"/>
      <c r="SAU98" s="115"/>
      <c r="SAV98" s="115"/>
      <c r="SAW98" s="115"/>
      <c r="SAX98" s="115"/>
      <c r="SAY98" s="115"/>
      <c r="SAZ98" s="115"/>
      <c r="SBA98" s="115"/>
      <c r="SBB98" s="115"/>
      <c r="SBC98" s="115"/>
      <c r="SBD98" s="115"/>
      <c r="SBE98" s="115"/>
      <c r="SBF98" s="115"/>
      <c r="SBG98" s="115"/>
      <c r="SBH98" s="115"/>
      <c r="SBI98" s="115"/>
      <c r="SBJ98" s="115"/>
      <c r="SBK98" s="115"/>
      <c r="SBL98" s="115"/>
      <c r="SBM98" s="115"/>
      <c r="SBN98" s="115"/>
      <c r="SBO98" s="115"/>
      <c r="SBP98" s="115"/>
      <c r="SBQ98" s="115"/>
      <c r="SBR98" s="115"/>
      <c r="SBS98" s="115"/>
      <c r="SBT98" s="115"/>
      <c r="SBU98" s="115"/>
      <c r="SBV98" s="115"/>
      <c r="SBW98" s="115"/>
      <c r="SBX98" s="115"/>
      <c r="SBY98" s="115"/>
      <c r="SBZ98" s="115"/>
      <c r="SCA98" s="115"/>
      <c r="SCB98" s="115"/>
      <c r="SCC98" s="115"/>
      <c r="SCD98" s="115"/>
      <c r="SCE98" s="115"/>
      <c r="SCF98" s="115"/>
      <c r="SCG98" s="115"/>
      <c r="SCH98" s="115"/>
      <c r="SCI98" s="115"/>
      <c r="SCJ98" s="115"/>
      <c r="SCK98" s="115"/>
      <c r="SCL98" s="115"/>
      <c r="SCM98" s="115"/>
      <c r="SCN98" s="115"/>
      <c r="SCO98" s="115"/>
      <c r="SCP98" s="115"/>
      <c r="SCQ98" s="115"/>
      <c r="SCR98" s="115"/>
      <c r="SCS98" s="115"/>
      <c r="SCT98" s="115"/>
      <c r="SCU98" s="115"/>
      <c r="SCV98" s="115"/>
      <c r="SCW98" s="115"/>
      <c r="SCX98" s="115"/>
      <c r="SCY98" s="115"/>
      <c r="SCZ98" s="115"/>
      <c r="SDA98" s="115"/>
      <c r="SDB98" s="115"/>
      <c r="SDC98" s="115"/>
      <c r="SDD98" s="115"/>
      <c r="SDE98" s="115"/>
      <c r="SDF98" s="115"/>
      <c r="SDG98" s="115"/>
      <c r="SDH98" s="115"/>
      <c r="SDI98" s="115"/>
      <c r="SDJ98" s="115"/>
      <c r="SDK98" s="115"/>
      <c r="SDL98" s="115"/>
      <c r="SDM98" s="115"/>
      <c r="SDN98" s="115"/>
      <c r="SDO98" s="115"/>
      <c r="SDP98" s="115"/>
      <c r="SDQ98" s="115"/>
      <c r="SDR98" s="115"/>
      <c r="SDS98" s="115"/>
      <c r="SDT98" s="115"/>
      <c r="SDU98" s="115"/>
      <c r="SDV98" s="115"/>
      <c r="SDW98" s="115"/>
      <c r="SDX98" s="115"/>
      <c r="SDY98" s="115"/>
      <c r="SDZ98" s="115"/>
      <c r="SEA98" s="115"/>
      <c r="SEB98" s="115"/>
      <c r="SEC98" s="115"/>
      <c r="SED98" s="115"/>
      <c r="SEE98" s="115"/>
      <c r="SEF98" s="115"/>
      <c r="SEG98" s="115"/>
      <c r="SEH98" s="115"/>
      <c r="SEI98" s="115"/>
      <c r="SEJ98" s="115"/>
      <c r="SEK98" s="115"/>
      <c r="SEL98" s="115"/>
      <c r="SEM98" s="115"/>
      <c r="SEN98" s="115"/>
      <c r="SEO98" s="115"/>
      <c r="SEP98" s="115"/>
      <c r="SEQ98" s="115"/>
      <c r="SER98" s="115"/>
      <c r="SES98" s="115"/>
      <c r="SET98" s="115"/>
      <c r="SEU98" s="115"/>
      <c r="SEV98" s="115"/>
      <c r="SEW98" s="115"/>
      <c r="SEX98" s="115"/>
      <c r="SEY98" s="115"/>
      <c r="SEZ98" s="115"/>
      <c r="SFA98" s="115"/>
      <c r="SFB98" s="115"/>
      <c r="SFC98" s="115"/>
      <c r="SFD98" s="115"/>
      <c r="SFE98" s="115"/>
      <c r="SFF98" s="115"/>
      <c r="SFG98" s="115"/>
      <c r="SFH98" s="115"/>
      <c r="SFI98" s="115"/>
      <c r="SFJ98" s="115"/>
      <c r="SFK98" s="115"/>
      <c r="SFL98" s="115"/>
      <c r="SFM98" s="115"/>
      <c r="SFN98" s="115"/>
      <c r="SFO98" s="115"/>
      <c r="SFP98" s="115"/>
      <c r="SFQ98" s="115"/>
      <c r="SFR98" s="115"/>
      <c r="SFS98" s="115"/>
      <c r="SFT98" s="115"/>
      <c r="SFU98" s="115"/>
      <c r="SFV98" s="115"/>
      <c r="SFW98" s="115"/>
      <c r="SFX98" s="115"/>
      <c r="SFY98" s="115"/>
      <c r="SFZ98" s="115"/>
      <c r="SGA98" s="115"/>
      <c r="SGB98" s="115"/>
      <c r="SGC98" s="115"/>
      <c r="SGD98" s="115"/>
      <c r="SGE98" s="115"/>
      <c r="SGF98" s="115"/>
      <c r="SGG98" s="115"/>
      <c r="SGH98" s="115"/>
      <c r="SGI98" s="115"/>
      <c r="SGJ98" s="115"/>
      <c r="SGK98" s="115"/>
      <c r="SGL98" s="115"/>
      <c r="SGM98" s="115"/>
      <c r="SGN98" s="115"/>
      <c r="SGO98" s="115"/>
      <c r="SGP98" s="115"/>
      <c r="SGQ98" s="115"/>
      <c r="SGR98" s="115"/>
      <c r="SGS98" s="115"/>
      <c r="SGT98" s="115"/>
      <c r="SGU98" s="115"/>
      <c r="SGV98" s="115"/>
      <c r="SGW98" s="115"/>
      <c r="SGX98" s="115"/>
      <c r="SGY98" s="115"/>
      <c r="SGZ98" s="115"/>
      <c r="SHA98" s="115"/>
      <c r="SHB98" s="115"/>
      <c r="SHC98" s="115"/>
      <c r="SHD98" s="115"/>
      <c r="SHE98" s="115"/>
      <c r="SHF98" s="115"/>
      <c r="SHG98" s="115"/>
      <c r="SHH98" s="115"/>
      <c r="SHI98" s="115"/>
      <c r="SHJ98" s="115"/>
      <c r="SHK98" s="115"/>
      <c r="SHL98" s="115"/>
      <c r="SHM98" s="115"/>
      <c r="SHN98" s="115"/>
      <c r="SHO98" s="115"/>
      <c r="SHP98" s="115"/>
      <c r="SHQ98" s="115"/>
      <c r="SHR98" s="115"/>
      <c r="SHS98" s="115"/>
      <c r="SHT98" s="115"/>
      <c r="SHU98" s="115"/>
      <c r="SHV98" s="115"/>
      <c r="SHW98" s="115"/>
      <c r="SHX98" s="115"/>
      <c r="SHY98" s="115"/>
      <c r="SHZ98" s="115"/>
      <c r="SIA98" s="115"/>
      <c r="SIB98" s="115"/>
      <c r="SIC98" s="115"/>
      <c r="SID98" s="115"/>
      <c r="SIE98" s="115"/>
      <c r="SIF98" s="115"/>
      <c r="SIG98" s="115"/>
      <c r="SIH98" s="115"/>
      <c r="SII98" s="115"/>
      <c r="SIJ98" s="115"/>
      <c r="SIK98" s="115"/>
      <c r="SIL98" s="115"/>
      <c r="SIM98" s="115"/>
      <c r="SIN98" s="115"/>
      <c r="SIO98" s="115"/>
      <c r="SIP98" s="115"/>
      <c r="SIQ98" s="115"/>
      <c r="SIR98" s="115"/>
      <c r="SIS98" s="115"/>
      <c r="SIT98" s="115"/>
      <c r="SIU98" s="115"/>
      <c r="SIV98" s="115"/>
      <c r="SIW98" s="115"/>
      <c r="SIX98" s="115"/>
      <c r="SIY98" s="115"/>
      <c r="SIZ98" s="115"/>
      <c r="SJA98" s="115"/>
      <c r="SJB98" s="115"/>
      <c r="SJC98" s="115"/>
      <c r="SJD98" s="115"/>
      <c r="SJE98" s="115"/>
      <c r="SJF98" s="115"/>
      <c r="SJG98" s="115"/>
      <c r="SJH98" s="115"/>
      <c r="SJI98" s="115"/>
      <c r="SJJ98" s="115"/>
      <c r="SJK98" s="115"/>
      <c r="SJL98" s="115"/>
      <c r="SJM98" s="115"/>
      <c r="SJN98" s="115"/>
      <c r="SJO98" s="115"/>
      <c r="SJP98" s="115"/>
      <c r="SJQ98" s="115"/>
      <c r="SJR98" s="115"/>
      <c r="SJS98" s="115"/>
      <c r="SJT98" s="115"/>
      <c r="SJU98" s="115"/>
      <c r="SJV98" s="115"/>
      <c r="SJW98" s="115"/>
      <c r="SJX98" s="115"/>
      <c r="SJY98" s="115"/>
      <c r="SJZ98" s="115"/>
      <c r="SKA98" s="115"/>
      <c r="SKB98" s="115"/>
      <c r="SKC98" s="115"/>
      <c r="SKD98" s="115"/>
      <c r="SKE98" s="115"/>
      <c r="SKF98" s="115"/>
      <c r="SKG98" s="115"/>
      <c r="SKH98" s="115"/>
      <c r="SKI98" s="115"/>
      <c r="SKJ98" s="115"/>
      <c r="SKK98" s="115"/>
      <c r="SKL98" s="115"/>
      <c r="SKM98" s="115"/>
      <c r="SKN98" s="115"/>
      <c r="SKO98" s="115"/>
      <c r="SKP98" s="115"/>
      <c r="SKQ98" s="115"/>
      <c r="SKR98" s="115"/>
      <c r="SKS98" s="115"/>
      <c r="SKT98" s="115"/>
      <c r="SKU98" s="115"/>
      <c r="SKV98" s="115"/>
      <c r="SKW98" s="115"/>
      <c r="SKX98" s="115"/>
      <c r="SKY98" s="115"/>
      <c r="SKZ98" s="115"/>
      <c r="SLA98" s="115"/>
      <c r="SLB98" s="115"/>
      <c r="SLC98" s="115"/>
      <c r="SLD98" s="115"/>
      <c r="SLE98" s="115"/>
      <c r="SLF98" s="115"/>
      <c r="SLG98" s="115"/>
      <c r="SLH98" s="115"/>
      <c r="SLI98" s="115"/>
      <c r="SLJ98" s="115"/>
      <c r="SLK98" s="115"/>
      <c r="SLL98" s="115"/>
      <c r="SLM98" s="115"/>
      <c r="SLN98" s="115"/>
      <c r="SLO98" s="115"/>
      <c r="SLP98" s="115"/>
      <c r="SLQ98" s="115"/>
      <c r="SLR98" s="115"/>
      <c r="SLS98" s="115"/>
      <c r="SLT98" s="115"/>
      <c r="SLU98" s="115"/>
      <c r="SLV98" s="115"/>
      <c r="SLW98" s="115"/>
      <c r="SLX98" s="115"/>
      <c r="SLY98" s="115"/>
      <c r="SLZ98" s="115"/>
      <c r="SMA98" s="115"/>
      <c r="SMB98" s="115"/>
      <c r="SMC98" s="115"/>
      <c r="SMD98" s="115"/>
      <c r="SME98" s="115"/>
      <c r="SMF98" s="115"/>
      <c r="SMG98" s="115"/>
      <c r="SMH98" s="115"/>
      <c r="SMI98" s="115"/>
      <c r="SMJ98" s="115"/>
      <c r="SMK98" s="115"/>
      <c r="SML98" s="115"/>
      <c r="SMM98" s="115"/>
      <c r="SMN98" s="115"/>
      <c r="SMO98" s="115"/>
      <c r="SMP98" s="115"/>
      <c r="SMQ98" s="115"/>
      <c r="SMR98" s="115"/>
      <c r="SMS98" s="115"/>
      <c r="SMT98" s="115"/>
      <c r="SMU98" s="115"/>
      <c r="SMV98" s="115"/>
      <c r="SMW98" s="115"/>
      <c r="SMX98" s="115"/>
      <c r="SMY98" s="115"/>
      <c r="SMZ98" s="115"/>
      <c r="SNA98" s="115"/>
      <c r="SNB98" s="115"/>
      <c r="SNC98" s="115"/>
      <c r="SND98" s="115"/>
      <c r="SNE98" s="115"/>
      <c r="SNF98" s="115"/>
      <c r="SNG98" s="115"/>
      <c r="SNH98" s="115"/>
      <c r="SNI98" s="115"/>
      <c r="SNJ98" s="115"/>
      <c r="SNK98" s="115"/>
      <c r="SNL98" s="115"/>
      <c r="SNM98" s="115"/>
      <c r="SNN98" s="115"/>
      <c r="SNO98" s="115"/>
      <c r="SNP98" s="115"/>
      <c r="SNQ98" s="115"/>
      <c r="SNR98" s="115"/>
      <c r="SNS98" s="115"/>
      <c r="SNT98" s="115"/>
      <c r="SNU98" s="115"/>
      <c r="SNV98" s="115"/>
      <c r="SNW98" s="115"/>
      <c r="SNX98" s="115"/>
      <c r="SNY98" s="115"/>
      <c r="SNZ98" s="115"/>
      <c r="SOA98" s="115"/>
      <c r="SOB98" s="115"/>
      <c r="SOC98" s="115"/>
      <c r="SOD98" s="115"/>
      <c r="SOE98" s="115"/>
      <c r="SOF98" s="115"/>
      <c r="SOG98" s="115"/>
      <c r="SOH98" s="115"/>
      <c r="SOI98" s="115"/>
      <c r="SOJ98" s="115"/>
      <c r="SOK98" s="115"/>
      <c r="SOL98" s="115"/>
      <c r="SOM98" s="115"/>
      <c r="SON98" s="115"/>
      <c r="SOO98" s="115"/>
      <c r="SOP98" s="115"/>
      <c r="SOQ98" s="115"/>
      <c r="SOR98" s="115"/>
      <c r="SOS98" s="115"/>
      <c r="SOT98" s="115"/>
      <c r="SOU98" s="115"/>
      <c r="SOV98" s="115"/>
      <c r="SOW98" s="115"/>
      <c r="SOX98" s="115"/>
      <c r="SOY98" s="115"/>
      <c r="SOZ98" s="115"/>
      <c r="SPA98" s="115"/>
      <c r="SPB98" s="115"/>
      <c r="SPC98" s="115"/>
      <c r="SPD98" s="115"/>
      <c r="SPE98" s="115"/>
      <c r="SPF98" s="115"/>
      <c r="SPG98" s="115"/>
      <c r="SPH98" s="115"/>
      <c r="SPI98" s="115"/>
      <c r="SPJ98" s="115"/>
      <c r="SPK98" s="115"/>
      <c r="SPL98" s="115"/>
      <c r="SPM98" s="115"/>
      <c r="SPN98" s="115"/>
      <c r="SPO98" s="115"/>
      <c r="SPP98" s="115"/>
      <c r="SPQ98" s="115"/>
      <c r="SPR98" s="115"/>
      <c r="SPS98" s="115"/>
      <c r="SPT98" s="115"/>
      <c r="SPU98" s="115"/>
      <c r="SPV98" s="115"/>
      <c r="SPW98" s="115"/>
      <c r="SPX98" s="115"/>
      <c r="SPY98" s="115"/>
      <c r="SPZ98" s="115"/>
      <c r="SQA98" s="115"/>
      <c r="SQB98" s="115"/>
      <c r="SQC98" s="115"/>
      <c r="SQD98" s="115"/>
      <c r="SQE98" s="115"/>
      <c r="SQF98" s="115"/>
      <c r="SQG98" s="115"/>
      <c r="SQH98" s="115"/>
      <c r="SQI98" s="115"/>
      <c r="SQJ98" s="115"/>
      <c r="SQK98" s="115"/>
      <c r="SQL98" s="115"/>
      <c r="SQM98" s="115"/>
      <c r="SQN98" s="115"/>
      <c r="SQO98" s="115"/>
      <c r="SQP98" s="115"/>
      <c r="SQQ98" s="115"/>
      <c r="SQR98" s="115"/>
      <c r="SQS98" s="115"/>
      <c r="SQT98" s="115"/>
      <c r="SQU98" s="115"/>
      <c r="SQV98" s="115"/>
      <c r="SQW98" s="115"/>
      <c r="SQX98" s="115"/>
      <c r="SQY98" s="115"/>
      <c r="SQZ98" s="115"/>
      <c r="SRA98" s="115"/>
      <c r="SRB98" s="115"/>
      <c r="SRC98" s="115"/>
      <c r="SRD98" s="115"/>
      <c r="SRE98" s="115"/>
      <c r="SRF98" s="115"/>
      <c r="SRG98" s="115"/>
      <c r="SRH98" s="115"/>
      <c r="SRI98" s="115"/>
      <c r="SRJ98" s="115"/>
      <c r="SRK98" s="115"/>
      <c r="SRL98" s="115"/>
      <c r="SRM98" s="115"/>
      <c r="SRN98" s="115"/>
      <c r="SRO98" s="115"/>
      <c r="SRP98" s="115"/>
      <c r="SRQ98" s="115"/>
      <c r="SRR98" s="115"/>
      <c r="SRS98" s="115"/>
      <c r="SRT98" s="115"/>
      <c r="SRU98" s="115"/>
      <c r="SRV98" s="115"/>
      <c r="SRW98" s="115"/>
      <c r="SRX98" s="115"/>
      <c r="SRY98" s="115"/>
      <c r="SRZ98" s="115"/>
      <c r="SSA98" s="115"/>
      <c r="SSB98" s="115"/>
      <c r="SSC98" s="115"/>
      <c r="SSD98" s="115"/>
      <c r="SSE98" s="115"/>
      <c r="SSF98" s="115"/>
      <c r="SSG98" s="115"/>
      <c r="SSH98" s="115"/>
      <c r="SSI98" s="115"/>
      <c r="SSJ98" s="115"/>
      <c r="SSK98" s="115"/>
      <c r="SSL98" s="115"/>
      <c r="SSM98" s="115"/>
      <c r="SSN98" s="115"/>
      <c r="SSO98" s="115"/>
      <c r="SSP98" s="115"/>
      <c r="SSQ98" s="115"/>
      <c r="SSR98" s="115"/>
      <c r="SSS98" s="115"/>
      <c r="SST98" s="115"/>
      <c r="SSU98" s="115"/>
      <c r="SSV98" s="115"/>
      <c r="SSW98" s="115"/>
      <c r="SSX98" s="115"/>
      <c r="SSY98" s="115"/>
      <c r="SSZ98" s="115"/>
      <c r="STA98" s="115"/>
      <c r="STB98" s="115"/>
      <c r="STC98" s="115"/>
      <c r="STD98" s="115"/>
      <c r="STE98" s="115"/>
      <c r="STF98" s="115"/>
      <c r="STG98" s="115"/>
      <c r="STH98" s="115"/>
      <c r="STI98" s="115"/>
      <c r="STJ98" s="115"/>
      <c r="STK98" s="115"/>
      <c r="STL98" s="115"/>
      <c r="STM98" s="115"/>
      <c r="STN98" s="115"/>
      <c r="STO98" s="115"/>
      <c r="STP98" s="115"/>
      <c r="STQ98" s="115"/>
      <c r="STR98" s="115"/>
      <c r="STS98" s="115"/>
      <c r="STT98" s="115"/>
      <c r="STU98" s="115"/>
      <c r="STV98" s="115"/>
      <c r="STW98" s="115"/>
      <c r="STX98" s="115"/>
      <c r="STY98" s="115"/>
      <c r="STZ98" s="115"/>
      <c r="SUA98" s="115"/>
      <c r="SUB98" s="115"/>
      <c r="SUC98" s="115"/>
      <c r="SUD98" s="115"/>
      <c r="SUE98" s="115"/>
      <c r="SUF98" s="115"/>
      <c r="SUG98" s="115"/>
      <c r="SUH98" s="115"/>
      <c r="SUI98" s="115"/>
      <c r="SUJ98" s="115"/>
      <c r="SUK98" s="115"/>
      <c r="SUL98" s="115"/>
      <c r="SUM98" s="115"/>
      <c r="SUN98" s="115"/>
      <c r="SUO98" s="115"/>
      <c r="SUP98" s="115"/>
      <c r="SUQ98" s="115"/>
      <c r="SUR98" s="115"/>
      <c r="SUS98" s="115"/>
      <c r="SUT98" s="115"/>
      <c r="SUU98" s="115"/>
      <c r="SUV98" s="115"/>
      <c r="SUW98" s="115"/>
      <c r="SUX98" s="115"/>
      <c r="SUY98" s="115"/>
      <c r="SUZ98" s="115"/>
      <c r="SVA98" s="115"/>
      <c r="SVB98" s="115"/>
      <c r="SVC98" s="115"/>
      <c r="SVD98" s="115"/>
      <c r="SVE98" s="115"/>
      <c r="SVF98" s="115"/>
      <c r="SVG98" s="115"/>
      <c r="SVH98" s="115"/>
      <c r="SVI98" s="115"/>
      <c r="SVJ98" s="115"/>
      <c r="SVK98" s="115"/>
      <c r="SVL98" s="115"/>
      <c r="SVM98" s="115"/>
      <c r="SVN98" s="115"/>
      <c r="SVO98" s="115"/>
      <c r="SVP98" s="115"/>
      <c r="SVQ98" s="115"/>
      <c r="SVR98" s="115"/>
      <c r="SVS98" s="115"/>
      <c r="SVT98" s="115"/>
      <c r="SVU98" s="115"/>
      <c r="SVV98" s="115"/>
      <c r="SVW98" s="115"/>
      <c r="SVX98" s="115"/>
      <c r="SVY98" s="115"/>
      <c r="SVZ98" s="115"/>
      <c r="SWA98" s="115"/>
      <c r="SWB98" s="115"/>
      <c r="SWC98" s="115"/>
      <c r="SWD98" s="115"/>
      <c r="SWE98" s="115"/>
      <c r="SWF98" s="115"/>
      <c r="SWG98" s="115"/>
      <c r="SWH98" s="115"/>
      <c r="SWI98" s="115"/>
      <c r="SWJ98" s="115"/>
      <c r="SWK98" s="115"/>
      <c r="SWL98" s="115"/>
      <c r="SWM98" s="115"/>
      <c r="SWN98" s="115"/>
      <c r="SWO98" s="115"/>
      <c r="SWP98" s="115"/>
      <c r="SWQ98" s="115"/>
      <c r="SWR98" s="115"/>
      <c r="SWS98" s="115"/>
      <c r="SWT98" s="115"/>
      <c r="SWU98" s="115"/>
      <c r="SWV98" s="115"/>
      <c r="SWW98" s="115"/>
      <c r="SWX98" s="115"/>
      <c r="SWY98" s="115"/>
      <c r="SWZ98" s="115"/>
      <c r="SXA98" s="115"/>
      <c r="SXB98" s="115"/>
      <c r="SXC98" s="115"/>
      <c r="SXD98" s="115"/>
      <c r="SXE98" s="115"/>
      <c r="SXF98" s="115"/>
      <c r="SXG98" s="115"/>
      <c r="SXH98" s="115"/>
      <c r="SXI98" s="115"/>
      <c r="SXJ98" s="115"/>
      <c r="SXK98" s="115"/>
      <c r="SXL98" s="115"/>
      <c r="SXM98" s="115"/>
      <c r="SXN98" s="115"/>
      <c r="SXO98" s="115"/>
      <c r="SXP98" s="115"/>
      <c r="SXQ98" s="115"/>
      <c r="SXR98" s="115"/>
      <c r="SXS98" s="115"/>
      <c r="SXT98" s="115"/>
      <c r="SXU98" s="115"/>
      <c r="SXV98" s="115"/>
      <c r="SXW98" s="115"/>
      <c r="SXX98" s="115"/>
      <c r="SXY98" s="115"/>
      <c r="SXZ98" s="115"/>
      <c r="SYA98" s="115"/>
      <c r="SYB98" s="115"/>
      <c r="SYC98" s="115"/>
      <c r="SYD98" s="115"/>
      <c r="SYE98" s="115"/>
      <c r="SYF98" s="115"/>
      <c r="SYG98" s="115"/>
      <c r="SYH98" s="115"/>
      <c r="SYI98" s="115"/>
      <c r="SYJ98" s="115"/>
      <c r="SYK98" s="115"/>
      <c r="SYL98" s="115"/>
      <c r="SYM98" s="115"/>
      <c r="SYN98" s="115"/>
      <c r="SYO98" s="115"/>
      <c r="SYP98" s="115"/>
      <c r="SYQ98" s="115"/>
      <c r="SYR98" s="115"/>
      <c r="SYS98" s="115"/>
      <c r="SYT98" s="115"/>
      <c r="SYU98" s="115"/>
      <c r="SYV98" s="115"/>
      <c r="SYW98" s="115"/>
      <c r="SYX98" s="115"/>
      <c r="SYY98" s="115"/>
      <c r="SYZ98" s="115"/>
      <c r="SZA98" s="115"/>
      <c r="SZB98" s="115"/>
      <c r="SZC98" s="115"/>
      <c r="SZD98" s="115"/>
      <c r="SZE98" s="115"/>
      <c r="SZF98" s="115"/>
      <c r="SZG98" s="115"/>
      <c r="SZH98" s="115"/>
      <c r="SZI98" s="115"/>
      <c r="SZJ98" s="115"/>
      <c r="SZK98" s="115"/>
      <c r="SZL98" s="115"/>
      <c r="SZM98" s="115"/>
      <c r="SZN98" s="115"/>
      <c r="SZO98" s="115"/>
      <c r="SZP98" s="115"/>
      <c r="SZQ98" s="115"/>
      <c r="SZR98" s="115"/>
      <c r="SZS98" s="115"/>
      <c r="SZT98" s="115"/>
      <c r="SZU98" s="115"/>
      <c r="SZV98" s="115"/>
      <c r="SZW98" s="115"/>
      <c r="SZX98" s="115"/>
      <c r="SZY98" s="115"/>
      <c r="SZZ98" s="115"/>
      <c r="TAA98" s="115"/>
      <c r="TAB98" s="115"/>
      <c r="TAC98" s="115"/>
      <c r="TAD98" s="115"/>
      <c r="TAE98" s="115"/>
      <c r="TAF98" s="115"/>
      <c r="TAG98" s="115"/>
      <c r="TAH98" s="115"/>
      <c r="TAI98" s="115"/>
      <c r="TAJ98" s="115"/>
      <c r="TAK98" s="115"/>
      <c r="TAL98" s="115"/>
      <c r="TAM98" s="115"/>
      <c r="TAN98" s="115"/>
      <c r="TAO98" s="115"/>
      <c r="TAP98" s="115"/>
      <c r="TAQ98" s="115"/>
      <c r="TAR98" s="115"/>
      <c r="TAS98" s="115"/>
      <c r="TAT98" s="115"/>
      <c r="TAU98" s="115"/>
      <c r="TAV98" s="115"/>
      <c r="TAW98" s="115"/>
      <c r="TAX98" s="115"/>
      <c r="TAY98" s="115"/>
      <c r="TAZ98" s="115"/>
      <c r="TBA98" s="115"/>
      <c r="TBB98" s="115"/>
      <c r="TBC98" s="115"/>
      <c r="TBD98" s="115"/>
      <c r="TBE98" s="115"/>
      <c r="TBF98" s="115"/>
      <c r="TBG98" s="115"/>
      <c r="TBH98" s="115"/>
      <c r="TBI98" s="115"/>
      <c r="TBJ98" s="115"/>
      <c r="TBK98" s="115"/>
      <c r="TBL98" s="115"/>
      <c r="TBM98" s="115"/>
      <c r="TBN98" s="115"/>
      <c r="TBO98" s="115"/>
      <c r="TBP98" s="115"/>
      <c r="TBQ98" s="115"/>
      <c r="TBR98" s="115"/>
      <c r="TBS98" s="115"/>
      <c r="TBT98" s="115"/>
      <c r="TBU98" s="115"/>
      <c r="TBV98" s="115"/>
      <c r="TBW98" s="115"/>
      <c r="TBX98" s="115"/>
      <c r="TBY98" s="115"/>
      <c r="TBZ98" s="115"/>
      <c r="TCA98" s="115"/>
      <c r="TCB98" s="115"/>
      <c r="TCC98" s="115"/>
      <c r="TCD98" s="115"/>
      <c r="TCE98" s="115"/>
      <c r="TCF98" s="115"/>
      <c r="TCG98" s="115"/>
      <c r="TCH98" s="115"/>
      <c r="TCI98" s="115"/>
      <c r="TCJ98" s="115"/>
      <c r="TCK98" s="115"/>
      <c r="TCL98" s="115"/>
      <c r="TCM98" s="115"/>
      <c r="TCN98" s="115"/>
      <c r="TCO98" s="115"/>
      <c r="TCP98" s="115"/>
      <c r="TCQ98" s="115"/>
      <c r="TCR98" s="115"/>
      <c r="TCS98" s="115"/>
      <c r="TCT98" s="115"/>
      <c r="TCU98" s="115"/>
      <c r="TCV98" s="115"/>
      <c r="TCW98" s="115"/>
      <c r="TCX98" s="115"/>
      <c r="TCY98" s="115"/>
      <c r="TCZ98" s="115"/>
      <c r="TDA98" s="115"/>
      <c r="TDB98" s="115"/>
      <c r="TDC98" s="115"/>
      <c r="TDD98" s="115"/>
      <c r="TDE98" s="115"/>
      <c r="TDF98" s="115"/>
      <c r="TDG98" s="115"/>
      <c r="TDH98" s="115"/>
      <c r="TDI98" s="115"/>
      <c r="TDJ98" s="115"/>
      <c r="TDK98" s="115"/>
      <c r="TDL98" s="115"/>
      <c r="TDM98" s="115"/>
      <c r="TDN98" s="115"/>
      <c r="TDO98" s="115"/>
      <c r="TDP98" s="115"/>
      <c r="TDQ98" s="115"/>
      <c r="TDR98" s="115"/>
      <c r="TDS98" s="115"/>
      <c r="TDT98" s="115"/>
      <c r="TDU98" s="115"/>
      <c r="TDV98" s="115"/>
      <c r="TDW98" s="115"/>
      <c r="TDX98" s="115"/>
      <c r="TDY98" s="115"/>
      <c r="TDZ98" s="115"/>
      <c r="TEA98" s="115"/>
      <c r="TEB98" s="115"/>
      <c r="TEC98" s="115"/>
      <c r="TED98" s="115"/>
      <c r="TEE98" s="115"/>
      <c r="TEF98" s="115"/>
      <c r="TEG98" s="115"/>
      <c r="TEH98" s="115"/>
      <c r="TEI98" s="115"/>
      <c r="TEJ98" s="115"/>
      <c r="TEK98" s="115"/>
      <c r="TEL98" s="115"/>
      <c r="TEM98" s="115"/>
      <c r="TEN98" s="115"/>
      <c r="TEO98" s="115"/>
      <c r="TEP98" s="115"/>
      <c r="TEQ98" s="115"/>
      <c r="TER98" s="115"/>
      <c r="TES98" s="115"/>
      <c r="TET98" s="115"/>
      <c r="TEU98" s="115"/>
      <c r="TEV98" s="115"/>
      <c r="TEW98" s="115"/>
      <c r="TEX98" s="115"/>
      <c r="TEY98" s="115"/>
      <c r="TEZ98" s="115"/>
      <c r="TFA98" s="115"/>
      <c r="TFB98" s="115"/>
      <c r="TFC98" s="115"/>
      <c r="TFD98" s="115"/>
      <c r="TFE98" s="115"/>
      <c r="TFF98" s="115"/>
      <c r="TFG98" s="115"/>
      <c r="TFH98" s="115"/>
      <c r="TFI98" s="115"/>
      <c r="TFJ98" s="115"/>
      <c r="TFK98" s="115"/>
      <c r="TFL98" s="115"/>
      <c r="TFM98" s="115"/>
      <c r="TFN98" s="115"/>
      <c r="TFO98" s="115"/>
      <c r="TFP98" s="115"/>
      <c r="TFQ98" s="115"/>
      <c r="TFR98" s="115"/>
      <c r="TFS98" s="115"/>
      <c r="TFT98" s="115"/>
      <c r="TFU98" s="115"/>
      <c r="TFV98" s="115"/>
      <c r="TFW98" s="115"/>
      <c r="TFX98" s="115"/>
      <c r="TFY98" s="115"/>
      <c r="TFZ98" s="115"/>
      <c r="TGA98" s="115"/>
      <c r="TGB98" s="115"/>
      <c r="TGC98" s="115"/>
      <c r="TGD98" s="115"/>
      <c r="TGE98" s="115"/>
      <c r="TGF98" s="115"/>
      <c r="TGG98" s="115"/>
      <c r="TGH98" s="115"/>
      <c r="TGI98" s="115"/>
      <c r="TGJ98" s="115"/>
      <c r="TGK98" s="115"/>
      <c r="TGL98" s="115"/>
      <c r="TGM98" s="115"/>
      <c r="TGN98" s="115"/>
      <c r="TGO98" s="115"/>
      <c r="TGP98" s="115"/>
      <c r="TGQ98" s="115"/>
      <c r="TGR98" s="115"/>
      <c r="TGS98" s="115"/>
      <c r="TGT98" s="115"/>
      <c r="TGU98" s="115"/>
      <c r="TGV98" s="115"/>
      <c r="TGW98" s="115"/>
      <c r="TGX98" s="115"/>
      <c r="TGY98" s="115"/>
      <c r="TGZ98" s="115"/>
      <c r="THA98" s="115"/>
      <c r="THB98" s="115"/>
      <c r="THC98" s="115"/>
      <c r="THD98" s="115"/>
      <c r="THE98" s="115"/>
      <c r="THF98" s="115"/>
      <c r="THG98" s="115"/>
      <c r="THH98" s="115"/>
      <c r="THI98" s="115"/>
      <c r="THJ98" s="115"/>
      <c r="THK98" s="115"/>
      <c r="THL98" s="115"/>
      <c r="THM98" s="115"/>
      <c r="THN98" s="115"/>
      <c r="THO98" s="115"/>
      <c r="THP98" s="115"/>
      <c r="THQ98" s="115"/>
      <c r="THR98" s="115"/>
      <c r="THS98" s="115"/>
      <c r="THT98" s="115"/>
      <c r="THU98" s="115"/>
      <c r="THV98" s="115"/>
      <c r="THW98" s="115"/>
      <c r="THX98" s="115"/>
      <c r="THY98" s="115"/>
      <c r="THZ98" s="115"/>
      <c r="TIA98" s="115"/>
      <c r="TIB98" s="115"/>
      <c r="TIC98" s="115"/>
      <c r="TID98" s="115"/>
      <c r="TIE98" s="115"/>
      <c r="TIF98" s="115"/>
      <c r="TIG98" s="115"/>
      <c r="TIH98" s="115"/>
      <c r="TII98" s="115"/>
      <c r="TIJ98" s="115"/>
      <c r="TIK98" s="115"/>
      <c r="TIL98" s="115"/>
      <c r="TIM98" s="115"/>
      <c r="TIN98" s="115"/>
      <c r="TIO98" s="115"/>
      <c r="TIP98" s="115"/>
      <c r="TIQ98" s="115"/>
      <c r="TIR98" s="115"/>
      <c r="TIS98" s="115"/>
      <c r="TIT98" s="115"/>
      <c r="TIU98" s="115"/>
      <c r="TIV98" s="115"/>
      <c r="TIW98" s="115"/>
      <c r="TIX98" s="115"/>
      <c r="TIY98" s="115"/>
      <c r="TIZ98" s="115"/>
      <c r="TJA98" s="115"/>
      <c r="TJB98" s="115"/>
      <c r="TJC98" s="115"/>
      <c r="TJD98" s="115"/>
      <c r="TJE98" s="115"/>
      <c r="TJF98" s="115"/>
      <c r="TJG98" s="115"/>
      <c r="TJH98" s="115"/>
      <c r="TJI98" s="115"/>
      <c r="TJJ98" s="115"/>
      <c r="TJK98" s="115"/>
      <c r="TJL98" s="115"/>
      <c r="TJM98" s="115"/>
      <c r="TJN98" s="115"/>
      <c r="TJO98" s="115"/>
      <c r="TJP98" s="115"/>
      <c r="TJQ98" s="115"/>
      <c r="TJR98" s="115"/>
      <c r="TJS98" s="115"/>
      <c r="TJT98" s="115"/>
      <c r="TJU98" s="115"/>
      <c r="TJV98" s="115"/>
      <c r="TJW98" s="115"/>
      <c r="TJX98" s="115"/>
      <c r="TJY98" s="115"/>
      <c r="TJZ98" s="115"/>
      <c r="TKA98" s="115"/>
      <c r="TKB98" s="115"/>
      <c r="TKC98" s="115"/>
      <c r="TKD98" s="115"/>
      <c r="TKE98" s="115"/>
      <c r="TKF98" s="115"/>
      <c r="TKG98" s="115"/>
      <c r="TKH98" s="115"/>
      <c r="TKI98" s="115"/>
      <c r="TKJ98" s="115"/>
      <c r="TKK98" s="115"/>
      <c r="TKL98" s="115"/>
      <c r="TKM98" s="115"/>
      <c r="TKN98" s="115"/>
      <c r="TKO98" s="115"/>
      <c r="TKP98" s="115"/>
      <c r="TKQ98" s="115"/>
      <c r="TKR98" s="115"/>
      <c r="TKS98" s="115"/>
      <c r="TKT98" s="115"/>
      <c r="TKU98" s="115"/>
      <c r="TKV98" s="115"/>
      <c r="TKW98" s="115"/>
      <c r="TKX98" s="115"/>
      <c r="TKY98" s="115"/>
      <c r="TKZ98" s="115"/>
      <c r="TLA98" s="115"/>
      <c r="TLB98" s="115"/>
      <c r="TLC98" s="115"/>
      <c r="TLD98" s="115"/>
      <c r="TLE98" s="115"/>
      <c r="TLF98" s="115"/>
      <c r="TLG98" s="115"/>
      <c r="TLH98" s="115"/>
      <c r="TLI98" s="115"/>
      <c r="TLJ98" s="115"/>
      <c r="TLK98" s="115"/>
      <c r="TLL98" s="115"/>
      <c r="TLM98" s="115"/>
      <c r="TLN98" s="115"/>
      <c r="TLO98" s="115"/>
      <c r="TLP98" s="115"/>
      <c r="TLQ98" s="115"/>
      <c r="TLR98" s="115"/>
      <c r="TLS98" s="115"/>
      <c r="TLT98" s="115"/>
      <c r="TLU98" s="115"/>
      <c r="TLV98" s="115"/>
      <c r="TLW98" s="115"/>
      <c r="TLX98" s="115"/>
      <c r="TLY98" s="115"/>
      <c r="TLZ98" s="115"/>
      <c r="TMA98" s="115"/>
      <c r="TMB98" s="115"/>
      <c r="TMC98" s="115"/>
      <c r="TMD98" s="115"/>
      <c r="TME98" s="115"/>
      <c r="TMF98" s="115"/>
      <c r="TMG98" s="115"/>
      <c r="TMH98" s="115"/>
      <c r="TMI98" s="115"/>
      <c r="TMJ98" s="115"/>
      <c r="TMK98" s="115"/>
      <c r="TML98" s="115"/>
      <c r="TMM98" s="115"/>
      <c r="TMN98" s="115"/>
      <c r="TMO98" s="115"/>
      <c r="TMP98" s="115"/>
      <c r="TMQ98" s="115"/>
      <c r="TMR98" s="115"/>
      <c r="TMS98" s="115"/>
      <c r="TMT98" s="115"/>
      <c r="TMU98" s="115"/>
      <c r="TMV98" s="115"/>
      <c r="TMW98" s="115"/>
      <c r="TMX98" s="115"/>
      <c r="TMY98" s="115"/>
      <c r="TMZ98" s="115"/>
      <c r="TNA98" s="115"/>
      <c r="TNB98" s="115"/>
      <c r="TNC98" s="115"/>
      <c r="TND98" s="115"/>
      <c r="TNE98" s="115"/>
      <c r="TNF98" s="115"/>
      <c r="TNG98" s="115"/>
      <c r="TNH98" s="115"/>
      <c r="TNI98" s="115"/>
      <c r="TNJ98" s="115"/>
      <c r="TNK98" s="115"/>
      <c r="TNL98" s="115"/>
      <c r="TNM98" s="115"/>
      <c r="TNN98" s="115"/>
      <c r="TNO98" s="115"/>
      <c r="TNP98" s="115"/>
      <c r="TNQ98" s="115"/>
      <c r="TNR98" s="115"/>
      <c r="TNS98" s="115"/>
      <c r="TNT98" s="115"/>
      <c r="TNU98" s="115"/>
      <c r="TNV98" s="115"/>
      <c r="TNW98" s="115"/>
      <c r="TNX98" s="115"/>
      <c r="TNY98" s="115"/>
      <c r="TNZ98" s="115"/>
      <c r="TOA98" s="115"/>
      <c r="TOB98" s="115"/>
      <c r="TOC98" s="115"/>
      <c r="TOD98" s="115"/>
      <c r="TOE98" s="115"/>
      <c r="TOF98" s="115"/>
      <c r="TOG98" s="115"/>
      <c r="TOH98" s="115"/>
      <c r="TOI98" s="115"/>
      <c r="TOJ98" s="115"/>
      <c r="TOK98" s="115"/>
      <c r="TOL98" s="115"/>
      <c r="TOM98" s="115"/>
      <c r="TON98" s="115"/>
      <c r="TOO98" s="115"/>
      <c r="TOP98" s="115"/>
      <c r="TOQ98" s="115"/>
      <c r="TOR98" s="115"/>
      <c r="TOS98" s="115"/>
      <c r="TOT98" s="115"/>
      <c r="TOU98" s="115"/>
      <c r="TOV98" s="115"/>
      <c r="TOW98" s="115"/>
      <c r="TOX98" s="115"/>
      <c r="TOY98" s="115"/>
      <c r="TOZ98" s="115"/>
      <c r="TPA98" s="115"/>
      <c r="TPB98" s="115"/>
      <c r="TPC98" s="115"/>
      <c r="TPD98" s="115"/>
      <c r="TPE98" s="115"/>
      <c r="TPF98" s="115"/>
      <c r="TPG98" s="115"/>
      <c r="TPH98" s="115"/>
      <c r="TPI98" s="115"/>
      <c r="TPJ98" s="115"/>
      <c r="TPK98" s="115"/>
      <c r="TPL98" s="115"/>
      <c r="TPM98" s="115"/>
      <c r="TPN98" s="115"/>
      <c r="TPO98" s="115"/>
      <c r="TPP98" s="115"/>
      <c r="TPQ98" s="115"/>
      <c r="TPR98" s="115"/>
      <c r="TPS98" s="115"/>
      <c r="TPT98" s="115"/>
      <c r="TPU98" s="115"/>
      <c r="TPV98" s="115"/>
      <c r="TPW98" s="115"/>
      <c r="TPX98" s="115"/>
      <c r="TPY98" s="115"/>
      <c r="TPZ98" s="115"/>
      <c r="TQA98" s="115"/>
      <c r="TQB98" s="115"/>
      <c r="TQC98" s="115"/>
      <c r="TQD98" s="115"/>
      <c r="TQE98" s="115"/>
      <c r="TQF98" s="115"/>
      <c r="TQG98" s="115"/>
      <c r="TQH98" s="115"/>
      <c r="TQI98" s="115"/>
      <c r="TQJ98" s="115"/>
      <c r="TQK98" s="115"/>
      <c r="TQL98" s="115"/>
      <c r="TQM98" s="115"/>
      <c r="TQN98" s="115"/>
      <c r="TQO98" s="115"/>
      <c r="TQP98" s="115"/>
      <c r="TQQ98" s="115"/>
      <c r="TQR98" s="115"/>
      <c r="TQS98" s="115"/>
      <c r="TQT98" s="115"/>
      <c r="TQU98" s="115"/>
      <c r="TQV98" s="115"/>
      <c r="TQW98" s="115"/>
      <c r="TQX98" s="115"/>
      <c r="TQY98" s="115"/>
      <c r="TQZ98" s="115"/>
      <c r="TRA98" s="115"/>
      <c r="TRB98" s="115"/>
      <c r="TRC98" s="115"/>
      <c r="TRD98" s="115"/>
      <c r="TRE98" s="115"/>
      <c r="TRF98" s="115"/>
      <c r="TRG98" s="115"/>
      <c r="TRH98" s="115"/>
      <c r="TRI98" s="115"/>
      <c r="TRJ98" s="115"/>
      <c r="TRK98" s="115"/>
      <c r="TRL98" s="115"/>
      <c r="TRM98" s="115"/>
      <c r="TRN98" s="115"/>
      <c r="TRO98" s="115"/>
      <c r="TRP98" s="115"/>
      <c r="TRQ98" s="115"/>
      <c r="TRR98" s="115"/>
      <c r="TRS98" s="115"/>
      <c r="TRT98" s="115"/>
      <c r="TRU98" s="115"/>
      <c r="TRV98" s="115"/>
      <c r="TRW98" s="115"/>
      <c r="TRX98" s="115"/>
      <c r="TRY98" s="115"/>
      <c r="TRZ98" s="115"/>
      <c r="TSA98" s="115"/>
      <c r="TSB98" s="115"/>
      <c r="TSC98" s="115"/>
      <c r="TSD98" s="115"/>
      <c r="TSE98" s="115"/>
      <c r="TSF98" s="115"/>
      <c r="TSG98" s="115"/>
      <c r="TSH98" s="115"/>
      <c r="TSI98" s="115"/>
      <c r="TSJ98" s="115"/>
      <c r="TSK98" s="115"/>
      <c r="TSL98" s="115"/>
      <c r="TSM98" s="115"/>
      <c r="TSN98" s="115"/>
      <c r="TSO98" s="115"/>
      <c r="TSP98" s="115"/>
      <c r="TSQ98" s="115"/>
      <c r="TSR98" s="115"/>
      <c r="TSS98" s="115"/>
      <c r="TST98" s="115"/>
      <c r="TSU98" s="115"/>
      <c r="TSV98" s="115"/>
      <c r="TSW98" s="115"/>
      <c r="TSX98" s="115"/>
      <c r="TSY98" s="115"/>
      <c r="TSZ98" s="115"/>
      <c r="TTA98" s="115"/>
      <c r="TTB98" s="115"/>
      <c r="TTC98" s="115"/>
      <c r="TTD98" s="115"/>
      <c r="TTE98" s="115"/>
      <c r="TTF98" s="115"/>
      <c r="TTG98" s="115"/>
      <c r="TTH98" s="115"/>
      <c r="TTI98" s="115"/>
      <c r="TTJ98" s="115"/>
      <c r="TTK98" s="115"/>
      <c r="TTL98" s="115"/>
      <c r="TTM98" s="115"/>
      <c r="TTN98" s="115"/>
      <c r="TTO98" s="115"/>
      <c r="TTP98" s="115"/>
      <c r="TTQ98" s="115"/>
      <c r="TTR98" s="115"/>
      <c r="TTS98" s="115"/>
      <c r="TTT98" s="115"/>
      <c r="TTU98" s="115"/>
      <c r="TTV98" s="115"/>
      <c r="TTW98" s="115"/>
      <c r="TTX98" s="115"/>
      <c r="TTY98" s="115"/>
      <c r="TTZ98" s="115"/>
      <c r="TUA98" s="115"/>
      <c r="TUB98" s="115"/>
      <c r="TUC98" s="115"/>
      <c r="TUD98" s="115"/>
      <c r="TUE98" s="115"/>
      <c r="TUF98" s="115"/>
      <c r="TUG98" s="115"/>
      <c r="TUH98" s="115"/>
      <c r="TUI98" s="115"/>
      <c r="TUJ98" s="115"/>
      <c r="TUK98" s="115"/>
      <c r="TUL98" s="115"/>
      <c r="TUM98" s="115"/>
      <c r="TUN98" s="115"/>
      <c r="TUO98" s="115"/>
      <c r="TUP98" s="115"/>
      <c r="TUQ98" s="115"/>
      <c r="TUR98" s="115"/>
      <c r="TUS98" s="115"/>
      <c r="TUT98" s="115"/>
      <c r="TUU98" s="115"/>
      <c r="TUV98" s="115"/>
      <c r="TUW98" s="115"/>
      <c r="TUX98" s="115"/>
      <c r="TUY98" s="115"/>
      <c r="TUZ98" s="115"/>
      <c r="TVA98" s="115"/>
      <c r="TVB98" s="115"/>
      <c r="TVC98" s="115"/>
      <c r="TVD98" s="115"/>
      <c r="TVE98" s="115"/>
      <c r="TVF98" s="115"/>
      <c r="TVG98" s="115"/>
      <c r="TVH98" s="115"/>
      <c r="TVI98" s="115"/>
      <c r="TVJ98" s="115"/>
      <c r="TVK98" s="115"/>
      <c r="TVL98" s="115"/>
      <c r="TVM98" s="115"/>
      <c r="TVN98" s="115"/>
      <c r="TVO98" s="115"/>
      <c r="TVP98" s="115"/>
      <c r="TVQ98" s="115"/>
      <c r="TVR98" s="115"/>
      <c r="TVS98" s="115"/>
      <c r="TVT98" s="115"/>
      <c r="TVU98" s="115"/>
      <c r="TVV98" s="115"/>
      <c r="TVW98" s="115"/>
      <c r="TVX98" s="115"/>
      <c r="TVY98" s="115"/>
      <c r="TVZ98" s="115"/>
      <c r="TWA98" s="115"/>
      <c r="TWB98" s="115"/>
      <c r="TWC98" s="115"/>
      <c r="TWD98" s="115"/>
      <c r="TWE98" s="115"/>
      <c r="TWF98" s="115"/>
      <c r="TWG98" s="115"/>
      <c r="TWH98" s="115"/>
      <c r="TWI98" s="115"/>
      <c r="TWJ98" s="115"/>
      <c r="TWK98" s="115"/>
      <c r="TWL98" s="115"/>
      <c r="TWM98" s="115"/>
      <c r="TWN98" s="115"/>
      <c r="TWO98" s="115"/>
      <c r="TWP98" s="115"/>
      <c r="TWQ98" s="115"/>
      <c r="TWR98" s="115"/>
      <c r="TWS98" s="115"/>
      <c r="TWT98" s="115"/>
      <c r="TWU98" s="115"/>
      <c r="TWV98" s="115"/>
      <c r="TWW98" s="115"/>
      <c r="TWX98" s="115"/>
      <c r="TWY98" s="115"/>
      <c r="TWZ98" s="115"/>
      <c r="TXA98" s="115"/>
      <c r="TXB98" s="115"/>
      <c r="TXC98" s="115"/>
      <c r="TXD98" s="115"/>
      <c r="TXE98" s="115"/>
      <c r="TXF98" s="115"/>
      <c r="TXG98" s="115"/>
      <c r="TXH98" s="115"/>
      <c r="TXI98" s="115"/>
      <c r="TXJ98" s="115"/>
      <c r="TXK98" s="115"/>
      <c r="TXL98" s="115"/>
      <c r="TXM98" s="115"/>
      <c r="TXN98" s="115"/>
      <c r="TXO98" s="115"/>
      <c r="TXP98" s="115"/>
      <c r="TXQ98" s="115"/>
      <c r="TXR98" s="115"/>
      <c r="TXS98" s="115"/>
      <c r="TXT98" s="115"/>
      <c r="TXU98" s="115"/>
      <c r="TXV98" s="115"/>
      <c r="TXW98" s="115"/>
      <c r="TXX98" s="115"/>
      <c r="TXY98" s="115"/>
      <c r="TXZ98" s="115"/>
      <c r="TYA98" s="115"/>
      <c r="TYB98" s="115"/>
      <c r="TYC98" s="115"/>
      <c r="TYD98" s="115"/>
      <c r="TYE98" s="115"/>
      <c r="TYF98" s="115"/>
      <c r="TYG98" s="115"/>
      <c r="TYH98" s="115"/>
      <c r="TYI98" s="115"/>
      <c r="TYJ98" s="115"/>
      <c r="TYK98" s="115"/>
      <c r="TYL98" s="115"/>
      <c r="TYM98" s="115"/>
      <c r="TYN98" s="115"/>
      <c r="TYO98" s="115"/>
      <c r="TYP98" s="115"/>
      <c r="TYQ98" s="115"/>
      <c r="TYR98" s="115"/>
      <c r="TYS98" s="115"/>
      <c r="TYT98" s="115"/>
      <c r="TYU98" s="115"/>
      <c r="TYV98" s="115"/>
      <c r="TYW98" s="115"/>
      <c r="TYX98" s="115"/>
      <c r="TYY98" s="115"/>
      <c r="TYZ98" s="115"/>
      <c r="TZA98" s="115"/>
      <c r="TZB98" s="115"/>
      <c r="TZC98" s="115"/>
      <c r="TZD98" s="115"/>
      <c r="TZE98" s="115"/>
      <c r="TZF98" s="115"/>
      <c r="TZG98" s="115"/>
      <c r="TZH98" s="115"/>
      <c r="TZI98" s="115"/>
      <c r="TZJ98" s="115"/>
      <c r="TZK98" s="115"/>
      <c r="TZL98" s="115"/>
      <c r="TZM98" s="115"/>
      <c r="TZN98" s="115"/>
      <c r="TZO98" s="115"/>
      <c r="TZP98" s="115"/>
      <c r="TZQ98" s="115"/>
      <c r="TZR98" s="115"/>
      <c r="TZS98" s="115"/>
      <c r="TZT98" s="115"/>
      <c r="TZU98" s="115"/>
      <c r="TZV98" s="115"/>
      <c r="TZW98" s="115"/>
      <c r="TZX98" s="115"/>
      <c r="TZY98" s="115"/>
      <c r="TZZ98" s="115"/>
      <c r="UAA98" s="115"/>
      <c r="UAB98" s="115"/>
      <c r="UAC98" s="115"/>
      <c r="UAD98" s="115"/>
      <c r="UAE98" s="115"/>
      <c r="UAF98" s="115"/>
      <c r="UAG98" s="115"/>
      <c r="UAH98" s="115"/>
      <c r="UAI98" s="115"/>
      <c r="UAJ98" s="115"/>
      <c r="UAK98" s="115"/>
      <c r="UAL98" s="115"/>
      <c r="UAM98" s="115"/>
      <c r="UAN98" s="115"/>
      <c r="UAO98" s="115"/>
      <c r="UAP98" s="115"/>
      <c r="UAQ98" s="115"/>
      <c r="UAR98" s="115"/>
      <c r="UAS98" s="115"/>
      <c r="UAT98" s="115"/>
      <c r="UAU98" s="115"/>
      <c r="UAV98" s="115"/>
      <c r="UAW98" s="115"/>
      <c r="UAX98" s="115"/>
      <c r="UAY98" s="115"/>
      <c r="UAZ98" s="115"/>
      <c r="UBA98" s="115"/>
      <c r="UBB98" s="115"/>
      <c r="UBC98" s="115"/>
      <c r="UBD98" s="115"/>
      <c r="UBE98" s="115"/>
      <c r="UBF98" s="115"/>
      <c r="UBG98" s="115"/>
      <c r="UBH98" s="115"/>
      <c r="UBI98" s="115"/>
      <c r="UBJ98" s="115"/>
      <c r="UBK98" s="115"/>
      <c r="UBL98" s="115"/>
      <c r="UBM98" s="115"/>
      <c r="UBN98" s="115"/>
      <c r="UBO98" s="115"/>
      <c r="UBP98" s="115"/>
      <c r="UBQ98" s="115"/>
      <c r="UBR98" s="115"/>
      <c r="UBS98" s="115"/>
      <c r="UBT98" s="115"/>
      <c r="UBU98" s="115"/>
      <c r="UBV98" s="115"/>
      <c r="UBW98" s="115"/>
      <c r="UBX98" s="115"/>
      <c r="UBY98" s="115"/>
      <c r="UBZ98" s="115"/>
      <c r="UCA98" s="115"/>
      <c r="UCB98" s="115"/>
      <c r="UCC98" s="115"/>
      <c r="UCD98" s="115"/>
      <c r="UCE98" s="115"/>
      <c r="UCF98" s="115"/>
      <c r="UCG98" s="115"/>
      <c r="UCH98" s="115"/>
      <c r="UCI98" s="115"/>
      <c r="UCJ98" s="115"/>
      <c r="UCK98" s="115"/>
      <c r="UCL98" s="115"/>
      <c r="UCM98" s="115"/>
      <c r="UCN98" s="115"/>
      <c r="UCO98" s="115"/>
      <c r="UCP98" s="115"/>
      <c r="UCQ98" s="115"/>
      <c r="UCR98" s="115"/>
      <c r="UCS98" s="115"/>
      <c r="UCT98" s="115"/>
      <c r="UCU98" s="115"/>
      <c r="UCV98" s="115"/>
      <c r="UCW98" s="115"/>
      <c r="UCX98" s="115"/>
      <c r="UCY98" s="115"/>
      <c r="UCZ98" s="115"/>
      <c r="UDA98" s="115"/>
      <c r="UDB98" s="115"/>
      <c r="UDC98" s="115"/>
      <c r="UDD98" s="115"/>
      <c r="UDE98" s="115"/>
      <c r="UDF98" s="115"/>
      <c r="UDG98" s="115"/>
      <c r="UDH98" s="115"/>
      <c r="UDI98" s="115"/>
      <c r="UDJ98" s="115"/>
      <c r="UDK98" s="115"/>
      <c r="UDL98" s="115"/>
      <c r="UDM98" s="115"/>
      <c r="UDN98" s="115"/>
      <c r="UDO98" s="115"/>
      <c r="UDP98" s="115"/>
      <c r="UDQ98" s="115"/>
      <c r="UDR98" s="115"/>
      <c r="UDS98" s="115"/>
      <c r="UDT98" s="115"/>
      <c r="UDU98" s="115"/>
      <c r="UDV98" s="115"/>
      <c r="UDW98" s="115"/>
      <c r="UDX98" s="115"/>
      <c r="UDY98" s="115"/>
      <c r="UDZ98" s="115"/>
      <c r="UEA98" s="115"/>
      <c r="UEB98" s="115"/>
      <c r="UEC98" s="115"/>
      <c r="UED98" s="115"/>
      <c r="UEE98" s="115"/>
      <c r="UEF98" s="115"/>
      <c r="UEG98" s="115"/>
      <c r="UEH98" s="115"/>
      <c r="UEI98" s="115"/>
      <c r="UEJ98" s="115"/>
      <c r="UEK98" s="115"/>
      <c r="UEL98" s="115"/>
      <c r="UEM98" s="115"/>
      <c r="UEN98" s="115"/>
      <c r="UEO98" s="115"/>
      <c r="UEP98" s="115"/>
      <c r="UEQ98" s="115"/>
      <c r="UER98" s="115"/>
      <c r="UES98" s="115"/>
      <c r="UET98" s="115"/>
      <c r="UEU98" s="115"/>
      <c r="UEV98" s="115"/>
      <c r="UEW98" s="115"/>
      <c r="UEX98" s="115"/>
      <c r="UEY98" s="115"/>
      <c r="UEZ98" s="115"/>
      <c r="UFA98" s="115"/>
      <c r="UFB98" s="115"/>
      <c r="UFC98" s="115"/>
      <c r="UFD98" s="115"/>
      <c r="UFE98" s="115"/>
      <c r="UFF98" s="115"/>
      <c r="UFG98" s="115"/>
      <c r="UFH98" s="115"/>
      <c r="UFI98" s="115"/>
      <c r="UFJ98" s="115"/>
      <c r="UFK98" s="115"/>
      <c r="UFL98" s="115"/>
      <c r="UFM98" s="115"/>
      <c r="UFN98" s="115"/>
      <c r="UFO98" s="115"/>
      <c r="UFP98" s="115"/>
      <c r="UFQ98" s="115"/>
      <c r="UFR98" s="115"/>
      <c r="UFS98" s="115"/>
      <c r="UFT98" s="115"/>
      <c r="UFU98" s="115"/>
      <c r="UFV98" s="115"/>
      <c r="UFW98" s="115"/>
      <c r="UFX98" s="115"/>
      <c r="UFY98" s="115"/>
      <c r="UFZ98" s="115"/>
      <c r="UGA98" s="115"/>
      <c r="UGB98" s="115"/>
      <c r="UGC98" s="115"/>
      <c r="UGD98" s="115"/>
      <c r="UGE98" s="115"/>
      <c r="UGF98" s="115"/>
      <c r="UGG98" s="115"/>
      <c r="UGH98" s="115"/>
      <c r="UGI98" s="115"/>
      <c r="UGJ98" s="115"/>
      <c r="UGK98" s="115"/>
      <c r="UGL98" s="115"/>
      <c r="UGM98" s="115"/>
      <c r="UGN98" s="115"/>
      <c r="UGO98" s="115"/>
      <c r="UGP98" s="115"/>
      <c r="UGQ98" s="115"/>
      <c r="UGR98" s="115"/>
      <c r="UGS98" s="115"/>
      <c r="UGT98" s="115"/>
      <c r="UGU98" s="115"/>
      <c r="UGV98" s="115"/>
      <c r="UGW98" s="115"/>
      <c r="UGX98" s="115"/>
      <c r="UGY98" s="115"/>
      <c r="UGZ98" s="115"/>
      <c r="UHA98" s="115"/>
      <c r="UHB98" s="115"/>
      <c r="UHC98" s="115"/>
      <c r="UHD98" s="115"/>
      <c r="UHE98" s="115"/>
      <c r="UHF98" s="115"/>
      <c r="UHG98" s="115"/>
      <c r="UHH98" s="115"/>
      <c r="UHI98" s="115"/>
      <c r="UHJ98" s="115"/>
      <c r="UHK98" s="115"/>
      <c r="UHL98" s="115"/>
      <c r="UHM98" s="115"/>
      <c r="UHN98" s="115"/>
      <c r="UHO98" s="115"/>
      <c r="UHP98" s="115"/>
      <c r="UHQ98" s="115"/>
      <c r="UHR98" s="115"/>
      <c r="UHS98" s="115"/>
      <c r="UHT98" s="115"/>
      <c r="UHU98" s="115"/>
      <c r="UHV98" s="115"/>
      <c r="UHW98" s="115"/>
      <c r="UHX98" s="115"/>
      <c r="UHY98" s="115"/>
      <c r="UHZ98" s="115"/>
      <c r="UIA98" s="115"/>
      <c r="UIB98" s="115"/>
      <c r="UIC98" s="115"/>
      <c r="UID98" s="115"/>
      <c r="UIE98" s="115"/>
      <c r="UIF98" s="115"/>
      <c r="UIG98" s="115"/>
      <c r="UIH98" s="115"/>
      <c r="UII98" s="115"/>
      <c r="UIJ98" s="115"/>
      <c r="UIK98" s="115"/>
      <c r="UIL98" s="115"/>
      <c r="UIM98" s="115"/>
      <c r="UIN98" s="115"/>
      <c r="UIO98" s="115"/>
      <c r="UIP98" s="115"/>
      <c r="UIQ98" s="115"/>
      <c r="UIR98" s="115"/>
      <c r="UIS98" s="115"/>
      <c r="UIT98" s="115"/>
      <c r="UIU98" s="115"/>
      <c r="UIV98" s="115"/>
      <c r="UIW98" s="115"/>
      <c r="UIX98" s="115"/>
      <c r="UIY98" s="115"/>
      <c r="UIZ98" s="115"/>
      <c r="UJA98" s="115"/>
      <c r="UJB98" s="115"/>
      <c r="UJC98" s="115"/>
      <c r="UJD98" s="115"/>
      <c r="UJE98" s="115"/>
      <c r="UJF98" s="115"/>
      <c r="UJG98" s="115"/>
      <c r="UJH98" s="115"/>
      <c r="UJI98" s="115"/>
      <c r="UJJ98" s="115"/>
      <c r="UJK98" s="115"/>
      <c r="UJL98" s="115"/>
      <c r="UJM98" s="115"/>
      <c r="UJN98" s="115"/>
      <c r="UJO98" s="115"/>
      <c r="UJP98" s="115"/>
      <c r="UJQ98" s="115"/>
      <c r="UJR98" s="115"/>
      <c r="UJS98" s="115"/>
      <c r="UJT98" s="115"/>
      <c r="UJU98" s="115"/>
      <c r="UJV98" s="115"/>
      <c r="UJW98" s="115"/>
      <c r="UJX98" s="115"/>
      <c r="UJY98" s="115"/>
      <c r="UJZ98" s="115"/>
      <c r="UKA98" s="115"/>
      <c r="UKB98" s="115"/>
      <c r="UKC98" s="115"/>
      <c r="UKD98" s="115"/>
      <c r="UKE98" s="115"/>
      <c r="UKF98" s="115"/>
      <c r="UKG98" s="115"/>
      <c r="UKH98" s="115"/>
      <c r="UKI98" s="115"/>
      <c r="UKJ98" s="115"/>
      <c r="UKK98" s="115"/>
      <c r="UKL98" s="115"/>
      <c r="UKM98" s="115"/>
      <c r="UKN98" s="115"/>
      <c r="UKO98" s="115"/>
      <c r="UKP98" s="115"/>
      <c r="UKQ98" s="115"/>
      <c r="UKR98" s="115"/>
      <c r="UKS98" s="115"/>
      <c r="UKT98" s="115"/>
      <c r="UKU98" s="115"/>
      <c r="UKV98" s="115"/>
      <c r="UKW98" s="115"/>
      <c r="UKX98" s="115"/>
      <c r="UKY98" s="115"/>
      <c r="UKZ98" s="115"/>
      <c r="ULA98" s="115"/>
      <c r="ULB98" s="115"/>
      <c r="ULC98" s="115"/>
      <c r="ULD98" s="115"/>
      <c r="ULE98" s="115"/>
      <c r="ULF98" s="115"/>
      <c r="ULG98" s="115"/>
      <c r="ULH98" s="115"/>
      <c r="ULI98" s="115"/>
      <c r="ULJ98" s="115"/>
      <c r="ULK98" s="115"/>
      <c r="ULL98" s="115"/>
      <c r="ULM98" s="115"/>
      <c r="ULN98" s="115"/>
      <c r="ULO98" s="115"/>
      <c r="ULP98" s="115"/>
      <c r="ULQ98" s="115"/>
      <c r="ULR98" s="115"/>
      <c r="ULS98" s="115"/>
      <c r="ULT98" s="115"/>
      <c r="ULU98" s="115"/>
      <c r="ULV98" s="115"/>
      <c r="ULW98" s="115"/>
      <c r="ULX98" s="115"/>
      <c r="ULY98" s="115"/>
      <c r="ULZ98" s="115"/>
      <c r="UMA98" s="115"/>
      <c r="UMB98" s="115"/>
      <c r="UMC98" s="115"/>
      <c r="UMD98" s="115"/>
      <c r="UME98" s="115"/>
      <c r="UMF98" s="115"/>
      <c r="UMG98" s="115"/>
      <c r="UMH98" s="115"/>
      <c r="UMI98" s="115"/>
      <c r="UMJ98" s="115"/>
      <c r="UMK98" s="115"/>
      <c r="UML98" s="115"/>
      <c r="UMM98" s="115"/>
      <c r="UMN98" s="115"/>
      <c r="UMO98" s="115"/>
      <c r="UMP98" s="115"/>
      <c r="UMQ98" s="115"/>
      <c r="UMR98" s="115"/>
      <c r="UMS98" s="115"/>
      <c r="UMT98" s="115"/>
      <c r="UMU98" s="115"/>
      <c r="UMV98" s="115"/>
      <c r="UMW98" s="115"/>
      <c r="UMX98" s="115"/>
      <c r="UMY98" s="115"/>
      <c r="UMZ98" s="115"/>
      <c r="UNA98" s="115"/>
      <c r="UNB98" s="115"/>
      <c r="UNC98" s="115"/>
      <c r="UND98" s="115"/>
      <c r="UNE98" s="115"/>
      <c r="UNF98" s="115"/>
      <c r="UNG98" s="115"/>
      <c r="UNH98" s="115"/>
      <c r="UNI98" s="115"/>
      <c r="UNJ98" s="115"/>
      <c r="UNK98" s="115"/>
      <c r="UNL98" s="115"/>
      <c r="UNM98" s="115"/>
      <c r="UNN98" s="115"/>
      <c r="UNO98" s="115"/>
      <c r="UNP98" s="115"/>
      <c r="UNQ98" s="115"/>
      <c r="UNR98" s="115"/>
      <c r="UNS98" s="115"/>
      <c r="UNT98" s="115"/>
      <c r="UNU98" s="115"/>
      <c r="UNV98" s="115"/>
      <c r="UNW98" s="115"/>
      <c r="UNX98" s="115"/>
      <c r="UNY98" s="115"/>
      <c r="UNZ98" s="115"/>
      <c r="UOA98" s="115"/>
      <c r="UOB98" s="115"/>
      <c r="UOC98" s="115"/>
      <c r="UOD98" s="115"/>
      <c r="UOE98" s="115"/>
      <c r="UOF98" s="115"/>
      <c r="UOG98" s="115"/>
      <c r="UOH98" s="115"/>
      <c r="UOI98" s="115"/>
      <c r="UOJ98" s="115"/>
      <c r="UOK98" s="115"/>
      <c r="UOL98" s="115"/>
      <c r="UOM98" s="115"/>
      <c r="UON98" s="115"/>
      <c r="UOO98" s="115"/>
      <c r="UOP98" s="115"/>
      <c r="UOQ98" s="115"/>
      <c r="UOR98" s="115"/>
      <c r="UOS98" s="115"/>
      <c r="UOT98" s="115"/>
      <c r="UOU98" s="115"/>
      <c r="UOV98" s="115"/>
      <c r="UOW98" s="115"/>
      <c r="UOX98" s="115"/>
      <c r="UOY98" s="115"/>
      <c r="UOZ98" s="115"/>
      <c r="UPA98" s="115"/>
      <c r="UPB98" s="115"/>
      <c r="UPC98" s="115"/>
      <c r="UPD98" s="115"/>
      <c r="UPE98" s="115"/>
      <c r="UPF98" s="115"/>
      <c r="UPG98" s="115"/>
      <c r="UPH98" s="115"/>
      <c r="UPI98" s="115"/>
      <c r="UPJ98" s="115"/>
      <c r="UPK98" s="115"/>
      <c r="UPL98" s="115"/>
      <c r="UPM98" s="115"/>
      <c r="UPN98" s="115"/>
      <c r="UPO98" s="115"/>
      <c r="UPP98" s="115"/>
      <c r="UPQ98" s="115"/>
      <c r="UPR98" s="115"/>
      <c r="UPS98" s="115"/>
      <c r="UPT98" s="115"/>
      <c r="UPU98" s="115"/>
      <c r="UPV98" s="115"/>
      <c r="UPW98" s="115"/>
      <c r="UPX98" s="115"/>
      <c r="UPY98" s="115"/>
      <c r="UPZ98" s="115"/>
      <c r="UQA98" s="115"/>
      <c r="UQB98" s="115"/>
      <c r="UQC98" s="115"/>
      <c r="UQD98" s="115"/>
      <c r="UQE98" s="115"/>
      <c r="UQF98" s="115"/>
      <c r="UQG98" s="115"/>
      <c r="UQH98" s="115"/>
      <c r="UQI98" s="115"/>
      <c r="UQJ98" s="115"/>
      <c r="UQK98" s="115"/>
      <c r="UQL98" s="115"/>
      <c r="UQM98" s="115"/>
      <c r="UQN98" s="115"/>
      <c r="UQO98" s="115"/>
      <c r="UQP98" s="115"/>
      <c r="UQQ98" s="115"/>
      <c r="UQR98" s="115"/>
      <c r="UQS98" s="115"/>
      <c r="UQT98" s="115"/>
      <c r="UQU98" s="115"/>
      <c r="UQV98" s="115"/>
      <c r="UQW98" s="115"/>
      <c r="UQX98" s="115"/>
      <c r="UQY98" s="115"/>
      <c r="UQZ98" s="115"/>
      <c r="URA98" s="115"/>
      <c r="URB98" s="115"/>
      <c r="URC98" s="115"/>
      <c r="URD98" s="115"/>
      <c r="URE98" s="115"/>
      <c r="URF98" s="115"/>
      <c r="URG98" s="115"/>
      <c r="URH98" s="115"/>
      <c r="URI98" s="115"/>
      <c r="URJ98" s="115"/>
      <c r="URK98" s="115"/>
      <c r="URL98" s="115"/>
      <c r="URM98" s="115"/>
      <c r="URN98" s="115"/>
      <c r="URO98" s="115"/>
      <c r="URP98" s="115"/>
      <c r="URQ98" s="115"/>
      <c r="URR98" s="115"/>
      <c r="URS98" s="115"/>
      <c r="URT98" s="115"/>
      <c r="URU98" s="115"/>
      <c r="URV98" s="115"/>
      <c r="URW98" s="115"/>
      <c r="URX98" s="115"/>
      <c r="URY98" s="115"/>
      <c r="URZ98" s="115"/>
      <c r="USA98" s="115"/>
      <c r="USB98" s="115"/>
      <c r="USC98" s="115"/>
      <c r="USD98" s="115"/>
      <c r="USE98" s="115"/>
      <c r="USF98" s="115"/>
      <c r="USG98" s="115"/>
      <c r="USH98" s="115"/>
      <c r="USI98" s="115"/>
      <c r="USJ98" s="115"/>
      <c r="USK98" s="115"/>
      <c r="USL98" s="115"/>
      <c r="USM98" s="115"/>
      <c r="USN98" s="115"/>
      <c r="USO98" s="115"/>
      <c r="USP98" s="115"/>
      <c r="USQ98" s="115"/>
      <c r="USR98" s="115"/>
      <c r="USS98" s="115"/>
      <c r="UST98" s="115"/>
      <c r="USU98" s="115"/>
      <c r="USV98" s="115"/>
      <c r="USW98" s="115"/>
      <c r="USX98" s="115"/>
      <c r="USY98" s="115"/>
      <c r="USZ98" s="115"/>
      <c r="UTA98" s="115"/>
      <c r="UTB98" s="115"/>
      <c r="UTC98" s="115"/>
      <c r="UTD98" s="115"/>
      <c r="UTE98" s="115"/>
      <c r="UTF98" s="115"/>
      <c r="UTG98" s="115"/>
      <c r="UTH98" s="115"/>
      <c r="UTI98" s="115"/>
      <c r="UTJ98" s="115"/>
      <c r="UTK98" s="115"/>
      <c r="UTL98" s="115"/>
      <c r="UTM98" s="115"/>
      <c r="UTN98" s="115"/>
      <c r="UTO98" s="115"/>
      <c r="UTP98" s="115"/>
      <c r="UTQ98" s="115"/>
      <c r="UTR98" s="115"/>
      <c r="UTS98" s="115"/>
      <c r="UTT98" s="115"/>
      <c r="UTU98" s="115"/>
      <c r="UTV98" s="115"/>
      <c r="UTW98" s="115"/>
      <c r="UTX98" s="115"/>
      <c r="UTY98" s="115"/>
      <c r="UTZ98" s="115"/>
      <c r="UUA98" s="115"/>
      <c r="UUB98" s="115"/>
      <c r="UUC98" s="115"/>
      <c r="UUD98" s="115"/>
      <c r="UUE98" s="115"/>
      <c r="UUF98" s="115"/>
      <c r="UUG98" s="115"/>
      <c r="UUH98" s="115"/>
      <c r="UUI98" s="115"/>
      <c r="UUJ98" s="115"/>
      <c r="UUK98" s="115"/>
      <c r="UUL98" s="115"/>
      <c r="UUM98" s="115"/>
      <c r="UUN98" s="115"/>
      <c r="UUO98" s="115"/>
      <c r="UUP98" s="115"/>
      <c r="UUQ98" s="115"/>
      <c r="UUR98" s="115"/>
      <c r="UUS98" s="115"/>
      <c r="UUT98" s="115"/>
      <c r="UUU98" s="115"/>
      <c r="UUV98" s="115"/>
      <c r="UUW98" s="115"/>
      <c r="UUX98" s="115"/>
      <c r="UUY98" s="115"/>
      <c r="UUZ98" s="115"/>
      <c r="UVA98" s="115"/>
      <c r="UVB98" s="115"/>
      <c r="UVC98" s="115"/>
      <c r="UVD98" s="115"/>
      <c r="UVE98" s="115"/>
      <c r="UVF98" s="115"/>
      <c r="UVG98" s="115"/>
      <c r="UVH98" s="115"/>
      <c r="UVI98" s="115"/>
      <c r="UVJ98" s="115"/>
      <c r="UVK98" s="115"/>
      <c r="UVL98" s="115"/>
      <c r="UVM98" s="115"/>
      <c r="UVN98" s="115"/>
      <c r="UVO98" s="115"/>
      <c r="UVP98" s="115"/>
      <c r="UVQ98" s="115"/>
      <c r="UVR98" s="115"/>
      <c r="UVS98" s="115"/>
      <c r="UVT98" s="115"/>
      <c r="UVU98" s="115"/>
      <c r="UVV98" s="115"/>
      <c r="UVW98" s="115"/>
      <c r="UVX98" s="115"/>
      <c r="UVY98" s="115"/>
      <c r="UVZ98" s="115"/>
      <c r="UWA98" s="115"/>
      <c r="UWB98" s="115"/>
      <c r="UWC98" s="115"/>
      <c r="UWD98" s="115"/>
      <c r="UWE98" s="115"/>
      <c r="UWF98" s="115"/>
      <c r="UWG98" s="115"/>
      <c r="UWH98" s="115"/>
      <c r="UWI98" s="115"/>
      <c r="UWJ98" s="115"/>
      <c r="UWK98" s="115"/>
      <c r="UWL98" s="115"/>
      <c r="UWM98" s="115"/>
      <c r="UWN98" s="115"/>
      <c r="UWO98" s="115"/>
      <c r="UWP98" s="115"/>
      <c r="UWQ98" s="115"/>
      <c r="UWR98" s="115"/>
      <c r="UWS98" s="115"/>
      <c r="UWT98" s="115"/>
      <c r="UWU98" s="115"/>
      <c r="UWV98" s="115"/>
      <c r="UWW98" s="115"/>
      <c r="UWX98" s="115"/>
      <c r="UWY98" s="115"/>
      <c r="UWZ98" s="115"/>
      <c r="UXA98" s="115"/>
      <c r="UXB98" s="115"/>
      <c r="UXC98" s="115"/>
      <c r="UXD98" s="115"/>
      <c r="UXE98" s="115"/>
      <c r="UXF98" s="115"/>
      <c r="UXG98" s="115"/>
      <c r="UXH98" s="115"/>
      <c r="UXI98" s="115"/>
      <c r="UXJ98" s="115"/>
      <c r="UXK98" s="115"/>
      <c r="UXL98" s="115"/>
      <c r="UXM98" s="115"/>
      <c r="UXN98" s="115"/>
      <c r="UXO98" s="115"/>
      <c r="UXP98" s="115"/>
      <c r="UXQ98" s="115"/>
      <c r="UXR98" s="115"/>
      <c r="UXS98" s="115"/>
      <c r="UXT98" s="115"/>
      <c r="UXU98" s="115"/>
      <c r="UXV98" s="115"/>
      <c r="UXW98" s="115"/>
      <c r="UXX98" s="115"/>
      <c r="UXY98" s="115"/>
      <c r="UXZ98" s="115"/>
      <c r="UYA98" s="115"/>
      <c r="UYB98" s="115"/>
      <c r="UYC98" s="115"/>
      <c r="UYD98" s="115"/>
      <c r="UYE98" s="115"/>
      <c r="UYF98" s="115"/>
      <c r="UYG98" s="115"/>
      <c r="UYH98" s="115"/>
      <c r="UYI98" s="115"/>
      <c r="UYJ98" s="115"/>
      <c r="UYK98" s="115"/>
      <c r="UYL98" s="115"/>
      <c r="UYM98" s="115"/>
      <c r="UYN98" s="115"/>
      <c r="UYO98" s="115"/>
      <c r="UYP98" s="115"/>
      <c r="UYQ98" s="115"/>
      <c r="UYR98" s="115"/>
      <c r="UYS98" s="115"/>
      <c r="UYT98" s="115"/>
      <c r="UYU98" s="115"/>
      <c r="UYV98" s="115"/>
      <c r="UYW98" s="115"/>
      <c r="UYX98" s="115"/>
      <c r="UYY98" s="115"/>
      <c r="UYZ98" s="115"/>
      <c r="UZA98" s="115"/>
      <c r="UZB98" s="115"/>
      <c r="UZC98" s="115"/>
      <c r="UZD98" s="115"/>
      <c r="UZE98" s="115"/>
      <c r="UZF98" s="115"/>
      <c r="UZG98" s="115"/>
      <c r="UZH98" s="115"/>
      <c r="UZI98" s="115"/>
      <c r="UZJ98" s="115"/>
      <c r="UZK98" s="115"/>
      <c r="UZL98" s="115"/>
      <c r="UZM98" s="115"/>
      <c r="UZN98" s="115"/>
      <c r="UZO98" s="115"/>
      <c r="UZP98" s="115"/>
      <c r="UZQ98" s="115"/>
      <c r="UZR98" s="115"/>
      <c r="UZS98" s="115"/>
      <c r="UZT98" s="115"/>
      <c r="UZU98" s="115"/>
      <c r="UZV98" s="115"/>
      <c r="UZW98" s="115"/>
      <c r="UZX98" s="115"/>
      <c r="UZY98" s="115"/>
      <c r="UZZ98" s="115"/>
      <c r="VAA98" s="115"/>
      <c r="VAB98" s="115"/>
      <c r="VAC98" s="115"/>
      <c r="VAD98" s="115"/>
      <c r="VAE98" s="115"/>
      <c r="VAF98" s="115"/>
      <c r="VAG98" s="115"/>
      <c r="VAH98" s="115"/>
      <c r="VAI98" s="115"/>
      <c r="VAJ98" s="115"/>
      <c r="VAK98" s="115"/>
      <c r="VAL98" s="115"/>
      <c r="VAM98" s="115"/>
      <c r="VAN98" s="115"/>
      <c r="VAO98" s="115"/>
      <c r="VAP98" s="115"/>
      <c r="VAQ98" s="115"/>
      <c r="VAR98" s="115"/>
      <c r="VAS98" s="115"/>
      <c r="VAT98" s="115"/>
      <c r="VAU98" s="115"/>
      <c r="VAV98" s="115"/>
      <c r="VAW98" s="115"/>
      <c r="VAX98" s="115"/>
      <c r="VAY98" s="115"/>
      <c r="VAZ98" s="115"/>
      <c r="VBA98" s="115"/>
      <c r="VBB98" s="115"/>
      <c r="VBC98" s="115"/>
      <c r="VBD98" s="115"/>
      <c r="VBE98" s="115"/>
      <c r="VBF98" s="115"/>
      <c r="VBG98" s="115"/>
      <c r="VBH98" s="115"/>
      <c r="VBI98" s="115"/>
      <c r="VBJ98" s="115"/>
      <c r="VBK98" s="115"/>
      <c r="VBL98" s="115"/>
      <c r="VBM98" s="115"/>
      <c r="VBN98" s="115"/>
      <c r="VBO98" s="115"/>
      <c r="VBP98" s="115"/>
      <c r="VBQ98" s="115"/>
      <c r="VBR98" s="115"/>
      <c r="VBS98" s="115"/>
      <c r="VBT98" s="115"/>
      <c r="VBU98" s="115"/>
      <c r="VBV98" s="115"/>
      <c r="VBW98" s="115"/>
      <c r="VBX98" s="115"/>
      <c r="VBY98" s="115"/>
      <c r="VBZ98" s="115"/>
      <c r="VCA98" s="115"/>
      <c r="VCB98" s="115"/>
      <c r="VCC98" s="115"/>
      <c r="VCD98" s="115"/>
      <c r="VCE98" s="115"/>
      <c r="VCF98" s="115"/>
      <c r="VCG98" s="115"/>
      <c r="VCH98" s="115"/>
      <c r="VCI98" s="115"/>
      <c r="VCJ98" s="115"/>
      <c r="VCK98" s="115"/>
      <c r="VCL98" s="115"/>
      <c r="VCM98" s="115"/>
      <c r="VCN98" s="115"/>
      <c r="VCO98" s="115"/>
      <c r="VCP98" s="115"/>
      <c r="VCQ98" s="115"/>
      <c r="VCR98" s="115"/>
      <c r="VCS98" s="115"/>
      <c r="VCT98" s="115"/>
      <c r="VCU98" s="115"/>
      <c r="VCV98" s="115"/>
      <c r="VCW98" s="115"/>
      <c r="VCX98" s="115"/>
      <c r="VCY98" s="115"/>
      <c r="VCZ98" s="115"/>
      <c r="VDA98" s="115"/>
      <c r="VDB98" s="115"/>
      <c r="VDC98" s="115"/>
      <c r="VDD98" s="115"/>
      <c r="VDE98" s="115"/>
      <c r="VDF98" s="115"/>
      <c r="VDG98" s="115"/>
      <c r="VDH98" s="115"/>
      <c r="VDI98" s="115"/>
      <c r="VDJ98" s="115"/>
      <c r="VDK98" s="115"/>
      <c r="VDL98" s="115"/>
      <c r="VDM98" s="115"/>
      <c r="VDN98" s="115"/>
      <c r="VDO98" s="115"/>
      <c r="VDP98" s="115"/>
      <c r="VDQ98" s="115"/>
      <c r="VDR98" s="115"/>
      <c r="VDS98" s="115"/>
      <c r="VDT98" s="115"/>
      <c r="VDU98" s="115"/>
      <c r="VDV98" s="115"/>
      <c r="VDW98" s="115"/>
      <c r="VDX98" s="115"/>
      <c r="VDY98" s="115"/>
      <c r="VDZ98" s="115"/>
      <c r="VEA98" s="115"/>
      <c r="VEB98" s="115"/>
      <c r="VEC98" s="115"/>
      <c r="VED98" s="115"/>
      <c r="VEE98" s="115"/>
      <c r="VEF98" s="115"/>
      <c r="VEG98" s="115"/>
      <c r="VEH98" s="115"/>
      <c r="VEI98" s="115"/>
      <c r="VEJ98" s="115"/>
      <c r="VEK98" s="115"/>
      <c r="VEL98" s="115"/>
      <c r="VEM98" s="115"/>
      <c r="VEN98" s="115"/>
      <c r="VEO98" s="115"/>
      <c r="VEP98" s="115"/>
      <c r="VEQ98" s="115"/>
      <c r="VER98" s="115"/>
      <c r="VES98" s="115"/>
      <c r="VET98" s="115"/>
      <c r="VEU98" s="115"/>
      <c r="VEV98" s="115"/>
      <c r="VEW98" s="115"/>
      <c r="VEX98" s="115"/>
      <c r="VEY98" s="115"/>
      <c r="VEZ98" s="115"/>
      <c r="VFA98" s="115"/>
      <c r="VFB98" s="115"/>
      <c r="VFC98" s="115"/>
      <c r="VFD98" s="115"/>
      <c r="VFE98" s="115"/>
      <c r="VFF98" s="115"/>
      <c r="VFG98" s="115"/>
      <c r="VFH98" s="115"/>
      <c r="VFI98" s="115"/>
      <c r="VFJ98" s="115"/>
      <c r="VFK98" s="115"/>
      <c r="VFL98" s="115"/>
      <c r="VFM98" s="115"/>
      <c r="VFN98" s="115"/>
      <c r="VFO98" s="115"/>
      <c r="VFP98" s="115"/>
      <c r="VFQ98" s="115"/>
      <c r="VFR98" s="115"/>
      <c r="VFS98" s="115"/>
      <c r="VFT98" s="115"/>
      <c r="VFU98" s="115"/>
      <c r="VFV98" s="115"/>
      <c r="VFW98" s="115"/>
      <c r="VFX98" s="115"/>
      <c r="VFY98" s="115"/>
      <c r="VFZ98" s="115"/>
      <c r="VGA98" s="115"/>
      <c r="VGB98" s="115"/>
      <c r="VGC98" s="115"/>
      <c r="VGD98" s="115"/>
      <c r="VGE98" s="115"/>
      <c r="VGF98" s="115"/>
      <c r="VGG98" s="115"/>
      <c r="VGH98" s="115"/>
      <c r="VGI98" s="115"/>
      <c r="VGJ98" s="115"/>
      <c r="VGK98" s="115"/>
      <c r="VGL98" s="115"/>
      <c r="VGM98" s="115"/>
      <c r="VGN98" s="115"/>
      <c r="VGO98" s="115"/>
      <c r="VGP98" s="115"/>
      <c r="VGQ98" s="115"/>
      <c r="VGR98" s="115"/>
      <c r="VGS98" s="115"/>
      <c r="VGT98" s="115"/>
      <c r="VGU98" s="115"/>
      <c r="VGV98" s="115"/>
      <c r="VGW98" s="115"/>
      <c r="VGX98" s="115"/>
      <c r="VGY98" s="115"/>
      <c r="VGZ98" s="115"/>
      <c r="VHA98" s="115"/>
      <c r="VHB98" s="115"/>
      <c r="VHC98" s="115"/>
      <c r="VHD98" s="115"/>
      <c r="VHE98" s="115"/>
      <c r="VHF98" s="115"/>
      <c r="VHG98" s="115"/>
      <c r="VHH98" s="115"/>
      <c r="VHI98" s="115"/>
      <c r="VHJ98" s="115"/>
      <c r="VHK98" s="115"/>
      <c r="VHL98" s="115"/>
      <c r="VHM98" s="115"/>
      <c r="VHN98" s="115"/>
      <c r="VHO98" s="115"/>
      <c r="VHP98" s="115"/>
      <c r="VHQ98" s="115"/>
      <c r="VHR98" s="115"/>
      <c r="VHS98" s="115"/>
      <c r="VHT98" s="115"/>
      <c r="VHU98" s="115"/>
      <c r="VHV98" s="115"/>
      <c r="VHW98" s="115"/>
      <c r="VHX98" s="115"/>
      <c r="VHY98" s="115"/>
      <c r="VHZ98" s="115"/>
      <c r="VIA98" s="115"/>
      <c r="VIB98" s="115"/>
      <c r="VIC98" s="115"/>
      <c r="VID98" s="115"/>
      <c r="VIE98" s="115"/>
      <c r="VIF98" s="115"/>
      <c r="VIG98" s="115"/>
      <c r="VIH98" s="115"/>
      <c r="VII98" s="115"/>
      <c r="VIJ98" s="115"/>
      <c r="VIK98" s="115"/>
      <c r="VIL98" s="115"/>
      <c r="VIM98" s="115"/>
      <c r="VIN98" s="115"/>
      <c r="VIO98" s="115"/>
      <c r="VIP98" s="115"/>
      <c r="VIQ98" s="115"/>
      <c r="VIR98" s="115"/>
      <c r="VIS98" s="115"/>
      <c r="VIT98" s="115"/>
      <c r="VIU98" s="115"/>
      <c r="VIV98" s="115"/>
      <c r="VIW98" s="115"/>
      <c r="VIX98" s="115"/>
      <c r="VIY98" s="115"/>
      <c r="VIZ98" s="115"/>
      <c r="VJA98" s="115"/>
      <c r="VJB98" s="115"/>
      <c r="VJC98" s="115"/>
      <c r="VJD98" s="115"/>
      <c r="VJE98" s="115"/>
      <c r="VJF98" s="115"/>
      <c r="VJG98" s="115"/>
      <c r="VJH98" s="115"/>
      <c r="VJI98" s="115"/>
      <c r="VJJ98" s="115"/>
      <c r="VJK98" s="115"/>
      <c r="VJL98" s="115"/>
      <c r="VJM98" s="115"/>
      <c r="VJN98" s="115"/>
      <c r="VJO98" s="115"/>
      <c r="VJP98" s="115"/>
      <c r="VJQ98" s="115"/>
      <c r="VJR98" s="115"/>
      <c r="VJS98" s="115"/>
      <c r="VJT98" s="115"/>
      <c r="VJU98" s="115"/>
      <c r="VJV98" s="115"/>
      <c r="VJW98" s="115"/>
      <c r="VJX98" s="115"/>
      <c r="VJY98" s="115"/>
      <c r="VJZ98" s="115"/>
      <c r="VKA98" s="115"/>
      <c r="VKB98" s="115"/>
      <c r="VKC98" s="115"/>
      <c r="VKD98" s="115"/>
      <c r="VKE98" s="115"/>
      <c r="VKF98" s="115"/>
      <c r="VKG98" s="115"/>
      <c r="VKH98" s="115"/>
      <c r="VKI98" s="115"/>
      <c r="VKJ98" s="115"/>
      <c r="VKK98" s="115"/>
      <c r="VKL98" s="115"/>
      <c r="VKM98" s="115"/>
      <c r="VKN98" s="115"/>
      <c r="VKO98" s="115"/>
      <c r="VKP98" s="115"/>
      <c r="VKQ98" s="115"/>
      <c r="VKR98" s="115"/>
      <c r="VKS98" s="115"/>
      <c r="VKT98" s="115"/>
      <c r="VKU98" s="115"/>
      <c r="VKV98" s="115"/>
      <c r="VKW98" s="115"/>
      <c r="VKX98" s="115"/>
      <c r="VKY98" s="115"/>
      <c r="VKZ98" s="115"/>
      <c r="VLA98" s="115"/>
      <c r="VLB98" s="115"/>
      <c r="VLC98" s="115"/>
      <c r="VLD98" s="115"/>
      <c r="VLE98" s="115"/>
      <c r="VLF98" s="115"/>
      <c r="VLG98" s="115"/>
      <c r="VLH98" s="115"/>
      <c r="VLI98" s="115"/>
      <c r="VLJ98" s="115"/>
      <c r="VLK98" s="115"/>
      <c r="VLL98" s="115"/>
      <c r="VLM98" s="115"/>
      <c r="VLN98" s="115"/>
      <c r="VLO98" s="115"/>
      <c r="VLP98" s="115"/>
      <c r="VLQ98" s="115"/>
      <c r="VLR98" s="115"/>
      <c r="VLS98" s="115"/>
      <c r="VLT98" s="115"/>
      <c r="VLU98" s="115"/>
      <c r="VLV98" s="115"/>
      <c r="VLW98" s="115"/>
      <c r="VLX98" s="115"/>
      <c r="VLY98" s="115"/>
      <c r="VLZ98" s="115"/>
      <c r="VMA98" s="115"/>
      <c r="VMB98" s="115"/>
      <c r="VMC98" s="115"/>
      <c r="VMD98" s="115"/>
      <c r="VME98" s="115"/>
      <c r="VMF98" s="115"/>
      <c r="VMG98" s="115"/>
      <c r="VMH98" s="115"/>
      <c r="VMI98" s="115"/>
      <c r="VMJ98" s="115"/>
      <c r="VMK98" s="115"/>
      <c r="VML98" s="115"/>
      <c r="VMM98" s="115"/>
      <c r="VMN98" s="115"/>
      <c r="VMO98" s="115"/>
      <c r="VMP98" s="115"/>
      <c r="VMQ98" s="115"/>
      <c r="VMR98" s="115"/>
      <c r="VMS98" s="115"/>
      <c r="VMT98" s="115"/>
      <c r="VMU98" s="115"/>
      <c r="VMV98" s="115"/>
      <c r="VMW98" s="115"/>
      <c r="VMX98" s="115"/>
      <c r="VMY98" s="115"/>
      <c r="VMZ98" s="115"/>
      <c r="VNA98" s="115"/>
      <c r="VNB98" s="115"/>
      <c r="VNC98" s="115"/>
      <c r="VND98" s="115"/>
      <c r="VNE98" s="115"/>
      <c r="VNF98" s="115"/>
      <c r="VNG98" s="115"/>
      <c r="VNH98" s="115"/>
      <c r="VNI98" s="115"/>
      <c r="VNJ98" s="115"/>
      <c r="VNK98" s="115"/>
      <c r="VNL98" s="115"/>
      <c r="VNM98" s="115"/>
      <c r="VNN98" s="115"/>
      <c r="VNO98" s="115"/>
      <c r="VNP98" s="115"/>
      <c r="VNQ98" s="115"/>
      <c r="VNR98" s="115"/>
      <c r="VNS98" s="115"/>
      <c r="VNT98" s="115"/>
      <c r="VNU98" s="115"/>
      <c r="VNV98" s="115"/>
      <c r="VNW98" s="115"/>
      <c r="VNX98" s="115"/>
      <c r="VNY98" s="115"/>
      <c r="VNZ98" s="115"/>
      <c r="VOA98" s="115"/>
      <c r="VOB98" s="115"/>
      <c r="VOC98" s="115"/>
      <c r="VOD98" s="115"/>
      <c r="VOE98" s="115"/>
      <c r="VOF98" s="115"/>
      <c r="VOG98" s="115"/>
      <c r="VOH98" s="115"/>
      <c r="VOI98" s="115"/>
      <c r="VOJ98" s="115"/>
      <c r="VOK98" s="115"/>
      <c r="VOL98" s="115"/>
      <c r="VOM98" s="115"/>
      <c r="VON98" s="115"/>
      <c r="VOO98" s="115"/>
      <c r="VOP98" s="115"/>
      <c r="VOQ98" s="115"/>
      <c r="VOR98" s="115"/>
      <c r="VOS98" s="115"/>
      <c r="VOT98" s="115"/>
      <c r="VOU98" s="115"/>
      <c r="VOV98" s="115"/>
      <c r="VOW98" s="115"/>
      <c r="VOX98" s="115"/>
      <c r="VOY98" s="115"/>
      <c r="VOZ98" s="115"/>
      <c r="VPA98" s="115"/>
      <c r="VPB98" s="115"/>
      <c r="VPC98" s="115"/>
      <c r="VPD98" s="115"/>
      <c r="VPE98" s="115"/>
      <c r="VPF98" s="115"/>
      <c r="VPG98" s="115"/>
      <c r="VPH98" s="115"/>
      <c r="VPI98" s="115"/>
      <c r="VPJ98" s="115"/>
      <c r="VPK98" s="115"/>
      <c r="VPL98" s="115"/>
      <c r="VPM98" s="115"/>
      <c r="VPN98" s="115"/>
      <c r="VPO98" s="115"/>
      <c r="VPP98" s="115"/>
      <c r="VPQ98" s="115"/>
      <c r="VPR98" s="115"/>
      <c r="VPS98" s="115"/>
      <c r="VPT98" s="115"/>
      <c r="VPU98" s="115"/>
      <c r="VPV98" s="115"/>
      <c r="VPW98" s="115"/>
      <c r="VPX98" s="115"/>
      <c r="VPY98" s="115"/>
      <c r="VPZ98" s="115"/>
      <c r="VQA98" s="115"/>
      <c r="VQB98" s="115"/>
      <c r="VQC98" s="115"/>
      <c r="VQD98" s="115"/>
      <c r="VQE98" s="115"/>
      <c r="VQF98" s="115"/>
      <c r="VQG98" s="115"/>
      <c r="VQH98" s="115"/>
      <c r="VQI98" s="115"/>
      <c r="VQJ98" s="115"/>
      <c r="VQK98" s="115"/>
      <c r="VQL98" s="115"/>
      <c r="VQM98" s="115"/>
      <c r="VQN98" s="115"/>
      <c r="VQO98" s="115"/>
      <c r="VQP98" s="115"/>
      <c r="VQQ98" s="115"/>
      <c r="VQR98" s="115"/>
      <c r="VQS98" s="115"/>
      <c r="VQT98" s="115"/>
      <c r="VQU98" s="115"/>
      <c r="VQV98" s="115"/>
      <c r="VQW98" s="115"/>
      <c r="VQX98" s="115"/>
      <c r="VQY98" s="115"/>
      <c r="VQZ98" s="115"/>
      <c r="VRA98" s="115"/>
      <c r="VRB98" s="115"/>
      <c r="VRC98" s="115"/>
      <c r="VRD98" s="115"/>
      <c r="VRE98" s="115"/>
      <c r="VRF98" s="115"/>
      <c r="VRG98" s="115"/>
      <c r="VRH98" s="115"/>
      <c r="VRI98" s="115"/>
      <c r="VRJ98" s="115"/>
      <c r="VRK98" s="115"/>
      <c r="VRL98" s="115"/>
      <c r="VRM98" s="115"/>
      <c r="VRN98" s="115"/>
      <c r="VRO98" s="115"/>
      <c r="VRP98" s="115"/>
      <c r="VRQ98" s="115"/>
      <c r="VRR98" s="115"/>
      <c r="VRS98" s="115"/>
      <c r="VRT98" s="115"/>
      <c r="VRU98" s="115"/>
      <c r="VRV98" s="115"/>
      <c r="VRW98" s="115"/>
      <c r="VRX98" s="115"/>
      <c r="VRY98" s="115"/>
      <c r="VRZ98" s="115"/>
      <c r="VSA98" s="115"/>
      <c r="VSB98" s="115"/>
      <c r="VSC98" s="115"/>
      <c r="VSD98" s="115"/>
      <c r="VSE98" s="115"/>
      <c r="VSF98" s="115"/>
      <c r="VSG98" s="115"/>
      <c r="VSH98" s="115"/>
      <c r="VSI98" s="115"/>
      <c r="VSJ98" s="115"/>
      <c r="VSK98" s="115"/>
      <c r="VSL98" s="115"/>
      <c r="VSM98" s="115"/>
      <c r="VSN98" s="115"/>
      <c r="VSO98" s="115"/>
      <c r="VSP98" s="115"/>
      <c r="VSQ98" s="115"/>
      <c r="VSR98" s="115"/>
      <c r="VSS98" s="115"/>
      <c r="VST98" s="115"/>
      <c r="VSU98" s="115"/>
      <c r="VSV98" s="115"/>
      <c r="VSW98" s="115"/>
      <c r="VSX98" s="115"/>
      <c r="VSY98" s="115"/>
      <c r="VSZ98" s="115"/>
      <c r="VTA98" s="115"/>
      <c r="VTB98" s="115"/>
      <c r="VTC98" s="115"/>
      <c r="VTD98" s="115"/>
      <c r="VTE98" s="115"/>
      <c r="VTF98" s="115"/>
      <c r="VTG98" s="115"/>
      <c r="VTH98" s="115"/>
      <c r="VTI98" s="115"/>
      <c r="VTJ98" s="115"/>
      <c r="VTK98" s="115"/>
      <c r="VTL98" s="115"/>
      <c r="VTM98" s="115"/>
      <c r="VTN98" s="115"/>
      <c r="VTO98" s="115"/>
      <c r="VTP98" s="115"/>
      <c r="VTQ98" s="115"/>
      <c r="VTR98" s="115"/>
      <c r="VTS98" s="115"/>
      <c r="VTT98" s="115"/>
      <c r="VTU98" s="115"/>
      <c r="VTV98" s="115"/>
      <c r="VTW98" s="115"/>
      <c r="VTX98" s="115"/>
      <c r="VTY98" s="115"/>
      <c r="VTZ98" s="115"/>
      <c r="VUA98" s="115"/>
      <c r="VUB98" s="115"/>
      <c r="VUC98" s="115"/>
      <c r="VUD98" s="115"/>
      <c r="VUE98" s="115"/>
      <c r="VUF98" s="115"/>
      <c r="VUG98" s="115"/>
      <c r="VUH98" s="115"/>
      <c r="VUI98" s="115"/>
      <c r="VUJ98" s="115"/>
      <c r="VUK98" s="115"/>
      <c r="VUL98" s="115"/>
      <c r="VUM98" s="115"/>
      <c r="VUN98" s="115"/>
      <c r="VUO98" s="115"/>
      <c r="VUP98" s="115"/>
      <c r="VUQ98" s="115"/>
      <c r="VUR98" s="115"/>
      <c r="VUS98" s="115"/>
      <c r="VUT98" s="115"/>
      <c r="VUU98" s="115"/>
      <c r="VUV98" s="115"/>
      <c r="VUW98" s="115"/>
      <c r="VUX98" s="115"/>
      <c r="VUY98" s="115"/>
      <c r="VUZ98" s="115"/>
      <c r="VVA98" s="115"/>
      <c r="VVB98" s="115"/>
      <c r="VVC98" s="115"/>
      <c r="VVD98" s="115"/>
      <c r="VVE98" s="115"/>
      <c r="VVF98" s="115"/>
      <c r="VVG98" s="115"/>
      <c r="VVH98" s="115"/>
      <c r="VVI98" s="115"/>
      <c r="VVJ98" s="115"/>
      <c r="VVK98" s="115"/>
      <c r="VVL98" s="115"/>
      <c r="VVM98" s="115"/>
      <c r="VVN98" s="115"/>
      <c r="VVO98" s="115"/>
      <c r="VVP98" s="115"/>
      <c r="VVQ98" s="115"/>
      <c r="VVR98" s="115"/>
      <c r="VVS98" s="115"/>
      <c r="VVT98" s="115"/>
      <c r="VVU98" s="115"/>
      <c r="VVV98" s="115"/>
      <c r="VVW98" s="115"/>
      <c r="VVX98" s="115"/>
      <c r="VVY98" s="115"/>
      <c r="VVZ98" s="115"/>
      <c r="VWA98" s="115"/>
      <c r="VWB98" s="115"/>
      <c r="VWC98" s="115"/>
      <c r="VWD98" s="115"/>
      <c r="VWE98" s="115"/>
      <c r="VWF98" s="115"/>
      <c r="VWG98" s="115"/>
      <c r="VWH98" s="115"/>
      <c r="VWI98" s="115"/>
      <c r="VWJ98" s="115"/>
      <c r="VWK98" s="115"/>
      <c r="VWL98" s="115"/>
      <c r="VWM98" s="115"/>
      <c r="VWN98" s="115"/>
      <c r="VWO98" s="115"/>
      <c r="VWP98" s="115"/>
      <c r="VWQ98" s="115"/>
      <c r="VWR98" s="115"/>
      <c r="VWS98" s="115"/>
      <c r="VWT98" s="115"/>
      <c r="VWU98" s="115"/>
      <c r="VWV98" s="115"/>
      <c r="VWW98" s="115"/>
      <c r="VWX98" s="115"/>
      <c r="VWY98" s="115"/>
      <c r="VWZ98" s="115"/>
      <c r="VXA98" s="115"/>
      <c r="VXB98" s="115"/>
      <c r="VXC98" s="115"/>
      <c r="VXD98" s="115"/>
      <c r="VXE98" s="115"/>
      <c r="VXF98" s="115"/>
      <c r="VXG98" s="115"/>
      <c r="VXH98" s="115"/>
      <c r="VXI98" s="115"/>
      <c r="VXJ98" s="115"/>
      <c r="VXK98" s="115"/>
      <c r="VXL98" s="115"/>
      <c r="VXM98" s="115"/>
      <c r="VXN98" s="115"/>
      <c r="VXO98" s="115"/>
      <c r="VXP98" s="115"/>
      <c r="VXQ98" s="115"/>
      <c r="VXR98" s="115"/>
      <c r="VXS98" s="115"/>
      <c r="VXT98" s="115"/>
      <c r="VXU98" s="115"/>
      <c r="VXV98" s="115"/>
      <c r="VXW98" s="115"/>
      <c r="VXX98" s="115"/>
      <c r="VXY98" s="115"/>
      <c r="VXZ98" s="115"/>
      <c r="VYA98" s="115"/>
      <c r="VYB98" s="115"/>
      <c r="VYC98" s="115"/>
      <c r="VYD98" s="115"/>
      <c r="VYE98" s="115"/>
      <c r="VYF98" s="115"/>
      <c r="VYG98" s="115"/>
      <c r="VYH98" s="115"/>
      <c r="VYI98" s="115"/>
      <c r="VYJ98" s="115"/>
      <c r="VYK98" s="115"/>
      <c r="VYL98" s="115"/>
      <c r="VYM98" s="115"/>
      <c r="VYN98" s="115"/>
      <c r="VYO98" s="115"/>
      <c r="VYP98" s="115"/>
      <c r="VYQ98" s="115"/>
      <c r="VYR98" s="115"/>
      <c r="VYS98" s="115"/>
      <c r="VYT98" s="115"/>
      <c r="VYU98" s="115"/>
      <c r="VYV98" s="115"/>
      <c r="VYW98" s="115"/>
      <c r="VYX98" s="115"/>
      <c r="VYY98" s="115"/>
      <c r="VYZ98" s="115"/>
      <c r="VZA98" s="115"/>
      <c r="VZB98" s="115"/>
      <c r="VZC98" s="115"/>
      <c r="VZD98" s="115"/>
      <c r="VZE98" s="115"/>
      <c r="VZF98" s="115"/>
      <c r="VZG98" s="115"/>
      <c r="VZH98" s="115"/>
      <c r="VZI98" s="115"/>
      <c r="VZJ98" s="115"/>
      <c r="VZK98" s="115"/>
      <c r="VZL98" s="115"/>
      <c r="VZM98" s="115"/>
      <c r="VZN98" s="115"/>
      <c r="VZO98" s="115"/>
      <c r="VZP98" s="115"/>
      <c r="VZQ98" s="115"/>
      <c r="VZR98" s="115"/>
      <c r="VZS98" s="115"/>
      <c r="VZT98" s="115"/>
      <c r="VZU98" s="115"/>
      <c r="VZV98" s="115"/>
      <c r="VZW98" s="115"/>
      <c r="VZX98" s="115"/>
      <c r="VZY98" s="115"/>
      <c r="VZZ98" s="115"/>
      <c r="WAA98" s="115"/>
      <c r="WAB98" s="115"/>
      <c r="WAC98" s="115"/>
      <c r="WAD98" s="115"/>
      <c r="WAE98" s="115"/>
      <c r="WAF98" s="115"/>
      <c r="WAG98" s="115"/>
      <c r="WAH98" s="115"/>
      <c r="WAI98" s="115"/>
      <c r="WAJ98" s="115"/>
      <c r="WAK98" s="115"/>
      <c r="WAL98" s="115"/>
      <c r="WAM98" s="115"/>
      <c r="WAN98" s="115"/>
      <c r="WAO98" s="115"/>
      <c r="WAP98" s="115"/>
      <c r="WAQ98" s="115"/>
      <c r="WAR98" s="115"/>
      <c r="WAS98" s="115"/>
      <c r="WAT98" s="115"/>
      <c r="WAU98" s="115"/>
      <c r="WAV98" s="115"/>
      <c r="WAW98" s="115"/>
      <c r="WAX98" s="115"/>
      <c r="WAY98" s="115"/>
      <c r="WAZ98" s="115"/>
      <c r="WBA98" s="115"/>
      <c r="WBB98" s="115"/>
      <c r="WBC98" s="115"/>
      <c r="WBD98" s="115"/>
      <c r="WBE98" s="115"/>
      <c r="WBF98" s="115"/>
      <c r="WBG98" s="115"/>
      <c r="WBH98" s="115"/>
      <c r="WBI98" s="115"/>
      <c r="WBJ98" s="115"/>
      <c r="WBK98" s="115"/>
      <c r="WBL98" s="115"/>
      <c r="WBM98" s="115"/>
      <c r="WBN98" s="115"/>
      <c r="WBO98" s="115"/>
      <c r="WBP98" s="115"/>
      <c r="WBQ98" s="115"/>
      <c r="WBR98" s="115"/>
      <c r="WBS98" s="115"/>
      <c r="WBT98" s="115"/>
      <c r="WBU98" s="115"/>
      <c r="WBV98" s="115"/>
      <c r="WBW98" s="115"/>
      <c r="WBX98" s="115"/>
      <c r="WBY98" s="115"/>
      <c r="WBZ98" s="115"/>
      <c r="WCA98" s="115"/>
      <c r="WCB98" s="115"/>
      <c r="WCC98" s="115"/>
      <c r="WCD98" s="115"/>
      <c r="WCE98" s="115"/>
      <c r="WCF98" s="115"/>
      <c r="WCG98" s="115"/>
      <c r="WCH98" s="115"/>
      <c r="WCI98" s="115"/>
      <c r="WCJ98" s="115"/>
      <c r="WCK98" s="115"/>
      <c r="WCL98" s="115"/>
      <c r="WCM98" s="115"/>
      <c r="WCN98" s="115"/>
      <c r="WCO98" s="115"/>
      <c r="WCP98" s="115"/>
      <c r="WCQ98" s="115"/>
      <c r="WCR98" s="115"/>
      <c r="WCS98" s="115"/>
      <c r="WCT98" s="115"/>
      <c r="WCU98" s="115"/>
      <c r="WCV98" s="115"/>
      <c r="WCW98" s="115"/>
      <c r="WCX98" s="115"/>
      <c r="WCY98" s="115"/>
      <c r="WCZ98" s="115"/>
      <c r="WDA98" s="115"/>
      <c r="WDB98" s="115"/>
      <c r="WDC98" s="115"/>
      <c r="WDD98" s="115"/>
      <c r="WDE98" s="115"/>
      <c r="WDF98" s="115"/>
      <c r="WDG98" s="115"/>
      <c r="WDH98" s="115"/>
      <c r="WDI98" s="115"/>
      <c r="WDJ98" s="115"/>
      <c r="WDK98" s="115"/>
      <c r="WDL98" s="115"/>
      <c r="WDM98" s="115"/>
      <c r="WDN98" s="115"/>
      <c r="WDO98" s="115"/>
      <c r="WDP98" s="115"/>
      <c r="WDQ98" s="115"/>
      <c r="WDR98" s="115"/>
      <c r="WDS98" s="115"/>
      <c r="WDT98" s="115"/>
      <c r="WDU98" s="115"/>
      <c r="WDV98" s="115"/>
      <c r="WDW98" s="115"/>
      <c r="WDX98" s="115"/>
      <c r="WDY98" s="115"/>
      <c r="WDZ98" s="115"/>
      <c r="WEA98" s="115"/>
      <c r="WEB98" s="115"/>
      <c r="WEC98" s="115"/>
      <c r="WED98" s="115"/>
      <c r="WEE98" s="115"/>
      <c r="WEF98" s="115"/>
      <c r="WEG98" s="115"/>
      <c r="WEH98" s="115"/>
      <c r="WEI98" s="115"/>
      <c r="WEJ98" s="115"/>
      <c r="WEK98" s="115"/>
      <c r="WEL98" s="115"/>
      <c r="WEM98" s="115"/>
      <c r="WEN98" s="115"/>
      <c r="WEO98" s="115"/>
      <c r="WEP98" s="115"/>
      <c r="WEQ98" s="115"/>
      <c r="WER98" s="115"/>
      <c r="WES98" s="115"/>
      <c r="WET98" s="115"/>
      <c r="WEU98" s="115"/>
      <c r="WEV98" s="115"/>
      <c r="WEW98" s="115"/>
      <c r="WEX98" s="115"/>
      <c r="WEY98" s="115"/>
      <c r="WEZ98" s="115"/>
      <c r="WFA98" s="115"/>
      <c r="WFB98" s="115"/>
      <c r="WFC98" s="115"/>
      <c r="WFD98" s="115"/>
      <c r="WFE98" s="115"/>
      <c r="WFF98" s="115"/>
      <c r="WFG98" s="115"/>
      <c r="WFH98" s="115"/>
      <c r="WFI98" s="115"/>
      <c r="WFJ98" s="115"/>
      <c r="WFK98" s="115"/>
      <c r="WFL98" s="115"/>
      <c r="WFM98" s="115"/>
      <c r="WFN98" s="115"/>
      <c r="WFO98" s="115"/>
      <c r="WFP98" s="115"/>
      <c r="WFQ98" s="115"/>
      <c r="WFR98" s="115"/>
      <c r="WFS98" s="115"/>
      <c r="WFT98" s="115"/>
      <c r="WFU98" s="115"/>
      <c r="WFV98" s="115"/>
      <c r="WFW98" s="115"/>
      <c r="WFX98" s="115"/>
      <c r="WFY98" s="115"/>
      <c r="WFZ98" s="115"/>
      <c r="WGA98" s="115"/>
      <c r="WGB98" s="115"/>
      <c r="WGC98" s="115"/>
      <c r="WGD98" s="115"/>
      <c r="WGE98" s="115"/>
      <c r="WGF98" s="115"/>
      <c r="WGG98" s="115"/>
      <c r="WGH98" s="115"/>
      <c r="WGI98" s="115"/>
      <c r="WGJ98" s="115"/>
      <c r="WGK98" s="115"/>
      <c r="WGL98" s="115"/>
      <c r="WGM98" s="115"/>
      <c r="WGN98" s="115"/>
      <c r="WGO98" s="115"/>
      <c r="WGP98" s="115"/>
      <c r="WGQ98" s="115"/>
      <c r="WGR98" s="115"/>
      <c r="WGS98" s="115"/>
      <c r="WGT98" s="115"/>
      <c r="WGU98" s="115"/>
      <c r="WGV98" s="115"/>
      <c r="WGW98" s="115"/>
      <c r="WGX98" s="115"/>
      <c r="WGY98" s="115"/>
      <c r="WGZ98" s="115"/>
      <c r="WHA98" s="115"/>
      <c r="WHB98" s="115"/>
      <c r="WHC98" s="115"/>
      <c r="WHD98" s="115"/>
      <c r="WHE98" s="115"/>
      <c r="WHF98" s="115"/>
      <c r="WHG98" s="115"/>
      <c r="WHH98" s="115"/>
      <c r="WHI98" s="115"/>
      <c r="WHJ98" s="115"/>
      <c r="WHK98" s="115"/>
      <c r="WHL98" s="115"/>
      <c r="WHM98" s="115"/>
      <c r="WHN98" s="115"/>
      <c r="WHO98" s="115"/>
      <c r="WHP98" s="115"/>
      <c r="WHQ98" s="115"/>
      <c r="WHR98" s="115"/>
      <c r="WHS98" s="115"/>
      <c r="WHT98" s="115"/>
      <c r="WHU98" s="115"/>
      <c r="WHV98" s="115"/>
      <c r="WHW98" s="115"/>
      <c r="WHX98" s="115"/>
      <c r="WHY98" s="115"/>
      <c r="WHZ98" s="115"/>
      <c r="WIA98" s="115"/>
      <c r="WIB98" s="115"/>
      <c r="WIC98" s="115"/>
      <c r="WID98" s="115"/>
      <c r="WIE98" s="115"/>
      <c r="WIF98" s="115"/>
      <c r="WIG98" s="115"/>
      <c r="WIH98" s="115"/>
      <c r="WII98" s="115"/>
      <c r="WIJ98" s="115"/>
      <c r="WIK98" s="115"/>
      <c r="WIL98" s="115"/>
      <c r="WIM98" s="115"/>
      <c r="WIN98" s="115"/>
      <c r="WIO98" s="115"/>
      <c r="WIP98" s="115"/>
      <c r="WIQ98" s="115"/>
      <c r="WIR98" s="115"/>
      <c r="WIS98" s="115"/>
      <c r="WIT98" s="115"/>
      <c r="WIU98" s="115"/>
      <c r="WIV98" s="115"/>
      <c r="WIW98" s="115"/>
      <c r="WIX98" s="115"/>
      <c r="WIY98" s="115"/>
      <c r="WIZ98" s="115"/>
      <c r="WJA98" s="115"/>
      <c r="WJB98" s="115"/>
      <c r="WJC98" s="115"/>
      <c r="WJD98" s="115"/>
      <c r="WJE98" s="115"/>
      <c r="WJF98" s="115"/>
      <c r="WJG98" s="115"/>
      <c r="WJH98" s="115"/>
      <c r="WJI98" s="115"/>
      <c r="WJJ98" s="115"/>
      <c r="WJK98" s="115"/>
      <c r="WJL98" s="115"/>
      <c r="WJM98" s="115"/>
      <c r="WJN98" s="115"/>
      <c r="WJO98" s="115"/>
      <c r="WJP98" s="115"/>
      <c r="WJQ98" s="115"/>
      <c r="WJR98" s="115"/>
      <c r="WJS98" s="115"/>
      <c r="WJT98" s="115"/>
      <c r="WJU98" s="115"/>
      <c r="WJV98" s="115"/>
      <c r="WJW98" s="115"/>
      <c r="WJX98" s="115"/>
      <c r="WJY98" s="115"/>
      <c r="WJZ98" s="115"/>
      <c r="WKA98" s="115"/>
      <c r="WKB98" s="115"/>
      <c r="WKC98" s="115"/>
      <c r="WKD98" s="115"/>
      <c r="WKE98" s="115"/>
      <c r="WKF98" s="115"/>
      <c r="WKG98" s="115"/>
      <c r="WKH98" s="115"/>
      <c r="WKI98" s="115"/>
      <c r="WKJ98" s="115"/>
      <c r="WKK98" s="115"/>
      <c r="WKL98" s="115"/>
      <c r="WKM98" s="115"/>
      <c r="WKN98" s="115"/>
      <c r="WKO98" s="115"/>
      <c r="WKP98" s="115"/>
      <c r="WKQ98" s="115"/>
      <c r="WKR98" s="115"/>
      <c r="WKS98" s="115"/>
      <c r="WKT98" s="115"/>
      <c r="WKU98" s="115"/>
      <c r="WKV98" s="115"/>
      <c r="WKW98" s="115"/>
      <c r="WKX98" s="115"/>
      <c r="WKY98" s="115"/>
      <c r="WKZ98" s="115"/>
      <c r="WLA98" s="115"/>
      <c r="WLB98" s="115"/>
      <c r="WLC98" s="115"/>
      <c r="WLD98" s="115"/>
      <c r="WLE98" s="115"/>
      <c r="WLF98" s="115"/>
      <c r="WLG98" s="115"/>
      <c r="WLH98" s="115"/>
      <c r="WLI98" s="115"/>
      <c r="WLJ98" s="115"/>
      <c r="WLK98" s="115"/>
      <c r="WLL98" s="115"/>
      <c r="WLM98" s="115"/>
      <c r="WLN98" s="115"/>
      <c r="WLO98" s="115"/>
      <c r="WLP98" s="115"/>
      <c r="WLQ98" s="115"/>
      <c r="WLR98" s="115"/>
      <c r="WLS98" s="115"/>
      <c r="WLT98" s="115"/>
      <c r="WLU98" s="115"/>
      <c r="WLV98" s="115"/>
      <c r="WLW98" s="115"/>
      <c r="WLX98" s="115"/>
      <c r="WLY98" s="115"/>
      <c r="WLZ98" s="115"/>
      <c r="WMA98" s="115"/>
      <c r="WMB98" s="115"/>
      <c r="WMC98" s="115"/>
      <c r="WMD98" s="115"/>
      <c r="WME98" s="115"/>
      <c r="WMF98" s="115"/>
      <c r="WMG98" s="115"/>
      <c r="WMH98" s="115"/>
      <c r="WMI98" s="115"/>
      <c r="WMJ98" s="115"/>
      <c r="WMK98" s="115"/>
      <c r="WML98" s="115"/>
      <c r="WMM98" s="115"/>
      <c r="WMN98" s="115"/>
      <c r="WMO98" s="115"/>
      <c r="WMP98" s="115"/>
      <c r="WMQ98" s="115"/>
      <c r="WMR98" s="115"/>
      <c r="WMS98" s="115"/>
      <c r="WMT98" s="115"/>
      <c r="WMU98" s="115"/>
      <c r="WMV98" s="115"/>
      <c r="WMW98" s="115"/>
      <c r="WMX98" s="115"/>
      <c r="WMY98" s="115"/>
      <c r="WMZ98" s="115"/>
      <c r="WNA98" s="115"/>
      <c r="WNB98" s="115"/>
      <c r="WNC98" s="115"/>
      <c r="WND98" s="115"/>
      <c r="WNE98" s="115"/>
      <c r="WNF98" s="115"/>
      <c r="WNG98" s="115"/>
      <c r="WNH98" s="115"/>
      <c r="WNI98" s="115"/>
      <c r="WNJ98" s="115"/>
      <c r="WNK98" s="115"/>
      <c r="WNL98" s="115"/>
      <c r="WNM98" s="115"/>
      <c r="WNN98" s="115"/>
      <c r="WNO98" s="115"/>
      <c r="WNP98" s="115"/>
      <c r="WNQ98" s="115"/>
      <c r="WNR98" s="115"/>
      <c r="WNS98" s="115"/>
      <c r="WNT98" s="115"/>
      <c r="WNU98" s="115"/>
      <c r="WNV98" s="115"/>
      <c r="WNW98" s="115"/>
      <c r="WNX98" s="115"/>
      <c r="WNY98" s="115"/>
      <c r="WNZ98" s="115"/>
      <c r="WOA98" s="115"/>
      <c r="WOB98" s="115"/>
      <c r="WOC98" s="115"/>
      <c r="WOD98" s="115"/>
      <c r="WOE98" s="115"/>
      <c r="WOF98" s="115"/>
      <c r="WOG98" s="115"/>
      <c r="WOH98" s="115"/>
      <c r="WOI98" s="115"/>
      <c r="WOJ98" s="115"/>
      <c r="WOK98" s="115"/>
      <c r="WOL98" s="115"/>
      <c r="WOM98" s="115"/>
      <c r="WON98" s="115"/>
      <c r="WOO98" s="115"/>
      <c r="WOP98" s="115"/>
      <c r="WOQ98" s="115"/>
      <c r="WOR98" s="115"/>
      <c r="WOS98" s="115"/>
      <c r="WOT98" s="115"/>
      <c r="WOU98" s="115"/>
      <c r="WOV98" s="115"/>
      <c r="WOW98" s="115"/>
      <c r="WOX98" s="115"/>
      <c r="WOY98" s="115"/>
      <c r="WOZ98" s="115"/>
      <c r="WPA98" s="115"/>
      <c r="WPB98" s="115"/>
      <c r="WPC98" s="115"/>
      <c r="WPD98" s="115"/>
      <c r="WPE98" s="115"/>
      <c r="WPF98" s="115"/>
      <c r="WPG98" s="115"/>
      <c r="WPH98" s="115"/>
      <c r="WPI98" s="115"/>
      <c r="WPJ98" s="115"/>
      <c r="WPK98" s="115"/>
      <c r="WPL98" s="115"/>
      <c r="WPM98" s="115"/>
      <c r="WPN98" s="115"/>
      <c r="WPO98" s="115"/>
      <c r="WPP98" s="115"/>
      <c r="WPQ98" s="115"/>
      <c r="WPR98" s="115"/>
      <c r="WPS98" s="115"/>
      <c r="WPT98" s="115"/>
      <c r="WPU98" s="115"/>
      <c r="WPV98" s="115"/>
      <c r="WPW98" s="115"/>
      <c r="WPX98" s="115"/>
      <c r="WPY98" s="115"/>
      <c r="WPZ98" s="115"/>
      <c r="WQA98" s="115"/>
      <c r="WQB98" s="115"/>
      <c r="WQC98" s="115"/>
      <c r="WQD98" s="115"/>
      <c r="WQE98" s="115"/>
      <c r="WQF98" s="115"/>
      <c r="WQG98" s="115"/>
      <c r="WQH98" s="115"/>
      <c r="WQI98" s="115"/>
      <c r="WQJ98" s="115"/>
      <c r="WQK98" s="115"/>
      <c r="WQL98" s="115"/>
      <c r="WQM98" s="115"/>
      <c r="WQN98" s="115"/>
      <c r="WQO98" s="115"/>
      <c r="WQP98" s="115"/>
      <c r="WQQ98" s="115"/>
      <c r="WQR98" s="115"/>
      <c r="WQS98" s="115"/>
      <c r="WQT98" s="115"/>
      <c r="WQU98" s="115"/>
      <c r="WQV98" s="115"/>
      <c r="WQW98" s="115"/>
      <c r="WQX98" s="115"/>
      <c r="WQY98" s="115"/>
      <c r="WQZ98" s="115"/>
      <c r="WRA98" s="115"/>
      <c r="WRB98" s="115"/>
      <c r="WRC98" s="115"/>
      <c r="WRD98" s="115"/>
      <c r="WRE98" s="115"/>
      <c r="WRF98" s="115"/>
      <c r="WRG98" s="115"/>
      <c r="WRH98" s="115"/>
      <c r="WRI98" s="115"/>
      <c r="WRJ98" s="115"/>
      <c r="WRK98" s="115"/>
      <c r="WRL98" s="115"/>
      <c r="WRM98" s="115"/>
      <c r="WRN98" s="115"/>
      <c r="WRO98" s="115"/>
      <c r="WRP98" s="115"/>
      <c r="WRQ98" s="115"/>
      <c r="WRR98" s="115"/>
      <c r="WRS98" s="115"/>
      <c r="WRT98" s="115"/>
      <c r="WRU98" s="115"/>
      <c r="WRV98" s="115"/>
      <c r="WRW98" s="115"/>
      <c r="WRX98" s="115"/>
      <c r="WRY98" s="115"/>
      <c r="WRZ98" s="115"/>
      <c r="WSA98" s="115"/>
      <c r="WSB98" s="115"/>
      <c r="WSC98" s="115"/>
      <c r="WSD98" s="115"/>
      <c r="WSE98" s="115"/>
      <c r="WSF98" s="115"/>
      <c r="WSG98" s="115"/>
      <c r="WSH98" s="115"/>
      <c r="WSI98" s="115"/>
      <c r="WSJ98" s="115"/>
      <c r="WSK98" s="115"/>
      <c r="WSL98" s="115"/>
      <c r="WSM98" s="115"/>
      <c r="WSN98" s="115"/>
      <c r="WSO98" s="115"/>
      <c r="WSP98" s="115"/>
      <c r="WSQ98" s="115"/>
      <c r="WSR98" s="115"/>
      <c r="WSS98" s="115"/>
      <c r="WST98" s="115"/>
      <c r="WSU98" s="115"/>
      <c r="WSV98" s="115"/>
      <c r="WSW98" s="115"/>
      <c r="WSX98" s="115"/>
      <c r="WSY98" s="115"/>
      <c r="WSZ98" s="115"/>
      <c r="WTA98" s="115"/>
      <c r="WTB98" s="115"/>
      <c r="WTC98" s="115"/>
      <c r="WTD98" s="115"/>
      <c r="WTE98" s="115"/>
      <c r="WTF98" s="115"/>
      <c r="WTG98" s="115"/>
      <c r="WTH98" s="115"/>
      <c r="WTI98" s="115"/>
      <c r="WTJ98" s="115"/>
      <c r="WTK98" s="115"/>
      <c r="WTL98" s="115"/>
      <c r="WTM98" s="115"/>
      <c r="WTN98" s="115"/>
      <c r="WTO98" s="115"/>
      <c r="WTP98" s="115"/>
      <c r="WTQ98" s="115"/>
      <c r="WTR98" s="115"/>
      <c r="WTS98" s="115"/>
      <c r="WTT98" s="115"/>
      <c r="WTU98" s="115"/>
      <c r="WTV98" s="115"/>
      <c r="WTW98" s="115"/>
      <c r="WTX98" s="115"/>
      <c r="WTY98" s="115"/>
      <c r="WTZ98" s="115"/>
      <c r="WUA98" s="115"/>
      <c r="WUB98" s="115"/>
      <c r="WUC98" s="115"/>
      <c r="WUD98" s="115"/>
      <c r="WUE98" s="115"/>
      <c r="WUF98" s="115"/>
      <c r="WUG98" s="115"/>
      <c r="WUH98" s="115"/>
      <c r="WUI98" s="115"/>
      <c r="WUJ98" s="115"/>
      <c r="WUK98" s="115"/>
      <c r="WUL98" s="115"/>
      <c r="WUM98" s="115"/>
      <c r="WUN98" s="115"/>
      <c r="WUO98" s="115"/>
      <c r="WUP98" s="115"/>
      <c r="WUQ98" s="115"/>
      <c r="WUR98" s="115"/>
      <c r="WUS98" s="115"/>
      <c r="WUT98" s="115"/>
      <c r="WUU98" s="115"/>
      <c r="WUV98" s="115"/>
      <c r="WUW98" s="115"/>
      <c r="WUX98" s="115"/>
      <c r="WUY98" s="115"/>
      <c r="WUZ98" s="115"/>
      <c r="WVA98" s="115"/>
      <c r="WVB98" s="115"/>
      <c r="WVC98" s="115"/>
      <c r="WVD98" s="115"/>
      <c r="WVE98" s="115"/>
      <c r="WVF98" s="115"/>
      <c r="WVG98" s="115"/>
      <c r="WVH98" s="115"/>
      <c r="WVI98" s="115"/>
      <c r="WVJ98" s="115"/>
      <c r="WVK98" s="115"/>
      <c r="WVL98" s="115"/>
      <c r="WVM98" s="115"/>
      <c r="WVN98" s="115"/>
      <c r="WVO98" s="115"/>
      <c r="WVP98" s="115"/>
      <c r="WVQ98" s="115"/>
      <c r="WVR98" s="115"/>
      <c r="WVS98" s="115"/>
      <c r="WVT98" s="115"/>
      <c r="WVU98" s="115"/>
      <c r="WVV98" s="115"/>
      <c r="WVW98" s="115"/>
      <c r="WVX98" s="115"/>
      <c r="WVY98" s="115"/>
      <c r="WVZ98" s="115"/>
      <c r="WWA98" s="115"/>
      <c r="WWB98" s="115"/>
      <c r="WWC98" s="115"/>
      <c r="WWD98" s="115"/>
      <c r="WWE98" s="115"/>
      <c r="WWF98" s="115"/>
      <c r="WWG98" s="115"/>
      <c r="WWH98" s="115"/>
      <c r="WWI98" s="115"/>
      <c r="WWJ98" s="115"/>
      <c r="WWK98" s="115"/>
      <c r="WWL98" s="115"/>
      <c r="WWM98" s="115"/>
      <c r="WWN98" s="115"/>
      <c r="WWO98" s="115"/>
      <c r="WWP98" s="115"/>
      <c r="WWQ98" s="115"/>
      <c r="WWR98" s="115"/>
      <c r="WWS98" s="115"/>
      <c r="WWT98" s="115"/>
      <c r="WWU98" s="115"/>
      <c r="WWV98" s="115"/>
      <c r="WWW98" s="115"/>
      <c r="WWX98" s="115"/>
      <c r="WWY98" s="115"/>
      <c r="WWZ98" s="115"/>
      <c r="WXA98" s="115"/>
      <c r="WXB98" s="115"/>
      <c r="WXC98" s="115"/>
      <c r="WXD98" s="115"/>
      <c r="WXE98" s="115"/>
      <c r="WXF98" s="115"/>
      <c r="WXG98" s="115"/>
      <c r="WXH98" s="115"/>
      <c r="WXI98" s="115"/>
      <c r="WXJ98" s="115"/>
      <c r="WXK98" s="115"/>
      <c r="WXL98" s="115"/>
      <c r="WXM98" s="115"/>
      <c r="WXN98" s="115"/>
      <c r="WXO98" s="115"/>
      <c r="WXP98" s="115"/>
      <c r="WXQ98" s="115"/>
      <c r="WXR98" s="115"/>
      <c r="WXS98" s="115"/>
      <c r="WXT98" s="115"/>
      <c r="WXU98" s="115"/>
      <c r="WXV98" s="115"/>
      <c r="WXW98" s="115"/>
      <c r="WXX98" s="115"/>
      <c r="WXY98" s="115"/>
      <c r="WXZ98" s="115"/>
      <c r="WYA98" s="115"/>
      <c r="WYB98" s="115"/>
      <c r="WYC98" s="115"/>
      <c r="WYD98" s="115"/>
      <c r="WYE98" s="115"/>
      <c r="WYF98" s="115"/>
      <c r="WYG98" s="115"/>
      <c r="WYH98" s="115"/>
      <c r="WYI98" s="115"/>
      <c r="WYJ98" s="115"/>
      <c r="WYK98" s="115"/>
      <c r="WYL98" s="115"/>
      <c r="WYM98" s="115"/>
      <c r="WYN98" s="115"/>
      <c r="WYO98" s="115"/>
      <c r="WYP98" s="115"/>
      <c r="WYQ98" s="115"/>
      <c r="WYR98" s="115"/>
      <c r="WYS98" s="115"/>
      <c r="WYT98" s="115"/>
      <c r="WYU98" s="115"/>
      <c r="WYV98" s="115"/>
      <c r="WYW98" s="115"/>
      <c r="WYX98" s="115"/>
      <c r="WYY98" s="115"/>
      <c r="WYZ98" s="115"/>
      <c r="WZA98" s="115"/>
      <c r="WZB98" s="115"/>
      <c r="WZC98" s="115"/>
      <c r="WZD98" s="115"/>
      <c r="WZE98" s="115"/>
      <c r="WZF98" s="115"/>
      <c r="WZG98" s="115"/>
      <c r="WZH98" s="115"/>
      <c r="WZI98" s="115"/>
      <c r="WZJ98" s="115"/>
      <c r="WZK98" s="115"/>
      <c r="WZL98" s="115"/>
      <c r="WZM98" s="115"/>
      <c r="WZN98" s="115"/>
      <c r="WZO98" s="115"/>
      <c r="WZP98" s="115"/>
      <c r="WZQ98" s="115"/>
      <c r="WZR98" s="115"/>
      <c r="WZS98" s="115"/>
      <c r="WZT98" s="115"/>
      <c r="WZU98" s="115"/>
      <c r="WZV98" s="115"/>
      <c r="WZW98" s="115"/>
      <c r="WZX98" s="115"/>
      <c r="WZY98" s="115"/>
      <c r="WZZ98" s="115"/>
      <c r="XAA98" s="115"/>
      <c r="XAB98" s="115"/>
      <c r="XAC98" s="115"/>
      <c r="XAD98" s="115"/>
      <c r="XAE98" s="115"/>
      <c r="XAF98" s="115"/>
      <c r="XAG98" s="115"/>
      <c r="XAH98" s="115"/>
      <c r="XAI98" s="115"/>
      <c r="XAJ98" s="115"/>
      <c r="XAK98" s="115"/>
      <c r="XAL98" s="115"/>
      <c r="XAM98" s="115"/>
      <c r="XAN98" s="115"/>
      <c r="XAO98" s="115"/>
      <c r="XAP98" s="115"/>
      <c r="XAQ98" s="115"/>
      <c r="XAR98" s="115"/>
      <c r="XAS98" s="115"/>
      <c r="XAT98" s="115"/>
      <c r="XAU98" s="115"/>
      <c r="XAV98" s="115"/>
      <c r="XAW98" s="115"/>
      <c r="XAX98" s="115"/>
      <c r="XAY98" s="115"/>
      <c r="XAZ98" s="115"/>
      <c r="XBA98" s="115"/>
      <c r="XBB98" s="115"/>
      <c r="XBC98" s="115"/>
      <c r="XBD98" s="115"/>
      <c r="XBE98" s="115"/>
      <c r="XBF98" s="115"/>
      <c r="XBG98" s="115"/>
      <c r="XBH98" s="115"/>
      <c r="XBI98" s="115"/>
      <c r="XBJ98" s="115"/>
      <c r="XBK98" s="115"/>
      <c r="XBL98" s="115"/>
      <c r="XBM98" s="115"/>
      <c r="XBN98" s="115"/>
      <c r="XBO98" s="115"/>
      <c r="XBP98" s="115"/>
      <c r="XBQ98" s="115"/>
      <c r="XBR98" s="115"/>
      <c r="XBS98" s="115"/>
      <c r="XBT98" s="115"/>
      <c r="XBU98" s="115"/>
      <c r="XBV98" s="115"/>
      <c r="XBW98" s="115"/>
      <c r="XBX98" s="115"/>
      <c r="XBY98" s="115"/>
      <c r="XBZ98" s="115"/>
      <c r="XCA98" s="115"/>
      <c r="XCB98" s="115"/>
      <c r="XCC98" s="115"/>
      <c r="XCD98" s="115"/>
      <c r="XCE98" s="115"/>
      <c r="XCF98" s="115"/>
      <c r="XCG98" s="115"/>
      <c r="XCH98" s="115"/>
      <c r="XCI98" s="115"/>
      <c r="XCJ98" s="115"/>
      <c r="XCK98" s="115"/>
      <c r="XCL98" s="115"/>
      <c r="XCM98" s="115"/>
      <c r="XCN98" s="115"/>
      <c r="XCO98" s="115"/>
      <c r="XCP98" s="115"/>
      <c r="XCQ98" s="115"/>
      <c r="XCR98" s="115"/>
      <c r="XCS98" s="115"/>
      <c r="XCT98" s="115"/>
      <c r="XCU98" s="115"/>
      <c r="XCV98" s="115"/>
      <c r="XCW98" s="115"/>
      <c r="XCX98" s="115"/>
      <c r="XCY98" s="115"/>
      <c r="XCZ98" s="115"/>
    </row>
    <row r="99" spans="2:16328" x14ac:dyDescent="0.35">
      <c r="B99" s="9" t="s">
        <v>330</v>
      </c>
      <c r="C99" s="64">
        <f t="shared" ref="C99:L99" ca="1" si="64">+C89+C91*(1+C88)</f>
        <v>64.717505857668115</v>
      </c>
      <c r="D99" s="64">
        <f t="shared" ca="1" si="64"/>
        <v>118.56768846045881</v>
      </c>
      <c r="E99" s="64">
        <f t="shared" ca="1" si="64"/>
        <v>143.8494206031389</v>
      </c>
      <c r="F99" s="64">
        <f t="shared" ca="1" si="64"/>
        <v>167.16573630473329</v>
      </c>
      <c r="G99" s="64">
        <f t="shared" ca="1" si="64"/>
        <v>193.16008034601833</v>
      </c>
      <c r="H99" s="64">
        <f t="shared" ca="1" si="64"/>
        <v>222.51298564039178</v>
      </c>
      <c r="I99" s="64">
        <f t="shared" ca="1" si="64"/>
        <v>254.83271031930349</v>
      </c>
      <c r="J99" s="64">
        <f t="shared" ca="1" si="64"/>
        <v>290.8914271003901</v>
      </c>
      <c r="K99" s="64">
        <f t="shared" ca="1" si="64"/>
        <v>330.88767669745511</v>
      </c>
      <c r="L99" s="64">
        <f t="shared" ca="1" si="64"/>
        <v>372.76058199546884</v>
      </c>
      <c r="M99" s="120">
        <f ca="1">+M89+M91</f>
        <v>421.2813722040039</v>
      </c>
      <c r="N99" s="116"/>
      <c r="O99" s="116"/>
      <c r="P99" s="116"/>
      <c r="Q99" s="115"/>
      <c r="R99" s="115"/>
      <c r="S99" s="115"/>
      <c r="T99" s="115"/>
      <c r="U99" s="115"/>
      <c r="V99" s="115"/>
      <c r="W99" s="115"/>
      <c r="X99" s="115"/>
      <c r="Y99" s="115"/>
      <c r="Z99" s="115"/>
      <c r="AA99" s="115"/>
      <c r="AB99" s="115"/>
      <c r="AC99" s="115"/>
      <c r="AD99" s="115"/>
      <c r="AE99" s="115"/>
      <c r="AF99" s="115"/>
      <c r="AG99" s="115"/>
      <c r="AH99" s="115"/>
      <c r="AI99" s="115"/>
      <c r="AJ99" s="115"/>
      <c r="AK99" s="115"/>
      <c r="AL99" s="115"/>
      <c r="AM99" s="115"/>
      <c r="AN99" s="115"/>
      <c r="AO99" s="115"/>
      <c r="AP99" s="115"/>
      <c r="AQ99" s="115"/>
      <c r="AR99" s="115"/>
      <c r="AS99" s="115"/>
      <c r="AT99" s="115"/>
      <c r="AU99" s="115"/>
      <c r="AV99" s="115"/>
      <c r="AW99" s="115"/>
      <c r="AX99" s="115"/>
      <c r="AY99" s="115"/>
      <c r="AZ99" s="115"/>
      <c r="BA99" s="115"/>
      <c r="BB99" s="115"/>
      <c r="BC99" s="115"/>
      <c r="BD99" s="115"/>
      <c r="BE99" s="115"/>
      <c r="BF99" s="115"/>
      <c r="BG99" s="115"/>
      <c r="BH99" s="115"/>
      <c r="BI99" s="115"/>
      <c r="BJ99" s="115"/>
      <c r="BK99" s="115"/>
      <c r="BL99" s="115"/>
      <c r="BM99" s="115"/>
      <c r="BN99" s="115"/>
      <c r="BO99" s="115"/>
      <c r="BP99" s="115"/>
      <c r="BQ99" s="115"/>
      <c r="BR99" s="115"/>
      <c r="BS99" s="115"/>
      <c r="BT99" s="115"/>
      <c r="BU99" s="115"/>
      <c r="BV99" s="115"/>
      <c r="BW99" s="115"/>
      <c r="BX99" s="115"/>
      <c r="BY99" s="115"/>
      <c r="BZ99" s="115"/>
      <c r="CA99" s="115"/>
      <c r="CB99" s="115"/>
      <c r="CC99" s="115"/>
      <c r="CD99" s="115"/>
      <c r="CE99" s="115"/>
      <c r="CF99" s="115"/>
      <c r="CG99" s="115"/>
      <c r="CH99" s="115"/>
      <c r="CI99" s="115"/>
      <c r="CJ99" s="115"/>
      <c r="CK99" s="115"/>
      <c r="CL99" s="115"/>
      <c r="CM99" s="115"/>
      <c r="CN99" s="115"/>
      <c r="CO99" s="115"/>
      <c r="CP99" s="115"/>
      <c r="CQ99" s="115"/>
      <c r="CR99" s="115"/>
      <c r="CS99" s="115"/>
      <c r="CT99" s="115"/>
      <c r="CU99" s="115"/>
      <c r="CV99" s="115"/>
      <c r="CW99" s="115"/>
      <c r="CX99" s="115"/>
      <c r="CY99" s="115"/>
      <c r="CZ99" s="115"/>
      <c r="DA99" s="115"/>
      <c r="DB99" s="115"/>
      <c r="DC99" s="115"/>
      <c r="DD99" s="115"/>
      <c r="DE99" s="115"/>
      <c r="DF99" s="115"/>
      <c r="DG99" s="115"/>
      <c r="DH99" s="115"/>
      <c r="DI99" s="115"/>
      <c r="DJ99" s="115"/>
      <c r="DK99" s="115"/>
      <c r="DL99" s="115"/>
      <c r="DM99" s="115"/>
      <c r="DN99" s="115"/>
      <c r="DO99" s="115"/>
      <c r="DP99" s="115"/>
      <c r="DQ99" s="115"/>
      <c r="DR99" s="115"/>
      <c r="DS99" s="115"/>
      <c r="DT99" s="115"/>
      <c r="DU99" s="115"/>
      <c r="DV99" s="115"/>
      <c r="DW99" s="115"/>
      <c r="DX99" s="115"/>
      <c r="DY99" s="115"/>
      <c r="DZ99" s="115"/>
      <c r="EA99" s="115"/>
      <c r="EB99" s="115"/>
      <c r="EC99" s="115"/>
      <c r="ED99" s="115"/>
      <c r="EE99" s="115"/>
      <c r="EF99" s="115"/>
      <c r="EG99" s="115"/>
      <c r="EH99" s="115"/>
      <c r="EI99" s="115"/>
      <c r="EJ99" s="115"/>
      <c r="EK99" s="115"/>
      <c r="EL99" s="115"/>
      <c r="EM99" s="115"/>
      <c r="EN99" s="115"/>
      <c r="EO99" s="115"/>
      <c r="EP99" s="115"/>
      <c r="EQ99" s="115"/>
      <c r="ER99" s="115"/>
      <c r="ES99" s="115"/>
      <c r="ET99" s="115"/>
      <c r="EU99" s="115"/>
      <c r="EV99" s="115"/>
      <c r="EW99" s="115"/>
      <c r="EX99" s="115"/>
      <c r="EY99" s="115"/>
      <c r="EZ99" s="115"/>
      <c r="FA99" s="115"/>
      <c r="FB99" s="115"/>
      <c r="FC99" s="115"/>
      <c r="FD99" s="115"/>
      <c r="FE99" s="115"/>
      <c r="FF99" s="115"/>
      <c r="FG99" s="115"/>
      <c r="FH99" s="115"/>
      <c r="FI99" s="115"/>
      <c r="FJ99" s="115"/>
      <c r="FK99" s="115"/>
      <c r="FL99" s="115"/>
      <c r="FM99" s="115"/>
      <c r="FN99" s="115"/>
      <c r="FO99" s="115"/>
      <c r="FP99" s="115"/>
      <c r="FQ99" s="115"/>
      <c r="FR99" s="115"/>
      <c r="FS99" s="115"/>
      <c r="FT99" s="115"/>
      <c r="FU99" s="115"/>
      <c r="FV99" s="115"/>
      <c r="FW99" s="115"/>
      <c r="FX99" s="115"/>
      <c r="FY99" s="115"/>
      <c r="FZ99" s="115"/>
      <c r="GA99" s="115"/>
      <c r="GB99" s="115"/>
      <c r="GC99" s="115"/>
      <c r="GD99" s="115"/>
      <c r="GE99" s="115"/>
      <c r="GF99" s="115"/>
      <c r="GG99" s="115"/>
      <c r="GH99" s="115"/>
      <c r="GI99" s="115"/>
      <c r="GJ99" s="115"/>
      <c r="GK99" s="115"/>
      <c r="GL99" s="115"/>
      <c r="GM99" s="115"/>
      <c r="GN99" s="115"/>
      <c r="GO99" s="115"/>
      <c r="GP99" s="115"/>
      <c r="GQ99" s="115"/>
      <c r="GR99" s="115"/>
      <c r="GS99" s="115"/>
      <c r="GT99" s="115"/>
      <c r="GU99" s="115"/>
      <c r="GV99" s="115"/>
      <c r="GW99" s="115"/>
      <c r="GX99" s="115"/>
      <c r="GY99" s="115"/>
      <c r="GZ99" s="115"/>
      <c r="HA99" s="115"/>
      <c r="HB99" s="115"/>
      <c r="HC99" s="115"/>
      <c r="HD99" s="115"/>
      <c r="HE99" s="115"/>
      <c r="HF99" s="115"/>
      <c r="HG99" s="115"/>
      <c r="HH99" s="115"/>
      <c r="HI99" s="115"/>
      <c r="HJ99" s="115"/>
      <c r="HK99" s="115"/>
      <c r="HL99" s="115"/>
      <c r="HM99" s="115"/>
      <c r="HN99" s="115"/>
      <c r="HO99" s="115"/>
      <c r="HP99" s="115"/>
      <c r="HQ99" s="115"/>
      <c r="HR99" s="115"/>
      <c r="HS99" s="115"/>
      <c r="HT99" s="115"/>
      <c r="HU99" s="115"/>
      <c r="HV99" s="115"/>
      <c r="HW99" s="115"/>
      <c r="HX99" s="115"/>
      <c r="HY99" s="115"/>
      <c r="HZ99" s="115"/>
      <c r="IA99" s="115"/>
      <c r="IB99" s="115"/>
      <c r="IC99" s="115"/>
      <c r="ID99" s="115"/>
      <c r="IE99" s="115"/>
      <c r="IF99" s="115"/>
      <c r="IG99" s="115"/>
      <c r="IH99" s="115"/>
      <c r="II99" s="115"/>
      <c r="IJ99" s="115"/>
      <c r="IK99" s="115"/>
      <c r="IL99" s="115"/>
      <c r="IM99" s="115"/>
      <c r="IN99" s="115"/>
      <c r="IO99" s="115"/>
      <c r="IP99" s="115"/>
      <c r="IQ99" s="115"/>
      <c r="IR99" s="115"/>
      <c r="IS99" s="115"/>
      <c r="IT99" s="115"/>
      <c r="IU99" s="115"/>
      <c r="IV99" s="115"/>
      <c r="IW99" s="115"/>
      <c r="IX99" s="115"/>
      <c r="IY99" s="115"/>
      <c r="IZ99" s="115"/>
      <c r="JA99" s="115"/>
      <c r="JB99" s="115"/>
      <c r="JC99" s="115"/>
      <c r="JD99" s="115"/>
      <c r="JE99" s="115"/>
      <c r="JF99" s="115"/>
      <c r="JG99" s="115"/>
      <c r="JH99" s="115"/>
      <c r="JI99" s="115"/>
      <c r="JJ99" s="115"/>
      <c r="JK99" s="115"/>
      <c r="JL99" s="115"/>
      <c r="JM99" s="115"/>
      <c r="JN99" s="115"/>
      <c r="JO99" s="115"/>
      <c r="JP99" s="115"/>
      <c r="JQ99" s="115"/>
      <c r="JR99" s="115"/>
      <c r="JS99" s="115"/>
      <c r="JT99" s="115"/>
      <c r="JU99" s="115"/>
      <c r="JV99" s="115"/>
      <c r="JW99" s="115"/>
      <c r="JX99" s="115"/>
      <c r="JY99" s="115"/>
      <c r="JZ99" s="115"/>
      <c r="KA99" s="115"/>
      <c r="KB99" s="115"/>
      <c r="KC99" s="115"/>
      <c r="KD99" s="115"/>
      <c r="KE99" s="115"/>
      <c r="KF99" s="115"/>
      <c r="KG99" s="115"/>
      <c r="KH99" s="115"/>
      <c r="KI99" s="115"/>
      <c r="KJ99" s="115"/>
      <c r="KK99" s="115"/>
      <c r="KL99" s="115"/>
      <c r="KM99" s="115"/>
      <c r="KN99" s="115"/>
      <c r="KO99" s="115"/>
      <c r="KP99" s="115"/>
      <c r="KQ99" s="115"/>
      <c r="KR99" s="115"/>
      <c r="KS99" s="115"/>
      <c r="KT99" s="115"/>
      <c r="KU99" s="115"/>
      <c r="KV99" s="115"/>
      <c r="KW99" s="115"/>
      <c r="KX99" s="115"/>
      <c r="KY99" s="115"/>
      <c r="KZ99" s="115"/>
      <c r="LA99" s="115"/>
      <c r="LB99" s="115"/>
      <c r="LC99" s="115"/>
      <c r="LD99" s="115"/>
      <c r="LE99" s="115"/>
      <c r="LF99" s="115"/>
      <c r="LG99" s="115"/>
      <c r="LH99" s="115"/>
      <c r="LI99" s="115"/>
      <c r="LJ99" s="115"/>
      <c r="LK99" s="115"/>
      <c r="LL99" s="115"/>
      <c r="LM99" s="115"/>
      <c r="LN99" s="115"/>
      <c r="LO99" s="115"/>
      <c r="LP99" s="115"/>
      <c r="LQ99" s="115"/>
      <c r="LR99" s="115"/>
      <c r="LS99" s="115"/>
      <c r="LT99" s="115"/>
      <c r="LU99" s="115"/>
      <c r="LV99" s="115"/>
      <c r="LW99" s="115"/>
      <c r="LX99" s="115"/>
      <c r="LY99" s="115"/>
      <c r="LZ99" s="115"/>
      <c r="MA99" s="115"/>
      <c r="MB99" s="115"/>
      <c r="MC99" s="115"/>
      <c r="MD99" s="115"/>
      <c r="ME99" s="115"/>
      <c r="MF99" s="115"/>
      <c r="MG99" s="115"/>
      <c r="MH99" s="115"/>
      <c r="MI99" s="115"/>
      <c r="MJ99" s="115"/>
      <c r="MK99" s="115"/>
      <c r="ML99" s="115"/>
      <c r="MM99" s="115"/>
      <c r="MN99" s="115"/>
      <c r="MO99" s="115"/>
      <c r="MP99" s="115"/>
      <c r="MQ99" s="115"/>
      <c r="MR99" s="115"/>
      <c r="MS99" s="115"/>
      <c r="MT99" s="115"/>
      <c r="MU99" s="115"/>
      <c r="MV99" s="115"/>
      <c r="MW99" s="115"/>
      <c r="MX99" s="115"/>
      <c r="MY99" s="115"/>
      <c r="MZ99" s="115"/>
      <c r="NA99" s="115"/>
      <c r="NB99" s="115"/>
      <c r="NC99" s="115"/>
      <c r="ND99" s="115"/>
      <c r="NE99" s="115"/>
      <c r="NF99" s="115"/>
      <c r="NG99" s="115"/>
      <c r="NH99" s="115"/>
      <c r="NI99" s="115"/>
      <c r="NJ99" s="115"/>
      <c r="NK99" s="115"/>
      <c r="NL99" s="115"/>
      <c r="NM99" s="115"/>
      <c r="NN99" s="115"/>
      <c r="NO99" s="115"/>
      <c r="NP99" s="115"/>
      <c r="NQ99" s="115"/>
      <c r="NR99" s="115"/>
      <c r="NS99" s="115"/>
      <c r="NT99" s="115"/>
      <c r="NU99" s="115"/>
      <c r="NV99" s="115"/>
      <c r="NW99" s="115"/>
      <c r="NX99" s="115"/>
      <c r="NY99" s="115"/>
      <c r="NZ99" s="115"/>
      <c r="OA99" s="115"/>
      <c r="OB99" s="115"/>
      <c r="OC99" s="115"/>
      <c r="OD99" s="115"/>
      <c r="OE99" s="115"/>
      <c r="OF99" s="115"/>
      <c r="OG99" s="115"/>
      <c r="OH99" s="115"/>
      <c r="OI99" s="115"/>
      <c r="OJ99" s="115"/>
      <c r="OK99" s="115"/>
      <c r="OL99" s="115"/>
      <c r="OM99" s="115"/>
      <c r="ON99" s="115"/>
      <c r="OO99" s="115"/>
      <c r="OP99" s="115"/>
      <c r="OQ99" s="115"/>
      <c r="OR99" s="115"/>
      <c r="OS99" s="115"/>
      <c r="OT99" s="115"/>
      <c r="OU99" s="115"/>
      <c r="OV99" s="115"/>
      <c r="OW99" s="115"/>
      <c r="OX99" s="115"/>
      <c r="OY99" s="115"/>
      <c r="OZ99" s="115"/>
      <c r="PA99" s="115"/>
      <c r="PB99" s="115"/>
      <c r="PC99" s="115"/>
      <c r="PD99" s="115"/>
      <c r="PE99" s="115"/>
      <c r="PF99" s="115"/>
      <c r="PG99" s="115"/>
      <c r="PH99" s="115"/>
      <c r="PI99" s="115"/>
      <c r="PJ99" s="115"/>
      <c r="PK99" s="115"/>
      <c r="PL99" s="115"/>
      <c r="PM99" s="115"/>
      <c r="PN99" s="115"/>
      <c r="PO99" s="115"/>
      <c r="PP99" s="115"/>
      <c r="PQ99" s="115"/>
      <c r="PR99" s="115"/>
      <c r="PS99" s="115"/>
      <c r="PT99" s="115"/>
      <c r="PU99" s="115"/>
      <c r="PV99" s="115"/>
      <c r="PW99" s="115"/>
      <c r="PX99" s="115"/>
      <c r="PY99" s="115"/>
      <c r="PZ99" s="115"/>
      <c r="QA99" s="115"/>
      <c r="QB99" s="115"/>
      <c r="QC99" s="115"/>
      <c r="QD99" s="115"/>
      <c r="QE99" s="115"/>
      <c r="QF99" s="115"/>
      <c r="QG99" s="115"/>
      <c r="QH99" s="115"/>
      <c r="QI99" s="115"/>
      <c r="QJ99" s="115"/>
      <c r="QK99" s="115"/>
      <c r="QL99" s="115"/>
      <c r="QM99" s="115"/>
      <c r="QN99" s="115"/>
      <c r="QO99" s="115"/>
      <c r="QP99" s="115"/>
      <c r="QQ99" s="115"/>
      <c r="QR99" s="115"/>
      <c r="QS99" s="115"/>
      <c r="QT99" s="115"/>
      <c r="QU99" s="115"/>
      <c r="QV99" s="115"/>
      <c r="QW99" s="115"/>
      <c r="QX99" s="115"/>
      <c r="QY99" s="115"/>
      <c r="QZ99" s="115"/>
      <c r="RA99" s="115"/>
      <c r="RB99" s="115"/>
      <c r="RC99" s="115"/>
      <c r="RD99" s="115"/>
      <c r="RE99" s="115"/>
      <c r="RF99" s="115"/>
      <c r="RG99" s="115"/>
      <c r="RH99" s="115"/>
      <c r="RI99" s="115"/>
      <c r="RJ99" s="115"/>
      <c r="RK99" s="115"/>
      <c r="RL99" s="115"/>
      <c r="RM99" s="115"/>
      <c r="RN99" s="115"/>
      <c r="RO99" s="115"/>
      <c r="RP99" s="115"/>
      <c r="RQ99" s="115"/>
      <c r="RR99" s="115"/>
      <c r="RS99" s="115"/>
      <c r="RT99" s="115"/>
      <c r="RU99" s="115"/>
      <c r="RV99" s="115"/>
      <c r="RW99" s="115"/>
      <c r="RX99" s="115"/>
      <c r="RY99" s="115"/>
      <c r="RZ99" s="115"/>
      <c r="SA99" s="115"/>
      <c r="SB99" s="115"/>
      <c r="SC99" s="115"/>
      <c r="SD99" s="115"/>
      <c r="SE99" s="115"/>
      <c r="SF99" s="115"/>
      <c r="SG99" s="115"/>
      <c r="SH99" s="115"/>
      <c r="SI99" s="115"/>
      <c r="SJ99" s="115"/>
      <c r="SK99" s="115"/>
      <c r="SL99" s="115"/>
      <c r="SM99" s="115"/>
      <c r="SN99" s="115"/>
      <c r="SO99" s="115"/>
      <c r="SP99" s="115"/>
      <c r="SQ99" s="115"/>
      <c r="SR99" s="115"/>
      <c r="SS99" s="115"/>
      <c r="ST99" s="115"/>
      <c r="SU99" s="115"/>
      <c r="SV99" s="115"/>
      <c r="SW99" s="115"/>
      <c r="SX99" s="115"/>
      <c r="SY99" s="115"/>
      <c r="SZ99" s="115"/>
      <c r="TA99" s="115"/>
      <c r="TB99" s="115"/>
      <c r="TC99" s="115"/>
      <c r="TD99" s="115"/>
      <c r="TE99" s="115"/>
      <c r="TF99" s="115"/>
      <c r="TG99" s="115"/>
      <c r="TH99" s="115"/>
      <c r="TI99" s="115"/>
      <c r="TJ99" s="115"/>
      <c r="TK99" s="115"/>
      <c r="TL99" s="115"/>
      <c r="TM99" s="115"/>
      <c r="TN99" s="115"/>
      <c r="TO99" s="115"/>
      <c r="TP99" s="115"/>
      <c r="TQ99" s="115"/>
      <c r="TR99" s="115"/>
      <c r="TS99" s="115"/>
      <c r="TT99" s="115"/>
      <c r="TU99" s="115"/>
      <c r="TV99" s="115"/>
      <c r="TW99" s="115"/>
      <c r="TX99" s="115"/>
      <c r="TY99" s="115"/>
      <c r="TZ99" s="115"/>
      <c r="UA99" s="115"/>
      <c r="UB99" s="115"/>
      <c r="UC99" s="115"/>
      <c r="UD99" s="115"/>
      <c r="UE99" s="115"/>
      <c r="UF99" s="115"/>
      <c r="UG99" s="115"/>
      <c r="UH99" s="115"/>
      <c r="UI99" s="115"/>
      <c r="UJ99" s="115"/>
      <c r="UK99" s="115"/>
      <c r="UL99" s="115"/>
      <c r="UM99" s="115"/>
      <c r="UN99" s="115"/>
      <c r="UO99" s="115"/>
      <c r="UP99" s="115"/>
      <c r="UQ99" s="115"/>
      <c r="UR99" s="115"/>
      <c r="US99" s="115"/>
      <c r="UT99" s="115"/>
      <c r="UU99" s="115"/>
      <c r="UV99" s="115"/>
      <c r="UW99" s="115"/>
      <c r="UX99" s="115"/>
      <c r="UY99" s="115"/>
      <c r="UZ99" s="115"/>
      <c r="VA99" s="115"/>
      <c r="VB99" s="115"/>
      <c r="VC99" s="115"/>
      <c r="VD99" s="115"/>
      <c r="VE99" s="115"/>
      <c r="VF99" s="115"/>
      <c r="VG99" s="115"/>
      <c r="VH99" s="115"/>
      <c r="VI99" s="115"/>
      <c r="VJ99" s="115"/>
      <c r="VK99" s="115"/>
      <c r="VL99" s="115"/>
      <c r="VM99" s="115"/>
      <c r="VN99" s="115"/>
      <c r="VO99" s="115"/>
      <c r="VP99" s="115"/>
      <c r="VQ99" s="115"/>
      <c r="VR99" s="115"/>
      <c r="VS99" s="115"/>
      <c r="VT99" s="115"/>
      <c r="VU99" s="115"/>
      <c r="VV99" s="115"/>
      <c r="VW99" s="115"/>
      <c r="VX99" s="115"/>
      <c r="VY99" s="115"/>
      <c r="VZ99" s="115"/>
      <c r="WA99" s="115"/>
      <c r="WB99" s="115"/>
      <c r="WC99" s="115"/>
      <c r="WD99" s="115"/>
      <c r="WE99" s="115"/>
      <c r="WF99" s="115"/>
      <c r="WG99" s="115"/>
      <c r="WH99" s="115"/>
      <c r="WI99" s="115"/>
      <c r="WJ99" s="115"/>
      <c r="WK99" s="115"/>
      <c r="WL99" s="115"/>
      <c r="WM99" s="115"/>
      <c r="WN99" s="115"/>
      <c r="WO99" s="115"/>
      <c r="WP99" s="115"/>
      <c r="WQ99" s="115"/>
      <c r="WR99" s="115"/>
      <c r="WS99" s="115"/>
      <c r="WT99" s="115"/>
      <c r="WU99" s="115"/>
      <c r="WV99" s="115"/>
      <c r="WW99" s="115"/>
      <c r="WX99" s="115"/>
      <c r="WY99" s="115"/>
      <c r="WZ99" s="115"/>
      <c r="XA99" s="115"/>
      <c r="XB99" s="115"/>
      <c r="XC99" s="115"/>
      <c r="XD99" s="115"/>
      <c r="XE99" s="115"/>
      <c r="XF99" s="115"/>
      <c r="XG99" s="115"/>
      <c r="XH99" s="115"/>
      <c r="XI99" s="115"/>
      <c r="XJ99" s="115"/>
      <c r="XK99" s="115"/>
      <c r="XL99" s="115"/>
      <c r="XM99" s="115"/>
      <c r="XN99" s="115"/>
      <c r="XO99" s="115"/>
      <c r="XP99" s="115"/>
      <c r="XQ99" s="115"/>
      <c r="XR99" s="115"/>
      <c r="XS99" s="115"/>
      <c r="XT99" s="115"/>
      <c r="XU99" s="115"/>
      <c r="XV99" s="115"/>
      <c r="XW99" s="115"/>
      <c r="XX99" s="115"/>
      <c r="XY99" s="115"/>
      <c r="XZ99" s="115"/>
      <c r="YA99" s="115"/>
      <c r="YB99" s="115"/>
      <c r="YC99" s="115"/>
      <c r="YD99" s="115"/>
      <c r="YE99" s="115"/>
      <c r="YF99" s="115"/>
      <c r="YG99" s="115"/>
      <c r="YH99" s="115"/>
      <c r="YI99" s="115"/>
      <c r="YJ99" s="115"/>
      <c r="YK99" s="115"/>
      <c r="YL99" s="115"/>
      <c r="YM99" s="115"/>
      <c r="YN99" s="115"/>
      <c r="YO99" s="115"/>
      <c r="YP99" s="115"/>
      <c r="YQ99" s="115"/>
      <c r="YR99" s="115"/>
      <c r="YS99" s="115"/>
      <c r="YT99" s="115"/>
      <c r="YU99" s="115"/>
      <c r="YV99" s="115"/>
      <c r="YW99" s="115"/>
      <c r="YX99" s="115"/>
      <c r="YY99" s="115"/>
      <c r="YZ99" s="115"/>
      <c r="ZA99" s="115"/>
      <c r="ZB99" s="115"/>
      <c r="ZC99" s="115"/>
      <c r="ZD99" s="115"/>
      <c r="ZE99" s="115"/>
      <c r="ZF99" s="115"/>
      <c r="ZG99" s="115"/>
      <c r="ZH99" s="115"/>
      <c r="ZI99" s="115"/>
      <c r="ZJ99" s="115"/>
      <c r="ZK99" s="115"/>
      <c r="ZL99" s="115"/>
      <c r="ZM99" s="115"/>
      <c r="ZN99" s="115"/>
      <c r="ZO99" s="115"/>
      <c r="ZP99" s="115"/>
      <c r="ZQ99" s="115"/>
      <c r="ZR99" s="115"/>
      <c r="ZS99" s="115"/>
      <c r="ZT99" s="115"/>
      <c r="ZU99" s="115"/>
      <c r="ZV99" s="115"/>
      <c r="ZW99" s="115"/>
      <c r="ZX99" s="115"/>
      <c r="ZY99" s="115"/>
      <c r="ZZ99" s="115"/>
      <c r="AAA99" s="115"/>
      <c r="AAB99" s="115"/>
      <c r="AAC99" s="115"/>
      <c r="AAD99" s="115"/>
      <c r="AAE99" s="115"/>
      <c r="AAF99" s="115"/>
      <c r="AAG99" s="115"/>
      <c r="AAH99" s="115"/>
      <c r="AAI99" s="115"/>
      <c r="AAJ99" s="115"/>
      <c r="AAK99" s="115"/>
      <c r="AAL99" s="115"/>
      <c r="AAM99" s="115"/>
      <c r="AAN99" s="115"/>
      <c r="AAO99" s="115"/>
      <c r="AAP99" s="115"/>
      <c r="AAQ99" s="115"/>
      <c r="AAR99" s="115"/>
      <c r="AAS99" s="115"/>
      <c r="AAT99" s="115"/>
      <c r="AAU99" s="115"/>
      <c r="AAV99" s="115"/>
      <c r="AAW99" s="115"/>
      <c r="AAX99" s="115"/>
      <c r="AAY99" s="115"/>
      <c r="AAZ99" s="115"/>
      <c r="ABA99" s="115"/>
      <c r="ABB99" s="115"/>
      <c r="ABC99" s="115"/>
      <c r="ABD99" s="115"/>
      <c r="ABE99" s="115"/>
      <c r="ABF99" s="115"/>
      <c r="ABG99" s="115"/>
      <c r="ABH99" s="115"/>
      <c r="ABI99" s="115"/>
      <c r="ABJ99" s="115"/>
      <c r="ABK99" s="115"/>
      <c r="ABL99" s="115"/>
      <c r="ABM99" s="115"/>
      <c r="ABN99" s="115"/>
      <c r="ABO99" s="115"/>
      <c r="ABP99" s="115"/>
      <c r="ABQ99" s="115"/>
      <c r="ABR99" s="115"/>
      <c r="ABS99" s="115"/>
      <c r="ABT99" s="115"/>
      <c r="ABU99" s="115"/>
      <c r="ABV99" s="115"/>
      <c r="ABW99" s="115"/>
      <c r="ABX99" s="115"/>
      <c r="ABY99" s="115"/>
      <c r="ABZ99" s="115"/>
      <c r="ACA99" s="115"/>
      <c r="ACB99" s="115"/>
      <c r="ACC99" s="115"/>
      <c r="ACD99" s="115"/>
      <c r="ACE99" s="115"/>
      <c r="ACF99" s="115"/>
      <c r="ACG99" s="115"/>
      <c r="ACH99" s="115"/>
      <c r="ACI99" s="115"/>
      <c r="ACJ99" s="115"/>
      <c r="ACK99" s="115"/>
      <c r="ACL99" s="115"/>
      <c r="ACM99" s="115"/>
      <c r="ACN99" s="115"/>
      <c r="ACO99" s="115"/>
      <c r="ACP99" s="115"/>
      <c r="ACQ99" s="115"/>
      <c r="ACR99" s="115"/>
      <c r="ACS99" s="115"/>
      <c r="ACT99" s="115"/>
      <c r="ACU99" s="115"/>
      <c r="ACV99" s="115"/>
      <c r="ACW99" s="115"/>
      <c r="ACX99" s="115"/>
      <c r="ACY99" s="115"/>
      <c r="ACZ99" s="115"/>
      <c r="ADA99" s="115"/>
      <c r="ADB99" s="115"/>
      <c r="ADC99" s="115"/>
      <c r="ADD99" s="115"/>
      <c r="ADE99" s="115"/>
      <c r="ADF99" s="115"/>
      <c r="ADG99" s="115"/>
      <c r="ADH99" s="115"/>
      <c r="ADI99" s="115"/>
      <c r="ADJ99" s="115"/>
      <c r="ADK99" s="115"/>
      <c r="ADL99" s="115"/>
      <c r="ADM99" s="115"/>
      <c r="ADN99" s="115"/>
      <c r="ADO99" s="115"/>
      <c r="ADP99" s="115"/>
      <c r="ADQ99" s="115"/>
      <c r="ADR99" s="115"/>
      <c r="ADS99" s="115"/>
      <c r="ADT99" s="115"/>
      <c r="ADU99" s="115"/>
      <c r="ADV99" s="115"/>
      <c r="ADW99" s="115"/>
      <c r="ADX99" s="115"/>
      <c r="ADY99" s="115"/>
      <c r="ADZ99" s="115"/>
      <c r="AEA99" s="115"/>
      <c r="AEB99" s="115"/>
      <c r="AEC99" s="115"/>
      <c r="AED99" s="115"/>
      <c r="AEE99" s="115"/>
      <c r="AEF99" s="115"/>
      <c r="AEG99" s="115"/>
      <c r="AEH99" s="115"/>
      <c r="AEI99" s="115"/>
      <c r="AEJ99" s="115"/>
      <c r="AEK99" s="115"/>
      <c r="AEL99" s="115"/>
      <c r="AEM99" s="115"/>
      <c r="AEN99" s="115"/>
      <c r="AEO99" s="115"/>
      <c r="AEP99" s="115"/>
      <c r="AEQ99" s="115"/>
      <c r="AER99" s="115"/>
      <c r="AES99" s="115"/>
      <c r="AET99" s="115"/>
      <c r="AEU99" s="115"/>
      <c r="AEV99" s="115"/>
      <c r="AEW99" s="115"/>
      <c r="AEX99" s="115"/>
      <c r="AEY99" s="115"/>
      <c r="AEZ99" s="115"/>
      <c r="AFA99" s="115"/>
      <c r="AFB99" s="115"/>
      <c r="AFC99" s="115"/>
      <c r="AFD99" s="115"/>
      <c r="AFE99" s="115"/>
      <c r="AFF99" s="115"/>
      <c r="AFG99" s="115"/>
      <c r="AFH99" s="115"/>
      <c r="AFI99" s="115"/>
      <c r="AFJ99" s="115"/>
      <c r="AFK99" s="115"/>
      <c r="AFL99" s="115"/>
      <c r="AFM99" s="115"/>
      <c r="AFN99" s="115"/>
      <c r="AFO99" s="115"/>
      <c r="AFP99" s="115"/>
      <c r="AFQ99" s="115"/>
      <c r="AFR99" s="115"/>
      <c r="AFS99" s="115"/>
      <c r="AFT99" s="115"/>
      <c r="AFU99" s="115"/>
      <c r="AFV99" s="115"/>
      <c r="AFW99" s="115"/>
      <c r="AFX99" s="115"/>
      <c r="AFY99" s="115"/>
      <c r="AFZ99" s="115"/>
      <c r="AGA99" s="115"/>
      <c r="AGB99" s="115"/>
      <c r="AGC99" s="115"/>
      <c r="AGD99" s="115"/>
      <c r="AGE99" s="115"/>
      <c r="AGF99" s="115"/>
      <c r="AGG99" s="115"/>
      <c r="AGH99" s="115"/>
      <c r="AGI99" s="115"/>
      <c r="AGJ99" s="115"/>
      <c r="AGK99" s="115"/>
      <c r="AGL99" s="115"/>
      <c r="AGM99" s="115"/>
      <c r="AGN99" s="115"/>
      <c r="AGO99" s="115"/>
      <c r="AGP99" s="115"/>
      <c r="AGQ99" s="115"/>
      <c r="AGR99" s="115"/>
      <c r="AGS99" s="115"/>
      <c r="AGT99" s="115"/>
      <c r="AGU99" s="115"/>
      <c r="AGV99" s="115"/>
      <c r="AGW99" s="115"/>
      <c r="AGX99" s="115"/>
      <c r="AGY99" s="115"/>
      <c r="AGZ99" s="115"/>
      <c r="AHA99" s="115"/>
      <c r="AHB99" s="115"/>
      <c r="AHC99" s="115"/>
      <c r="AHD99" s="115"/>
      <c r="AHE99" s="115"/>
      <c r="AHF99" s="115"/>
      <c r="AHG99" s="115"/>
      <c r="AHH99" s="115"/>
      <c r="AHI99" s="115"/>
      <c r="AHJ99" s="115"/>
      <c r="AHK99" s="115"/>
      <c r="AHL99" s="115"/>
      <c r="AHM99" s="115"/>
      <c r="AHN99" s="115"/>
      <c r="AHO99" s="115"/>
      <c r="AHP99" s="115"/>
      <c r="AHQ99" s="115"/>
      <c r="AHR99" s="115"/>
      <c r="AHS99" s="115"/>
      <c r="AHT99" s="115"/>
      <c r="AHU99" s="115"/>
      <c r="AHV99" s="115"/>
      <c r="AHW99" s="115"/>
      <c r="AHX99" s="115"/>
      <c r="AHY99" s="115"/>
      <c r="AHZ99" s="115"/>
      <c r="AIA99" s="115"/>
      <c r="AIB99" s="115"/>
      <c r="AIC99" s="115"/>
      <c r="AID99" s="115"/>
      <c r="AIE99" s="115"/>
      <c r="AIF99" s="115"/>
      <c r="AIG99" s="115"/>
      <c r="AIH99" s="115"/>
      <c r="AII99" s="115"/>
      <c r="AIJ99" s="115"/>
      <c r="AIK99" s="115"/>
      <c r="AIL99" s="115"/>
      <c r="AIM99" s="115"/>
      <c r="AIN99" s="115"/>
      <c r="AIO99" s="115"/>
      <c r="AIP99" s="115"/>
      <c r="AIQ99" s="115"/>
      <c r="AIR99" s="115"/>
      <c r="AIS99" s="115"/>
      <c r="AIT99" s="115"/>
      <c r="AIU99" s="115"/>
      <c r="AIV99" s="115"/>
      <c r="AIW99" s="115"/>
      <c r="AIX99" s="115"/>
      <c r="AIY99" s="115"/>
      <c r="AIZ99" s="115"/>
      <c r="AJA99" s="115"/>
      <c r="AJB99" s="115"/>
      <c r="AJC99" s="115"/>
      <c r="AJD99" s="115"/>
      <c r="AJE99" s="115"/>
      <c r="AJF99" s="115"/>
      <c r="AJG99" s="115"/>
      <c r="AJH99" s="115"/>
      <c r="AJI99" s="115"/>
      <c r="AJJ99" s="115"/>
      <c r="AJK99" s="115"/>
      <c r="AJL99" s="115"/>
      <c r="AJM99" s="115"/>
      <c r="AJN99" s="115"/>
      <c r="AJO99" s="115"/>
      <c r="AJP99" s="115"/>
      <c r="AJQ99" s="115"/>
      <c r="AJR99" s="115"/>
      <c r="AJS99" s="115"/>
      <c r="AJT99" s="115"/>
      <c r="AJU99" s="115"/>
      <c r="AJV99" s="115"/>
      <c r="AJW99" s="115"/>
      <c r="AJX99" s="115"/>
      <c r="AJY99" s="115"/>
      <c r="AJZ99" s="115"/>
      <c r="AKA99" s="115"/>
      <c r="AKB99" s="115"/>
      <c r="AKC99" s="115"/>
      <c r="AKD99" s="115"/>
      <c r="AKE99" s="115"/>
      <c r="AKF99" s="115"/>
      <c r="AKG99" s="115"/>
      <c r="AKH99" s="115"/>
      <c r="AKI99" s="115"/>
      <c r="AKJ99" s="115"/>
      <c r="AKK99" s="115"/>
      <c r="AKL99" s="115"/>
      <c r="AKM99" s="115"/>
      <c r="AKN99" s="115"/>
      <c r="AKO99" s="115"/>
      <c r="AKP99" s="115"/>
      <c r="AKQ99" s="115"/>
      <c r="AKR99" s="115"/>
      <c r="AKS99" s="115"/>
      <c r="AKT99" s="115"/>
      <c r="AKU99" s="115"/>
      <c r="AKV99" s="115"/>
      <c r="AKW99" s="115"/>
      <c r="AKX99" s="115"/>
      <c r="AKY99" s="115"/>
      <c r="AKZ99" s="115"/>
      <c r="ALA99" s="115"/>
      <c r="ALB99" s="115"/>
      <c r="ALC99" s="115"/>
      <c r="ALD99" s="115"/>
      <c r="ALE99" s="115"/>
      <c r="ALF99" s="115"/>
      <c r="ALG99" s="115"/>
      <c r="ALH99" s="115"/>
      <c r="ALI99" s="115"/>
      <c r="ALJ99" s="115"/>
      <c r="ALK99" s="115"/>
      <c r="ALL99" s="115"/>
      <c r="ALM99" s="115"/>
      <c r="ALN99" s="115"/>
      <c r="ALO99" s="115"/>
      <c r="ALP99" s="115"/>
      <c r="ALQ99" s="115"/>
      <c r="ALR99" s="115"/>
      <c r="ALS99" s="115"/>
      <c r="ALT99" s="115"/>
      <c r="ALU99" s="115"/>
      <c r="ALV99" s="115"/>
      <c r="ALW99" s="115"/>
      <c r="ALX99" s="115"/>
      <c r="ALY99" s="115"/>
      <c r="ALZ99" s="115"/>
      <c r="AMA99" s="115"/>
      <c r="AMB99" s="115"/>
      <c r="AMC99" s="115"/>
      <c r="AMD99" s="115"/>
      <c r="AME99" s="115"/>
      <c r="AMF99" s="115"/>
      <c r="AMG99" s="115"/>
      <c r="AMH99" s="115"/>
      <c r="AMI99" s="115"/>
      <c r="AMJ99" s="115"/>
      <c r="AMK99" s="115"/>
      <c r="AML99" s="115"/>
      <c r="AMM99" s="115"/>
      <c r="AMN99" s="115"/>
      <c r="AMO99" s="115"/>
      <c r="AMP99" s="115"/>
      <c r="AMQ99" s="115"/>
      <c r="AMR99" s="115"/>
      <c r="AMS99" s="115"/>
      <c r="AMT99" s="115"/>
      <c r="AMU99" s="115"/>
      <c r="AMV99" s="115"/>
      <c r="AMW99" s="115"/>
      <c r="AMX99" s="115"/>
      <c r="AMY99" s="115"/>
      <c r="AMZ99" s="115"/>
      <c r="ANA99" s="115"/>
      <c r="ANB99" s="115"/>
      <c r="ANC99" s="115"/>
      <c r="AND99" s="115"/>
      <c r="ANE99" s="115"/>
      <c r="ANF99" s="115"/>
      <c r="ANG99" s="115"/>
      <c r="ANH99" s="115"/>
      <c r="ANI99" s="115"/>
      <c r="ANJ99" s="115"/>
      <c r="ANK99" s="115"/>
      <c r="ANL99" s="115"/>
      <c r="ANM99" s="115"/>
      <c r="ANN99" s="115"/>
      <c r="ANO99" s="115"/>
      <c r="ANP99" s="115"/>
      <c r="ANQ99" s="115"/>
      <c r="ANR99" s="115"/>
      <c r="ANS99" s="115"/>
      <c r="ANT99" s="115"/>
      <c r="ANU99" s="115"/>
      <c r="ANV99" s="115"/>
      <c r="ANW99" s="115"/>
      <c r="ANX99" s="115"/>
      <c r="ANY99" s="115"/>
      <c r="ANZ99" s="115"/>
      <c r="AOA99" s="115"/>
      <c r="AOB99" s="115"/>
      <c r="AOC99" s="115"/>
      <c r="AOD99" s="115"/>
      <c r="AOE99" s="115"/>
      <c r="AOF99" s="115"/>
      <c r="AOG99" s="115"/>
      <c r="AOH99" s="115"/>
      <c r="AOI99" s="115"/>
      <c r="AOJ99" s="115"/>
      <c r="AOK99" s="115"/>
      <c r="AOL99" s="115"/>
      <c r="AOM99" s="115"/>
      <c r="AON99" s="115"/>
      <c r="AOO99" s="115"/>
      <c r="AOP99" s="115"/>
      <c r="AOQ99" s="115"/>
      <c r="AOR99" s="115"/>
      <c r="AOS99" s="115"/>
      <c r="AOT99" s="115"/>
      <c r="AOU99" s="115"/>
      <c r="AOV99" s="115"/>
      <c r="AOW99" s="115"/>
      <c r="AOX99" s="115"/>
      <c r="AOY99" s="115"/>
      <c r="AOZ99" s="115"/>
      <c r="APA99" s="115"/>
      <c r="APB99" s="115"/>
      <c r="APC99" s="115"/>
      <c r="APD99" s="115"/>
      <c r="APE99" s="115"/>
      <c r="APF99" s="115"/>
      <c r="APG99" s="115"/>
      <c r="APH99" s="115"/>
      <c r="API99" s="115"/>
      <c r="APJ99" s="115"/>
      <c r="APK99" s="115"/>
      <c r="APL99" s="115"/>
      <c r="APM99" s="115"/>
      <c r="APN99" s="115"/>
      <c r="APO99" s="115"/>
      <c r="APP99" s="115"/>
      <c r="APQ99" s="115"/>
      <c r="APR99" s="115"/>
      <c r="APS99" s="115"/>
      <c r="APT99" s="115"/>
      <c r="APU99" s="115"/>
      <c r="APV99" s="115"/>
      <c r="APW99" s="115"/>
      <c r="APX99" s="115"/>
      <c r="APY99" s="115"/>
      <c r="APZ99" s="115"/>
      <c r="AQA99" s="115"/>
      <c r="AQB99" s="115"/>
      <c r="AQC99" s="115"/>
      <c r="AQD99" s="115"/>
      <c r="AQE99" s="115"/>
      <c r="AQF99" s="115"/>
      <c r="AQG99" s="115"/>
      <c r="AQH99" s="115"/>
      <c r="AQI99" s="115"/>
      <c r="AQJ99" s="115"/>
      <c r="AQK99" s="115"/>
      <c r="AQL99" s="115"/>
      <c r="AQM99" s="115"/>
      <c r="AQN99" s="115"/>
      <c r="AQO99" s="115"/>
      <c r="AQP99" s="115"/>
      <c r="AQQ99" s="115"/>
      <c r="AQR99" s="115"/>
      <c r="AQS99" s="115"/>
      <c r="AQT99" s="115"/>
      <c r="AQU99" s="115"/>
      <c r="AQV99" s="115"/>
      <c r="AQW99" s="115"/>
      <c r="AQX99" s="115"/>
      <c r="AQY99" s="115"/>
      <c r="AQZ99" s="115"/>
      <c r="ARA99" s="115"/>
      <c r="ARB99" s="115"/>
      <c r="ARC99" s="115"/>
      <c r="ARD99" s="115"/>
      <c r="ARE99" s="115"/>
      <c r="ARF99" s="115"/>
      <c r="ARG99" s="115"/>
      <c r="ARH99" s="115"/>
      <c r="ARI99" s="115"/>
      <c r="ARJ99" s="115"/>
      <c r="ARK99" s="115"/>
      <c r="ARL99" s="115"/>
      <c r="ARM99" s="115"/>
      <c r="ARN99" s="115"/>
      <c r="ARO99" s="115"/>
      <c r="ARP99" s="115"/>
      <c r="ARQ99" s="115"/>
      <c r="ARR99" s="115"/>
      <c r="ARS99" s="115"/>
      <c r="ART99" s="115"/>
      <c r="ARU99" s="115"/>
      <c r="ARV99" s="115"/>
      <c r="ARW99" s="115"/>
      <c r="ARX99" s="115"/>
      <c r="ARY99" s="115"/>
      <c r="ARZ99" s="115"/>
      <c r="ASA99" s="115"/>
      <c r="ASB99" s="115"/>
      <c r="ASC99" s="115"/>
      <c r="ASD99" s="115"/>
      <c r="ASE99" s="115"/>
      <c r="ASF99" s="115"/>
      <c r="ASG99" s="115"/>
      <c r="ASH99" s="115"/>
      <c r="ASI99" s="115"/>
      <c r="ASJ99" s="115"/>
      <c r="ASK99" s="115"/>
      <c r="ASL99" s="115"/>
      <c r="ASM99" s="115"/>
      <c r="ASN99" s="115"/>
      <c r="ASO99" s="115"/>
      <c r="ASP99" s="115"/>
      <c r="ASQ99" s="115"/>
      <c r="ASR99" s="115"/>
      <c r="ASS99" s="115"/>
      <c r="AST99" s="115"/>
      <c r="ASU99" s="115"/>
      <c r="ASV99" s="115"/>
      <c r="ASW99" s="115"/>
      <c r="ASX99" s="115"/>
      <c r="ASY99" s="115"/>
      <c r="ASZ99" s="115"/>
      <c r="ATA99" s="115"/>
      <c r="ATB99" s="115"/>
      <c r="ATC99" s="115"/>
      <c r="ATD99" s="115"/>
      <c r="ATE99" s="115"/>
      <c r="ATF99" s="115"/>
      <c r="ATG99" s="115"/>
      <c r="ATH99" s="115"/>
      <c r="ATI99" s="115"/>
      <c r="ATJ99" s="115"/>
      <c r="ATK99" s="115"/>
      <c r="ATL99" s="115"/>
      <c r="ATM99" s="115"/>
      <c r="ATN99" s="115"/>
      <c r="ATO99" s="115"/>
      <c r="ATP99" s="115"/>
      <c r="ATQ99" s="115"/>
      <c r="ATR99" s="115"/>
      <c r="ATS99" s="115"/>
      <c r="ATT99" s="115"/>
      <c r="ATU99" s="115"/>
      <c r="ATV99" s="115"/>
      <c r="ATW99" s="115"/>
      <c r="ATX99" s="115"/>
      <c r="ATY99" s="115"/>
      <c r="ATZ99" s="115"/>
      <c r="AUA99" s="115"/>
      <c r="AUB99" s="115"/>
      <c r="AUC99" s="115"/>
      <c r="AUD99" s="115"/>
      <c r="AUE99" s="115"/>
      <c r="AUF99" s="115"/>
      <c r="AUG99" s="115"/>
      <c r="AUH99" s="115"/>
      <c r="AUI99" s="115"/>
      <c r="AUJ99" s="115"/>
      <c r="AUK99" s="115"/>
      <c r="AUL99" s="115"/>
      <c r="AUM99" s="115"/>
      <c r="AUN99" s="115"/>
      <c r="AUO99" s="115"/>
      <c r="AUP99" s="115"/>
      <c r="AUQ99" s="115"/>
      <c r="AUR99" s="115"/>
      <c r="AUS99" s="115"/>
      <c r="AUT99" s="115"/>
      <c r="AUU99" s="115"/>
      <c r="AUV99" s="115"/>
      <c r="AUW99" s="115"/>
      <c r="AUX99" s="115"/>
      <c r="AUY99" s="115"/>
      <c r="AUZ99" s="115"/>
      <c r="AVA99" s="115"/>
      <c r="AVB99" s="115"/>
      <c r="AVC99" s="115"/>
      <c r="AVD99" s="115"/>
      <c r="AVE99" s="115"/>
      <c r="AVF99" s="115"/>
      <c r="AVG99" s="115"/>
      <c r="AVH99" s="115"/>
      <c r="AVI99" s="115"/>
      <c r="AVJ99" s="115"/>
      <c r="AVK99" s="115"/>
      <c r="AVL99" s="115"/>
      <c r="AVM99" s="115"/>
      <c r="AVN99" s="115"/>
      <c r="AVO99" s="115"/>
      <c r="AVP99" s="115"/>
      <c r="AVQ99" s="115"/>
      <c r="AVR99" s="115"/>
      <c r="AVS99" s="115"/>
      <c r="AVT99" s="115"/>
      <c r="AVU99" s="115"/>
      <c r="AVV99" s="115"/>
      <c r="AVW99" s="115"/>
      <c r="AVX99" s="115"/>
      <c r="AVY99" s="115"/>
      <c r="AVZ99" s="115"/>
      <c r="AWA99" s="115"/>
      <c r="AWB99" s="115"/>
      <c r="AWC99" s="115"/>
      <c r="AWD99" s="115"/>
      <c r="AWE99" s="115"/>
      <c r="AWF99" s="115"/>
      <c r="AWG99" s="115"/>
      <c r="AWH99" s="115"/>
      <c r="AWI99" s="115"/>
      <c r="AWJ99" s="115"/>
      <c r="AWK99" s="115"/>
      <c r="AWL99" s="115"/>
      <c r="AWM99" s="115"/>
      <c r="AWN99" s="115"/>
      <c r="AWO99" s="115"/>
      <c r="AWP99" s="115"/>
      <c r="AWQ99" s="115"/>
      <c r="AWR99" s="115"/>
      <c r="AWS99" s="115"/>
      <c r="AWT99" s="115"/>
      <c r="AWU99" s="115"/>
      <c r="AWV99" s="115"/>
      <c r="AWW99" s="115"/>
      <c r="AWX99" s="115"/>
      <c r="AWY99" s="115"/>
      <c r="AWZ99" s="115"/>
      <c r="AXA99" s="115"/>
      <c r="AXB99" s="115"/>
      <c r="AXC99" s="115"/>
      <c r="AXD99" s="115"/>
      <c r="AXE99" s="115"/>
      <c r="AXF99" s="115"/>
      <c r="AXG99" s="115"/>
      <c r="AXH99" s="115"/>
      <c r="AXI99" s="115"/>
      <c r="AXJ99" s="115"/>
      <c r="AXK99" s="115"/>
      <c r="AXL99" s="115"/>
      <c r="AXM99" s="115"/>
      <c r="AXN99" s="115"/>
      <c r="AXO99" s="115"/>
      <c r="AXP99" s="115"/>
      <c r="AXQ99" s="115"/>
      <c r="AXR99" s="115"/>
      <c r="AXS99" s="115"/>
      <c r="AXT99" s="115"/>
      <c r="AXU99" s="115"/>
      <c r="AXV99" s="115"/>
      <c r="AXW99" s="115"/>
      <c r="AXX99" s="115"/>
      <c r="AXY99" s="115"/>
      <c r="AXZ99" s="115"/>
      <c r="AYA99" s="115"/>
      <c r="AYB99" s="115"/>
      <c r="AYC99" s="115"/>
      <c r="AYD99" s="115"/>
      <c r="AYE99" s="115"/>
      <c r="AYF99" s="115"/>
      <c r="AYG99" s="115"/>
      <c r="AYH99" s="115"/>
      <c r="AYI99" s="115"/>
      <c r="AYJ99" s="115"/>
      <c r="AYK99" s="115"/>
      <c r="AYL99" s="115"/>
      <c r="AYM99" s="115"/>
      <c r="AYN99" s="115"/>
      <c r="AYO99" s="115"/>
      <c r="AYP99" s="115"/>
      <c r="AYQ99" s="115"/>
      <c r="AYR99" s="115"/>
      <c r="AYS99" s="115"/>
      <c r="AYT99" s="115"/>
      <c r="AYU99" s="115"/>
      <c r="AYV99" s="115"/>
      <c r="AYW99" s="115"/>
      <c r="AYX99" s="115"/>
      <c r="AYY99" s="115"/>
      <c r="AYZ99" s="115"/>
      <c r="AZA99" s="115"/>
      <c r="AZB99" s="115"/>
      <c r="AZC99" s="115"/>
      <c r="AZD99" s="115"/>
      <c r="AZE99" s="115"/>
      <c r="AZF99" s="115"/>
      <c r="AZG99" s="115"/>
      <c r="AZH99" s="115"/>
      <c r="AZI99" s="115"/>
      <c r="AZJ99" s="115"/>
      <c r="AZK99" s="115"/>
      <c r="AZL99" s="115"/>
      <c r="AZM99" s="115"/>
      <c r="AZN99" s="115"/>
      <c r="AZO99" s="115"/>
      <c r="AZP99" s="115"/>
      <c r="AZQ99" s="115"/>
      <c r="AZR99" s="115"/>
      <c r="AZS99" s="115"/>
      <c r="AZT99" s="115"/>
      <c r="AZU99" s="115"/>
      <c r="AZV99" s="115"/>
      <c r="AZW99" s="115"/>
      <c r="AZX99" s="115"/>
      <c r="AZY99" s="115"/>
      <c r="AZZ99" s="115"/>
      <c r="BAA99" s="115"/>
      <c r="BAB99" s="115"/>
      <c r="BAC99" s="115"/>
      <c r="BAD99" s="115"/>
      <c r="BAE99" s="115"/>
      <c r="BAF99" s="115"/>
      <c r="BAG99" s="115"/>
      <c r="BAH99" s="115"/>
      <c r="BAI99" s="115"/>
      <c r="BAJ99" s="115"/>
      <c r="BAK99" s="115"/>
      <c r="BAL99" s="115"/>
      <c r="BAM99" s="115"/>
      <c r="BAN99" s="115"/>
      <c r="BAO99" s="115"/>
      <c r="BAP99" s="115"/>
      <c r="BAQ99" s="115"/>
      <c r="BAR99" s="115"/>
      <c r="BAS99" s="115"/>
      <c r="BAT99" s="115"/>
      <c r="BAU99" s="115"/>
      <c r="BAV99" s="115"/>
      <c r="BAW99" s="115"/>
      <c r="BAX99" s="115"/>
      <c r="BAY99" s="115"/>
      <c r="BAZ99" s="115"/>
      <c r="BBA99" s="115"/>
      <c r="BBB99" s="115"/>
      <c r="BBC99" s="115"/>
      <c r="BBD99" s="115"/>
      <c r="BBE99" s="115"/>
      <c r="BBF99" s="115"/>
      <c r="BBG99" s="115"/>
      <c r="BBH99" s="115"/>
      <c r="BBI99" s="115"/>
      <c r="BBJ99" s="115"/>
      <c r="BBK99" s="115"/>
      <c r="BBL99" s="115"/>
      <c r="BBM99" s="115"/>
      <c r="BBN99" s="115"/>
      <c r="BBO99" s="115"/>
      <c r="BBP99" s="115"/>
      <c r="BBQ99" s="115"/>
      <c r="BBR99" s="115"/>
      <c r="BBS99" s="115"/>
      <c r="BBT99" s="115"/>
      <c r="BBU99" s="115"/>
      <c r="BBV99" s="115"/>
      <c r="BBW99" s="115"/>
      <c r="BBX99" s="115"/>
      <c r="BBY99" s="115"/>
      <c r="BBZ99" s="115"/>
      <c r="BCA99" s="115"/>
      <c r="BCB99" s="115"/>
      <c r="BCC99" s="115"/>
      <c r="BCD99" s="115"/>
      <c r="BCE99" s="115"/>
      <c r="BCF99" s="115"/>
      <c r="BCG99" s="115"/>
      <c r="BCH99" s="115"/>
      <c r="BCI99" s="115"/>
      <c r="BCJ99" s="115"/>
      <c r="BCK99" s="115"/>
      <c r="BCL99" s="115"/>
      <c r="BCM99" s="115"/>
      <c r="BCN99" s="115"/>
      <c r="BCO99" s="115"/>
      <c r="BCP99" s="115"/>
      <c r="BCQ99" s="115"/>
      <c r="BCR99" s="115"/>
      <c r="BCS99" s="115"/>
      <c r="BCT99" s="115"/>
      <c r="BCU99" s="115"/>
      <c r="BCV99" s="115"/>
      <c r="BCW99" s="115"/>
      <c r="BCX99" s="115"/>
      <c r="BCY99" s="115"/>
      <c r="BCZ99" s="115"/>
      <c r="BDA99" s="115"/>
      <c r="BDB99" s="115"/>
      <c r="BDC99" s="115"/>
      <c r="BDD99" s="115"/>
      <c r="BDE99" s="115"/>
      <c r="BDF99" s="115"/>
      <c r="BDG99" s="115"/>
      <c r="BDH99" s="115"/>
      <c r="BDI99" s="115"/>
      <c r="BDJ99" s="115"/>
      <c r="BDK99" s="115"/>
      <c r="BDL99" s="115"/>
      <c r="BDM99" s="115"/>
      <c r="BDN99" s="115"/>
      <c r="BDO99" s="115"/>
      <c r="BDP99" s="115"/>
      <c r="BDQ99" s="115"/>
      <c r="BDR99" s="115"/>
      <c r="BDS99" s="115"/>
      <c r="BDT99" s="115"/>
      <c r="BDU99" s="115"/>
      <c r="BDV99" s="115"/>
      <c r="BDW99" s="115"/>
      <c r="BDX99" s="115"/>
      <c r="BDY99" s="115"/>
      <c r="BDZ99" s="115"/>
      <c r="BEA99" s="115"/>
      <c r="BEB99" s="115"/>
      <c r="BEC99" s="115"/>
      <c r="BED99" s="115"/>
      <c r="BEE99" s="115"/>
      <c r="BEF99" s="115"/>
      <c r="BEG99" s="115"/>
      <c r="BEH99" s="115"/>
      <c r="BEI99" s="115"/>
      <c r="BEJ99" s="115"/>
      <c r="BEK99" s="115"/>
      <c r="BEL99" s="115"/>
      <c r="BEM99" s="115"/>
      <c r="BEN99" s="115"/>
      <c r="BEO99" s="115"/>
      <c r="BEP99" s="115"/>
      <c r="BEQ99" s="115"/>
      <c r="BER99" s="115"/>
      <c r="BES99" s="115"/>
      <c r="BET99" s="115"/>
      <c r="BEU99" s="115"/>
      <c r="BEV99" s="115"/>
      <c r="BEW99" s="115"/>
      <c r="BEX99" s="115"/>
      <c r="BEY99" s="115"/>
      <c r="BEZ99" s="115"/>
      <c r="BFA99" s="115"/>
      <c r="BFB99" s="115"/>
      <c r="BFC99" s="115"/>
      <c r="BFD99" s="115"/>
      <c r="BFE99" s="115"/>
      <c r="BFF99" s="115"/>
      <c r="BFG99" s="115"/>
      <c r="BFH99" s="115"/>
      <c r="BFI99" s="115"/>
      <c r="BFJ99" s="115"/>
      <c r="BFK99" s="115"/>
      <c r="BFL99" s="115"/>
      <c r="BFM99" s="115"/>
      <c r="BFN99" s="115"/>
      <c r="BFO99" s="115"/>
      <c r="BFP99" s="115"/>
      <c r="BFQ99" s="115"/>
      <c r="BFR99" s="115"/>
      <c r="BFS99" s="115"/>
      <c r="BFT99" s="115"/>
      <c r="BFU99" s="115"/>
      <c r="BFV99" s="115"/>
      <c r="BFW99" s="115"/>
      <c r="BFX99" s="115"/>
      <c r="BFY99" s="115"/>
      <c r="BFZ99" s="115"/>
      <c r="BGA99" s="115"/>
      <c r="BGB99" s="115"/>
      <c r="BGC99" s="115"/>
      <c r="BGD99" s="115"/>
      <c r="BGE99" s="115"/>
      <c r="BGF99" s="115"/>
      <c r="BGG99" s="115"/>
      <c r="BGH99" s="115"/>
      <c r="BGI99" s="115"/>
      <c r="BGJ99" s="115"/>
      <c r="BGK99" s="115"/>
      <c r="BGL99" s="115"/>
      <c r="BGM99" s="115"/>
      <c r="BGN99" s="115"/>
      <c r="BGO99" s="115"/>
      <c r="BGP99" s="115"/>
      <c r="BGQ99" s="115"/>
      <c r="BGR99" s="115"/>
      <c r="BGS99" s="115"/>
      <c r="BGT99" s="115"/>
      <c r="BGU99" s="115"/>
      <c r="BGV99" s="115"/>
      <c r="BGW99" s="115"/>
      <c r="BGX99" s="115"/>
      <c r="BGY99" s="115"/>
      <c r="BGZ99" s="115"/>
      <c r="BHA99" s="115"/>
      <c r="BHB99" s="115"/>
      <c r="BHC99" s="115"/>
      <c r="BHD99" s="115"/>
      <c r="BHE99" s="115"/>
      <c r="BHF99" s="115"/>
      <c r="BHG99" s="115"/>
      <c r="BHH99" s="115"/>
      <c r="BHI99" s="115"/>
      <c r="BHJ99" s="115"/>
      <c r="BHK99" s="115"/>
      <c r="BHL99" s="115"/>
      <c r="BHM99" s="115"/>
      <c r="BHN99" s="115"/>
      <c r="BHO99" s="115"/>
      <c r="BHP99" s="115"/>
      <c r="BHQ99" s="115"/>
      <c r="BHR99" s="115"/>
      <c r="BHS99" s="115"/>
      <c r="BHT99" s="115"/>
      <c r="BHU99" s="115"/>
      <c r="BHV99" s="115"/>
      <c r="BHW99" s="115"/>
      <c r="BHX99" s="115"/>
      <c r="BHY99" s="115"/>
      <c r="BHZ99" s="115"/>
      <c r="BIA99" s="115"/>
      <c r="BIB99" s="115"/>
      <c r="BIC99" s="115"/>
      <c r="BID99" s="115"/>
      <c r="BIE99" s="115"/>
      <c r="BIF99" s="115"/>
      <c r="BIG99" s="115"/>
      <c r="BIH99" s="115"/>
      <c r="BII99" s="115"/>
      <c r="BIJ99" s="115"/>
      <c r="BIK99" s="115"/>
      <c r="BIL99" s="115"/>
      <c r="BIM99" s="115"/>
      <c r="BIN99" s="115"/>
      <c r="BIO99" s="115"/>
      <c r="BIP99" s="115"/>
      <c r="BIQ99" s="115"/>
      <c r="BIR99" s="115"/>
      <c r="BIS99" s="115"/>
      <c r="BIT99" s="115"/>
      <c r="BIU99" s="115"/>
      <c r="BIV99" s="115"/>
      <c r="BIW99" s="115"/>
      <c r="BIX99" s="115"/>
      <c r="BIY99" s="115"/>
      <c r="BIZ99" s="115"/>
      <c r="BJA99" s="115"/>
      <c r="BJB99" s="115"/>
      <c r="BJC99" s="115"/>
      <c r="BJD99" s="115"/>
      <c r="BJE99" s="115"/>
      <c r="BJF99" s="115"/>
      <c r="BJG99" s="115"/>
      <c r="BJH99" s="115"/>
      <c r="BJI99" s="115"/>
      <c r="BJJ99" s="115"/>
      <c r="BJK99" s="115"/>
      <c r="BJL99" s="115"/>
      <c r="BJM99" s="115"/>
      <c r="BJN99" s="115"/>
      <c r="BJO99" s="115"/>
      <c r="BJP99" s="115"/>
      <c r="BJQ99" s="115"/>
      <c r="BJR99" s="115"/>
      <c r="BJS99" s="115"/>
      <c r="BJT99" s="115"/>
      <c r="BJU99" s="115"/>
      <c r="BJV99" s="115"/>
      <c r="BJW99" s="115"/>
      <c r="BJX99" s="115"/>
      <c r="BJY99" s="115"/>
      <c r="BJZ99" s="115"/>
      <c r="BKA99" s="115"/>
      <c r="BKB99" s="115"/>
      <c r="BKC99" s="115"/>
      <c r="BKD99" s="115"/>
      <c r="BKE99" s="115"/>
      <c r="BKF99" s="115"/>
      <c r="BKG99" s="115"/>
      <c r="BKH99" s="115"/>
      <c r="BKI99" s="115"/>
      <c r="BKJ99" s="115"/>
      <c r="BKK99" s="115"/>
      <c r="BKL99" s="115"/>
      <c r="BKM99" s="115"/>
      <c r="BKN99" s="115"/>
      <c r="BKO99" s="115"/>
      <c r="BKP99" s="115"/>
      <c r="BKQ99" s="115"/>
      <c r="BKR99" s="115"/>
      <c r="BKS99" s="115"/>
      <c r="BKT99" s="115"/>
      <c r="BKU99" s="115"/>
      <c r="BKV99" s="115"/>
      <c r="BKW99" s="115"/>
      <c r="BKX99" s="115"/>
      <c r="BKY99" s="115"/>
      <c r="BKZ99" s="115"/>
      <c r="BLA99" s="115"/>
      <c r="BLB99" s="115"/>
      <c r="BLC99" s="115"/>
      <c r="BLD99" s="115"/>
      <c r="BLE99" s="115"/>
      <c r="BLF99" s="115"/>
      <c r="BLG99" s="115"/>
      <c r="BLH99" s="115"/>
      <c r="BLI99" s="115"/>
      <c r="BLJ99" s="115"/>
      <c r="BLK99" s="115"/>
      <c r="BLL99" s="115"/>
      <c r="BLM99" s="115"/>
      <c r="BLN99" s="115"/>
      <c r="BLO99" s="115"/>
      <c r="BLP99" s="115"/>
      <c r="BLQ99" s="115"/>
      <c r="BLR99" s="115"/>
      <c r="BLS99" s="115"/>
      <c r="BLT99" s="115"/>
      <c r="BLU99" s="115"/>
      <c r="BLV99" s="115"/>
      <c r="BLW99" s="115"/>
      <c r="BLX99" s="115"/>
      <c r="BLY99" s="115"/>
      <c r="BLZ99" s="115"/>
      <c r="BMA99" s="115"/>
      <c r="BMB99" s="115"/>
      <c r="BMC99" s="115"/>
      <c r="BMD99" s="115"/>
      <c r="BME99" s="115"/>
      <c r="BMF99" s="115"/>
      <c r="BMG99" s="115"/>
      <c r="BMH99" s="115"/>
      <c r="BMI99" s="115"/>
      <c r="BMJ99" s="115"/>
      <c r="BMK99" s="115"/>
      <c r="BML99" s="115"/>
      <c r="BMM99" s="115"/>
      <c r="BMN99" s="115"/>
      <c r="BMO99" s="115"/>
      <c r="BMP99" s="115"/>
      <c r="BMQ99" s="115"/>
      <c r="BMR99" s="115"/>
      <c r="BMS99" s="115"/>
      <c r="BMT99" s="115"/>
      <c r="BMU99" s="115"/>
      <c r="BMV99" s="115"/>
      <c r="BMW99" s="115"/>
      <c r="BMX99" s="115"/>
      <c r="BMY99" s="115"/>
      <c r="BMZ99" s="115"/>
      <c r="BNA99" s="115"/>
      <c r="BNB99" s="115"/>
      <c r="BNC99" s="115"/>
      <c r="BND99" s="115"/>
      <c r="BNE99" s="115"/>
      <c r="BNF99" s="115"/>
      <c r="BNG99" s="115"/>
      <c r="BNH99" s="115"/>
      <c r="BNI99" s="115"/>
      <c r="BNJ99" s="115"/>
      <c r="BNK99" s="115"/>
      <c r="BNL99" s="115"/>
      <c r="BNM99" s="115"/>
      <c r="BNN99" s="115"/>
      <c r="BNO99" s="115"/>
      <c r="BNP99" s="115"/>
      <c r="BNQ99" s="115"/>
      <c r="BNR99" s="115"/>
      <c r="BNS99" s="115"/>
      <c r="BNT99" s="115"/>
      <c r="BNU99" s="115"/>
      <c r="BNV99" s="115"/>
      <c r="BNW99" s="115"/>
      <c r="BNX99" s="115"/>
      <c r="BNY99" s="115"/>
      <c r="BNZ99" s="115"/>
      <c r="BOA99" s="115"/>
      <c r="BOB99" s="115"/>
      <c r="BOC99" s="115"/>
      <c r="BOD99" s="115"/>
      <c r="BOE99" s="115"/>
      <c r="BOF99" s="115"/>
      <c r="BOG99" s="115"/>
      <c r="BOH99" s="115"/>
      <c r="BOI99" s="115"/>
      <c r="BOJ99" s="115"/>
      <c r="BOK99" s="115"/>
      <c r="BOL99" s="115"/>
      <c r="BOM99" s="115"/>
      <c r="BON99" s="115"/>
      <c r="BOO99" s="115"/>
      <c r="BOP99" s="115"/>
      <c r="BOQ99" s="115"/>
      <c r="BOR99" s="115"/>
      <c r="BOS99" s="115"/>
      <c r="BOT99" s="115"/>
      <c r="BOU99" s="115"/>
      <c r="BOV99" s="115"/>
      <c r="BOW99" s="115"/>
      <c r="BOX99" s="115"/>
      <c r="BOY99" s="115"/>
      <c r="BOZ99" s="115"/>
      <c r="BPA99" s="115"/>
      <c r="BPB99" s="115"/>
      <c r="BPC99" s="115"/>
      <c r="BPD99" s="115"/>
      <c r="BPE99" s="115"/>
      <c r="BPF99" s="115"/>
      <c r="BPG99" s="115"/>
      <c r="BPH99" s="115"/>
      <c r="BPI99" s="115"/>
      <c r="BPJ99" s="115"/>
      <c r="BPK99" s="115"/>
      <c r="BPL99" s="115"/>
      <c r="BPM99" s="115"/>
      <c r="BPN99" s="115"/>
      <c r="BPO99" s="115"/>
      <c r="BPP99" s="115"/>
      <c r="BPQ99" s="115"/>
      <c r="BPR99" s="115"/>
      <c r="BPS99" s="115"/>
      <c r="BPT99" s="115"/>
      <c r="BPU99" s="115"/>
      <c r="BPV99" s="115"/>
      <c r="BPW99" s="115"/>
      <c r="BPX99" s="115"/>
      <c r="BPY99" s="115"/>
      <c r="BPZ99" s="115"/>
      <c r="BQA99" s="115"/>
      <c r="BQB99" s="115"/>
      <c r="BQC99" s="115"/>
      <c r="BQD99" s="115"/>
      <c r="BQE99" s="115"/>
      <c r="BQF99" s="115"/>
      <c r="BQG99" s="115"/>
      <c r="BQH99" s="115"/>
      <c r="BQI99" s="115"/>
      <c r="BQJ99" s="115"/>
      <c r="BQK99" s="115"/>
      <c r="BQL99" s="115"/>
      <c r="BQM99" s="115"/>
      <c r="BQN99" s="115"/>
      <c r="BQO99" s="115"/>
      <c r="BQP99" s="115"/>
      <c r="BQQ99" s="115"/>
      <c r="BQR99" s="115"/>
      <c r="BQS99" s="115"/>
      <c r="BQT99" s="115"/>
      <c r="BQU99" s="115"/>
      <c r="BQV99" s="115"/>
      <c r="BQW99" s="115"/>
      <c r="BQX99" s="115"/>
      <c r="BQY99" s="115"/>
      <c r="BQZ99" s="115"/>
      <c r="BRA99" s="115"/>
      <c r="BRB99" s="115"/>
      <c r="BRC99" s="115"/>
      <c r="BRD99" s="115"/>
      <c r="BRE99" s="115"/>
      <c r="BRF99" s="115"/>
      <c r="BRG99" s="115"/>
      <c r="BRH99" s="115"/>
      <c r="BRI99" s="115"/>
      <c r="BRJ99" s="115"/>
      <c r="BRK99" s="115"/>
      <c r="BRL99" s="115"/>
      <c r="BRM99" s="115"/>
      <c r="BRN99" s="115"/>
      <c r="BRO99" s="115"/>
      <c r="BRP99" s="115"/>
      <c r="BRQ99" s="115"/>
      <c r="BRR99" s="115"/>
      <c r="BRS99" s="115"/>
      <c r="BRT99" s="115"/>
      <c r="BRU99" s="115"/>
      <c r="BRV99" s="115"/>
      <c r="BRW99" s="115"/>
      <c r="BRX99" s="115"/>
      <c r="BRY99" s="115"/>
      <c r="BRZ99" s="115"/>
      <c r="BSA99" s="115"/>
      <c r="BSB99" s="115"/>
      <c r="BSC99" s="115"/>
      <c r="BSD99" s="115"/>
      <c r="BSE99" s="115"/>
      <c r="BSF99" s="115"/>
      <c r="BSG99" s="115"/>
      <c r="BSH99" s="115"/>
      <c r="BSI99" s="115"/>
      <c r="BSJ99" s="115"/>
      <c r="BSK99" s="115"/>
      <c r="BSL99" s="115"/>
      <c r="BSM99" s="115"/>
      <c r="BSN99" s="115"/>
      <c r="BSO99" s="115"/>
      <c r="BSP99" s="115"/>
      <c r="BSQ99" s="115"/>
      <c r="BSR99" s="115"/>
      <c r="BSS99" s="115"/>
      <c r="BST99" s="115"/>
      <c r="BSU99" s="115"/>
      <c r="BSV99" s="115"/>
      <c r="BSW99" s="115"/>
      <c r="BSX99" s="115"/>
      <c r="BSY99" s="115"/>
      <c r="BSZ99" s="115"/>
      <c r="BTA99" s="115"/>
      <c r="BTB99" s="115"/>
      <c r="BTC99" s="115"/>
      <c r="BTD99" s="115"/>
      <c r="BTE99" s="115"/>
      <c r="BTF99" s="115"/>
      <c r="BTG99" s="115"/>
      <c r="BTH99" s="115"/>
      <c r="BTI99" s="115"/>
      <c r="BTJ99" s="115"/>
      <c r="BTK99" s="115"/>
      <c r="BTL99" s="115"/>
      <c r="BTM99" s="115"/>
      <c r="BTN99" s="115"/>
      <c r="BTO99" s="115"/>
      <c r="BTP99" s="115"/>
      <c r="BTQ99" s="115"/>
      <c r="BTR99" s="115"/>
      <c r="BTS99" s="115"/>
      <c r="BTT99" s="115"/>
      <c r="BTU99" s="115"/>
      <c r="BTV99" s="115"/>
      <c r="BTW99" s="115"/>
      <c r="BTX99" s="115"/>
      <c r="BTY99" s="115"/>
      <c r="BTZ99" s="115"/>
      <c r="BUA99" s="115"/>
      <c r="BUB99" s="115"/>
      <c r="BUC99" s="115"/>
      <c r="BUD99" s="115"/>
      <c r="BUE99" s="115"/>
      <c r="BUF99" s="115"/>
      <c r="BUG99" s="115"/>
      <c r="BUH99" s="115"/>
      <c r="BUI99" s="115"/>
      <c r="BUJ99" s="115"/>
      <c r="BUK99" s="115"/>
      <c r="BUL99" s="115"/>
      <c r="BUM99" s="115"/>
      <c r="BUN99" s="115"/>
      <c r="BUO99" s="115"/>
      <c r="BUP99" s="115"/>
      <c r="BUQ99" s="115"/>
      <c r="BUR99" s="115"/>
      <c r="BUS99" s="115"/>
      <c r="BUT99" s="115"/>
      <c r="BUU99" s="115"/>
      <c r="BUV99" s="115"/>
      <c r="BUW99" s="115"/>
      <c r="BUX99" s="115"/>
      <c r="BUY99" s="115"/>
      <c r="BUZ99" s="115"/>
      <c r="BVA99" s="115"/>
      <c r="BVB99" s="115"/>
      <c r="BVC99" s="115"/>
      <c r="BVD99" s="115"/>
      <c r="BVE99" s="115"/>
      <c r="BVF99" s="115"/>
      <c r="BVG99" s="115"/>
      <c r="BVH99" s="115"/>
      <c r="BVI99" s="115"/>
      <c r="BVJ99" s="115"/>
      <c r="BVK99" s="115"/>
      <c r="BVL99" s="115"/>
      <c r="BVM99" s="115"/>
      <c r="BVN99" s="115"/>
      <c r="BVO99" s="115"/>
      <c r="BVP99" s="115"/>
      <c r="BVQ99" s="115"/>
      <c r="BVR99" s="115"/>
      <c r="BVS99" s="115"/>
      <c r="BVT99" s="115"/>
      <c r="BVU99" s="115"/>
      <c r="BVV99" s="115"/>
      <c r="BVW99" s="115"/>
      <c r="BVX99" s="115"/>
      <c r="BVY99" s="115"/>
      <c r="BVZ99" s="115"/>
      <c r="BWA99" s="115"/>
      <c r="BWB99" s="115"/>
      <c r="BWC99" s="115"/>
      <c r="BWD99" s="115"/>
      <c r="BWE99" s="115"/>
      <c r="BWF99" s="115"/>
      <c r="BWG99" s="115"/>
      <c r="BWH99" s="115"/>
      <c r="BWI99" s="115"/>
      <c r="BWJ99" s="115"/>
      <c r="BWK99" s="115"/>
      <c r="BWL99" s="115"/>
      <c r="BWM99" s="115"/>
      <c r="BWN99" s="115"/>
      <c r="BWO99" s="115"/>
      <c r="BWP99" s="115"/>
      <c r="BWQ99" s="115"/>
      <c r="BWR99" s="115"/>
      <c r="BWS99" s="115"/>
      <c r="BWT99" s="115"/>
      <c r="BWU99" s="115"/>
      <c r="BWV99" s="115"/>
      <c r="BWW99" s="115"/>
      <c r="BWX99" s="115"/>
      <c r="BWY99" s="115"/>
      <c r="BWZ99" s="115"/>
      <c r="BXA99" s="115"/>
      <c r="BXB99" s="115"/>
      <c r="BXC99" s="115"/>
      <c r="BXD99" s="115"/>
      <c r="BXE99" s="115"/>
      <c r="BXF99" s="115"/>
      <c r="BXG99" s="115"/>
      <c r="BXH99" s="115"/>
      <c r="BXI99" s="115"/>
      <c r="BXJ99" s="115"/>
      <c r="BXK99" s="115"/>
      <c r="BXL99" s="115"/>
      <c r="BXM99" s="115"/>
      <c r="BXN99" s="115"/>
      <c r="BXO99" s="115"/>
      <c r="BXP99" s="115"/>
      <c r="BXQ99" s="115"/>
      <c r="BXR99" s="115"/>
      <c r="BXS99" s="115"/>
      <c r="BXT99" s="115"/>
      <c r="BXU99" s="115"/>
      <c r="BXV99" s="115"/>
      <c r="BXW99" s="115"/>
      <c r="BXX99" s="115"/>
      <c r="BXY99" s="115"/>
      <c r="BXZ99" s="115"/>
      <c r="BYA99" s="115"/>
      <c r="BYB99" s="115"/>
      <c r="BYC99" s="115"/>
      <c r="BYD99" s="115"/>
      <c r="BYE99" s="115"/>
      <c r="BYF99" s="115"/>
      <c r="BYG99" s="115"/>
      <c r="BYH99" s="115"/>
      <c r="BYI99" s="115"/>
      <c r="BYJ99" s="115"/>
      <c r="BYK99" s="115"/>
      <c r="BYL99" s="115"/>
      <c r="BYM99" s="115"/>
      <c r="BYN99" s="115"/>
      <c r="BYO99" s="115"/>
      <c r="BYP99" s="115"/>
      <c r="BYQ99" s="115"/>
      <c r="BYR99" s="115"/>
      <c r="BYS99" s="115"/>
      <c r="BYT99" s="115"/>
      <c r="BYU99" s="115"/>
      <c r="BYV99" s="115"/>
      <c r="BYW99" s="115"/>
      <c r="BYX99" s="115"/>
      <c r="BYY99" s="115"/>
      <c r="BYZ99" s="115"/>
      <c r="BZA99" s="115"/>
      <c r="BZB99" s="115"/>
      <c r="BZC99" s="115"/>
      <c r="BZD99" s="115"/>
      <c r="BZE99" s="115"/>
      <c r="BZF99" s="115"/>
      <c r="BZG99" s="115"/>
      <c r="BZH99" s="115"/>
      <c r="BZI99" s="115"/>
      <c r="BZJ99" s="115"/>
      <c r="BZK99" s="115"/>
      <c r="BZL99" s="115"/>
      <c r="BZM99" s="115"/>
      <c r="BZN99" s="115"/>
      <c r="BZO99" s="115"/>
      <c r="BZP99" s="115"/>
      <c r="BZQ99" s="115"/>
      <c r="BZR99" s="115"/>
      <c r="BZS99" s="115"/>
      <c r="BZT99" s="115"/>
      <c r="BZU99" s="115"/>
      <c r="BZV99" s="115"/>
      <c r="BZW99" s="115"/>
      <c r="BZX99" s="115"/>
      <c r="BZY99" s="115"/>
      <c r="BZZ99" s="115"/>
      <c r="CAA99" s="115"/>
      <c r="CAB99" s="115"/>
      <c r="CAC99" s="115"/>
      <c r="CAD99" s="115"/>
      <c r="CAE99" s="115"/>
      <c r="CAF99" s="115"/>
      <c r="CAG99" s="115"/>
      <c r="CAH99" s="115"/>
      <c r="CAI99" s="115"/>
      <c r="CAJ99" s="115"/>
      <c r="CAK99" s="115"/>
      <c r="CAL99" s="115"/>
      <c r="CAM99" s="115"/>
      <c r="CAN99" s="115"/>
      <c r="CAO99" s="115"/>
      <c r="CAP99" s="115"/>
      <c r="CAQ99" s="115"/>
      <c r="CAR99" s="115"/>
      <c r="CAS99" s="115"/>
      <c r="CAT99" s="115"/>
      <c r="CAU99" s="115"/>
      <c r="CAV99" s="115"/>
      <c r="CAW99" s="115"/>
      <c r="CAX99" s="115"/>
      <c r="CAY99" s="115"/>
      <c r="CAZ99" s="115"/>
      <c r="CBA99" s="115"/>
      <c r="CBB99" s="115"/>
      <c r="CBC99" s="115"/>
      <c r="CBD99" s="115"/>
      <c r="CBE99" s="115"/>
      <c r="CBF99" s="115"/>
      <c r="CBG99" s="115"/>
      <c r="CBH99" s="115"/>
      <c r="CBI99" s="115"/>
      <c r="CBJ99" s="115"/>
      <c r="CBK99" s="115"/>
      <c r="CBL99" s="115"/>
      <c r="CBM99" s="115"/>
      <c r="CBN99" s="115"/>
      <c r="CBO99" s="115"/>
      <c r="CBP99" s="115"/>
      <c r="CBQ99" s="115"/>
      <c r="CBR99" s="115"/>
      <c r="CBS99" s="115"/>
      <c r="CBT99" s="115"/>
      <c r="CBU99" s="115"/>
      <c r="CBV99" s="115"/>
      <c r="CBW99" s="115"/>
      <c r="CBX99" s="115"/>
      <c r="CBY99" s="115"/>
      <c r="CBZ99" s="115"/>
      <c r="CCA99" s="115"/>
      <c r="CCB99" s="115"/>
      <c r="CCC99" s="115"/>
      <c r="CCD99" s="115"/>
      <c r="CCE99" s="115"/>
      <c r="CCF99" s="115"/>
      <c r="CCG99" s="115"/>
      <c r="CCH99" s="115"/>
      <c r="CCI99" s="115"/>
      <c r="CCJ99" s="115"/>
      <c r="CCK99" s="115"/>
      <c r="CCL99" s="115"/>
      <c r="CCM99" s="115"/>
      <c r="CCN99" s="115"/>
      <c r="CCO99" s="115"/>
      <c r="CCP99" s="115"/>
      <c r="CCQ99" s="115"/>
      <c r="CCR99" s="115"/>
      <c r="CCS99" s="115"/>
      <c r="CCT99" s="115"/>
      <c r="CCU99" s="115"/>
      <c r="CCV99" s="115"/>
      <c r="CCW99" s="115"/>
      <c r="CCX99" s="115"/>
      <c r="CCY99" s="115"/>
      <c r="CCZ99" s="115"/>
      <c r="CDA99" s="115"/>
      <c r="CDB99" s="115"/>
      <c r="CDC99" s="115"/>
      <c r="CDD99" s="115"/>
      <c r="CDE99" s="115"/>
      <c r="CDF99" s="115"/>
      <c r="CDG99" s="115"/>
      <c r="CDH99" s="115"/>
      <c r="CDI99" s="115"/>
      <c r="CDJ99" s="115"/>
      <c r="CDK99" s="115"/>
      <c r="CDL99" s="115"/>
      <c r="CDM99" s="115"/>
      <c r="CDN99" s="115"/>
      <c r="CDO99" s="115"/>
      <c r="CDP99" s="115"/>
      <c r="CDQ99" s="115"/>
      <c r="CDR99" s="115"/>
      <c r="CDS99" s="115"/>
      <c r="CDT99" s="115"/>
      <c r="CDU99" s="115"/>
      <c r="CDV99" s="115"/>
      <c r="CDW99" s="115"/>
      <c r="CDX99" s="115"/>
      <c r="CDY99" s="115"/>
      <c r="CDZ99" s="115"/>
      <c r="CEA99" s="115"/>
      <c r="CEB99" s="115"/>
      <c r="CEC99" s="115"/>
      <c r="CED99" s="115"/>
      <c r="CEE99" s="115"/>
      <c r="CEF99" s="115"/>
      <c r="CEG99" s="115"/>
      <c r="CEH99" s="115"/>
      <c r="CEI99" s="115"/>
      <c r="CEJ99" s="115"/>
      <c r="CEK99" s="115"/>
      <c r="CEL99" s="115"/>
      <c r="CEM99" s="115"/>
      <c r="CEN99" s="115"/>
      <c r="CEO99" s="115"/>
      <c r="CEP99" s="115"/>
      <c r="CEQ99" s="115"/>
      <c r="CER99" s="115"/>
      <c r="CES99" s="115"/>
      <c r="CET99" s="115"/>
      <c r="CEU99" s="115"/>
      <c r="CEV99" s="115"/>
      <c r="CEW99" s="115"/>
      <c r="CEX99" s="115"/>
      <c r="CEY99" s="115"/>
      <c r="CEZ99" s="115"/>
      <c r="CFA99" s="115"/>
      <c r="CFB99" s="115"/>
      <c r="CFC99" s="115"/>
      <c r="CFD99" s="115"/>
      <c r="CFE99" s="115"/>
      <c r="CFF99" s="115"/>
      <c r="CFG99" s="115"/>
      <c r="CFH99" s="115"/>
      <c r="CFI99" s="115"/>
      <c r="CFJ99" s="115"/>
      <c r="CFK99" s="115"/>
      <c r="CFL99" s="115"/>
      <c r="CFM99" s="115"/>
      <c r="CFN99" s="115"/>
      <c r="CFO99" s="115"/>
      <c r="CFP99" s="115"/>
      <c r="CFQ99" s="115"/>
      <c r="CFR99" s="115"/>
      <c r="CFS99" s="115"/>
      <c r="CFT99" s="115"/>
      <c r="CFU99" s="115"/>
      <c r="CFV99" s="115"/>
      <c r="CFW99" s="115"/>
      <c r="CFX99" s="115"/>
      <c r="CFY99" s="115"/>
      <c r="CFZ99" s="115"/>
      <c r="CGA99" s="115"/>
      <c r="CGB99" s="115"/>
      <c r="CGC99" s="115"/>
      <c r="CGD99" s="115"/>
      <c r="CGE99" s="115"/>
      <c r="CGF99" s="115"/>
      <c r="CGG99" s="115"/>
      <c r="CGH99" s="115"/>
      <c r="CGI99" s="115"/>
      <c r="CGJ99" s="115"/>
      <c r="CGK99" s="115"/>
      <c r="CGL99" s="115"/>
      <c r="CGM99" s="115"/>
      <c r="CGN99" s="115"/>
      <c r="CGO99" s="115"/>
      <c r="CGP99" s="115"/>
      <c r="CGQ99" s="115"/>
      <c r="CGR99" s="115"/>
      <c r="CGS99" s="115"/>
      <c r="CGT99" s="115"/>
      <c r="CGU99" s="115"/>
      <c r="CGV99" s="115"/>
      <c r="CGW99" s="115"/>
      <c r="CGX99" s="115"/>
      <c r="CGY99" s="115"/>
      <c r="CGZ99" s="115"/>
      <c r="CHA99" s="115"/>
      <c r="CHB99" s="115"/>
      <c r="CHC99" s="115"/>
      <c r="CHD99" s="115"/>
      <c r="CHE99" s="115"/>
      <c r="CHF99" s="115"/>
      <c r="CHG99" s="115"/>
      <c r="CHH99" s="115"/>
      <c r="CHI99" s="115"/>
      <c r="CHJ99" s="115"/>
      <c r="CHK99" s="115"/>
      <c r="CHL99" s="115"/>
      <c r="CHM99" s="115"/>
      <c r="CHN99" s="115"/>
      <c r="CHO99" s="115"/>
      <c r="CHP99" s="115"/>
      <c r="CHQ99" s="115"/>
      <c r="CHR99" s="115"/>
      <c r="CHS99" s="115"/>
      <c r="CHT99" s="115"/>
      <c r="CHU99" s="115"/>
      <c r="CHV99" s="115"/>
      <c r="CHW99" s="115"/>
      <c r="CHX99" s="115"/>
      <c r="CHY99" s="115"/>
      <c r="CHZ99" s="115"/>
      <c r="CIA99" s="115"/>
      <c r="CIB99" s="115"/>
      <c r="CIC99" s="115"/>
      <c r="CID99" s="115"/>
      <c r="CIE99" s="115"/>
      <c r="CIF99" s="115"/>
      <c r="CIG99" s="115"/>
      <c r="CIH99" s="115"/>
      <c r="CII99" s="115"/>
      <c r="CIJ99" s="115"/>
      <c r="CIK99" s="115"/>
      <c r="CIL99" s="115"/>
      <c r="CIM99" s="115"/>
      <c r="CIN99" s="115"/>
      <c r="CIO99" s="115"/>
      <c r="CIP99" s="115"/>
      <c r="CIQ99" s="115"/>
      <c r="CIR99" s="115"/>
      <c r="CIS99" s="115"/>
      <c r="CIT99" s="115"/>
      <c r="CIU99" s="115"/>
      <c r="CIV99" s="115"/>
      <c r="CIW99" s="115"/>
      <c r="CIX99" s="115"/>
      <c r="CIY99" s="115"/>
      <c r="CIZ99" s="115"/>
      <c r="CJA99" s="115"/>
      <c r="CJB99" s="115"/>
      <c r="CJC99" s="115"/>
      <c r="CJD99" s="115"/>
      <c r="CJE99" s="115"/>
      <c r="CJF99" s="115"/>
      <c r="CJG99" s="115"/>
      <c r="CJH99" s="115"/>
      <c r="CJI99" s="115"/>
      <c r="CJJ99" s="115"/>
      <c r="CJK99" s="115"/>
      <c r="CJL99" s="115"/>
      <c r="CJM99" s="115"/>
      <c r="CJN99" s="115"/>
      <c r="CJO99" s="115"/>
      <c r="CJP99" s="115"/>
      <c r="CJQ99" s="115"/>
      <c r="CJR99" s="115"/>
      <c r="CJS99" s="115"/>
      <c r="CJT99" s="115"/>
      <c r="CJU99" s="115"/>
      <c r="CJV99" s="115"/>
      <c r="CJW99" s="115"/>
      <c r="CJX99" s="115"/>
      <c r="CJY99" s="115"/>
      <c r="CJZ99" s="115"/>
      <c r="CKA99" s="115"/>
      <c r="CKB99" s="115"/>
      <c r="CKC99" s="115"/>
      <c r="CKD99" s="115"/>
      <c r="CKE99" s="115"/>
      <c r="CKF99" s="115"/>
      <c r="CKG99" s="115"/>
      <c r="CKH99" s="115"/>
      <c r="CKI99" s="115"/>
      <c r="CKJ99" s="115"/>
      <c r="CKK99" s="115"/>
      <c r="CKL99" s="115"/>
      <c r="CKM99" s="115"/>
      <c r="CKN99" s="115"/>
      <c r="CKO99" s="115"/>
      <c r="CKP99" s="115"/>
      <c r="CKQ99" s="115"/>
      <c r="CKR99" s="115"/>
      <c r="CKS99" s="115"/>
      <c r="CKT99" s="115"/>
      <c r="CKU99" s="115"/>
      <c r="CKV99" s="115"/>
      <c r="CKW99" s="115"/>
      <c r="CKX99" s="115"/>
      <c r="CKY99" s="115"/>
      <c r="CKZ99" s="115"/>
      <c r="CLA99" s="115"/>
      <c r="CLB99" s="115"/>
      <c r="CLC99" s="115"/>
      <c r="CLD99" s="115"/>
      <c r="CLE99" s="115"/>
      <c r="CLF99" s="115"/>
      <c r="CLG99" s="115"/>
      <c r="CLH99" s="115"/>
      <c r="CLI99" s="115"/>
      <c r="CLJ99" s="115"/>
      <c r="CLK99" s="115"/>
      <c r="CLL99" s="115"/>
      <c r="CLM99" s="115"/>
      <c r="CLN99" s="115"/>
      <c r="CLO99" s="115"/>
      <c r="CLP99" s="115"/>
      <c r="CLQ99" s="115"/>
      <c r="CLR99" s="115"/>
      <c r="CLS99" s="115"/>
      <c r="CLT99" s="115"/>
      <c r="CLU99" s="115"/>
      <c r="CLV99" s="115"/>
      <c r="CLW99" s="115"/>
      <c r="CLX99" s="115"/>
      <c r="CLY99" s="115"/>
      <c r="CLZ99" s="115"/>
      <c r="CMA99" s="115"/>
      <c r="CMB99" s="115"/>
      <c r="CMC99" s="115"/>
      <c r="CMD99" s="115"/>
      <c r="CME99" s="115"/>
      <c r="CMF99" s="115"/>
      <c r="CMG99" s="115"/>
      <c r="CMH99" s="115"/>
      <c r="CMI99" s="115"/>
      <c r="CMJ99" s="115"/>
      <c r="CMK99" s="115"/>
      <c r="CML99" s="115"/>
      <c r="CMM99" s="115"/>
      <c r="CMN99" s="115"/>
      <c r="CMO99" s="115"/>
      <c r="CMP99" s="115"/>
      <c r="CMQ99" s="115"/>
      <c r="CMR99" s="115"/>
      <c r="CMS99" s="115"/>
      <c r="CMT99" s="115"/>
      <c r="CMU99" s="115"/>
      <c r="CMV99" s="115"/>
      <c r="CMW99" s="115"/>
      <c r="CMX99" s="115"/>
      <c r="CMY99" s="115"/>
      <c r="CMZ99" s="115"/>
      <c r="CNA99" s="115"/>
      <c r="CNB99" s="115"/>
      <c r="CNC99" s="115"/>
      <c r="CND99" s="115"/>
      <c r="CNE99" s="115"/>
      <c r="CNF99" s="115"/>
      <c r="CNG99" s="115"/>
      <c r="CNH99" s="115"/>
      <c r="CNI99" s="115"/>
      <c r="CNJ99" s="115"/>
      <c r="CNK99" s="115"/>
      <c r="CNL99" s="115"/>
      <c r="CNM99" s="115"/>
      <c r="CNN99" s="115"/>
      <c r="CNO99" s="115"/>
      <c r="CNP99" s="115"/>
      <c r="CNQ99" s="115"/>
      <c r="CNR99" s="115"/>
      <c r="CNS99" s="115"/>
      <c r="CNT99" s="115"/>
      <c r="CNU99" s="115"/>
      <c r="CNV99" s="115"/>
      <c r="CNW99" s="115"/>
      <c r="CNX99" s="115"/>
      <c r="CNY99" s="115"/>
      <c r="CNZ99" s="115"/>
      <c r="COA99" s="115"/>
      <c r="COB99" s="115"/>
      <c r="COC99" s="115"/>
      <c r="COD99" s="115"/>
      <c r="COE99" s="115"/>
      <c r="COF99" s="115"/>
      <c r="COG99" s="115"/>
      <c r="COH99" s="115"/>
      <c r="COI99" s="115"/>
      <c r="COJ99" s="115"/>
      <c r="COK99" s="115"/>
      <c r="COL99" s="115"/>
      <c r="COM99" s="115"/>
      <c r="CON99" s="115"/>
      <c r="COO99" s="115"/>
      <c r="COP99" s="115"/>
      <c r="COQ99" s="115"/>
      <c r="COR99" s="115"/>
      <c r="COS99" s="115"/>
      <c r="COT99" s="115"/>
      <c r="COU99" s="115"/>
      <c r="COV99" s="115"/>
      <c r="COW99" s="115"/>
      <c r="COX99" s="115"/>
      <c r="COY99" s="115"/>
      <c r="COZ99" s="115"/>
      <c r="CPA99" s="115"/>
      <c r="CPB99" s="115"/>
      <c r="CPC99" s="115"/>
      <c r="CPD99" s="115"/>
      <c r="CPE99" s="115"/>
      <c r="CPF99" s="115"/>
      <c r="CPG99" s="115"/>
      <c r="CPH99" s="115"/>
      <c r="CPI99" s="115"/>
      <c r="CPJ99" s="115"/>
      <c r="CPK99" s="115"/>
      <c r="CPL99" s="115"/>
      <c r="CPM99" s="115"/>
      <c r="CPN99" s="115"/>
      <c r="CPO99" s="115"/>
      <c r="CPP99" s="115"/>
      <c r="CPQ99" s="115"/>
      <c r="CPR99" s="115"/>
      <c r="CPS99" s="115"/>
      <c r="CPT99" s="115"/>
      <c r="CPU99" s="115"/>
      <c r="CPV99" s="115"/>
      <c r="CPW99" s="115"/>
      <c r="CPX99" s="115"/>
      <c r="CPY99" s="115"/>
      <c r="CPZ99" s="115"/>
      <c r="CQA99" s="115"/>
      <c r="CQB99" s="115"/>
      <c r="CQC99" s="115"/>
      <c r="CQD99" s="115"/>
      <c r="CQE99" s="115"/>
      <c r="CQF99" s="115"/>
      <c r="CQG99" s="115"/>
      <c r="CQH99" s="115"/>
      <c r="CQI99" s="115"/>
      <c r="CQJ99" s="115"/>
      <c r="CQK99" s="115"/>
      <c r="CQL99" s="115"/>
      <c r="CQM99" s="115"/>
      <c r="CQN99" s="115"/>
      <c r="CQO99" s="115"/>
      <c r="CQP99" s="115"/>
      <c r="CQQ99" s="115"/>
      <c r="CQR99" s="115"/>
      <c r="CQS99" s="115"/>
      <c r="CQT99" s="115"/>
      <c r="CQU99" s="115"/>
      <c r="CQV99" s="115"/>
      <c r="CQW99" s="115"/>
      <c r="CQX99" s="115"/>
      <c r="CQY99" s="115"/>
      <c r="CQZ99" s="115"/>
      <c r="CRA99" s="115"/>
      <c r="CRB99" s="115"/>
      <c r="CRC99" s="115"/>
      <c r="CRD99" s="115"/>
      <c r="CRE99" s="115"/>
      <c r="CRF99" s="115"/>
      <c r="CRG99" s="115"/>
      <c r="CRH99" s="115"/>
      <c r="CRI99" s="115"/>
      <c r="CRJ99" s="115"/>
      <c r="CRK99" s="115"/>
      <c r="CRL99" s="115"/>
      <c r="CRM99" s="115"/>
      <c r="CRN99" s="115"/>
      <c r="CRO99" s="115"/>
      <c r="CRP99" s="115"/>
      <c r="CRQ99" s="115"/>
      <c r="CRR99" s="115"/>
      <c r="CRS99" s="115"/>
      <c r="CRT99" s="115"/>
      <c r="CRU99" s="115"/>
      <c r="CRV99" s="115"/>
      <c r="CRW99" s="115"/>
      <c r="CRX99" s="115"/>
      <c r="CRY99" s="115"/>
      <c r="CRZ99" s="115"/>
      <c r="CSA99" s="115"/>
      <c r="CSB99" s="115"/>
      <c r="CSC99" s="115"/>
      <c r="CSD99" s="115"/>
      <c r="CSE99" s="115"/>
      <c r="CSF99" s="115"/>
      <c r="CSG99" s="115"/>
      <c r="CSH99" s="115"/>
      <c r="CSI99" s="115"/>
      <c r="CSJ99" s="115"/>
      <c r="CSK99" s="115"/>
      <c r="CSL99" s="115"/>
      <c r="CSM99" s="115"/>
      <c r="CSN99" s="115"/>
      <c r="CSO99" s="115"/>
      <c r="CSP99" s="115"/>
      <c r="CSQ99" s="115"/>
      <c r="CSR99" s="115"/>
      <c r="CSS99" s="115"/>
      <c r="CST99" s="115"/>
      <c r="CSU99" s="115"/>
      <c r="CSV99" s="115"/>
      <c r="CSW99" s="115"/>
      <c r="CSX99" s="115"/>
      <c r="CSY99" s="115"/>
      <c r="CSZ99" s="115"/>
      <c r="CTA99" s="115"/>
      <c r="CTB99" s="115"/>
      <c r="CTC99" s="115"/>
      <c r="CTD99" s="115"/>
      <c r="CTE99" s="115"/>
      <c r="CTF99" s="115"/>
      <c r="CTG99" s="115"/>
      <c r="CTH99" s="115"/>
      <c r="CTI99" s="115"/>
      <c r="CTJ99" s="115"/>
      <c r="CTK99" s="115"/>
      <c r="CTL99" s="115"/>
      <c r="CTM99" s="115"/>
      <c r="CTN99" s="115"/>
      <c r="CTO99" s="115"/>
      <c r="CTP99" s="115"/>
      <c r="CTQ99" s="115"/>
      <c r="CTR99" s="115"/>
      <c r="CTS99" s="115"/>
      <c r="CTT99" s="115"/>
      <c r="CTU99" s="115"/>
      <c r="CTV99" s="115"/>
      <c r="CTW99" s="115"/>
      <c r="CTX99" s="115"/>
      <c r="CTY99" s="115"/>
      <c r="CTZ99" s="115"/>
      <c r="CUA99" s="115"/>
      <c r="CUB99" s="115"/>
      <c r="CUC99" s="115"/>
      <c r="CUD99" s="115"/>
      <c r="CUE99" s="115"/>
      <c r="CUF99" s="115"/>
      <c r="CUG99" s="115"/>
      <c r="CUH99" s="115"/>
      <c r="CUI99" s="115"/>
      <c r="CUJ99" s="115"/>
      <c r="CUK99" s="115"/>
      <c r="CUL99" s="115"/>
      <c r="CUM99" s="115"/>
      <c r="CUN99" s="115"/>
      <c r="CUO99" s="115"/>
      <c r="CUP99" s="115"/>
      <c r="CUQ99" s="115"/>
      <c r="CUR99" s="115"/>
      <c r="CUS99" s="115"/>
      <c r="CUT99" s="115"/>
      <c r="CUU99" s="115"/>
      <c r="CUV99" s="115"/>
      <c r="CUW99" s="115"/>
      <c r="CUX99" s="115"/>
      <c r="CUY99" s="115"/>
      <c r="CUZ99" s="115"/>
      <c r="CVA99" s="115"/>
      <c r="CVB99" s="115"/>
      <c r="CVC99" s="115"/>
      <c r="CVD99" s="115"/>
      <c r="CVE99" s="115"/>
      <c r="CVF99" s="115"/>
      <c r="CVG99" s="115"/>
      <c r="CVH99" s="115"/>
      <c r="CVI99" s="115"/>
      <c r="CVJ99" s="115"/>
      <c r="CVK99" s="115"/>
      <c r="CVL99" s="115"/>
      <c r="CVM99" s="115"/>
      <c r="CVN99" s="115"/>
      <c r="CVO99" s="115"/>
      <c r="CVP99" s="115"/>
      <c r="CVQ99" s="115"/>
      <c r="CVR99" s="115"/>
      <c r="CVS99" s="115"/>
      <c r="CVT99" s="115"/>
      <c r="CVU99" s="115"/>
      <c r="CVV99" s="115"/>
      <c r="CVW99" s="115"/>
      <c r="CVX99" s="115"/>
      <c r="CVY99" s="115"/>
      <c r="CVZ99" s="115"/>
      <c r="CWA99" s="115"/>
      <c r="CWB99" s="115"/>
      <c r="CWC99" s="115"/>
      <c r="CWD99" s="115"/>
      <c r="CWE99" s="115"/>
      <c r="CWF99" s="115"/>
      <c r="CWG99" s="115"/>
      <c r="CWH99" s="115"/>
      <c r="CWI99" s="115"/>
      <c r="CWJ99" s="115"/>
      <c r="CWK99" s="115"/>
      <c r="CWL99" s="115"/>
      <c r="CWM99" s="115"/>
      <c r="CWN99" s="115"/>
      <c r="CWO99" s="115"/>
      <c r="CWP99" s="115"/>
      <c r="CWQ99" s="115"/>
      <c r="CWR99" s="115"/>
      <c r="CWS99" s="115"/>
      <c r="CWT99" s="115"/>
      <c r="CWU99" s="115"/>
      <c r="CWV99" s="115"/>
      <c r="CWW99" s="115"/>
      <c r="CWX99" s="115"/>
      <c r="CWY99" s="115"/>
      <c r="CWZ99" s="115"/>
      <c r="CXA99" s="115"/>
      <c r="CXB99" s="115"/>
      <c r="CXC99" s="115"/>
      <c r="CXD99" s="115"/>
      <c r="CXE99" s="115"/>
      <c r="CXF99" s="115"/>
      <c r="CXG99" s="115"/>
      <c r="CXH99" s="115"/>
      <c r="CXI99" s="115"/>
      <c r="CXJ99" s="115"/>
      <c r="CXK99" s="115"/>
      <c r="CXL99" s="115"/>
      <c r="CXM99" s="115"/>
      <c r="CXN99" s="115"/>
      <c r="CXO99" s="115"/>
      <c r="CXP99" s="115"/>
      <c r="CXQ99" s="115"/>
      <c r="CXR99" s="115"/>
      <c r="CXS99" s="115"/>
      <c r="CXT99" s="115"/>
      <c r="CXU99" s="115"/>
      <c r="CXV99" s="115"/>
      <c r="CXW99" s="115"/>
      <c r="CXX99" s="115"/>
      <c r="CXY99" s="115"/>
      <c r="CXZ99" s="115"/>
      <c r="CYA99" s="115"/>
      <c r="CYB99" s="115"/>
      <c r="CYC99" s="115"/>
      <c r="CYD99" s="115"/>
      <c r="CYE99" s="115"/>
      <c r="CYF99" s="115"/>
      <c r="CYG99" s="115"/>
      <c r="CYH99" s="115"/>
      <c r="CYI99" s="115"/>
      <c r="CYJ99" s="115"/>
      <c r="CYK99" s="115"/>
      <c r="CYL99" s="115"/>
      <c r="CYM99" s="115"/>
      <c r="CYN99" s="115"/>
      <c r="CYO99" s="115"/>
      <c r="CYP99" s="115"/>
      <c r="CYQ99" s="115"/>
      <c r="CYR99" s="115"/>
      <c r="CYS99" s="115"/>
      <c r="CYT99" s="115"/>
      <c r="CYU99" s="115"/>
      <c r="CYV99" s="115"/>
      <c r="CYW99" s="115"/>
      <c r="CYX99" s="115"/>
      <c r="CYY99" s="115"/>
      <c r="CYZ99" s="115"/>
      <c r="CZA99" s="115"/>
      <c r="CZB99" s="115"/>
      <c r="CZC99" s="115"/>
      <c r="CZD99" s="115"/>
      <c r="CZE99" s="115"/>
      <c r="CZF99" s="115"/>
      <c r="CZG99" s="115"/>
      <c r="CZH99" s="115"/>
      <c r="CZI99" s="115"/>
      <c r="CZJ99" s="115"/>
      <c r="CZK99" s="115"/>
      <c r="CZL99" s="115"/>
      <c r="CZM99" s="115"/>
      <c r="CZN99" s="115"/>
      <c r="CZO99" s="115"/>
      <c r="CZP99" s="115"/>
      <c r="CZQ99" s="115"/>
      <c r="CZR99" s="115"/>
      <c r="CZS99" s="115"/>
      <c r="CZT99" s="115"/>
      <c r="CZU99" s="115"/>
      <c r="CZV99" s="115"/>
      <c r="CZW99" s="115"/>
      <c r="CZX99" s="115"/>
      <c r="CZY99" s="115"/>
      <c r="CZZ99" s="115"/>
      <c r="DAA99" s="115"/>
      <c r="DAB99" s="115"/>
      <c r="DAC99" s="115"/>
      <c r="DAD99" s="115"/>
      <c r="DAE99" s="115"/>
      <c r="DAF99" s="115"/>
      <c r="DAG99" s="115"/>
      <c r="DAH99" s="115"/>
      <c r="DAI99" s="115"/>
      <c r="DAJ99" s="115"/>
      <c r="DAK99" s="115"/>
      <c r="DAL99" s="115"/>
      <c r="DAM99" s="115"/>
      <c r="DAN99" s="115"/>
      <c r="DAO99" s="115"/>
      <c r="DAP99" s="115"/>
      <c r="DAQ99" s="115"/>
      <c r="DAR99" s="115"/>
      <c r="DAS99" s="115"/>
      <c r="DAT99" s="115"/>
      <c r="DAU99" s="115"/>
      <c r="DAV99" s="115"/>
      <c r="DAW99" s="115"/>
      <c r="DAX99" s="115"/>
      <c r="DAY99" s="115"/>
      <c r="DAZ99" s="115"/>
      <c r="DBA99" s="115"/>
      <c r="DBB99" s="115"/>
      <c r="DBC99" s="115"/>
      <c r="DBD99" s="115"/>
      <c r="DBE99" s="115"/>
      <c r="DBF99" s="115"/>
      <c r="DBG99" s="115"/>
      <c r="DBH99" s="115"/>
      <c r="DBI99" s="115"/>
      <c r="DBJ99" s="115"/>
      <c r="DBK99" s="115"/>
      <c r="DBL99" s="115"/>
      <c r="DBM99" s="115"/>
      <c r="DBN99" s="115"/>
      <c r="DBO99" s="115"/>
      <c r="DBP99" s="115"/>
      <c r="DBQ99" s="115"/>
      <c r="DBR99" s="115"/>
      <c r="DBS99" s="115"/>
      <c r="DBT99" s="115"/>
      <c r="DBU99" s="115"/>
      <c r="DBV99" s="115"/>
      <c r="DBW99" s="115"/>
      <c r="DBX99" s="115"/>
      <c r="DBY99" s="115"/>
      <c r="DBZ99" s="115"/>
      <c r="DCA99" s="115"/>
      <c r="DCB99" s="115"/>
      <c r="DCC99" s="115"/>
      <c r="DCD99" s="115"/>
      <c r="DCE99" s="115"/>
      <c r="DCF99" s="115"/>
      <c r="DCG99" s="115"/>
      <c r="DCH99" s="115"/>
      <c r="DCI99" s="115"/>
      <c r="DCJ99" s="115"/>
      <c r="DCK99" s="115"/>
      <c r="DCL99" s="115"/>
      <c r="DCM99" s="115"/>
      <c r="DCN99" s="115"/>
      <c r="DCO99" s="115"/>
      <c r="DCP99" s="115"/>
      <c r="DCQ99" s="115"/>
      <c r="DCR99" s="115"/>
      <c r="DCS99" s="115"/>
      <c r="DCT99" s="115"/>
      <c r="DCU99" s="115"/>
      <c r="DCV99" s="115"/>
      <c r="DCW99" s="115"/>
      <c r="DCX99" s="115"/>
      <c r="DCY99" s="115"/>
      <c r="DCZ99" s="115"/>
      <c r="DDA99" s="115"/>
      <c r="DDB99" s="115"/>
      <c r="DDC99" s="115"/>
      <c r="DDD99" s="115"/>
      <c r="DDE99" s="115"/>
      <c r="DDF99" s="115"/>
      <c r="DDG99" s="115"/>
      <c r="DDH99" s="115"/>
      <c r="DDI99" s="115"/>
      <c r="DDJ99" s="115"/>
      <c r="DDK99" s="115"/>
      <c r="DDL99" s="115"/>
      <c r="DDM99" s="115"/>
      <c r="DDN99" s="115"/>
      <c r="DDO99" s="115"/>
      <c r="DDP99" s="115"/>
      <c r="DDQ99" s="115"/>
      <c r="DDR99" s="115"/>
      <c r="DDS99" s="115"/>
      <c r="DDT99" s="115"/>
      <c r="DDU99" s="115"/>
      <c r="DDV99" s="115"/>
      <c r="DDW99" s="115"/>
      <c r="DDX99" s="115"/>
      <c r="DDY99" s="115"/>
      <c r="DDZ99" s="115"/>
      <c r="DEA99" s="115"/>
      <c r="DEB99" s="115"/>
      <c r="DEC99" s="115"/>
      <c r="DED99" s="115"/>
      <c r="DEE99" s="115"/>
      <c r="DEF99" s="115"/>
      <c r="DEG99" s="115"/>
      <c r="DEH99" s="115"/>
      <c r="DEI99" s="115"/>
      <c r="DEJ99" s="115"/>
      <c r="DEK99" s="115"/>
      <c r="DEL99" s="115"/>
      <c r="DEM99" s="115"/>
      <c r="DEN99" s="115"/>
      <c r="DEO99" s="115"/>
      <c r="DEP99" s="115"/>
      <c r="DEQ99" s="115"/>
      <c r="DER99" s="115"/>
      <c r="DES99" s="115"/>
      <c r="DET99" s="115"/>
      <c r="DEU99" s="115"/>
      <c r="DEV99" s="115"/>
      <c r="DEW99" s="115"/>
      <c r="DEX99" s="115"/>
      <c r="DEY99" s="115"/>
      <c r="DEZ99" s="115"/>
      <c r="DFA99" s="115"/>
      <c r="DFB99" s="115"/>
      <c r="DFC99" s="115"/>
      <c r="DFD99" s="115"/>
      <c r="DFE99" s="115"/>
      <c r="DFF99" s="115"/>
      <c r="DFG99" s="115"/>
      <c r="DFH99" s="115"/>
      <c r="DFI99" s="115"/>
      <c r="DFJ99" s="115"/>
      <c r="DFK99" s="115"/>
      <c r="DFL99" s="115"/>
      <c r="DFM99" s="115"/>
      <c r="DFN99" s="115"/>
      <c r="DFO99" s="115"/>
      <c r="DFP99" s="115"/>
      <c r="DFQ99" s="115"/>
      <c r="DFR99" s="115"/>
      <c r="DFS99" s="115"/>
      <c r="DFT99" s="115"/>
      <c r="DFU99" s="115"/>
      <c r="DFV99" s="115"/>
      <c r="DFW99" s="115"/>
      <c r="DFX99" s="115"/>
      <c r="DFY99" s="115"/>
      <c r="DFZ99" s="115"/>
      <c r="DGA99" s="115"/>
      <c r="DGB99" s="115"/>
      <c r="DGC99" s="115"/>
      <c r="DGD99" s="115"/>
      <c r="DGE99" s="115"/>
      <c r="DGF99" s="115"/>
      <c r="DGG99" s="115"/>
      <c r="DGH99" s="115"/>
      <c r="DGI99" s="115"/>
      <c r="DGJ99" s="115"/>
      <c r="DGK99" s="115"/>
      <c r="DGL99" s="115"/>
      <c r="DGM99" s="115"/>
      <c r="DGN99" s="115"/>
      <c r="DGO99" s="115"/>
      <c r="DGP99" s="115"/>
      <c r="DGQ99" s="115"/>
      <c r="DGR99" s="115"/>
      <c r="DGS99" s="115"/>
      <c r="DGT99" s="115"/>
      <c r="DGU99" s="115"/>
      <c r="DGV99" s="115"/>
      <c r="DGW99" s="115"/>
      <c r="DGX99" s="115"/>
      <c r="DGY99" s="115"/>
      <c r="DGZ99" s="115"/>
      <c r="DHA99" s="115"/>
      <c r="DHB99" s="115"/>
      <c r="DHC99" s="115"/>
      <c r="DHD99" s="115"/>
      <c r="DHE99" s="115"/>
      <c r="DHF99" s="115"/>
      <c r="DHG99" s="115"/>
      <c r="DHH99" s="115"/>
      <c r="DHI99" s="115"/>
      <c r="DHJ99" s="115"/>
      <c r="DHK99" s="115"/>
      <c r="DHL99" s="115"/>
      <c r="DHM99" s="115"/>
      <c r="DHN99" s="115"/>
      <c r="DHO99" s="115"/>
      <c r="DHP99" s="115"/>
      <c r="DHQ99" s="115"/>
      <c r="DHR99" s="115"/>
      <c r="DHS99" s="115"/>
      <c r="DHT99" s="115"/>
      <c r="DHU99" s="115"/>
      <c r="DHV99" s="115"/>
      <c r="DHW99" s="115"/>
      <c r="DHX99" s="115"/>
      <c r="DHY99" s="115"/>
      <c r="DHZ99" s="115"/>
      <c r="DIA99" s="115"/>
      <c r="DIB99" s="115"/>
      <c r="DIC99" s="115"/>
      <c r="DID99" s="115"/>
      <c r="DIE99" s="115"/>
      <c r="DIF99" s="115"/>
      <c r="DIG99" s="115"/>
      <c r="DIH99" s="115"/>
      <c r="DII99" s="115"/>
      <c r="DIJ99" s="115"/>
      <c r="DIK99" s="115"/>
      <c r="DIL99" s="115"/>
      <c r="DIM99" s="115"/>
      <c r="DIN99" s="115"/>
      <c r="DIO99" s="115"/>
      <c r="DIP99" s="115"/>
      <c r="DIQ99" s="115"/>
      <c r="DIR99" s="115"/>
      <c r="DIS99" s="115"/>
      <c r="DIT99" s="115"/>
      <c r="DIU99" s="115"/>
      <c r="DIV99" s="115"/>
      <c r="DIW99" s="115"/>
      <c r="DIX99" s="115"/>
      <c r="DIY99" s="115"/>
      <c r="DIZ99" s="115"/>
      <c r="DJA99" s="115"/>
      <c r="DJB99" s="115"/>
      <c r="DJC99" s="115"/>
      <c r="DJD99" s="115"/>
      <c r="DJE99" s="115"/>
      <c r="DJF99" s="115"/>
      <c r="DJG99" s="115"/>
      <c r="DJH99" s="115"/>
      <c r="DJI99" s="115"/>
      <c r="DJJ99" s="115"/>
      <c r="DJK99" s="115"/>
      <c r="DJL99" s="115"/>
      <c r="DJM99" s="115"/>
      <c r="DJN99" s="115"/>
      <c r="DJO99" s="115"/>
      <c r="DJP99" s="115"/>
      <c r="DJQ99" s="115"/>
      <c r="DJR99" s="115"/>
      <c r="DJS99" s="115"/>
      <c r="DJT99" s="115"/>
      <c r="DJU99" s="115"/>
      <c r="DJV99" s="115"/>
      <c r="DJW99" s="115"/>
      <c r="DJX99" s="115"/>
      <c r="DJY99" s="115"/>
      <c r="DJZ99" s="115"/>
      <c r="DKA99" s="115"/>
      <c r="DKB99" s="115"/>
      <c r="DKC99" s="115"/>
      <c r="DKD99" s="115"/>
      <c r="DKE99" s="115"/>
      <c r="DKF99" s="115"/>
      <c r="DKG99" s="115"/>
      <c r="DKH99" s="115"/>
      <c r="DKI99" s="115"/>
      <c r="DKJ99" s="115"/>
      <c r="DKK99" s="115"/>
      <c r="DKL99" s="115"/>
      <c r="DKM99" s="115"/>
      <c r="DKN99" s="115"/>
      <c r="DKO99" s="115"/>
      <c r="DKP99" s="115"/>
      <c r="DKQ99" s="115"/>
      <c r="DKR99" s="115"/>
      <c r="DKS99" s="115"/>
      <c r="DKT99" s="115"/>
      <c r="DKU99" s="115"/>
      <c r="DKV99" s="115"/>
      <c r="DKW99" s="115"/>
      <c r="DKX99" s="115"/>
      <c r="DKY99" s="115"/>
      <c r="DKZ99" s="115"/>
      <c r="DLA99" s="115"/>
      <c r="DLB99" s="115"/>
      <c r="DLC99" s="115"/>
      <c r="DLD99" s="115"/>
      <c r="DLE99" s="115"/>
      <c r="DLF99" s="115"/>
      <c r="DLG99" s="115"/>
      <c r="DLH99" s="115"/>
      <c r="DLI99" s="115"/>
      <c r="DLJ99" s="115"/>
      <c r="DLK99" s="115"/>
      <c r="DLL99" s="115"/>
      <c r="DLM99" s="115"/>
      <c r="DLN99" s="115"/>
      <c r="DLO99" s="115"/>
      <c r="DLP99" s="115"/>
      <c r="DLQ99" s="115"/>
      <c r="DLR99" s="115"/>
      <c r="DLS99" s="115"/>
      <c r="DLT99" s="115"/>
      <c r="DLU99" s="115"/>
      <c r="DLV99" s="115"/>
      <c r="DLW99" s="115"/>
      <c r="DLX99" s="115"/>
      <c r="DLY99" s="115"/>
      <c r="DLZ99" s="115"/>
      <c r="DMA99" s="115"/>
      <c r="DMB99" s="115"/>
      <c r="DMC99" s="115"/>
      <c r="DMD99" s="115"/>
      <c r="DME99" s="115"/>
      <c r="DMF99" s="115"/>
      <c r="DMG99" s="115"/>
      <c r="DMH99" s="115"/>
      <c r="DMI99" s="115"/>
      <c r="DMJ99" s="115"/>
      <c r="DMK99" s="115"/>
      <c r="DML99" s="115"/>
      <c r="DMM99" s="115"/>
      <c r="DMN99" s="115"/>
      <c r="DMO99" s="115"/>
      <c r="DMP99" s="115"/>
      <c r="DMQ99" s="115"/>
      <c r="DMR99" s="115"/>
      <c r="DMS99" s="115"/>
      <c r="DMT99" s="115"/>
      <c r="DMU99" s="115"/>
      <c r="DMV99" s="115"/>
      <c r="DMW99" s="115"/>
      <c r="DMX99" s="115"/>
      <c r="DMY99" s="115"/>
      <c r="DMZ99" s="115"/>
      <c r="DNA99" s="115"/>
      <c r="DNB99" s="115"/>
      <c r="DNC99" s="115"/>
      <c r="DND99" s="115"/>
      <c r="DNE99" s="115"/>
      <c r="DNF99" s="115"/>
      <c r="DNG99" s="115"/>
      <c r="DNH99" s="115"/>
      <c r="DNI99" s="115"/>
      <c r="DNJ99" s="115"/>
      <c r="DNK99" s="115"/>
      <c r="DNL99" s="115"/>
      <c r="DNM99" s="115"/>
      <c r="DNN99" s="115"/>
      <c r="DNO99" s="115"/>
      <c r="DNP99" s="115"/>
      <c r="DNQ99" s="115"/>
      <c r="DNR99" s="115"/>
      <c r="DNS99" s="115"/>
      <c r="DNT99" s="115"/>
      <c r="DNU99" s="115"/>
      <c r="DNV99" s="115"/>
      <c r="DNW99" s="115"/>
      <c r="DNX99" s="115"/>
      <c r="DNY99" s="115"/>
      <c r="DNZ99" s="115"/>
      <c r="DOA99" s="115"/>
      <c r="DOB99" s="115"/>
      <c r="DOC99" s="115"/>
      <c r="DOD99" s="115"/>
      <c r="DOE99" s="115"/>
      <c r="DOF99" s="115"/>
      <c r="DOG99" s="115"/>
      <c r="DOH99" s="115"/>
      <c r="DOI99" s="115"/>
      <c r="DOJ99" s="115"/>
      <c r="DOK99" s="115"/>
      <c r="DOL99" s="115"/>
      <c r="DOM99" s="115"/>
      <c r="DON99" s="115"/>
      <c r="DOO99" s="115"/>
      <c r="DOP99" s="115"/>
      <c r="DOQ99" s="115"/>
      <c r="DOR99" s="115"/>
      <c r="DOS99" s="115"/>
      <c r="DOT99" s="115"/>
      <c r="DOU99" s="115"/>
      <c r="DOV99" s="115"/>
      <c r="DOW99" s="115"/>
      <c r="DOX99" s="115"/>
      <c r="DOY99" s="115"/>
      <c r="DOZ99" s="115"/>
      <c r="DPA99" s="115"/>
      <c r="DPB99" s="115"/>
      <c r="DPC99" s="115"/>
      <c r="DPD99" s="115"/>
      <c r="DPE99" s="115"/>
      <c r="DPF99" s="115"/>
      <c r="DPG99" s="115"/>
      <c r="DPH99" s="115"/>
      <c r="DPI99" s="115"/>
      <c r="DPJ99" s="115"/>
      <c r="DPK99" s="115"/>
      <c r="DPL99" s="115"/>
      <c r="DPM99" s="115"/>
      <c r="DPN99" s="115"/>
      <c r="DPO99" s="115"/>
      <c r="DPP99" s="115"/>
      <c r="DPQ99" s="115"/>
      <c r="DPR99" s="115"/>
      <c r="DPS99" s="115"/>
      <c r="DPT99" s="115"/>
      <c r="DPU99" s="115"/>
      <c r="DPV99" s="115"/>
      <c r="DPW99" s="115"/>
      <c r="DPX99" s="115"/>
      <c r="DPY99" s="115"/>
      <c r="DPZ99" s="115"/>
      <c r="DQA99" s="115"/>
      <c r="DQB99" s="115"/>
      <c r="DQC99" s="115"/>
      <c r="DQD99" s="115"/>
      <c r="DQE99" s="115"/>
      <c r="DQF99" s="115"/>
      <c r="DQG99" s="115"/>
      <c r="DQH99" s="115"/>
      <c r="DQI99" s="115"/>
      <c r="DQJ99" s="115"/>
      <c r="DQK99" s="115"/>
      <c r="DQL99" s="115"/>
      <c r="DQM99" s="115"/>
      <c r="DQN99" s="115"/>
      <c r="DQO99" s="115"/>
      <c r="DQP99" s="115"/>
      <c r="DQQ99" s="115"/>
      <c r="DQR99" s="115"/>
      <c r="DQS99" s="115"/>
      <c r="DQT99" s="115"/>
      <c r="DQU99" s="115"/>
      <c r="DQV99" s="115"/>
      <c r="DQW99" s="115"/>
      <c r="DQX99" s="115"/>
      <c r="DQY99" s="115"/>
      <c r="DQZ99" s="115"/>
      <c r="DRA99" s="115"/>
      <c r="DRB99" s="115"/>
      <c r="DRC99" s="115"/>
      <c r="DRD99" s="115"/>
      <c r="DRE99" s="115"/>
      <c r="DRF99" s="115"/>
      <c r="DRG99" s="115"/>
      <c r="DRH99" s="115"/>
      <c r="DRI99" s="115"/>
      <c r="DRJ99" s="115"/>
      <c r="DRK99" s="115"/>
      <c r="DRL99" s="115"/>
      <c r="DRM99" s="115"/>
      <c r="DRN99" s="115"/>
      <c r="DRO99" s="115"/>
      <c r="DRP99" s="115"/>
      <c r="DRQ99" s="115"/>
      <c r="DRR99" s="115"/>
      <c r="DRS99" s="115"/>
      <c r="DRT99" s="115"/>
      <c r="DRU99" s="115"/>
      <c r="DRV99" s="115"/>
      <c r="DRW99" s="115"/>
      <c r="DRX99" s="115"/>
      <c r="DRY99" s="115"/>
      <c r="DRZ99" s="115"/>
      <c r="DSA99" s="115"/>
      <c r="DSB99" s="115"/>
      <c r="DSC99" s="115"/>
      <c r="DSD99" s="115"/>
      <c r="DSE99" s="115"/>
      <c r="DSF99" s="115"/>
      <c r="DSG99" s="115"/>
      <c r="DSH99" s="115"/>
      <c r="DSI99" s="115"/>
      <c r="DSJ99" s="115"/>
      <c r="DSK99" s="115"/>
      <c r="DSL99" s="115"/>
      <c r="DSM99" s="115"/>
      <c r="DSN99" s="115"/>
      <c r="DSO99" s="115"/>
      <c r="DSP99" s="115"/>
      <c r="DSQ99" s="115"/>
      <c r="DSR99" s="115"/>
      <c r="DSS99" s="115"/>
      <c r="DST99" s="115"/>
      <c r="DSU99" s="115"/>
      <c r="DSV99" s="115"/>
      <c r="DSW99" s="115"/>
      <c r="DSX99" s="115"/>
      <c r="DSY99" s="115"/>
      <c r="DSZ99" s="115"/>
      <c r="DTA99" s="115"/>
      <c r="DTB99" s="115"/>
      <c r="DTC99" s="115"/>
      <c r="DTD99" s="115"/>
      <c r="DTE99" s="115"/>
      <c r="DTF99" s="115"/>
      <c r="DTG99" s="115"/>
      <c r="DTH99" s="115"/>
      <c r="DTI99" s="115"/>
      <c r="DTJ99" s="115"/>
      <c r="DTK99" s="115"/>
      <c r="DTL99" s="115"/>
      <c r="DTM99" s="115"/>
      <c r="DTN99" s="115"/>
      <c r="DTO99" s="115"/>
      <c r="DTP99" s="115"/>
      <c r="DTQ99" s="115"/>
      <c r="DTR99" s="115"/>
      <c r="DTS99" s="115"/>
      <c r="DTT99" s="115"/>
      <c r="DTU99" s="115"/>
      <c r="DTV99" s="115"/>
      <c r="DTW99" s="115"/>
      <c r="DTX99" s="115"/>
      <c r="DTY99" s="115"/>
      <c r="DTZ99" s="115"/>
      <c r="DUA99" s="115"/>
      <c r="DUB99" s="115"/>
      <c r="DUC99" s="115"/>
      <c r="DUD99" s="115"/>
      <c r="DUE99" s="115"/>
      <c r="DUF99" s="115"/>
      <c r="DUG99" s="115"/>
      <c r="DUH99" s="115"/>
      <c r="DUI99" s="115"/>
      <c r="DUJ99" s="115"/>
      <c r="DUK99" s="115"/>
      <c r="DUL99" s="115"/>
      <c r="DUM99" s="115"/>
      <c r="DUN99" s="115"/>
      <c r="DUO99" s="115"/>
      <c r="DUP99" s="115"/>
      <c r="DUQ99" s="115"/>
      <c r="DUR99" s="115"/>
      <c r="DUS99" s="115"/>
      <c r="DUT99" s="115"/>
      <c r="DUU99" s="115"/>
      <c r="DUV99" s="115"/>
      <c r="DUW99" s="115"/>
      <c r="DUX99" s="115"/>
      <c r="DUY99" s="115"/>
      <c r="DUZ99" s="115"/>
      <c r="DVA99" s="115"/>
      <c r="DVB99" s="115"/>
      <c r="DVC99" s="115"/>
      <c r="DVD99" s="115"/>
      <c r="DVE99" s="115"/>
      <c r="DVF99" s="115"/>
      <c r="DVG99" s="115"/>
      <c r="DVH99" s="115"/>
      <c r="DVI99" s="115"/>
      <c r="DVJ99" s="115"/>
      <c r="DVK99" s="115"/>
      <c r="DVL99" s="115"/>
      <c r="DVM99" s="115"/>
      <c r="DVN99" s="115"/>
      <c r="DVO99" s="115"/>
      <c r="DVP99" s="115"/>
      <c r="DVQ99" s="115"/>
      <c r="DVR99" s="115"/>
      <c r="DVS99" s="115"/>
      <c r="DVT99" s="115"/>
      <c r="DVU99" s="115"/>
      <c r="DVV99" s="115"/>
      <c r="DVW99" s="115"/>
      <c r="DVX99" s="115"/>
      <c r="DVY99" s="115"/>
      <c r="DVZ99" s="115"/>
      <c r="DWA99" s="115"/>
      <c r="DWB99" s="115"/>
      <c r="DWC99" s="115"/>
      <c r="DWD99" s="115"/>
      <c r="DWE99" s="115"/>
      <c r="DWF99" s="115"/>
      <c r="DWG99" s="115"/>
      <c r="DWH99" s="115"/>
      <c r="DWI99" s="115"/>
      <c r="DWJ99" s="115"/>
      <c r="DWK99" s="115"/>
      <c r="DWL99" s="115"/>
      <c r="DWM99" s="115"/>
      <c r="DWN99" s="115"/>
      <c r="DWO99" s="115"/>
      <c r="DWP99" s="115"/>
      <c r="DWQ99" s="115"/>
      <c r="DWR99" s="115"/>
      <c r="DWS99" s="115"/>
      <c r="DWT99" s="115"/>
      <c r="DWU99" s="115"/>
      <c r="DWV99" s="115"/>
      <c r="DWW99" s="115"/>
      <c r="DWX99" s="115"/>
      <c r="DWY99" s="115"/>
      <c r="DWZ99" s="115"/>
      <c r="DXA99" s="115"/>
      <c r="DXB99" s="115"/>
      <c r="DXC99" s="115"/>
      <c r="DXD99" s="115"/>
      <c r="DXE99" s="115"/>
      <c r="DXF99" s="115"/>
      <c r="DXG99" s="115"/>
      <c r="DXH99" s="115"/>
      <c r="DXI99" s="115"/>
      <c r="DXJ99" s="115"/>
      <c r="DXK99" s="115"/>
      <c r="DXL99" s="115"/>
      <c r="DXM99" s="115"/>
      <c r="DXN99" s="115"/>
      <c r="DXO99" s="115"/>
      <c r="DXP99" s="115"/>
      <c r="DXQ99" s="115"/>
      <c r="DXR99" s="115"/>
      <c r="DXS99" s="115"/>
      <c r="DXT99" s="115"/>
      <c r="DXU99" s="115"/>
      <c r="DXV99" s="115"/>
      <c r="DXW99" s="115"/>
      <c r="DXX99" s="115"/>
      <c r="DXY99" s="115"/>
      <c r="DXZ99" s="115"/>
      <c r="DYA99" s="115"/>
      <c r="DYB99" s="115"/>
      <c r="DYC99" s="115"/>
      <c r="DYD99" s="115"/>
      <c r="DYE99" s="115"/>
      <c r="DYF99" s="115"/>
      <c r="DYG99" s="115"/>
      <c r="DYH99" s="115"/>
      <c r="DYI99" s="115"/>
      <c r="DYJ99" s="115"/>
      <c r="DYK99" s="115"/>
      <c r="DYL99" s="115"/>
      <c r="DYM99" s="115"/>
      <c r="DYN99" s="115"/>
      <c r="DYO99" s="115"/>
      <c r="DYP99" s="115"/>
      <c r="DYQ99" s="115"/>
      <c r="DYR99" s="115"/>
      <c r="DYS99" s="115"/>
      <c r="DYT99" s="115"/>
      <c r="DYU99" s="115"/>
      <c r="DYV99" s="115"/>
      <c r="DYW99" s="115"/>
      <c r="DYX99" s="115"/>
      <c r="DYY99" s="115"/>
      <c r="DYZ99" s="115"/>
      <c r="DZA99" s="115"/>
      <c r="DZB99" s="115"/>
      <c r="DZC99" s="115"/>
      <c r="DZD99" s="115"/>
      <c r="DZE99" s="115"/>
      <c r="DZF99" s="115"/>
      <c r="DZG99" s="115"/>
      <c r="DZH99" s="115"/>
      <c r="DZI99" s="115"/>
      <c r="DZJ99" s="115"/>
      <c r="DZK99" s="115"/>
      <c r="DZL99" s="115"/>
      <c r="DZM99" s="115"/>
      <c r="DZN99" s="115"/>
      <c r="DZO99" s="115"/>
      <c r="DZP99" s="115"/>
      <c r="DZQ99" s="115"/>
      <c r="DZR99" s="115"/>
      <c r="DZS99" s="115"/>
      <c r="DZT99" s="115"/>
      <c r="DZU99" s="115"/>
      <c r="DZV99" s="115"/>
      <c r="DZW99" s="115"/>
      <c r="DZX99" s="115"/>
      <c r="DZY99" s="115"/>
      <c r="DZZ99" s="115"/>
      <c r="EAA99" s="115"/>
      <c r="EAB99" s="115"/>
      <c r="EAC99" s="115"/>
      <c r="EAD99" s="115"/>
      <c r="EAE99" s="115"/>
      <c r="EAF99" s="115"/>
      <c r="EAG99" s="115"/>
      <c r="EAH99" s="115"/>
      <c r="EAI99" s="115"/>
      <c r="EAJ99" s="115"/>
      <c r="EAK99" s="115"/>
      <c r="EAL99" s="115"/>
      <c r="EAM99" s="115"/>
      <c r="EAN99" s="115"/>
      <c r="EAO99" s="115"/>
      <c r="EAP99" s="115"/>
      <c r="EAQ99" s="115"/>
      <c r="EAR99" s="115"/>
      <c r="EAS99" s="115"/>
      <c r="EAT99" s="115"/>
      <c r="EAU99" s="115"/>
      <c r="EAV99" s="115"/>
      <c r="EAW99" s="115"/>
      <c r="EAX99" s="115"/>
      <c r="EAY99" s="115"/>
      <c r="EAZ99" s="115"/>
      <c r="EBA99" s="115"/>
      <c r="EBB99" s="115"/>
      <c r="EBC99" s="115"/>
      <c r="EBD99" s="115"/>
      <c r="EBE99" s="115"/>
      <c r="EBF99" s="115"/>
      <c r="EBG99" s="115"/>
      <c r="EBH99" s="115"/>
      <c r="EBI99" s="115"/>
      <c r="EBJ99" s="115"/>
      <c r="EBK99" s="115"/>
      <c r="EBL99" s="115"/>
      <c r="EBM99" s="115"/>
      <c r="EBN99" s="115"/>
      <c r="EBO99" s="115"/>
      <c r="EBP99" s="115"/>
      <c r="EBQ99" s="115"/>
      <c r="EBR99" s="115"/>
      <c r="EBS99" s="115"/>
      <c r="EBT99" s="115"/>
      <c r="EBU99" s="115"/>
      <c r="EBV99" s="115"/>
      <c r="EBW99" s="115"/>
      <c r="EBX99" s="115"/>
      <c r="EBY99" s="115"/>
      <c r="EBZ99" s="115"/>
      <c r="ECA99" s="115"/>
      <c r="ECB99" s="115"/>
      <c r="ECC99" s="115"/>
      <c r="ECD99" s="115"/>
      <c r="ECE99" s="115"/>
      <c r="ECF99" s="115"/>
      <c r="ECG99" s="115"/>
      <c r="ECH99" s="115"/>
      <c r="ECI99" s="115"/>
      <c r="ECJ99" s="115"/>
      <c r="ECK99" s="115"/>
      <c r="ECL99" s="115"/>
      <c r="ECM99" s="115"/>
      <c r="ECN99" s="115"/>
      <c r="ECO99" s="115"/>
      <c r="ECP99" s="115"/>
      <c r="ECQ99" s="115"/>
      <c r="ECR99" s="115"/>
      <c r="ECS99" s="115"/>
      <c r="ECT99" s="115"/>
      <c r="ECU99" s="115"/>
      <c r="ECV99" s="115"/>
      <c r="ECW99" s="115"/>
      <c r="ECX99" s="115"/>
      <c r="ECY99" s="115"/>
      <c r="ECZ99" s="115"/>
      <c r="EDA99" s="115"/>
      <c r="EDB99" s="115"/>
      <c r="EDC99" s="115"/>
      <c r="EDD99" s="115"/>
      <c r="EDE99" s="115"/>
      <c r="EDF99" s="115"/>
      <c r="EDG99" s="115"/>
      <c r="EDH99" s="115"/>
      <c r="EDI99" s="115"/>
      <c r="EDJ99" s="115"/>
      <c r="EDK99" s="115"/>
      <c r="EDL99" s="115"/>
      <c r="EDM99" s="115"/>
      <c r="EDN99" s="115"/>
      <c r="EDO99" s="115"/>
      <c r="EDP99" s="115"/>
      <c r="EDQ99" s="115"/>
      <c r="EDR99" s="115"/>
      <c r="EDS99" s="115"/>
      <c r="EDT99" s="115"/>
      <c r="EDU99" s="115"/>
      <c r="EDV99" s="115"/>
      <c r="EDW99" s="115"/>
      <c r="EDX99" s="115"/>
      <c r="EDY99" s="115"/>
      <c r="EDZ99" s="115"/>
      <c r="EEA99" s="115"/>
      <c r="EEB99" s="115"/>
      <c r="EEC99" s="115"/>
      <c r="EED99" s="115"/>
      <c r="EEE99" s="115"/>
      <c r="EEF99" s="115"/>
      <c r="EEG99" s="115"/>
      <c r="EEH99" s="115"/>
      <c r="EEI99" s="115"/>
      <c r="EEJ99" s="115"/>
      <c r="EEK99" s="115"/>
      <c r="EEL99" s="115"/>
      <c r="EEM99" s="115"/>
      <c r="EEN99" s="115"/>
      <c r="EEO99" s="115"/>
      <c r="EEP99" s="115"/>
      <c r="EEQ99" s="115"/>
      <c r="EER99" s="115"/>
      <c r="EES99" s="115"/>
      <c r="EET99" s="115"/>
      <c r="EEU99" s="115"/>
      <c r="EEV99" s="115"/>
      <c r="EEW99" s="115"/>
      <c r="EEX99" s="115"/>
      <c r="EEY99" s="115"/>
      <c r="EEZ99" s="115"/>
      <c r="EFA99" s="115"/>
      <c r="EFB99" s="115"/>
      <c r="EFC99" s="115"/>
      <c r="EFD99" s="115"/>
      <c r="EFE99" s="115"/>
      <c r="EFF99" s="115"/>
      <c r="EFG99" s="115"/>
      <c r="EFH99" s="115"/>
      <c r="EFI99" s="115"/>
      <c r="EFJ99" s="115"/>
      <c r="EFK99" s="115"/>
      <c r="EFL99" s="115"/>
      <c r="EFM99" s="115"/>
      <c r="EFN99" s="115"/>
      <c r="EFO99" s="115"/>
      <c r="EFP99" s="115"/>
      <c r="EFQ99" s="115"/>
      <c r="EFR99" s="115"/>
      <c r="EFS99" s="115"/>
      <c r="EFT99" s="115"/>
      <c r="EFU99" s="115"/>
      <c r="EFV99" s="115"/>
      <c r="EFW99" s="115"/>
      <c r="EFX99" s="115"/>
      <c r="EFY99" s="115"/>
      <c r="EFZ99" s="115"/>
      <c r="EGA99" s="115"/>
      <c r="EGB99" s="115"/>
      <c r="EGC99" s="115"/>
      <c r="EGD99" s="115"/>
      <c r="EGE99" s="115"/>
      <c r="EGF99" s="115"/>
      <c r="EGG99" s="115"/>
      <c r="EGH99" s="115"/>
      <c r="EGI99" s="115"/>
      <c r="EGJ99" s="115"/>
      <c r="EGK99" s="115"/>
      <c r="EGL99" s="115"/>
      <c r="EGM99" s="115"/>
      <c r="EGN99" s="115"/>
      <c r="EGO99" s="115"/>
      <c r="EGP99" s="115"/>
      <c r="EGQ99" s="115"/>
      <c r="EGR99" s="115"/>
      <c r="EGS99" s="115"/>
      <c r="EGT99" s="115"/>
      <c r="EGU99" s="115"/>
      <c r="EGV99" s="115"/>
      <c r="EGW99" s="115"/>
      <c r="EGX99" s="115"/>
      <c r="EGY99" s="115"/>
      <c r="EGZ99" s="115"/>
      <c r="EHA99" s="115"/>
      <c r="EHB99" s="115"/>
      <c r="EHC99" s="115"/>
      <c r="EHD99" s="115"/>
      <c r="EHE99" s="115"/>
      <c r="EHF99" s="115"/>
      <c r="EHG99" s="115"/>
      <c r="EHH99" s="115"/>
      <c r="EHI99" s="115"/>
      <c r="EHJ99" s="115"/>
      <c r="EHK99" s="115"/>
      <c r="EHL99" s="115"/>
      <c r="EHM99" s="115"/>
      <c r="EHN99" s="115"/>
      <c r="EHO99" s="115"/>
      <c r="EHP99" s="115"/>
      <c r="EHQ99" s="115"/>
      <c r="EHR99" s="115"/>
      <c r="EHS99" s="115"/>
      <c r="EHT99" s="115"/>
      <c r="EHU99" s="115"/>
      <c r="EHV99" s="115"/>
      <c r="EHW99" s="115"/>
      <c r="EHX99" s="115"/>
      <c r="EHY99" s="115"/>
      <c r="EHZ99" s="115"/>
      <c r="EIA99" s="115"/>
      <c r="EIB99" s="115"/>
      <c r="EIC99" s="115"/>
      <c r="EID99" s="115"/>
      <c r="EIE99" s="115"/>
      <c r="EIF99" s="115"/>
      <c r="EIG99" s="115"/>
      <c r="EIH99" s="115"/>
      <c r="EII99" s="115"/>
      <c r="EIJ99" s="115"/>
      <c r="EIK99" s="115"/>
      <c r="EIL99" s="115"/>
      <c r="EIM99" s="115"/>
      <c r="EIN99" s="115"/>
      <c r="EIO99" s="115"/>
      <c r="EIP99" s="115"/>
      <c r="EIQ99" s="115"/>
      <c r="EIR99" s="115"/>
      <c r="EIS99" s="115"/>
      <c r="EIT99" s="115"/>
      <c r="EIU99" s="115"/>
      <c r="EIV99" s="115"/>
      <c r="EIW99" s="115"/>
      <c r="EIX99" s="115"/>
      <c r="EIY99" s="115"/>
      <c r="EIZ99" s="115"/>
      <c r="EJA99" s="115"/>
      <c r="EJB99" s="115"/>
      <c r="EJC99" s="115"/>
      <c r="EJD99" s="115"/>
      <c r="EJE99" s="115"/>
      <c r="EJF99" s="115"/>
      <c r="EJG99" s="115"/>
      <c r="EJH99" s="115"/>
      <c r="EJI99" s="115"/>
      <c r="EJJ99" s="115"/>
      <c r="EJK99" s="115"/>
      <c r="EJL99" s="115"/>
      <c r="EJM99" s="115"/>
      <c r="EJN99" s="115"/>
      <c r="EJO99" s="115"/>
      <c r="EJP99" s="115"/>
      <c r="EJQ99" s="115"/>
      <c r="EJR99" s="115"/>
      <c r="EJS99" s="115"/>
      <c r="EJT99" s="115"/>
      <c r="EJU99" s="115"/>
      <c r="EJV99" s="115"/>
      <c r="EJW99" s="115"/>
      <c r="EJX99" s="115"/>
      <c r="EJY99" s="115"/>
      <c r="EJZ99" s="115"/>
      <c r="EKA99" s="115"/>
      <c r="EKB99" s="115"/>
      <c r="EKC99" s="115"/>
      <c r="EKD99" s="115"/>
      <c r="EKE99" s="115"/>
      <c r="EKF99" s="115"/>
      <c r="EKG99" s="115"/>
      <c r="EKH99" s="115"/>
      <c r="EKI99" s="115"/>
      <c r="EKJ99" s="115"/>
      <c r="EKK99" s="115"/>
      <c r="EKL99" s="115"/>
      <c r="EKM99" s="115"/>
      <c r="EKN99" s="115"/>
      <c r="EKO99" s="115"/>
      <c r="EKP99" s="115"/>
      <c r="EKQ99" s="115"/>
      <c r="EKR99" s="115"/>
      <c r="EKS99" s="115"/>
      <c r="EKT99" s="115"/>
      <c r="EKU99" s="115"/>
      <c r="EKV99" s="115"/>
      <c r="EKW99" s="115"/>
      <c r="EKX99" s="115"/>
      <c r="EKY99" s="115"/>
      <c r="EKZ99" s="115"/>
      <c r="ELA99" s="115"/>
      <c r="ELB99" s="115"/>
      <c r="ELC99" s="115"/>
      <c r="ELD99" s="115"/>
      <c r="ELE99" s="115"/>
      <c r="ELF99" s="115"/>
      <c r="ELG99" s="115"/>
      <c r="ELH99" s="115"/>
      <c r="ELI99" s="115"/>
      <c r="ELJ99" s="115"/>
      <c r="ELK99" s="115"/>
      <c r="ELL99" s="115"/>
      <c r="ELM99" s="115"/>
      <c r="ELN99" s="115"/>
      <c r="ELO99" s="115"/>
      <c r="ELP99" s="115"/>
      <c r="ELQ99" s="115"/>
      <c r="ELR99" s="115"/>
      <c r="ELS99" s="115"/>
      <c r="ELT99" s="115"/>
      <c r="ELU99" s="115"/>
      <c r="ELV99" s="115"/>
      <c r="ELW99" s="115"/>
      <c r="ELX99" s="115"/>
      <c r="ELY99" s="115"/>
      <c r="ELZ99" s="115"/>
      <c r="EMA99" s="115"/>
      <c r="EMB99" s="115"/>
      <c r="EMC99" s="115"/>
      <c r="EMD99" s="115"/>
      <c r="EME99" s="115"/>
      <c r="EMF99" s="115"/>
      <c r="EMG99" s="115"/>
      <c r="EMH99" s="115"/>
      <c r="EMI99" s="115"/>
      <c r="EMJ99" s="115"/>
      <c r="EMK99" s="115"/>
      <c r="EML99" s="115"/>
      <c r="EMM99" s="115"/>
      <c r="EMN99" s="115"/>
      <c r="EMO99" s="115"/>
      <c r="EMP99" s="115"/>
      <c r="EMQ99" s="115"/>
      <c r="EMR99" s="115"/>
      <c r="EMS99" s="115"/>
      <c r="EMT99" s="115"/>
      <c r="EMU99" s="115"/>
      <c r="EMV99" s="115"/>
      <c r="EMW99" s="115"/>
      <c r="EMX99" s="115"/>
      <c r="EMY99" s="115"/>
      <c r="EMZ99" s="115"/>
      <c r="ENA99" s="115"/>
      <c r="ENB99" s="115"/>
      <c r="ENC99" s="115"/>
      <c r="END99" s="115"/>
      <c r="ENE99" s="115"/>
      <c r="ENF99" s="115"/>
      <c r="ENG99" s="115"/>
      <c r="ENH99" s="115"/>
      <c r="ENI99" s="115"/>
      <c r="ENJ99" s="115"/>
      <c r="ENK99" s="115"/>
      <c r="ENL99" s="115"/>
      <c r="ENM99" s="115"/>
      <c r="ENN99" s="115"/>
      <c r="ENO99" s="115"/>
      <c r="ENP99" s="115"/>
      <c r="ENQ99" s="115"/>
      <c r="ENR99" s="115"/>
      <c r="ENS99" s="115"/>
      <c r="ENT99" s="115"/>
      <c r="ENU99" s="115"/>
      <c r="ENV99" s="115"/>
      <c r="ENW99" s="115"/>
      <c r="ENX99" s="115"/>
      <c r="ENY99" s="115"/>
      <c r="ENZ99" s="115"/>
      <c r="EOA99" s="115"/>
      <c r="EOB99" s="115"/>
      <c r="EOC99" s="115"/>
      <c r="EOD99" s="115"/>
      <c r="EOE99" s="115"/>
      <c r="EOF99" s="115"/>
      <c r="EOG99" s="115"/>
      <c r="EOH99" s="115"/>
      <c r="EOI99" s="115"/>
      <c r="EOJ99" s="115"/>
      <c r="EOK99" s="115"/>
      <c r="EOL99" s="115"/>
      <c r="EOM99" s="115"/>
      <c r="EON99" s="115"/>
      <c r="EOO99" s="115"/>
      <c r="EOP99" s="115"/>
      <c r="EOQ99" s="115"/>
      <c r="EOR99" s="115"/>
      <c r="EOS99" s="115"/>
      <c r="EOT99" s="115"/>
      <c r="EOU99" s="115"/>
      <c r="EOV99" s="115"/>
      <c r="EOW99" s="115"/>
      <c r="EOX99" s="115"/>
      <c r="EOY99" s="115"/>
      <c r="EOZ99" s="115"/>
      <c r="EPA99" s="115"/>
      <c r="EPB99" s="115"/>
      <c r="EPC99" s="115"/>
      <c r="EPD99" s="115"/>
      <c r="EPE99" s="115"/>
      <c r="EPF99" s="115"/>
      <c r="EPG99" s="115"/>
      <c r="EPH99" s="115"/>
      <c r="EPI99" s="115"/>
      <c r="EPJ99" s="115"/>
      <c r="EPK99" s="115"/>
      <c r="EPL99" s="115"/>
      <c r="EPM99" s="115"/>
      <c r="EPN99" s="115"/>
      <c r="EPO99" s="115"/>
      <c r="EPP99" s="115"/>
      <c r="EPQ99" s="115"/>
      <c r="EPR99" s="115"/>
      <c r="EPS99" s="115"/>
      <c r="EPT99" s="115"/>
      <c r="EPU99" s="115"/>
      <c r="EPV99" s="115"/>
      <c r="EPW99" s="115"/>
      <c r="EPX99" s="115"/>
      <c r="EPY99" s="115"/>
      <c r="EPZ99" s="115"/>
      <c r="EQA99" s="115"/>
      <c r="EQB99" s="115"/>
      <c r="EQC99" s="115"/>
      <c r="EQD99" s="115"/>
      <c r="EQE99" s="115"/>
      <c r="EQF99" s="115"/>
      <c r="EQG99" s="115"/>
      <c r="EQH99" s="115"/>
      <c r="EQI99" s="115"/>
      <c r="EQJ99" s="115"/>
      <c r="EQK99" s="115"/>
      <c r="EQL99" s="115"/>
      <c r="EQM99" s="115"/>
      <c r="EQN99" s="115"/>
      <c r="EQO99" s="115"/>
      <c r="EQP99" s="115"/>
      <c r="EQQ99" s="115"/>
      <c r="EQR99" s="115"/>
      <c r="EQS99" s="115"/>
      <c r="EQT99" s="115"/>
      <c r="EQU99" s="115"/>
      <c r="EQV99" s="115"/>
      <c r="EQW99" s="115"/>
      <c r="EQX99" s="115"/>
      <c r="EQY99" s="115"/>
      <c r="EQZ99" s="115"/>
      <c r="ERA99" s="115"/>
      <c r="ERB99" s="115"/>
      <c r="ERC99" s="115"/>
      <c r="ERD99" s="115"/>
      <c r="ERE99" s="115"/>
      <c r="ERF99" s="115"/>
      <c r="ERG99" s="115"/>
      <c r="ERH99" s="115"/>
      <c r="ERI99" s="115"/>
      <c r="ERJ99" s="115"/>
      <c r="ERK99" s="115"/>
      <c r="ERL99" s="115"/>
      <c r="ERM99" s="115"/>
      <c r="ERN99" s="115"/>
      <c r="ERO99" s="115"/>
      <c r="ERP99" s="115"/>
      <c r="ERQ99" s="115"/>
      <c r="ERR99" s="115"/>
      <c r="ERS99" s="115"/>
      <c r="ERT99" s="115"/>
      <c r="ERU99" s="115"/>
      <c r="ERV99" s="115"/>
      <c r="ERW99" s="115"/>
      <c r="ERX99" s="115"/>
      <c r="ERY99" s="115"/>
      <c r="ERZ99" s="115"/>
      <c r="ESA99" s="115"/>
      <c r="ESB99" s="115"/>
      <c r="ESC99" s="115"/>
      <c r="ESD99" s="115"/>
      <c r="ESE99" s="115"/>
      <c r="ESF99" s="115"/>
      <c r="ESG99" s="115"/>
      <c r="ESH99" s="115"/>
      <c r="ESI99" s="115"/>
      <c r="ESJ99" s="115"/>
      <c r="ESK99" s="115"/>
      <c r="ESL99" s="115"/>
      <c r="ESM99" s="115"/>
      <c r="ESN99" s="115"/>
      <c r="ESO99" s="115"/>
      <c r="ESP99" s="115"/>
      <c r="ESQ99" s="115"/>
      <c r="ESR99" s="115"/>
      <c r="ESS99" s="115"/>
      <c r="EST99" s="115"/>
      <c r="ESU99" s="115"/>
      <c r="ESV99" s="115"/>
      <c r="ESW99" s="115"/>
      <c r="ESX99" s="115"/>
      <c r="ESY99" s="115"/>
      <c r="ESZ99" s="115"/>
      <c r="ETA99" s="115"/>
      <c r="ETB99" s="115"/>
      <c r="ETC99" s="115"/>
      <c r="ETD99" s="115"/>
      <c r="ETE99" s="115"/>
      <c r="ETF99" s="115"/>
      <c r="ETG99" s="115"/>
      <c r="ETH99" s="115"/>
      <c r="ETI99" s="115"/>
      <c r="ETJ99" s="115"/>
      <c r="ETK99" s="115"/>
      <c r="ETL99" s="115"/>
      <c r="ETM99" s="115"/>
      <c r="ETN99" s="115"/>
      <c r="ETO99" s="115"/>
      <c r="ETP99" s="115"/>
      <c r="ETQ99" s="115"/>
      <c r="ETR99" s="115"/>
      <c r="ETS99" s="115"/>
      <c r="ETT99" s="115"/>
      <c r="ETU99" s="115"/>
      <c r="ETV99" s="115"/>
      <c r="ETW99" s="115"/>
      <c r="ETX99" s="115"/>
      <c r="ETY99" s="115"/>
      <c r="ETZ99" s="115"/>
      <c r="EUA99" s="115"/>
      <c r="EUB99" s="115"/>
      <c r="EUC99" s="115"/>
      <c r="EUD99" s="115"/>
      <c r="EUE99" s="115"/>
      <c r="EUF99" s="115"/>
      <c r="EUG99" s="115"/>
      <c r="EUH99" s="115"/>
      <c r="EUI99" s="115"/>
      <c r="EUJ99" s="115"/>
      <c r="EUK99" s="115"/>
      <c r="EUL99" s="115"/>
      <c r="EUM99" s="115"/>
      <c r="EUN99" s="115"/>
      <c r="EUO99" s="115"/>
      <c r="EUP99" s="115"/>
      <c r="EUQ99" s="115"/>
      <c r="EUR99" s="115"/>
      <c r="EUS99" s="115"/>
      <c r="EUT99" s="115"/>
      <c r="EUU99" s="115"/>
      <c r="EUV99" s="115"/>
      <c r="EUW99" s="115"/>
      <c r="EUX99" s="115"/>
      <c r="EUY99" s="115"/>
      <c r="EUZ99" s="115"/>
      <c r="EVA99" s="115"/>
      <c r="EVB99" s="115"/>
      <c r="EVC99" s="115"/>
      <c r="EVD99" s="115"/>
      <c r="EVE99" s="115"/>
      <c r="EVF99" s="115"/>
      <c r="EVG99" s="115"/>
      <c r="EVH99" s="115"/>
      <c r="EVI99" s="115"/>
      <c r="EVJ99" s="115"/>
      <c r="EVK99" s="115"/>
      <c r="EVL99" s="115"/>
      <c r="EVM99" s="115"/>
      <c r="EVN99" s="115"/>
      <c r="EVO99" s="115"/>
      <c r="EVP99" s="115"/>
      <c r="EVQ99" s="115"/>
      <c r="EVR99" s="115"/>
      <c r="EVS99" s="115"/>
      <c r="EVT99" s="115"/>
      <c r="EVU99" s="115"/>
      <c r="EVV99" s="115"/>
      <c r="EVW99" s="115"/>
      <c r="EVX99" s="115"/>
      <c r="EVY99" s="115"/>
      <c r="EVZ99" s="115"/>
      <c r="EWA99" s="115"/>
      <c r="EWB99" s="115"/>
      <c r="EWC99" s="115"/>
      <c r="EWD99" s="115"/>
      <c r="EWE99" s="115"/>
      <c r="EWF99" s="115"/>
      <c r="EWG99" s="115"/>
      <c r="EWH99" s="115"/>
      <c r="EWI99" s="115"/>
      <c r="EWJ99" s="115"/>
      <c r="EWK99" s="115"/>
      <c r="EWL99" s="115"/>
      <c r="EWM99" s="115"/>
      <c r="EWN99" s="115"/>
      <c r="EWO99" s="115"/>
      <c r="EWP99" s="115"/>
      <c r="EWQ99" s="115"/>
      <c r="EWR99" s="115"/>
      <c r="EWS99" s="115"/>
      <c r="EWT99" s="115"/>
      <c r="EWU99" s="115"/>
      <c r="EWV99" s="115"/>
      <c r="EWW99" s="115"/>
      <c r="EWX99" s="115"/>
      <c r="EWY99" s="115"/>
      <c r="EWZ99" s="115"/>
      <c r="EXA99" s="115"/>
      <c r="EXB99" s="115"/>
      <c r="EXC99" s="115"/>
      <c r="EXD99" s="115"/>
      <c r="EXE99" s="115"/>
      <c r="EXF99" s="115"/>
      <c r="EXG99" s="115"/>
      <c r="EXH99" s="115"/>
      <c r="EXI99" s="115"/>
      <c r="EXJ99" s="115"/>
      <c r="EXK99" s="115"/>
      <c r="EXL99" s="115"/>
      <c r="EXM99" s="115"/>
      <c r="EXN99" s="115"/>
      <c r="EXO99" s="115"/>
      <c r="EXP99" s="115"/>
      <c r="EXQ99" s="115"/>
      <c r="EXR99" s="115"/>
      <c r="EXS99" s="115"/>
      <c r="EXT99" s="115"/>
      <c r="EXU99" s="115"/>
      <c r="EXV99" s="115"/>
      <c r="EXW99" s="115"/>
      <c r="EXX99" s="115"/>
      <c r="EXY99" s="115"/>
      <c r="EXZ99" s="115"/>
      <c r="EYA99" s="115"/>
      <c r="EYB99" s="115"/>
      <c r="EYC99" s="115"/>
      <c r="EYD99" s="115"/>
      <c r="EYE99" s="115"/>
      <c r="EYF99" s="115"/>
      <c r="EYG99" s="115"/>
      <c r="EYH99" s="115"/>
      <c r="EYI99" s="115"/>
      <c r="EYJ99" s="115"/>
      <c r="EYK99" s="115"/>
      <c r="EYL99" s="115"/>
      <c r="EYM99" s="115"/>
      <c r="EYN99" s="115"/>
      <c r="EYO99" s="115"/>
      <c r="EYP99" s="115"/>
      <c r="EYQ99" s="115"/>
      <c r="EYR99" s="115"/>
      <c r="EYS99" s="115"/>
      <c r="EYT99" s="115"/>
      <c r="EYU99" s="115"/>
      <c r="EYV99" s="115"/>
      <c r="EYW99" s="115"/>
      <c r="EYX99" s="115"/>
      <c r="EYY99" s="115"/>
      <c r="EYZ99" s="115"/>
      <c r="EZA99" s="115"/>
      <c r="EZB99" s="115"/>
      <c r="EZC99" s="115"/>
      <c r="EZD99" s="115"/>
      <c r="EZE99" s="115"/>
      <c r="EZF99" s="115"/>
      <c r="EZG99" s="115"/>
      <c r="EZH99" s="115"/>
      <c r="EZI99" s="115"/>
      <c r="EZJ99" s="115"/>
      <c r="EZK99" s="115"/>
      <c r="EZL99" s="115"/>
      <c r="EZM99" s="115"/>
      <c r="EZN99" s="115"/>
      <c r="EZO99" s="115"/>
      <c r="EZP99" s="115"/>
      <c r="EZQ99" s="115"/>
      <c r="EZR99" s="115"/>
      <c r="EZS99" s="115"/>
      <c r="EZT99" s="115"/>
      <c r="EZU99" s="115"/>
      <c r="EZV99" s="115"/>
      <c r="EZW99" s="115"/>
      <c r="EZX99" s="115"/>
      <c r="EZY99" s="115"/>
      <c r="EZZ99" s="115"/>
      <c r="FAA99" s="115"/>
      <c r="FAB99" s="115"/>
      <c r="FAC99" s="115"/>
      <c r="FAD99" s="115"/>
      <c r="FAE99" s="115"/>
      <c r="FAF99" s="115"/>
      <c r="FAG99" s="115"/>
      <c r="FAH99" s="115"/>
      <c r="FAI99" s="115"/>
      <c r="FAJ99" s="115"/>
      <c r="FAK99" s="115"/>
      <c r="FAL99" s="115"/>
      <c r="FAM99" s="115"/>
      <c r="FAN99" s="115"/>
      <c r="FAO99" s="115"/>
      <c r="FAP99" s="115"/>
      <c r="FAQ99" s="115"/>
      <c r="FAR99" s="115"/>
      <c r="FAS99" s="115"/>
      <c r="FAT99" s="115"/>
      <c r="FAU99" s="115"/>
      <c r="FAV99" s="115"/>
      <c r="FAW99" s="115"/>
      <c r="FAX99" s="115"/>
      <c r="FAY99" s="115"/>
      <c r="FAZ99" s="115"/>
      <c r="FBA99" s="115"/>
      <c r="FBB99" s="115"/>
      <c r="FBC99" s="115"/>
      <c r="FBD99" s="115"/>
      <c r="FBE99" s="115"/>
      <c r="FBF99" s="115"/>
      <c r="FBG99" s="115"/>
      <c r="FBH99" s="115"/>
      <c r="FBI99" s="115"/>
      <c r="FBJ99" s="115"/>
      <c r="FBK99" s="115"/>
      <c r="FBL99" s="115"/>
      <c r="FBM99" s="115"/>
      <c r="FBN99" s="115"/>
      <c r="FBO99" s="115"/>
      <c r="FBP99" s="115"/>
      <c r="FBQ99" s="115"/>
      <c r="FBR99" s="115"/>
      <c r="FBS99" s="115"/>
      <c r="FBT99" s="115"/>
      <c r="FBU99" s="115"/>
      <c r="FBV99" s="115"/>
      <c r="FBW99" s="115"/>
      <c r="FBX99" s="115"/>
      <c r="FBY99" s="115"/>
      <c r="FBZ99" s="115"/>
      <c r="FCA99" s="115"/>
      <c r="FCB99" s="115"/>
      <c r="FCC99" s="115"/>
      <c r="FCD99" s="115"/>
      <c r="FCE99" s="115"/>
      <c r="FCF99" s="115"/>
      <c r="FCG99" s="115"/>
      <c r="FCH99" s="115"/>
      <c r="FCI99" s="115"/>
      <c r="FCJ99" s="115"/>
      <c r="FCK99" s="115"/>
      <c r="FCL99" s="115"/>
      <c r="FCM99" s="115"/>
      <c r="FCN99" s="115"/>
      <c r="FCO99" s="115"/>
      <c r="FCP99" s="115"/>
      <c r="FCQ99" s="115"/>
      <c r="FCR99" s="115"/>
      <c r="FCS99" s="115"/>
      <c r="FCT99" s="115"/>
      <c r="FCU99" s="115"/>
      <c r="FCV99" s="115"/>
      <c r="FCW99" s="115"/>
      <c r="FCX99" s="115"/>
      <c r="FCY99" s="115"/>
      <c r="FCZ99" s="115"/>
      <c r="FDA99" s="115"/>
      <c r="FDB99" s="115"/>
      <c r="FDC99" s="115"/>
      <c r="FDD99" s="115"/>
      <c r="FDE99" s="115"/>
      <c r="FDF99" s="115"/>
      <c r="FDG99" s="115"/>
      <c r="FDH99" s="115"/>
      <c r="FDI99" s="115"/>
      <c r="FDJ99" s="115"/>
      <c r="FDK99" s="115"/>
      <c r="FDL99" s="115"/>
      <c r="FDM99" s="115"/>
      <c r="FDN99" s="115"/>
      <c r="FDO99" s="115"/>
      <c r="FDP99" s="115"/>
      <c r="FDQ99" s="115"/>
      <c r="FDR99" s="115"/>
      <c r="FDS99" s="115"/>
      <c r="FDT99" s="115"/>
      <c r="FDU99" s="115"/>
      <c r="FDV99" s="115"/>
      <c r="FDW99" s="115"/>
      <c r="FDX99" s="115"/>
      <c r="FDY99" s="115"/>
      <c r="FDZ99" s="115"/>
      <c r="FEA99" s="115"/>
      <c r="FEB99" s="115"/>
      <c r="FEC99" s="115"/>
      <c r="FED99" s="115"/>
      <c r="FEE99" s="115"/>
      <c r="FEF99" s="115"/>
      <c r="FEG99" s="115"/>
      <c r="FEH99" s="115"/>
      <c r="FEI99" s="115"/>
      <c r="FEJ99" s="115"/>
      <c r="FEK99" s="115"/>
      <c r="FEL99" s="115"/>
      <c r="FEM99" s="115"/>
      <c r="FEN99" s="115"/>
      <c r="FEO99" s="115"/>
      <c r="FEP99" s="115"/>
      <c r="FEQ99" s="115"/>
      <c r="FER99" s="115"/>
      <c r="FES99" s="115"/>
      <c r="FET99" s="115"/>
      <c r="FEU99" s="115"/>
      <c r="FEV99" s="115"/>
      <c r="FEW99" s="115"/>
      <c r="FEX99" s="115"/>
      <c r="FEY99" s="115"/>
      <c r="FEZ99" s="115"/>
      <c r="FFA99" s="115"/>
      <c r="FFB99" s="115"/>
      <c r="FFC99" s="115"/>
      <c r="FFD99" s="115"/>
      <c r="FFE99" s="115"/>
      <c r="FFF99" s="115"/>
      <c r="FFG99" s="115"/>
      <c r="FFH99" s="115"/>
      <c r="FFI99" s="115"/>
      <c r="FFJ99" s="115"/>
      <c r="FFK99" s="115"/>
      <c r="FFL99" s="115"/>
      <c r="FFM99" s="115"/>
      <c r="FFN99" s="115"/>
      <c r="FFO99" s="115"/>
      <c r="FFP99" s="115"/>
      <c r="FFQ99" s="115"/>
      <c r="FFR99" s="115"/>
      <c r="FFS99" s="115"/>
      <c r="FFT99" s="115"/>
      <c r="FFU99" s="115"/>
      <c r="FFV99" s="115"/>
      <c r="FFW99" s="115"/>
      <c r="FFX99" s="115"/>
      <c r="FFY99" s="115"/>
      <c r="FFZ99" s="115"/>
      <c r="FGA99" s="115"/>
      <c r="FGB99" s="115"/>
      <c r="FGC99" s="115"/>
      <c r="FGD99" s="115"/>
      <c r="FGE99" s="115"/>
      <c r="FGF99" s="115"/>
      <c r="FGG99" s="115"/>
      <c r="FGH99" s="115"/>
      <c r="FGI99" s="115"/>
      <c r="FGJ99" s="115"/>
      <c r="FGK99" s="115"/>
      <c r="FGL99" s="115"/>
      <c r="FGM99" s="115"/>
      <c r="FGN99" s="115"/>
      <c r="FGO99" s="115"/>
      <c r="FGP99" s="115"/>
      <c r="FGQ99" s="115"/>
      <c r="FGR99" s="115"/>
      <c r="FGS99" s="115"/>
      <c r="FGT99" s="115"/>
      <c r="FGU99" s="115"/>
      <c r="FGV99" s="115"/>
      <c r="FGW99" s="115"/>
      <c r="FGX99" s="115"/>
      <c r="FGY99" s="115"/>
      <c r="FGZ99" s="115"/>
      <c r="FHA99" s="115"/>
      <c r="FHB99" s="115"/>
      <c r="FHC99" s="115"/>
      <c r="FHD99" s="115"/>
      <c r="FHE99" s="115"/>
      <c r="FHF99" s="115"/>
      <c r="FHG99" s="115"/>
      <c r="FHH99" s="115"/>
      <c r="FHI99" s="115"/>
      <c r="FHJ99" s="115"/>
      <c r="FHK99" s="115"/>
      <c r="FHL99" s="115"/>
      <c r="FHM99" s="115"/>
      <c r="FHN99" s="115"/>
      <c r="FHO99" s="115"/>
      <c r="FHP99" s="115"/>
      <c r="FHQ99" s="115"/>
      <c r="FHR99" s="115"/>
      <c r="FHS99" s="115"/>
      <c r="FHT99" s="115"/>
      <c r="FHU99" s="115"/>
      <c r="FHV99" s="115"/>
      <c r="FHW99" s="115"/>
      <c r="FHX99" s="115"/>
      <c r="FHY99" s="115"/>
      <c r="FHZ99" s="115"/>
      <c r="FIA99" s="115"/>
      <c r="FIB99" s="115"/>
      <c r="FIC99" s="115"/>
      <c r="FID99" s="115"/>
      <c r="FIE99" s="115"/>
      <c r="FIF99" s="115"/>
      <c r="FIG99" s="115"/>
      <c r="FIH99" s="115"/>
      <c r="FII99" s="115"/>
      <c r="FIJ99" s="115"/>
      <c r="FIK99" s="115"/>
      <c r="FIL99" s="115"/>
      <c r="FIM99" s="115"/>
      <c r="FIN99" s="115"/>
      <c r="FIO99" s="115"/>
      <c r="FIP99" s="115"/>
      <c r="FIQ99" s="115"/>
      <c r="FIR99" s="115"/>
      <c r="FIS99" s="115"/>
      <c r="FIT99" s="115"/>
      <c r="FIU99" s="115"/>
      <c r="FIV99" s="115"/>
      <c r="FIW99" s="115"/>
      <c r="FIX99" s="115"/>
      <c r="FIY99" s="115"/>
      <c r="FIZ99" s="115"/>
      <c r="FJA99" s="115"/>
      <c r="FJB99" s="115"/>
      <c r="FJC99" s="115"/>
      <c r="FJD99" s="115"/>
      <c r="FJE99" s="115"/>
      <c r="FJF99" s="115"/>
      <c r="FJG99" s="115"/>
      <c r="FJH99" s="115"/>
      <c r="FJI99" s="115"/>
      <c r="FJJ99" s="115"/>
      <c r="FJK99" s="115"/>
      <c r="FJL99" s="115"/>
      <c r="FJM99" s="115"/>
      <c r="FJN99" s="115"/>
      <c r="FJO99" s="115"/>
      <c r="FJP99" s="115"/>
      <c r="FJQ99" s="115"/>
      <c r="FJR99" s="115"/>
      <c r="FJS99" s="115"/>
      <c r="FJT99" s="115"/>
      <c r="FJU99" s="115"/>
      <c r="FJV99" s="115"/>
      <c r="FJW99" s="115"/>
      <c r="FJX99" s="115"/>
      <c r="FJY99" s="115"/>
      <c r="FJZ99" s="115"/>
      <c r="FKA99" s="115"/>
      <c r="FKB99" s="115"/>
      <c r="FKC99" s="115"/>
      <c r="FKD99" s="115"/>
      <c r="FKE99" s="115"/>
      <c r="FKF99" s="115"/>
      <c r="FKG99" s="115"/>
      <c r="FKH99" s="115"/>
      <c r="FKI99" s="115"/>
      <c r="FKJ99" s="115"/>
      <c r="FKK99" s="115"/>
      <c r="FKL99" s="115"/>
      <c r="FKM99" s="115"/>
      <c r="FKN99" s="115"/>
      <c r="FKO99" s="115"/>
      <c r="FKP99" s="115"/>
      <c r="FKQ99" s="115"/>
      <c r="FKR99" s="115"/>
      <c r="FKS99" s="115"/>
      <c r="FKT99" s="115"/>
      <c r="FKU99" s="115"/>
      <c r="FKV99" s="115"/>
      <c r="FKW99" s="115"/>
      <c r="FKX99" s="115"/>
      <c r="FKY99" s="115"/>
      <c r="FKZ99" s="115"/>
      <c r="FLA99" s="115"/>
      <c r="FLB99" s="115"/>
      <c r="FLC99" s="115"/>
      <c r="FLD99" s="115"/>
      <c r="FLE99" s="115"/>
      <c r="FLF99" s="115"/>
      <c r="FLG99" s="115"/>
      <c r="FLH99" s="115"/>
      <c r="FLI99" s="115"/>
      <c r="FLJ99" s="115"/>
      <c r="FLK99" s="115"/>
      <c r="FLL99" s="115"/>
      <c r="FLM99" s="115"/>
      <c r="FLN99" s="115"/>
      <c r="FLO99" s="115"/>
      <c r="FLP99" s="115"/>
      <c r="FLQ99" s="115"/>
      <c r="FLR99" s="115"/>
      <c r="FLS99" s="115"/>
      <c r="FLT99" s="115"/>
      <c r="FLU99" s="115"/>
      <c r="FLV99" s="115"/>
      <c r="FLW99" s="115"/>
      <c r="FLX99" s="115"/>
      <c r="FLY99" s="115"/>
      <c r="FLZ99" s="115"/>
      <c r="FMA99" s="115"/>
      <c r="FMB99" s="115"/>
      <c r="FMC99" s="115"/>
      <c r="FMD99" s="115"/>
      <c r="FME99" s="115"/>
      <c r="FMF99" s="115"/>
      <c r="FMG99" s="115"/>
      <c r="FMH99" s="115"/>
      <c r="FMI99" s="115"/>
      <c r="FMJ99" s="115"/>
      <c r="FMK99" s="115"/>
      <c r="FML99" s="115"/>
      <c r="FMM99" s="115"/>
      <c r="FMN99" s="115"/>
      <c r="FMO99" s="115"/>
      <c r="FMP99" s="115"/>
      <c r="FMQ99" s="115"/>
      <c r="FMR99" s="115"/>
      <c r="FMS99" s="115"/>
      <c r="FMT99" s="115"/>
      <c r="FMU99" s="115"/>
      <c r="FMV99" s="115"/>
      <c r="FMW99" s="115"/>
      <c r="FMX99" s="115"/>
      <c r="FMY99" s="115"/>
      <c r="FMZ99" s="115"/>
      <c r="FNA99" s="115"/>
      <c r="FNB99" s="115"/>
      <c r="FNC99" s="115"/>
      <c r="FND99" s="115"/>
      <c r="FNE99" s="115"/>
      <c r="FNF99" s="115"/>
      <c r="FNG99" s="115"/>
      <c r="FNH99" s="115"/>
      <c r="FNI99" s="115"/>
      <c r="FNJ99" s="115"/>
      <c r="FNK99" s="115"/>
      <c r="FNL99" s="115"/>
      <c r="FNM99" s="115"/>
      <c r="FNN99" s="115"/>
      <c r="FNO99" s="115"/>
      <c r="FNP99" s="115"/>
      <c r="FNQ99" s="115"/>
      <c r="FNR99" s="115"/>
      <c r="FNS99" s="115"/>
      <c r="FNT99" s="115"/>
      <c r="FNU99" s="115"/>
      <c r="FNV99" s="115"/>
      <c r="FNW99" s="115"/>
      <c r="FNX99" s="115"/>
      <c r="FNY99" s="115"/>
      <c r="FNZ99" s="115"/>
      <c r="FOA99" s="115"/>
      <c r="FOB99" s="115"/>
      <c r="FOC99" s="115"/>
      <c r="FOD99" s="115"/>
      <c r="FOE99" s="115"/>
      <c r="FOF99" s="115"/>
      <c r="FOG99" s="115"/>
      <c r="FOH99" s="115"/>
      <c r="FOI99" s="115"/>
      <c r="FOJ99" s="115"/>
      <c r="FOK99" s="115"/>
      <c r="FOL99" s="115"/>
      <c r="FOM99" s="115"/>
      <c r="FON99" s="115"/>
      <c r="FOO99" s="115"/>
      <c r="FOP99" s="115"/>
      <c r="FOQ99" s="115"/>
      <c r="FOR99" s="115"/>
      <c r="FOS99" s="115"/>
      <c r="FOT99" s="115"/>
      <c r="FOU99" s="115"/>
      <c r="FOV99" s="115"/>
      <c r="FOW99" s="115"/>
      <c r="FOX99" s="115"/>
      <c r="FOY99" s="115"/>
      <c r="FOZ99" s="115"/>
      <c r="FPA99" s="115"/>
      <c r="FPB99" s="115"/>
      <c r="FPC99" s="115"/>
      <c r="FPD99" s="115"/>
      <c r="FPE99" s="115"/>
      <c r="FPF99" s="115"/>
      <c r="FPG99" s="115"/>
      <c r="FPH99" s="115"/>
      <c r="FPI99" s="115"/>
      <c r="FPJ99" s="115"/>
      <c r="FPK99" s="115"/>
      <c r="FPL99" s="115"/>
      <c r="FPM99" s="115"/>
      <c r="FPN99" s="115"/>
      <c r="FPO99" s="115"/>
      <c r="FPP99" s="115"/>
      <c r="FPQ99" s="115"/>
      <c r="FPR99" s="115"/>
      <c r="FPS99" s="115"/>
      <c r="FPT99" s="115"/>
      <c r="FPU99" s="115"/>
      <c r="FPV99" s="115"/>
      <c r="FPW99" s="115"/>
      <c r="FPX99" s="115"/>
      <c r="FPY99" s="115"/>
      <c r="FPZ99" s="115"/>
      <c r="FQA99" s="115"/>
      <c r="FQB99" s="115"/>
      <c r="FQC99" s="115"/>
      <c r="FQD99" s="115"/>
      <c r="FQE99" s="115"/>
      <c r="FQF99" s="115"/>
      <c r="FQG99" s="115"/>
      <c r="FQH99" s="115"/>
      <c r="FQI99" s="115"/>
      <c r="FQJ99" s="115"/>
      <c r="FQK99" s="115"/>
      <c r="FQL99" s="115"/>
      <c r="FQM99" s="115"/>
      <c r="FQN99" s="115"/>
      <c r="FQO99" s="115"/>
      <c r="FQP99" s="115"/>
      <c r="FQQ99" s="115"/>
      <c r="FQR99" s="115"/>
      <c r="FQS99" s="115"/>
      <c r="FQT99" s="115"/>
      <c r="FQU99" s="115"/>
      <c r="FQV99" s="115"/>
      <c r="FQW99" s="115"/>
      <c r="FQX99" s="115"/>
      <c r="FQY99" s="115"/>
      <c r="FQZ99" s="115"/>
      <c r="FRA99" s="115"/>
      <c r="FRB99" s="115"/>
      <c r="FRC99" s="115"/>
      <c r="FRD99" s="115"/>
      <c r="FRE99" s="115"/>
      <c r="FRF99" s="115"/>
      <c r="FRG99" s="115"/>
      <c r="FRH99" s="115"/>
      <c r="FRI99" s="115"/>
      <c r="FRJ99" s="115"/>
      <c r="FRK99" s="115"/>
      <c r="FRL99" s="115"/>
      <c r="FRM99" s="115"/>
      <c r="FRN99" s="115"/>
      <c r="FRO99" s="115"/>
      <c r="FRP99" s="115"/>
      <c r="FRQ99" s="115"/>
      <c r="FRR99" s="115"/>
      <c r="FRS99" s="115"/>
      <c r="FRT99" s="115"/>
      <c r="FRU99" s="115"/>
      <c r="FRV99" s="115"/>
      <c r="FRW99" s="115"/>
      <c r="FRX99" s="115"/>
      <c r="FRY99" s="115"/>
      <c r="FRZ99" s="115"/>
      <c r="FSA99" s="115"/>
      <c r="FSB99" s="115"/>
      <c r="FSC99" s="115"/>
      <c r="FSD99" s="115"/>
      <c r="FSE99" s="115"/>
      <c r="FSF99" s="115"/>
      <c r="FSG99" s="115"/>
      <c r="FSH99" s="115"/>
      <c r="FSI99" s="115"/>
      <c r="FSJ99" s="115"/>
      <c r="FSK99" s="115"/>
      <c r="FSL99" s="115"/>
      <c r="FSM99" s="115"/>
      <c r="FSN99" s="115"/>
      <c r="FSO99" s="115"/>
      <c r="FSP99" s="115"/>
      <c r="FSQ99" s="115"/>
      <c r="FSR99" s="115"/>
      <c r="FSS99" s="115"/>
      <c r="FST99" s="115"/>
      <c r="FSU99" s="115"/>
      <c r="FSV99" s="115"/>
      <c r="FSW99" s="115"/>
      <c r="FSX99" s="115"/>
      <c r="FSY99" s="115"/>
      <c r="FSZ99" s="115"/>
      <c r="FTA99" s="115"/>
      <c r="FTB99" s="115"/>
      <c r="FTC99" s="115"/>
      <c r="FTD99" s="115"/>
      <c r="FTE99" s="115"/>
      <c r="FTF99" s="115"/>
      <c r="FTG99" s="115"/>
      <c r="FTH99" s="115"/>
      <c r="FTI99" s="115"/>
      <c r="FTJ99" s="115"/>
      <c r="FTK99" s="115"/>
      <c r="FTL99" s="115"/>
      <c r="FTM99" s="115"/>
      <c r="FTN99" s="115"/>
      <c r="FTO99" s="115"/>
      <c r="FTP99" s="115"/>
      <c r="FTQ99" s="115"/>
      <c r="FTR99" s="115"/>
      <c r="FTS99" s="115"/>
      <c r="FTT99" s="115"/>
      <c r="FTU99" s="115"/>
      <c r="FTV99" s="115"/>
      <c r="FTW99" s="115"/>
      <c r="FTX99" s="115"/>
      <c r="FTY99" s="115"/>
      <c r="FTZ99" s="115"/>
      <c r="FUA99" s="115"/>
      <c r="FUB99" s="115"/>
      <c r="FUC99" s="115"/>
      <c r="FUD99" s="115"/>
      <c r="FUE99" s="115"/>
      <c r="FUF99" s="115"/>
      <c r="FUG99" s="115"/>
      <c r="FUH99" s="115"/>
      <c r="FUI99" s="115"/>
      <c r="FUJ99" s="115"/>
      <c r="FUK99" s="115"/>
      <c r="FUL99" s="115"/>
      <c r="FUM99" s="115"/>
      <c r="FUN99" s="115"/>
      <c r="FUO99" s="115"/>
      <c r="FUP99" s="115"/>
      <c r="FUQ99" s="115"/>
      <c r="FUR99" s="115"/>
      <c r="FUS99" s="115"/>
      <c r="FUT99" s="115"/>
      <c r="FUU99" s="115"/>
      <c r="FUV99" s="115"/>
      <c r="FUW99" s="115"/>
      <c r="FUX99" s="115"/>
      <c r="FUY99" s="115"/>
      <c r="FUZ99" s="115"/>
      <c r="FVA99" s="115"/>
      <c r="FVB99" s="115"/>
      <c r="FVC99" s="115"/>
      <c r="FVD99" s="115"/>
      <c r="FVE99" s="115"/>
      <c r="FVF99" s="115"/>
      <c r="FVG99" s="115"/>
      <c r="FVH99" s="115"/>
      <c r="FVI99" s="115"/>
      <c r="FVJ99" s="115"/>
      <c r="FVK99" s="115"/>
      <c r="FVL99" s="115"/>
      <c r="FVM99" s="115"/>
      <c r="FVN99" s="115"/>
      <c r="FVO99" s="115"/>
      <c r="FVP99" s="115"/>
      <c r="FVQ99" s="115"/>
      <c r="FVR99" s="115"/>
      <c r="FVS99" s="115"/>
      <c r="FVT99" s="115"/>
      <c r="FVU99" s="115"/>
      <c r="FVV99" s="115"/>
      <c r="FVW99" s="115"/>
      <c r="FVX99" s="115"/>
      <c r="FVY99" s="115"/>
      <c r="FVZ99" s="115"/>
      <c r="FWA99" s="115"/>
      <c r="FWB99" s="115"/>
      <c r="FWC99" s="115"/>
      <c r="FWD99" s="115"/>
      <c r="FWE99" s="115"/>
      <c r="FWF99" s="115"/>
      <c r="FWG99" s="115"/>
      <c r="FWH99" s="115"/>
      <c r="FWI99" s="115"/>
      <c r="FWJ99" s="115"/>
      <c r="FWK99" s="115"/>
      <c r="FWL99" s="115"/>
      <c r="FWM99" s="115"/>
      <c r="FWN99" s="115"/>
      <c r="FWO99" s="115"/>
      <c r="FWP99" s="115"/>
      <c r="FWQ99" s="115"/>
      <c r="FWR99" s="115"/>
      <c r="FWS99" s="115"/>
      <c r="FWT99" s="115"/>
      <c r="FWU99" s="115"/>
      <c r="FWV99" s="115"/>
      <c r="FWW99" s="115"/>
      <c r="FWX99" s="115"/>
      <c r="FWY99" s="115"/>
      <c r="FWZ99" s="115"/>
      <c r="FXA99" s="115"/>
      <c r="FXB99" s="115"/>
      <c r="FXC99" s="115"/>
      <c r="FXD99" s="115"/>
      <c r="FXE99" s="115"/>
      <c r="FXF99" s="115"/>
      <c r="FXG99" s="115"/>
      <c r="FXH99" s="115"/>
      <c r="FXI99" s="115"/>
      <c r="FXJ99" s="115"/>
      <c r="FXK99" s="115"/>
      <c r="FXL99" s="115"/>
      <c r="FXM99" s="115"/>
      <c r="FXN99" s="115"/>
      <c r="FXO99" s="115"/>
      <c r="FXP99" s="115"/>
      <c r="FXQ99" s="115"/>
      <c r="FXR99" s="115"/>
      <c r="FXS99" s="115"/>
      <c r="FXT99" s="115"/>
      <c r="FXU99" s="115"/>
      <c r="FXV99" s="115"/>
      <c r="FXW99" s="115"/>
      <c r="FXX99" s="115"/>
      <c r="FXY99" s="115"/>
      <c r="FXZ99" s="115"/>
      <c r="FYA99" s="115"/>
      <c r="FYB99" s="115"/>
      <c r="FYC99" s="115"/>
      <c r="FYD99" s="115"/>
      <c r="FYE99" s="115"/>
      <c r="FYF99" s="115"/>
      <c r="FYG99" s="115"/>
      <c r="FYH99" s="115"/>
      <c r="FYI99" s="115"/>
      <c r="FYJ99" s="115"/>
      <c r="FYK99" s="115"/>
      <c r="FYL99" s="115"/>
      <c r="FYM99" s="115"/>
      <c r="FYN99" s="115"/>
      <c r="FYO99" s="115"/>
      <c r="FYP99" s="115"/>
      <c r="FYQ99" s="115"/>
      <c r="FYR99" s="115"/>
      <c r="FYS99" s="115"/>
      <c r="FYT99" s="115"/>
      <c r="FYU99" s="115"/>
      <c r="FYV99" s="115"/>
      <c r="FYW99" s="115"/>
      <c r="FYX99" s="115"/>
      <c r="FYY99" s="115"/>
      <c r="FYZ99" s="115"/>
      <c r="FZA99" s="115"/>
      <c r="FZB99" s="115"/>
      <c r="FZC99" s="115"/>
      <c r="FZD99" s="115"/>
      <c r="FZE99" s="115"/>
      <c r="FZF99" s="115"/>
      <c r="FZG99" s="115"/>
      <c r="FZH99" s="115"/>
      <c r="FZI99" s="115"/>
      <c r="FZJ99" s="115"/>
      <c r="FZK99" s="115"/>
      <c r="FZL99" s="115"/>
      <c r="FZM99" s="115"/>
      <c r="FZN99" s="115"/>
      <c r="FZO99" s="115"/>
      <c r="FZP99" s="115"/>
      <c r="FZQ99" s="115"/>
      <c r="FZR99" s="115"/>
      <c r="FZS99" s="115"/>
      <c r="FZT99" s="115"/>
      <c r="FZU99" s="115"/>
      <c r="FZV99" s="115"/>
      <c r="FZW99" s="115"/>
      <c r="FZX99" s="115"/>
      <c r="FZY99" s="115"/>
      <c r="FZZ99" s="115"/>
      <c r="GAA99" s="115"/>
      <c r="GAB99" s="115"/>
      <c r="GAC99" s="115"/>
      <c r="GAD99" s="115"/>
      <c r="GAE99" s="115"/>
      <c r="GAF99" s="115"/>
      <c r="GAG99" s="115"/>
      <c r="GAH99" s="115"/>
      <c r="GAI99" s="115"/>
      <c r="GAJ99" s="115"/>
      <c r="GAK99" s="115"/>
      <c r="GAL99" s="115"/>
      <c r="GAM99" s="115"/>
      <c r="GAN99" s="115"/>
      <c r="GAO99" s="115"/>
      <c r="GAP99" s="115"/>
      <c r="GAQ99" s="115"/>
      <c r="GAR99" s="115"/>
      <c r="GAS99" s="115"/>
      <c r="GAT99" s="115"/>
      <c r="GAU99" s="115"/>
      <c r="GAV99" s="115"/>
      <c r="GAW99" s="115"/>
      <c r="GAX99" s="115"/>
      <c r="GAY99" s="115"/>
      <c r="GAZ99" s="115"/>
      <c r="GBA99" s="115"/>
      <c r="GBB99" s="115"/>
      <c r="GBC99" s="115"/>
      <c r="GBD99" s="115"/>
      <c r="GBE99" s="115"/>
      <c r="GBF99" s="115"/>
      <c r="GBG99" s="115"/>
      <c r="GBH99" s="115"/>
      <c r="GBI99" s="115"/>
      <c r="GBJ99" s="115"/>
      <c r="GBK99" s="115"/>
      <c r="GBL99" s="115"/>
      <c r="GBM99" s="115"/>
      <c r="GBN99" s="115"/>
      <c r="GBO99" s="115"/>
      <c r="GBP99" s="115"/>
      <c r="GBQ99" s="115"/>
      <c r="GBR99" s="115"/>
      <c r="GBS99" s="115"/>
      <c r="GBT99" s="115"/>
      <c r="GBU99" s="115"/>
      <c r="GBV99" s="115"/>
      <c r="GBW99" s="115"/>
      <c r="GBX99" s="115"/>
      <c r="GBY99" s="115"/>
      <c r="GBZ99" s="115"/>
      <c r="GCA99" s="115"/>
      <c r="GCB99" s="115"/>
      <c r="GCC99" s="115"/>
      <c r="GCD99" s="115"/>
      <c r="GCE99" s="115"/>
      <c r="GCF99" s="115"/>
      <c r="GCG99" s="115"/>
      <c r="GCH99" s="115"/>
      <c r="GCI99" s="115"/>
      <c r="GCJ99" s="115"/>
      <c r="GCK99" s="115"/>
      <c r="GCL99" s="115"/>
      <c r="GCM99" s="115"/>
      <c r="GCN99" s="115"/>
      <c r="GCO99" s="115"/>
      <c r="GCP99" s="115"/>
      <c r="GCQ99" s="115"/>
      <c r="GCR99" s="115"/>
      <c r="GCS99" s="115"/>
      <c r="GCT99" s="115"/>
      <c r="GCU99" s="115"/>
      <c r="GCV99" s="115"/>
      <c r="GCW99" s="115"/>
      <c r="GCX99" s="115"/>
      <c r="GCY99" s="115"/>
      <c r="GCZ99" s="115"/>
      <c r="GDA99" s="115"/>
      <c r="GDB99" s="115"/>
      <c r="GDC99" s="115"/>
      <c r="GDD99" s="115"/>
      <c r="GDE99" s="115"/>
      <c r="GDF99" s="115"/>
      <c r="GDG99" s="115"/>
      <c r="GDH99" s="115"/>
      <c r="GDI99" s="115"/>
      <c r="GDJ99" s="115"/>
      <c r="GDK99" s="115"/>
      <c r="GDL99" s="115"/>
      <c r="GDM99" s="115"/>
      <c r="GDN99" s="115"/>
      <c r="GDO99" s="115"/>
      <c r="GDP99" s="115"/>
      <c r="GDQ99" s="115"/>
      <c r="GDR99" s="115"/>
      <c r="GDS99" s="115"/>
      <c r="GDT99" s="115"/>
      <c r="GDU99" s="115"/>
      <c r="GDV99" s="115"/>
      <c r="GDW99" s="115"/>
      <c r="GDX99" s="115"/>
      <c r="GDY99" s="115"/>
      <c r="GDZ99" s="115"/>
      <c r="GEA99" s="115"/>
      <c r="GEB99" s="115"/>
      <c r="GEC99" s="115"/>
      <c r="GED99" s="115"/>
      <c r="GEE99" s="115"/>
      <c r="GEF99" s="115"/>
      <c r="GEG99" s="115"/>
      <c r="GEH99" s="115"/>
      <c r="GEI99" s="115"/>
      <c r="GEJ99" s="115"/>
      <c r="GEK99" s="115"/>
      <c r="GEL99" s="115"/>
      <c r="GEM99" s="115"/>
      <c r="GEN99" s="115"/>
      <c r="GEO99" s="115"/>
      <c r="GEP99" s="115"/>
      <c r="GEQ99" s="115"/>
      <c r="GER99" s="115"/>
      <c r="GES99" s="115"/>
      <c r="GET99" s="115"/>
      <c r="GEU99" s="115"/>
      <c r="GEV99" s="115"/>
      <c r="GEW99" s="115"/>
      <c r="GEX99" s="115"/>
      <c r="GEY99" s="115"/>
      <c r="GEZ99" s="115"/>
      <c r="GFA99" s="115"/>
      <c r="GFB99" s="115"/>
      <c r="GFC99" s="115"/>
      <c r="GFD99" s="115"/>
      <c r="GFE99" s="115"/>
      <c r="GFF99" s="115"/>
      <c r="GFG99" s="115"/>
      <c r="GFH99" s="115"/>
      <c r="GFI99" s="115"/>
      <c r="GFJ99" s="115"/>
      <c r="GFK99" s="115"/>
      <c r="GFL99" s="115"/>
      <c r="GFM99" s="115"/>
      <c r="GFN99" s="115"/>
      <c r="GFO99" s="115"/>
      <c r="GFP99" s="115"/>
      <c r="GFQ99" s="115"/>
      <c r="GFR99" s="115"/>
      <c r="GFS99" s="115"/>
      <c r="GFT99" s="115"/>
      <c r="GFU99" s="115"/>
      <c r="GFV99" s="115"/>
      <c r="GFW99" s="115"/>
      <c r="GFX99" s="115"/>
      <c r="GFY99" s="115"/>
      <c r="GFZ99" s="115"/>
      <c r="GGA99" s="115"/>
      <c r="GGB99" s="115"/>
      <c r="GGC99" s="115"/>
      <c r="GGD99" s="115"/>
      <c r="GGE99" s="115"/>
      <c r="GGF99" s="115"/>
      <c r="GGG99" s="115"/>
      <c r="GGH99" s="115"/>
      <c r="GGI99" s="115"/>
      <c r="GGJ99" s="115"/>
      <c r="GGK99" s="115"/>
      <c r="GGL99" s="115"/>
      <c r="GGM99" s="115"/>
      <c r="GGN99" s="115"/>
      <c r="GGO99" s="115"/>
      <c r="GGP99" s="115"/>
      <c r="GGQ99" s="115"/>
      <c r="GGR99" s="115"/>
      <c r="GGS99" s="115"/>
      <c r="GGT99" s="115"/>
      <c r="GGU99" s="115"/>
      <c r="GGV99" s="115"/>
      <c r="GGW99" s="115"/>
      <c r="GGX99" s="115"/>
      <c r="GGY99" s="115"/>
      <c r="GGZ99" s="115"/>
      <c r="GHA99" s="115"/>
      <c r="GHB99" s="115"/>
      <c r="GHC99" s="115"/>
      <c r="GHD99" s="115"/>
      <c r="GHE99" s="115"/>
      <c r="GHF99" s="115"/>
      <c r="GHG99" s="115"/>
      <c r="GHH99" s="115"/>
      <c r="GHI99" s="115"/>
      <c r="GHJ99" s="115"/>
      <c r="GHK99" s="115"/>
      <c r="GHL99" s="115"/>
      <c r="GHM99" s="115"/>
      <c r="GHN99" s="115"/>
      <c r="GHO99" s="115"/>
      <c r="GHP99" s="115"/>
      <c r="GHQ99" s="115"/>
      <c r="GHR99" s="115"/>
      <c r="GHS99" s="115"/>
      <c r="GHT99" s="115"/>
      <c r="GHU99" s="115"/>
      <c r="GHV99" s="115"/>
      <c r="GHW99" s="115"/>
      <c r="GHX99" s="115"/>
      <c r="GHY99" s="115"/>
      <c r="GHZ99" s="115"/>
      <c r="GIA99" s="115"/>
      <c r="GIB99" s="115"/>
      <c r="GIC99" s="115"/>
      <c r="GID99" s="115"/>
      <c r="GIE99" s="115"/>
      <c r="GIF99" s="115"/>
      <c r="GIG99" s="115"/>
      <c r="GIH99" s="115"/>
      <c r="GII99" s="115"/>
      <c r="GIJ99" s="115"/>
      <c r="GIK99" s="115"/>
      <c r="GIL99" s="115"/>
      <c r="GIM99" s="115"/>
      <c r="GIN99" s="115"/>
      <c r="GIO99" s="115"/>
      <c r="GIP99" s="115"/>
      <c r="GIQ99" s="115"/>
      <c r="GIR99" s="115"/>
      <c r="GIS99" s="115"/>
      <c r="GIT99" s="115"/>
      <c r="GIU99" s="115"/>
      <c r="GIV99" s="115"/>
      <c r="GIW99" s="115"/>
      <c r="GIX99" s="115"/>
      <c r="GIY99" s="115"/>
      <c r="GIZ99" s="115"/>
      <c r="GJA99" s="115"/>
      <c r="GJB99" s="115"/>
      <c r="GJC99" s="115"/>
      <c r="GJD99" s="115"/>
      <c r="GJE99" s="115"/>
      <c r="GJF99" s="115"/>
      <c r="GJG99" s="115"/>
      <c r="GJH99" s="115"/>
      <c r="GJI99" s="115"/>
      <c r="GJJ99" s="115"/>
      <c r="GJK99" s="115"/>
      <c r="GJL99" s="115"/>
      <c r="GJM99" s="115"/>
      <c r="GJN99" s="115"/>
      <c r="GJO99" s="115"/>
      <c r="GJP99" s="115"/>
      <c r="GJQ99" s="115"/>
      <c r="GJR99" s="115"/>
      <c r="GJS99" s="115"/>
      <c r="GJT99" s="115"/>
      <c r="GJU99" s="115"/>
      <c r="GJV99" s="115"/>
      <c r="GJW99" s="115"/>
      <c r="GJX99" s="115"/>
      <c r="GJY99" s="115"/>
      <c r="GJZ99" s="115"/>
      <c r="GKA99" s="115"/>
      <c r="GKB99" s="115"/>
      <c r="GKC99" s="115"/>
      <c r="GKD99" s="115"/>
      <c r="GKE99" s="115"/>
      <c r="GKF99" s="115"/>
      <c r="GKG99" s="115"/>
      <c r="GKH99" s="115"/>
      <c r="GKI99" s="115"/>
      <c r="GKJ99" s="115"/>
      <c r="GKK99" s="115"/>
      <c r="GKL99" s="115"/>
      <c r="GKM99" s="115"/>
      <c r="GKN99" s="115"/>
      <c r="GKO99" s="115"/>
      <c r="GKP99" s="115"/>
      <c r="GKQ99" s="115"/>
      <c r="GKR99" s="115"/>
      <c r="GKS99" s="115"/>
      <c r="GKT99" s="115"/>
      <c r="GKU99" s="115"/>
      <c r="GKV99" s="115"/>
      <c r="GKW99" s="115"/>
      <c r="GKX99" s="115"/>
      <c r="GKY99" s="115"/>
      <c r="GKZ99" s="115"/>
      <c r="GLA99" s="115"/>
      <c r="GLB99" s="115"/>
      <c r="GLC99" s="115"/>
      <c r="GLD99" s="115"/>
      <c r="GLE99" s="115"/>
      <c r="GLF99" s="115"/>
      <c r="GLG99" s="115"/>
      <c r="GLH99" s="115"/>
      <c r="GLI99" s="115"/>
      <c r="GLJ99" s="115"/>
      <c r="GLK99" s="115"/>
      <c r="GLL99" s="115"/>
      <c r="GLM99" s="115"/>
      <c r="GLN99" s="115"/>
      <c r="GLO99" s="115"/>
      <c r="GLP99" s="115"/>
      <c r="GLQ99" s="115"/>
      <c r="GLR99" s="115"/>
      <c r="GLS99" s="115"/>
      <c r="GLT99" s="115"/>
      <c r="GLU99" s="115"/>
      <c r="GLV99" s="115"/>
      <c r="GLW99" s="115"/>
      <c r="GLX99" s="115"/>
      <c r="GLY99" s="115"/>
      <c r="GLZ99" s="115"/>
      <c r="GMA99" s="115"/>
      <c r="GMB99" s="115"/>
      <c r="GMC99" s="115"/>
      <c r="GMD99" s="115"/>
      <c r="GME99" s="115"/>
      <c r="GMF99" s="115"/>
      <c r="GMG99" s="115"/>
      <c r="GMH99" s="115"/>
      <c r="GMI99" s="115"/>
      <c r="GMJ99" s="115"/>
      <c r="GMK99" s="115"/>
      <c r="GML99" s="115"/>
      <c r="GMM99" s="115"/>
      <c r="GMN99" s="115"/>
      <c r="GMO99" s="115"/>
      <c r="GMP99" s="115"/>
      <c r="GMQ99" s="115"/>
      <c r="GMR99" s="115"/>
      <c r="GMS99" s="115"/>
      <c r="GMT99" s="115"/>
      <c r="GMU99" s="115"/>
      <c r="GMV99" s="115"/>
      <c r="GMW99" s="115"/>
      <c r="GMX99" s="115"/>
      <c r="GMY99" s="115"/>
      <c r="GMZ99" s="115"/>
      <c r="GNA99" s="115"/>
      <c r="GNB99" s="115"/>
      <c r="GNC99" s="115"/>
      <c r="GND99" s="115"/>
      <c r="GNE99" s="115"/>
      <c r="GNF99" s="115"/>
      <c r="GNG99" s="115"/>
      <c r="GNH99" s="115"/>
      <c r="GNI99" s="115"/>
      <c r="GNJ99" s="115"/>
      <c r="GNK99" s="115"/>
      <c r="GNL99" s="115"/>
      <c r="GNM99" s="115"/>
      <c r="GNN99" s="115"/>
      <c r="GNO99" s="115"/>
      <c r="GNP99" s="115"/>
      <c r="GNQ99" s="115"/>
      <c r="GNR99" s="115"/>
      <c r="GNS99" s="115"/>
      <c r="GNT99" s="115"/>
      <c r="GNU99" s="115"/>
      <c r="GNV99" s="115"/>
      <c r="GNW99" s="115"/>
      <c r="GNX99" s="115"/>
      <c r="GNY99" s="115"/>
      <c r="GNZ99" s="115"/>
      <c r="GOA99" s="115"/>
      <c r="GOB99" s="115"/>
      <c r="GOC99" s="115"/>
      <c r="GOD99" s="115"/>
      <c r="GOE99" s="115"/>
      <c r="GOF99" s="115"/>
      <c r="GOG99" s="115"/>
      <c r="GOH99" s="115"/>
      <c r="GOI99" s="115"/>
      <c r="GOJ99" s="115"/>
      <c r="GOK99" s="115"/>
      <c r="GOL99" s="115"/>
      <c r="GOM99" s="115"/>
      <c r="GON99" s="115"/>
      <c r="GOO99" s="115"/>
      <c r="GOP99" s="115"/>
      <c r="GOQ99" s="115"/>
      <c r="GOR99" s="115"/>
      <c r="GOS99" s="115"/>
      <c r="GOT99" s="115"/>
      <c r="GOU99" s="115"/>
      <c r="GOV99" s="115"/>
      <c r="GOW99" s="115"/>
      <c r="GOX99" s="115"/>
      <c r="GOY99" s="115"/>
      <c r="GOZ99" s="115"/>
      <c r="GPA99" s="115"/>
      <c r="GPB99" s="115"/>
      <c r="GPC99" s="115"/>
      <c r="GPD99" s="115"/>
      <c r="GPE99" s="115"/>
      <c r="GPF99" s="115"/>
      <c r="GPG99" s="115"/>
      <c r="GPH99" s="115"/>
      <c r="GPI99" s="115"/>
      <c r="GPJ99" s="115"/>
      <c r="GPK99" s="115"/>
      <c r="GPL99" s="115"/>
      <c r="GPM99" s="115"/>
      <c r="GPN99" s="115"/>
      <c r="GPO99" s="115"/>
      <c r="GPP99" s="115"/>
      <c r="GPQ99" s="115"/>
      <c r="GPR99" s="115"/>
      <c r="GPS99" s="115"/>
      <c r="GPT99" s="115"/>
      <c r="GPU99" s="115"/>
      <c r="GPV99" s="115"/>
      <c r="GPW99" s="115"/>
      <c r="GPX99" s="115"/>
      <c r="GPY99" s="115"/>
      <c r="GPZ99" s="115"/>
      <c r="GQA99" s="115"/>
      <c r="GQB99" s="115"/>
      <c r="GQC99" s="115"/>
      <c r="GQD99" s="115"/>
      <c r="GQE99" s="115"/>
      <c r="GQF99" s="115"/>
      <c r="GQG99" s="115"/>
      <c r="GQH99" s="115"/>
      <c r="GQI99" s="115"/>
      <c r="GQJ99" s="115"/>
      <c r="GQK99" s="115"/>
      <c r="GQL99" s="115"/>
      <c r="GQM99" s="115"/>
      <c r="GQN99" s="115"/>
      <c r="GQO99" s="115"/>
      <c r="GQP99" s="115"/>
      <c r="GQQ99" s="115"/>
      <c r="GQR99" s="115"/>
      <c r="GQS99" s="115"/>
      <c r="GQT99" s="115"/>
      <c r="GQU99" s="115"/>
      <c r="GQV99" s="115"/>
      <c r="GQW99" s="115"/>
      <c r="GQX99" s="115"/>
      <c r="GQY99" s="115"/>
      <c r="GQZ99" s="115"/>
      <c r="GRA99" s="115"/>
      <c r="GRB99" s="115"/>
      <c r="GRC99" s="115"/>
      <c r="GRD99" s="115"/>
      <c r="GRE99" s="115"/>
      <c r="GRF99" s="115"/>
      <c r="GRG99" s="115"/>
      <c r="GRH99" s="115"/>
      <c r="GRI99" s="115"/>
      <c r="GRJ99" s="115"/>
      <c r="GRK99" s="115"/>
      <c r="GRL99" s="115"/>
      <c r="GRM99" s="115"/>
      <c r="GRN99" s="115"/>
      <c r="GRO99" s="115"/>
      <c r="GRP99" s="115"/>
      <c r="GRQ99" s="115"/>
      <c r="GRR99" s="115"/>
      <c r="GRS99" s="115"/>
      <c r="GRT99" s="115"/>
      <c r="GRU99" s="115"/>
      <c r="GRV99" s="115"/>
      <c r="GRW99" s="115"/>
      <c r="GRX99" s="115"/>
      <c r="GRY99" s="115"/>
      <c r="GRZ99" s="115"/>
      <c r="GSA99" s="115"/>
      <c r="GSB99" s="115"/>
      <c r="GSC99" s="115"/>
      <c r="GSD99" s="115"/>
      <c r="GSE99" s="115"/>
      <c r="GSF99" s="115"/>
      <c r="GSG99" s="115"/>
      <c r="GSH99" s="115"/>
      <c r="GSI99" s="115"/>
      <c r="GSJ99" s="115"/>
      <c r="GSK99" s="115"/>
      <c r="GSL99" s="115"/>
      <c r="GSM99" s="115"/>
      <c r="GSN99" s="115"/>
      <c r="GSO99" s="115"/>
      <c r="GSP99" s="115"/>
      <c r="GSQ99" s="115"/>
      <c r="GSR99" s="115"/>
      <c r="GSS99" s="115"/>
      <c r="GST99" s="115"/>
      <c r="GSU99" s="115"/>
      <c r="GSV99" s="115"/>
      <c r="GSW99" s="115"/>
      <c r="GSX99" s="115"/>
      <c r="GSY99" s="115"/>
      <c r="GSZ99" s="115"/>
      <c r="GTA99" s="115"/>
      <c r="GTB99" s="115"/>
      <c r="GTC99" s="115"/>
      <c r="GTD99" s="115"/>
      <c r="GTE99" s="115"/>
      <c r="GTF99" s="115"/>
      <c r="GTG99" s="115"/>
      <c r="GTH99" s="115"/>
      <c r="GTI99" s="115"/>
      <c r="GTJ99" s="115"/>
      <c r="GTK99" s="115"/>
      <c r="GTL99" s="115"/>
      <c r="GTM99" s="115"/>
      <c r="GTN99" s="115"/>
      <c r="GTO99" s="115"/>
      <c r="GTP99" s="115"/>
      <c r="GTQ99" s="115"/>
      <c r="GTR99" s="115"/>
      <c r="GTS99" s="115"/>
      <c r="GTT99" s="115"/>
      <c r="GTU99" s="115"/>
      <c r="GTV99" s="115"/>
      <c r="GTW99" s="115"/>
      <c r="GTX99" s="115"/>
      <c r="GTY99" s="115"/>
      <c r="GTZ99" s="115"/>
      <c r="GUA99" s="115"/>
      <c r="GUB99" s="115"/>
      <c r="GUC99" s="115"/>
      <c r="GUD99" s="115"/>
      <c r="GUE99" s="115"/>
      <c r="GUF99" s="115"/>
      <c r="GUG99" s="115"/>
      <c r="GUH99" s="115"/>
      <c r="GUI99" s="115"/>
      <c r="GUJ99" s="115"/>
      <c r="GUK99" s="115"/>
      <c r="GUL99" s="115"/>
      <c r="GUM99" s="115"/>
      <c r="GUN99" s="115"/>
      <c r="GUO99" s="115"/>
      <c r="GUP99" s="115"/>
      <c r="GUQ99" s="115"/>
      <c r="GUR99" s="115"/>
      <c r="GUS99" s="115"/>
      <c r="GUT99" s="115"/>
      <c r="GUU99" s="115"/>
      <c r="GUV99" s="115"/>
      <c r="GUW99" s="115"/>
      <c r="GUX99" s="115"/>
      <c r="GUY99" s="115"/>
      <c r="GUZ99" s="115"/>
      <c r="GVA99" s="115"/>
      <c r="GVB99" s="115"/>
      <c r="GVC99" s="115"/>
      <c r="GVD99" s="115"/>
      <c r="GVE99" s="115"/>
      <c r="GVF99" s="115"/>
      <c r="GVG99" s="115"/>
      <c r="GVH99" s="115"/>
      <c r="GVI99" s="115"/>
      <c r="GVJ99" s="115"/>
      <c r="GVK99" s="115"/>
      <c r="GVL99" s="115"/>
      <c r="GVM99" s="115"/>
      <c r="GVN99" s="115"/>
      <c r="GVO99" s="115"/>
      <c r="GVP99" s="115"/>
      <c r="GVQ99" s="115"/>
      <c r="GVR99" s="115"/>
      <c r="GVS99" s="115"/>
      <c r="GVT99" s="115"/>
      <c r="GVU99" s="115"/>
      <c r="GVV99" s="115"/>
      <c r="GVW99" s="115"/>
      <c r="GVX99" s="115"/>
      <c r="GVY99" s="115"/>
      <c r="GVZ99" s="115"/>
      <c r="GWA99" s="115"/>
      <c r="GWB99" s="115"/>
      <c r="GWC99" s="115"/>
      <c r="GWD99" s="115"/>
      <c r="GWE99" s="115"/>
      <c r="GWF99" s="115"/>
      <c r="GWG99" s="115"/>
      <c r="GWH99" s="115"/>
      <c r="GWI99" s="115"/>
      <c r="GWJ99" s="115"/>
      <c r="GWK99" s="115"/>
      <c r="GWL99" s="115"/>
      <c r="GWM99" s="115"/>
      <c r="GWN99" s="115"/>
      <c r="GWO99" s="115"/>
      <c r="GWP99" s="115"/>
      <c r="GWQ99" s="115"/>
      <c r="GWR99" s="115"/>
      <c r="GWS99" s="115"/>
      <c r="GWT99" s="115"/>
      <c r="GWU99" s="115"/>
      <c r="GWV99" s="115"/>
      <c r="GWW99" s="115"/>
      <c r="GWX99" s="115"/>
      <c r="GWY99" s="115"/>
      <c r="GWZ99" s="115"/>
      <c r="GXA99" s="115"/>
      <c r="GXB99" s="115"/>
      <c r="GXC99" s="115"/>
      <c r="GXD99" s="115"/>
      <c r="GXE99" s="115"/>
      <c r="GXF99" s="115"/>
      <c r="GXG99" s="115"/>
      <c r="GXH99" s="115"/>
      <c r="GXI99" s="115"/>
      <c r="GXJ99" s="115"/>
      <c r="GXK99" s="115"/>
      <c r="GXL99" s="115"/>
      <c r="GXM99" s="115"/>
      <c r="GXN99" s="115"/>
      <c r="GXO99" s="115"/>
      <c r="GXP99" s="115"/>
      <c r="GXQ99" s="115"/>
      <c r="GXR99" s="115"/>
      <c r="GXS99" s="115"/>
      <c r="GXT99" s="115"/>
      <c r="GXU99" s="115"/>
      <c r="GXV99" s="115"/>
      <c r="GXW99" s="115"/>
      <c r="GXX99" s="115"/>
      <c r="GXY99" s="115"/>
      <c r="GXZ99" s="115"/>
      <c r="GYA99" s="115"/>
      <c r="GYB99" s="115"/>
      <c r="GYC99" s="115"/>
      <c r="GYD99" s="115"/>
      <c r="GYE99" s="115"/>
      <c r="GYF99" s="115"/>
      <c r="GYG99" s="115"/>
      <c r="GYH99" s="115"/>
      <c r="GYI99" s="115"/>
      <c r="GYJ99" s="115"/>
      <c r="GYK99" s="115"/>
      <c r="GYL99" s="115"/>
      <c r="GYM99" s="115"/>
      <c r="GYN99" s="115"/>
      <c r="GYO99" s="115"/>
      <c r="GYP99" s="115"/>
      <c r="GYQ99" s="115"/>
      <c r="GYR99" s="115"/>
      <c r="GYS99" s="115"/>
      <c r="GYT99" s="115"/>
      <c r="GYU99" s="115"/>
      <c r="GYV99" s="115"/>
      <c r="GYW99" s="115"/>
      <c r="GYX99" s="115"/>
      <c r="GYY99" s="115"/>
      <c r="GYZ99" s="115"/>
      <c r="GZA99" s="115"/>
      <c r="GZB99" s="115"/>
      <c r="GZC99" s="115"/>
      <c r="GZD99" s="115"/>
      <c r="GZE99" s="115"/>
      <c r="GZF99" s="115"/>
      <c r="GZG99" s="115"/>
      <c r="GZH99" s="115"/>
      <c r="GZI99" s="115"/>
      <c r="GZJ99" s="115"/>
      <c r="GZK99" s="115"/>
      <c r="GZL99" s="115"/>
      <c r="GZM99" s="115"/>
      <c r="GZN99" s="115"/>
      <c r="GZO99" s="115"/>
      <c r="GZP99" s="115"/>
      <c r="GZQ99" s="115"/>
      <c r="GZR99" s="115"/>
      <c r="GZS99" s="115"/>
      <c r="GZT99" s="115"/>
      <c r="GZU99" s="115"/>
      <c r="GZV99" s="115"/>
      <c r="GZW99" s="115"/>
      <c r="GZX99" s="115"/>
      <c r="GZY99" s="115"/>
      <c r="GZZ99" s="115"/>
      <c r="HAA99" s="115"/>
      <c r="HAB99" s="115"/>
      <c r="HAC99" s="115"/>
      <c r="HAD99" s="115"/>
      <c r="HAE99" s="115"/>
      <c r="HAF99" s="115"/>
      <c r="HAG99" s="115"/>
      <c r="HAH99" s="115"/>
      <c r="HAI99" s="115"/>
      <c r="HAJ99" s="115"/>
      <c r="HAK99" s="115"/>
      <c r="HAL99" s="115"/>
      <c r="HAM99" s="115"/>
      <c r="HAN99" s="115"/>
      <c r="HAO99" s="115"/>
      <c r="HAP99" s="115"/>
      <c r="HAQ99" s="115"/>
      <c r="HAR99" s="115"/>
      <c r="HAS99" s="115"/>
      <c r="HAT99" s="115"/>
      <c r="HAU99" s="115"/>
      <c r="HAV99" s="115"/>
      <c r="HAW99" s="115"/>
      <c r="HAX99" s="115"/>
      <c r="HAY99" s="115"/>
      <c r="HAZ99" s="115"/>
      <c r="HBA99" s="115"/>
      <c r="HBB99" s="115"/>
      <c r="HBC99" s="115"/>
      <c r="HBD99" s="115"/>
      <c r="HBE99" s="115"/>
      <c r="HBF99" s="115"/>
      <c r="HBG99" s="115"/>
      <c r="HBH99" s="115"/>
      <c r="HBI99" s="115"/>
      <c r="HBJ99" s="115"/>
      <c r="HBK99" s="115"/>
      <c r="HBL99" s="115"/>
      <c r="HBM99" s="115"/>
      <c r="HBN99" s="115"/>
      <c r="HBO99" s="115"/>
      <c r="HBP99" s="115"/>
      <c r="HBQ99" s="115"/>
      <c r="HBR99" s="115"/>
      <c r="HBS99" s="115"/>
      <c r="HBT99" s="115"/>
      <c r="HBU99" s="115"/>
      <c r="HBV99" s="115"/>
      <c r="HBW99" s="115"/>
      <c r="HBX99" s="115"/>
      <c r="HBY99" s="115"/>
      <c r="HBZ99" s="115"/>
      <c r="HCA99" s="115"/>
      <c r="HCB99" s="115"/>
      <c r="HCC99" s="115"/>
      <c r="HCD99" s="115"/>
      <c r="HCE99" s="115"/>
      <c r="HCF99" s="115"/>
      <c r="HCG99" s="115"/>
      <c r="HCH99" s="115"/>
      <c r="HCI99" s="115"/>
      <c r="HCJ99" s="115"/>
      <c r="HCK99" s="115"/>
      <c r="HCL99" s="115"/>
      <c r="HCM99" s="115"/>
      <c r="HCN99" s="115"/>
      <c r="HCO99" s="115"/>
      <c r="HCP99" s="115"/>
      <c r="HCQ99" s="115"/>
      <c r="HCR99" s="115"/>
      <c r="HCS99" s="115"/>
      <c r="HCT99" s="115"/>
      <c r="HCU99" s="115"/>
      <c r="HCV99" s="115"/>
      <c r="HCW99" s="115"/>
      <c r="HCX99" s="115"/>
      <c r="HCY99" s="115"/>
      <c r="HCZ99" s="115"/>
      <c r="HDA99" s="115"/>
      <c r="HDB99" s="115"/>
      <c r="HDC99" s="115"/>
      <c r="HDD99" s="115"/>
      <c r="HDE99" s="115"/>
      <c r="HDF99" s="115"/>
      <c r="HDG99" s="115"/>
      <c r="HDH99" s="115"/>
      <c r="HDI99" s="115"/>
      <c r="HDJ99" s="115"/>
      <c r="HDK99" s="115"/>
      <c r="HDL99" s="115"/>
      <c r="HDM99" s="115"/>
      <c r="HDN99" s="115"/>
      <c r="HDO99" s="115"/>
      <c r="HDP99" s="115"/>
      <c r="HDQ99" s="115"/>
      <c r="HDR99" s="115"/>
      <c r="HDS99" s="115"/>
      <c r="HDT99" s="115"/>
      <c r="HDU99" s="115"/>
      <c r="HDV99" s="115"/>
      <c r="HDW99" s="115"/>
      <c r="HDX99" s="115"/>
      <c r="HDY99" s="115"/>
      <c r="HDZ99" s="115"/>
      <c r="HEA99" s="115"/>
      <c r="HEB99" s="115"/>
      <c r="HEC99" s="115"/>
      <c r="HED99" s="115"/>
      <c r="HEE99" s="115"/>
      <c r="HEF99" s="115"/>
      <c r="HEG99" s="115"/>
      <c r="HEH99" s="115"/>
      <c r="HEI99" s="115"/>
      <c r="HEJ99" s="115"/>
      <c r="HEK99" s="115"/>
      <c r="HEL99" s="115"/>
      <c r="HEM99" s="115"/>
      <c r="HEN99" s="115"/>
      <c r="HEO99" s="115"/>
      <c r="HEP99" s="115"/>
      <c r="HEQ99" s="115"/>
      <c r="HER99" s="115"/>
      <c r="HES99" s="115"/>
      <c r="HET99" s="115"/>
      <c r="HEU99" s="115"/>
      <c r="HEV99" s="115"/>
      <c r="HEW99" s="115"/>
      <c r="HEX99" s="115"/>
      <c r="HEY99" s="115"/>
      <c r="HEZ99" s="115"/>
      <c r="HFA99" s="115"/>
      <c r="HFB99" s="115"/>
      <c r="HFC99" s="115"/>
      <c r="HFD99" s="115"/>
      <c r="HFE99" s="115"/>
      <c r="HFF99" s="115"/>
      <c r="HFG99" s="115"/>
      <c r="HFH99" s="115"/>
      <c r="HFI99" s="115"/>
      <c r="HFJ99" s="115"/>
      <c r="HFK99" s="115"/>
      <c r="HFL99" s="115"/>
      <c r="HFM99" s="115"/>
      <c r="HFN99" s="115"/>
      <c r="HFO99" s="115"/>
      <c r="HFP99" s="115"/>
      <c r="HFQ99" s="115"/>
      <c r="HFR99" s="115"/>
      <c r="HFS99" s="115"/>
      <c r="HFT99" s="115"/>
      <c r="HFU99" s="115"/>
      <c r="HFV99" s="115"/>
      <c r="HFW99" s="115"/>
      <c r="HFX99" s="115"/>
      <c r="HFY99" s="115"/>
      <c r="HFZ99" s="115"/>
      <c r="HGA99" s="115"/>
      <c r="HGB99" s="115"/>
      <c r="HGC99" s="115"/>
      <c r="HGD99" s="115"/>
      <c r="HGE99" s="115"/>
      <c r="HGF99" s="115"/>
      <c r="HGG99" s="115"/>
      <c r="HGH99" s="115"/>
      <c r="HGI99" s="115"/>
      <c r="HGJ99" s="115"/>
      <c r="HGK99" s="115"/>
      <c r="HGL99" s="115"/>
      <c r="HGM99" s="115"/>
      <c r="HGN99" s="115"/>
      <c r="HGO99" s="115"/>
      <c r="HGP99" s="115"/>
      <c r="HGQ99" s="115"/>
      <c r="HGR99" s="115"/>
      <c r="HGS99" s="115"/>
      <c r="HGT99" s="115"/>
      <c r="HGU99" s="115"/>
      <c r="HGV99" s="115"/>
      <c r="HGW99" s="115"/>
      <c r="HGX99" s="115"/>
      <c r="HGY99" s="115"/>
      <c r="HGZ99" s="115"/>
      <c r="HHA99" s="115"/>
      <c r="HHB99" s="115"/>
      <c r="HHC99" s="115"/>
      <c r="HHD99" s="115"/>
      <c r="HHE99" s="115"/>
      <c r="HHF99" s="115"/>
      <c r="HHG99" s="115"/>
      <c r="HHH99" s="115"/>
      <c r="HHI99" s="115"/>
      <c r="HHJ99" s="115"/>
      <c r="HHK99" s="115"/>
      <c r="HHL99" s="115"/>
      <c r="HHM99" s="115"/>
      <c r="HHN99" s="115"/>
      <c r="HHO99" s="115"/>
      <c r="HHP99" s="115"/>
      <c r="HHQ99" s="115"/>
      <c r="HHR99" s="115"/>
      <c r="HHS99" s="115"/>
      <c r="HHT99" s="115"/>
      <c r="HHU99" s="115"/>
      <c r="HHV99" s="115"/>
      <c r="HHW99" s="115"/>
      <c r="HHX99" s="115"/>
      <c r="HHY99" s="115"/>
      <c r="HHZ99" s="115"/>
      <c r="HIA99" s="115"/>
      <c r="HIB99" s="115"/>
      <c r="HIC99" s="115"/>
      <c r="HID99" s="115"/>
      <c r="HIE99" s="115"/>
      <c r="HIF99" s="115"/>
      <c r="HIG99" s="115"/>
      <c r="HIH99" s="115"/>
      <c r="HII99" s="115"/>
      <c r="HIJ99" s="115"/>
      <c r="HIK99" s="115"/>
      <c r="HIL99" s="115"/>
      <c r="HIM99" s="115"/>
      <c r="HIN99" s="115"/>
      <c r="HIO99" s="115"/>
      <c r="HIP99" s="115"/>
      <c r="HIQ99" s="115"/>
      <c r="HIR99" s="115"/>
      <c r="HIS99" s="115"/>
      <c r="HIT99" s="115"/>
      <c r="HIU99" s="115"/>
      <c r="HIV99" s="115"/>
      <c r="HIW99" s="115"/>
      <c r="HIX99" s="115"/>
      <c r="HIY99" s="115"/>
      <c r="HIZ99" s="115"/>
      <c r="HJA99" s="115"/>
      <c r="HJB99" s="115"/>
      <c r="HJC99" s="115"/>
      <c r="HJD99" s="115"/>
      <c r="HJE99" s="115"/>
      <c r="HJF99" s="115"/>
      <c r="HJG99" s="115"/>
      <c r="HJH99" s="115"/>
      <c r="HJI99" s="115"/>
      <c r="HJJ99" s="115"/>
      <c r="HJK99" s="115"/>
      <c r="HJL99" s="115"/>
      <c r="HJM99" s="115"/>
      <c r="HJN99" s="115"/>
      <c r="HJO99" s="115"/>
      <c r="HJP99" s="115"/>
      <c r="HJQ99" s="115"/>
      <c r="HJR99" s="115"/>
      <c r="HJS99" s="115"/>
      <c r="HJT99" s="115"/>
      <c r="HJU99" s="115"/>
      <c r="HJV99" s="115"/>
      <c r="HJW99" s="115"/>
      <c r="HJX99" s="115"/>
      <c r="HJY99" s="115"/>
      <c r="HJZ99" s="115"/>
      <c r="HKA99" s="115"/>
      <c r="HKB99" s="115"/>
      <c r="HKC99" s="115"/>
      <c r="HKD99" s="115"/>
      <c r="HKE99" s="115"/>
      <c r="HKF99" s="115"/>
      <c r="HKG99" s="115"/>
      <c r="HKH99" s="115"/>
      <c r="HKI99" s="115"/>
      <c r="HKJ99" s="115"/>
      <c r="HKK99" s="115"/>
      <c r="HKL99" s="115"/>
      <c r="HKM99" s="115"/>
      <c r="HKN99" s="115"/>
      <c r="HKO99" s="115"/>
      <c r="HKP99" s="115"/>
      <c r="HKQ99" s="115"/>
      <c r="HKR99" s="115"/>
      <c r="HKS99" s="115"/>
      <c r="HKT99" s="115"/>
      <c r="HKU99" s="115"/>
      <c r="HKV99" s="115"/>
      <c r="HKW99" s="115"/>
      <c r="HKX99" s="115"/>
      <c r="HKY99" s="115"/>
      <c r="HKZ99" s="115"/>
      <c r="HLA99" s="115"/>
      <c r="HLB99" s="115"/>
      <c r="HLC99" s="115"/>
      <c r="HLD99" s="115"/>
      <c r="HLE99" s="115"/>
      <c r="HLF99" s="115"/>
      <c r="HLG99" s="115"/>
      <c r="HLH99" s="115"/>
      <c r="HLI99" s="115"/>
      <c r="HLJ99" s="115"/>
      <c r="HLK99" s="115"/>
      <c r="HLL99" s="115"/>
      <c r="HLM99" s="115"/>
      <c r="HLN99" s="115"/>
      <c r="HLO99" s="115"/>
      <c r="HLP99" s="115"/>
      <c r="HLQ99" s="115"/>
      <c r="HLR99" s="115"/>
      <c r="HLS99" s="115"/>
      <c r="HLT99" s="115"/>
      <c r="HLU99" s="115"/>
      <c r="HLV99" s="115"/>
      <c r="HLW99" s="115"/>
      <c r="HLX99" s="115"/>
      <c r="HLY99" s="115"/>
      <c r="HLZ99" s="115"/>
      <c r="HMA99" s="115"/>
      <c r="HMB99" s="115"/>
      <c r="HMC99" s="115"/>
      <c r="HMD99" s="115"/>
      <c r="HME99" s="115"/>
      <c r="HMF99" s="115"/>
      <c r="HMG99" s="115"/>
      <c r="HMH99" s="115"/>
      <c r="HMI99" s="115"/>
      <c r="HMJ99" s="115"/>
      <c r="HMK99" s="115"/>
      <c r="HML99" s="115"/>
      <c r="HMM99" s="115"/>
      <c r="HMN99" s="115"/>
      <c r="HMO99" s="115"/>
      <c r="HMP99" s="115"/>
      <c r="HMQ99" s="115"/>
      <c r="HMR99" s="115"/>
      <c r="HMS99" s="115"/>
      <c r="HMT99" s="115"/>
      <c r="HMU99" s="115"/>
      <c r="HMV99" s="115"/>
      <c r="HMW99" s="115"/>
      <c r="HMX99" s="115"/>
      <c r="HMY99" s="115"/>
      <c r="HMZ99" s="115"/>
      <c r="HNA99" s="115"/>
      <c r="HNB99" s="115"/>
      <c r="HNC99" s="115"/>
      <c r="HND99" s="115"/>
      <c r="HNE99" s="115"/>
      <c r="HNF99" s="115"/>
      <c r="HNG99" s="115"/>
      <c r="HNH99" s="115"/>
      <c r="HNI99" s="115"/>
      <c r="HNJ99" s="115"/>
      <c r="HNK99" s="115"/>
      <c r="HNL99" s="115"/>
      <c r="HNM99" s="115"/>
      <c r="HNN99" s="115"/>
      <c r="HNO99" s="115"/>
      <c r="HNP99" s="115"/>
      <c r="HNQ99" s="115"/>
      <c r="HNR99" s="115"/>
      <c r="HNS99" s="115"/>
      <c r="HNT99" s="115"/>
      <c r="HNU99" s="115"/>
      <c r="HNV99" s="115"/>
      <c r="HNW99" s="115"/>
      <c r="HNX99" s="115"/>
      <c r="HNY99" s="115"/>
      <c r="HNZ99" s="115"/>
      <c r="HOA99" s="115"/>
      <c r="HOB99" s="115"/>
      <c r="HOC99" s="115"/>
      <c r="HOD99" s="115"/>
      <c r="HOE99" s="115"/>
      <c r="HOF99" s="115"/>
      <c r="HOG99" s="115"/>
      <c r="HOH99" s="115"/>
      <c r="HOI99" s="115"/>
      <c r="HOJ99" s="115"/>
      <c r="HOK99" s="115"/>
      <c r="HOL99" s="115"/>
      <c r="HOM99" s="115"/>
      <c r="HON99" s="115"/>
      <c r="HOO99" s="115"/>
      <c r="HOP99" s="115"/>
      <c r="HOQ99" s="115"/>
      <c r="HOR99" s="115"/>
      <c r="HOS99" s="115"/>
      <c r="HOT99" s="115"/>
      <c r="HOU99" s="115"/>
      <c r="HOV99" s="115"/>
      <c r="HOW99" s="115"/>
      <c r="HOX99" s="115"/>
      <c r="HOY99" s="115"/>
      <c r="HOZ99" s="115"/>
      <c r="HPA99" s="115"/>
      <c r="HPB99" s="115"/>
      <c r="HPC99" s="115"/>
      <c r="HPD99" s="115"/>
      <c r="HPE99" s="115"/>
      <c r="HPF99" s="115"/>
      <c r="HPG99" s="115"/>
      <c r="HPH99" s="115"/>
      <c r="HPI99" s="115"/>
      <c r="HPJ99" s="115"/>
      <c r="HPK99" s="115"/>
      <c r="HPL99" s="115"/>
      <c r="HPM99" s="115"/>
      <c r="HPN99" s="115"/>
      <c r="HPO99" s="115"/>
      <c r="HPP99" s="115"/>
      <c r="HPQ99" s="115"/>
      <c r="HPR99" s="115"/>
      <c r="HPS99" s="115"/>
      <c r="HPT99" s="115"/>
      <c r="HPU99" s="115"/>
      <c r="HPV99" s="115"/>
      <c r="HPW99" s="115"/>
      <c r="HPX99" s="115"/>
      <c r="HPY99" s="115"/>
      <c r="HPZ99" s="115"/>
      <c r="HQA99" s="115"/>
      <c r="HQB99" s="115"/>
      <c r="HQC99" s="115"/>
      <c r="HQD99" s="115"/>
      <c r="HQE99" s="115"/>
      <c r="HQF99" s="115"/>
      <c r="HQG99" s="115"/>
      <c r="HQH99" s="115"/>
      <c r="HQI99" s="115"/>
      <c r="HQJ99" s="115"/>
      <c r="HQK99" s="115"/>
      <c r="HQL99" s="115"/>
      <c r="HQM99" s="115"/>
      <c r="HQN99" s="115"/>
      <c r="HQO99" s="115"/>
      <c r="HQP99" s="115"/>
      <c r="HQQ99" s="115"/>
      <c r="HQR99" s="115"/>
      <c r="HQS99" s="115"/>
      <c r="HQT99" s="115"/>
      <c r="HQU99" s="115"/>
      <c r="HQV99" s="115"/>
      <c r="HQW99" s="115"/>
      <c r="HQX99" s="115"/>
      <c r="HQY99" s="115"/>
      <c r="HQZ99" s="115"/>
      <c r="HRA99" s="115"/>
      <c r="HRB99" s="115"/>
      <c r="HRC99" s="115"/>
      <c r="HRD99" s="115"/>
      <c r="HRE99" s="115"/>
      <c r="HRF99" s="115"/>
      <c r="HRG99" s="115"/>
      <c r="HRH99" s="115"/>
      <c r="HRI99" s="115"/>
      <c r="HRJ99" s="115"/>
      <c r="HRK99" s="115"/>
      <c r="HRL99" s="115"/>
      <c r="HRM99" s="115"/>
      <c r="HRN99" s="115"/>
      <c r="HRO99" s="115"/>
      <c r="HRP99" s="115"/>
      <c r="HRQ99" s="115"/>
      <c r="HRR99" s="115"/>
      <c r="HRS99" s="115"/>
      <c r="HRT99" s="115"/>
      <c r="HRU99" s="115"/>
      <c r="HRV99" s="115"/>
      <c r="HRW99" s="115"/>
      <c r="HRX99" s="115"/>
      <c r="HRY99" s="115"/>
      <c r="HRZ99" s="115"/>
      <c r="HSA99" s="115"/>
      <c r="HSB99" s="115"/>
      <c r="HSC99" s="115"/>
      <c r="HSD99" s="115"/>
      <c r="HSE99" s="115"/>
      <c r="HSF99" s="115"/>
      <c r="HSG99" s="115"/>
      <c r="HSH99" s="115"/>
      <c r="HSI99" s="115"/>
      <c r="HSJ99" s="115"/>
      <c r="HSK99" s="115"/>
      <c r="HSL99" s="115"/>
      <c r="HSM99" s="115"/>
      <c r="HSN99" s="115"/>
      <c r="HSO99" s="115"/>
      <c r="HSP99" s="115"/>
      <c r="HSQ99" s="115"/>
      <c r="HSR99" s="115"/>
      <c r="HSS99" s="115"/>
      <c r="HST99" s="115"/>
      <c r="HSU99" s="115"/>
      <c r="HSV99" s="115"/>
      <c r="HSW99" s="115"/>
      <c r="HSX99" s="115"/>
      <c r="HSY99" s="115"/>
      <c r="HSZ99" s="115"/>
      <c r="HTA99" s="115"/>
      <c r="HTB99" s="115"/>
      <c r="HTC99" s="115"/>
      <c r="HTD99" s="115"/>
      <c r="HTE99" s="115"/>
      <c r="HTF99" s="115"/>
      <c r="HTG99" s="115"/>
      <c r="HTH99" s="115"/>
      <c r="HTI99" s="115"/>
      <c r="HTJ99" s="115"/>
      <c r="HTK99" s="115"/>
      <c r="HTL99" s="115"/>
      <c r="HTM99" s="115"/>
      <c r="HTN99" s="115"/>
      <c r="HTO99" s="115"/>
      <c r="HTP99" s="115"/>
      <c r="HTQ99" s="115"/>
      <c r="HTR99" s="115"/>
      <c r="HTS99" s="115"/>
      <c r="HTT99" s="115"/>
      <c r="HTU99" s="115"/>
      <c r="HTV99" s="115"/>
      <c r="HTW99" s="115"/>
      <c r="HTX99" s="115"/>
      <c r="HTY99" s="115"/>
      <c r="HTZ99" s="115"/>
      <c r="HUA99" s="115"/>
      <c r="HUB99" s="115"/>
      <c r="HUC99" s="115"/>
      <c r="HUD99" s="115"/>
      <c r="HUE99" s="115"/>
      <c r="HUF99" s="115"/>
      <c r="HUG99" s="115"/>
      <c r="HUH99" s="115"/>
      <c r="HUI99" s="115"/>
      <c r="HUJ99" s="115"/>
      <c r="HUK99" s="115"/>
      <c r="HUL99" s="115"/>
      <c r="HUM99" s="115"/>
      <c r="HUN99" s="115"/>
      <c r="HUO99" s="115"/>
      <c r="HUP99" s="115"/>
      <c r="HUQ99" s="115"/>
      <c r="HUR99" s="115"/>
      <c r="HUS99" s="115"/>
      <c r="HUT99" s="115"/>
      <c r="HUU99" s="115"/>
      <c r="HUV99" s="115"/>
      <c r="HUW99" s="115"/>
      <c r="HUX99" s="115"/>
      <c r="HUY99" s="115"/>
      <c r="HUZ99" s="115"/>
      <c r="HVA99" s="115"/>
      <c r="HVB99" s="115"/>
      <c r="HVC99" s="115"/>
      <c r="HVD99" s="115"/>
      <c r="HVE99" s="115"/>
      <c r="HVF99" s="115"/>
      <c r="HVG99" s="115"/>
      <c r="HVH99" s="115"/>
      <c r="HVI99" s="115"/>
      <c r="HVJ99" s="115"/>
      <c r="HVK99" s="115"/>
      <c r="HVL99" s="115"/>
      <c r="HVM99" s="115"/>
      <c r="HVN99" s="115"/>
      <c r="HVO99" s="115"/>
      <c r="HVP99" s="115"/>
      <c r="HVQ99" s="115"/>
      <c r="HVR99" s="115"/>
      <c r="HVS99" s="115"/>
      <c r="HVT99" s="115"/>
      <c r="HVU99" s="115"/>
      <c r="HVV99" s="115"/>
      <c r="HVW99" s="115"/>
      <c r="HVX99" s="115"/>
      <c r="HVY99" s="115"/>
      <c r="HVZ99" s="115"/>
      <c r="HWA99" s="115"/>
      <c r="HWB99" s="115"/>
      <c r="HWC99" s="115"/>
      <c r="HWD99" s="115"/>
      <c r="HWE99" s="115"/>
      <c r="HWF99" s="115"/>
      <c r="HWG99" s="115"/>
      <c r="HWH99" s="115"/>
      <c r="HWI99" s="115"/>
      <c r="HWJ99" s="115"/>
      <c r="HWK99" s="115"/>
      <c r="HWL99" s="115"/>
      <c r="HWM99" s="115"/>
      <c r="HWN99" s="115"/>
      <c r="HWO99" s="115"/>
      <c r="HWP99" s="115"/>
      <c r="HWQ99" s="115"/>
      <c r="HWR99" s="115"/>
      <c r="HWS99" s="115"/>
      <c r="HWT99" s="115"/>
      <c r="HWU99" s="115"/>
      <c r="HWV99" s="115"/>
      <c r="HWW99" s="115"/>
      <c r="HWX99" s="115"/>
      <c r="HWY99" s="115"/>
      <c r="HWZ99" s="115"/>
      <c r="HXA99" s="115"/>
      <c r="HXB99" s="115"/>
      <c r="HXC99" s="115"/>
      <c r="HXD99" s="115"/>
      <c r="HXE99" s="115"/>
      <c r="HXF99" s="115"/>
      <c r="HXG99" s="115"/>
      <c r="HXH99" s="115"/>
      <c r="HXI99" s="115"/>
      <c r="HXJ99" s="115"/>
      <c r="HXK99" s="115"/>
      <c r="HXL99" s="115"/>
      <c r="HXM99" s="115"/>
      <c r="HXN99" s="115"/>
      <c r="HXO99" s="115"/>
      <c r="HXP99" s="115"/>
      <c r="HXQ99" s="115"/>
      <c r="HXR99" s="115"/>
      <c r="HXS99" s="115"/>
      <c r="HXT99" s="115"/>
      <c r="HXU99" s="115"/>
      <c r="HXV99" s="115"/>
      <c r="HXW99" s="115"/>
      <c r="HXX99" s="115"/>
      <c r="HXY99" s="115"/>
      <c r="HXZ99" s="115"/>
      <c r="HYA99" s="115"/>
      <c r="HYB99" s="115"/>
      <c r="HYC99" s="115"/>
      <c r="HYD99" s="115"/>
      <c r="HYE99" s="115"/>
      <c r="HYF99" s="115"/>
      <c r="HYG99" s="115"/>
      <c r="HYH99" s="115"/>
      <c r="HYI99" s="115"/>
      <c r="HYJ99" s="115"/>
      <c r="HYK99" s="115"/>
      <c r="HYL99" s="115"/>
      <c r="HYM99" s="115"/>
      <c r="HYN99" s="115"/>
      <c r="HYO99" s="115"/>
      <c r="HYP99" s="115"/>
      <c r="HYQ99" s="115"/>
      <c r="HYR99" s="115"/>
      <c r="HYS99" s="115"/>
      <c r="HYT99" s="115"/>
      <c r="HYU99" s="115"/>
      <c r="HYV99" s="115"/>
      <c r="HYW99" s="115"/>
      <c r="HYX99" s="115"/>
      <c r="HYY99" s="115"/>
      <c r="HYZ99" s="115"/>
      <c r="HZA99" s="115"/>
      <c r="HZB99" s="115"/>
      <c r="HZC99" s="115"/>
      <c r="HZD99" s="115"/>
      <c r="HZE99" s="115"/>
      <c r="HZF99" s="115"/>
      <c r="HZG99" s="115"/>
      <c r="HZH99" s="115"/>
      <c r="HZI99" s="115"/>
      <c r="HZJ99" s="115"/>
      <c r="HZK99" s="115"/>
      <c r="HZL99" s="115"/>
      <c r="HZM99" s="115"/>
      <c r="HZN99" s="115"/>
      <c r="HZO99" s="115"/>
      <c r="HZP99" s="115"/>
      <c r="HZQ99" s="115"/>
      <c r="HZR99" s="115"/>
      <c r="HZS99" s="115"/>
      <c r="HZT99" s="115"/>
      <c r="HZU99" s="115"/>
      <c r="HZV99" s="115"/>
      <c r="HZW99" s="115"/>
      <c r="HZX99" s="115"/>
      <c r="HZY99" s="115"/>
      <c r="HZZ99" s="115"/>
      <c r="IAA99" s="115"/>
      <c r="IAB99" s="115"/>
      <c r="IAC99" s="115"/>
      <c r="IAD99" s="115"/>
      <c r="IAE99" s="115"/>
      <c r="IAF99" s="115"/>
      <c r="IAG99" s="115"/>
      <c r="IAH99" s="115"/>
      <c r="IAI99" s="115"/>
      <c r="IAJ99" s="115"/>
      <c r="IAK99" s="115"/>
      <c r="IAL99" s="115"/>
      <c r="IAM99" s="115"/>
      <c r="IAN99" s="115"/>
      <c r="IAO99" s="115"/>
      <c r="IAP99" s="115"/>
      <c r="IAQ99" s="115"/>
      <c r="IAR99" s="115"/>
      <c r="IAS99" s="115"/>
      <c r="IAT99" s="115"/>
      <c r="IAU99" s="115"/>
      <c r="IAV99" s="115"/>
      <c r="IAW99" s="115"/>
      <c r="IAX99" s="115"/>
      <c r="IAY99" s="115"/>
      <c r="IAZ99" s="115"/>
      <c r="IBA99" s="115"/>
      <c r="IBB99" s="115"/>
      <c r="IBC99" s="115"/>
      <c r="IBD99" s="115"/>
      <c r="IBE99" s="115"/>
      <c r="IBF99" s="115"/>
      <c r="IBG99" s="115"/>
      <c r="IBH99" s="115"/>
      <c r="IBI99" s="115"/>
      <c r="IBJ99" s="115"/>
      <c r="IBK99" s="115"/>
      <c r="IBL99" s="115"/>
      <c r="IBM99" s="115"/>
      <c r="IBN99" s="115"/>
      <c r="IBO99" s="115"/>
      <c r="IBP99" s="115"/>
      <c r="IBQ99" s="115"/>
      <c r="IBR99" s="115"/>
      <c r="IBS99" s="115"/>
      <c r="IBT99" s="115"/>
      <c r="IBU99" s="115"/>
      <c r="IBV99" s="115"/>
      <c r="IBW99" s="115"/>
      <c r="IBX99" s="115"/>
      <c r="IBY99" s="115"/>
      <c r="IBZ99" s="115"/>
      <c r="ICA99" s="115"/>
      <c r="ICB99" s="115"/>
      <c r="ICC99" s="115"/>
      <c r="ICD99" s="115"/>
      <c r="ICE99" s="115"/>
      <c r="ICF99" s="115"/>
      <c r="ICG99" s="115"/>
      <c r="ICH99" s="115"/>
      <c r="ICI99" s="115"/>
      <c r="ICJ99" s="115"/>
      <c r="ICK99" s="115"/>
      <c r="ICL99" s="115"/>
      <c r="ICM99" s="115"/>
      <c r="ICN99" s="115"/>
      <c r="ICO99" s="115"/>
      <c r="ICP99" s="115"/>
      <c r="ICQ99" s="115"/>
      <c r="ICR99" s="115"/>
      <c r="ICS99" s="115"/>
      <c r="ICT99" s="115"/>
      <c r="ICU99" s="115"/>
      <c r="ICV99" s="115"/>
      <c r="ICW99" s="115"/>
      <c r="ICX99" s="115"/>
      <c r="ICY99" s="115"/>
      <c r="ICZ99" s="115"/>
      <c r="IDA99" s="115"/>
      <c r="IDB99" s="115"/>
      <c r="IDC99" s="115"/>
      <c r="IDD99" s="115"/>
      <c r="IDE99" s="115"/>
      <c r="IDF99" s="115"/>
      <c r="IDG99" s="115"/>
      <c r="IDH99" s="115"/>
      <c r="IDI99" s="115"/>
      <c r="IDJ99" s="115"/>
      <c r="IDK99" s="115"/>
      <c r="IDL99" s="115"/>
      <c r="IDM99" s="115"/>
      <c r="IDN99" s="115"/>
      <c r="IDO99" s="115"/>
      <c r="IDP99" s="115"/>
      <c r="IDQ99" s="115"/>
      <c r="IDR99" s="115"/>
      <c r="IDS99" s="115"/>
      <c r="IDT99" s="115"/>
      <c r="IDU99" s="115"/>
      <c r="IDV99" s="115"/>
      <c r="IDW99" s="115"/>
      <c r="IDX99" s="115"/>
      <c r="IDY99" s="115"/>
      <c r="IDZ99" s="115"/>
      <c r="IEA99" s="115"/>
      <c r="IEB99" s="115"/>
      <c r="IEC99" s="115"/>
      <c r="IED99" s="115"/>
      <c r="IEE99" s="115"/>
      <c r="IEF99" s="115"/>
      <c r="IEG99" s="115"/>
      <c r="IEH99" s="115"/>
      <c r="IEI99" s="115"/>
      <c r="IEJ99" s="115"/>
      <c r="IEK99" s="115"/>
      <c r="IEL99" s="115"/>
      <c r="IEM99" s="115"/>
      <c r="IEN99" s="115"/>
      <c r="IEO99" s="115"/>
      <c r="IEP99" s="115"/>
      <c r="IEQ99" s="115"/>
      <c r="IER99" s="115"/>
      <c r="IES99" s="115"/>
      <c r="IET99" s="115"/>
      <c r="IEU99" s="115"/>
      <c r="IEV99" s="115"/>
      <c r="IEW99" s="115"/>
      <c r="IEX99" s="115"/>
      <c r="IEY99" s="115"/>
      <c r="IEZ99" s="115"/>
      <c r="IFA99" s="115"/>
      <c r="IFB99" s="115"/>
      <c r="IFC99" s="115"/>
      <c r="IFD99" s="115"/>
      <c r="IFE99" s="115"/>
      <c r="IFF99" s="115"/>
      <c r="IFG99" s="115"/>
      <c r="IFH99" s="115"/>
      <c r="IFI99" s="115"/>
      <c r="IFJ99" s="115"/>
      <c r="IFK99" s="115"/>
      <c r="IFL99" s="115"/>
      <c r="IFM99" s="115"/>
      <c r="IFN99" s="115"/>
      <c r="IFO99" s="115"/>
      <c r="IFP99" s="115"/>
      <c r="IFQ99" s="115"/>
      <c r="IFR99" s="115"/>
      <c r="IFS99" s="115"/>
      <c r="IFT99" s="115"/>
      <c r="IFU99" s="115"/>
      <c r="IFV99" s="115"/>
      <c r="IFW99" s="115"/>
      <c r="IFX99" s="115"/>
      <c r="IFY99" s="115"/>
      <c r="IFZ99" s="115"/>
      <c r="IGA99" s="115"/>
      <c r="IGB99" s="115"/>
      <c r="IGC99" s="115"/>
      <c r="IGD99" s="115"/>
      <c r="IGE99" s="115"/>
      <c r="IGF99" s="115"/>
      <c r="IGG99" s="115"/>
      <c r="IGH99" s="115"/>
      <c r="IGI99" s="115"/>
      <c r="IGJ99" s="115"/>
      <c r="IGK99" s="115"/>
      <c r="IGL99" s="115"/>
      <c r="IGM99" s="115"/>
      <c r="IGN99" s="115"/>
      <c r="IGO99" s="115"/>
      <c r="IGP99" s="115"/>
      <c r="IGQ99" s="115"/>
      <c r="IGR99" s="115"/>
      <c r="IGS99" s="115"/>
      <c r="IGT99" s="115"/>
      <c r="IGU99" s="115"/>
      <c r="IGV99" s="115"/>
      <c r="IGW99" s="115"/>
      <c r="IGX99" s="115"/>
      <c r="IGY99" s="115"/>
      <c r="IGZ99" s="115"/>
      <c r="IHA99" s="115"/>
      <c r="IHB99" s="115"/>
      <c r="IHC99" s="115"/>
      <c r="IHD99" s="115"/>
      <c r="IHE99" s="115"/>
      <c r="IHF99" s="115"/>
      <c r="IHG99" s="115"/>
      <c r="IHH99" s="115"/>
      <c r="IHI99" s="115"/>
      <c r="IHJ99" s="115"/>
      <c r="IHK99" s="115"/>
      <c r="IHL99" s="115"/>
      <c r="IHM99" s="115"/>
      <c r="IHN99" s="115"/>
      <c r="IHO99" s="115"/>
      <c r="IHP99" s="115"/>
      <c r="IHQ99" s="115"/>
      <c r="IHR99" s="115"/>
      <c r="IHS99" s="115"/>
      <c r="IHT99" s="115"/>
      <c r="IHU99" s="115"/>
      <c r="IHV99" s="115"/>
      <c r="IHW99" s="115"/>
      <c r="IHX99" s="115"/>
      <c r="IHY99" s="115"/>
      <c r="IHZ99" s="115"/>
      <c r="IIA99" s="115"/>
      <c r="IIB99" s="115"/>
      <c r="IIC99" s="115"/>
      <c r="IID99" s="115"/>
      <c r="IIE99" s="115"/>
      <c r="IIF99" s="115"/>
      <c r="IIG99" s="115"/>
      <c r="IIH99" s="115"/>
      <c r="III99" s="115"/>
      <c r="IIJ99" s="115"/>
      <c r="IIK99" s="115"/>
      <c r="IIL99" s="115"/>
      <c r="IIM99" s="115"/>
      <c r="IIN99" s="115"/>
      <c r="IIO99" s="115"/>
      <c r="IIP99" s="115"/>
      <c r="IIQ99" s="115"/>
      <c r="IIR99" s="115"/>
      <c r="IIS99" s="115"/>
      <c r="IIT99" s="115"/>
      <c r="IIU99" s="115"/>
      <c r="IIV99" s="115"/>
      <c r="IIW99" s="115"/>
      <c r="IIX99" s="115"/>
      <c r="IIY99" s="115"/>
      <c r="IIZ99" s="115"/>
      <c r="IJA99" s="115"/>
      <c r="IJB99" s="115"/>
      <c r="IJC99" s="115"/>
      <c r="IJD99" s="115"/>
      <c r="IJE99" s="115"/>
      <c r="IJF99" s="115"/>
      <c r="IJG99" s="115"/>
      <c r="IJH99" s="115"/>
      <c r="IJI99" s="115"/>
      <c r="IJJ99" s="115"/>
      <c r="IJK99" s="115"/>
      <c r="IJL99" s="115"/>
      <c r="IJM99" s="115"/>
      <c r="IJN99" s="115"/>
      <c r="IJO99" s="115"/>
      <c r="IJP99" s="115"/>
      <c r="IJQ99" s="115"/>
      <c r="IJR99" s="115"/>
      <c r="IJS99" s="115"/>
      <c r="IJT99" s="115"/>
      <c r="IJU99" s="115"/>
      <c r="IJV99" s="115"/>
      <c r="IJW99" s="115"/>
      <c r="IJX99" s="115"/>
      <c r="IJY99" s="115"/>
      <c r="IJZ99" s="115"/>
      <c r="IKA99" s="115"/>
      <c r="IKB99" s="115"/>
      <c r="IKC99" s="115"/>
      <c r="IKD99" s="115"/>
      <c r="IKE99" s="115"/>
      <c r="IKF99" s="115"/>
      <c r="IKG99" s="115"/>
      <c r="IKH99" s="115"/>
      <c r="IKI99" s="115"/>
      <c r="IKJ99" s="115"/>
      <c r="IKK99" s="115"/>
      <c r="IKL99" s="115"/>
      <c r="IKM99" s="115"/>
      <c r="IKN99" s="115"/>
      <c r="IKO99" s="115"/>
      <c r="IKP99" s="115"/>
      <c r="IKQ99" s="115"/>
      <c r="IKR99" s="115"/>
      <c r="IKS99" s="115"/>
      <c r="IKT99" s="115"/>
      <c r="IKU99" s="115"/>
      <c r="IKV99" s="115"/>
      <c r="IKW99" s="115"/>
      <c r="IKX99" s="115"/>
      <c r="IKY99" s="115"/>
      <c r="IKZ99" s="115"/>
      <c r="ILA99" s="115"/>
      <c r="ILB99" s="115"/>
      <c r="ILC99" s="115"/>
      <c r="ILD99" s="115"/>
      <c r="ILE99" s="115"/>
      <c r="ILF99" s="115"/>
      <c r="ILG99" s="115"/>
      <c r="ILH99" s="115"/>
      <c r="ILI99" s="115"/>
      <c r="ILJ99" s="115"/>
      <c r="ILK99" s="115"/>
      <c r="ILL99" s="115"/>
      <c r="ILM99" s="115"/>
      <c r="ILN99" s="115"/>
      <c r="ILO99" s="115"/>
      <c r="ILP99" s="115"/>
      <c r="ILQ99" s="115"/>
      <c r="ILR99" s="115"/>
      <c r="ILS99" s="115"/>
      <c r="ILT99" s="115"/>
      <c r="ILU99" s="115"/>
      <c r="ILV99" s="115"/>
      <c r="ILW99" s="115"/>
      <c r="ILX99" s="115"/>
      <c r="ILY99" s="115"/>
      <c r="ILZ99" s="115"/>
      <c r="IMA99" s="115"/>
      <c r="IMB99" s="115"/>
      <c r="IMC99" s="115"/>
      <c r="IMD99" s="115"/>
      <c r="IME99" s="115"/>
      <c r="IMF99" s="115"/>
      <c r="IMG99" s="115"/>
      <c r="IMH99" s="115"/>
      <c r="IMI99" s="115"/>
      <c r="IMJ99" s="115"/>
      <c r="IMK99" s="115"/>
      <c r="IML99" s="115"/>
      <c r="IMM99" s="115"/>
      <c r="IMN99" s="115"/>
      <c r="IMO99" s="115"/>
      <c r="IMP99" s="115"/>
      <c r="IMQ99" s="115"/>
      <c r="IMR99" s="115"/>
      <c r="IMS99" s="115"/>
      <c r="IMT99" s="115"/>
      <c r="IMU99" s="115"/>
      <c r="IMV99" s="115"/>
      <c r="IMW99" s="115"/>
      <c r="IMX99" s="115"/>
      <c r="IMY99" s="115"/>
      <c r="IMZ99" s="115"/>
      <c r="INA99" s="115"/>
      <c r="INB99" s="115"/>
      <c r="INC99" s="115"/>
      <c r="IND99" s="115"/>
      <c r="INE99" s="115"/>
      <c r="INF99" s="115"/>
      <c r="ING99" s="115"/>
      <c r="INH99" s="115"/>
      <c r="INI99" s="115"/>
      <c r="INJ99" s="115"/>
      <c r="INK99" s="115"/>
      <c r="INL99" s="115"/>
      <c r="INM99" s="115"/>
      <c r="INN99" s="115"/>
      <c r="INO99" s="115"/>
      <c r="INP99" s="115"/>
      <c r="INQ99" s="115"/>
      <c r="INR99" s="115"/>
      <c r="INS99" s="115"/>
      <c r="INT99" s="115"/>
      <c r="INU99" s="115"/>
      <c r="INV99" s="115"/>
      <c r="INW99" s="115"/>
      <c r="INX99" s="115"/>
      <c r="INY99" s="115"/>
      <c r="INZ99" s="115"/>
      <c r="IOA99" s="115"/>
      <c r="IOB99" s="115"/>
      <c r="IOC99" s="115"/>
      <c r="IOD99" s="115"/>
      <c r="IOE99" s="115"/>
      <c r="IOF99" s="115"/>
      <c r="IOG99" s="115"/>
      <c r="IOH99" s="115"/>
      <c r="IOI99" s="115"/>
      <c r="IOJ99" s="115"/>
      <c r="IOK99" s="115"/>
      <c r="IOL99" s="115"/>
      <c r="IOM99" s="115"/>
      <c r="ION99" s="115"/>
      <c r="IOO99" s="115"/>
      <c r="IOP99" s="115"/>
      <c r="IOQ99" s="115"/>
      <c r="IOR99" s="115"/>
      <c r="IOS99" s="115"/>
      <c r="IOT99" s="115"/>
      <c r="IOU99" s="115"/>
      <c r="IOV99" s="115"/>
      <c r="IOW99" s="115"/>
      <c r="IOX99" s="115"/>
      <c r="IOY99" s="115"/>
      <c r="IOZ99" s="115"/>
      <c r="IPA99" s="115"/>
      <c r="IPB99" s="115"/>
      <c r="IPC99" s="115"/>
      <c r="IPD99" s="115"/>
      <c r="IPE99" s="115"/>
      <c r="IPF99" s="115"/>
      <c r="IPG99" s="115"/>
      <c r="IPH99" s="115"/>
      <c r="IPI99" s="115"/>
      <c r="IPJ99" s="115"/>
      <c r="IPK99" s="115"/>
      <c r="IPL99" s="115"/>
      <c r="IPM99" s="115"/>
      <c r="IPN99" s="115"/>
      <c r="IPO99" s="115"/>
      <c r="IPP99" s="115"/>
      <c r="IPQ99" s="115"/>
      <c r="IPR99" s="115"/>
      <c r="IPS99" s="115"/>
      <c r="IPT99" s="115"/>
      <c r="IPU99" s="115"/>
      <c r="IPV99" s="115"/>
      <c r="IPW99" s="115"/>
      <c r="IPX99" s="115"/>
      <c r="IPY99" s="115"/>
      <c r="IPZ99" s="115"/>
      <c r="IQA99" s="115"/>
      <c r="IQB99" s="115"/>
      <c r="IQC99" s="115"/>
      <c r="IQD99" s="115"/>
      <c r="IQE99" s="115"/>
      <c r="IQF99" s="115"/>
      <c r="IQG99" s="115"/>
      <c r="IQH99" s="115"/>
      <c r="IQI99" s="115"/>
      <c r="IQJ99" s="115"/>
      <c r="IQK99" s="115"/>
      <c r="IQL99" s="115"/>
      <c r="IQM99" s="115"/>
      <c r="IQN99" s="115"/>
      <c r="IQO99" s="115"/>
      <c r="IQP99" s="115"/>
      <c r="IQQ99" s="115"/>
      <c r="IQR99" s="115"/>
      <c r="IQS99" s="115"/>
      <c r="IQT99" s="115"/>
      <c r="IQU99" s="115"/>
      <c r="IQV99" s="115"/>
      <c r="IQW99" s="115"/>
      <c r="IQX99" s="115"/>
      <c r="IQY99" s="115"/>
      <c r="IQZ99" s="115"/>
      <c r="IRA99" s="115"/>
      <c r="IRB99" s="115"/>
      <c r="IRC99" s="115"/>
      <c r="IRD99" s="115"/>
      <c r="IRE99" s="115"/>
      <c r="IRF99" s="115"/>
      <c r="IRG99" s="115"/>
      <c r="IRH99" s="115"/>
      <c r="IRI99" s="115"/>
      <c r="IRJ99" s="115"/>
      <c r="IRK99" s="115"/>
      <c r="IRL99" s="115"/>
      <c r="IRM99" s="115"/>
      <c r="IRN99" s="115"/>
      <c r="IRO99" s="115"/>
      <c r="IRP99" s="115"/>
      <c r="IRQ99" s="115"/>
      <c r="IRR99" s="115"/>
      <c r="IRS99" s="115"/>
      <c r="IRT99" s="115"/>
      <c r="IRU99" s="115"/>
      <c r="IRV99" s="115"/>
      <c r="IRW99" s="115"/>
      <c r="IRX99" s="115"/>
      <c r="IRY99" s="115"/>
      <c r="IRZ99" s="115"/>
      <c r="ISA99" s="115"/>
      <c r="ISB99" s="115"/>
      <c r="ISC99" s="115"/>
      <c r="ISD99" s="115"/>
      <c r="ISE99" s="115"/>
      <c r="ISF99" s="115"/>
      <c r="ISG99" s="115"/>
      <c r="ISH99" s="115"/>
      <c r="ISI99" s="115"/>
      <c r="ISJ99" s="115"/>
      <c r="ISK99" s="115"/>
      <c r="ISL99" s="115"/>
      <c r="ISM99" s="115"/>
      <c r="ISN99" s="115"/>
      <c r="ISO99" s="115"/>
      <c r="ISP99" s="115"/>
      <c r="ISQ99" s="115"/>
      <c r="ISR99" s="115"/>
      <c r="ISS99" s="115"/>
      <c r="IST99" s="115"/>
      <c r="ISU99" s="115"/>
      <c r="ISV99" s="115"/>
      <c r="ISW99" s="115"/>
      <c r="ISX99" s="115"/>
      <c r="ISY99" s="115"/>
      <c r="ISZ99" s="115"/>
      <c r="ITA99" s="115"/>
      <c r="ITB99" s="115"/>
      <c r="ITC99" s="115"/>
      <c r="ITD99" s="115"/>
      <c r="ITE99" s="115"/>
      <c r="ITF99" s="115"/>
      <c r="ITG99" s="115"/>
      <c r="ITH99" s="115"/>
      <c r="ITI99" s="115"/>
      <c r="ITJ99" s="115"/>
      <c r="ITK99" s="115"/>
      <c r="ITL99" s="115"/>
      <c r="ITM99" s="115"/>
      <c r="ITN99" s="115"/>
      <c r="ITO99" s="115"/>
      <c r="ITP99" s="115"/>
      <c r="ITQ99" s="115"/>
      <c r="ITR99" s="115"/>
      <c r="ITS99" s="115"/>
      <c r="ITT99" s="115"/>
      <c r="ITU99" s="115"/>
      <c r="ITV99" s="115"/>
      <c r="ITW99" s="115"/>
      <c r="ITX99" s="115"/>
      <c r="ITY99" s="115"/>
      <c r="ITZ99" s="115"/>
      <c r="IUA99" s="115"/>
      <c r="IUB99" s="115"/>
      <c r="IUC99" s="115"/>
      <c r="IUD99" s="115"/>
      <c r="IUE99" s="115"/>
      <c r="IUF99" s="115"/>
      <c r="IUG99" s="115"/>
      <c r="IUH99" s="115"/>
      <c r="IUI99" s="115"/>
      <c r="IUJ99" s="115"/>
      <c r="IUK99" s="115"/>
      <c r="IUL99" s="115"/>
      <c r="IUM99" s="115"/>
      <c r="IUN99" s="115"/>
      <c r="IUO99" s="115"/>
      <c r="IUP99" s="115"/>
      <c r="IUQ99" s="115"/>
      <c r="IUR99" s="115"/>
      <c r="IUS99" s="115"/>
      <c r="IUT99" s="115"/>
      <c r="IUU99" s="115"/>
      <c r="IUV99" s="115"/>
      <c r="IUW99" s="115"/>
      <c r="IUX99" s="115"/>
      <c r="IUY99" s="115"/>
      <c r="IUZ99" s="115"/>
      <c r="IVA99" s="115"/>
      <c r="IVB99" s="115"/>
      <c r="IVC99" s="115"/>
      <c r="IVD99" s="115"/>
      <c r="IVE99" s="115"/>
      <c r="IVF99" s="115"/>
      <c r="IVG99" s="115"/>
      <c r="IVH99" s="115"/>
      <c r="IVI99" s="115"/>
      <c r="IVJ99" s="115"/>
      <c r="IVK99" s="115"/>
      <c r="IVL99" s="115"/>
      <c r="IVM99" s="115"/>
      <c r="IVN99" s="115"/>
      <c r="IVO99" s="115"/>
      <c r="IVP99" s="115"/>
      <c r="IVQ99" s="115"/>
      <c r="IVR99" s="115"/>
      <c r="IVS99" s="115"/>
      <c r="IVT99" s="115"/>
      <c r="IVU99" s="115"/>
      <c r="IVV99" s="115"/>
      <c r="IVW99" s="115"/>
      <c r="IVX99" s="115"/>
      <c r="IVY99" s="115"/>
      <c r="IVZ99" s="115"/>
      <c r="IWA99" s="115"/>
      <c r="IWB99" s="115"/>
      <c r="IWC99" s="115"/>
      <c r="IWD99" s="115"/>
      <c r="IWE99" s="115"/>
      <c r="IWF99" s="115"/>
      <c r="IWG99" s="115"/>
      <c r="IWH99" s="115"/>
      <c r="IWI99" s="115"/>
      <c r="IWJ99" s="115"/>
      <c r="IWK99" s="115"/>
      <c r="IWL99" s="115"/>
      <c r="IWM99" s="115"/>
      <c r="IWN99" s="115"/>
      <c r="IWO99" s="115"/>
      <c r="IWP99" s="115"/>
      <c r="IWQ99" s="115"/>
      <c r="IWR99" s="115"/>
      <c r="IWS99" s="115"/>
      <c r="IWT99" s="115"/>
      <c r="IWU99" s="115"/>
      <c r="IWV99" s="115"/>
      <c r="IWW99" s="115"/>
      <c r="IWX99" s="115"/>
      <c r="IWY99" s="115"/>
      <c r="IWZ99" s="115"/>
      <c r="IXA99" s="115"/>
      <c r="IXB99" s="115"/>
      <c r="IXC99" s="115"/>
      <c r="IXD99" s="115"/>
      <c r="IXE99" s="115"/>
      <c r="IXF99" s="115"/>
      <c r="IXG99" s="115"/>
      <c r="IXH99" s="115"/>
      <c r="IXI99" s="115"/>
      <c r="IXJ99" s="115"/>
      <c r="IXK99" s="115"/>
      <c r="IXL99" s="115"/>
      <c r="IXM99" s="115"/>
      <c r="IXN99" s="115"/>
      <c r="IXO99" s="115"/>
      <c r="IXP99" s="115"/>
      <c r="IXQ99" s="115"/>
      <c r="IXR99" s="115"/>
      <c r="IXS99" s="115"/>
      <c r="IXT99" s="115"/>
      <c r="IXU99" s="115"/>
      <c r="IXV99" s="115"/>
      <c r="IXW99" s="115"/>
      <c r="IXX99" s="115"/>
      <c r="IXY99" s="115"/>
      <c r="IXZ99" s="115"/>
      <c r="IYA99" s="115"/>
      <c r="IYB99" s="115"/>
      <c r="IYC99" s="115"/>
      <c r="IYD99" s="115"/>
      <c r="IYE99" s="115"/>
      <c r="IYF99" s="115"/>
      <c r="IYG99" s="115"/>
      <c r="IYH99" s="115"/>
      <c r="IYI99" s="115"/>
      <c r="IYJ99" s="115"/>
      <c r="IYK99" s="115"/>
      <c r="IYL99" s="115"/>
      <c r="IYM99" s="115"/>
      <c r="IYN99" s="115"/>
      <c r="IYO99" s="115"/>
      <c r="IYP99" s="115"/>
      <c r="IYQ99" s="115"/>
      <c r="IYR99" s="115"/>
      <c r="IYS99" s="115"/>
      <c r="IYT99" s="115"/>
      <c r="IYU99" s="115"/>
      <c r="IYV99" s="115"/>
      <c r="IYW99" s="115"/>
      <c r="IYX99" s="115"/>
      <c r="IYY99" s="115"/>
      <c r="IYZ99" s="115"/>
      <c r="IZA99" s="115"/>
      <c r="IZB99" s="115"/>
      <c r="IZC99" s="115"/>
      <c r="IZD99" s="115"/>
      <c r="IZE99" s="115"/>
      <c r="IZF99" s="115"/>
      <c r="IZG99" s="115"/>
      <c r="IZH99" s="115"/>
      <c r="IZI99" s="115"/>
      <c r="IZJ99" s="115"/>
      <c r="IZK99" s="115"/>
      <c r="IZL99" s="115"/>
      <c r="IZM99" s="115"/>
      <c r="IZN99" s="115"/>
      <c r="IZO99" s="115"/>
      <c r="IZP99" s="115"/>
      <c r="IZQ99" s="115"/>
      <c r="IZR99" s="115"/>
      <c r="IZS99" s="115"/>
      <c r="IZT99" s="115"/>
      <c r="IZU99" s="115"/>
      <c r="IZV99" s="115"/>
      <c r="IZW99" s="115"/>
      <c r="IZX99" s="115"/>
      <c r="IZY99" s="115"/>
      <c r="IZZ99" s="115"/>
      <c r="JAA99" s="115"/>
      <c r="JAB99" s="115"/>
      <c r="JAC99" s="115"/>
      <c r="JAD99" s="115"/>
      <c r="JAE99" s="115"/>
      <c r="JAF99" s="115"/>
      <c r="JAG99" s="115"/>
      <c r="JAH99" s="115"/>
      <c r="JAI99" s="115"/>
      <c r="JAJ99" s="115"/>
      <c r="JAK99" s="115"/>
      <c r="JAL99" s="115"/>
      <c r="JAM99" s="115"/>
      <c r="JAN99" s="115"/>
      <c r="JAO99" s="115"/>
      <c r="JAP99" s="115"/>
      <c r="JAQ99" s="115"/>
      <c r="JAR99" s="115"/>
      <c r="JAS99" s="115"/>
      <c r="JAT99" s="115"/>
      <c r="JAU99" s="115"/>
      <c r="JAV99" s="115"/>
      <c r="JAW99" s="115"/>
      <c r="JAX99" s="115"/>
      <c r="JAY99" s="115"/>
      <c r="JAZ99" s="115"/>
      <c r="JBA99" s="115"/>
      <c r="JBB99" s="115"/>
      <c r="JBC99" s="115"/>
      <c r="JBD99" s="115"/>
      <c r="JBE99" s="115"/>
      <c r="JBF99" s="115"/>
      <c r="JBG99" s="115"/>
      <c r="JBH99" s="115"/>
      <c r="JBI99" s="115"/>
      <c r="JBJ99" s="115"/>
      <c r="JBK99" s="115"/>
      <c r="JBL99" s="115"/>
      <c r="JBM99" s="115"/>
      <c r="JBN99" s="115"/>
      <c r="JBO99" s="115"/>
      <c r="JBP99" s="115"/>
      <c r="JBQ99" s="115"/>
      <c r="JBR99" s="115"/>
      <c r="JBS99" s="115"/>
      <c r="JBT99" s="115"/>
      <c r="JBU99" s="115"/>
      <c r="JBV99" s="115"/>
      <c r="JBW99" s="115"/>
      <c r="JBX99" s="115"/>
      <c r="JBY99" s="115"/>
      <c r="JBZ99" s="115"/>
      <c r="JCA99" s="115"/>
      <c r="JCB99" s="115"/>
      <c r="JCC99" s="115"/>
      <c r="JCD99" s="115"/>
      <c r="JCE99" s="115"/>
      <c r="JCF99" s="115"/>
      <c r="JCG99" s="115"/>
      <c r="JCH99" s="115"/>
      <c r="JCI99" s="115"/>
      <c r="JCJ99" s="115"/>
      <c r="JCK99" s="115"/>
      <c r="JCL99" s="115"/>
      <c r="JCM99" s="115"/>
      <c r="JCN99" s="115"/>
      <c r="JCO99" s="115"/>
      <c r="JCP99" s="115"/>
      <c r="JCQ99" s="115"/>
      <c r="JCR99" s="115"/>
      <c r="JCS99" s="115"/>
      <c r="JCT99" s="115"/>
      <c r="JCU99" s="115"/>
      <c r="JCV99" s="115"/>
      <c r="JCW99" s="115"/>
      <c r="JCX99" s="115"/>
      <c r="JCY99" s="115"/>
      <c r="JCZ99" s="115"/>
      <c r="JDA99" s="115"/>
      <c r="JDB99" s="115"/>
      <c r="JDC99" s="115"/>
      <c r="JDD99" s="115"/>
      <c r="JDE99" s="115"/>
      <c r="JDF99" s="115"/>
      <c r="JDG99" s="115"/>
      <c r="JDH99" s="115"/>
      <c r="JDI99" s="115"/>
      <c r="JDJ99" s="115"/>
      <c r="JDK99" s="115"/>
      <c r="JDL99" s="115"/>
      <c r="JDM99" s="115"/>
      <c r="JDN99" s="115"/>
      <c r="JDO99" s="115"/>
      <c r="JDP99" s="115"/>
      <c r="JDQ99" s="115"/>
      <c r="JDR99" s="115"/>
      <c r="JDS99" s="115"/>
      <c r="JDT99" s="115"/>
      <c r="JDU99" s="115"/>
      <c r="JDV99" s="115"/>
      <c r="JDW99" s="115"/>
      <c r="JDX99" s="115"/>
      <c r="JDY99" s="115"/>
      <c r="JDZ99" s="115"/>
      <c r="JEA99" s="115"/>
      <c r="JEB99" s="115"/>
      <c r="JEC99" s="115"/>
      <c r="JED99" s="115"/>
      <c r="JEE99" s="115"/>
      <c r="JEF99" s="115"/>
      <c r="JEG99" s="115"/>
      <c r="JEH99" s="115"/>
      <c r="JEI99" s="115"/>
      <c r="JEJ99" s="115"/>
      <c r="JEK99" s="115"/>
      <c r="JEL99" s="115"/>
      <c r="JEM99" s="115"/>
      <c r="JEN99" s="115"/>
      <c r="JEO99" s="115"/>
      <c r="JEP99" s="115"/>
      <c r="JEQ99" s="115"/>
      <c r="JER99" s="115"/>
      <c r="JES99" s="115"/>
      <c r="JET99" s="115"/>
      <c r="JEU99" s="115"/>
      <c r="JEV99" s="115"/>
      <c r="JEW99" s="115"/>
      <c r="JEX99" s="115"/>
      <c r="JEY99" s="115"/>
      <c r="JEZ99" s="115"/>
      <c r="JFA99" s="115"/>
      <c r="JFB99" s="115"/>
      <c r="JFC99" s="115"/>
      <c r="JFD99" s="115"/>
      <c r="JFE99" s="115"/>
      <c r="JFF99" s="115"/>
      <c r="JFG99" s="115"/>
      <c r="JFH99" s="115"/>
      <c r="JFI99" s="115"/>
      <c r="JFJ99" s="115"/>
      <c r="JFK99" s="115"/>
      <c r="JFL99" s="115"/>
      <c r="JFM99" s="115"/>
      <c r="JFN99" s="115"/>
      <c r="JFO99" s="115"/>
      <c r="JFP99" s="115"/>
      <c r="JFQ99" s="115"/>
      <c r="JFR99" s="115"/>
      <c r="JFS99" s="115"/>
      <c r="JFT99" s="115"/>
      <c r="JFU99" s="115"/>
      <c r="JFV99" s="115"/>
      <c r="JFW99" s="115"/>
      <c r="JFX99" s="115"/>
      <c r="JFY99" s="115"/>
      <c r="JFZ99" s="115"/>
      <c r="JGA99" s="115"/>
      <c r="JGB99" s="115"/>
      <c r="JGC99" s="115"/>
      <c r="JGD99" s="115"/>
      <c r="JGE99" s="115"/>
      <c r="JGF99" s="115"/>
      <c r="JGG99" s="115"/>
      <c r="JGH99" s="115"/>
      <c r="JGI99" s="115"/>
      <c r="JGJ99" s="115"/>
      <c r="JGK99" s="115"/>
      <c r="JGL99" s="115"/>
      <c r="JGM99" s="115"/>
      <c r="JGN99" s="115"/>
      <c r="JGO99" s="115"/>
      <c r="JGP99" s="115"/>
      <c r="JGQ99" s="115"/>
      <c r="JGR99" s="115"/>
      <c r="JGS99" s="115"/>
      <c r="JGT99" s="115"/>
      <c r="JGU99" s="115"/>
      <c r="JGV99" s="115"/>
      <c r="JGW99" s="115"/>
      <c r="JGX99" s="115"/>
      <c r="JGY99" s="115"/>
      <c r="JGZ99" s="115"/>
      <c r="JHA99" s="115"/>
      <c r="JHB99" s="115"/>
      <c r="JHC99" s="115"/>
      <c r="JHD99" s="115"/>
      <c r="JHE99" s="115"/>
      <c r="JHF99" s="115"/>
      <c r="JHG99" s="115"/>
      <c r="JHH99" s="115"/>
      <c r="JHI99" s="115"/>
      <c r="JHJ99" s="115"/>
      <c r="JHK99" s="115"/>
      <c r="JHL99" s="115"/>
      <c r="JHM99" s="115"/>
      <c r="JHN99" s="115"/>
      <c r="JHO99" s="115"/>
      <c r="JHP99" s="115"/>
      <c r="JHQ99" s="115"/>
      <c r="JHR99" s="115"/>
      <c r="JHS99" s="115"/>
      <c r="JHT99" s="115"/>
      <c r="JHU99" s="115"/>
      <c r="JHV99" s="115"/>
      <c r="JHW99" s="115"/>
      <c r="JHX99" s="115"/>
      <c r="JHY99" s="115"/>
      <c r="JHZ99" s="115"/>
      <c r="JIA99" s="115"/>
      <c r="JIB99" s="115"/>
      <c r="JIC99" s="115"/>
      <c r="JID99" s="115"/>
      <c r="JIE99" s="115"/>
      <c r="JIF99" s="115"/>
      <c r="JIG99" s="115"/>
      <c r="JIH99" s="115"/>
      <c r="JII99" s="115"/>
      <c r="JIJ99" s="115"/>
      <c r="JIK99" s="115"/>
      <c r="JIL99" s="115"/>
      <c r="JIM99" s="115"/>
      <c r="JIN99" s="115"/>
      <c r="JIO99" s="115"/>
      <c r="JIP99" s="115"/>
      <c r="JIQ99" s="115"/>
      <c r="JIR99" s="115"/>
      <c r="JIS99" s="115"/>
      <c r="JIT99" s="115"/>
      <c r="JIU99" s="115"/>
      <c r="JIV99" s="115"/>
      <c r="JIW99" s="115"/>
      <c r="JIX99" s="115"/>
      <c r="JIY99" s="115"/>
      <c r="JIZ99" s="115"/>
      <c r="JJA99" s="115"/>
      <c r="JJB99" s="115"/>
      <c r="JJC99" s="115"/>
      <c r="JJD99" s="115"/>
      <c r="JJE99" s="115"/>
      <c r="JJF99" s="115"/>
      <c r="JJG99" s="115"/>
      <c r="JJH99" s="115"/>
      <c r="JJI99" s="115"/>
      <c r="JJJ99" s="115"/>
      <c r="JJK99" s="115"/>
      <c r="JJL99" s="115"/>
      <c r="JJM99" s="115"/>
      <c r="JJN99" s="115"/>
      <c r="JJO99" s="115"/>
      <c r="JJP99" s="115"/>
      <c r="JJQ99" s="115"/>
      <c r="JJR99" s="115"/>
      <c r="JJS99" s="115"/>
      <c r="JJT99" s="115"/>
      <c r="JJU99" s="115"/>
      <c r="JJV99" s="115"/>
      <c r="JJW99" s="115"/>
      <c r="JJX99" s="115"/>
      <c r="JJY99" s="115"/>
      <c r="JJZ99" s="115"/>
      <c r="JKA99" s="115"/>
      <c r="JKB99" s="115"/>
      <c r="JKC99" s="115"/>
      <c r="JKD99" s="115"/>
      <c r="JKE99" s="115"/>
      <c r="JKF99" s="115"/>
      <c r="JKG99" s="115"/>
      <c r="JKH99" s="115"/>
      <c r="JKI99" s="115"/>
      <c r="JKJ99" s="115"/>
      <c r="JKK99" s="115"/>
      <c r="JKL99" s="115"/>
      <c r="JKM99" s="115"/>
      <c r="JKN99" s="115"/>
      <c r="JKO99" s="115"/>
      <c r="JKP99" s="115"/>
      <c r="JKQ99" s="115"/>
      <c r="JKR99" s="115"/>
      <c r="JKS99" s="115"/>
      <c r="JKT99" s="115"/>
      <c r="JKU99" s="115"/>
      <c r="JKV99" s="115"/>
      <c r="JKW99" s="115"/>
      <c r="JKX99" s="115"/>
      <c r="JKY99" s="115"/>
      <c r="JKZ99" s="115"/>
      <c r="JLA99" s="115"/>
      <c r="JLB99" s="115"/>
      <c r="JLC99" s="115"/>
      <c r="JLD99" s="115"/>
      <c r="JLE99" s="115"/>
      <c r="JLF99" s="115"/>
      <c r="JLG99" s="115"/>
      <c r="JLH99" s="115"/>
      <c r="JLI99" s="115"/>
      <c r="JLJ99" s="115"/>
      <c r="JLK99" s="115"/>
      <c r="JLL99" s="115"/>
      <c r="JLM99" s="115"/>
      <c r="JLN99" s="115"/>
      <c r="JLO99" s="115"/>
      <c r="JLP99" s="115"/>
      <c r="JLQ99" s="115"/>
      <c r="JLR99" s="115"/>
      <c r="JLS99" s="115"/>
      <c r="JLT99" s="115"/>
      <c r="JLU99" s="115"/>
      <c r="JLV99" s="115"/>
      <c r="JLW99" s="115"/>
      <c r="JLX99" s="115"/>
      <c r="JLY99" s="115"/>
      <c r="JLZ99" s="115"/>
      <c r="JMA99" s="115"/>
      <c r="JMB99" s="115"/>
      <c r="JMC99" s="115"/>
      <c r="JMD99" s="115"/>
      <c r="JME99" s="115"/>
      <c r="JMF99" s="115"/>
      <c r="JMG99" s="115"/>
      <c r="JMH99" s="115"/>
      <c r="JMI99" s="115"/>
      <c r="JMJ99" s="115"/>
      <c r="JMK99" s="115"/>
      <c r="JML99" s="115"/>
      <c r="JMM99" s="115"/>
      <c r="JMN99" s="115"/>
      <c r="JMO99" s="115"/>
      <c r="JMP99" s="115"/>
      <c r="JMQ99" s="115"/>
      <c r="JMR99" s="115"/>
      <c r="JMS99" s="115"/>
      <c r="JMT99" s="115"/>
      <c r="JMU99" s="115"/>
      <c r="JMV99" s="115"/>
      <c r="JMW99" s="115"/>
      <c r="JMX99" s="115"/>
      <c r="JMY99" s="115"/>
      <c r="JMZ99" s="115"/>
      <c r="JNA99" s="115"/>
      <c r="JNB99" s="115"/>
      <c r="JNC99" s="115"/>
      <c r="JND99" s="115"/>
      <c r="JNE99" s="115"/>
      <c r="JNF99" s="115"/>
      <c r="JNG99" s="115"/>
      <c r="JNH99" s="115"/>
      <c r="JNI99" s="115"/>
      <c r="JNJ99" s="115"/>
      <c r="JNK99" s="115"/>
      <c r="JNL99" s="115"/>
      <c r="JNM99" s="115"/>
      <c r="JNN99" s="115"/>
      <c r="JNO99" s="115"/>
      <c r="JNP99" s="115"/>
      <c r="JNQ99" s="115"/>
      <c r="JNR99" s="115"/>
      <c r="JNS99" s="115"/>
      <c r="JNT99" s="115"/>
      <c r="JNU99" s="115"/>
      <c r="JNV99" s="115"/>
      <c r="JNW99" s="115"/>
      <c r="JNX99" s="115"/>
      <c r="JNY99" s="115"/>
      <c r="JNZ99" s="115"/>
      <c r="JOA99" s="115"/>
      <c r="JOB99" s="115"/>
      <c r="JOC99" s="115"/>
      <c r="JOD99" s="115"/>
      <c r="JOE99" s="115"/>
      <c r="JOF99" s="115"/>
      <c r="JOG99" s="115"/>
      <c r="JOH99" s="115"/>
      <c r="JOI99" s="115"/>
      <c r="JOJ99" s="115"/>
      <c r="JOK99" s="115"/>
      <c r="JOL99" s="115"/>
      <c r="JOM99" s="115"/>
      <c r="JON99" s="115"/>
      <c r="JOO99" s="115"/>
      <c r="JOP99" s="115"/>
      <c r="JOQ99" s="115"/>
      <c r="JOR99" s="115"/>
      <c r="JOS99" s="115"/>
      <c r="JOT99" s="115"/>
      <c r="JOU99" s="115"/>
      <c r="JOV99" s="115"/>
      <c r="JOW99" s="115"/>
      <c r="JOX99" s="115"/>
      <c r="JOY99" s="115"/>
      <c r="JOZ99" s="115"/>
      <c r="JPA99" s="115"/>
      <c r="JPB99" s="115"/>
      <c r="JPC99" s="115"/>
      <c r="JPD99" s="115"/>
      <c r="JPE99" s="115"/>
      <c r="JPF99" s="115"/>
      <c r="JPG99" s="115"/>
      <c r="JPH99" s="115"/>
      <c r="JPI99" s="115"/>
      <c r="JPJ99" s="115"/>
      <c r="JPK99" s="115"/>
      <c r="JPL99" s="115"/>
      <c r="JPM99" s="115"/>
      <c r="JPN99" s="115"/>
      <c r="JPO99" s="115"/>
      <c r="JPP99" s="115"/>
      <c r="JPQ99" s="115"/>
      <c r="JPR99" s="115"/>
      <c r="JPS99" s="115"/>
      <c r="JPT99" s="115"/>
      <c r="JPU99" s="115"/>
      <c r="JPV99" s="115"/>
      <c r="JPW99" s="115"/>
      <c r="JPX99" s="115"/>
      <c r="JPY99" s="115"/>
      <c r="JPZ99" s="115"/>
      <c r="JQA99" s="115"/>
      <c r="JQB99" s="115"/>
      <c r="JQC99" s="115"/>
      <c r="JQD99" s="115"/>
      <c r="JQE99" s="115"/>
      <c r="JQF99" s="115"/>
      <c r="JQG99" s="115"/>
      <c r="JQH99" s="115"/>
      <c r="JQI99" s="115"/>
      <c r="JQJ99" s="115"/>
      <c r="JQK99" s="115"/>
      <c r="JQL99" s="115"/>
      <c r="JQM99" s="115"/>
      <c r="JQN99" s="115"/>
      <c r="JQO99" s="115"/>
      <c r="JQP99" s="115"/>
      <c r="JQQ99" s="115"/>
      <c r="JQR99" s="115"/>
      <c r="JQS99" s="115"/>
      <c r="JQT99" s="115"/>
      <c r="JQU99" s="115"/>
      <c r="JQV99" s="115"/>
      <c r="JQW99" s="115"/>
      <c r="JQX99" s="115"/>
      <c r="JQY99" s="115"/>
      <c r="JQZ99" s="115"/>
      <c r="JRA99" s="115"/>
      <c r="JRB99" s="115"/>
      <c r="JRC99" s="115"/>
      <c r="JRD99" s="115"/>
      <c r="JRE99" s="115"/>
      <c r="JRF99" s="115"/>
      <c r="JRG99" s="115"/>
      <c r="JRH99" s="115"/>
      <c r="JRI99" s="115"/>
      <c r="JRJ99" s="115"/>
      <c r="JRK99" s="115"/>
      <c r="JRL99" s="115"/>
      <c r="JRM99" s="115"/>
      <c r="JRN99" s="115"/>
      <c r="JRO99" s="115"/>
      <c r="JRP99" s="115"/>
      <c r="JRQ99" s="115"/>
      <c r="JRR99" s="115"/>
      <c r="JRS99" s="115"/>
      <c r="JRT99" s="115"/>
      <c r="JRU99" s="115"/>
      <c r="JRV99" s="115"/>
      <c r="JRW99" s="115"/>
      <c r="JRX99" s="115"/>
      <c r="JRY99" s="115"/>
      <c r="JRZ99" s="115"/>
      <c r="JSA99" s="115"/>
      <c r="JSB99" s="115"/>
      <c r="JSC99" s="115"/>
      <c r="JSD99" s="115"/>
      <c r="JSE99" s="115"/>
      <c r="JSF99" s="115"/>
      <c r="JSG99" s="115"/>
      <c r="JSH99" s="115"/>
      <c r="JSI99" s="115"/>
      <c r="JSJ99" s="115"/>
      <c r="JSK99" s="115"/>
      <c r="JSL99" s="115"/>
      <c r="JSM99" s="115"/>
      <c r="JSN99" s="115"/>
      <c r="JSO99" s="115"/>
      <c r="JSP99" s="115"/>
      <c r="JSQ99" s="115"/>
      <c r="JSR99" s="115"/>
      <c r="JSS99" s="115"/>
      <c r="JST99" s="115"/>
      <c r="JSU99" s="115"/>
      <c r="JSV99" s="115"/>
      <c r="JSW99" s="115"/>
      <c r="JSX99" s="115"/>
      <c r="JSY99" s="115"/>
      <c r="JSZ99" s="115"/>
      <c r="JTA99" s="115"/>
      <c r="JTB99" s="115"/>
      <c r="JTC99" s="115"/>
      <c r="JTD99" s="115"/>
      <c r="JTE99" s="115"/>
      <c r="JTF99" s="115"/>
      <c r="JTG99" s="115"/>
      <c r="JTH99" s="115"/>
      <c r="JTI99" s="115"/>
      <c r="JTJ99" s="115"/>
      <c r="JTK99" s="115"/>
      <c r="JTL99" s="115"/>
      <c r="JTM99" s="115"/>
      <c r="JTN99" s="115"/>
      <c r="JTO99" s="115"/>
      <c r="JTP99" s="115"/>
      <c r="JTQ99" s="115"/>
      <c r="JTR99" s="115"/>
      <c r="JTS99" s="115"/>
      <c r="JTT99" s="115"/>
      <c r="JTU99" s="115"/>
      <c r="JTV99" s="115"/>
      <c r="JTW99" s="115"/>
      <c r="JTX99" s="115"/>
      <c r="JTY99" s="115"/>
      <c r="JTZ99" s="115"/>
      <c r="JUA99" s="115"/>
      <c r="JUB99" s="115"/>
      <c r="JUC99" s="115"/>
      <c r="JUD99" s="115"/>
      <c r="JUE99" s="115"/>
      <c r="JUF99" s="115"/>
      <c r="JUG99" s="115"/>
      <c r="JUH99" s="115"/>
      <c r="JUI99" s="115"/>
      <c r="JUJ99" s="115"/>
      <c r="JUK99" s="115"/>
      <c r="JUL99" s="115"/>
      <c r="JUM99" s="115"/>
      <c r="JUN99" s="115"/>
      <c r="JUO99" s="115"/>
      <c r="JUP99" s="115"/>
      <c r="JUQ99" s="115"/>
      <c r="JUR99" s="115"/>
      <c r="JUS99" s="115"/>
      <c r="JUT99" s="115"/>
      <c r="JUU99" s="115"/>
      <c r="JUV99" s="115"/>
      <c r="JUW99" s="115"/>
      <c r="JUX99" s="115"/>
      <c r="JUY99" s="115"/>
      <c r="JUZ99" s="115"/>
      <c r="JVA99" s="115"/>
      <c r="JVB99" s="115"/>
      <c r="JVC99" s="115"/>
      <c r="JVD99" s="115"/>
      <c r="JVE99" s="115"/>
      <c r="JVF99" s="115"/>
      <c r="JVG99" s="115"/>
      <c r="JVH99" s="115"/>
      <c r="JVI99" s="115"/>
      <c r="JVJ99" s="115"/>
      <c r="JVK99" s="115"/>
      <c r="JVL99" s="115"/>
      <c r="JVM99" s="115"/>
      <c r="JVN99" s="115"/>
      <c r="JVO99" s="115"/>
      <c r="JVP99" s="115"/>
      <c r="JVQ99" s="115"/>
      <c r="JVR99" s="115"/>
      <c r="JVS99" s="115"/>
      <c r="JVT99" s="115"/>
      <c r="JVU99" s="115"/>
      <c r="JVV99" s="115"/>
      <c r="JVW99" s="115"/>
      <c r="JVX99" s="115"/>
      <c r="JVY99" s="115"/>
      <c r="JVZ99" s="115"/>
      <c r="JWA99" s="115"/>
      <c r="JWB99" s="115"/>
      <c r="JWC99" s="115"/>
      <c r="JWD99" s="115"/>
      <c r="JWE99" s="115"/>
      <c r="JWF99" s="115"/>
      <c r="JWG99" s="115"/>
      <c r="JWH99" s="115"/>
      <c r="JWI99" s="115"/>
      <c r="JWJ99" s="115"/>
      <c r="JWK99" s="115"/>
      <c r="JWL99" s="115"/>
      <c r="JWM99" s="115"/>
      <c r="JWN99" s="115"/>
      <c r="JWO99" s="115"/>
      <c r="JWP99" s="115"/>
      <c r="JWQ99" s="115"/>
      <c r="JWR99" s="115"/>
      <c r="JWS99" s="115"/>
      <c r="JWT99" s="115"/>
      <c r="JWU99" s="115"/>
      <c r="JWV99" s="115"/>
      <c r="JWW99" s="115"/>
      <c r="JWX99" s="115"/>
      <c r="JWY99" s="115"/>
      <c r="JWZ99" s="115"/>
      <c r="JXA99" s="115"/>
      <c r="JXB99" s="115"/>
      <c r="JXC99" s="115"/>
      <c r="JXD99" s="115"/>
      <c r="JXE99" s="115"/>
      <c r="JXF99" s="115"/>
      <c r="JXG99" s="115"/>
      <c r="JXH99" s="115"/>
      <c r="JXI99" s="115"/>
      <c r="JXJ99" s="115"/>
      <c r="JXK99" s="115"/>
      <c r="JXL99" s="115"/>
      <c r="JXM99" s="115"/>
      <c r="JXN99" s="115"/>
      <c r="JXO99" s="115"/>
      <c r="JXP99" s="115"/>
      <c r="JXQ99" s="115"/>
      <c r="JXR99" s="115"/>
      <c r="JXS99" s="115"/>
      <c r="JXT99" s="115"/>
      <c r="JXU99" s="115"/>
      <c r="JXV99" s="115"/>
      <c r="JXW99" s="115"/>
      <c r="JXX99" s="115"/>
      <c r="JXY99" s="115"/>
      <c r="JXZ99" s="115"/>
      <c r="JYA99" s="115"/>
      <c r="JYB99" s="115"/>
      <c r="JYC99" s="115"/>
      <c r="JYD99" s="115"/>
      <c r="JYE99" s="115"/>
      <c r="JYF99" s="115"/>
      <c r="JYG99" s="115"/>
      <c r="JYH99" s="115"/>
      <c r="JYI99" s="115"/>
      <c r="JYJ99" s="115"/>
      <c r="JYK99" s="115"/>
      <c r="JYL99" s="115"/>
      <c r="JYM99" s="115"/>
      <c r="JYN99" s="115"/>
      <c r="JYO99" s="115"/>
      <c r="JYP99" s="115"/>
      <c r="JYQ99" s="115"/>
      <c r="JYR99" s="115"/>
      <c r="JYS99" s="115"/>
      <c r="JYT99" s="115"/>
      <c r="JYU99" s="115"/>
      <c r="JYV99" s="115"/>
      <c r="JYW99" s="115"/>
      <c r="JYX99" s="115"/>
      <c r="JYY99" s="115"/>
      <c r="JYZ99" s="115"/>
      <c r="JZA99" s="115"/>
      <c r="JZB99" s="115"/>
      <c r="JZC99" s="115"/>
      <c r="JZD99" s="115"/>
      <c r="JZE99" s="115"/>
      <c r="JZF99" s="115"/>
      <c r="JZG99" s="115"/>
      <c r="JZH99" s="115"/>
      <c r="JZI99" s="115"/>
      <c r="JZJ99" s="115"/>
      <c r="JZK99" s="115"/>
      <c r="JZL99" s="115"/>
      <c r="JZM99" s="115"/>
      <c r="JZN99" s="115"/>
      <c r="JZO99" s="115"/>
      <c r="JZP99" s="115"/>
      <c r="JZQ99" s="115"/>
      <c r="JZR99" s="115"/>
      <c r="JZS99" s="115"/>
      <c r="JZT99" s="115"/>
      <c r="JZU99" s="115"/>
      <c r="JZV99" s="115"/>
      <c r="JZW99" s="115"/>
      <c r="JZX99" s="115"/>
      <c r="JZY99" s="115"/>
      <c r="JZZ99" s="115"/>
      <c r="KAA99" s="115"/>
      <c r="KAB99" s="115"/>
      <c r="KAC99" s="115"/>
      <c r="KAD99" s="115"/>
      <c r="KAE99" s="115"/>
      <c r="KAF99" s="115"/>
      <c r="KAG99" s="115"/>
      <c r="KAH99" s="115"/>
      <c r="KAI99" s="115"/>
      <c r="KAJ99" s="115"/>
      <c r="KAK99" s="115"/>
      <c r="KAL99" s="115"/>
      <c r="KAM99" s="115"/>
      <c r="KAN99" s="115"/>
      <c r="KAO99" s="115"/>
      <c r="KAP99" s="115"/>
      <c r="KAQ99" s="115"/>
      <c r="KAR99" s="115"/>
      <c r="KAS99" s="115"/>
      <c r="KAT99" s="115"/>
      <c r="KAU99" s="115"/>
      <c r="KAV99" s="115"/>
      <c r="KAW99" s="115"/>
      <c r="KAX99" s="115"/>
      <c r="KAY99" s="115"/>
      <c r="KAZ99" s="115"/>
      <c r="KBA99" s="115"/>
      <c r="KBB99" s="115"/>
      <c r="KBC99" s="115"/>
      <c r="KBD99" s="115"/>
      <c r="KBE99" s="115"/>
      <c r="KBF99" s="115"/>
      <c r="KBG99" s="115"/>
      <c r="KBH99" s="115"/>
      <c r="KBI99" s="115"/>
      <c r="KBJ99" s="115"/>
      <c r="KBK99" s="115"/>
      <c r="KBL99" s="115"/>
      <c r="KBM99" s="115"/>
      <c r="KBN99" s="115"/>
      <c r="KBO99" s="115"/>
      <c r="KBP99" s="115"/>
      <c r="KBQ99" s="115"/>
      <c r="KBR99" s="115"/>
      <c r="KBS99" s="115"/>
      <c r="KBT99" s="115"/>
      <c r="KBU99" s="115"/>
      <c r="KBV99" s="115"/>
      <c r="KBW99" s="115"/>
      <c r="KBX99" s="115"/>
      <c r="KBY99" s="115"/>
      <c r="KBZ99" s="115"/>
      <c r="KCA99" s="115"/>
      <c r="KCB99" s="115"/>
      <c r="KCC99" s="115"/>
      <c r="KCD99" s="115"/>
      <c r="KCE99" s="115"/>
      <c r="KCF99" s="115"/>
      <c r="KCG99" s="115"/>
      <c r="KCH99" s="115"/>
      <c r="KCI99" s="115"/>
      <c r="KCJ99" s="115"/>
      <c r="KCK99" s="115"/>
      <c r="KCL99" s="115"/>
      <c r="KCM99" s="115"/>
      <c r="KCN99" s="115"/>
      <c r="KCO99" s="115"/>
      <c r="KCP99" s="115"/>
      <c r="KCQ99" s="115"/>
      <c r="KCR99" s="115"/>
      <c r="KCS99" s="115"/>
      <c r="KCT99" s="115"/>
      <c r="KCU99" s="115"/>
      <c r="KCV99" s="115"/>
      <c r="KCW99" s="115"/>
      <c r="KCX99" s="115"/>
      <c r="KCY99" s="115"/>
      <c r="KCZ99" s="115"/>
      <c r="KDA99" s="115"/>
      <c r="KDB99" s="115"/>
      <c r="KDC99" s="115"/>
      <c r="KDD99" s="115"/>
      <c r="KDE99" s="115"/>
      <c r="KDF99" s="115"/>
      <c r="KDG99" s="115"/>
      <c r="KDH99" s="115"/>
      <c r="KDI99" s="115"/>
      <c r="KDJ99" s="115"/>
      <c r="KDK99" s="115"/>
      <c r="KDL99" s="115"/>
      <c r="KDM99" s="115"/>
      <c r="KDN99" s="115"/>
      <c r="KDO99" s="115"/>
      <c r="KDP99" s="115"/>
      <c r="KDQ99" s="115"/>
      <c r="KDR99" s="115"/>
      <c r="KDS99" s="115"/>
      <c r="KDT99" s="115"/>
      <c r="KDU99" s="115"/>
      <c r="KDV99" s="115"/>
      <c r="KDW99" s="115"/>
      <c r="KDX99" s="115"/>
      <c r="KDY99" s="115"/>
      <c r="KDZ99" s="115"/>
      <c r="KEA99" s="115"/>
      <c r="KEB99" s="115"/>
      <c r="KEC99" s="115"/>
      <c r="KED99" s="115"/>
      <c r="KEE99" s="115"/>
      <c r="KEF99" s="115"/>
      <c r="KEG99" s="115"/>
      <c r="KEH99" s="115"/>
      <c r="KEI99" s="115"/>
      <c r="KEJ99" s="115"/>
      <c r="KEK99" s="115"/>
      <c r="KEL99" s="115"/>
      <c r="KEM99" s="115"/>
      <c r="KEN99" s="115"/>
      <c r="KEO99" s="115"/>
      <c r="KEP99" s="115"/>
      <c r="KEQ99" s="115"/>
      <c r="KER99" s="115"/>
      <c r="KES99" s="115"/>
      <c r="KET99" s="115"/>
      <c r="KEU99" s="115"/>
      <c r="KEV99" s="115"/>
      <c r="KEW99" s="115"/>
      <c r="KEX99" s="115"/>
      <c r="KEY99" s="115"/>
      <c r="KEZ99" s="115"/>
      <c r="KFA99" s="115"/>
      <c r="KFB99" s="115"/>
      <c r="KFC99" s="115"/>
      <c r="KFD99" s="115"/>
      <c r="KFE99" s="115"/>
      <c r="KFF99" s="115"/>
      <c r="KFG99" s="115"/>
      <c r="KFH99" s="115"/>
      <c r="KFI99" s="115"/>
      <c r="KFJ99" s="115"/>
      <c r="KFK99" s="115"/>
      <c r="KFL99" s="115"/>
      <c r="KFM99" s="115"/>
      <c r="KFN99" s="115"/>
      <c r="KFO99" s="115"/>
      <c r="KFP99" s="115"/>
      <c r="KFQ99" s="115"/>
      <c r="KFR99" s="115"/>
      <c r="KFS99" s="115"/>
      <c r="KFT99" s="115"/>
      <c r="KFU99" s="115"/>
      <c r="KFV99" s="115"/>
      <c r="KFW99" s="115"/>
      <c r="KFX99" s="115"/>
      <c r="KFY99" s="115"/>
      <c r="KFZ99" s="115"/>
      <c r="KGA99" s="115"/>
      <c r="KGB99" s="115"/>
      <c r="KGC99" s="115"/>
      <c r="KGD99" s="115"/>
      <c r="KGE99" s="115"/>
      <c r="KGF99" s="115"/>
      <c r="KGG99" s="115"/>
      <c r="KGH99" s="115"/>
      <c r="KGI99" s="115"/>
      <c r="KGJ99" s="115"/>
      <c r="KGK99" s="115"/>
      <c r="KGL99" s="115"/>
      <c r="KGM99" s="115"/>
      <c r="KGN99" s="115"/>
      <c r="KGO99" s="115"/>
      <c r="KGP99" s="115"/>
      <c r="KGQ99" s="115"/>
      <c r="KGR99" s="115"/>
      <c r="KGS99" s="115"/>
      <c r="KGT99" s="115"/>
      <c r="KGU99" s="115"/>
      <c r="KGV99" s="115"/>
      <c r="KGW99" s="115"/>
      <c r="KGX99" s="115"/>
      <c r="KGY99" s="115"/>
      <c r="KGZ99" s="115"/>
      <c r="KHA99" s="115"/>
      <c r="KHB99" s="115"/>
      <c r="KHC99" s="115"/>
      <c r="KHD99" s="115"/>
      <c r="KHE99" s="115"/>
      <c r="KHF99" s="115"/>
      <c r="KHG99" s="115"/>
      <c r="KHH99" s="115"/>
      <c r="KHI99" s="115"/>
      <c r="KHJ99" s="115"/>
      <c r="KHK99" s="115"/>
      <c r="KHL99" s="115"/>
      <c r="KHM99" s="115"/>
      <c r="KHN99" s="115"/>
      <c r="KHO99" s="115"/>
      <c r="KHP99" s="115"/>
      <c r="KHQ99" s="115"/>
      <c r="KHR99" s="115"/>
      <c r="KHS99" s="115"/>
      <c r="KHT99" s="115"/>
      <c r="KHU99" s="115"/>
      <c r="KHV99" s="115"/>
      <c r="KHW99" s="115"/>
      <c r="KHX99" s="115"/>
      <c r="KHY99" s="115"/>
      <c r="KHZ99" s="115"/>
      <c r="KIA99" s="115"/>
      <c r="KIB99" s="115"/>
      <c r="KIC99" s="115"/>
      <c r="KID99" s="115"/>
      <c r="KIE99" s="115"/>
      <c r="KIF99" s="115"/>
      <c r="KIG99" s="115"/>
      <c r="KIH99" s="115"/>
      <c r="KII99" s="115"/>
      <c r="KIJ99" s="115"/>
      <c r="KIK99" s="115"/>
      <c r="KIL99" s="115"/>
      <c r="KIM99" s="115"/>
      <c r="KIN99" s="115"/>
      <c r="KIO99" s="115"/>
      <c r="KIP99" s="115"/>
      <c r="KIQ99" s="115"/>
      <c r="KIR99" s="115"/>
      <c r="KIS99" s="115"/>
      <c r="KIT99" s="115"/>
      <c r="KIU99" s="115"/>
      <c r="KIV99" s="115"/>
      <c r="KIW99" s="115"/>
      <c r="KIX99" s="115"/>
      <c r="KIY99" s="115"/>
      <c r="KIZ99" s="115"/>
      <c r="KJA99" s="115"/>
      <c r="KJB99" s="115"/>
      <c r="KJC99" s="115"/>
      <c r="KJD99" s="115"/>
      <c r="KJE99" s="115"/>
      <c r="KJF99" s="115"/>
      <c r="KJG99" s="115"/>
      <c r="KJH99" s="115"/>
      <c r="KJI99" s="115"/>
      <c r="KJJ99" s="115"/>
      <c r="KJK99" s="115"/>
      <c r="KJL99" s="115"/>
      <c r="KJM99" s="115"/>
      <c r="KJN99" s="115"/>
      <c r="KJO99" s="115"/>
      <c r="KJP99" s="115"/>
      <c r="KJQ99" s="115"/>
      <c r="KJR99" s="115"/>
      <c r="KJS99" s="115"/>
      <c r="KJT99" s="115"/>
      <c r="KJU99" s="115"/>
      <c r="KJV99" s="115"/>
      <c r="KJW99" s="115"/>
      <c r="KJX99" s="115"/>
      <c r="KJY99" s="115"/>
      <c r="KJZ99" s="115"/>
      <c r="KKA99" s="115"/>
      <c r="KKB99" s="115"/>
      <c r="KKC99" s="115"/>
      <c r="KKD99" s="115"/>
      <c r="KKE99" s="115"/>
      <c r="KKF99" s="115"/>
      <c r="KKG99" s="115"/>
      <c r="KKH99" s="115"/>
      <c r="KKI99" s="115"/>
      <c r="KKJ99" s="115"/>
      <c r="KKK99" s="115"/>
      <c r="KKL99" s="115"/>
      <c r="KKM99" s="115"/>
      <c r="KKN99" s="115"/>
      <c r="KKO99" s="115"/>
      <c r="KKP99" s="115"/>
      <c r="KKQ99" s="115"/>
      <c r="KKR99" s="115"/>
      <c r="KKS99" s="115"/>
      <c r="KKT99" s="115"/>
      <c r="KKU99" s="115"/>
      <c r="KKV99" s="115"/>
      <c r="KKW99" s="115"/>
      <c r="KKX99" s="115"/>
      <c r="KKY99" s="115"/>
      <c r="KKZ99" s="115"/>
      <c r="KLA99" s="115"/>
      <c r="KLB99" s="115"/>
      <c r="KLC99" s="115"/>
      <c r="KLD99" s="115"/>
      <c r="KLE99" s="115"/>
      <c r="KLF99" s="115"/>
      <c r="KLG99" s="115"/>
      <c r="KLH99" s="115"/>
      <c r="KLI99" s="115"/>
      <c r="KLJ99" s="115"/>
      <c r="KLK99" s="115"/>
      <c r="KLL99" s="115"/>
      <c r="KLM99" s="115"/>
      <c r="KLN99" s="115"/>
      <c r="KLO99" s="115"/>
      <c r="KLP99" s="115"/>
      <c r="KLQ99" s="115"/>
      <c r="KLR99" s="115"/>
      <c r="KLS99" s="115"/>
      <c r="KLT99" s="115"/>
      <c r="KLU99" s="115"/>
      <c r="KLV99" s="115"/>
      <c r="KLW99" s="115"/>
      <c r="KLX99" s="115"/>
      <c r="KLY99" s="115"/>
      <c r="KLZ99" s="115"/>
      <c r="KMA99" s="115"/>
      <c r="KMB99" s="115"/>
      <c r="KMC99" s="115"/>
      <c r="KMD99" s="115"/>
      <c r="KME99" s="115"/>
      <c r="KMF99" s="115"/>
      <c r="KMG99" s="115"/>
      <c r="KMH99" s="115"/>
      <c r="KMI99" s="115"/>
      <c r="KMJ99" s="115"/>
      <c r="KMK99" s="115"/>
      <c r="KML99" s="115"/>
      <c r="KMM99" s="115"/>
      <c r="KMN99" s="115"/>
      <c r="KMO99" s="115"/>
      <c r="KMP99" s="115"/>
      <c r="KMQ99" s="115"/>
      <c r="KMR99" s="115"/>
      <c r="KMS99" s="115"/>
      <c r="KMT99" s="115"/>
      <c r="KMU99" s="115"/>
      <c r="KMV99" s="115"/>
      <c r="KMW99" s="115"/>
      <c r="KMX99" s="115"/>
      <c r="KMY99" s="115"/>
      <c r="KMZ99" s="115"/>
      <c r="KNA99" s="115"/>
      <c r="KNB99" s="115"/>
      <c r="KNC99" s="115"/>
      <c r="KND99" s="115"/>
      <c r="KNE99" s="115"/>
      <c r="KNF99" s="115"/>
      <c r="KNG99" s="115"/>
      <c r="KNH99" s="115"/>
      <c r="KNI99" s="115"/>
      <c r="KNJ99" s="115"/>
      <c r="KNK99" s="115"/>
      <c r="KNL99" s="115"/>
      <c r="KNM99" s="115"/>
      <c r="KNN99" s="115"/>
      <c r="KNO99" s="115"/>
      <c r="KNP99" s="115"/>
      <c r="KNQ99" s="115"/>
      <c r="KNR99" s="115"/>
      <c r="KNS99" s="115"/>
      <c r="KNT99" s="115"/>
      <c r="KNU99" s="115"/>
      <c r="KNV99" s="115"/>
      <c r="KNW99" s="115"/>
      <c r="KNX99" s="115"/>
      <c r="KNY99" s="115"/>
      <c r="KNZ99" s="115"/>
      <c r="KOA99" s="115"/>
      <c r="KOB99" s="115"/>
      <c r="KOC99" s="115"/>
      <c r="KOD99" s="115"/>
      <c r="KOE99" s="115"/>
      <c r="KOF99" s="115"/>
      <c r="KOG99" s="115"/>
      <c r="KOH99" s="115"/>
      <c r="KOI99" s="115"/>
      <c r="KOJ99" s="115"/>
      <c r="KOK99" s="115"/>
      <c r="KOL99" s="115"/>
      <c r="KOM99" s="115"/>
      <c r="KON99" s="115"/>
      <c r="KOO99" s="115"/>
      <c r="KOP99" s="115"/>
      <c r="KOQ99" s="115"/>
      <c r="KOR99" s="115"/>
      <c r="KOS99" s="115"/>
      <c r="KOT99" s="115"/>
      <c r="KOU99" s="115"/>
      <c r="KOV99" s="115"/>
      <c r="KOW99" s="115"/>
      <c r="KOX99" s="115"/>
      <c r="KOY99" s="115"/>
      <c r="KOZ99" s="115"/>
      <c r="KPA99" s="115"/>
      <c r="KPB99" s="115"/>
      <c r="KPC99" s="115"/>
      <c r="KPD99" s="115"/>
      <c r="KPE99" s="115"/>
      <c r="KPF99" s="115"/>
      <c r="KPG99" s="115"/>
      <c r="KPH99" s="115"/>
      <c r="KPI99" s="115"/>
      <c r="KPJ99" s="115"/>
      <c r="KPK99" s="115"/>
      <c r="KPL99" s="115"/>
      <c r="KPM99" s="115"/>
      <c r="KPN99" s="115"/>
      <c r="KPO99" s="115"/>
      <c r="KPP99" s="115"/>
      <c r="KPQ99" s="115"/>
      <c r="KPR99" s="115"/>
      <c r="KPS99" s="115"/>
      <c r="KPT99" s="115"/>
      <c r="KPU99" s="115"/>
      <c r="KPV99" s="115"/>
      <c r="KPW99" s="115"/>
      <c r="KPX99" s="115"/>
      <c r="KPY99" s="115"/>
      <c r="KPZ99" s="115"/>
      <c r="KQA99" s="115"/>
      <c r="KQB99" s="115"/>
      <c r="KQC99" s="115"/>
      <c r="KQD99" s="115"/>
      <c r="KQE99" s="115"/>
      <c r="KQF99" s="115"/>
      <c r="KQG99" s="115"/>
      <c r="KQH99" s="115"/>
      <c r="KQI99" s="115"/>
      <c r="KQJ99" s="115"/>
      <c r="KQK99" s="115"/>
      <c r="KQL99" s="115"/>
      <c r="KQM99" s="115"/>
      <c r="KQN99" s="115"/>
      <c r="KQO99" s="115"/>
      <c r="KQP99" s="115"/>
      <c r="KQQ99" s="115"/>
      <c r="KQR99" s="115"/>
      <c r="KQS99" s="115"/>
      <c r="KQT99" s="115"/>
      <c r="KQU99" s="115"/>
      <c r="KQV99" s="115"/>
      <c r="KQW99" s="115"/>
      <c r="KQX99" s="115"/>
      <c r="KQY99" s="115"/>
      <c r="KQZ99" s="115"/>
      <c r="KRA99" s="115"/>
      <c r="KRB99" s="115"/>
      <c r="KRC99" s="115"/>
      <c r="KRD99" s="115"/>
      <c r="KRE99" s="115"/>
      <c r="KRF99" s="115"/>
      <c r="KRG99" s="115"/>
      <c r="KRH99" s="115"/>
      <c r="KRI99" s="115"/>
      <c r="KRJ99" s="115"/>
      <c r="KRK99" s="115"/>
      <c r="KRL99" s="115"/>
      <c r="KRM99" s="115"/>
      <c r="KRN99" s="115"/>
      <c r="KRO99" s="115"/>
      <c r="KRP99" s="115"/>
      <c r="KRQ99" s="115"/>
      <c r="KRR99" s="115"/>
      <c r="KRS99" s="115"/>
      <c r="KRT99" s="115"/>
      <c r="KRU99" s="115"/>
      <c r="KRV99" s="115"/>
      <c r="KRW99" s="115"/>
      <c r="KRX99" s="115"/>
      <c r="KRY99" s="115"/>
      <c r="KRZ99" s="115"/>
      <c r="KSA99" s="115"/>
      <c r="KSB99" s="115"/>
      <c r="KSC99" s="115"/>
      <c r="KSD99" s="115"/>
      <c r="KSE99" s="115"/>
      <c r="KSF99" s="115"/>
      <c r="KSG99" s="115"/>
      <c r="KSH99" s="115"/>
      <c r="KSI99" s="115"/>
      <c r="KSJ99" s="115"/>
      <c r="KSK99" s="115"/>
      <c r="KSL99" s="115"/>
      <c r="KSM99" s="115"/>
      <c r="KSN99" s="115"/>
      <c r="KSO99" s="115"/>
      <c r="KSP99" s="115"/>
      <c r="KSQ99" s="115"/>
      <c r="KSR99" s="115"/>
      <c r="KSS99" s="115"/>
      <c r="KST99" s="115"/>
      <c r="KSU99" s="115"/>
      <c r="KSV99" s="115"/>
      <c r="KSW99" s="115"/>
      <c r="KSX99" s="115"/>
      <c r="KSY99" s="115"/>
      <c r="KSZ99" s="115"/>
      <c r="KTA99" s="115"/>
      <c r="KTB99" s="115"/>
      <c r="KTC99" s="115"/>
      <c r="KTD99" s="115"/>
      <c r="KTE99" s="115"/>
      <c r="KTF99" s="115"/>
      <c r="KTG99" s="115"/>
      <c r="KTH99" s="115"/>
      <c r="KTI99" s="115"/>
      <c r="KTJ99" s="115"/>
      <c r="KTK99" s="115"/>
      <c r="KTL99" s="115"/>
      <c r="KTM99" s="115"/>
      <c r="KTN99" s="115"/>
      <c r="KTO99" s="115"/>
      <c r="KTP99" s="115"/>
      <c r="KTQ99" s="115"/>
      <c r="KTR99" s="115"/>
      <c r="KTS99" s="115"/>
      <c r="KTT99" s="115"/>
      <c r="KTU99" s="115"/>
      <c r="KTV99" s="115"/>
      <c r="KTW99" s="115"/>
      <c r="KTX99" s="115"/>
      <c r="KTY99" s="115"/>
      <c r="KTZ99" s="115"/>
      <c r="KUA99" s="115"/>
      <c r="KUB99" s="115"/>
      <c r="KUC99" s="115"/>
      <c r="KUD99" s="115"/>
      <c r="KUE99" s="115"/>
      <c r="KUF99" s="115"/>
      <c r="KUG99" s="115"/>
      <c r="KUH99" s="115"/>
      <c r="KUI99" s="115"/>
      <c r="KUJ99" s="115"/>
      <c r="KUK99" s="115"/>
      <c r="KUL99" s="115"/>
      <c r="KUM99" s="115"/>
      <c r="KUN99" s="115"/>
      <c r="KUO99" s="115"/>
      <c r="KUP99" s="115"/>
      <c r="KUQ99" s="115"/>
      <c r="KUR99" s="115"/>
      <c r="KUS99" s="115"/>
      <c r="KUT99" s="115"/>
      <c r="KUU99" s="115"/>
      <c r="KUV99" s="115"/>
      <c r="KUW99" s="115"/>
      <c r="KUX99" s="115"/>
      <c r="KUY99" s="115"/>
      <c r="KUZ99" s="115"/>
      <c r="KVA99" s="115"/>
      <c r="KVB99" s="115"/>
      <c r="KVC99" s="115"/>
      <c r="KVD99" s="115"/>
      <c r="KVE99" s="115"/>
      <c r="KVF99" s="115"/>
      <c r="KVG99" s="115"/>
      <c r="KVH99" s="115"/>
      <c r="KVI99" s="115"/>
      <c r="KVJ99" s="115"/>
      <c r="KVK99" s="115"/>
      <c r="KVL99" s="115"/>
      <c r="KVM99" s="115"/>
      <c r="KVN99" s="115"/>
      <c r="KVO99" s="115"/>
      <c r="KVP99" s="115"/>
      <c r="KVQ99" s="115"/>
      <c r="KVR99" s="115"/>
      <c r="KVS99" s="115"/>
      <c r="KVT99" s="115"/>
      <c r="KVU99" s="115"/>
      <c r="KVV99" s="115"/>
      <c r="KVW99" s="115"/>
      <c r="KVX99" s="115"/>
      <c r="KVY99" s="115"/>
      <c r="KVZ99" s="115"/>
      <c r="KWA99" s="115"/>
      <c r="KWB99" s="115"/>
      <c r="KWC99" s="115"/>
      <c r="KWD99" s="115"/>
      <c r="KWE99" s="115"/>
      <c r="KWF99" s="115"/>
      <c r="KWG99" s="115"/>
      <c r="KWH99" s="115"/>
      <c r="KWI99" s="115"/>
      <c r="KWJ99" s="115"/>
      <c r="KWK99" s="115"/>
      <c r="KWL99" s="115"/>
      <c r="KWM99" s="115"/>
      <c r="KWN99" s="115"/>
      <c r="KWO99" s="115"/>
      <c r="KWP99" s="115"/>
      <c r="KWQ99" s="115"/>
      <c r="KWR99" s="115"/>
      <c r="KWS99" s="115"/>
      <c r="KWT99" s="115"/>
      <c r="KWU99" s="115"/>
      <c r="KWV99" s="115"/>
      <c r="KWW99" s="115"/>
      <c r="KWX99" s="115"/>
      <c r="KWY99" s="115"/>
      <c r="KWZ99" s="115"/>
      <c r="KXA99" s="115"/>
      <c r="KXB99" s="115"/>
      <c r="KXC99" s="115"/>
      <c r="KXD99" s="115"/>
      <c r="KXE99" s="115"/>
      <c r="KXF99" s="115"/>
      <c r="KXG99" s="115"/>
      <c r="KXH99" s="115"/>
      <c r="KXI99" s="115"/>
      <c r="KXJ99" s="115"/>
      <c r="KXK99" s="115"/>
      <c r="KXL99" s="115"/>
      <c r="KXM99" s="115"/>
      <c r="KXN99" s="115"/>
      <c r="KXO99" s="115"/>
      <c r="KXP99" s="115"/>
      <c r="KXQ99" s="115"/>
      <c r="KXR99" s="115"/>
      <c r="KXS99" s="115"/>
      <c r="KXT99" s="115"/>
      <c r="KXU99" s="115"/>
      <c r="KXV99" s="115"/>
      <c r="KXW99" s="115"/>
      <c r="KXX99" s="115"/>
      <c r="KXY99" s="115"/>
      <c r="KXZ99" s="115"/>
      <c r="KYA99" s="115"/>
      <c r="KYB99" s="115"/>
      <c r="KYC99" s="115"/>
      <c r="KYD99" s="115"/>
      <c r="KYE99" s="115"/>
      <c r="KYF99" s="115"/>
      <c r="KYG99" s="115"/>
      <c r="KYH99" s="115"/>
      <c r="KYI99" s="115"/>
      <c r="KYJ99" s="115"/>
      <c r="KYK99" s="115"/>
      <c r="KYL99" s="115"/>
      <c r="KYM99" s="115"/>
      <c r="KYN99" s="115"/>
      <c r="KYO99" s="115"/>
      <c r="KYP99" s="115"/>
      <c r="KYQ99" s="115"/>
      <c r="KYR99" s="115"/>
      <c r="KYS99" s="115"/>
      <c r="KYT99" s="115"/>
      <c r="KYU99" s="115"/>
      <c r="KYV99" s="115"/>
      <c r="KYW99" s="115"/>
      <c r="KYX99" s="115"/>
      <c r="KYY99" s="115"/>
      <c r="KYZ99" s="115"/>
      <c r="KZA99" s="115"/>
      <c r="KZB99" s="115"/>
      <c r="KZC99" s="115"/>
      <c r="KZD99" s="115"/>
      <c r="KZE99" s="115"/>
      <c r="KZF99" s="115"/>
      <c r="KZG99" s="115"/>
      <c r="KZH99" s="115"/>
      <c r="KZI99" s="115"/>
      <c r="KZJ99" s="115"/>
      <c r="KZK99" s="115"/>
      <c r="KZL99" s="115"/>
      <c r="KZM99" s="115"/>
      <c r="KZN99" s="115"/>
      <c r="KZO99" s="115"/>
      <c r="KZP99" s="115"/>
      <c r="KZQ99" s="115"/>
      <c r="KZR99" s="115"/>
      <c r="KZS99" s="115"/>
      <c r="KZT99" s="115"/>
      <c r="KZU99" s="115"/>
      <c r="KZV99" s="115"/>
      <c r="KZW99" s="115"/>
      <c r="KZX99" s="115"/>
      <c r="KZY99" s="115"/>
      <c r="KZZ99" s="115"/>
      <c r="LAA99" s="115"/>
      <c r="LAB99" s="115"/>
      <c r="LAC99" s="115"/>
      <c r="LAD99" s="115"/>
      <c r="LAE99" s="115"/>
      <c r="LAF99" s="115"/>
      <c r="LAG99" s="115"/>
      <c r="LAH99" s="115"/>
      <c r="LAI99" s="115"/>
      <c r="LAJ99" s="115"/>
      <c r="LAK99" s="115"/>
      <c r="LAL99" s="115"/>
      <c r="LAM99" s="115"/>
      <c r="LAN99" s="115"/>
      <c r="LAO99" s="115"/>
      <c r="LAP99" s="115"/>
      <c r="LAQ99" s="115"/>
      <c r="LAR99" s="115"/>
      <c r="LAS99" s="115"/>
      <c r="LAT99" s="115"/>
      <c r="LAU99" s="115"/>
      <c r="LAV99" s="115"/>
      <c r="LAW99" s="115"/>
      <c r="LAX99" s="115"/>
      <c r="LAY99" s="115"/>
      <c r="LAZ99" s="115"/>
      <c r="LBA99" s="115"/>
      <c r="LBB99" s="115"/>
      <c r="LBC99" s="115"/>
      <c r="LBD99" s="115"/>
      <c r="LBE99" s="115"/>
      <c r="LBF99" s="115"/>
      <c r="LBG99" s="115"/>
      <c r="LBH99" s="115"/>
      <c r="LBI99" s="115"/>
      <c r="LBJ99" s="115"/>
      <c r="LBK99" s="115"/>
      <c r="LBL99" s="115"/>
      <c r="LBM99" s="115"/>
      <c r="LBN99" s="115"/>
      <c r="LBO99" s="115"/>
      <c r="LBP99" s="115"/>
      <c r="LBQ99" s="115"/>
      <c r="LBR99" s="115"/>
      <c r="LBS99" s="115"/>
      <c r="LBT99" s="115"/>
      <c r="LBU99" s="115"/>
      <c r="LBV99" s="115"/>
      <c r="LBW99" s="115"/>
      <c r="LBX99" s="115"/>
      <c r="LBY99" s="115"/>
      <c r="LBZ99" s="115"/>
      <c r="LCA99" s="115"/>
      <c r="LCB99" s="115"/>
      <c r="LCC99" s="115"/>
      <c r="LCD99" s="115"/>
      <c r="LCE99" s="115"/>
      <c r="LCF99" s="115"/>
      <c r="LCG99" s="115"/>
      <c r="LCH99" s="115"/>
      <c r="LCI99" s="115"/>
      <c r="LCJ99" s="115"/>
      <c r="LCK99" s="115"/>
      <c r="LCL99" s="115"/>
      <c r="LCM99" s="115"/>
      <c r="LCN99" s="115"/>
      <c r="LCO99" s="115"/>
      <c r="LCP99" s="115"/>
      <c r="LCQ99" s="115"/>
      <c r="LCR99" s="115"/>
      <c r="LCS99" s="115"/>
      <c r="LCT99" s="115"/>
      <c r="LCU99" s="115"/>
      <c r="LCV99" s="115"/>
      <c r="LCW99" s="115"/>
      <c r="LCX99" s="115"/>
      <c r="LCY99" s="115"/>
      <c r="LCZ99" s="115"/>
      <c r="LDA99" s="115"/>
      <c r="LDB99" s="115"/>
      <c r="LDC99" s="115"/>
      <c r="LDD99" s="115"/>
      <c r="LDE99" s="115"/>
      <c r="LDF99" s="115"/>
      <c r="LDG99" s="115"/>
      <c r="LDH99" s="115"/>
      <c r="LDI99" s="115"/>
      <c r="LDJ99" s="115"/>
      <c r="LDK99" s="115"/>
      <c r="LDL99" s="115"/>
      <c r="LDM99" s="115"/>
      <c r="LDN99" s="115"/>
      <c r="LDO99" s="115"/>
      <c r="LDP99" s="115"/>
      <c r="LDQ99" s="115"/>
      <c r="LDR99" s="115"/>
      <c r="LDS99" s="115"/>
      <c r="LDT99" s="115"/>
      <c r="LDU99" s="115"/>
      <c r="LDV99" s="115"/>
      <c r="LDW99" s="115"/>
      <c r="LDX99" s="115"/>
      <c r="LDY99" s="115"/>
      <c r="LDZ99" s="115"/>
      <c r="LEA99" s="115"/>
      <c r="LEB99" s="115"/>
      <c r="LEC99" s="115"/>
      <c r="LED99" s="115"/>
      <c r="LEE99" s="115"/>
      <c r="LEF99" s="115"/>
      <c r="LEG99" s="115"/>
      <c r="LEH99" s="115"/>
      <c r="LEI99" s="115"/>
      <c r="LEJ99" s="115"/>
      <c r="LEK99" s="115"/>
      <c r="LEL99" s="115"/>
      <c r="LEM99" s="115"/>
      <c r="LEN99" s="115"/>
      <c r="LEO99" s="115"/>
      <c r="LEP99" s="115"/>
      <c r="LEQ99" s="115"/>
      <c r="LER99" s="115"/>
      <c r="LES99" s="115"/>
      <c r="LET99" s="115"/>
      <c r="LEU99" s="115"/>
      <c r="LEV99" s="115"/>
      <c r="LEW99" s="115"/>
      <c r="LEX99" s="115"/>
      <c r="LEY99" s="115"/>
      <c r="LEZ99" s="115"/>
      <c r="LFA99" s="115"/>
      <c r="LFB99" s="115"/>
      <c r="LFC99" s="115"/>
      <c r="LFD99" s="115"/>
      <c r="LFE99" s="115"/>
      <c r="LFF99" s="115"/>
      <c r="LFG99" s="115"/>
      <c r="LFH99" s="115"/>
      <c r="LFI99" s="115"/>
      <c r="LFJ99" s="115"/>
      <c r="LFK99" s="115"/>
      <c r="LFL99" s="115"/>
      <c r="LFM99" s="115"/>
      <c r="LFN99" s="115"/>
      <c r="LFO99" s="115"/>
      <c r="LFP99" s="115"/>
      <c r="LFQ99" s="115"/>
      <c r="LFR99" s="115"/>
      <c r="LFS99" s="115"/>
      <c r="LFT99" s="115"/>
      <c r="LFU99" s="115"/>
      <c r="LFV99" s="115"/>
      <c r="LFW99" s="115"/>
      <c r="LFX99" s="115"/>
      <c r="LFY99" s="115"/>
      <c r="LFZ99" s="115"/>
      <c r="LGA99" s="115"/>
      <c r="LGB99" s="115"/>
      <c r="LGC99" s="115"/>
      <c r="LGD99" s="115"/>
      <c r="LGE99" s="115"/>
      <c r="LGF99" s="115"/>
      <c r="LGG99" s="115"/>
      <c r="LGH99" s="115"/>
      <c r="LGI99" s="115"/>
      <c r="LGJ99" s="115"/>
      <c r="LGK99" s="115"/>
      <c r="LGL99" s="115"/>
      <c r="LGM99" s="115"/>
      <c r="LGN99" s="115"/>
      <c r="LGO99" s="115"/>
      <c r="LGP99" s="115"/>
      <c r="LGQ99" s="115"/>
      <c r="LGR99" s="115"/>
      <c r="LGS99" s="115"/>
      <c r="LGT99" s="115"/>
      <c r="LGU99" s="115"/>
      <c r="LGV99" s="115"/>
      <c r="LGW99" s="115"/>
      <c r="LGX99" s="115"/>
      <c r="LGY99" s="115"/>
      <c r="LGZ99" s="115"/>
      <c r="LHA99" s="115"/>
      <c r="LHB99" s="115"/>
      <c r="LHC99" s="115"/>
      <c r="LHD99" s="115"/>
      <c r="LHE99" s="115"/>
      <c r="LHF99" s="115"/>
      <c r="LHG99" s="115"/>
      <c r="LHH99" s="115"/>
      <c r="LHI99" s="115"/>
      <c r="LHJ99" s="115"/>
      <c r="LHK99" s="115"/>
      <c r="LHL99" s="115"/>
      <c r="LHM99" s="115"/>
      <c r="LHN99" s="115"/>
      <c r="LHO99" s="115"/>
      <c r="LHP99" s="115"/>
      <c r="LHQ99" s="115"/>
      <c r="LHR99" s="115"/>
      <c r="LHS99" s="115"/>
      <c r="LHT99" s="115"/>
      <c r="LHU99" s="115"/>
      <c r="LHV99" s="115"/>
      <c r="LHW99" s="115"/>
      <c r="LHX99" s="115"/>
      <c r="LHY99" s="115"/>
      <c r="LHZ99" s="115"/>
      <c r="LIA99" s="115"/>
      <c r="LIB99" s="115"/>
      <c r="LIC99" s="115"/>
      <c r="LID99" s="115"/>
      <c r="LIE99" s="115"/>
      <c r="LIF99" s="115"/>
      <c r="LIG99" s="115"/>
      <c r="LIH99" s="115"/>
      <c r="LII99" s="115"/>
      <c r="LIJ99" s="115"/>
      <c r="LIK99" s="115"/>
      <c r="LIL99" s="115"/>
      <c r="LIM99" s="115"/>
      <c r="LIN99" s="115"/>
      <c r="LIO99" s="115"/>
      <c r="LIP99" s="115"/>
      <c r="LIQ99" s="115"/>
      <c r="LIR99" s="115"/>
      <c r="LIS99" s="115"/>
      <c r="LIT99" s="115"/>
      <c r="LIU99" s="115"/>
      <c r="LIV99" s="115"/>
      <c r="LIW99" s="115"/>
      <c r="LIX99" s="115"/>
      <c r="LIY99" s="115"/>
      <c r="LIZ99" s="115"/>
      <c r="LJA99" s="115"/>
      <c r="LJB99" s="115"/>
      <c r="LJC99" s="115"/>
      <c r="LJD99" s="115"/>
      <c r="LJE99" s="115"/>
      <c r="LJF99" s="115"/>
      <c r="LJG99" s="115"/>
      <c r="LJH99" s="115"/>
      <c r="LJI99" s="115"/>
      <c r="LJJ99" s="115"/>
      <c r="LJK99" s="115"/>
      <c r="LJL99" s="115"/>
      <c r="LJM99" s="115"/>
      <c r="LJN99" s="115"/>
      <c r="LJO99" s="115"/>
      <c r="LJP99" s="115"/>
      <c r="LJQ99" s="115"/>
      <c r="LJR99" s="115"/>
      <c r="LJS99" s="115"/>
      <c r="LJT99" s="115"/>
      <c r="LJU99" s="115"/>
      <c r="LJV99" s="115"/>
      <c r="LJW99" s="115"/>
      <c r="LJX99" s="115"/>
      <c r="LJY99" s="115"/>
      <c r="LJZ99" s="115"/>
      <c r="LKA99" s="115"/>
      <c r="LKB99" s="115"/>
      <c r="LKC99" s="115"/>
      <c r="LKD99" s="115"/>
      <c r="LKE99" s="115"/>
      <c r="LKF99" s="115"/>
      <c r="LKG99" s="115"/>
      <c r="LKH99" s="115"/>
      <c r="LKI99" s="115"/>
      <c r="LKJ99" s="115"/>
      <c r="LKK99" s="115"/>
      <c r="LKL99" s="115"/>
      <c r="LKM99" s="115"/>
      <c r="LKN99" s="115"/>
      <c r="LKO99" s="115"/>
      <c r="LKP99" s="115"/>
      <c r="LKQ99" s="115"/>
      <c r="LKR99" s="115"/>
      <c r="LKS99" s="115"/>
      <c r="LKT99" s="115"/>
      <c r="LKU99" s="115"/>
      <c r="LKV99" s="115"/>
      <c r="LKW99" s="115"/>
      <c r="LKX99" s="115"/>
      <c r="LKY99" s="115"/>
      <c r="LKZ99" s="115"/>
      <c r="LLA99" s="115"/>
      <c r="LLB99" s="115"/>
      <c r="LLC99" s="115"/>
      <c r="LLD99" s="115"/>
      <c r="LLE99" s="115"/>
      <c r="LLF99" s="115"/>
      <c r="LLG99" s="115"/>
      <c r="LLH99" s="115"/>
      <c r="LLI99" s="115"/>
      <c r="LLJ99" s="115"/>
      <c r="LLK99" s="115"/>
      <c r="LLL99" s="115"/>
      <c r="LLM99" s="115"/>
      <c r="LLN99" s="115"/>
      <c r="LLO99" s="115"/>
      <c r="LLP99" s="115"/>
      <c r="LLQ99" s="115"/>
      <c r="LLR99" s="115"/>
      <c r="LLS99" s="115"/>
      <c r="LLT99" s="115"/>
      <c r="LLU99" s="115"/>
      <c r="LLV99" s="115"/>
      <c r="LLW99" s="115"/>
      <c r="LLX99" s="115"/>
      <c r="LLY99" s="115"/>
      <c r="LLZ99" s="115"/>
      <c r="LMA99" s="115"/>
      <c r="LMB99" s="115"/>
      <c r="LMC99" s="115"/>
      <c r="LMD99" s="115"/>
      <c r="LME99" s="115"/>
      <c r="LMF99" s="115"/>
      <c r="LMG99" s="115"/>
      <c r="LMH99" s="115"/>
      <c r="LMI99" s="115"/>
      <c r="LMJ99" s="115"/>
      <c r="LMK99" s="115"/>
      <c r="LML99" s="115"/>
      <c r="LMM99" s="115"/>
      <c r="LMN99" s="115"/>
      <c r="LMO99" s="115"/>
      <c r="LMP99" s="115"/>
      <c r="LMQ99" s="115"/>
      <c r="LMR99" s="115"/>
      <c r="LMS99" s="115"/>
      <c r="LMT99" s="115"/>
      <c r="LMU99" s="115"/>
      <c r="LMV99" s="115"/>
      <c r="LMW99" s="115"/>
      <c r="LMX99" s="115"/>
      <c r="LMY99" s="115"/>
      <c r="LMZ99" s="115"/>
      <c r="LNA99" s="115"/>
      <c r="LNB99" s="115"/>
      <c r="LNC99" s="115"/>
      <c r="LND99" s="115"/>
      <c r="LNE99" s="115"/>
      <c r="LNF99" s="115"/>
      <c r="LNG99" s="115"/>
      <c r="LNH99" s="115"/>
      <c r="LNI99" s="115"/>
      <c r="LNJ99" s="115"/>
      <c r="LNK99" s="115"/>
      <c r="LNL99" s="115"/>
      <c r="LNM99" s="115"/>
      <c r="LNN99" s="115"/>
      <c r="LNO99" s="115"/>
      <c r="LNP99" s="115"/>
      <c r="LNQ99" s="115"/>
      <c r="LNR99" s="115"/>
      <c r="LNS99" s="115"/>
      <c r="LNT99" s="115"/>
      <c r="LNU99" s="115"/>
      <c r="LNV99" s="115"/>
      <c r="LNW99" s="115"/>
      <c r="LNX99" s="115"/>
      <c r="LNY99" s="115"/>
      <c r="LNZ99" s="115"/>
      <c r="LOA99" s="115"/>
      <c r="LOB99" s="115"/>
      <c r="LOC99" s="115"/>
      <c r="LOD99" s="115"/>
      <c r="LOE99" s="115"/>
      <c r="LOF99" s="115"/>
      <c r="LOG99" s="115"/>
      <c r="LOH99" s="115"/>
      <c r="LOI99" s="115"/>
      <c r="LOJ99" s="115"/>
      <c r="LOK99" s="115"/>
      <c r="LOL99" s="115"/>
      <c r="LOM99" s="115"/>
      <c r="LON99" s="115"/>
      <c r="LOO99" s="115"/>
      <c r="LOP99" s="115"/>
      <c r="LOQ99" s="115"/>
      <c r="LOR99" s="115"/>
      <c r="LOS99" s="115"/>
      <c r="LOT99" s="115"/>
      <c r="LOU99" s="115"/>
      <c r="LOV99" s="115"/>
      <c r="LOW99" s="115"/>
      <c r="LOX99" s="115"/>
      <c r="LOY99" s="115"/>
      <c r="LOZ99" s="115"/>
      <c r="LPA99" s="115"/>
      <c r="LPB99" s="115"/>
      <c r="LPC99" s="115"/>
      <c r="LPD99" s="115"/>
      <c r="LPE99" s="115"/>
      <c r="LPF99" s="115"/>
      <c r="LPG99" s="115"/>
      <c r="LPH99" s="115"/>
      <c r="LPI99" s="115"/>
      <c r="LPJ99" s="115"/>
      <c r="LPK99" s="115"/>
      <c r="LPL99" s="115"/>
      <c r="LPM99" s="115"/>
      <c r="LPN99" s="115"/>
      <c r="LPO99" s="115"/>
      <c r="LPP99" s="115"/>
      <c r="LPQ99" s="115"/>
      <c r="LPR99" s="115"/>
      <c r="LPS99" s="115"/>
      <c r="LPT99" s="115"/>
      <c r="LPU99" s="115"/>
      <c r="LPV99" s="115"/>
      <c r="LPW99" s="115"/>
      <c r="LPX99" s="115"/>
      <c r="LPY99" s="115"/>
      <c r="LPZ99" s="115"/>
      <c r="LQA99" s="115"/>
      <c r="LQB99" s="115"/>
      <c r="LQC99" s="115"/>
      <c r="LQD99" s="115"/>
      <c r="LQE99" s="115"/>
      <c r="LQF99" s="115"/>
      <c r="LQG99" s="115"/>
      <c r="LQH99" s="115"/>
      <c r="LQI99" s="115"/>
      <c r="LQJ99" s="115"/>
      <c r="LQK99" s="115"/>
      <c r="LQL99" s="115"/>
      <c r="LQM99" s="115"/>
      <c r="LQN99" s="115"/>
      <c r="LQO99" s="115"/>
      <c r="LQP99" s="115"/>
      <c r="LQQ99" s="115"/>
      <c r="LQR99" s="115"/>
      <c r="LQS99" s="115"/>
      <c r="LQT99" s="115"/>
      <c r="LQU99" s="115"/>
      <c r="LQV99" s="115"/>
      <c r="LQW99" s="115"/>
      <c r="LQX99" s="115"/>
      <c r="LQY99" s="115"/>
      <c r="LQZ99" s="115"/>
      <c r="LRA99" s="115"/>
      <c r="LRB99" s="115"/>
      <c r="LRC99" s="115"/>
      <c r="LRD99" s="115"/>
      <c r="LRE99" s="115"/>
      <c r="LRF99" s="115"/>
      <c r="LRG99" s="115"/>
      <c r="LRH99" s="115"/>
      <c r="LRI99" s="115"/>
      <c r="LRJ99" s="115"/>
      <c r="LRK99" s="115"/>
      <c r="LRL99" s="115"/>
      <c r="LRM99" s="115"/>
      <c r="LRN99" s="115"/>
      <c r="LRO99" s="115"/>
      <c r="LRP99" s="115"/>
      <c r="LRQ99" s="115"/>
      <c r="LRR99" s="115"/>
      <c r="LRS99" s="115"/>
      <c r="LRT99" s="115"/>
      <c r="LRU99" s="115"/>
      <c r="LRV99" s="115"/>
      <c r="LRW99" s="115"/>
      <c r="LRX99" s="115"/>
      <c r="LRY99" s="115"/>
      <c r="LRZ99" s="115"/>
      <c r="LSA99" s="115"/>
      <c r="LSB99" s="115"/>
      <c r="LSC99" s="115"/>
      <c r="LSD99" s="115"/>
      <c r="LSE99" s="115"/>
      <c r="LSF99" s="115"/>
      <c r="LSG99" s="115"/>
      <c r="LSH99" s="115"/>
      <c r="LSI99" s="115"/>
      <c r="LSJ99" s="115"/>
      <c r="LSK99" s="115"/>
      <c r="LSL99" s="115"/>
      <c r="LSM99" s="115"/>
      <c r="LSN99" s="115"/>
      <c r="LSO99" s="115"/>
      <c r="LSP99" s="115"/>
      <c r="LSQ99" s="115"/>
      <c r="LSR99" s="115"/>
      <c r="LSS99" s="115"/>
      <c r="LST99" s="115"/>
      <c r="LSU99" s="115"/>
      <c r="LSV99" s="115"/>
      <c r="LSW99" s="115"/>
      <c r="LSX99" s="115"/>
      <c r="LSY99" s="115"/>
      <c r="LSZ99" s="115"/>
      <c r="LTA99" s="115"/>
      <c r="LTB99" s="115"/>
      <c r="LTC99" s="115"/>
      <c r="LTD99" s="115"/>
      <c r="LTE99" s="115"/>
      <c r="LTF99" s="115"/>
      <c r="LTG99" s="115"/>
      <c r="LTH99" s="115"/>
      <c r="LTI99" s="115"/>
      <c r="LTJ99" s="115"/>
      <c r="LTK99" s="115"/>
      <c r="LTL99" s="115"/>
      <c r="LTM99" s="115"/>
      <c r="LTN99" s="115"/>
      <c r="LTO99" s="115"/>
      <c r="LTP99" s="115"/>
      <c r="LTQ99" s="115"/>
      <c r="LTR99" s="115"/>
      <c r="LTS99" s="115"/>
      <c r="LTT99" s="115"/>
      <c r="LTU99" s="115"/>
      <c r="LTV99" s="115"/>
      <c r="LTW99" s="115"/>
      <c r="LTX99" s="115"/>
      <c r="LTY99" s="115"/>
      <c r="LTZ99" s="115"/>
      <c r="LUA99" s="115"/>
      <c r="LUB99" s="115"/>
      <c r="LUC99" s="115"/>
      <c r="LUD99" s="115"/>
      <c r="LUE99" s="115"/>
      <c r="LUF99" s="115"/>
      <c r="LUG99" s="115"/>
      <c r="LUH99" s="115"/>
      <c r="LUI99" s="115"/>
      <c r="LUJ99" s="115"/>
      <c r="LUK99" s="115"/>
      <c r="LUL99" s="115"/>
      <c r="LUM99" s="115"/>
      <c r="LUN99" s="115"/>
      <c r="LUO99" s="115"/>
      <c r="LUP99" s="115"/>
      <c r="LUQ99" s="115"/>
      <c r="LUR99" s="115"/>
      <c r="LUS99" s="115"/>
      <c r="LUT99" s="115"/>
      <c r="LUU99" s="115"/>
      <c r="LUV99" s="115"/>
      <c r="LUW99" s="115"/>
      <c r="LUX99" s="115"/>
      <c r="LUY99" s="115"/>
      <c r="LUZ99" s="115"/>
      <c r="LVA99" s="115"/>
      <c r="LVB99" s="115"/>
      <c r="LVC99" s="115"/>
      <c r="LVD99" s="115"/>
      <c r="LVE99" s="115"/>
      <c r="LVF99" s="115"/>
      <c r="LVG99" s="115"/>
      <c r="LVH99" s="115"/>
      <c r="LVI99" s="115"/>
      <c r="LVJ99" s="115"/>
      <c r="LVK99" s="115"/>
      <c r="LVL99" s="115"/>
      <c r="LVM99" s="115"/>
      <c r="LVN99" s="115"/>
      <c r="LVO99" s="115"/>
      <c r="LVP99" s="115"/>
      <c r="LVQ99" s="115"/>
      <c r="LVR99" s="115"/>
      <c r="LVS99" s="115"/>
      <c r="LVT99" s="115"/>
      <c r="LVU99" s="115"/>
      <c r="LVV99" s="115"/>
      <c r="LVW99" s="115"/>
      <c r="LVX99" s="115"/>
      <c r="LVY99" s="115"/>
      <c r="LVZ99" s="115"/>
      <c r="LWA99" s="115"/>
      <c r="LWB99" s="115"/>
      <c r="LWC99" s="115"/>
      <c r="LWD99" s="115"/>
      <c r="LWE99" s="115"/>
      <c r="LWF99" s="115"/>
      <c r="LWG99" s="115"/>
      <c r="LWH99" s="115"/>
      <c r="LWI99" s="115"/>
      <c r="LWJ99" s="115"/>
      <c r="LWK99" s="115"/>
      <c r="LWL99" s="115"/>
      <c r="LWM99" s="115"/>
      <c r="LWN99" s="115"/>
      <c r="LWO99" s="115"/>
      <c r="LWP99" s="115"/>
      <c r="LWQ99" s="115"/>
      <c r="LWR99" s="115"/>
      <c r="LWS99" s="115"/>
      <c r="LWT99" s="115"/>
      <c r="LWU99" s="115"/>
      <c r="LWV99" s="115"/>
      <c r="LWW99" s="115"/>
      <c r="LWX99" s="115"/>
      <c r="LWY99" s="115"/>
      <c r="LWZ99" s="115"/>
      <c r="LXA99" s="115"/>
      <c r="LXB99" s="115"/>
      <c r="LXC99" s="115"/>
      <c r="LXD99" s="115"/>
      <c r="LXE99" s="115"/>
      <c r="LXF99" s="115"/>
      <c r="LXG99" s="115"/>
      <c r="LXH99" s="115"/>
      <c r="LXI99" s="115"/>
      <c r="LXJ99" s="115"/>
      <c r="LXK99" s="115"/>
      <c r="LXL99" s="115"/>
      <c r="LXM99" s="115"/>
      <c r="LXN99" s="115"/>
      <c r="LXO99" s="115"/>
      <c r="LXP99" s="115"/>
      <c r="LXQ99" s="115"/>
      <c r="LXR99" s="115"/>
      <c r="LXS99" s="115"/>
      <c r="LXT99" s="115"/>
      <c r="LXU99" s="115"/>
      <c r="LXV99" s="115"/>
      <c r="LXW99" s="115"/>
      <c r="LXX99" s="115"/>
      <c r="LXY99" s="115"/>
      <c r="LXZ99" s="115"/>
      <c r="LYA99" s="115"/>
      <c r="LYB99" s="115"/>
      <c r="LYC99" s="115"/>
      <c r="LYD99" s="115"/>
      <c r="LYE99" s="115"/>
      <c r="LYF99" s="115"/>
      <c r="LYG99" s="115"/>
      <c r="LYH99" s="115"/>
      <c r="LYI99" s="115"/>
      <c r="LYJ99" s="115"/>
      <c r="LYK99" s="115"/>
      <c r="LYL99" s="115"/>
      <c r="LYM99" s="115"/>
      <c r="LYN99" s="115"/>
      <c r="LYO99" s="115"/>
      <c r="LYP99" s="115"/>
      <c r="LYQ99" s="115"/>
      <c r="LYR99" s="115"/>
      <c r="LYS99" s="115"/>
      <c r="LYT99" s="115"/>
      <c r="LYU99" s="115"/>
      <c r="LYV99" s="115"/>
      <c r="LYW99" s="115"/>
      <c r="LYX99" s="115"/>
      <c r="LYY99" s="115"/>
      <c r="LYZ99" s="115"/>
      <c r="LZA99" s="115"/>
      <c r="LZB99" s="115"/>
      <c r="LZC99" s="115"/>
      <c r="LZD99" s="115"/>
      <c r="LZE99" s="115"/>
      <c r="LZF99" s="115"/>
      <c r="LZG99" s="115"/>
      <c r="LZH99" s="115"/>
      <c r="LZI99" s="115"/>
      <c r="LZJ99" s="115"/>
      <c r="LZK99" s="115"/>
      <c r="LZL99" s="115"/>
      <c r="LZM99" s="115"/>
      <c r="LZN99" s="115"/>
      <c r="LZO99" s="115"/>
      <c r="LZP99" s="115"/>
      <c r="LZQ99" s="115"/>
      <c r="LZR99" s="115"/>
      <c r="LZS99" s="115"/>
      <c r="LZT99" s="115"/>
      <c r="LZU99" s="115"/>
      <c r="LZV99" s="115"/>
      <c r="LZW99" s="115"/>
      <c r="LZX99" s="115"/>
      <c r="LZY99" s="115"/>
      <c r="LZZ99" s="115"/>
      <c r="MAA99" s="115"/>
      <c r="MAB99" s="115"/>
      <c r="MAC99" s="115"/>
      <c r="MAD99" s="115"/>
      <c r="MAE99" s="115"/>
      <c r="MAF99" s="115"/>
      <c r="MAG99" s="115"/>
      <c r="MAH99" s="115"/>
      <c r="MAI99" s="115"/>
      <c r="MAJ99" s="115"/>
      <c r="MAK99" s="115"/>
      <c r="MAL99" s="115"/>
      <c r="MAM99" s="115"/>
      <c r="MAN99" s="115"/>
      <c r="MAO99" s="115"/>
      <c r="MAP99" s="115"/>
      <c r="MAQ99" s="115"/>
      <c r="MAR99" s="115"/>
      <c r="MAS99" s="115"/>
      <c r="MAT99" s="115"/>
      <c r="MAU99" s="115"/>
      <c r="MAV99" s="115"/>
      <c r="MAW99" s="115"/>
      <c r="MAX99" s="115"/>
      <c r="MAY99" s="115"/>
      <c r="MAZ99" s="115"/>
      <c r="MBA99" s="115"/>
      <c r="MBB99" s="115"/>
      <c r="MBC99" s="115"/>
      <c r="MBD99" s="115"/>
      <c r="MBE99" s="115"/>
      <c r="MBF99" s="115"/>
      <c r="MBG99" s="115"/>
      <c r="MBH99" s="115"/>
      <c r="MBI99" s="115"/>
      <c r="MBJ99" s="115"/>
      <c r="MBK99" s="115"/>
      <c r="MBL99" s="115"/>
      <c r="MBM99" s="115"/>
      <c r="MBN99" s="115"/>
      <c r="MBO99" s="115"/>
      <c r="MBP99" s="115"/>
      <c r="MBQ99" s="115"/>
      <c r="MBR99" s="115"/>
      <c r="MBS99" s="115"/>
      <c r="MBT99" s="115"/>
      <c r="MBU99" s="115"/>
      <c r="MBV99" s="115"/>
      <c r="MBW99" s="115"/>
      <c r="MBX99" s="115"/>
      <c r="MBY99" s="115"/>
      <c r="MBZ99" s="115"/>
      <c r="MCA99" s="115"/>
      <c r="MCB99" s="115"/>
      <c r="MCC99" s="115"/>
      <c r="MCD99" s="115"/>
      <c r="MCE99" s="115"/>
      <c r="MCF99" s="115"/>
      <c r="MCG99" s="115"/>
      <c r="MCH99" s="115"/>
      <c r="MCI99" s="115"/>
      <c r="MCJ99" s="115"/>
      <c r="MCK99" s="115"/>
      <c r="MCL99" s="115"/>
      <c r="MCM99" s="115"/>
      <c r="MCN99" s="115"/>
      <c r="MCO99" s="115"/>
      <c r="MCP99" s="115"/>
      <c r="MCQ99" s="115"/>
      <c r="MCR99" s="115"/>
      <c r="MCS99" s="115"/>
      <c r="MCT99" s="115"/>
      <c r="MCU99" s="115"/>
      <c r="MCV99" s="115"/>
      <c r="MCW99" s="115"/>
      <c r="MCX99" s="115"/>
      <c r="MCY99" s="115"/>
      <c r="MCZ99" s="115"/>
      <c r="MDA99" s="115"/>
      <c r="MDB99" s="115"/>
      <c r="MDC99" s="115"/>
      <c r="MDD99" s="115"/>
      <c r="MDE99" s="115"/>
      <c r="MDF99" s="115"/>
      <c r="MDG99" s="115"/>
      <c r="MDH99" s="115"/>
      <c r="MDI99" s="115"/>
      <c r="MDJ99" s="115"/>
      <c r="MDK99" s="115"/>
      <c r="MDL99" s="115"/>
      <c r="MDM99" s="115"/>
      <c r="MDN99" s="115"/>
      <c r="MDO99" s="115"/>
      <c r="MDP99" s="115"/>
      <c r="MDQ99" s="115"/>
      <c r="MDR99" s="115"/>
      <c r="MDS99" s="115"/>
      <c r="MDT99" s="115"/>
      <c r="MDU99" s="115"/>
      <c r="MDV99" s="115"/>
      <c r="MDW99" s="115"/>
      <c r="MDX99" s="115"/>
      <c r="MDY99" s="115"/>
      <c r="MDZ99" s="115"/>
      <c r="MEA99" s="115"/>
      <c r="MEB99" s="115"/>
      <c r="MEC99" s="115"/>
      <c r="MED99" s="115"/>
      <c r="MEE99" s="115"/>
      <c r="MEF99" s="115"/>
      <c r="MEG99" s="115"/>
      <c r="MEH99" s="115"/>
      <c r="MEI99" s="115"/>
      <c r="MEJ99" s="115"/>
      <c r="MEK99" s="115"/>
      <c r="MEL99" s="115"/>
      <c r="MEM99" s="115"/>
      <c r="MEN99" s="115"/>
      <c r="MEO99" s="115"/>
      <c r="MEP99" s="115"/>
      <c r="MEQ99" s="115"/>
      <c r="MER99" s="115"/>
      <c r="MES99" s="115"/>
      <c r="MET99" s="115"/>
      <c r="MEU99" s="115"/>
      <c r="MEV99" s="115"/>
      <c r="MEW99" s="115"/>
      <c r="MEX99" s="115"/>
      <c r="MEY99" s="115"/>
      <c r="MEZ99" s="115"/>
      <c r="MFA99" s="115"/>
      <c r="MFB99" s="115"/>
      <c r="MFC99" s="115"/>
      <c r="MFD99" s="115"/>
      <c r="MFE99" s="115"/>
      <c r="MFF99" s="115"/>
      <c r="MFG99" s="115"/>
      <c r="MFH99" s="115"/>
      <c r="MFI99" s="115"/>
      <c r="MFJ99" s="115"/>
      <c r="MFK99" s="115"/>
      <c r="MFL99" s="115"/>
      <c r="MFM99" s="115"/>
      <c r="MFN99" s="115"/>
      <c r="MFO99" s="115"/>
      <c r="MFP99" s="115"/>
      <c r="MFQ99" s="115"/>
      <c r="MFR99" s="115"/>
      <c r="MFS99" s="115"/>
      <c r="MFT99" s="115"/>
      <c r="MFU99" s="115"/>
      <c r="MFV99" s="115"/>
      <c r="MFW99" s="115"/>
      <c r="MFX99" s="115"/>
      <c r="MFY99" s="115"/>
      <c r="MFZ99" s="115"/>
      <c r="MGA99" s="115"/>
      <c r="MGB99" s="115"/>
      <c r="MGC99" s="115"/>
      <c r="MGD99" s="115"/>
      <c r="MGE99" s="115"/>
      <c r="MGF99" s="115"/>
      <c r="MGG99" s="115"/>
      <c r="MGH99" s="115"/>
      <c r="MGI99" s="115"/>
      <c r="MGJ99" s="115"/>
      <c r="MGK99" s="115"/>
      <c r="MGL99" s="115"/>
      <c r="MGM99" s="115"/>
      <c r="MGN99" s="115"/>
      <c r="MGO99" s="115"/>
      <c r="MGP99" s="115"/>
      <c r="MGQ99" s="115"/>
      <c r="MGR99" s="115"/>
      <c r="MGS99" s="115"/>
      <c r="MGT99" s="115"/>
      <c r="MGU99" s="115"/>
      <c r="MGV99" s="115"/>
      <c r="MGW99" s="115"/>
      <c r="MGX99" s="115"/>
      <c r="MGY99" s="115"/>
      <c r="MGZ99" s="115"/>
      <c r="MHA99" s="115"/>
      <c r="MHB99" s="115"/>
      <c r="MHC99" s="115"/>
      <c r="MHD99" s="115"/>
      <c r="MHE99" s="115"/>
      <c r="MHF99" s="115"/>
      <c r="MHG99" s="115"/>
      <c r="MHH99" s="115"/>
      <c r="MHI99" s="115"/>
      <c r="MHJ99" s="115"/>
      <c r="MHK99" s="115"/>
      <c r="MHL99" s="115"/>
      <c r="MHM99" s="115"/>
      <c r="MHN99" s="115"/>
      <c r="MHO99" s="115"/>
      <c r="MHP99" s="115"/>
      <c r="MHQ99" s="115"/>
      <c r="MHR99" s="115"/>
      <c r="MHS99" s="115"/>
      <c r="MHT99" s="115"/>
      <c r="MHU99" s="115"/>
      <c r="MHV99" s="115"/>
      <c r="MHW99" s="115"/>
      <c r="MHX99" s="115"/>
      <c r="MHY99" s="115"/>
      <c r="MHZ99" s="115"/>
      <c r="MIA99" s="115"/>
      <c r="MIB99" s="115"/>
      <c r="MIC99" s="115"/>
      <c r="MID99" s="115"/>
      <c r="MIE99" s="115"/>
      <c r="MIF99" s="115"/>
      <c r="MIG99" s="115"/>
      <c r="MIH99" s="115"/>
      <c r="MII99" s="115"/>
      <c r="MIJ99" s="115"/>
      <c r="MIK99" s="115"/>
      <c r="MIL99" s="115"/>
      <c r="MIM99" s="115"/>
      <c r="MIN99" s="115"/>
      <c r="MIO99" s="115"/>
      <c r="MIP99" s="115"/>
      <c r="MIQ99" s="115"/>
      <c r="MIR99" s="115"/>
      <c r="MIS99" s="115"/>
      <c r="MIT99" s="115"/>
      <c r="MIU99" s="115"/>
      <c r="MIV99" s="115"/>
      <c r="MIW99" s="115"/>
      <c r="MIX99" s="115"/>
      <c r="MIY99" s="115"/>
      <c r="MIZ99" s="115"/>
      <c r="MJA99" s="115"/>
      <c r="MJB99" s="115"/>
      <c r="MJC99" s="115"/>
      <c r="MJD99" s="115"/>
      <c r="MJE99" s="115"/>
      <c r="MJF99" s="115"/>
      <c r="MJG99" s="115"/>
      <c r="MJH99" s="115"/>
      <c r="MJI99" s="115"/>
      <c r="MJJ99" s="115"/>
      <c r="MJK99" s="115"/>
      <c r="MJL99" s="115"/>
      <c r="MJM99" s="115"/>
      <c r="MJN99" s="115"/>
      <c r="MJO99" s="115"/>
      <c r="MJP99" s="115"/>
      <c r="MJQ99" s="115"/>
      <c r="MJR99" s="115"/>
      <c r="MJS99" s="115"/>
      <c r="MJT99" s="115"/>
      <c r="MJU99" s="115"/>
      <c r="MJV99" s="115"/>
      <c r="MJW99" s="115"/>
      <c r="MJX99" s="115"/>
      <c r="MJY99" s="115"/>
      <c r="MJZ99" s="115"/>
      <c r="MKA99" s="115"/>
      <c r="MKB99" s="115"/>
      <c r="MKC99" s="115"/>
      <c r="MKD99" s="115"/>
      <c r="MKE99" s="115"/>
      <c r="MKF99" s="115"/>
      <c r="MKG99" s="115"/>
      <c r="MKH99" s="115"/>
      <c r="MKI99" s="115"/>
      <c r="MKJ99" s="115"/>
      <c r="MKK99" s="115"/>
      <c r="MKL99" s="115"/>
      <c r="MKM99" s="115"/>
      <c r="MKN99" s="115"/>
      <c r="MKO99" s="115"/>
      <c r="MKP99" s="115"/>
      <c r="MKQ99" s="115"/>
      <c r="MKR99" s="115"/>
      <c r="MKS99" s="115"/>
      <c r="MKT99" s="115"/>
      <c r="MKU99" s="115"/>
      <c r="MKV99" s="115"/>
      <c r="MKW99" s="115"/>
      <c r="MKX99" s="115"/>
      <c r="MKY99" s="115"/>
      <c r="MKZ99" s="115"/>
      <c r="MLA99" s="115"/>
      <c r="MLB99" s="115"/>
      <c r="MLC99" s="115"/>
      <c r="MLD99" s="115"/>
      <c r="MLE99" s="115"/>
      <c r="MLF99" s="115"/>
      <c r="MLG99" s="115"/>
      <c r="MLH99" s="115"/>
      <c r="MLI99" s="115"/>
      <c r="MLJ99" s="115"/>
      <c r="MLK99" s="115"/>
      <c r="MLL99" s="115"/>
      <c r="MLM99" s="115"/>
      <c r="MLN99" s="115"/>
      <c r="MLO99" s="115"/>
      <c r="MLP99" s="115"/>
      <c r="MLQ99" s="115"/>
      <c r="MLR99" s="115"/>
      <c r="MLS99" s="115"/>
      <c r="MLT99" s="115"/>
      <c r="MLU99" s="115"/>
      <c r="MLV99" s="115"/>
      <c r="MLW99" s="115"/>
      <c r="MLX99" s="115"/>
      <c r="MLY99" s="115"/>
      <c r="MLZ99" s="115"/>
      <c r="MMA99" s="115"/>
      <c r="MMB99" s="115"/>
      <c r="MMC99" s="115"/>
      <c r="MMD99" s="115"/>
      <c r="MME99" s="115"/>
      <c r="MMF99" s="115"/>
      <c r="MMG99" s="115"/>
      <c r="MMH99" s="115"/>
      <c r="MMI99" s="115"/>
      <c r="MMJ99" s="115"/>
      <c r="MMK99" s="115"/>
      <c r="MML99" s="115"/>
      <c r="MMM99" s="115"/>
      <c r="MMN99" s="115"/>
      <c r="MMO99" s="115"/>
      <c r="MMP99" s="115"/>
      <c r="MMQ99" s="115"/>
      <c r="MMR99" s="115"/>
      <c r="MMS99" s="115"/>
      <c r="MMT99" s="115"/>
      <c r="MMU99" s="115"/>
      <c r="MMV99" s="115"/>
      <c r="MMW99" s="115"/>
      <c r="MMX99" s="115"/>
      <c r="MMY99" s="115"/>
      <c r="MMZ99" s="115"/>
      <c r="MNA99" s="115"/>
      <c r="MNB99" s="115"/>
      <c r="MNC99" s="115"/>
      <c r="MND99" s="115"/>
      <c r="MNE99" s="115"/>
      <c r="MNF99" s="115"/>
      <c r="MNG99" s="115"/>
      <c r="MNH99" s="115"/>
      <c r="MNI99" s="115"/>
      <c r="MNJ99" s="115"/>
      <c r="MNK99" s="115"/>
      <c r="MNL99" s="115"/>
      <c r="MNM99" s="115"/>
      <c r="MNN99" s="115"/>
      <c r="MNO99" s="115"/>
      <c r="MNP99" s="115"/>
      <c r="MNQ99" s="115"/>
      <c r="MNR99" s="115"/>
      <c r="MNS99" s="115"/>
      <c r="MNT99" s="115"/>
      <c r="MNU99" s="115"/>
      <c r="MNV99" s="115"/>
      <c r="MNW99" s="115"/>
      <c r="MNX99" s="115"/>
      <c r="MNY99" s="115"/>
      <c r="MNZ99" s="115"/>
      <c r="MOA99" s="115"/>
      <c r="MOB99" s="115"/>
      <c r="MOC99" s="115"/>
      <c r="MOD99" s="115"/>
      <c r="MOE99" s="115"/>
      <c r="MOF99" s="115"/>
      <c r="MOG99" s="115"/>
      <c r="MOH99" s="115"/>
      <c r="MOI99" s="115"/>
      <c r="MOJ99" s="115"/>
      <c r="MOK99" s="115"/>
      <c r="MOL99" s="115"/>
      <c r="MOM99" s="115"/>
      <c r="MON99" s="115"/>
      <c r="MOO99" s="115"/>
      <c r="MOP99" s="115"/>
      <c r="MOQ99" s="115"/>
      <c r="MOR99" s="115"/>
      <c r="MOS99" s="115"/>
      <c r="MOT99" s="115"/>
      <c r="MOU99" s="115"/>
      <c r="MOV99" s="115"/>
      <c r="MOW99" s="115"/>
      <c r="MOX99" s="115"/>
      <c r="MOY99" s="115"/>
      <c r="MOZ99" s="115"/>
      <c r="MPA99" s="115"/>
      <c r="MPB99" s="115"/>
      <c r="MPC99" s="115"/>
      <c r="MPD99" s="115"/>
      <c r="MPE99" s="115"/>
      <c r="MPF99" s="115"/>
      <c r="MPG99" s="115"/>
      <c r="MPH99" s="115"/>
      <c r="MPI99" s="115"/>
      <c r="MPJ99" s="115"/>
      <c r="MPK99" s="115"/>
      <c r="MPL99" s="115"/>
      <c r="MPM99" s="115"/>
      <c r="MPN99" s="115"/>
      <c r="MPO99" s="115"/>
      <c r="MPP99" s="115"/>
      <c r="MPQ99" s="115"/>
      <c r="MPR99" s="115"/>
      <c r="MPS99" s="115"/>
      <c r="MPT99" s="115"/>
      <c r="MPU99" s="115"/>
      <c r="MPV99" s="115"/>
      <c r="MPW99" s="115"/>
      <c r="MPX99" s="115"/>
      <c r="MPY99" s="115"/>
      <c r="MPZ99" s="115"/>
      <c r="MQA99" s="115"/>
      <c r="MQB99" s="115"/>
      <c r="MQC99" s="115"/>
      <c r="MQD99" s="115"/>
      <c r="MQE99" s="115"/>
      <c r="MQF99" s="115"/>
      <c r="MQG99" s="115"/>
      <c r="MQH99" s="115"/>
      <c r="MQI99" s="115"/>
      <c r="MQJ99" s="115"/>
      <c r="MQK99" s="115"/>
      <c r="MQL99" s="115"/>
      <c r="MQM99" s="115"/>
      <c r="MQN99" s="115"/>
      <c r="MQO99" s="115"/>
      <c r="MQP99" s="115"/>
      <c r="MQQ99" s="115"/>
      <c r="MQR99" s="115"/>
      <c r="MQS99" s="115"/>
      <c r="MQT99" s="115"/>
      <c r="MQU99" s="115"/>
      <c r="MQV99" s="115"/>
      <c r="MQW99" s="115"/>
      <c r="MQX99" s="115"/>
      <c r="MQY99" s="115"/>
      <c r="MQZ99" s="115"/>
      <c r="MRA99" s="115"/>
      <c r="MRB99" s="115"/>
      <c r="MRC99" s="115"/>
      <c r="MRD99" s="115"/>
      <c r="MRE99" s="115"/>
      <c r="MRF99" s="115"/>
      <c r="MRG99" s="115"/>
      <c r="MRH99" s="115"/>
      <c r="MRI99" s="115"/>
      <c r="MRJ99" s="115"/>
      <c r="MRK99" s="115"/>
      <c r="MRL99" s="115"/>
      <c r="MRM99" s="115"/>
      <c r="MRN99" s="115"/>
      <c r="MRO99" s="115"/>
      <c r="MRP99" s="115"/>
      <c r="MRQ99" s="115"/>
      <c r="MRR99" s="115"/>
      <c r="MRS99" s="115"/>
      <c r="MRT99" s="115"/>
      <c r="MRU99" s="115"/>
      <c r="MRV99" s="115"/>
      <c r="MRW99" s="115"/>
      <c r="MRX99" s="115"/>
      <c r="MRY99" s="115"/>
      <c r="MRZ99" s="115"/>
      <c r="MSA99" s="115"/>
      <c r="MSB99" s="115"/>
      <c r="MSC99" s="115"/>
      <c r="MSD99" s="115"/>
      <c r="MSE99" s="115"/>
      <c r="MSF99" s="115"/>
      <c r="MSG99" s="115"/>
      <c r="MSH99" s="115"/>
      <c r="MSI99" s="115"/>
      <c r="MSJ99" s="115"/>
      <c r="MSK99" s="115"/>
      <c r="MSL99" s="115"/>
      <c r="MSM99" s="115"/>
      <c r="MSN99" s="115"/>
      <c r="MSO99" s="115"/>
      <c r="MSP99" s="115"/>
      <c r="MSQ99" s="115"/>
      <c r="MSR99" s="115"/>
      <c r="MSS99" s="115"/>
      <c r="MST99" s="115"/>
      <c r="MSU99" s="115"/>
      <c r="MSV99" s="115"/>
      <c r="MSW99" s="115"/>
      <c r="MSX99" s="115"/>
      <c r="MSY99" s="115"/>
      <c r="MSZ99" s="115"/>
      <c r="MTA99" s="115"/>
      <c r="MTB99" s="115"/>
      <c r="MTC99" s="115"/>
      <c r="MTD99" s="115"/>
      <c r="MTE99" s="115"/>
      <c r="MTF99" s="115"/>
      <c r="MTG99" s="115"/>
      <c r="MTH99" s="115"/>
      <c r="MTI99" s="115"/>
      <c r="MTJ99" s="115"/>
      <c r="MTK99" s="115"/>
      <c r="MTL99" s="115"/>
      <c r="MTM99" s="115"/>
      <c r="MTN99" s="115"/>
      <c r="MTO99" s="115"/>
      <c r="MTP99" s="115"/>
      <c r="MTQ99" s="115"/>
      <c r="MTR99" s="115"/>
      <c r="MTS99" s="115"/>
      <c r="MTT99" s="115"/>
      <c r="MTU99" s="115"/>
      <c r="MTV99" s="115"/>
      <c r="MTW99" s="115"/>
      <c r="MTX99" s="115"/>
      <c r="MTY99" s="115"/>
      <c r="MTZ99" s="115"/>
      <c r="MUA99" s="115"/>
      <c r="MUB99" s="115"/>
      <c r="MUC99" s="115"/>
      <c r="MUD99" s="115"/>
      <c r="MUE99" s="115"/>
      <c r="MUF99" s="115"/>
      <c r="MUG99" s="115"/>
      <c r="MUH99" s="115"/>
      <c r="MUI99" s="115"/>
      <c r="MUJ99" s="115"/>
      <c r="MUK99" s="115"/>
      <c r="MUL99" s="115"/>
      <c r="MUM99" s="115"/>
      <c r="MUN99" s="115"/>
      <c r="MUO99" s="115"/>
      <c r="MUP99" s="115"/>
      <c r="MUQ99" s="115"/>
      <c r="MUR99" s="115"/>
      <c r="MUS99" s="115"/>
      <c r="MUT99" s="115"/>
      <c r="MUU99" s="115"/>
      <c r="MUV99" s="115"/>
      <c r="MUW99" s="115"/>
      <c r="MUX99" s="115"/>
      <c r="MUY99" s="115"/>
      <c r="MUZ99" s="115"/>
      <c r="MVA99" s="115"/>
      <c r="MVB99" s="115"/>
      <c r="MVC99" s="115"/>
      <c r="MVD99" s="115"/>
      <c r="MVE99" s="115"/>
      <c r="MVF99" s="115"/>
      <c r="MVG99" s="115"/>
      <c r="MVH99" s="115"/>
      <c r="MVI99" s="115"/>
      <c r="MVJ99" s="115"/>
      <c r="MVK99" s="115"/>
      <c r="MVL99" s="115"/>
      <c r="MVM99" s="115"/>
      <c r="MVN99" s="115"/>
      <c r="MVO99" s="115"/>
      <c r="MVP99" s="115"/>
      <c r="MVQ99" s="115"/>
      <c r="MVR99" s="115"/>
      <c r="MVS99" s="115"/>
      <c r="MVT99" s="115"/>
      <c r="MVU99" s="115"/>
      <c r="MVV99" s="115"/>
      <c r="MVW99" s="115"/>
      <c r="MVX99" s="115"/>
      <c r="MVY99" s="115"/>
      <c r="MVZ99" s="115"/>
      <c r="MWA99" s="115"/>
      <c r="MWB99" s="115"/>
      <c r="MWC99" s="115"/>
      <c r="MWD99" s="115"/>
      <c r="MWE99" s="115"/>
      <c r="MWF99" s="115"/>
      <c r="MWG99" s="115"/>
      <c r="MWH99" s="115"/>
      <c r="MWI99" s="115"/>
      <c r="MWJ99" s="115"/>
      <c r="MWK99" s="115"/>
      <c r="MWL99" s="115"/>
      <c r="MWM99" s="115"/>
      <c r="MWN99" s="115"/>
      <c r="MWO99" s="115"/>
      <c r="MWP99" s="115"/>
      <c r="MWQ99" s="115"/>
      <c r="MWR99" s="115"/>
      <c r="MWS99" s="115"/>
      <c r="MWT99" s="115"/>
      <c r="MWU99" s="115"/>
      <c r="MWV99" s="115"/>
      <c r="MWW99" s="115"/>
      <c r="MWX99" s="115"/>
      <c r="MWY99" s="115"/>
      <c r="MWZ99" s="115"/>
      <c r="MXA99" s="115"/>
      <c r="MXB99" s="115"/>
      <c r="MXC99" s="115"/>
      <c r="MXD99" s="115"/>
      <c r="MXE99" s="115"/>
      <c r="MXF99" s="115"/>
      <c r="MXG99" s="115"/>
      <c r="MXH99" s="115"/>
      <c r="MXI99" s="115"/>
      <c r="MXJ99" s="115"/>
      <c r="MXK99" s="115"/>
      <c r="MXL99" s="115"/>
      <c r="MXM99" s="115"/>
      <c r="MXN99" s="115"/>
      <c r="MXO99" s="115"/>
      <c r="MXP99" s="115"/>
      <c r="MXQ99" s="115"/>
      <c r="MXR99" s="115"/>
      <c r="MXS99" s="115"/>
      <c r="MXT99" s="115"/>
      <c r="MXU99" s="115"/>
      <c r="MXV99" s="115"/>
      <c r="MXW99" s="115"/>
      <c r="MXX99" s="115"/>
      <c r="MXY99" s="115"/>
      <c r="MXZ99" s="115"/>
      <c r="MYA99" s="115"/>
      <c r="MYB99" s="115"/>
      <c r="MYC99" s="115"/>
      <c r="MYD99" s="115"/>
      <c r="MYE99" s="115"/>
      <c r="MYF99" s="115"/>
      <c r="MYG99" s="115"/>
      <c r="MYH99" s="115"/>
      <c r="MYI99" s="115"/>
      <c r="MYJ99" s="115"/>
      <c r="MYK99" s="115"/>
      <c r="MYL99" s="115"/>
      <c r="MYM99" s="115"/>
      <c r="MYN99" s="115"/>
      <c r="MYO99" s="115"/>
      <c r="MYP99" s="115"/>
      <c r="MYQ99" s="115"/>
      <c r="MYR99" s="115"/>
      <c r="MYS99" s="115"/>
      <c r="MYT99" s="115"/>
      <c r="MYU99" s="115"/>
      <c r="MYV99" s="115"/>
      <c r="MYW99" s="115"/>
      <c r="MYX99" s="115"/>
      <c r="MYY99" s="115"/>
      <c r="MYZ99" s="115"/>
      <c r="MZA99" s="115"/>
      <c r="MZB99" s="115"/>
      <c r="MZC99" s="115"/>
      <c r="MZD99" s="115"/>
      <c r="MZE99" s="115"/>
      <c r="MZF99" s="115"/>
      <c r="MZG99" s="115"/>
      <c r="MZH99" s="115"/>
      <c r="MZI99" s="115"/>
      <c r="MZJ99" s="115"/>
      <c r="MZK99" s="115"/>
      <c r="MZL99" s="115"/>
      <c r="MZM99" s="115"/>
      <c r="MZN99" s="115"/>
      <c r="MZO99" s="115"/>
      <c r="MZP99" s="115"/>
      <c r="MZQ99" s="115"/>
      <c r="MZR99" s="115"/>
      <c r="MZS99" s="115"/>
      <c r="MZT99" s="115"/>
      <c r="MZU99" s="115"/>
      <c r="MZV99" s="115"/>
      <c r="MZW99" s="115"/>
      <c r="MZX99" s="115"/>
      <c r="MZY99" s="115"/>
      <c r="MZZ99" s="115"/>
      <c r="NAA99" s="115"/>
      <c r="NAB99" s="115"/>
      <c r="NAC99" s="115"/>
      <c r="NAD99" s="115"/>
      <c r="NAE99" s="115"/>
      <c r="NAF99" s="115"/>
      <c r="NAG99" s="115"/>
      <c r="NAH99" s="115"/>
      <c r="NAI99" s="115"/>
      <c r="NAJ99" s="115"/>
      <c r="NAK99" s="115"/>
      <c r="NAL99" s="115"/>
      <c r="NAM99" s="115"/>
      <c r="NAN99" s="115"/>
      <c r="NAO99" s="115"/>
      <c r="NAP99" s="115"/>
      <c r="NAQ99" s="115"/>
      <c r="NAR99" s="115"/>
      <c r="NAS99" s="115"/>
      <c r="NAT99" s="115"/>
      <c r="NAU99" s="115"/>
      <c r="NAV99" s="115"/>
      <c r="NAW99" s="115"/>
      <c r="NAX99" s="115"/>
      <c r="NAY99" s="115"/>
      <c r="NAZ99" s="115"/>
      <c r="NBA99" s="115"/>
      <c r="NBB99" s="115"/>
      <c r="NBC99" s="115"/>
      <c r="NBD99" s="115"/>
      <c r="NBE99" s="115"/>
      <c r="NBF99" s="115"/>
      <c r="NBG99" s="115"/>
      <c r="NBH99" s="115"/>
      <c r="NBI99" s="115"/>
      <c r="NBJ99" s="115"/>
      <c r="NBK99" s="115"/>
      <c r="NBL99" s="115"/>
      <c r="NBM99" s="115"/>
      <c r="NBN99" s="115"/>
      <c r="NBO99" s="115"/>
      <c r="NBP99" s="115"/>
      <c r="NBQ99" s="115"/>
      <c r="NBR99" s="115"/>
      <c r="NBS99" s="115"/>
      <c r="NBT99" s="115"/>
      <c r="NBU99" s="115"/>
      <c r="NBV99" s="115"/>
      <c r="NBW99" s="115"/>
      <c r="NBX99" s="115"/>
      <c r="NBY99" s="115"/>
      <c r="NBZ99" s="115"/>
      <c r="NCA99" s="115"/>
      <c r="NCB99" s="115"/>
      <c r="NCC99" s="115"/>
      <c r="NCD99" s="115"/>
      <c r="NCE99" s="115"/>
      <c r="NCF99" s="115"/>
      <c r="NCG99" s="115"/>
      <c r="NCH99" s="115"/>
      <c r="NCI99" s="115"/>
      <c r="NCJ99" s="115"/>
      <c r="NCK99" s="115"/>
      <c r="NCL99" s="115"/>
      <c r="NCM99" s="115"/>
      <c r="NCN99" s="115"/>
      <c r="NCO99" s="115"/>
      <c r="NCP99" s="115"/>
      <c r="NCQ99" s="115"/>
      <c r="NCR99" s="115"/>
      <c r="NCS99" s="115"/>
      <c r="NCT99" s="115"/>
      <c r="NCU99" s="115"/>
      <c r="NCV99" s="115"/>
      <c r="NCW99" s="115"/>
      <c r="NCX99" s="115"/>
      <c r="NCY99" s="115"/>
      <c r="NCZ99" s="115"/>
      <c r="NDA99" s="115"/>
      <c r="NDB99" s="115"/>
      <c r="NDC99" s="115"/>
      <c r="NDD99" s="115"/>
      <c r="NDE99" s="115"/>
      <c r="NDF99" s="115"/>
      <c r="NDG99" s="115"/>
      <c r="NDH99" s="115"/>
      <c r="NDI99" s="115"/>
      <c r="NDJ99" s="115"/>
      <c r="NDK99" s="115"/>
      <c r="NDL99" s="115"/>
      <c r="NDM99" s="115"/>
      <c r="NDN99" s="115"/>
      <c r="NDO99" s="115"/>
      <c r="NDP99" s="115"/>
      <c r="NDQ99" s="115"/>
      <c r="NDR99" s="115"/>
      <c r="NDS99" s="115"/>
      <c r="NDT99" s="115"/>
      <c r="NDU99" s="115"/>
      <c r="NDV99" s="115"/>
      <c r="NDW99" s="115"/>
      <c r="NDX99" s="115"/>
      <c r="NDY99" s="115"/>
      <c r="NDZ99" s="115"/>
      <c r="NEA99" s="115"/>
      <c r="NEB99" s="115"/>
      <c r="NEC99" s="115"/>
      <c r="NED99" s="115"/>
      <c r="NEE99" s="115"/>
      <c r="NEF99" s="115"/>
      <c r="NEG99" s="115"/>
      <c r="NEH99" s="115"/>
      <c r="NEI99" s="115"/>
      <c r="NEJ99" s="115"/>
      <c r="NEK99" s="115"/>
      <c r="NEL99" s="115"/>
      <c r="NEM99" s="115"/>
      <c r="NEN99" s="115"/>
      <c r="NEO99" s="115"/>
      <c r="NEP99" s="115"/>
      <c r="NEQ99" s="115"/>
      <c r="NER99" s="115"/>
      <c r="NES99" s="115"/>
      <c r="NET99" s="115"/>
      <c r="NEU99" s="115"/>
      <c r="NEV99" s="115"/>
      <c r="NEW99" s="115"/>
      <c r="NEX99" s="115"/>
      <c r="NEY99" s="115"/>
      <c r="NEZ99" s="115"/>
      <c r="NFA99" s="115"/>
      <c r="NFB99" s="115"/>
      <c r="NFC99" s="115"/>
      <c r="NFD99" s="115"/>
      <c r="NFE99" s="115"/>
      <c r="NFF99" s="115"/>
      <c r="NFG99" s="115"/>
      <c r="NFH99" s="115"/>
      <c r="NFI99" s="115"/>
      <c r="NFJ99" s="115"/>
      <c r="NFK99" s="115"/>
      <c r="NFL99" s="115"/>
      <c r="NFM99" s="115"/>
      <c r="NFN99" s="115"/>
      <c r="NFO99" s="115"/>
      <c r="NFP99" s="115"/>
      <c r="NFQ99" s="115"/>
      <c r="NFR99" s="115"/>
      <c r="NFS99" s="115"/>
      <c r="NFT99" s="115"/>
      <c r="NFU99" s="115"/>
      <c r="NFV99" s="115"/>
      <c r="NFW99" s="115"/>
      <c r="NFX99" s="115"/>
      <c r="NFY99" s="115"/>
      <c r="NFZ99" s="115"/>
      <c r="NGA99" s="115"/>
      <c r="NGB99" s="115"/>
      <c r="NGC99" s="115"/>
      <c r="NGD99" s="115"/>
      <c r="NGE99" s="115"/>
      <c r="NGF99" s="115"/>
      <c r="NGG99" s="115"/>
      <c r="NGH99" s="115"/>
      <c r="NGI99" s="115"/>
      <c r="NGJ99" s="115"/>
      <c r="NGK99" s="115"/>
      <c r="NGL99" s="115"/>
      <c r="NGM99" s="115"/>
      <c r="NGN99" s="115"/>
      <c r="NGO99" s="115"/>
      <c r="NGP99" s="115"/>
      <c r="NGQ99" s="115"/>
      <c r="NGR99" s="115"/>
      <c r="NGS99" s="115"/>
      <c r="NGT99" s="115"/>
      <c r="NGU99" s="115"/>
      <c r="NGV99" s="115"/>
      <c r="NGW99" s="115"/>
      <c r="NGX99" s="115"/>
      <c r="NGY99" s="115"/>
      <c r="NGZ99" s="115"/>
      <c r="NHA99" s="115"/>
      <c r="NHB99" s="115"/>
      <c r="NHC99" s="115"/>
      <c r="NHD99" s="115"/>
      <c r="NHE99" s="115"/>
      <c r="NHF99" s="115"/>
      <c r="NHG99" s="115"/>
      <c r="NHH99" s="115"/>
      <c r="NHI99" s="115"/>
      <c r="NHJ99" s="115"/>
      <c r="NHK99" s="115"/>
      <c r="NHL99" s="115"/>
      <c r="NHM99" s="115"/>
      <c r="NHN99" s="115"/>
      <c r="NHO99" s="115"/>
      <c r="NHP99" s="115"/>
      <c r="NHQ99" s="115"/>
      <c r="NHR99" s="115"/>
      <c r="NHS99" s="115"/>
      <c r="NHT99" s="115"/>
      <c r="NHU99" s="115"/>
      <c r="NHV99" s="115"/>
      <c r="NHW99" s="115"/>
      <c r="NHX99" s="115"/>
      <c r="NHY99" s="115"/>
      <c r="NHZ99" s="115"/>
      <c r="NIA99" s="115"/>
      <c r="NIB99" s="115"/>
      <c r="NIC99" s="115"/>
      <c r="NID99" s="115"/>
      <c r="NIE99" s="115"/>
      <c r="NIF99" s="115"/>
      <c r="NIG99" s="115"/>
      <c r="NIH99" s="115"/>
      <c r="NII99" s="115"/>
      <c r="NIJ99" s="115"/>
      <c r="NIK99" s="115"/>
      <c r="NIL99" s="115"/>
      <c r="NIM99" s="115"/>
      <c r="NIN99" s="115"/>
      <c r="NIO99" s="115"/>
      <c r="NIP99" s="115"/>
      <c r="NIQ99" s="115"/>
      <c r="NIR99" s="115"/>
      <c r="NIS99" s="115"/>
      <c r="NIT99" s="115"/>
      <c r="NIU99" s="115"/>
      <c r="NIV99" s="115"/>
      <c r="NIW99" s="115"/>
      <c r="NIX99" s="115"/>
      <c r="NIY99" s="115"/>
      <c r="NIZ99" s="115"/>
      <c r="NJA99" s="115"/>
      <c r="NJB99" s="115"/>
      <c r="NJC99" s="115"/>
      <c r="NJD99" s="115"/>
      <c r="NJE99" s="115"/>
      <c r="NJF99" s="115"/>
      <c r="NJG99" s="115"/>
      <c r="NJH99" s="115"/>
      <c r="NJI99" s="115"/>
      <c r="NJJ99" s="115"/>
      <c r="NJK99" s="115"/>
      <c r="NJL99" s="115"/>
      <c r="NJM99" s="115"/>
      <c r="NJN99" s="115"/>
      <c r="NJO99" s="115"/>
      <c r="NJP99" s="115"/>
      <c r="NJQ99" s="115"/>
      <c r="NJR99" s="115"/>
      <c r="NJS99" s="115"/>
      <c r="NJT99" s="115"/>
      <c r="NJU99" s="115"/>
      <c r="NJV99" s="115"/>
      <c r="NJW99" s="115"/>
      <c r="NJX99" s="115"/>
      <c r="NJY99" s="115"/>
      <c r="NJZ99" s="115"/>
      <c r="NKA99" s="115"/>
      <c r="NKB99" s="115"/>
      <c r="NKC99" s="115"/>
      <c r="NKD99" s="115"/>
      <c r="NKE99" s="115"/>
      <c r="NKF99" s="115"/>
      <c r="NKG99" s="115"/>
      <c r="NKH99" s="115"/>
      <c r="NKI99" s="115"/>
      <c r="NKJ99" s="115"/>
      <c r="NKK99" s="115"/>
      <c r="NKL99" s="115"/>
      <c r="NKM99" s="115"/>
      <c r="NKN99" s="115"/>
      <c r="NKO99" s="115"/>
      <c r="NKP99" s="115"/>
      <c r="NKQ99" s="115"/>
      <c r="NKR99" s="115"/>
      <c r="NKS99" s="115"/>
      <c r="NKT99" s="115"/>
      <c r="NKU99" s="115"/>
      <c r="NKV99" s="115"/>
      <c r="NKW99" s="115"/>
      <c r="NKX99" s="115"/>
      <c r="NKY99" s="115"/>
      <c r="NKZ99" s="115"/>
      <c r="NLA99" s="115"/>
      <c r="NLB99" s="115"/>
      <c r="NLC99" s="115"/>
      <c r="NLD99" s="115"/>
      <c r="NLE99" s="115"/>
      <c r="NLF99" s="115"/>
      <c r="NLG99" s="115"/>
      <c r="NLH99" s="115"/>
      <c r="NLI99" s="115"/>
      <c r="NLJ99" s="115"/>
      <c r="NLK99" s="115"/>
      <c r="NLL99" s="115"/>
      <c r="NLM99" s="115"/>
      <c r="NLN99" s="115"/>
      <c r="NLO99" s="115"/>
      <c r="NLP99" s="115"/>
      <c r="NLQ99" s="115"/>
      <c r="NLR99" s="115"/>
      <c r="NLS99" s="115"/>
      <c r="NLT99" s="115"/>
      <c r="NLU99" s="115"/>
      <c r="NLV99" s="115"/>
      <c r="NLW99" s="115"/>
      <c r="NLX99" s="115"/>
      <c r="NLY99" s="115"/>
      <c r="NLZ99" s="115"/>
      <c r="NMA99" s="115"/>
      <c r="NMB99" s="115"/>
      <c r="NMC99" s="115"/>
      <c r="NMD99" s="115"/>
      <c r="NME99" s="115"/>
      <c r="NMF99" s="115"/>
      <c r="NMG99" s="115"/>
      <c r="NMH99" s="115"/>
      <c r="NMI99" s="115"/>
      <c r="NMJ99" s="115"/>
      <c r="NMK99" s="115"/>
      <c r="NML99" s="115"/>
      <c r="NMM99" s="115"/>
      <c r="NMN99" s="115"/>
      <c r="NMO99" s="115"/>
      <c r="NMP99" s="115"/>
      <c r="NMQ99" s="115"/>
      <c r="NMR99" s="115"/>
      <c r="NMS99" s="115"/>
      <c r="NMT99" s="115"/>
      <c r="NMU99" s="115"/>
      <c r="NMV99" s="115"/>
      <c r="NMW99" s="115"/>
      <c r="NMX99" s="115"/>
      <c r="NMY99" s="115"/>
      <c r="NMZ99" s="115"/>
      <c r="NNA99" s="115"/>
      <c r="NNB99" s="115"/>
      <c r="NNC99" s="115"/>
      <c r="NND99" s="115"/>
      <c r="NNE99" s="115"/>
      <c r="NNF99" s="115"/>
      <c r="NNG99" s="115"/>
      <c r="NNH99" s="115"/>
      <c r="NNI99" s="115"/>
      <c r="NNJ99" s="115"/>
      <c r="NNK99" s="115"/>
      <c r="NNL99" s="115"/>
      <c r="NNM99" s="115"/>
      <c r="NNN99" s="115"/>
      <c r="NNO99" s="115"/>
      <c r="NNP99" s="115"/>
      <c r="NNQ99" s="115"/>
      <c r="NNR99" s="115"/>
      <c r="NNS99" s="115"/>
      <c r="NNT99" s="115"/>
      <c r="NNU99" s="115"/>
      <c r="NNV99" s="115"/>
      <c r="NNW99" s="115"/>
      <c r="NNX99" s="115"/>
      <c r="NNY99" s="115"/>
      <c r="NNZ99" s="115"/>
      <c r="NOA99" s="115"/>
      <c r="NOB99" s="115"/>
      <c r="NOC99" s="115"/>
      <c r="NOD99" s="115"/>
      <c r="NOE99" s="115"/>
      <c r="NOF99" s="115"/>
      <c r="NOG99" s="115"/>
      <c r="NOH99" s="115"/>
      <c r="NOI99" s="115"/>
      <c r="NOJ99" s="115"/>
      <c r="NOK99" s="115"/>
      <c r="NOL99" s="115"/>
      <c r="NOM99" s="115"/>
      <c r="NON99" s="115"/>
      <c r="NOO99" s="115"/>
      <c r="NOP99" s="115"/>
      <c r="NOQ99" s="115"/>
      <c r="NOR99" s="115"/>
      <c r="NOS99" s="115"/>
      <c r="NOT99" s="115"/>
      <c r="NOU99" s="115"/>
      <c r="NOV99" s="115"/>
      <c r="NOW99" s="115"/>
      <c r="NOX99" s="115"/>
      <c r="NOY99" s="115"/>
      <c r="NOZ99" s="115"/>
      <c r="NPA99" s="115"/>
      <c r="NPB99" s="115"/>
      <c r="NPC99" s="115"/>
      <c r="NPD99" s="115"/>
      <c r="NPE99" s="115"/>
      <c r="NPF99" s="115"/>
      <c r="NPG99" s="115"/>
      <c r="NPH99" s="115"/>
      <c r="NPI99" s="115"/>
      <c r="NPJ99" s="115"/>
      <c r="NPK99" s="115"/>
      <c r="NPL99" s="115"/>
      <c r="NPM99" s="115"/>
      <c r="NPN99" s="115"/>
      <c r="NPO99" s="115"/>
      <c r="NPP99" s="115"/>
      <c r="NPQ99" s="115"/>
      <c r="NPR99" s="115"/>
      <c r="NPS99" s="115"/>
      <c r="NPT99" s="115"/>
      <c r="NPU99" s="115"/>
      <c r="NPV99" s="115"/>
      <c r="NPW99" s="115"/>
      <c r="NPX99" s="115"/>
      <c r="NPY99" s="115"/>
      <c r="NPZ99" s="115"/>
      <c r="NQA99" s="115"/>
      <c r="NQB99" s="115"/>
      <c r="NQC99" s="115"/>
      <c r="NQD99" s="115"/>
      <c r="NQE99" s="115"/>
      <c r="NQF99" s="115"/>
      <c r="NQG99" s="115"/>
      <c r="NQH99" s="115"/>
      <c r="NQI99" s="115"/>
      <c r="NQJ99" s="115"/>
      <c r="NQK99" s="115"/>
      <c r="NQL99" s="115"/>
      <c r="NQM99" s="115"/>
      <c r="NQN99" s="115"/>
      <c r="NQO99" s="115"/>
      <c r="NQP99" s="115"/>
      <c r="NQQ99" s="115"/>
      <c r="NQR99" s="115"/>
      <c r="NQS99" s="115"/>
      <c r="NQT99" s="115"/>
      <c r="NQU99" s="115"/>
      <c r="NQV99" s="115"/>
      <c r="NQW99" s="115"/>
      <c r="NQX99" s="115"/>
      <c r="NQY99" s="115"/>
      <c r="NQZ99" s="115"/>
      <c r="NRA99" s="115"/>
      <c r="NRB99" s="115"/>
      <c r="NRC99" s="115"/>
      <c r="NRD99" s="115"/>
      <c r="NRE99" s="115"/>
      <c r="NRF99" s="115"/>
      <c r="NRG99" s="115"/>
      <c r="NRH99" s="115"/>
      <c r="NRI99" s="115"/>
      <c r="NRJ99" s="115"/>
      <c r="NRK99" s="115"/>
      <c r="NRL99" s="115"/>
      <c r="NRM99" s="115"/>
      <c r="NRN99" s="115"/>
      <c r="NRO99" s="115"/>
      <c r="NRP99" s="115"/>
      <c r="NRQ99" s="115"/>
      <c r="NRR99" s="115"/>
      <c r="NRS99" s="115"/>
      <c r="NRT99" s="115"/>
      <c r="NRU99" s="115"/>
      <c r="NRV99" s="115"/>
      <c r="NRW99" s="115"/>
      <c r="NRX99" s="115"/>
      <c r="NRY99" s="115"/>
      <c r="NRZ99" s="115"/>
      <c r="NSA99" s="115"/>
      <c r="NSB99" s="115"/>
      <c r="NSC99" s="115"/>
      <c r="NSD99" s="115"/>
      <c r="NSE99" s="115"/>
      <c r="NSF99" s="115"/>
      <c r="NSG99" s="115"/>
      <c r="NSH99" s="115"/>
      <c r="NSI99" s="115"/>
      <c r="NSJ99" s="115"/>
      <c r="NSK99" s="115"/>
      <c r="NSL99" s="115"/>
      <c r="NSM99" s="115"/>
      <c r="NSN99" s="115"/>
      <c r="NSO99" s="115"/>
      <c r="NSP99" s="115"/>
      <c r="NSQ99" s="115"/>
      <c r="NSR99" s="115"/>
      <c r="NSS99" s="115"/>
      <c r="NST99" s="115"/>
      <c r="NSU99" s="115"/>
      <c r="NSV99" s="115"/>
      <c r="NSW99" s="115"/>
      <c r="NSX99" s="115"/>
      <c r="NSY99" s="115"/>
      <c r="NSZ99" s="115"/>
      <c r="NTA99" s="115"/>
      <c r="NTB99" s="115"/>
      <c r="NTC99" s="115"/>
      <c r="NTD99" s="115"/>
      <c r="NTE99" s="115"/>
      <c r="NTF99" s="115"/>
      <c r="NTG99" s="115"/>
      <c r="NTH99" s="115"/>
      <c r="NTI99" s="115"/>
      <c r="NTJ99" s="115"/>
      <c r="NTK99" s="115"/>
      <c r="NTL99" s="115"/>
      <c r="NTM99" s="115"/>
      <c r="NTN99" s="115"/>
      <c r="NTO99" s="115"/>
      <c r="NTP99" s="115"/>
      <c r="NTQ99" s="115"/>
      <c r="NTR99" s="115"/>
      <c r="NTS99" s="115"/>
      <c r="NTT99" s="115"/>
      <c r="NTU99" s="115"/>
      <c r="NTV99" s="115"/>
      <c r="NTW99" s="115"/>
      <c r="NTX99" s="115"/>
      <c r="NTY99" s="115"/>
      <c r="NTZ99" s="115"/>
      <c r="NUA99" s="115"/>
      <c r="NUB99" s="115"/>
      <c r="NUC99" s="115"/>
      <c r="NUD99" s="115"/>
      <c r="NUE99" s="115"/>
      <c r="NUF99" s="115"/>
      <c r="NUG99" s="115"/>
      <c r="NUH99" s="115"/>
      <c r="NUI99" s="115"/>
      <c r="NUJ99" s="115"/>
      <c r="NUK99" s="115"/>
      <c r="NUL99" s="115"/>
      <c r="NUM99" s="115"/>
      <c r="NUN99" s="115"/>
      <c r="NUO99" s="115"/>
      <c r="NUP99" s="115"/>
      <c r="NUQ99" s="115"/>
      <c r="NUR99" s="115"/>
      <c r="NUS99" s="115"/>
      <c r="NUT99" s="115"/>
      <c r="NUU99" s="115"/>
      <c r="NUV99" s="115"/>
      <c r="NUW99" s="115"/>
      <c r="NUX99" s="115"/>
      <c r="NUY99" s="115"/>
      <c r="NUZ99" s="115"/>
      <c r="NVA99" s="115"/>
      <c r="NVB99" s="115"/>
      <c r="NVC99" s="115"/>
      <c r="NVD99" s="115"/>
      <c r="NVE99" s="115"/>
      <c r="NVF99" s="115"/>
      <c r="NVG99" s="115"/>
      <c r="NVH99" s="115"/>
      <c r="NVI99" s="115"/>
      <c r="NVJ99" s="115"/>
      <c r="NVK99" s="115"/>
      <c r="NVL99" s="115"/>
      <c r="NVM99" s="115"/>
      <c r="NVN99" s="115"/>
      <c r="NVO99" s="115"/>
      <c r="NVP99" s="115"/>
      <c r="NVQ99" s="115"/>
      <c r="NVR99" s="115"/>
      <c r="NVS99" s="115"/>
      <c r="NVT99" s="115"/>
      <c r="NVU99" s="115"/>
      <c r="NVV99" s="115"/>
      <c r="NVW99" s="115"/>
      <c r="NVX99" s="115"/>
      <c r="NVY99" s="115"/>
      <c r="NVZ99" s="115"/>
      <c r="NWA99" s="115"/>
      <c r="NWB99" s="115"/>
      <c r="NWC99" s="115"/>
      <c r="NWD99" s="115"/>
      <c r="NWE99" s="115"/>
      <c r="NWF99" s="115"/>
      <c r="NWG99" s="115"/>
      <c r="NWH99" s="115"/>
      <c r="NWI99" s="115"/>
      <c r="NWJ99" s="115"/>
      <c r="NWK99" s="115"/>
      <c r="NWL99" s="115"/>
      <c r="NWM99" s="115"/>
      <c r="NWN99" s="115"/>
      <c r="NWO99" s="115"/>
      <c r="NWP99" s="115"/>
      <c r="NWQ99" s="115"/>
      <c r="NWR99" s="115"/>
      <c r="NWS99" s="115"/>
      <c r="NWT99" s="115"/>
      <c r="NWU99" s="115"/>
      <c r="NWV99" s="115"/>
      <c r="NWW99" s="115"/>
      <c r="NWX99" s="115"/>
      <c r="NWY99" s="115"/>
      <c r="NWZ99" s="115"/>
      <c r="NXA99" s="115"/>
      <c r="NXB99" s="115"/>
      <c r="NXC99" s="115"/>
      <c r="NXD99" s="115"/>
      <c r="NXE99" s="115"/>
      <c r="NXF99" s="115"/>
      <c r="NXG99" s="115"/>
      <c r="NXH99" s="115"/>
      <c r="NXI99" s="115"/>
      <c r="NXJ99" s="115"/>
      <c r="NXK99" s="115"/>
      <c r="NXL99" s="115"/>
      <c r="NXM99" s="115"/>
      <c r="NXN99" s="115"/>
      <c r="NXO99" s="115"/>
      <c r="NXP99" s="115"/>
      <c r="NXQ99" s="115"/>
      <c r="NXR99" s="115"/>
      <c r="NXS99" s="115"/>
      <c r="NXT99" s="115"/>
      <c r="NXU99" s="115"/>
      <c r="NXV99" s="115"/>
      <c r="NXW99" s="115"/>
      <c r="NXX99" s="115"/>
      <c r="NXY99" s="115"/>
      <c r="NXZ99" s="115"/>
      <c r="NYA99" s="115"/>
      <c r="NYB99" s="115"/>
      <c r="NYC99" s="115"/>
      <c r="NYD99" s="115"/>
      <c r="NYE99" s="115"/>
      <c r="NYF99" s="115"/>
      <c r="NYG99" s="115"/>
      <c r="NYH99" s="115"/>
      <c r="NYI99" s="115"/>
      <c r="NYJ99" s="115"/>
      <c r="NYK99" s="115"/>
      <c r="NYL99" s="115"/>
      <c r="NYM99" s="115"/>
      <c r="NYN99" s="115"/>
      <c r="NYO99" s="115"/>
      <c r="NYP99" s="115"/>
      <c r="NYQ99" s="115"/>
      <c r="NYR99" s="115"/>
      <c r="NYS99" s="115"/>
      <c r="NYT99" s="115"/>
      <c r="NYU99" s="115"/>
      <c r="NYV99" s="115"/>
      <c r="NYW99" s="115"/>
      <c r="NYX99" s="115"/>
      <c r="NYY99" s="115"/>
      <c r="NYZ99" s="115"/>
      <c r="NZA99" s="115"/>
      <c r="NZB99" s="115"/>
      <c r="NZC99" s="115"/>
      <c r="NZD99" s="115"/>
      <c r="NZE99" s="115"/>
      <c r="NZF99" s="115"/>
      <c r="NZG99" s="115"/>
      <c r="NZH99" s="115"/>
      <c r="NZI99" s="115"/>
      <c r="NZJ99" s="115"/>
      <c r="NZK99" s="115"/>
      <c r="NZL99" s="115"/>
      <c r="NZM99" s="115"/>
      <c r="NZN99" s="115"/>
      <c r="NZO99" s="115"/>
      <c r="NZP99" s="115"/>
      <c r="NZQ99" s="115"/>
      <c r="NZR99" s="115"/>
      <c r="NZS99" s="115"/>
      <c r="NZT99" s="115"/>
      <c r="NZU99" s="115"/>
      <c r="NZV99" s="115"/>
      <c r="NZW99" s="115"/>
      <c r="NZX99" s="115"/>
      <c r="NZY99" s="115"/>
      <c r="NZZ99" s="115"/>
      <c r="OAA99" s="115"/>
      <c r="OAB99" s="115"/>
      <c r="OAC99" s="115"/>
      <c r="OAD99" s="115"/>
      <c r="OAE99" s="115"/>
      <c r="OAF99" s="115"/>
      <c r="OAG99" s="115"/>
      <c r="OAH99" s="115"/>
      <c r="OAI99" s="115"/>
      <c r="OAJ99" s="115"/>
      <c r="OAK99" s="115"/>
      <c r="OAL99" s="115"/>
      <c r="OAM99" s="115"/>
      <c r="OAN99" s="115"/>
      <c r="OAO99" s="115"/>
      <c r="OAP99" s="115"/>
      <c r="OAQ99" s="115"/>
      <c r="OAR99" s="115"/>
      <c r="OAS99" s="115"/>
      <c r="OAT99" s="115"/>
      <c r="OAU99" s="115"/>
      <c r="OAV99" s="115"/>
      <c r="OAW99" s="115"/>
      <c r="OAX99" s="115"/>
      <c r="OAY99" s="115"/>
      <c r="OAZ99" s="115"/>
      <c r="OBA99" s="115"/>
      <c r="OBB99" s="115"/>
      <c r="OBC99" s="115"/>
      <c r="OBD99" s="115"/>
      <c r="OBE99" s="115"/>
      <c r="OBF99" s="115"/>
      <c r="OBG99" s="115"/>
      <c r="OBH99" s="115"/>
      <c r="OBI99" s="115"/>
      <c r="OBJ99" s="115"/>
      <c r="OBK99" s="115"/>
      <c r="OBL99" s="115"/>
      <c r="OBM99" s="115"/>
      <c r="OBN99" s="115"/>
      <c r="OBO99" s="115"/>
      <c r="OBP99" s="115"/>
      <c r="OBQ99" s="115"/>
      <c r="OBR99" s="115"/>
      <c r="OBS99" s="115"/>
      <c r="OBT99" s="115"/>
      <c r="OBU99" s="115"/>
      <c r="OBV99" s="115"/>
      <c r="OBW99" s="115"/>
      <c r="OBX99" s="115"/>
      <c r="OBY99" s="115"/>
      <c r="OBZ99" s="115"/>
      <c r="OCA99" s="115"/>
      <c r="OCB99" s="115"/>
      <c r="OCC99" s="115"/>
      <c r="OCD99" s="115"/>
      <c r="OCE99" s="115"/>
      <c r="OCF99" s="115"/>
      <c r="OCG99" s="115"/>
      <c r="OCH99" s="115"/>
      <c r="OCI99" s="115"/>
      <c r="OCJ99" s="115"/>
      <c r="OCK99" s="115"/>
      <c r="OCL99" s="115"/>
      <c r="OCM99" s="115"/>
      <c r="OCN99" s="115"/>
      <c r="OCO99" s="115"/>
      <c r="OCP99" s="115"/>
      <c r="OCQ99" s="115"/>
      <c r="OCR99" s="115"/>
      <c r="OCS99" s="115"/>
      <c r="OCT99" s="115"/>
      <c r="OCU99" s="115"/>
      <c r="OCV99" s="115"/>
      <c r="OCW99" s="115"/>
      <c r="OCX99" s="115"/>
      <c r="OCY99" s="115"/>
      <c r="OCZ99" s="115"/>
      <c r="ODA99" s="115"/>
      <c r="ODB99" s="115"/>
      <c r="ODC99" s="115"/>
      <c r="ODD99" s="115"/>
      <c r="ODE99" s="115"/>
      <c r="ODF99" s="115"/>
      <c r="ODG99" s="115"/>
      <c r="ODH99" s="115"/>
      <c r="ODI99" s="115"/>
      <c r="ODJ99" s="115"/>
      <c r="ODK99" s="115"/>
      <c r="ODL99" s="115"/>
      <c r="ODM99" s="115"/>
      <c r="ODN99" s="115"/>
      <c r="ODO99" s="115"/>
      <c r="ODP99" s="115"/>
      <c r="ODQ99" s="115"/>
      <c r="ODR99" s="115"/>
      <c r="ODS99" s="115"/>
      <c r="ODT99" s="115"/>
      <c r="ODU99" s="115"/>
      <c r="ODV99" s="115"/>
      <c r="ODW99" s="115"/>
      <c r="ODX99" s="115"/>
      <c r="ODY99" s="115"/>
      <c r="ODZ99" s="115"/>
      <c r="OEA99" s="115"/>
      <c r="OEB99" s="115"/>
      <c r="OEC99" s="115"/>
      <c r="OED99" s="115"/>
      <c r="OEE99" s="115"/>
      <c r="OEF99" s="115"/>
      <c r="OEG99" s="115"/>
      <c r="OEH99" s="115"/>
      <c r="OEI99" s="115"/>
      <c r="OEJ99" s="115"/>
      <c r="OEK99" s="115"/>
      <c r="OEL99" s="115"/>
      <c r="OEM99" s="115"/>
      <c r="OEN99" s="115"/>
      <c r="OEO99" s="115"/>
      <c r="OEP99" s="115"/>
      <c r="OEQ99" s="115"/>
      <c r="OER99" s="115"/>
      <c r="OES99" s="115"/>
      <c r="OET99" s="115"/>
      <c r="OEU99" s="115"/>
      <c r="OEV99" s="115"/>
      <c r="OEW99" s="115"/>
      <c r="OEX99" s="115"/>
      <c r="OEY99" s="115"/>
      <c r="OEZ99" s="115"/>
      <c r="OFA99" s="115"/>
      <c r="OFB99" s="115"/>
      <c r="OFC99" s="115"/>
      <c r="OFD99" s="115"/>
      <c r="OFE99" s="115"/>
      <c r="OFF99" s="115"/>
      <c r="OFG99" s="115"/>
      <c r="OFH99" s="115"/>
      <c r="OFI99" s="115"/>
      <c r="OFJ99" s="115"/>
      <c r="OFK99" s="115"/>
      <c r="OFL99" s="115"/>
      <c r="OFM99" s="115"/>
      <c r="OFN99" s="115"/>
      <c r="OFO99" s="115"/>
      <c r="OFP99" s="115"/>
      <c r="OFQ99" s="115"/>
      <c r="OFR99" s="115"/>
      <c r="OFS99" s="115"/>
      <c r="OFT99" s="115"/>
      <c r="OFU99" s="115"/>
      <c r="OFV99" s="115"/>
      <c r="OFW99" s="115"/>
      <c r="OFX99" s="115"/>
      <c r="OFY99" s="115"/>
      <c r="OFZ99" s="115"/>
      <c r="OGA99" s="115"/>
      <c r="OGB99" s="115"/>
      <c r="OGC99" s="115"/>
      <c r="OGD99" s="115"/>
      <c r="OGE99" s="115"/>
      <c r="OGF99" s="115"/>
      <c r="OGG99" s="115"/>
      <c r="OGH99" s="115"/>
      <c r="OGI99" s="115"/>
      <c r="OGJ99" s="115"/>
      <c r="OGK99" s="115"/>
      <c r="OGL99" s="115"/>
      <c r="OGM99" s="115"/>
      <c r="OGN99" s="115"/>
      <c r="OGO99" s="115"/>
      <c r="OGP99" s="115"/>
      <c r="OGQ99" s="115"/>
      <c r="OGR99" s="115"/>
      <c r="OGS99" s="115"/>
      <c r="OGT99" s="115"/>
      <c r="OGU99" s="115"/>
      <c r="OGV99" s="115"/>
      <c r="OGW99" s="115"/>
      <c r="OGX99" s="115"/>
      <c r="OGY99" s="115"/>
      <c r="OGZ99" s="115"/>
      <c r="OHA99" s="115"/>
      <c r="OHB99" s="115"/>
      <c r="OHC99" s="115"/>
      <c r="OHD99" s="115"/>
      <c r="OHE99" s="115"/>
      <c r="OHF99" s="115"/>
      <c r="OHG99" s="115"/>
      <c r="OHH99" s="115"/>
      <c r="OHI99" s="115"/>
      <c r="OHJ99" s="115"/>
      <c r="OHK99" s="115"/>
      <c r="OHL99" s="115"/>
      <c r="OHM99" s="115"/>
      <c r="OHN99" s="115"/>
      <c r="OHO99" s="115"/>
      <c r="OHP99" s="115"/>
      <c r="OHQ99" s="115"/>
      <c r="OHR99" s="115"/>
      <c r="OHS99" s="115"/>
      <c r="OHT99" s="115"/>
      <c r="OHU99" s="115"/>
      <c r="OHV99" s="115"/>
      <c r="OHW99" s="115"/>
      <c r="OHX99" s="115"/>
      <c r="OHY99" s="115"/>
      <c r="OHZ99" s="115"/>
      <c r="OIA99" s="115"/>
      <c r="OIB99" s="115"/>
      <c r="OIC99" s="115"/>
      <c r="OID99" s="115"/>
      <c r="OIE99" s="115"/>
      <c r="OIF99" s="115"/>
      <c r="OIG99" s="115"/>
      <c r="OIH99" s="115"/>
      <c r="OII99" s="115"/>
      <c r="OIJ99" s="115"/>
      <c r="OIK99" s="115"/>
      <c r="OIL99" s="115"/>
      <c r="OIM99" s="115"/>
      <c r="OIN99" s="115"/>
      <c r="OIO99" s="115"/>
      <c r="OIP99" s="115"/>
      <c r="OIQ99" s="115"/>
      <c r="OIR99" s="115"/>
      <c r="OIS99" s="115"/>
      <c r="OIT99" s="115"/>
      <c r="OIU99" s="115"/>
      <c r="OIV99" s="115"/>
      <c r="OIW99" s="115"/>
      <c r="OIX99" s="115"/>
      <c r="OIY99" s="115"/>
      <c r="OIZ99" s="115"/>
      <c r="OJA99" s="115"/>
      <c r="OJB99" s="115"/>
      <c r="OJC99" s="115"/>
      <c r="OJD99" s="115"/>
      <c r="OJE99" s="115"/>
      <c r="OJF99" s="115"/>
      <c r="OJG99" s="115"/>
      <c r="OJH99" s="115"/>
      <c r="OJI99" s="115"/>
      <c r="OJJ99" s="115"/>
      <c r="OJK99" s="115"/>
      <c r="OJL99" s="115"/>
      <c r="OJM99" s="115"/>
      <c r="OJN99" s="115"/>
      <c r="OJO99" s="115"/>
      <c r="OJP99" s="115"/>
      <c r="OJQ99" s="115"/>
      <c r="OJR99" s="115"/>
      <c r="OJS99" s="115"/>
      <c r="OJT99" s="115"/>
      <c r="OJU99" s="115"/>
      <c r="OJV99" s="115"/>
      <c r="OJW99" s="115"/>
      <c r="OJX99" s="115"/>
      <c r="OJY99" s="115"/>
      <c r="OJZ99" s="115"/>
      <c r="OKA99" s="115"/>
      <c r="OKB99" s="115"/>
      <c r="OKC99" s="115"/>
      <c r="OKD99" s="115"/>
      <c r="OKE99" s="115"/>
      <c r="OKF99" s="115"/>
      <c r="OKG99" s="115"/>
      <c r="OKH99" s="115"/>
      <c r="OKI99" s="115"/>
      <c r="OKJ99" s="115"/>
      <c r="OKK99" s="115"/>
      <c r="OKL99" s="115"/>
      <c r="OKM99" s="115"/>
      <c r="OKN99" s="115"/>
      <c r="OKO99" s="115"/>
      <c r="OKP99" s="115"/>
      <c r="OKQ99" s="115"/>
      <c r="OKR99" s="115"/>
      <c r="OKS99" s="115"/>
      <c r="OKT99" s="115"/>
      <c r="OKU99" s="115"/>
      <c r="OKV99" s="115"/>
      <c r="OKW99" s="115"/>
      <c r="OKX99" s="115"/>
      <c r="OKY99" s="115"/>
      <c r="OKZ99" s="115"/>
      <c r="OLA99" s="115"/>
      <c r="OLB99" s="115"/>
      <c r="OLC99" s="115"/>
      <c r="OLD99" s="115"/>
      <c r="OLE99" s="115"/>
      <c r="OLF99" s="115"/>
      <c r="OLG99" s="115"/>
      <c r="OLH99" s="115"/>
      <c r="OLI99" s="115"/>
      <c r="OLJ99" s="115"/>
      <c r="OLK99" s="115"/>
      <c r="OLL99" s="115"/>
      <c r="OLM99" s="115"/>
      <c r="OLN99" s="115"/>
      <c r="OLO99" s="115"/>
      <c r="OLP99" s="115"/>
      <c r="OLQ99" s="115"/>
      <c r="OLR99" s="115"/>
      <c r="OLS99" s="115"/>
      <c r="OLT99" s="115"/>
      <c r="OLU99" s="115"/>
      <c r="OLV99" s="115"/>
      <c r="OLW99" s="115"/>
      <c r="OLX99" s="115"/>
      <c r="OLY99" s="115"/>
      <c r="OLZ99" s="115"/>
      <c r="OMA99" s="115"/>
      <c r="OMB99" s="115"/>
      <c r="OMC99" s="115"/>
      <c r="OMD99" s="115"/>
      <c r="OME99" s="115"/>
      <c r="OMF99" s="115"/>
      <c r="OMG99" s="115"/>
      <c r="OMH99" s="115"/>
      <c r="OMI99" s="115"/>
      <c r="OMJ99" s="115"/>
      <c r="OMK99" s="115"/>
      <c r="OML99" s="115"/>
      <c r="OMM99" s="115"/>
      <c r="OMN99" s="115"/>
      <c r="OMO99" s="115"/>
      <c r="OMP99" s="115"/>
      <c r="OMQ99" s="115"/>
      <c r="OMR99" s="115"/>
      <c r="OMS99" s="115"/>
      <c r="OMT99" s="115"/>
      <c r="OMU99" s="115"/>
      <c r="OMV99" s="115"/>
      <c r="OMW99" s="115"/>
      <c r="OMX99" s="115"/>
      <c r="OMY99" s="115"/>
      <c r="OMZ99" s="115"/>
      <c r="ONA99" s="115"/>
      <c r="ONB99" s="115"/>
      <c r="ONC99" s="115"/>
      <c r="OND99" s="115"/>
      <c r="ONE99" s="115"/>
      <c r="ONF99" s="115"/>
      <c r="ONG99" s="115"/>
      <c r="ONH99" s="115"/>
      <c r="ONI99" s="115"/>
      <c r="ONJ99" s="115"/>
      <c r="ONK99" s="115"/>
      <c r="ONL99" s="115"/>
      <c r="ONM99" s="115"/>
      <c r="ONN99" s="115"/>
      <c r="ONO99" s="115"/>
      <c r="ONP99" s="115"/>
      <c r="ONQ99" s="115"/>
      <c r="ONR99" s="115"/>
      <c r="ONS99" s="115"/>
      <c r="ONT99" s="115"/>
      <c r="ONU99" s="115"/>
      <c r="ONV99" s="115"/>
      <c r="ONW99" s="115"/>
      <c r="ONX99" s="115"/>
      <c r="ONY99" s="115"/>
      <c r="ONZ99" s="115"/>
      <c r="OOA99" s="115"/>
      <c r="OOB99" s="115"/>
      <c r="OOC99" s="115"/>
      <c r="OOD99" s="115"/>
      <c r="OOE99" s="115"/>
      <c r="OOF99" s="115"/>
      <c r="OOG99" s="115"/>
      <c r="OOH99" s="115"/>
      <c r="OOI99" s="115"/>
      <c r="OOJ99" s="115"/>
      <c r="OOK99" s="115"/>
      <c r="OOL99" s="115"/>
      <c r="OOM99" s="115"/>
      <c r="OON99" s="115"/>
      <c r="OOO99" s="115"/>
      <c r="OOP99" s="115"/>
      <c r="OOQ99" s="115"/>
      <c r="OOR99" s="115"/>
      <c r="OOS99" s="115"/>
      <c r="OOT99" s="115"/>
      <c r="OOU99" s="115"/>
      <c r="OOV99" s="115"/>
      <c r="OOW99" s="115"/>
      <c r="OOX99" s="115"/>
      <c r="OOY99" s="115"/>
      <c r="OOZ99" s="115"/>
      <c r="OPA99" s="115"/>
      <c r="OPB99" s="115"/>
      <c r="OPC99" s="115"/>
      <c r="OPD99" s="115"/>
      <c r="OPE99" s="115"/>
      <c r="OPF99" s="115"/>
      <c r="OPG99" s="115"/>
      <c r="OPH99" s="115"/>
      <c r="OPI99" s="115"/>
      <c r="OPJ99" s="115"/>
      <c r="OPK99" s="115"/>
      <c r="OPL99" s="115"/>
      <c r="OPM99" s="115"/>
      <c r="OPN99" s="115"/>
      <c r="OPO99" s="115"/>
      <c r="OPP99" s="115"/>
      <c r="OPQ99" s="115"/>
      <c r="OPR99" s="115"/>
      <c r="OPS99" s="115"/>
      <c r="OPT99" s="115"/>
      <c r="OPU99" s="115"/>
      <c r="OPV99" s="115"/>
      <c r="OPW99" s="115"/>
      <c r="OPX99" s="115"/>
      <c r="OPY99" s="115"/>
      <c r="OPZ99" s="115"/>
      <c r="OQA99" s="115"/>
      <c r="OQB99" s="115"/>
      <c r="OQC99" s="115"/>
      <c r="OQD99" s="115"/>
      <c r="OQE99" s="115"/>
      <c r="OQF99" s="115"/>
      <c r="OQG99" s="115"/>
      <c r="OQH99" s="115"/>
      <c r="OQI99" s="115"/>
      <c r="OQJ99" s="115"/>
      <c r="OQK99" s="115"/>
      <c r="OQL99" s="115"/>
      <c r="OQM99" s="115"/>
      <c r="OQN99" s="115"/>
      <c r="OQO99" s="115"/>
      <c r="OQP99" s="115"/>
      <c r="OQQ99" s="115"/>
      <c r="OQR99" s="115"/>
      <c r="OQS99" s="115"/>
      <c r="OQT99" s="115"/>
      <c r="OQU99" s="115"/>
      <c r="OQV99" s="115"/>
      <c r="OQW99" s="115"/>
      <c r="OQX99" s="115"/>
      <c r="OQY99" s="115"/>
      <c r="OQZ99" s="115"/>
      <c r="ORA99" s="115"/>
      <c r="ORB99" s="115"/>
      <c r="ORC99" s="115"/>
      <c r="ORD99" s="115"/>
      <c r="ORE99" s="115"/>
      <c r="ORF99" s="115"/>
      <c r="ORG99" s="115"/>
      <c r="ORH99" s="115"/>
      <c r="ORI99" s="115"/>
      <c r="ORJ99" s="115"/>
      <c r="ORK99" s="115"/>
      <c r="ORL99" s="115"/>
      <c r="ORM99" s="115"/>
      <c r="ORN99" s="115"/>
      <c r="ORO99" s="115"/>
      <c r="ORP99" s="115"/>
      <c r="ORQ99" s="115"/>
      <c r="ORR99" s="115"/>
      <c r="ORS99" s="115"/>
      <c r="ORT99" s="115"/>
      <c r="ORU99" s="115"/>
      <c r="ORV99" s="115"/>
      <c r="ORW99" s="115"/>
      <c r="ORX99" s="115"/>
      <c r="ORY99" s="115"/>
      <c r="ORZ99" s="115"/>
      <c r="OSA99" s="115"/>
      <c r="OSB99" s="115"/>
      <c r="OSC99" s="115"/>
      <c r="OSD99" s="115"/>
      <c r="OSE99" s="115"/>
      <c r="OSF99" s="115"/>
      <c r="OSG99" s="115"/>
      <c r="OSH99" s="115"/>
      <c r="OSI99" s="115"/>
      <c r="OSJ99" s="115"/>
      <c r="OSK99" s="115"/>
      <c r="OSL99" s="115"/>
      <c r="OSM99" s="115"/>
      <c r="OSN99" s="115"/>
      <c r="OSO99" s="115"/>
      <c r="OSP99" s="115"/>
      <c r="OSQ99" s="115"/>
      <c r="OSR99" s="115"/>
      <c r="OSS99" s="115"/>
      <c r="OST99" s="115"/>
      <c r="OSU99" s="115"/>
      <c r="OSV99" s="115"/>
      <c r="OSW99" s="115"/>
      <c r="OSX99" s="115"/>
      <c r="OSY99" s="115"/>
      <c r="OSZ99" s="115"/>
      <c r="OTA99" s="115"/>
      <c r="OTB99" s="115"/>
      <c r="OTC99" s="115"/>
      <c r="OTD99" s="115"/>
      <c r="OTE99" s="115"/>
      <c r="OTF99" s="115"/>
      <c r="OTG99" s="115"/>
      <c r="OTH99" s="115"/>
      <c r="OTI99" s="115"/>
      <c r="OTJ99" s="115"/>
      <c r="OTK99" s="115"/>
      <c r="OTL99" s="115"/>
      <c r="OTM99" s="115"/>
      <c r="OTN99" s="115"/>
      <c r="OTO99" s="115"/>
      <c r="OTP99" s="115"/>
      <c r="OTQ99" s="115"/>
      <c r="OTR99" s="115"/>
      <c r="OTS99" s="115"/>
      <c r="OTT99" s="115"/>
      <c r="OTU99" s="115"/>
      <c r="OTV99" s="115"/>
      <c r="OTW99" s="115"/>
      <c r="OTX99" s="115"/>
      <c r="OTY99" s="115"/>
      <c r="OTZ99" s="115"/>
      <c r="OUA99" s="115"/>
      <c r="OUB99" s="115"/>
      <c r="OUC99" s="115"/>
      <c r="OUD99" s="115"/>
      <c r="OUE99" s="115"/>
      <c r="OUF99" s="115"/>
      <c r="OUG99" s="115"/>
      <c r="OUH99" s="115"/>
      <c r="OUI99" s="115"/>
      <c r="OUJ99" s="115"/>
      <c r="OUK99" s="115"/>
      <c r="OUL99" s="115"/>
      <c r="OUM99" s="115"/>
      <c r="OUN99" s="115"/>
      <c r="OUO99" s="115"/>
      <c r="OUP99" s="115"/>
      <c r="OUQ99" s="115"/>
      <c r="OUR99" s="115"/>
      <c r="OUS99" s="115"/>
      <c r="OUT99" s="115"/>
      <c r="OUU99" s="115"/>
      <c r="OUV99" s="115"/>
      <c r="OUW99" s="115"/>
      <c r="OUX99" s="115"/>
      <c r="OUY99" s="115"/>
      <c r="OUZ99" s="115"/>
      <c r="OVA99" s="115"/>
      <c r="OVB99" s="115"/>
      <c r="OVC99" s="115"/>
      <c r="OVD99" s="115"/>
      <c r="OVE99" s="115"/>
      <c r="OVF99" s="115"/>
      <c r="OVG99" s="115"/>
      <c r="OVH99" s="115"/>
      <c r="OVI99" s="115"/>
      <c r="OVJ99" s="115"/>
      <c r="OVK99" s="115"/>
      <c r="OVL99" s="115"/>
      <c r="OVM99" s="115"/>
      <c r="OVN99" s="115"/>
      <c r="OVO99" s="115"/>
      <c r="OVP99" s="115"/>
      <c r="OVQ99" s="115"/>
      <c r="OVR99" s="115"/>
      <c r="OVS99" s="115"/>
      <c r="OVT99" s="115"/>
      <c r="OVU99" s="115"/>
      <c r="OVV99" s="115"/>
      <c r="OVW99" s="115"/>
      <c r="OVX99" s="115"/>
      <c r="OVY99" s="115"/>
      <c r="OVZ99" s="115"/>
      <c r="OWA99" s="115"/>
      <c r="OWB99" s="115"/>
      <c r="OWC99" s="115"/>
      <c r="OWD99" s="115"/>
      <c r="OWE99" s="115"/>
      <c r="OWF99" s="115"/>
      <c r="OWG99" s="115"/>
      <c r="OWH99" s="115"/>
      <c r="OWI99" s="115"/>
      <c r="OWJ99" s="115"/>
      <c r="OWK99" s="115"/>
      <c r="OWL99" s="115"/>
      <c r="OWM99" s="115"/>
      <c r="OWN99" s="115"/>
      <c r="OWO99" s="115"/>
      <c r="OWP99" s="115"/>
      <c r="OWQ99" s="115"/>
      <c r="OWR99" s="115"/>
      <c r="OWS99" s="115"/>
      <c r="OWT99" s="115"/>
      <c r="OWU99" s="115"/>
      <c r="OWV99" s="115"/>
      <c r="OWW99" s="115"/>
      <c r="OWX99" s="115"/>
      <c r="OWY99" s="115"/>
      <c r="OWZ99" s="115"/>
      <c r="OXA99" s="115"/>
      <c r="OXB99" s="115"/>
      <c r="OXC99" s="115"/>
      <c r="OXD99" s="115"/>
      <c r="OXE99" s="115"/>
      <c r="OXF99" s="115"/>
      <c r="OXG99" s="115"/>
      <c r="OXH99" s="115"/>
      <c r="OXI99" s="115"/>
      <c r="OXJ99" s="115"/>
      <c r="OXK99" s="115"/>
      <c r="OXL99" s="115"/>
      <c r="OXM99" s="115"/>
      <c r="OXN99" s="115"/>
      <c r="OXO99" s="115"/>
      <c r="OXP99" s="115"/>
      <c r="OXQ99" s="115"/>
      <c r="OXR99" s="115"/>
      <c r="OXS99" s="115"/>
      <c r="OXT99" s="115"/>
      <c r="OXU99" s="115"/>
      <c r="OXV99" s="115"/>
      <c r="OXW99" s="115"/>
      <c r="OXX99" s="115"/>
      <c r="OXY99" s="115"/>
      <c r="OXZ99" s="115"/>
      <c r="OYA99" s="115"/>
      <c r="OYB99" s="115"/>
      <c r="OYC99" s="115"/>
      <c r="OYD99" s="115"/>
      <c r="OYE99" s="115"/>
      <c r="OYF99" s="115"/>
      <c r="OYG99" s="115"/>
      <c r="OYH99" s="115"/>
      <c r="OYI99" s="115"/>
      <c r="OYJ99" s="115"/>
      <c r="OYK99" s="115"/>
      <c r="OYL99" s="115"/>
      <c r="OYM99" s="115"/>
      <c r="OYN99" s="115"/>
      <c r="OYO99" s="115"/>
      <c r="OYP99" s="115"/>
      <c r="OYQ99" s="115"/>
      <c r="OYR99" s="115"/>
      <c r="OYS99" s="115"/>
      <c r="OYT99" s="115"/>
      <c r="OYU99" s="115"/>
      <c r="OYV99" s="115"/>
      <c r="OYW99" s="115"/>
      <c r="OYX99" s="115"/>
      <c r="OYY99" s="115"/>
      <c r="OYZ99" s="115"/>
      <c r="OZA99" s="115"/>
      <c r="OZB99" s="115"/>
      <c r="OZC99" s="115"/>
      <c r="OZD99" s="115"/>
      <c r="OZE99" s="115"/>
      <c r="OZF99" s="115"/>
      <c r="OZG99" s="115"/>
      <c r="OZH99" s="115"/>
      <c r="OZI99" s="115"/>
      <c r="OZJ99" s="115"/>
      <c r="OZK99" s="115"/>
      <c r="OZL99" s="115"/>
      <c r="OZM99" s="115"/>
      <c r="OZN99" s="115"/>
      <c r="OZO99" s="115"/>
      <c r="OZP99" s="115"/>
      <c r="OZQ99" s="115"/>
      <c r="OZR99" s="115"/>
      <c r="OZS99" s="115"/>
      <c r="OZT99" s="115"/>
      <c r="OZU99" s="115"/>
      <c r="OZV99" s="115"/>
      <c r="OZW99" s="115"/>
      <c r="OZX99" s="115"/>
      <c r="OZY99" s="115"/>
      <c r="OZZ99" s="115"/>
      <c r="PAA99" s="115"/>
      <c r="PAB99" s="115"/>
      <c r="PAC99" s="115"/>
      <c r="PAD99" s="115"/>
      <c r="PAE99" s="115"/>
      <c r="PAF99" s="115"/>
      <c r="PAG99" s="115"/>
      <c r="PAH99" s="115"/>
      <c r="PAI99" s="115"/>
      <c r="PAJ99" s="115"/>
      <c r="PAK99" s="115"/>
      <c r="PAL99" s="115"/>
      <c r="PAM99" s="115"/>
      <c r="PAN99" s="115"/>
      <c r="PAO99" s="115"/>
      <c r="PAP99" s="115"/>
      <c r="PAQ99" s="115"/>
      <c r="PAR99" s="115"/>
      <c r="PAS99" s="115"/>
      <c r="PAT99" s="115"/>
      <c r="PAU99" s="115"/>
      <c r="PAV99" s="115"/>
      <c r="PAW99" s="115"/>
      <c r="PAX99" s="115"/>
      <c r="PAY99" s="115"/>
      <c r="PAZ99" s="115"/>
      <c r="PBA99" s="115"/>
      <c r="PBB99" s="115"/>
      <c r="PBC99" s="115"/>
      <c r="PBD99" s="115"/>
      <c r="PBE99" s="115"/>
      <c r="PBF99" s="115"/>
      <c r="PBG99" s="115"/>
      <c r="PBH99" s="115"/>
      <c r="PBI99" s="115"/>
      <c r="PBJ99" s="115"/>
      <c r="PBK99" s="115"/>
      <c r="PBL99" s="115"/>
      <c r="PBM99" s="115"/>
      <c r="PBN99" s="115"/>
      <c r="PBO99" s="115"/>
      <c r="PBP99" s="115"/>
      <c r="PBQ99" s="115"/>
      <c r="PBR99" s="115"/>
      <c r="PBS99" s="115"/>
      <c r="PBT99" s="115"/>
      <c r="PBU99" s="115"/>
      <c r="PBV99" s="115"/>
      <c r="PBW99" s="115"/>
      <c r="PBX99" s="115"/>
      <c r="PBY99" s="115"/>
      <c r="PBZ99" s="115"/>
      <c r="PCA99" s="115"/>
      <c r="PCB99" s="115"/>
      <c r="PCC99" s="115"/>
      <c r="PCD99" s="115"/>
      <c r="PCE99" s="115"/>
      <c r="PCF99" s="115"/>
      <c r="PCG99" s="115"/>
      <c r="PCH99" s="115"/>
      <c r="PCI99" s="115"/>
      <c r="PCJ99" s="115"/>
      <c r="PCK99" s="115"/>
      <c r="PCL99" s="115"/>
      <c r="PCM99" s="115"/>
      <c r="PCN99" s="115"/>
      <c r="PCO99" s="115"/>
      <c r="PCP99" s="115"/>
      <c r="PCQ99" s="115"/>
      <c r="PCR99" s="115"/>
      <c r="PCS99" s="115"/>
      <c r="PCT99" s="115"/>
      <c r="PCU99" s="115"/>
      <c r="PCV99" s="115"/>
      <c r="PCW99" s="115"/>
      <c r="PCX99" s="115"/>
      <c r="PCY99" s="115"/>
      <c r="PCZ99" s="115"/>
      <c r="PDA99" s="115"/>
      <c r="PDB99" s="115"/>
      <c r="PDC99" s="115"/>
      <c r="PDD99" s="115"/>
      <c r="PDE99" s="115"/>
      <c r="PDF99" s="115"/>
      <c r="PDG99" s="115"/>
      <c r="PDH99" s="115"/>
      <c r="PDI99" s="115"/>
      <c r="PDJ99" s="115"/>
      <c r="PDK99" s="115"/>
      <c r="PDL99" s="115"/>
      <c r="PDM99" s="115"/>
      <c r="PDN99" s="115"/>
      <c r="PDO99" s="115"/>
      <c r="PDP99" s="115"/>
      <c r="PDQ99" s="115"/>
      <c r="PDR99" s="115"/>
      <c r="PDS99" s="115"/>
      <c r="PDT99" s="115"/>
      <c r="PDU99" s="115"/>
      <c r="PDV99" s="115"/>
      <c r="PDW99" s="115"/>
      <c r="PDX99" s="115"/>
      <c r="PDY99" s="115"/>
      <c r="PDZ99" s="115"/>
      <c r="PEA99" s="115"/>
      <c r="PEB99" s="115"/>
      <c r="PEC99" s="115"/>
      <c r="PED99" s="115"/>
      <c r="PEE99" s="115"/>
      <c r="PEF99" s="115"/>
      <c r="PEG99" s="115"/>
      <c r="PEH99" s="115"/>
      <c r="PEI99" s="115"/>
      <c r="PEJ99" s="115"/>
      <c r="PEK99" s="115"/>
      <c r="PEL99" s="115"/>
      <c r="PEM99" s="115"/>
      <c r="PEN99" s="115"/>
      <c r="PEO99" s="115"/>
      <c r="PEP99" s="115"/>
      <c r="PEQ99" s="115"/>
      <c r="PER99" s="115"/>
      <c r="PES99" s="115"/>
      <c r="PET99" s="115"/>
      <c r="PEU99" s="115"/>
      <c r="PEV99" s="115"/>
      <c r="PEW99" s="115"/>
      <c r="PEX99" s="115"/>
      <c r="PEY99" s="115"/>
      <c r="PEZ99" s="115"/>
      <c r="PFA99" s="115"/>
      <c r="PFB99" s="115"/>
      <c r="PFC99" s="115"/>
      <c r="PFD99" s="115"/>
      <c r="PFE99" s="115"/>
      <c r="PFF99" s="115"/>
      <c r="PFG99" s="115"/>
      <c r="PFH99" s="115"/>
      <c r="PFI99" s="115"/>
      <c r="PFJ99" s="115"/>
      <c r="PFK99" s="115"/>
      <c r="PFL99" s="115"/>
      <c r="PFM99" s="115"/>
      <c r="PFN99" s="115"/>
      <c r="PFO99" s="115"/>
      <c r="PFP99" s="115"/>
      <c r="PFQ99" s="115"/>
      <c r="PFR99" s="115"/>
      <c r="PFS99" s="115"/>
      <c r="PFT99" s="115"/>
      <c r="PFU99" s="115"/>
      <c r="PFV99" s="115"/>
      <c r="PFW99" s="115"/>
      <c r="PFX99" s="115"/>
      <c r="PFY99" s="115"/>
      <c r="PFZ99" s="115"/>
      <c r="PGA99" s="115"/>
      <c r="PGB99" s="115"/>
      <c r="PGC99" s="115"/>
      <c r="PGD99" s="115"/>
      <c r="PGE99" s="115"/>
      <c r="PGF99" s="115"/>
      <c r="PGG99" s="115"/>
      <c r="PGH99" s="115"/>
      <c r="PGI99" s="115"/>
      <c r="PGJ99" s="115"/>
      <c r="PGK99" s="115"/>
      <c r="PGL99" s="115"/>
      <c r="PGM99" s="115"/>
      <c r="PGN99" s="115"/>
      <c r="PGO99" s="115"/>
      <c r="PGP99" s="115"/>
      <c r="PGQ99" s="115"/>
      <c r="PGR99" s="115"/>
      <c r="PGS99" s="115"/>
      <c r="PGT99" s="115"/>
      <c r="PGU99" s="115"/>
      <c r="PGV99" s="115"/>
      <c r="PGW99" s="115"/>
      <c r="PGX99" s="115"/>
      <c r="PGY99" s="115"/>
      <c r="PGZ99" s="115"/>
      <c r="PHA99" s="115"/>
      <c r="PHB99" s="115"/>
      <c r="PHC99" s="115"/>
      <c r="PHD99" s="115"/>
      <c r="PHE99" s="115"/>
      <c r="PHF99" s="115"/>
      <c r="PHG99" s="115"/>
      <c r="PHH99" s="115"/>
      <c r="PHI99" s="115"/>
      <c r="PHJ99" s="115"/>
      <c r="PHK99" s="115"/>
      <c r="PHL99" s="115"/>
      <c r="PHM99" s="115"/>
      <c r="PHN99" s="115"/>
      <c r="PHO99" s="115"/>
      <c r="PHP99" s="115"/>
      <c r="PHQ99" s="115"/>
      <c r="PHR99" s="115"/>
      <c r="PHS99" s="115"/>
      <c r="PHT99" s="115"/>
      <c r="PHU99" s="115"/>
      <c r="PHV99" s="115"/>
      <c r="PHW99" s="115"/>
      <c r="PHX99" s="115"/>
      <c r="PHY99" s="115"/>
      <c r="PHZ99" s="115"/>
      <c r="PIA99" s="115"/>
      <c r="PIB99" s="115"/>
      <c r="PIC99" s="115"/>
      <c r="PID99" s="115"/>
      <c r="PIE99" s="115"/>
      <c r="PIF99" s="115"/>
      <c r="PIG99" s="115"/>
      <c r="PIH99" s="115"/>
      <c r="PII99" s="115"/>
      <c r="PIJ99" s="115"/>
      <c r="PIK99" s="115"/>
      <c r="PIL99" s="115"/>
      <c r="PIM99" s="115"/>
      <c r="PIN99" s="115"/>
      <c r="PIO99" s="115"/>
      <c r="PIP99" s="115"/>
      <c r="PIQ99" s="115"/>
      <c r="PIR99" s="115"/>
      <c r="PIS99" s="115"/>
      <c r="PIT99" s="115"/>
      <c r="PIU99" s="115"/>
      <c r="PIV99" s="115"/>
      <c r="PIW99" s="115"/>
      <c r="PIX99" s="115"/>
      <c r="PIY99" s="115"/>
      <c r="PIZ99" s="115"/>
      <c r="PJA99" s="115"/>
      <c r="PJB99" s="115"/>
      <c r="PJC99" s="115"/>
      <c r="PJD99" s="115"/>
      <c r="PJE99" s="115"/>
      <c r="PJF99" s="115"/>
      <c r="PJG99" s="115"/>
      <c r="PJH99" s="115"/>
      <c r="PJI99" s="115"/>
      <c r="PJJ99" s="115"/>
      <c r="PJK99" s="115"/>
      <c r="PJL99" s="115"/>
      <c r="PJM99" s="115"/>
      <c r="PJN99" s="115"/>
      <c r="PJO99" s="115"/>
      <c r="PJP99" s="115"/>
      <c r="PJQ99" s="115"/>
      <c r="PJR99" s="115"/>
      <c r="PJS99" s="115"/>
      <c r="PJT99" s="115"/>
      <c r="PJU99" s="115"/>
      <c r="PJV99" s="115"/>
      <c r="PJW99" s="115"/>
      <c r="PJX99" s="115"/>
      <c r="PJY99" s="115"/>
      <c r="PJZ99" s="115"/>
      <c r="PKA99" s="115"/>
      <c r="PKB99" s="115"/>
      <c r="PKC99" s="115"/>
      <c r="PKD99" s="115"/>
      <c r="PKE99" s="115"/>
      <c r="PKF99" s="115"/>
      <c r="PKG99" s="115"/>
      <c r="PKH99" s="115"/>
      <c r="PKI99" s="115"/>
      <c r="PKJ99" s="115"/>
      <c r="PKK99" s="115"/>
      <c r="PKL99" s="115"/>
      <c r="PKM99" s="115"/>
      <c r="PKN99" s="115"/>
      <c r="PKO99" s="115"/>
      <c r="PKP99" s="115"/>
      <c r="PKQ99" s="115"/>
      <c r="PKR99" s="115"/>
      <c r="PKS99" s="115"/>
      <c r="PKT99" s="115"/>
      <c r="PKU99" s="115"/>
      <c r="PKV99" s="115"/>
      <c r="PKW99" s="115"/>
      <c r="PKX99" s="115"/>
      <c r="PKY99" s="115"/>
      <c r="PKZ99" s="115"/>
      <c r="PLA99" s="115"/>
      <c r="PLB99" s="115"/>
      <c r="PLC99" s="115"/>
      <c r="PLD99" s="115"/>
      <c r="PLE99" s="115"/>
      <c r="PLF99" s="115"/>
      <c r="PLG99" s="115"/>
      <c r="PLH99" s="115"/>
      <c r="PLI99" s="115"/>
      <c r="PLJ99" s="115"/>
      <c r="PLK99" s="115"/>
      <c r="PLL99" s="115"/>
      <c r="PLM99" s="115"/>
      <c r="PLN99" s="115"/>
      <c r="PLO99" s="115"/>
      <c r="PLP99" s="115"/>
      <c r="PLQ99" s="115"/>
      <c r="PLR99" s="115"/>
      <c r="PLS99" s="115"/>
      <c r="PLT99" s="115"/>
      <c r="PLU99" s="115"/>
      <c r="PLV99" s="115"/>
      <c r="PLW99" s="115"/>
      <c r="PLX99" s="115"/>
      <c r="PLY99" s="115"/>
      <c r="PLZ99" s="115"/>
      <c r="PMA99" s="115"/>
      <c r="PMB99" s="115"/>
      <c r="PMC99" s="115"/>
      <c r="PMD99" s="115"/>
      <c r="PME99" s="115"/>
      <c r="PMF99" s="115"/>
      <c r="PMG99" s="115"/>
      <c r="PMH99" s="115"/>
      <c r="PMI99" s="115"/>
      <c r="PMJ99" s="115"/>
      <c r="PMK99" s="115"/>
      <c r="PML99" s="115"/>
      <c r="PMM99" s="115"/>
      <c r="PMN99" s="115"/>
      <c r="PMO99" s="115"/>
      <c r="PMP99" s="115"/>
      <c r="PMQ99" s="115"/>
      <c r="PMR99" s="115"/>
      <c r="PMS99" s="115"/>
      <c r="PMT99" s="115"/>
      <c r="PMU99" s="115"/>
      <c r="PMV99" s="115"/>
      <c r="PMW99" s="115"/>
      <c r="PMX99" s="115"/>
      <c r="PMY99" s="115"/>
      <c r="PMZ99" s="115"/>
      <c r="PNA99" s="115"/>
      <c r="PNB99" s="115"/>
      <c r="PNC99" s="115"/>
      <c r="PND99" s="115"/>
      <c r="PNE99" s="115"/>
      <c r="PNF99" s="115"/>
      <c r="PNG99" s="115"/>
      <c r="PNH99" s="115"/>
      <c r="PNI99" s="115"/>
      <c r="PNJ99" s="115"/>
      <c r="PNK99" s="115"/>
      <c r="PNL99" s="115"/>
      <c r="PNM99" s="115"/>
      <c r="PNN99" s="115"/>
      <c r="PNO99" s="115"/>
      <c r="PNP99" s="115"/>
      <c r="PNQ99" s="115"/>
      <c r="PNR99" s="115"/>
      <c r="PNS99" s="115"/>
      <c r="PNT99" s="115"/>
      <c r="PNU99" s="115"/>
      <c r="PNV99" s="115"/>
      <c r="PNW99" s="115"/>
      <c r="PNX99" s="115"/>
      <c r="PNY99" s="115"/>
      <c r="PNZ99" s="115"/>
      <c r="POA99" s="115"/>
      <c r="POB99" s="115"/>
      <c r="POC99" s="115"/>
      <c r="POD99" s="115"/>
      <c r="POE99" s="115"/>
      <c r="POF99" s="115"/>
      <c r="POG99" s="115"/>
      <c r="POH99" s="115"/>
      <c r="POI99" s="115"/>
      <c r="POJ99" s="115"/>
      <c r="POK99" s="115"/>
      <c r="POL99" s="115"/>
      <c r="POM99" s="115"/>
      <c r="PON99" s="115"/>
      <c r="POO99" s="115"/>
      <c r="POP99" s="115"/>
      <c r="POQ99" s="115"/>
      <c r="POR99" s="115"/>
      <c r="POS99" s="115"/>
      <c r="POT99" s="115"/>
      <c r="POU99" s="115"/>
      <c r="POV99" s="115"/>
      <c r="POW99" s="115"/>
      <c r="POX99" s="115"/>
      <c r="POY99" s="115"/>
      <c r="POZ99" s="115"/>
      <c r="PPA99" s="115"/>
      <c r="PPB99" s="115"/>
      <c r="PPC99" s="115"/>
      <c r="PPD99" s="115"/>
      <c r="PPE99" s="115"/>
      <c r="PPF99" s="115"/>
      <c r="PPG99" s="115"/>
      <c r="PPH99" s="115"/>
      <c r="PPI99" s="115"/>
      <c r="PPJ99" s="115"/>
      <c r="PPK99" s="115"/>
      <c r="PPL99" s="115"/>
      <c r="PPM99" s="115"/>
      <c r="PPN99" s="115"/>
      <c r="PPO99" s="115"/>
      <c r="PPP99" s="115"/>
      <c r="PPQ99" s="115"/>
      <c r="PPR99" s="115"/>
      <c r="PPS99" s="115"/>
      <c r="PPT99" s="115"/>
      <c r="PPU99" s="115"/>
      <c r="PPV99" s="115"/>
      <c r="PPW99" s="115"/>
      <c r="PPX99" s="115"/>
      <c r="PPY99" s="115"/>
      <c r="PPZ99" s="115"/>
      <c r="PQA99" s="115"/>
      <c r="PQB99" s="115"/>
      <c r="PQC99" s="115"/>
      <c r="PQD99" s="115"/>
      <c r="PQE99" s="115"/>
      <c r="PQF99" s="115"/>
      <c r="PQG99" s="115"/>
      <c r="PQH99" s="115"/>
      <c r="PQI99" s="115"/>
      <c r="PQJ99" s="115"/>
      <c r="PQK99" s="115"/>
      <c r="PQL99" s="115"/>
      <c r="PQM99" s="115"/>
      <c r="PQN99" s="115"/>
      <c r="PQO99" s="115"/>
      <c r="PQP99" s="115"/>
      <c r="PQQ99" s="115"/>
      <c r="PQR99" s="115"/>
      <c r="PQS99" s="115"/>
      <c r="PQT99" s="115"/>
      <c r="PQU99" s="115"/>
      <c r="PQV99" s="115"/>
      <c r="PQW99" s="115"/>
      <c r="PQX99" s="115"/>
      <c r="PQY99" s="115"/>
      <c r="PQZ99" s="115"/>
      <c r="PRA99" s="115"/>
      <c r="PRB99" s="115"/>
      <c r="PRC99" s="115"/>
      <c r="PRD99" s="115"/>
      <c r="PRE99" s="115"/>
      <c r="PRF99" s="115"/>
      <c r="PRG99" s="115"/>
      <c r="PRH99" s="115"/>
      <c r="PRI99" s="115"/>
      <c r="PRJ99" s="115"/>
      <c r="PRK99" s="115"/>
      <c r="PRL99" s="115"/>
      <c r="PRM99" s="115"/>
      <c r="PRN99" s="115"/>
      <c r="PRO99" s="115"/>
      <c r="PRP99" s="115"/>
      <c r="PRQ99" s="115"/>
      <c r="PRR99" s="115"/>
      <c r="PRS99" s="115"/>
      <c r="PRT99" s="115"/>
      <c r="PRU99" s="115"/>
      <c r="PRV99" s="115"/>
      <c r="PRW99" s="115"/>
      <c r="PRX99" s="115"/>
      <c r="PRY99" s="115"/>
      <c r="PRZ99" s="115"/>
      <c r="PSA99" s="115"/>
      <c r="PSB99" s="115"/>
      <c r="PSC99" s="115"/>
      <c r="PSD99" s="115"/>
      <c r="PSE99" s="115"/>
      <c r="PSF99" s="115"/>
      <c r="PSG99" s="115"/>
      <c r="PSH99" s="115"/>
      <c r="PSI99" s="115"/>
      <c r="PSJ99" s="115"/>
      <c r="PSK99" s="115"/>
      <c r="PSL99" s="115"/>
      <c r="PSM99" s="115"/>
      <c r="PSN99" s="115"/>
      <c r="PSO99" s="115"/>
      <c r="PSP99" s="115"/>
      <c r="PSQ99" s="115"/>
      <c r="PSR99" s="115"/>
      <c r="PSS99" s="115"/>
      <c r="PST99" s="115"/>
      <c r="PSU99" s="115"/>
      <c r="PSV99" s="115"/>
      <c r="PSW99" s="115"/>
      <c r="PSX99" s="115"/>
      <c r="PSY99" s="115"/>
      <c r="PSZ99" s="115"/>
      <c r="PTA99" s="115"/>
      <c r="PTB99" s="115"/>
      <c r="PTC99" s="115"/>
      <c r="PTD99" s="115"/>
      <c r="PTE99" s="115"/>
      <c r="PTF99" s="115"/>
      <c r="PTG99" s="115"/>
      <c r="PTH99" s="115"/>
      <c r="PTI99" s="115"/>
      <c r="PTJ99" s="115"/>
      <c r="PTK99" s="115"/>
      <c r="PTL99" s="115"/>
      <c r="PTM99" s="115"/>
      <c r="PTN99" s="115"/>
      <c r="PTO99" s="115"/>
      <c r="PTP99" s="115"/>
      <c r="PTQ99" s="115"/>
      <c r="PTR99" s="115"/>
      <c r="PTS99" s="115"/>
      <c r="PTT99" s="115"/>
      <c r="PTU99" s="115"/>
      <c r="PTV99" s="115"/>
      <c r="PTW99" s="115"/>
      <c r="PTX99" s="115"/>
      <c r="PTY99" s="115"/>
      <c r="PTZ99" s="115"/>
      <c r="PUA99" s="115"/>
      <c r="PUB99" s="115"/>
      <c r="PUC99" s="115"/>
      <c r="PUD99" s="115"/>
      <c r="PUE99" s="115"/>
      <c r="PUF99" s="115"/>
      <c r="PUG99" s="115"/>
      <c r="PUH99" s="115"/>
      <c r="PUI99" s="115"/>
      <c r="PUJ99" s="115"/>
      <c r="PUK99" s="115"/>
      <c r="PUL99" s="115"/>
      <c r="PUM99" s="115"/>
      <c r="PUN99" s="115"/>
      <c r="PUO99" s="115"/>
      <c r="PUP99" s="115"/>
      <c r="PUQ99" s="115"/>
      <c r="PUR99" s="115"/>
      <c r="PUS99" s="115"/>
      <c r="PUT99" s="115"/>
      <c r="PUU99" s="115"/>
      <c r="PUV99" s="115"/>
      <c r="PUW99" s="115"/>
      <c r="PUX99" s="115"/>
      <c r="PUY99" s="115"/>
      <c r="PUZ99" s="115"/>
      <c r="PVA99" s="115"/>
      <c r="PVB99" s="115"/>
      <c r="PVC99" s="115"/>
      <c r="PVD99" s="115"/>
      <c r="PVE99" s="115"/>
      <c r="PVF99" s="115"/>
      <c r="PVG99" s="115"/>
      <c r="PVH99" s="115"/>
      <c r="PVI99" s="115"/>
      <c r="PVJ99" s="115"/>
      <c r="PVK99" s="115"/>
      <c r="PVL99" s="115"/>
      <c r="PVM99" s="115"/>
      <c r="PVN99" s="115"/>
      <c r="PVO99" s="115"/>
      <c r="PVP99" s="115"/>
      <c r="PVQ99" s="115"/>
      <c r="PVR99" s="115"/>
      <c r="PVS99" s="115"/>
      <c r="PVT99" s="115"/>
      <c r="PVU99" s="115"/>
      <c r="PVV99" s="115"/>
      <c r="PVW99" s="115"/>
      <c r="PVX99" s="115"/>
      <c r="PVY99" s="115"/>
      <c r="PVZ99" s="115"/>
      <c r="PWA99" s="115"/>
      <c r="PWB99" s="115"/>
      <c r="PWC99" s="115"/>
      <c r="PWD99" s="115"/>
      <c r="PWE99" s="115"/>
      <c r="PWF99" s="115"/>
      <c r="PWG99" s="115"/>
      <c r="PWH99" s="115"/>
      <c r="PWI99" s="115"/>
      <c r="PWJ99" s="115"/>
      <c r="PWK99" s="115"/>
      <c r="PWL99" s="115"/>
      <c r="PWM99" s="115"/>
      <c r="PWN99" s="115"/>
      <c r="PWO99" s="115"/>
      <c r="PWP99" s="115"/>
      <c r="PWQ99" s="115"/>
      <c r="PWR99" s="115"/>
      <c r="PWS99" s="115"/>
      <c r="PWT99" s="115"/>
      <c r="PWU99" s="115"/>
      <c r="PWV99" s="115"/>
      <c r="PWW99" s="115"/>
      <c r="PWX99" s="115"/>
      <c r="PWY99" s="115"/>
      <c r="PWZ99" s="115"/>
      <c r="PXA99" s="115"/>
      <c r="PXB99" s="115"/>
      <c r="PXC99" s="115"/>
      <c r="PXD99" s="115"/>
      <c r="PXE99" s="115"/>
      <c r="PXF99" s="115"/>
      <c r="PXG99" s="115"/>
      <c r="PXH99" s="115"/>
      <c r="PXI99" s="115"/>
      <c r="PXJ99" s="115"/>
      <c r="PXK99" s="115"/>
      <c r="PXL99" s="115"/>
      <c r="PXM99" s="115"/>
      <c r="PXN99" s="115"/>
      <c r="PXO99" s="115"/>
      <c r="PXP99" s="115"/>
      <c r="PXQ99" s="115"/>
      <c r="PXR99" s="115"/>
      <c r="PXS99" s="115"/>
      <c r="PXT99" s="115"/>
      <c r="PXU99" s="115"/>
      <c r="PXV99" s="115"/>
      <c r="PXW99" s="115"/>
      <c r="PXX99" s="115"/>
      <c r="PXY99" s="115"/>
      <c r="PXZ99" s="115"/>
      <c r="PYA99" s="115"/>
      <c r="PYB99" s="115"/>
      <c r="PYC99" s="115"/>
      <c r="PYD99" s="115"/>
      <c r="PYE99" s="115"/>
      <c r="PYF99" s="115"/>
      <c r="PYG99" s="115"/>
      <c r="PYH99" s="115"/>
      <c r="PYI99" s="115"/>
      <c r="PYJ99" s="115"/>
      <c r="PYK99" s="115"/>
      <c r="PYL99" s="115"/>
      <c r="PYM99" s="115"/>
      <c r="PYN99" s="115"/>
      <c r="PYO99" s="115"/>
      <c r="PYP99" s="115"/>
      <c r="PYQ99" s="115"/>
      <c r="PYR99" s="115"/>
      <c r="PYS99" s="115"/>
      <c r="PYT99" s="115"/>
      <c r="PYU99" s="115"/>
      <c r="PYV99" s="115"/>
      <c r="PYW99" s="115"/>
      <c r="PYX99" s="115"/>
      <c r="PYY99" s="115"/>
      <c r="PYZ99" s="115"/>
      <c r="PZA99" s="115"/>
      <c r="PZB99" s="115"/>
      <c r="PZC99" s="115"/>
      <c r="PZD99" s="115"/>
      <c r="PZE99" s="115"/>
      <c r="PZF99" s="115"/>
      <c r="PZG99" s="115"/>
      <c r="PZH99" s="115"/>
      <c r="PZI99" s="115"/>
      <c r="PZJ99" s="115"/>
      <c r="PZK99" s="115"/>
      <c r="PZL99" s="115"/>
      <c r="PZM99" s="115"/>
      <c r="PZN99" s="115"/>
      <c r="PZO99" s="115"/>
      <c r="PZP99" s="115"/>
      <c r="PZQ99" s="115"/>
      <c r="PZR99" s="115"/>
      <c r="PZS99" s="115"/>
      <c r="PZT99" s="115"/>
      <c r="PZU99" s="115"/>
      <c r="PZV99" s="115"/>
      <c r="PZW99" s="115"/>
      <c r="PZX99" s="115"/>
      <c r="PZY99" s="115"/>
      <c r="PZZ99" s="115"/>
      <c r="QAA99" s="115"/>
      <c r="QAB99" s="115"/>
      <c r="QAC99" s="115"/>
      <c r="QAD99" s="115"/>
      <c r="QAE99" s="115"/>
      <c r="QAF99" s="115"/>
      <c r="QAG99" s="115"/>
      <c r="QAH99" s="115"/>
      <c r="QAI99" s="115"/>
      <c r="QAJ99" s="115"/>
      <c r="QAK99" s="115"/>
      <c r="QAL99" s="115"/>
      <c r="QAM99" s="115"/>
      <c r="QAN99" s="115"/>
      <c r="QAO99" s="115"/>
      <c r="QAP99" s="115"/>
      <c r="QAQ99" s="115"/>
      <c r="QAR99" s="115"/>
      <c r="QAS99" s="115"/>
      <c r="QAT99" s="115"/>
      <c r="QAU99" s="115"/>
      <c r="QAV99" s="115"/>
      <c r="QAW99" s="115"/>
      <c r="QAX99" s="115"/>
      <c r="QAY99" s="115"/>
      <c r="QAZ99" s="115"/>
      <c r="QBA99" s="115"/>
      <c r="QBB99" s="115"/>
      <c r="QBC99" s="115"/>
      <c r="QBD99" s="115"/>
      <c r="QBE99" s="115"/>
      <c r="QBF99" s="115"/>
      <c r="QBG99" s="115"/>
      <c r="QBH99" s="115"/>
      <c r="QBI99" s="115"/>
      <c r="QBJ99" s="115"/>
      <c r="QBK99" s="115"/>
      <c r="QBL99" s="115"/>
      <c r="QBM99" s="115"/>
      <c r="QBN99" s="115"/>
      <c r="QBO99" s="115"/>
      <c r="QBP99" s="115"/>
      <c r="QBQ99" s="115"/>
      <c r="QBR99" s="115"/>
      <c r="QBS99" s="115"/>
      <c r="QBT99" s="115"/>
      <c r="QBU99" s="115"/>
      <c r="QBV99" s="115"/>
      <c r="QBW99" s="115"/>
      <c r="QBX99" s="115"/>
      <c r="QBY99" s="115"/>
      <c r="QBZ99" s="115"/>
      <c r="QCA99" s="115"/>
      <c r="QCB99" s="115"/>
      <c r="QCC99" s="115"/>
      <c r="QCD99" s="115"/>
      <c r="QCE99" s="115"/>
      <c r="QCF99" s="115"/>
      <c r="QCG99" s="115"/>
      <c r="QCH99" s="115"/>
      <c r="QCI99" s="115"/>
      <c r="QCJ99" s="115"/>
      <c r="QCK99" s="115"/>
      <c r="QCL99" s="115"/>
      <c r="QCM99" s="115"/>
      <c r="QCN99" s="115"/>
      <c r="QCO99" s="115"/>
      <c r="QCP99" s="115"/>
      <c r="QCQ99" s="115"/>
      <c r="QCR99" s="115"/>
      <c r="QCS99" s="115"/>
      <c r="QCT99" s="115"/>
      <c r="QCU99" s="115"/>
      <c r="QCV99" s="115"/>
      <c r="QCW99" s="115"/>
      <c r="QCX99" s="115"/>
      <c r="QCY99" s="115"/>
      <c r="QCZ99" s="115"/>
      <c r="QDA99" s="115"/>
      <c r="QDB99" s="115"/>
      <c r="QDC99" s="115"/>
      <c r="QDD99" s="115"/>
      <c r="QDE99" s="115"/>
      <c r="QDF99" s="115"/>
      <c r="QDG99" s="115"/>
      <c r="QDH99" s="115"/>
      <c r="QDI99" s="115"/>
      <c r="QDJ99" s="115"/>
      <c r="QDK99" s="115"/>
      <c r="QDL99" s="115"/>
      <c r="QDM99" s="115"/>
      <c r="QDN99" s="115"/>
      <c r="QDO99" s="115"/>
      <c r="QDP99" s="115"/>
      <c r="QDQ99" s="115"/>
      <c r="QDR99" s="115"/>
      <c r="QDS99" s="115"/>
      <c r="QDT99" s="115"/>
      <c r="QDU99" s="115"/>
      <c r="QDV99" s="115"/>
      <c r="QDW99" s="115"/>
      <c r="QDX99" s="115"/>
      <c r="QDY99" s="115"/>
      <c r="QDZ99" s="115"/>
      <c r="QEA99" s="115"/>
      <c r="QEB99" s="115"/>
      <c r="QEC99" s="115"/>
      <c r="QED99" s="115"/>
      <c r="QEE99" s="115"/>
      <c r="QEF99" s="115"/>
      <c r="QEG99" s="115"/>
      <c r="QEH99" s="115"/>
      <c r="QEI99" s="115"/>
      <c r="QEJ99" s="115"/>
      <c r="QEK99" s="115"/>
      <c r="QEL99" s="115"/>
      <c r="QEM99" s="115"/>
      <c r="QEN99" s="115"/>
      <c r="QEO99" s="115"/>
      <c r="QEP99" s="115"/>
      <c r="QEQ99" s="115"/>
      <c r="QER99" s="115"/>
      <c r="QES99" s="115"/>
      <c r="QET99" s="115"/>
      <c r="QEU99" s="115"/>
      <c r="QEV99" s="115"/>
      <c r="QEW99" s="115"/>
      <c r="QEX99" s="115"/>
      <c r="QEY99" s="115"/>
      <c r="QEZ99" s="115"/>
      <c r="QFA99" s="115"/>
      <c r="QFB99" s="115"/>
      <c r="QFC99" s="115"/>
      <c r="QFD99" s="115"/>
      <c r="QFE99" s="115"/>
      <c r="QFF99" s="115"/>
      <c r="QFG99" s="115"/>
      <c r="QFH99" s="115"/>
      <c r="QFI99" s="115"/>
      <c r="QFJ99" s="115"/>
      <c r="QFK99" s="115"/>
      <c r="QFL99" s="115"/>
      <c r="QFM99" s="115"/>
      <c r="QFN99" s="115"/>
      <c r="QFO99" s="115"/>
      <c r="QFP99" s="115"/>
      <c r="QFQ99" s="115"/>
      <c r="QFR99" s="115"/>
      <c r="QFS99" s="115"/>
      <c r="QFT99" s="115"/>
      <c r="QFU99" s="115"/>
      <c r="QFV99" s="115"/>
      <c r="QFW99" s="115"/>
      <c r="QFX99" s="115"/>
      <c r="QFY99" s="115"/>
      <c r="QFZ99" s="115"/>
      <c r="QGA99" s="115"/>
      <c r="QGB99" s="115"/>
      <c r="QGC99" s="115"/>
      <c r="QGD99" s="115"/>
      <c r="QGE99" s="115"/>
      <c r="QGF99" s="115"/>
      <c r="QGG99" s="115"/>
      <c r="QGH99" s="115"/>
      <c r="QGI99" s="115"/>
      <c r="QGJ99" s="115"/>
      <c r="QGK99" s="115"/>
      <c r="QGL99" s="115"/>
      <c r="QGM99" s="115"/>
      <c r="QGN99" s="115"/>
      <c r="QGO99" s="115"/>
      <c r="QGP99" s="115"/>
      <c r="QGQ99" s="115"/>
      <c r="QGR99" s="115"/>
      <c r="QGS99" s="115"/>
      <c r="QGT99" s="115"/>
      <c r="QGU99" s="115"/>
      <c r="QGV99" s="115"/>
      <c r="QGW99" s="115"/>
      <c r="QGX99" s="115"/>
      <c r="QGY99" s="115"/>
      <c r="QGZ99" s="115"/>
      <c r="QHA99" s="115"/>
      <c r="QHB99" s="115"/>
      <c r="QHC99" s="115"/>
      <c r="QHD99" s="115"/>
      <c r="QHE99" s="115"/>
      <c r="QHF99" s="115"/>
      <c r="QHG99" s="115"/>
      <c r="QHH99" s="115"/>
      <c r="QHI99" s="115"/>
      <c r="QHJ99" s="115"/>
      <c r="QHK99" s="115"/>
      <c r="QHL99" s="115"/>
      <c r="QHM99" s="115"/>
      <c r="QHN99" s="115"/>
      <c r="QHO99" s="115"/>
      <c r="QHP99" s="115"/>
      <c r="QHQ99" s="115"/>
      <c r="QHR99" s="115"/>
      <c r="QHS99" s="115"/>
      <c r="QHT99" s="115"/>
      <c r="QHU99" s="115"/>
      <c r="QHV99" s="115"/>
      <c r="QHW99" s="115"/>
      <c r="QHX99" s="115"/>
      <c r="QHY99" s="115"/>
      <c r="QHZ99" s="115"/>
      <c r="QIA99" s="115"/>
      <c r="QIB99" s="115"/>
      <c r="QIC99" s="115"/>
      <c r="QID99" s="115"/>
      <c r="QIE99" s="115"/>
      <c r="QIF99" s="115"/>
      <c r="QIG99" s="115"/>
      <c r="QIH99" s="115"/>
      <c r="QII99" s="115"/>
      <c r="QIJ99" s="115"/>
      <c r="QIK99" s="115"/>
      <c r="QIL99" s="115"/>
      <c r="QIM99" s="115"/>
      <c r="QIN99" s="115"/>
      <c r="QIO99" s="115"/>
      <c r="QIP99" s="115"/>
      <c r="QIQ99" s="115"/>
      <c r="QIR99" s="115"/>
      <c r="QIS99" s="115"/>
      <c r="QIT99" s="115"/>
      <c r="QIU99" s="115"/>
      <c r="QIV99" s="115"/>
      <c r="QIW99" s="115"/>
      <c r="QIX99" s="115"/>
      <c r="QIY99" s="115"/>
      <c r="QIZ99" s="115"/>
      <c r="QJA99" s="115"/>
      <c r="QJB99" s="115"/>
      <c r="QJC99" s="115"/>
      <c r="QJD99" s="115"/>
      <c r="QJE99" s="115"/>
      <c r="QJF99" s="115"/>
      <c r="QJG99" s="115"/>
      <c r="QJH99" s="115"/>
      <c r="QJI99" s="115"/>
      <c r="QJJ99" s="115"/>
      <c r="QJK99" s="115"/>
      <c r="QJL99" s="115"/>
      <c r="QJM99" s="115"/>
      <c r="QJN99" s="115"/>
      <c r="QJO99" s="115"/>
      <c r="QJP99" s="115"/>
      <c r="QJQ99" s="115"/>
      <c r="QJR99" s="115"/>
      <c r="QJS99" s="115"/>
      <c r="QJT99" s="115"/>
      <c r="QJU99" s="115"/>
      <c r="QJV99" s="115"/>
      <c r="QJW99" s="115"/>
      <c r="QJX99" s="115"/>
      <c r="QJY99" s="115"/>
      <c r="QJZ99" s="115"/>
      <c r="QKA99" s="115"/>
      <c r="QKB99" s="115"/>
      <c r="QKC99" s="115"/>
      <c r="QKD99" s="115"/>
      <c r="QKE99" s="115"/>
      <c r="QKF99" s="115"/>
      <c r="QKG99" s="115"/>
      <c r="QKH99" s="115"/>
      <c r="QKI99" s="115"/>
      <c r="QKJ99" s="115"/>
      <c r="QKK99" s="115"/>
      <c r="QKL99" s="115"/>
      <c r="QKM99" s="115"/>
      <c r="QKN99" s="115"/>
      <c r="QKO99" s="115"/>
      <c r="QKP99" s="115"/>
      <c r="QKQ99" s="115"/>
      <c r="QKR99" s="115"/>
      <c r="QKS99" s="115"/>
      <c r="QKT99" s="115"/>
      <c r="QKU99" s="115"/>
      <c r="QKV99" s="115"/>
      <c r="QKW99" s="115"/>
      <c r="QKX99" s="115"/>
      <c r="QKY99" s="115"/>
      <c r="QKZ99" s="115"/>
      <c r="QLA99" s="115"/>
      <c r="QLB99" s="115"/>
      <c r="QLC99" s="115"/>
      <c r="QLD99" s="115"/>
      <c r="QLE99" s="115"/>
      <c r="QLF99" s="115"/>
      <c r="QLG99" s="115"/>
      <c r="QLH99" s="115"/>
      <c r="QLI99" s="115"/>
      <c r="QLJ99" s="115"/>
      <c r="QLK99" s="115"/>
      <c r="QLL99" s="115"/>
      <c r="QLM99" s="115"/>
      <c r="QLN99" s="115"/>
      <c r="QLO99" s="115"/>
      <c r="QLP99" s="115"/>
      <c r="QLQ99" s="115"/>
      <c r="QLR99" s="115"/>
      <c r="QLS99" s="115"/>
      <c r="QLT99" s="115"/>
      <c r="QLU99" s="115"/>
      <c r="QLV99" s="115"/>
      <c r="QLW99" s="115"/>
      <c r="QLX99" s="115"/>
      <c r="QLY99" s="115"/>
      <c r="QLZ99" s="115"/>
      <c r="QMA99" s="115"/>
      <c r="QMB99" s="115"/>
      <c r="QMC99" s="115"/>
      <c r="QMD99" s="115"/>
      <c r="QME99" s="115"/>
      <c r="QMF99" s="115"/>
      <c r="QMG99" s="115"/>
      <c r="QMH99" s="115"/>
      <c r="QMI99" s="115"/>
      <c r="QMJ99" s="115"/>
      <c r="QMK99" s="115"/>
      <c r="QML99" s="115"/>
      <c r="QMM99" s="115"/>
      <c r="QMN99" s="115"/>
      <c r="QMO99" s="115"/>
      <c r="QMP99" s="115"/>
      <c r="QMQ99" s="115"/>
      <c r="QMR99" s="115"/>
      <c r="QMS99" s="115"/>
      <c r="QMT99" s="115"/>
      <c r="QMU99" s="115"/>
      <c r="QMV99" s="115"/>
      <c r="QMW99" s="115"/>
      <c r="QMX99" s="115"/>
      <c r="QMY99" s="115"/>
      <c r="QMZ99" s="115"/>
      <c r="QNA99" s="115"/>
      <c r="QNB99" s="115"/>
      <c r="QNC99" s="115"/>
      <c r="QND99" s="115"/>
      <c r="QNE99" s="115"/>
      <c r="QNF99" s="115"/>
      <c r="QNG99" s="115"/>
      <c r="QNH99" s="115"/>
      <c r="QNI99" s="115"/>
      <c r="QNJ99" s="115"/>
      <c r="QNK99" s="115"/>
      <c r="QNL99" s="115"/>
      <c r="QNM99" s="115"/>
      <c r="QNN99" s="115"/>
      <c r="QNO99" s="115"/>
      <c r="QNP99" s="115"/>
      <c r="QNQ99" s="115"/>
      <c r="QNR99" s="115"/>
      <c r="QNS99" s="115"/>
      <c r="QNT99" s="115"/>
      <c r="QNU99" s="115"/>
      <c r="QNV99" s="115"/>
      <c r="QNW99" s="115"/>
      <c r="QNX99" s="115"/>
      <c r="QNY99" s="115"/>
      <c r="QNZ99" s="115"/>
      <c r="QOA99" s="115"/>
      <c r="QOB99" s="115"/>
      <c r="QOC99" s="115"/>
      <c r="QOD99" s="115"/>
      <c r="QOE99" s="115"/>
      <c r="QOF99" s="115"/>
      <c r="QOG99" s="115"/>
      <c r="QOH99" s="115"/>
      <c r="QOI99" s="115"/>
      <c r="QOJ99" s="115"/>
      <c r="QOK99" s="115"/>
      <c r="QOL99" s="115"/>
      <c r="QOM99" s="115"/>
      <c r="QON99" s="115"/>
      <c r="QOO99" s="115"/>
      <c r="QOP99" s="115"/>
      <c r="QOQ99" s="115"/>
      <c r="QOR99" s="115"/>
      <c r="QOS99" s="115"/>
      <c r="QOT99" s="115"/>
      <c r="QOU99" s="115"/>
      <c r="QOV99" s="115"/>
      <c r="QOW99" s="115"/>
      <c r="QOX99" s="115"/>
      <c r="QOY99" s="115"/>
      <c r="QOZ99" s="115"/>
      <c r="QPA99" s="115"/>
      <c r="QPB99" s="115"/>
      <c r="QPC99" s="115"/>
      <c r="QPD99" s="115"/>
      <c r="QPE99" s="115"/>
      <c r="QPF99" s="115"/>
      <c r="QPG99" s="115"/>
      <c r="QPH99" s="115"/>
      <c r="QPI99" s="115"/>
      <c r="QPJ99" s="115"/>
      <c r="QPK99" s="115"/>
      <c r="QPL99" s="115"/>
      <c r="QPM99" s="115"/>
      <c r="QPN99" s="115"/>
      <c r="QPO99" s="115"/>
      <c r="QPP99" s="115"/>
      <c r="QPQ99" s="115"/>
      <c r="QPR99" s="115"/>
      <c r="QPS99" s="115"/>
      <c r="QPT99" s="115"/>
      <c r="QPU99" s="115"/>
      <c r="QPV99" s="115"/>
      <c r="QPW99" s="115"/>
      <c r="QPX99" s="115"/>
      <c r="QPY99" s="115"/>
      <c r="QPZ99" s="115"/>
      <c r="QQA99" s="115"/>
      <c r="QQB99" s="115"/>
      <c r="QQC99" s="115"/>
      <c r="QQD99" s="115"/>
      <c r="QQE99" s="115"/>
      <c r="QQF99" s="115"/>
      <c r="QQG99" s="115"/>
      <c r="QQH99" s="115"/>
      <c r="QQI99" s="115"/>
      <c r="QQJ99" s="115"/>
      <c r="QQK99" s="115"/>
      <c r="QQL99" s="115"/>
      <c r="QQM99" s="115"/>
      <c r="QQN99" s="115"/>
      <c r="QQO99" s="115"/>
      <c r="QQP99" s="115"/>
      <c r="QQQ99" s="115"/>
      <c r="QQR99" s="115"/>
      <c r="QQS99" s="115"/>
      <c r="QQT99" s="115"/>
      <c r="QQU99" s="115"/>
      <c r="QQV99" s="115"/>
      <c r="QQW99" s="115"/>
      <c r="QQX99" s="115"/>
      <c r="QQY99" s="115"/>
      <c r="QQZ99" s="115"/>
      <c r="QRA99" s="115"/>
      <c r="QRB99" s="115"/>
      <c r="QRC99" s="115"/>
      <c r="QRD99" s="115"/>
      <c r="QRE99" s="115"/>
      <c r="QRF99" s="115"/>
      <c r="QRG99" s="115"/>
      <c r="QRH99" s="115"/>
      <c r="QRI99" s="115"/>
      <c r="QRJ99" s="115"/>
      <c r="QRK99" s="115"/>
      <c r="QRL99" s="115"/>
      <c r="QRM99" s="115"/>
      <c r="QRN99" s="115"/>
      <c r="QRO99" s="115"/>
      <c r="QRP99" s="115"/>
      <c r="QRQ99" s="115"/>
      <c r="QRR99" s="115"/>
      <c r="QRS99" s="115"/>
      <c r="QRT99" s="115"/>
      <c r="QRU99" s="115"/>
      <c r="QRV99" s="115"/>
      <c r="QRW99" s="115"/>
      <c r="QRX99" s="115"/>
      <c r="QRY99" s="115"/>
      <c r="QRZ99" s="115"/>
      <c r="QSA99" s="115"/>
      <c r="QSB99" s="115"/>
      <c r="QSC99" s="115"/>
      <c r="QSD99" s="115"/>
      <c r="QSE99" s="115"/>
      <c r="QSF99" s="115"/>
      <c r="QSG99" s="115"/>
      <c r="QSH99" s="115"/>
      <c r="QSI99" s="115"/>
      <c r="QSJ99" s="115"/>
      <c r="QSK99" s="115"/>
      <c r="QSL99" s="115"/>
      <c r="QSM99" s="115"/>
      <c r="QSN99" s="115"/>
      <c r="QSO99" s="115"/>
      <c r="QSP99" s="115"/>
      <c r="QSQ99" s="115"/>
      <c r="QSR99" s="115"/>
      <c r="QSS99" s="115"/>
      <c r="QST99" s="115"/>
      <c r="QSU99" s="115"/>
      <c r="QSV99" s="115"/>
      <c r="QSW99" s="115"/>
      <c r="QSX99" s="115"/>
      <c r="QSY99" s="115"/>
      <c r="QSZ99" s="115"/>
      <c r="QTA99" s="115"/>
      <c r="QTB99" s="115"/>
      <c r="QTC99" s="115"/>
      <c r="QTD99" s="115"/>
      <c r="QTE99" s="115"/>
      <c r="QTF99" s="115"/>
      <c r="QTG99" s="115"/>
      <c r="QTH99" s="115"/>
      <c r="QTI99" s="115"/>
      <c r="QTJ99" s="115"/>
      <c r="QTK99" s="115"/>
      <c r="QTL99" s="115"/>
      <c r="QTM99" s="115"/>
      <c r="QTN99" s="115"/>
      <c r="QTO99" s="115"/>
      <c r="QTP99" s="115"/>
      <c r="QTQ99" s="115"/>
      <c r="QTR99" s="115"/>
      <c r="QTS99" s="115"/>
      <c r="QTT99" s="115"/>
      <c r="QTU99" s="115"/>
      <c r="QTV99" s="115"/>
      <c r="QTW99" s="115"/>
      <c r="QTX99" s="115"/>
      <c r="QTY99" s="115"/>
      <c r="QTZ99" s="115"/>
      <c r="QUA99" s="115"/>
      <c r="QUB99" s="115"/>
      <c r="QUC99" s="115"/>
      <c r="QUD99" s="115"/>
      <c r="QUE99" s="115"/>
      <c r="QUF99" s="115"/>
      <c r="QUG99" s="115"/>
      <c r="QUH99" s="115"/>
      <c r="QUI99" s="115"/>
      <c r="QUJ99" s="115"/>
      <c r="QUK99" s="115"/>
      <c r="QUL99" s="115"/>
      <c r="QUM99" s="115"/>
      <c r="QUN99" s="115"/>
      <c r="QUO99" s="115"/>
      <c r="QUP99" s="115"/>
      <c r="QUQ99" s="115"/>
      <c r="QUR99" s="115"/>
      <c r="QUS99" s="115"/>
      <c r="QUT99" s="115"/>
      <c r="QUU99" s="115"/>
      <c r="QUV99" s="115"/>
      <c r="QUW99" s="115"/>
      <c r="QUX99" s="115"/>
      <c r="QUY99" s="115"/>
      <c r="QUZ99" s="115"/>
      <c r="QVA99" s="115"/>
      <c r="QVB99" s="115"/>
      <c r="QVC99" s="115"/>
      <c r="QVD99" s="115"/>
      <c r="QVE99" s="115"/>
      <c r="QVF99" s="115"/>
      <c r="QVG99" s="115"/>
      <c r="QVH99" s="115"/>
      <c r="QVI99" s="115"/>
      <c r="QVJ99" s="115"/>
      <c r="QVK99" s="115"/>
      <c r="QVL99" s="115"/>
      <c r="QVM99" s="115"/>
      <c r="QVN99" s="115"/>
      <c r="QVO99" s="115"/>
      <c r="QVP99" s="115"/>
      <c r="QVQ99" s="115"/>
      <c r="QVR99" s="115"/>
      <c r="QVS99" s="115"/>
      <c r="QVT99" s="115"/>
      <c r="QVU99" s="115"/>
      <c r="QVV99" s="115"/>
      <c r="QVW99" s="115"/>
      <c r="QVX99" s="115"/>
      <c r="QVY99" s="115"/>
      <c r="QVZ99" s="115"/>
      <c r="QWA99" s="115"/>
      <c r="QWB99" s="115"/>
      <c r="QWC99" s="115"/>
      <c r="QWD99" s="115"/>
      <c r="QWE99" s="115"/>
      <c r="QWF99" s="115"/>
      <c r="QWG99" s="115"/>
      <c r="QWH99" s="115"/>
      <c r="QWI99" s="115"/>
      <c r="QWJ99" s="115"/>
      <c r="QWK99" s="115"/>
      <c r="QWL99" s="115"/>
      <c r="QWM99" s="115"/>
      <c r="QWN99" s="115"/>
      <c r="QWO99" s="115"/>
      <c r="QWP99" s="115"/>
      <c r="QWQ99" s="115"/>
      <c r="QWR99" s="115"/>
      <c r="QWS99" s="115"/>
      <c r="QWT99" s="115"/>
      <c r="QWU99" s="115"/>
      <c r="QWV99" s="115"/>
      <c r="QWW99" s="115"/>
      <c r="QWX99" s="115"/>
      <c r="QWY99" s="115"/>
      <c r="QWZ99" s="115"/>
      <c r="QXA99" s="115"/>
      <c r="QXB99" s="115"/>
      <c r="QXC99" s="115"/>
      <c r="QXD99" s="115"/>
      <c r="QXE99" s="115"/>
      <c r="QXF99" s="115"/>
      <c r="QXG99" s="115"/>
      <c r="QXH99" s="115"/>
      <c r="QXI99" s="115"/>
      <c r="QXJ99" s="115"/>
      <c r="QXK99" s="115"/>
      <c r="QXL99" s="115"/>
      <c r="QXM99" s="115"/>
      <c r="QXN99" s="115"/>
      <c r="QXO99" s="115"/>
      <c r="QXP99" s="115"/>
      <c r="QXQ99" s="115"/>
      <c r="QXR99" s="115"/>
      <c r="QXS99" s="115"/>
      <c r="QXT99" s="115"/>
      <c r="QXU99" s="115"/>
      <c r="QXV99" s="115"/>
      <c r="QXW99" s="115"/>
      <c r="QXX99" s="115"/>
      <c r="QXY99" s="115"/>
      <c r="QXZ99" s="115"/>
      <c r="QYA99" s="115"/>
      <c r="QYB99" s="115"/>
      <c r="QYC99" s="115"/>
      <c r="QYD99" s="115"/>
      <c r="QYE99" s="115"/>
      <c r="QYF99" s="115"/>
      <c r="QYG99" s="115"/>
      <c r="QYH99" s="115"/>
      <c r="QYI99" s="115"/>
      <c r="QYJ99" s="115"/>
      <c r="QYK99" s="115"/>
      <c r="QYL99" s="115"/>
      <c r="QYM99" s="115"/>
      <c r="QYN99" s="115"/>
      <c r="QYO99" s="115"/>
      <c r="QYP99" s="115"/>
      <c r="QYQ99" s="115"/>
      <c r="QYR99" s="115"/>
      <c r="QYS99" s="115"/>
      <c r="QYT99" s="115"/>
      <c r="QYU99" s="115"/>
      <c r="QYV99" s="115"/>
      <c r="QYW99" s="115"/>
      <c r="QYX99" s="115"/>
      <c r="QYY99" s="115"/>
      <c r="QYZ99" s="115"/>
      <c r="QZA99" s="115"/>
      <c r="QZB99" s="115"/>
      <c r="QZC99" s="115"/>
      <c r="QZD99" s="115"/>
      <c r="QZE99" s="115"/>
      <c r="QZF99" s="115"/>
      <c r="QZG99" s="115"/>
      <c r="QZH99" s="115"/>
      <c r="QZI99" s="115"/>
      <c r="QZJ99" s="115"/>
      <c r="QZK99" s="115"/>
      <c r="QZL99" s="115"/>
      <c r="QZM99" s="115"/>
      <c r="QZN99" s="115"/>
      <c r="QZO99" s="115"/>
      <c r="QZP99" s="115"/>
      <c r="QZQ99" s="115"/>
      <c r="QZR99" s="115"/>
      <c r="QZS99" s="115"/>
      <c r="QZT99" s="115"/>
      <c r="QZU99" s="115"/>
      <c r="QZV99" s="115"/>
      <c r="QZW99" s="115"/>
      <c r="QZX99" s="115"/>
      <c r="QZY99" s="115"/>
      <c r="QZZ99" s="115"/>
      <c r="RAA99" s="115"/>
      <c r="RAB99" s="115"/>
      <c r="RAC99" s="115"/>
      <c r="RAD99" s="115"/>
      <c r="RAE99" s="115"/>
      <c r="RAF99" s="115"/>
      <c r="RAG99" s="115"/>
      <c r="RAH99" s="115"/>
      <c r="RAI99" s="115"/>
      <c r="RAJ99" s="115"/>
      <c r="RAK99" s="115"/>
      <c r="RAL99" s="115"/>
      <c r="RAM99" s="115"/>
      <c r="RAN99" s="115"/>
      <c r="RAO99" s="115"/>
      <c r="RAP99" s="115"/>
      <c r="RAQ99" s="115"/>
      <c r="RAR99" s="115"/>
      <c r="RAS99" s="115"/>
      <c r="RAT99" s="115"/>
      <c r="RAU99" s="115"/>
      <c r="RAV99" s="115"/>
      <c r="RAW99" s="115"/>
      <c r="RAX99" s="115"/>
      <c r="RAY99" s="115"/>
      <c r="RAZ99" s="115"/>
      <c r="RBA99" s="115"/>
      <c r="RBB99" s="115"/>
      <c r="RBC99" s="115"/>
      <c r="RBD99" s="115"/>
      <c r="RBE99" s="115"/>
      <c r="RBF99" s="115"/>
      <c r="RBG99" s="115"/>
      <c r="RBH99" s="115"/>
      <c r="RBI99" s="115"/>
      <c r="RBJ99" s="115"/>
      <c r="RBK99" s="115"/>
      <c r="RBL99" s="115"/>
      <c r="RBM99" s="115"/>
      <c r="RBN99" s="115"/>
      <c r="RBO99" s="115"/>
      <c r="RBP99" s="115"/>
      <c r="RBQ99" s="115"/>
      <c r="RBR99" s="115"/>
      <c r="RBS99" s="115"/>
      <c r="RBT99" s="115"/>
      <c r="RBU99" s="115"/>
      <c r="RBV99" s="115"/>
      <c r="RBW99" s="115"/>
      <c r="RBX99" s="115"/>
      <c r="RBY99" s="115"/>
      <c r="RBZ99" s="115"/>
      <c r="RCA99" s="115"/>
      <c r="RCB99" s="115"/>
      <c r="RCC99" s="115"/>
      <c r="RCD99" s="115"/>
      <c r="RCE99" s="115"/>
      <c r="RCF99" s="115"/>
      <c r="RCG99" s="115"/>
      <c r="RCH99" s="115"/>
      <c r="RCI99" s="115"/>
      <c r="RCJ99" s="115"/>
      <c r="RCK99" s="115"/>
      <c r="RCL99" s="115"/>
      <c r="RCM99" s="115"/>
      <c r="RCN99" s="115"/>
      <c r="RCO99" s="115"/>
      <c r="RCP99" s="115"/>
      <c r="RCQ99" s="115"/>
      <c r="RCR99" s="115"/>
      <c r="RCS99" s="115"/>
      <c r="RCT99" s="115"/>
      <c r="RCU99" s="115"/>
      <c r="RCV99" s="115"/>
      <c r="RCW99" s="115"/>
      <c r="RCX99" s="115"/>
      <c r="RCY99" s="115"/>
      <c r="RCZ99" s="115"/>
      <c r="RDA99" s="115"/>
      <c r="RDB99" s="115"/>
      <c r="RDC99" s="115"/>
      <c r="RDD99" s="115"/>
      <c r="RDE99" s="115"/>
      <c r="RDF99" s="115"/>
      <c r="RDG99" s="115"/>
      <c r="RDH99" s="115"/>
      <c r="RDI99" s="115"/>
      <c r="RDJ99" s="115"/>
      <c r="RDK99" s="115"/>
      <c r="RDL99" s="115"/>
      <c r="RDM99" s="115"/>
      <c r="RDN99" s="115"/>
      <c r="RDO99" s="115"/>
      <c r="RDP99" s="115"/>
      <c r="RDQ99" s="115"/>
      <c r="RDR99" s="115"/>
      <c r="RDS99" s="115"/>
      <c r="RDT99" s="115"/>
      <c r="RDU99" s="115"/>
      <c r="RDV99" s="115"/>
      <c r="RDW99" s="115"/>
      <c r="RDX99" s="115"/>
      <c r="RDY99" s="115"/>
      <c r="RDZ99" s="115"/>
      <c r="REA99" s="115"/>
      <c r="REB99" s="115"/>
      <c r="REC99" s="115"/>
      <c r="RED99" s="115"/>
      <c r="REE99" s="115"/>
      <c r="REF99" s="115"/>
      <c r="REG99" s="115"/>
      <c r="REH99" s="115"/>
      <c r="REI99" s="115"/>
      <c r="REJ99" s="115"/>
      <c r="REK99" s="115"/>
      <c r="REL99" s="115"/>
      <c r="REM99" s="115"/>
      <c r="REN99" s="115"/>
      <c r="REO99" s="115"/>
      <c r="REP99" s="115"/>
      <c r="REQ99" s="115"/>
      <c r="RER99" s="115"/>
      <c r="RES99" s="115"/>
      <c r="RET99" s="115"/>
      <c r="REU99" s="115"/>
      <c r="REV99" s="115"/>
      <c r="REW99" s="115"/>
      <c r="REX99" s="115"/>
      <c r="REY99" s="115"/>
      <c r="REZ99" s="115"/>
      <c r="RFA99" s="115"/>
      <c r="RFB99" s="115"/>
      <c r="RFC99" s="115"/>
      <c r="RFD99" s="115"/>
      <c r="RFE99" s="115"/>
      <c r="RFF99" s="115"/>
      <c r="RFG99" s="115"/>
      <c r="RFH99" s="115"/>
      <c r="RFI99" s="115"/>
      <c r="RFJ99" s="115"/>
      <c r="RFK99" s="115"/>
      <c r="RFL99" s="115"/>
      <c r="RFM99" s="115"/>
      <c r="RFN99" s="115"/>
      <c r="RFO99" s="115"/>
      <c r="RFP99" s="115"/>
      <c r="RFQ99" s="115"/>
      <c r="RFR99" s="115"/>
      <c r="RFS99" s="115"/>
      <c r="RFT99" s="115"/>
      <c r="RFU99" s="115"/>
      <c r="RFV99" s="115"/>
      <c r="RFW99" s="115"/>
      <c r="RFX99" s="115"/>
      <c r="RFY99" s="115"/>
      <c r="RFZ99" s="115"/>
      <c r="RGA99" s="115"/>
      <c r="RGB99" s="115"/>
      <c r="RGC99" s="115"/>
      <c r="RGD99" s="115"/>
      <c r="RGE99" s="115"/>
      <c r="RGF99" s="115"/>
      <c r="RGG99" s="115"/>
      <c r="RGH99" s="115"/>
      <c r="RGI99" s="115"/>
      <c r="RGJ99" s="115"/>
      <c r="RGK99" s="115"/>
      <c r="RGL99" s="115"/>
      <c r="RGM99" s="115"/>
      <c r="RGN99" s="115"/>
      <c r="RGO99" s="115"/>
      <c r="RGP99" s="115"/>
      <c r="RGQ99" s="115"/>
      <c r="RGR99" s="115"/>
      <c r="RGS99" s="115"/>
      <c r="RGT99" s="115"/>
      <c r="RGU99" s="115"/>
      <c r="RGV99" s="115"/>
      <c r="RGW99" s="115"/>
      <c r="RGX99" s="115"/>
      <c r="RGY99" s="115"/>
      <c r="RGZ99" s="115"/>
      <c r="RHA99" s="115"/>
      <c r="RHB99" s="115"/>
      <c r="RHC99" s="115"/>
      <c r="RHD99" s="115"/>
      <c r="RHE99" s="115"/>
      <c r="RHF99" s="115"/>
      <c r="RHG99" s="115"/>
      <c r="RHH99" s="115"/>
      <c r="RHI99" s="115"/>
      <c r="RHJ99" s="115"/>
      <c r="RHK99" s="115"/>
      <c r="RHL99" s="115"/>
      <c r="RHM99" s="115"/>
      <c r="RHN99" s="115"/>
      <c r="RHO99" s="115"/>
      <c r="RHP99" s="115"/>
      <c r="RHQ99" s="115"/>
      <c r="RHR99" s="115"/>
      <c r="RHS99" s="115"/>
      <c r="RHT99" s="115"/>
      <c r="RHU99" s="115"/>
      <c r="RHV99" s="115"/>
      <c r="RHW99" s="115"/>
      <c r="RHX99" s="115"/>
      <c r="RHY99" s="115"/>
      <c r="RHZ99" s="115"/>
      <c r="RIA99" s="115"/>
      <c r="RIB99" s="115"/>
      <c r="RIC99" s="115"/>
      <c r="RID99" s="115"/>
      <c r="RIE99" s="115"/>
      <c r="RIF99" s="115"/>
      <c r="RIG99" s="115"/>
      <c r="RIH99" s="115"/>
      <c r="RII99" s="115"/>
      <c r="RIJ99" s="115"/>
      <c r="RIK99" s="115"/>
      <c r="RIL99" s="115"/>
      <c r="RIM99" s="115"/>
      <c r="RIN99" s="115"/>
      <c r="RIO99" s="115"/>
      <c r="RIP99" s="115"/>
      <c r="RIQ99" s="115"/>
      <c r="RIR99" s="115"/>
      <c r="RIS99" s="115"/>
      <c r="RIT99" s="115"/>
      <c r="RIU99" s="115"/>
      <c r="RIV99" s="115"/>
      <c r="RIW99" s="115"/>
      <c r="RIX99" s="115"/>
      <c r="RIY99" s="115"/>
      <c r="RIZ99" s="115"/>
      <c r="RJA99" s="115"/>
      <c r="RJB99" s="115"/>
      <c r="RJC99" s="115"/>
      <c r="RJD99" s="115"/>
      <c r="RJE99" s="115"/>
      <c r="RJF99" s="115"/>
      <c r="RJG99" s="115"/>
      <c r="RJH99" s="115"/>
      <c r="RJI99" s="115"/>
      <c r="RJJ99" s="115"/>
      <c r="RJK99" s="115"/>
      <c r="RJL99" s="115"/>
      <c r="RJM99" s="115"/>
      <c r="RJN99" s="115"/>
      <c r="RJO99" s="115"/>
      <c r="RJP99" s="115"/>
      <c r="RJQ99" s="115"/>
      <c r="RJR99" s="115"/>
      <c r="RJS99" s="115"/>
      <c r="RJT99" s="115"/>
      <c r="RJU99" s="115"/>
      <c r="RJV99" s="115"/>
      <c r="RJW99" s="115"/>
      <c r="RJX99" s="115"/>
      <c r="RJY99" s="115"/>
      <c r="RJZ99" s="115"/>
      <c r="RKA99" s="115"/>
      <c r="RKB99" s="115"/>
      <c r="RKC99" s="115"/>
      <c r="RKD99" s="115"/>
      <c r="RKE99" s="115"/>
      <c r="RKF99" s="115"/>
      <c r="RKG99" s="115"/>
      <c r="RKH99" s="115"/>
      <c r="RKI99" s="115"/>
      <c r="RKJ99" s="115"/>
      <c r="RKK99" s="115"/>
      <c r="RKL99" s="115"/>
      <c r="RKM99" s="115"/>
      <c r="RKN99" s="115"/>
      <c r="RKO99" s="115"/>
      <c r="RKP99" s="115"/>
      <c r="RKQ99" s="115"/>
      <c r="RKR99" s="115"/>
      <c r="RKS99" s="115"/>
      <c r="RKT99" s="115"/>
      <c r="RKU99" s="115"/>
      <c r="RKV99" s="115"/>
      <c r="RKW99" s="115"/>
      <c r="RKX99" s="115"/>
      <c r="RKY99" s="115"/>
      <c r="RKZ99" s="115"/>
      <c r="RLA99" s="115"/>
      <c r="RLB99" s="115"/>
      <c r="RLC99" s="115"/>
      <c r="RLD99" s="115"/>
      <c r="RLE99" s="115"/>
      <c r="RLF99" s="115"/>
      <c r="RLG99" s="115"/>
      <c r="RLH99" s="115"/>
      <c r="RLI99" s="115"/>
      <c r="RLJ99" s="115"/>
      <c r="RLK99" s="115"/>
      <c r="RLL99" s="115"/>
      <c r="RLM99" s="115"/>
      <c r="RLN99" s="115"/>
      <c r="RLO99" s="115"/>
      <c r="RLP99" s="115"/>
      <c r="RLQ99" s="115"/>
      <c r="RLR99" s="115"/>
      <c r="RLS99" s="115"/>
      <c r="RLT99" s="115"/>
      <c r="RLU99" s="115"/>
      <c r="RLV99" s="115"/>
      <c r="RLW99" s="115"/>
      <c r="RLX99" s="115"/>
      <c r="RLY99" s="115"/>
      <c r="RLZ99" s="115"/>
      <c r="RMA99" s="115"/>
      <c r="RMB99" s="115"/>
      <c r="RMC99" s="115"/>
      <c r="RMD99" s="115"/>
      <c r="RME99" s="115"/>
      <c r="RMF99" s="115"/>
      <c r="RMG99" s="115"/>
      <c r="RMH99" s="115"/>
      <c r="RMI99" s="115"/>
      <c r="RMJ99" s="115"/>
      <c r="RMK99" s="115"/>
      <c r="RML99" s="115"/>
      <c r="RMM99" s="115"/>
      <c r="RMN99" s="115"/>
      <c r="RMO99" s="115"/>
      <c r="RMP99" s="115"/>
      <c r="RMQ99" s="115"/>
      <c r="RMR99" s="115"/>
      <c r="RMS99" s="115"/>
      <c r="RMT99" s="115"/>
      <c r="RMU99" s="115"/>
      <c r="RMV99" s="115"/>
      <c r="RMW99" s="115"/>
      <c r="RMX99" s="115"/>
      <c r="RMY99" s="115"/>
      <c r="RMZ99" s="115"/>
      <c r="RNA99" s="115"/>
      <c r="RNB99" s="115"/>
      <c r="RNC99" s="115"/>
      <c r="RND99" s="115"/>
      <c r="RNE99" s="115"/>
      <c r="RNF99" s="115"/>
      <c r="RNG99" s="115"/>
      <c r="RNH99" s="115"/>
      <c r="RNI99" s="115"/>
      <c r="RNJ99" s="115"/>
      <c r="RNK99" s="115"/>
      <c r="RNL99" s="115"/>
      <c r="RNM99" s="115"/>
      <c r="RNN99" s="115"/>
      <c r="RNO99" s="115"/>
      <c r="RNP99" s="115"/>
      <c r="RNQ99" s="115"/>
      <c r="RNR99" s="115"/>
      <c r="RNS99" s="115"/>
      <c r="RNT99" s="115"/>
      <c r="RNU99" s="115"/>
      <c r="RNV99" s="115"/>
      <c r="RNW99" s="115"/>
      <c r="RNX99" s="115"/>
      <c r="RNY99" s="115"/>
      <c r="RNZ99" s="115"/>
      <c r="ROA99" s="115"/>
      <c r="ROB99" s="115"/>
      <c r="ROC99" s="115"/>
      <c r="ROD99" s="115"/>
      <c r="ROE99" s="115"/>
      <c r="ROF99" s="115"/>
      <c r="ROG99" s="115"/>
      <c r="ROH99" s="115"/>
      <c r="ROI99" s="115"/>
      <c r="ROJ99" s="115"/>
      <c r="ROK99" s="115"/>
      <c r="ROL99" s="115"/>
      <c r="ROM99" s="115"/>
      <c r="RON99" s="115"/>
      <c r="ROO99" s="115"/>
      <c r="ROP99" s="115"/>
      <c r="ROQ99" s="115"/>
      <c r="ROR99" s="115"/>
      <c r="ROS99" s="115"/>
      <c r="ROT99" s="115"/>
      <c r="ROU99" s="115"/>
      <c r="ROV99" s="115"/>
      <c r="ROW99" s="115"/>
      <c r="ROX99" s="115"/>
      <c r="ROY99" s="115"/>
      <c r="ROZ99" s="115"/>
      <c r="RPA99" s="115"/>
      <c r="RPB99" s="115"/>
      <c r="RPC99" s="115"/>
      <c r="RPD99" s="115"/>
      <c r="RPE99" s="115"/>
      <c r="RPF99" s="115"/>
      <c r="RPG99" s="115"/>
      <c r="RPH99" s="115"/>
      <c r="RPI99" s="115"/>
      <c r="RPJ99" s="115"/>
      <c r="RPK99" s="115"/>
      <c r="RPL99" s="115"/>
      <c r="RPM99" s="115"/>
      <c r="RPN99" s="115"/>
      <c r="RPO99" s="115"/>
      <c r="RPP99" s="115"/>
      <c r="RPQ99" s="115"/>
      <c r="RPR99" s="115"/>
      <c r="RPS99" s="115"/>
      <c r="RPT99" s="115"/>
      <c r="RPU99" s="115"/>
      <c r="RPV99" s="115"/>
      <c r="RPW99" s="115"/>
      <c r="RPX99" s="115"/>
      <c r="RPY99" s="115"/>
      <c r="RPZ99" s="115"/>
      <c r="RQA99" s="115"/>
      <c r="RQB99" s="115"/>
      <c r="RQC99" s="115"/>
      <c r="RQD99" s="115"/>
      <c r="RQE99" s="115"/>
      <c r="RQF99" s="115"/>
      <c r="RQG99" s="115"/>
      <c r="RQH99" s="115"/>
      <c r="RQI99" s="115"/>
      <c r="RQJ99" s="115"/>
      <c r="RQK99" s="115"/>
      <c r="RQL99" s="115"/>
      <c r="RQM99" s="115"/>
      <c r="RQN99" s="115"/>
      <c r="RQO99" s="115"/>
      <c r="RQP99" s="115"/>
      <c r="RQQ99" s="115"/>
      <c r="RQR99" s="115"/>
      <c r="RQS99" s="115"/>
      <c r="RQT99" s="115"/>
      <c r="RQU99" s="115"/>
      <c r="RQV99" s="115"/>
      <c r="RQW99" s="115"/>
      <c r="RQX99" s="115"/>
      <c r="RQY99" s="115"/>
      <c r="RQZ99" s="115"/>
      <c r="RRA99" s="115"/>
      <c r="RRB99" s="115"/>
      <c r="RRC99" s="115"/>
      <c r="RRD99" s="115"/>
      <c r="RRE99" s="115"/>
      <c r="RRF99" s="115"/>
      <c r="RRG99" s="115"/>
      <c r="RRH99" s="115"/>
      <c r="RRI99" s="115"/>
      <c r="RRJ99" s="115"/>
      <c r="RRK99" s="115"/>
      <c r="RRL99" s="115"/>
      <c r="RRM99" s="115"/>
      <c r="RRN99" s="115"/>
      <c r="RRO99" s="115"/>
      <c r="RRP99" s="115"/>
      <c r="RRQ99" s="115"/>
      <c r="RRR99" s="115"/>
      <c r="RRS99" s="115"/>
      <c r="RRT99" s="115"/>
      <c r="RRU99" s="115"/>
      <c r="RRV99" s="115"/>
      <c r="RRW99" s="115"/>
      <c r="RRX99" s="115"/>
      <c r="RRY99" s="115"/>
      <c r="RRZ99" s="115"/>
      <c r="RSA99" s="115"/>
      <c r="RSB99" s="115"/>
      <c r="RSC99" s="115"/>
      <c r="RSD99" s="115"/>
      <c r="RSE99" s="115"/>
      <c r="RSF99" s="115"/>
      <c r="RSG99" s="115"/>
      <c r="RSH99" s="115"/>
      <c r="RSI99" s="115"/>
      <c r="RSJ99" s="115"/>
      <c r="RSK99" s="115"/>
      <c r="RSL99" s="115"/>
      <c r="RSM99" s="115"/>
      <c r="RSN99" s="115"/>
      <c r="RSO99" s="115"/>
      <c r="RSP99" s="115"/>
      <c r="RSQ99" s="115"/>
      <c r="RSR99" s="115"/>
      <c r="RSS99" s="115"/>
      <c r="RST99" s="115"/>
      <c r="RSU99" s="115"/>
      <c r="RSV99" s="115"/>
      <c r="RSW99" s="115"/>
      <c r="RSX99" s="115"/>
      <c r="RSY99" s="115"/>
      <c r="RSZ99" s="115"/>
      <c r="RTA99" s="115"/>
      <c r="RTB99" s="115"/>
      <c r="RTC99" s="115"/>
      <c r="RTD99" s="115"/>
      <c r="RTE99" s="115"/>
      <c r="RTF99" s="115"/>
      <c r="RTG99" s="115"/>
      <c r="RTH99" s="115"/>
      <c r="RTI99" s="115"/>
      <c r="RTJ99" s="115"/>
      <c r="RTK99" s="115"/>
      <c r="RTL99" s="115"/>
      <c r="RTM99" s="115"/>
      <c r="RTN99" s="115"/>
      <c r="RTO99" s="115"/>
      <c r="RTP99" s="115"/>
      <c r="RTQ99" s="115"/>
      <c r="RTR99" s="115"/>
      <c r="RTS99" s="115"/>
      <c r="RTT99" s="115"/>
      <c r="RTU99" s="115"/>
      <c r="RTV99" s="115"/>
      <c r="RTW99" s="115"/>
      <c r="RTX99" s="115"/>
      <c r="RTY99" s="115"/>
      <c r="RTZ99" s="115"/>
      <c r="RUA99" s="115"/>
      <c r="RUB99" s="115"/>
      <c r="RUC99" s="115"/>
      <c r="RUD99" s="115"/>
      <c r="RUE99" s="115"/>
      <c r="RUF99" s="115"/>
      <c r="RUG99" s="115"/>
      <c r="RUH99" s="115"/>
      <c r="RUI99" s="115"/>
      <c r="RUJ99" s="115"/>
      <c r="RUK99" s="115"/>
      <c r="RUL99" s="115"/>
      <c r="RUM99" s="115"/>
      <c r="RUN99" s="115"/>
      <c r="RUO99" s="115"/>
      <c r="RUP99" s="115"/>
      <c r="RUQ99" s="115"/>
      <c r="RUR99" s="115"/>
      <c r="RUS99" s="115"/>
      <c r="RUT99" s="115"/>
      <c r="RUU99" s="115"/>
      <c r="RUV99" s="115"/>
      <c r="RUW99" s="115"/>
      <c r="RUX99" s="115"/>
      <c r="RUY99" s="115"/>
      <c r="RUZ99" s="115"/>
      <c r="RVA99" s="115"/>
      <c r="RVB99" s="115"/>
      <c r="RVC99" s="115"/>
      <c r="RVD99" s="115"/>
      <c r="RVE99" s="115"/>
      <c r="RVF99" s="115"/>
      <c r="RVG99" s="115"/>
      <c r="RVH99" s="115"/>
      <c r="RVI99" s="115"/>
      <c r="RVJ99" s="115"/>
      <c r="RVK99" s="115"/>
      <c r="RVL99" s="115"/>
      <c r="RVM99" s="115"/>
      <c r="RVN99" s="115"/>
      <c r="RVO99" s="115"/>
      <c r="RVP99" s="115"/>
      <c r="RVQ99" s="115"/>
      <c r="RVR99" s="115"/>
      <c r="RVS99" s="115"/>
      <c r="RVT99" s="115"/>
      <c r="RVU99" s="115"/>
      <c r="RVV99" s="115"/>
      <c r="RVW99" s="115"/>
      <c r="RVX99" s="115"/>
      <c r="RVY99" s="115"/>
      <c r="RVZ99" s="115"/>
      <c r="RWA99" s="115"/>
      <c r="RWB99" s="115"/>
      <c r="RWC99" s="115"/>
      <c r="RWD99" s="115"/>
      <c r="RWE99" s="115"/>
      <c r="RWF99" s="115"/>
      <c r="RWG99" s="115"/>
      <c r="RWH99" s="115"/>
      <c r="RWI99" s="115"/>
      <c r="RWJ99" s="115"/>
      <c r="RWK99" s="115"/>
      <c r="RWL99" s="115"/>
      <c r="RWM99" s="115"/>
      <c r="RWN99" s="115"/>
      <c r="RWO99" s="115"/>
      <c r="RWP99" s="115"/>
      <c r="RWQ99" s="115"/>
      <c r="RWR99" s="115"/>
      <c r="RWS99" s="115"/>
      <c r="RWT99" s="115"/>
      <c r="RWU99" s="115"/>
      <c r="RWV99" s="115"/>
      <c r="RWW99" s="115"/>
      <c r="RWX99" s="115"/>
      <c r="RWY99" s="115"/>
      <c r="RWZ99" s="115"/>
      <c r="RXA99" s="115"/>
      <c r="RXB99" s="115"/>
      <c r="RXC99" s="115"/>
      <c r="RXD99" s="115"/>
      <c r="RXE99" s="115"/>
      <c r="RXF99" s="115"/>
      <c r="RXG99" s="115"/>
      <c r="RXH99" s="115"/>
      <c r="RXI99" s="115"/>
      <c r="RXJ99" s="115"/>
      <c r="RXK99" s="115"/>
      <c r="RXL99" s="115"/>
      <c r="RXM99" s="115"/>
      <c r="RXN99" s="115"/>
      <c r="RXO99" s="115"/>
      <c r="RXP99" s="115"/>
      <c r="RXQ99" s="115"/>
      <c r="RXR99" s="115"/>
      <c r="RXS99" s="115"/>
      <c r="RXT99" s="115"/>
      <c r="RXU99" s="115"/>
      <c r="RXV99" s="115"/>
      <c r="RXW99" s="115"/>
      <c r="RXX99" s="115"/>
      <c r="RXY99" s="115"/>
      <c r="RXZ99" s="115"/>
      <c r="RYA99" s="115"/>
      <c r="RYB99" s="115"/>
      <c r="RYC99" s="115"/>
      <c r="RYD99" s="115"/>
      <c r="RYE99" s="115"/>
      <c r="RYF99" s="115"/>
      <c r="RYG99" s="115"/>
      <c r="RYH99" s="115"/>
      <c r="RYI99" s="115"/>
      <c r="RYJ99" s="115"/>
      <c r="RYK99" s="115"/>
      <c r="RYL99" s="115"/>
      <c r="RYM99" s="115"/>
      <c r="RYN99" s="115"/>
      <c r="RYO99" s="115"/>
      <c r="RYP99" s="115"/>
      <c r="RYQ99" s="115"/>
      <c r="RYR99" s="115"/>
      <c r="RYS99" s="115"/>
      <c r="RYT99" s="115"/>
      <c r="RYU99" s="115"/>
      <c r="RYV99" s="115"/>
      <c r="RYW99" s="115"/>
      <c r="RYX99" s="115"/>
      <c r="RYY99" s="115"/>
      <c r="RYZ99" s="115"/>
      <c r="RZA99" s="115"/>
      <c r="RZB99" s="115"/>
      <c r="RZC99" s="115"/>
      <c r="RZD99" s="115"/>
      <c r="RZE99" s="115"/>
      <c r="RZF99" s="115"/>
      <c r="RZG99" s="115"/>
      <c r="RZH99" s="115"/>
      <c r="RZI99" s="115"/>
      <c r="RZJ99" s="115"/>
      <c r="RZK99" s="115"/>
      <c r="RZL99" s="115"/>
      <c r="RZM99" s="115"/>
      <c r="RZN99" s="115"/>
      <c r="RZO99" s="115"/>
      <c r="RZP99" s="115"/>
      <c r="RZQ99" s="115"/>
      <c r="RZR99" s="115"/>
      <c r="RZS99" s="115"/>
      <c r="RZT99" s="115"/>
      <c r="RZU99" s="115"/>
      <c r="RZV99" s="115"/>
      <c r="RZW99" s="115"/>
      <c r="RZX99" s="115"/>
      <c r="RZY99" s="115"/>
      <c r="RZZ99" s="115"/>
      <c r="SAA99" s="115"/>
      <c r="SAB99" s="115"/>
      <c r="SAC99" s="115"/>
      <c r="SAD99" s="115"/>
      <c r="SAE99" s="115"/>
      <c r="SAF99" s="115"/>
      <c r="SAG99" s="115"/>
      <c r="SAH99" s="115"/>
      <c r="SAI99" s="115"/>
      <c r="SAJ99" s="115"/>
      <c r="SAK99" s="115"/>
      <c r="SAL99" s="115"/>
      <c r="SAM99" s="115"/>
      <c r="SAN99" s="115"/>
      <c r="SAO99" s="115"/>
      <c r="SAP99" s="115"/>
      <c r="SAQ99" s="115"/>
      <c r="SAR99" s="115"/>
      <c r="SAS99" s="115"/>
      <c r="SAT99" s="115"/>
      <c r="SAU99" s="115"/>
      <c r="SAV99" s="115"/>
      <c r="SAW99" s="115"/>
      <c r="SAX99" s="115"/>
      <c r="SAY99" s="115"/>
      <c r="SAZ99" s="115"/>
      <c r="SBA99" s="115"/>
      <c r="SBB99" s="115"/>
      <c r="SBC99" s="115"/>
      <c r="SBD99" s="115"/>
      <c r="SBE99" s="115"/>
      <c r="SBF99" s="115"/>
      <c r="SBG99" s="115"/>
      <c r="SBH99" s="115"/>
      <c r="SBI99" s="115"/>
      <c r="SBJ99" s="115"/>
      <c r="SBK99" s="115"/>
      <c r="SBL99" s="115"/>
      <c r="SBM99" s="115"/>
      <c r="SBN99" s="115"/>
      <c r="SBO99" s="115"/>
      <c r="SBP99" s="115"/>
      <c r="SBQ99" s="115"/>
      <c r="SBR99" s="115"/>
      <c r="SBS99" s="115"/>
      <c r="SBT99" s="115"/>
      <c r="SBU99" s="115"/>
      <c r="SBV99" s="115"/>
      <c r="SBW99" s="115"/>
      <c r="SBX99" s="115"/>
      <c r="SBY99" s="115"/>
      <c r="SBZ99" s="115"/>
      <c r="SCA99" s="115"/>
      <c r="SCB99" s="115"/>
      <c r="SCC99" s="115"/>
      <c r="SCD99" s="115"/>
      <c r="SCE99" s="115"/>
      <c r="SCF99" s="115"/>
      <c r="SCG99" s="115"/>
      <c r="SCH99" s="115"/>
      <c r="SCI99" s="115"/>
      <c r="SCJ99" s="115"/>
      <c r="SCK99" s="115"/>
      <c r="SCL99" s="115"/>
      <c r="SCM99" s="115"/>
      <c r="SCN99" s="115"/>
      <c r="SCO99" s="115"/>
      <c r="SCP99" s="115"/>
      <c r="SCQ99" s="115"/>
      <c r="SCR99" s="115"/>
      <c r="SCS99" s="115"/>
      <c r="SCT99" s="115"/>
      <c r="SCU99" s="115"/>
      <c r="SCV99" s="115"/>
      <c r="SCW99" s="115"/>
      <c r="SCX99" s="115"/>
      <c r="SCY99" s="115"/>
      <c r="SCZ99" s="115"/>
      <c r="SDA99" s="115"/>
      <c r="SDB99" s="115"/>
      <c r="SDC99" s="115"/>
      <c r="SDD99" s="115"/>
      <c r="SDE99" s="115"/>
      <c r="SDF99" s="115"/>
      <c r="SDG99" s="115"/>
      <c r="SDH99" s="115"/>
      <c r="SDI99" s="115"/>
      <c r="SDJ99" s="115"/>
      <c r="SDK99" s="115"/>
      <c r="SDL99" s="115"/>
      <c r="SDM99" s="115"/>
      <c r="SDN99" s="115"/>
      <c r="SDO99" s="115"/>
      <c r="SDP99" s="115"/>
      <c r="SDQ99" s="115"/>
      <c r="SDR99" s="115"/>
      <c r="SDS99" s="115"/>
      <c r="SDT99" s="115"/>
      <c r="SDU99" s="115"/>
      <c r="SDV99" s="115"/>
      <c r="SDW99" s="115"/>
      <c r="SDX99" s="115"/>
      <c r="SDY99" s="115"/>
      <c r="SDZ99" s="115"/>
      <c r="SEA99" s="115"/>
      <c r="SEB99" s="115"/>
      <c r="SEC99" s="115"/>
      <c r="SED99" s="115"/>
      <c r="SEE99" s="115"/>
      <c r="SEF99" s="115"/>
      <c r="SEG99" s="115"/>
      <c r="SEH99" s="115"/>
      <c r="SEI99" s="115"/>
      <c r="SEJ99" s="115"/>
      <c r="SEK99" s="115"/>
      <c r="SEL99" s="115"/>
      <c r="SEM99" s="115"/>
      <c r="SEN99" s="115"/>
      <c r="SEO99" s="115"/>
      <c r="SEP99" s="115"/>
      <c r="SEQ99" s="115"/>
      <c r="SER99" s="115"/>
      <c r="SES99" s="115"/>
      <c r="SET99" s="115"/>
      <c r="SEU99" s="115"/>
      <c r="SEV99" s="115"/>
      <c r="SEW99" s="115"/>
      <c r="SEX99" s="115"/>
      <c r="SEY99" s="115"/>
      <c r="SEZ99" s="115"/>
      <c r="SFA99" s="115"/>
      <c r="SFB99" s="115"/>
      <c r="SFC99" s="115"/>
      <c r="SFD99" s="115"/>
      <c r="SFE99" s="115"/>
      <c r="SFF99" s="115"/>
      <c r="SFG99" s="115"/>
      <c r="SFH99" s="115"/>
      <c r="SFI99" s="115"/>
      <c r="SFJ99" s="115"/>
      <c r="SFK99" s="115"/>
      <c r="SFL99" s="115"/>
      <c r="SFM99" s="115"/>
      <c r="SFN99" s="115"/>
      <c r="SFO99" s="115"/>
      <c r="SFP99" s="115"/>
      <c r="SFQ99" s="115"/>
      <c r="SFR99" s="115"/>
      <c r="SFS99" s="115"/>
      <c r="SFT99" s="115"/>
      <c r="SFU99" s="115"/>
      <c r="SFV99" s="115"/>
      <c r="SFW99" s="115"/>
      <c r="SFX99" s="115"/>
      <c r="SFY99" s="115"/>
      <c r="SFZ99" s="115"/>
      <c r="SGA99" s="115"/>
      <c r="SGB99" s="115"/>
      <c r="SGC99" s="115"/>
      <c r="SGD99" s="115"/>
      <c r="SGE99" s="115"/>
      <c r="SGF99" s="115"/>
      <c r="SGG99" s="115"/>
      <c r="SGH99" s="115"/>
      <c r="SGI99" s="115"/>
      <c r="SGJ99" s="115"/>
      <c r="SGK99" s="115"/>
      <c r="SGL99" s="115"/>
      <c r="SGM99" s="115"/>
      <c r="SGN99" s="115"/>
      <c r="SGO99" s="115"/>
      <c r="SGP99" s="115"/>
      <c r="SGQ99" s="115"/>
      <c r="SGR99" s="115"/>
      <c r="SGS99" s="115"/>
      <c r="SGT99" s="115"/>
      <c r="SGU99" s="115"/>
      <c r="SGV99" s="115"/>
      <c r="SGW99" s="115"/>
      <c r="SGX99" s="115"/>
      <c r="SGY99" s="115"/>
      <c r="SGZ99" s="115"/>
      <c r="SHA99" s="115"/>
      <c r="SHB99" s="115"/>
      <c r="SHC99" s="115"/>
      <c r="SHD99" s="115"/>
      <c r="SHE99" s="115"/>
      <c r="SHF99" s="115"/>
      <c r="SHG99" s="115"/>
      <c r="SHH99" s="115"/>
      <c r="SHI99" s="115"/>
      <c r="SHJ99" s="115"/>
      <c r="SHK99" s="115"/>
      <c r="SHL99" s="115"/>
      <c r="SHM99" s="115"/>
      <c r="SHN99" s="115"/>
      <c r="SHO99" s="115"/>
      <c r="SHP99" s="115"/>
      <c r="SHQ99" s="115"/>
      <c r="SHR99" s="115"/>
      <c r="SHS99" s="115"/>
      <c r="SHT99" s="115"/>
      <c r="SHU99" s="115"/>
      <c r="SHV99" s="115"/>
      <c r="SHW99" s="115"/>
      <c r="SHX99" s="115"/>
      <c r="SHY99" s="115"/>
      <c r="SHZ99" s="115"/>
      <c r="SIA99" s="115"/>
      <c r="SIB99" s="115"/>
      <c r="SIC99" s="115"/>
      <c r="SID99" s="115"/>
      <c r="SIE99" s="115"/>
      <c r="SIF99" s="115"/>
      <c r="SIG99" s="115"/>
      <c r="SIH99" s="115"/>
      <c r="SII99" s="115"/>
      <c r="SIJ99" s="115"/>
      <c r="SIK99" s="115"/>
      <c r="SIL99" s="115"/>
      <c r="SIM99" s="115"/>
      <c r="SIN99" s="115"/>
      <c r="SIO99" s="115"/>
      <c r="SIP99" s="115"/>
      <c r="SIQ99" s="115"/>
      <c r="SIR99" s="115"/>
      <c r="SIS99" s="115"/>
      <c r="SIT99" s="115"/>
      <c r="SIU99" s="115"/>
      <c r="SIV99" s="115"/>
      <c r="SIW99" s="115"/>
      <c r="SIX99" s="115"/>
      <c r="SIY99" s="115"/>
      <c r="SIZ99" s="115"/>
      <c r="SJA99" s="115"/>
      <c r="SJB99" s="115"/>
      <c r="SJC99" s="115"/>
      <c r="SJD99" s="115"/>
      <c r="SJE99" s="115"/>
      <c r="SJF99" s="115"/>
      <c r="SJG99" s="115"/>
      <c r="SJH99" s="115"/>
      <c r="SJI99" s="115"/>
      <c r="SJJ99" s="115"/>
      <c r="SJK99" s="115"/>
      <c r="SJL99" s="115"/>
      <c r="SJM99" s="115"/>
      <c r="SJN99" s="115"/>
      <c r="SJO99" s="115"/>
      <c r="SJP99" s="115"/>
      <c r="SJQ99" s="115"/>
      <c r="SJR99" s="115"/>
      <c r="SJS99" s="115"/>
      <c r="SJT99" s="115"/>
      <c r="SJU99" s="115"/>
      <c r="SJV99" s="115"/>
      <c r="SJW99" s="115"/>
      <c r="SJX99" s="115"/>
      <c r="SJY99" s="115"/>
      <c r="SJZ99" s="115"/>
      <c r="SKA99" s="115"/>
      <c r="SKB99" s="115"/>
      <c r="SKC99" s="115"/>
      <c r="SKD99" s="115"/>
      <c r="SKE99" s="115"/>
      <c r="SKF99" s="115"/>
      <c r="SKG99" s="115"/>
      <c r="SKH99" s="115"/>
      <c r="SKI99" s="115"/>
      <c r="SKJ99" s="115"/>
      <c r="SKK99" s="115"/>
      <c r="SKL99" s="115"/>
      <c r="SKM99" s="115"/>
      <c r="SKN99" s="115"/>
      <c r="SKO99" s="115"/>
      <c r="SKP99" s="115"/>
      <c r="SKQ99" s="115"/>
      <c r="SKR99" s="115"/>
      <c r="SKS99" s="115"/>
      <c r="SKT99" s="115"/>
      <c r="SKU99" s="115"/>
      <c r="SKV99" s="115"/>
      <c r="SKW99" s="115"/>
      <c r="SKX99" s="115"/>
      <c r="SKY99" s="115"/>
      <c r="SKZ99" s="115"/>
      <c r="SLA99" s="115"/>
      <c r="SLB99" s="115"/>
      <c r="SLC99" s="115"/>
      <c r="SLD99" s="115"/>
      <c r="SLE99" s="115"/>
      <c r="SLF99" s="115"/>
      <c r="SLG99" s="115"/>
      <c r="SLH99" s="115"/>
      <c r="SLI99" s="115"/>
      <c r="SLJ99" s="115"/>
      <c r="SLK99" s="115"/>
      <c r="SLL99" s="115"/>
      <c r="SLM99" s="115"/>
      <c r="SLN99" s="115"/>
      <c r="SLO99" s="115"/>
      <c r="SLP99" s="115"/>
      <c r="SLQ99" s="115"/>
      <c r="SLR99" s="115"/>
      <c r="SLS99" s="115"/>
      <c r="SLT99" s="115"/>
      <c r="SLU99" s="115"/>
      <c r="SLV99" s="115"/>
      <c r="SLW99" s="115"/>
      <c r="SLX99" s="115"/>
      <c r="SLY99" s="115"/>
      <c r="SLZ99" s="115"/>
      <c r="SMA99" s="115"/>
      <c r="SMB99" s="115"/>
      <c r="SMC99" s="115"/>
      <c r="SMD99" s="115"/>
      <c r="SME99" s="115"/>
      <c r="SMF99" s="115"/>
      <c r="SMG99" s="115"/>
      <c r="SMH99" s="115"/>
      <c r="SMI99" s="115"/>
      <c r="SMJ99" s="115"/>
      <c r="SMK99" s="115"/>
      <c r="SML99" s="115"/>
      <c r="SMM99" s="115"/>
      <c r="SMN99" s="115"/>
      <c r="SMO99" s="115"/>
      <c r="SMP99" s="115"/>
      <c r="SMQ99" s="115"/>
      <c r="SMR99" s="115"/>
      <c r="SMS99" s="115"/>
      <c r="SMT99" s="115"/>
      <c r="SMU99" s="115"/>
      <c r="SMV99" s="115"/>
      <c r="SMW99" s="115"/>
      <c r="SMX99" s="115"/>
      <c r="SMY99" s="115"/>
      <c r="SMZ99" s="115"/>
      <c r="SNA99" s="115"/>
      <c r="SNB99" s="115"/>
      <c r="SNC99" s="115"/>
      <c r="SND99" s="115"/>
      <c r="SNE99" s="115"/>
      <c r="SNF99" s="115"/>
      <c r="SNG99" s="115"/>
      <c r="SNH99" s="115"/>
      <c r="SNI99" s="115"/>
      <c r="SNJ99" s="115"/>
      <c r="SNK99" s="115"/>
      <c r="SNL99" s="115"/>
      <c r="SNM99" s="115"/>
      <c r="SNN99" s="115"/>
      <c r="SNO99" s="115"/>
      <c r="SNP99" s="115"/>
      <c r="SNQ99" s="115"/>
      <c r="SNR99" s="115"/>
      <c r="SNS99" s="115"/>
      <c r="SNT99" s="115"/>
      <c r="SNU99" s="115"/>
      <c r="SNV99" s="115"/>
      <c r="SNW99" s="115"/>
      <c r="SNX99" s="115"/>
      <c r="SNY99" s="115"/>
      <c r="SNZ99" s="115"/>
      <c r="SOA99" s="115"/>
      <c r="SOB99" s="115"/>
      <c r="SOC99" s="115"/>
      <c r="SOD99" s="115"/>
      <c r="SOE99" s="115"/>
      <c r="SOF99" s="115"/>
      <c r="SOG99" s="115"/>
      <c r="SOH99" s="115"/>
      <c r="SOI99" s="115"/>
      <c r="SOJ99" s="115"/>
      <c r="SOK99" s="115"/>
      <c r="SOL99" s="115"/>
      <c r="SOM99" s="115"/>
      <c r="SON99" s="115"/>
      <c r="SOO99" s="115"/>
      <c r="SOP99" s="115"/>
      <c r="SOQ99" s="115"/>
      <c r="SOR99" s="115"/>
      <c r="SOS99" s="115"/>
      <c r="SOT99" s="115"/>
      <c r="SOU99" s="115"/>
      <c r="SOV99" s="115"/>
      <c r="SOW99" s="115"/>
      <c r="SOX99" s="115"/>
      <c r="SOY99" s="115"/>
      <c r="SOZ99" s="115"/>
      <c r="SPA99" s="115"/>
      <c r="SPB99" s="115"/>
      <c r="SPC99" s="115"/>
      <c r="SPD99" s="115"/>
      <c r="SPE99" s="115"/>
      <c r="SPF99" s="115"/>
      <c r="SPG99" s="115"/>
      <c r="SPH99" s="115"/>
      <c r="SPI99" s="115"/>
      <c r="SPJ99" s="115"/>
      <c r="SPK99" s="115"/>
      <c r="SPL99" s="115"/>
      <c r="SPM99" s="115"/>
      <c r="SPN99" s="115"/>
      <c r="SPO99" s="115"/>
      <c r="SPP99" s="115"/>
      <c r="SPQ99" s="115"/>
      <c r="SPR99" s="115"/>
      <c r="SPS99" s="115"/>
      <c r="SPT99" s="115"/>
      <c r="SPU99" s="115"/>
      <c r="SPV99" s="115"/>
      <c r="SPW99" s="115"/>
      <c r="SPX99" s="115"/>
      <c r="SPY99" s="115"/>
      <c r="SPZ99" s="115"/>
      <c r="SQA99" s="115"/>
      <c r="SQB99" s="115"/>
      <c r="SQC99" s="115"/>
      <c r="SQD99" s="115"/>
      <c r="SQE99" s="115"/>
      <c r="SQF99" s="115"/>
      <c r="SQG99" s="115"/>
      <c r="SQH99" s="115"/>
      <c r="SQI99" s="115"/>
      <c r="SQJ99" s="115"/>
      <c r="SQK99" s="115"/>
      <c r="SQL99" s="115"/>
      <c r="SQM99" s="115"/>
      <c r="SQN99" s="115"/>
      <c r="SQO99" s="115"/>
      <c r="SQP99" s="115"/>
      <c r="SQQ99" s="115"/>
      <c r="SQR99" s="115"/>
      <c r="SQS99" s="115"/>
      <c r="SQT99" s="115"/>
      <c r="SQU99" s="115"/>
      <c r="SQV99" s="115"/>
      <c r="SQW99" s="115"/>
      <c r="SQX99" s="115"/>
      <c r="SQY99" s="115"/>
      <c r="SQZ99" s="115"/>
      <c r="SRA99" s="115"/>
      <c r="SRB99" s="115"/>
      <c r="SRC99" s="115"/>
      <c r="SRD99" s="115"/>
      <c r="SRE99" s="115"/>
      <c r="SRF99" s="115"/>
      <c r="SRG99" s="115"/>
      <c r="SRH99" s="115"/>
      <c r="SRI99" s="115"/>
      <c r="SRJ99" s="115"/>
      <c r="SRK99" s="115"/>
      <c r="SRL99" s="115"/>
      <c r="SRM99" s="115"/>
      <c r="SRN99" s="115"/>
      <c r="SRO99" s="115"/>
      <c r="SRP99" s="115"/>
      <c r="SRQ99" s="115"/>
      <c r="SRR99" s="115"/>
      <c r="SRS99" s="115"/>
      <c r="SRT99" s="115"/>
      <c r="SRU99" s="115"/>
      <c r="SRV99" s="115"/>
      <c r="SRW99" s="115"/>
      <c r="SRX99" s="115"/>
      <c r="SRY99" s="115"/>
      <c r="SRZ99" s="115"/>
      <c r="SSA99" s="115"/>
      <c r="SSB99" s="115"/>
      <c r="SSC99" s="115"/>
      <c r="SSD99" s="115"/>
      <c r="SSE99" s="115"/>
      <c r="SSF99" s="115"/>
      <c r="SSG99" s="115"/>
      <c r="SSH99" s="115"/>
      <c r="SSI99" s="115"/>
      <c r="SSJ99" s="115"/>
      <c r="SSK99" s="115"/>
      <c r="SSL99" s="115"/>
      <c r="SSM99" s="115"/>
      <c r="SSN99" s="115"/>
      <c r="SSO99" s="115"/>
      <c r="SSP99" s="115"/>
      <c r="SSQ99" s="115"/>
      <c r="SSR99" s="115"/>
      <c r="SSS99" s="115"/>
      <c r="SST99" s="115"/>
      <c r="SSU99" s="115"/>
      <c r="SSV99" s="115"/>
      <c r="SSW99" s="115"/>
      <c r="SSX99" s="115"/>
      <c r="SSY99" s="115"/>
      <c r="SSZ99" s="115"/>
      <c r="STA99" s="115"/>
      <c r="STB99" s="115"/>
      <c r="STC99" s="115"/>
      <c r="STD99" s="115"/>
      <c r="STE99" s="115"/>
      <c r="STF99" s="115"/>
      <c r="STG99" s="115"/>
      <c r="STH99" s="115"/>
      <c r="STI99" s="115"/>
      <c r="STJ99" s="115"/>
      <c r="STK99" s="115"/>
      <c r="STL99" s="115"/>
      <c r="STM99" s="115"/>
      <c r="STN99" s="115"/>
      <c r="STO99" s="115"/>
      <c r="STP99" s="115"/>
      <c r="STQ99" s="115"/>
      <c r="STR99" s="115"/>
      <c r="STS99" s="115"/>
      <c r="STT99" s="115"/>
      <c r="STU99" s="115"/>
      <c r="STV99" s="115"/>
      <c r="STW99" s="115"/>
      <c r="STX99" s="115"/>
      <c r="STY99" s="115"/>
      <c r="STZ99" s="115"/>
      <c r="SUA99" s="115"/>
      <c r="SUB99" s="115"/>
      <c r="SUC99" s="115"/>
      <c r="SUD99" s="115"/>
      <c r="SUE99" s="115"/>
      <c r="SUF99" s="115"/>
      <c r="SUG99" s="115"/>
      <c r="SUH99" s="115"/>
      <c r="SUI99" s="115"/>
      <c r="SUJ99" s="115"/>
      <c r="SUK99" s="115"/>
      <c r="SUL99" s="115"/>
      <c r="SUM99" s="115"/>
      <c r="SUN99" s="115"/>
      <c r="SUO99" s="115"/>
      <c r="SUP99" s="115"/>
      <c r="SUQ99" s="115"/>
      <c r="SUR99" s="115"/>
      <c r="SUS99" s="115"/>
      <c r="SUT99" s="115"/>
      <c r="SUU99" s="115"/>
      <c r="SUV99" s="115"/>
      <c r="SUW99" s="115"/>
      <c r="SUX99" s="115"/>
      <c r="SUY99" s="115"/>
      <c r="SUZ99" s="115"/>
      <c r="SVA99" s="115"/>
      <c r="SVB99" s="115"/>
      <c r="SVC99" s="115"/>
      <c r="SVD99" s="115"/>
      <c r="SVE99" s="115"/>
      <c r="SVF99" s="115"/>
      <c r="SVG99" s="115"/>
      <c r="SVH99" s="115"/>
      <c r="SVI99" s="115"/>
      <c r="SVJ99" s="115"/>
      <c r="SVK99" s="115"/>
      <c r="SVL99" s="115"/>
      <c r="SVM99" s="115"/>
      <c r="SVN99" s="115"/>
      <c r="SVO99" s="115"/>
      <c r="SVP99" s="115"/>
      <c r="SVQ99" s="115"/>
      <c r="SVR99" s="115"/>
      <c r="SVS99" s="115"/>
      <c r="SVT99" s="115"/>
      <c r="SVU99" s="115"/>
      <c r="SVV99" s="115"/>
      <c r="SVW99" s="115"/>
      <c r="SVX99" s="115"/>
      <c r="SVY99" s="115"/>
      <c r="SVZ99" s="115"/>
      <c r="SWA99" s="115"/>
      <c r="SWB99" s="115"/>
      <c r="SWC99" s="115"/>
      <c r="SWD99" s="115"/>
      <c r="SWE99" s="115"/>
      <c r="SWF99" s="115"/>
      <c r="SWG99" s="115"/>
      <c r="SWH99" s="115"/>
      <c r="SWI99" s="115"/>
      <c r="SWJ99" s="115"/>
      <c r="SWK99" s="115"/>
      <c r="SWL99" s="115"/>
      <c r="SWM99" s="115"/>
      <c r="SWN99" s="115"/>
      <c r="SWO99" s="115"/>
      <c r="SWP99" s="115"/>
      <c r="SWQ99" s="115"/>
      <c r="SWR99" s="115"/>
      <c r="SWS99" s="115"/>
      <c r="SWT99" s="115"/>
      <c r="SWU99" s="115"/>
      <c r="SWV99" s="115"/>
      <c r="SWW99" s="115"/>
      <c r="SWX99" s="115"/>
      <c r="SWY99" s="115"/>
      <c r="SWZ99" s="115"/>
      <c r="SXA99" s="115"/>
      <c r="SXB99" s="115"/>
      <c r="SXC99" s="115"/>
      <c r="SXD99" s="115"/>
      <c r="SXE99" s="115"/>
      <c r="SXF99" s="115"/>
      <c r="SXG99" s="115"/>
      <c r="SXH99" s="115"/>
      <c r="SXI99" s="115"/>
      <c r="SXJ99" s="115"/>
      <c r="SXK99" s="115"/>
      <c r="SXL99" s="115"/>
      <c r="SXM99" s="115"/>
      <c r="SXN99" s="115"/>
      <c r="SXO99" s="115"/>
      <c r="SXP99" s="115"/>
      <c r="SXQ99" s="115"/>
      <c r="SXR99" s="115"/>
      <c r="SXS99" s="115"/>
      <c r="SXT99" s="115"/>
      <c r="SXU99" s="115"/>
      <c r="SXV99" s="115"/>
      <c r="SXW99" s="115"/>
      <c r="SXX99" s="115"/>
      <c r="SXY99" s="115"/>
      <c r="SXZ99" s="115"/>
      <c r="SYA99" s="115"/>
      <c r="SYB99" s="115"/>
      <c r="SYC99" s="115"/>
      <c r="SYD99" s="115"/>
      <c r="SYE99" s="115"/>
      <c r="SYF99" s="115"/>
      <c r="SYG99" s="115"/>
      <c r="SYH99" s="115"/>
      <c r="SYI99" s="115"/>
      <c r="SYJ99" s="115"/>
      <c r="SYK99" s="115"/>
      <c r="SYL99" s="115"/>
      <c r="SYM99" s="115"/>
      <c r="SYN99" s="115"/>
      <c r="SYO99" s="115"/>
      <c r="SYP99" s="115"/>
      <c r="SYQ99" s="115"/>
      <c r="SYR99" s="115"/>
      <c r="SYS99" s="115"/>
      <c r="SYT99" s="115"/>
      <c r="SYU99" s="115"/>
      <c r="SYV99" s="115"/>
      <c r="SYW99" s="115"/>
      <c r="SYX99" s="115"/>
      <c r="SYY99" s="115"/>
      <c r="SYZ99" s="115"/>
      <c r="SZA99" s="115"/>
      <c r="SZB99" s="115"/>
      <c r="SZC99" s="115"/>
      <c r="SZD99" s="115"/>
      <c r="SZE99" s="115"/>
      <c r="SZF99" s="115"/>
      <c r="SZG99" s="115"/>
      <c r="SZH99" s="115"/>
      <c r="SZI99" s="115"/>
      <c r="SZJ99" s="115"/>
      <c r="SZK99" s="115"/>
      <c r="SZL99" s="115"/>
      <c r="SZM99" s="115"/>
      <c r="SZN99" s="115"/>
      <c r="SZO99" s="115"/>
      <c r="SZP99" s="115"/>
      <c r="SZQ99" s="115"/>
      <c r="SZR99" s="115"/>
      <c r="SZS99" s="115"/>
      <c r="SZT99" s="115"/>
      <c r="SZU99" s="115"/>
      <c r="SZV99" s="115"/>
      <c r="SZW99" s="115"/>
      <c r="SZX99" s="115"/>
      <c r="SZY99" s="115"/>
      <c r="SZZ99" s="115"/>
      <c r="TAA99" s="115"/>
      <c r="TAB99" s="115"/>
      <c r="TAC99" s="115"/>
      <c r="TAD99" s="115"/>
      <c r="TAE99" s="115"/>
      <c r="TAF99" s="115"/>
      <c r="TAG99" s="115"/>
      <c r="TAH99" s="115"/>
      <c r="TAI99" s="115"/>
      <c r="TAJ99" s="115"/>
      <c r="TAK99" s="115"/>
      <c r="TAL99" s="115"/>
      <c r="TAM99" s="115"/>
      <c r="TAN99" s="115"/>
      <c r="TAO99" s="115"/>
      <c r="TAP99" s="115"/>
      <c r="TAQ99" s="115"/>
      <c r="TAR99" s="115"/>
      <c r="TAS99" s="115"/>
      <c r="TAT99" s="115"/>
      <c r="TAU99" s="115"/>
      <c r="TAV99" s="115"/>
      <c r="TAW99" s="115"/>
      <c r="TAX99" s="115"/>
      <c r="TAY99" s="115"/>
      <c r="TAZ99" s="115"/>
      <c r="TBA99" s="115"/>
      <c r="TBB99" s="115"/>
      <c r="TBC99" s="115"/>
      <c r="TBD99" s="115"/>
      <c r="TBE99" s="115"/>
      <c r="TBF99" s="115"/>
      <c r="TBG99" s="115"/>
      <c r="TBH99" s="115"/>
      <c r="TBI99" s="115"/>
      <c r="TBJ99" s="115"/>
      <c r="TBK99" s="115"/>
      <c r="TBL99" s="115"/>
      <c r="TBM99" s="115"/>
      <c r="TBN99" s="115"/>
      <c r="TBO99" s="115"/>
      <c r="TBP99" s="115"/>
      <c r="TBQ99" s="115"/>
      <c r="TBR99" s="115"/>
      <c r="TBS99" s="115"/>
      <c r="TBT99" s="115"/>
      <c r="TBU99" s="115"/>
      <c r="TBV99" s="115"/>
      <c r="TBW99" s="115"/>
      <c r="TBX99" s="115"/>
      <c r="TBY99" s="115"/>
      <c r="TBZ99" s="115"/>
      <c r="TCA99" s="115"/>
      <c r="TCB99" s="115"/>
      <c r="TCC99" s="115"/>
      <c r="TCD99" s="115"/>
      <c r="TCE99" s="115"/>
      <c r="TCF99" s="115"/>
      <c r="TCG99" s="115"/>
      <c r="TCH99" s="115"/>
      <c r="TCI99" s="115"/>
      <c r="TCJ99" s="115"/>
      <c r="TCK99" s="115"/>
      <c r="TCL99" s="115"/>
      <c r="TCM99" s="115"/>
      <c r="TCN99" s="115"/>
      <c r="TCO99" s="115"/>
      <c r="TCP99" s="115"/>
      <c r="TCQ99" s="115"/>
      <c r="TCR99" s="115"/>
      <c r="TCS99" s="115"/>
      <c r="TCT99" s="115"/>
      <c r="TCU99" s="115"/>
      <c r="TCV99" s="115"/>
      <c r="TCW99" s="115"/>
      <c r="TCX99" s="115"/>
      <c r="TCY99" s="115"/>
      <c r="TCZ99" s="115"/>
      <c r="TDA99" s="115"/>
      <c r="TDB99" s="115"/>
      <c r="TDC99" s="115"/>
      <c r="TDD99" s="115"/>
      <c r="TDE99" s="115"/>
      <c r="TDF99" s="115"/>
      <c r="TDG99" s="115"/>
      <c r="TDH99" s="115"/>
      <c r="TDI99" s="115"/>
      <c r="TDJ99" s="115"/>
      <c r="TDK99" s="115"/>
      <c r="TDL99" s="115"/>
      <c r="TDM99" s="115"/>
      <c r="TDN99" s="115"/>
      <c r="TDO99" s="115"/>
      <c r="TDP99" s="115"/>
      <c r="TDQ99" s="115"/>
      <c r="TDR99" s="115"/>
      <c r="TDS99" s="115"/>
      <c r="TDT99" s="115"/>
      <c r="TDU99" s="115"/>
      <c r="TDV99" s="115"/>
      <c r="TDW99" s="115"/>
      <c r="TDX99" s="115"/>
      <c r="TDY99" s="115"/>
      <c r="TDZ99" s="115"/>
      <c r="TEA99" s="115"/>
      <c r="TEB99" s="115"/>
      <c r="TEC99" s="115"/>
      <c r="TED99" s="115"/>
      <c r="TEE99" s="115"/>
      <c r="TEF99" s="115"/>
      <c r="TEG99" s="115"/>
      <c r="TEH99" s="115"/>
      <c r="TEI99" s="115"/>
      <c r="TEJ99" s="115"/>
      <c r="TEK99" s="115"/>
      <c r="TEL99" s="115"/>
      <c r="TEM99" s="115"/>
      <c r="TEN99" s="115"/>
      <c r="TEO99" s="115"/>
      <c r="TEP99" s="115"/>
      <c r="TEQ99" s="115"/>
      <c r="TER99" s="115"/>
      <c r="TES99" s="115"/>
      <c r="TET99" s="115"/>
      <c r="TEU99" s="115"/>
      <c r="TEV99" s="115"/>
      <c r="TEW99" s="115"/>
      <c r="TEX99" s="115"/>
      <c r="TEY99" s="115"/>
      <c r="TEZ99" s="115"/>
      <c r="TFA99" s="115"/>
      <c r="TFB99" s="115"/>
      <c r="TFC99" s="115"/>
      <c r="TFD99" s="115"/>
      <c r="TFE99" s="115"/>
      <c r="TFF99" s="115"/>
      <c r="TFG99" s="115"/>
      <c r="TFH99" s="115"/>
      <c r="TFI99" s="115"/>
      <c r="TFJ99" s="115"/>
      <c r="TFK99" s="115"/>
      <c r="TFL99" s="115"/>
      <c r="TFM99" s="115"/>
      <c r="TFN99" s="115"/>
      <c r="TFO99" s="115"/>
      <c r="TFP99" s="115"/>
      <c r="TFQ99" s="115"/>
      <c r="TFR99" s="115"/>
      <c r="TFS99" s="115"/>
      <c r="TFT99" s="115"/>
      <c r="TFU99" s="115"/>
      <c r="TFV99" s="115"/>
      <c r="TFW99" s="115"/>
      <c r="TFX99" s="115"/>
      <c r="TFY99" s="115"/>
      <c r="TFZ99" s="115"/>
      <c r="TGA99" s="115"/>
      <c r="TGB99" s="115"/>
      <c r="TGC99" s="115"/>
      <c r="TGD99" s="115"/>
      <c r="TGE99" s="115"/>
      <c r="TGF99" s="115"/>
      <c r="TGG99" s="115"/>
      <c r="TGH99" s="115"/>
      <c r="TGI99" s="115"/>
      <c r="TGJ99" s="115"/>
      <c r="TGK99" s="115"/>
      <c r="TGL99" s="115"/>
      <c r="TGM99" s="115"/>
      <c r="TGN99" s="115"/>
      <c r="TGO99" s="115"/>
      <c r="TGP99" s="115"/>
      <c r="TGQ99" s="115"/>
      <c r="TGR99" s="115"/>
      <c r="TGS99" s="115"/>
      <c r="TGT99" s="115"/>
      <c r="TGU99" s="115"/>
      <c r="TGV99" s="115"/>
      <c r="TGW99" s="115"/>
      <c r="TGX99" s="115"/>
      <c r="TGY99" s="115"/>
      <c r="TGZ99" s="115"/>
      <c r="THA99" s="115"/>
      <c r="THB99" s="115"/>
      <c r="THC99" s="115"/>
      <c r="THD99" s="115"/>
      <c r="THE99" s="115"/>
      <c r="THF99" s="115"/>
      <c r="THG99" s="115"/>
      <c r="THH99" s="115"/>
      <c r="THI99" s="115"/>
      <c r="THJ99" s="115"/>
      <c r="THK99" s="115"/>
      <c r="THL99" s="115"/>
      <c r="THM99" s="115"/>
      <c r="THN99" s="115"/>
      <c r="THO99" s="115"/>
      <c r="THP99" s="115"/>
      <c r="THQ99" s="115"/>
      <c r="THR99" s="115"/>
      <c r="THS99" s="115"/>
      <c r="THT99" s="115"/>
      <c r="THU99" s="115"/>
      <c r="THV99" s="115"/>
      <c r="THW99" s="115"/>
      <c r="THX99" s="115"/>
      <c r="THY99" s="115"/>
      <c r="THZ99" s="115"/>
      <c r="TIA99" s="115"/>
      <c r="TIB99" s="115"/>
      <c r="TIC99" s="115"/>
      <c r="TID99" s="115"/>
      <c r="TIE99" s="115"/>
      <c r="TIF99" s="115"/>
      <c r="TIG99" s="115"/>
      <c r="TIH99" s="115"/>
      <c r="TII99" s="115"/>
      <c r="TIJ99" s="115"/>
      <c r="TIK99" s="115"/>
      <c r="TIL99" s="115"/>
      <c r="TIM99" s="115"/>
      <c r="TIN99" s="115"/>
      <c r="TIO99" s="115"/>
      <c r="TIP99" s="115"/>
      <c r="TIQ99" s="115"/>
      <c r="TIR99" s="115"/>
      <c r="TIS99" s="115"/>
      <c r="TIT99" s="115"/>
      <c r="TIU99" s="115"/>
      <c r="TIV99" s="115"/>
      <c r="TIW99" s="115"/>
      <c r="TIX99" s="115"/>
      <c r="TIY99" s="115"/>
      <c r="TIZ99" s="115"/>
      <c r="TJA99" s="115"/>
      <c r="TJB99" s="115"/>
      <c r="TJC99" s="115"/>
      <c r="TJD99" s="115"/>
      <c r="TJE99" s="115"/>
      <c r="TJF99" s="115"/>
      <c r="TJG99" s="115"/>
      <c r="TJH99" s="115"/>
      <c r="TJI99" s="115"/>
      <c r="TJJ99" s="115"/>
      <c r="TJK99" s="115"/>
      <c r="TJL99" s="115"/>
      <c r="TJM99" s="115"/>
      <c r="TJN99" s="115"/>
      <c r="TJO99" s="115"/>
      <c r="TJP99" s="115"/>
      <c r="TJQ99" s="115"/>
      <c r="TJR99" s="115"/>
      <c r="TJS99" s="115"/>
      <c r="TJT99" s="115"/>
      <c r="TJU99" s="115"/>
      <c r="TJV99" s="115"/>
      <c r="TJW99" s="115"/>
      <c r="TJX99" s="115"/>
      <c r="TJY99" s="115"/>
      <c r="TJZ99" s="115"/>
      <c r="TKA99" s="115"/>
      <c r="TKB99" s="115"/>
      <c r="TKC99" s="115"/>
      <c r="TKD99" s="115"/>
      <c r="TKE99" s="115"/>
      <c r="TKF99" s="115"/>
      <c r="TKG99" s="115"/>
      <c r="TKH99" s="115"/>
      <c r="TKI99" s="115"/>
      <c r="TKJ99" s="115"/>
      <c r="TKK99" s="115"/>
      <c r="TKL99" s="115"/>
      <c r="TKM99" s="115"/>
      <c r="TKN99" s="115"/>
      <c r="TKO99" s="115"/>
      <c r="TKP99" s="115"/>
      <c r="TKQ99" s="115"/>
      <c r="TKR99" s="115"/>
      <c r="TKS99" s="115"/>
      <c r="TKT99" s="115"/>
      <c r="TKU99" s="115"/>
      <c r="TKV99" s="115"/>
      <c r="TKW99" s="115"/>
      <c r="TKX99" s="115"/>
      <c r="TKY99" s="115"/>
      <c r="TKZ99" s="115"/>
      <c r="TLA99" s="115"/>
      <c r="TLB99" s="115"/>
      <c r="TLC99" s="115"/>
      <c r="TLD99" s="115"/>
      <c r="TLE99" s="115"/>
      <c r="TLF99" s="115"/>
      <c r="TLG99" s="115"/>
      <c r="TLH99" s="115"/>
      <c r="TLI99" s="115"/>
      <c r="TLJ99" s="115"/>
      <c r="TLK99" s="115"/>
      <c r="TLL99" s="115"/>
      <c r="TLM99" s="115"/>
      <c r="TLN99" s="115"/>
      <c r="TLO99" s="115"/>
      <c r="TLP99" s="115"/>
      <c r="TLQ99" s="115"/>
      <c r="TLR99" s="115"/>
      <c r="TLS99" s="115"/>
      <c r="TLT99" s="115"/>
      <c r="TLU99" s="115"/>
      <c r="TLV99" s="115"/>
      <c r="TLW99" s="115"/>
      <c r="TLX99" s="115"/>
      <c r="TLY99" s="115"/>
      <c r="TLZ99" s="115"/>
      <c r="TMA99" s="115"/>
      <c r="TMB99" s="115"/>
      <c r="TMC99" s="115"/>
      <c r="TMD99" s="115"/>
      <c r="TME99" s="115"/>
      <c r="TMF99" s="115"/>
      <c r="TMG99" s="115"/>
      <c r="TMH99" s="115"/>
      <c r="TMI99" s="115"/>
      <c r="TMJ99" s="115"/>
      <c r="TMK99" s="115"/>
      <c r="TML99" s="115"/>
      <c r="TMM99" s="115"/>
      <c r="TMN99" s="115"/>
      <c r="TMO99" s="115"/>
      <c r="TMP99" s="115"/>
      <c r="TMQ99" s="115"/>
      <c r="TMR99" s="115"/>
      <c r="TMS99" s="115"/>
      <c r="TMT99" s="115"/>
      <c r="TMU99" s="115"/>
      <c r="TMV99" s="115"/>
      <c r="TMW99" s="115"/>
      <c r="TMX99" s="115"/>
      <c r="TMY99" s="115"/>
      <c r="TMZ99" s="115"/>
      <c r="TNA99" s="115"/>
      <c r="TNB99" s="115"/>
      <c r="TNC99" s="115"/>
      <c r="TND99" s="115"/>
      <c r="TNE99" s="115"/>
      <c r="TNF99" s="115"/>
      <c r="TNG99" s="115"/>
      <c r="TNH99" s="115"/>
      <c r="TNI99" s="115"/>
      <c r="TNJ99" s="115"/>
      <c r="TNK99" s="115"/>
      <c r="TNL99" s="115"/>
      <c r="TNM99" s="115"/>
      <c r="TNN99" s="115"/>
      <c r="TNO99" s="115"/>
      <c r="TNP99" s="115"/>
      <c r="TNQ99" s="115"/>
      <c r="TNR99" s="115"/>
      <c r="TNS99" s="115"/>
      <c r="TNT99" s="115"/>
      <c r="TNU99" s="115"/>
      <c r="TNV99" s="115"/>
      <c r="TNW99" s="115"/>
      <c r="TNX99" s="115"/>
      <c r="TNY99" s="115"/>
      <c r="TNZ99" s="115"/>
      <c r="TOA99" s="115"/>
      <c r="TOB99" s="115"/>
      <c r="TOC99" s="115"/>
      <c r="TOD99" s="115"/>
      <c r="TOE99" s="115"/>
      <c r="TOF99" s="115"/>
      <c r="TOG99" s="115"/>
      <c r="TOH99" s="115"/>
      <c r="TOI99" s="115"/>
      <c r="TOJ99" s="115"/>
      <c r="TOK99" s="115"/>
      <c r="TOL99" s="115"/>
      <c r="TOM99" s="115"/>
      <c r="TON99" s="115"/>
      <c r="TOO99" s="115"/>
      <c r="TOP99" s="115"/>
      <c r="TOQ99" s="115"/>
      <c r="TOR99" s="115"/>
      <c r="TOS99" s="115"/>
      <c r="TOT99" s="115"/>
      <c r="TOU99" s="115"/>
      <c r="TOV99" s="115"/>
      <c r="TOW99" s="115"/>
      <c r="TOX99" s="115"/>
      <c r="TOY99" s="115"/>
      <c r="TOZ99" s="115"/>
      <c r="TPA99" s="115"/>
      <c r="TPB99" s="115"/>
      <c r="TPC99" s="115"/>
      <c r="TPD99" s="115"/>
      <c r="TPE99" s="115"/>
      <c r="TPF99" s="115"/>
      <c r="TPG99" s="115"/>
      <c r="TPH99" s="115"/>
      <c r="TPI99" s="115"/>
      <c r="TPJ99" s="115"/>
      <c r="TPK99" s="115"/>
      <c r="TPL99" s="115"/>
      <c r="TPM99" s="115"/>
      <c r="TPN99" s="115"/>
      <c r="TPO99" s="115"/>
      <c r="TPP99" s="115"/>
      <c r="TPQ99" s="115"/>
      <c r="TPR99" s="115"/>
      <c r="TPS99" s="115"/>
      <c r="TPT99" s="115"/>
      <c r="TPU99" s="115"/>
      <c r="TPV99" s="115"/>
      <c r="TPW99" s="115"/>
      <c r="TPX99" s="115"/>
      <c r="TPY99" s="115"/>
      <c r="TPZ99" s="115"/>
      <c r="TQA99" s="115"/>
      <c r="TQB99" s="115"/>
      <c r="TQC99" s="115"/>
      <c r="TQD99" s="115"/>
      <c r="TQE99" s="115"/>
      <c r="TQF99" s="115"/>
      <c r="TQG99" s="115"/>
      <c r="TQH99" s="115"/>
      <c r="TQI99" s="115"/>
      <c r="TQJ99" s="115"/>
      <c r="TQK99" s="115"/>
      <c r="TQL99" s="115"/>
      <c r="TQM99" s="115"/>
      <c r="TQN99" s="115"/>
      <c r="TQO99" s="115"/>
      <c r="TQP99" s="115"/>
      <c r="TQQ99" s="115"/>
      <c r="TQR99" s="115"/>
      <c r="TQS99" s="115"/>
      <c r="TQT99" s="115"/>
      <c r="TQU99" s="115"/>
      <c r="TQV99" s="115"/>
      <c r="TQW99" s="115"/>
      <c r="TQX99" s="115"/>
      <c r="TQY99" s="115"/>
      <c r="TQZ99" s="115"/>
      <c r="TRA99" s="115"/>
      <c r="TRB99" s="115"/>
      <c r="TRC99" s="115"/>
      <c r="TRD99" s="115"/>
      <c r="TRE99" s="115"/>
      <c r="TRF99" s="115"/>
      <c r="TRG99" s="115"/>
      <c r="TRH99" s="115"/>
      <c r="TRI99" s="115"/>
      <c r="TRJ99" s="115"/>
      <c r="TRK99" s="115"/>
      <c r="TRL99" s="115"/>
      <c r="TRM99" s="115"/>
      <c r="TRN99" s="115"/>
      <c r="TRO99" s="115"/>
      <c r="TRP99" s="115"/>
      <c r="TRQ99" s="115"/>
      <c r="TRR99" s="115"/>
      <c r="TRS99" s="115"/>
      <c r="TRT99" s="115"/>
      <c r="TRU99" s="115"/>
      <c r="TRV99" s="115"/>
      <c r="TRW99" s="115"/>
      <c r="TRX99" s="115"/>
      <c r="TRY99" s="115"/>
      <c r="TRZ99" s="115"/>
      <c r="TSA99" s="115"/>
      <c r="TSB99" s="115"/>
      <c r="TSC99" s="115"/>
      <c r="TSD99" s="115"/>
      <c r="TSE99" s="115"/>
      <c r="TSF99" s="115"/>
      <c r="TSG99" s="115"/>
      <c r="TSH99" s="115"/>
      <c r="TSI99" s="115"/>
      <c r="TSJ99" s="115"/>
      <c r="TSK99" s="115"/>
      <c r="TSL99" s="115"/>
      <c r="TSM99" s="115"/>
      <c r="TSN99" s="115"/>
      <c r="TSO99" s="115"/>
      <c r="TSP99" s="115"/>
      <c r="TSQ99" s="115"/>
      <c r="TSR99" s="115"/>
      <c r="TSS99" s="115"/>
      <c r="TST99" s="115"/>
      <c r="TSU99" s="115"/>
      <c r="TSV99" s="115"/>
      <c r="TSW99" s="115"/>
      <c r="TSX99" s="115"/>
      <c r="TSY99" s="115"/>
      <c r="TSZ99" s="115"/>
      <c r="TTA99" s="115"/>
      <c r="TTB99" s="115"/>
      <c r="TTC99" s="115"/>
      <c r="TTD99" s="115"/>
      <c r="TTE99" s="115"/>
      <c r="TTF99" s="115"/>
      <c r="TTG99" s="115"/>
      <c r="TTH99" s="115"/>
      <c r="TTI99" s="115"/>
      <c r="TTJ99" s="115"/>
      <c r="TTK99" s="115"/>
      <c r="TTL99" s="115"/>
      <c r="TTM99" s="115"/>
      <c r="TTN99" s="115"/>
      <c r="TTO99" s="115"/>
      <c r="TTP99" s="115"/>
      <c r="TTQ99" s="115"/>
      <c r="TTR99" s="115"/>
      <c r="TTS99" s="115"/>
      <c r="TTT99" s="115"/>
      <c r="TTU99" s="115"/>
      <c r="TTV99" s="115"/>
      <c r="TTW99" s="115"/>
      <c r="TTX99" s="115"/>
      <c r="TTY99" s="115"/>
      <c r="TTZ99" s="115"/>
      <c r="TUA99" s="115"/>
      <c r="TUB99" s="115"/>
      <c r="TUC99" s="115"/>
      <c r="TUD99" s="115"/>
      <c r="TUE99" s="115"/>
      <c r="TUF99" s="115"/>
      <c r="TUG99" s="115"/>
      <c r="TUH99" s="115"/>
      <c r="TUI99" s="115"/>
      <c r="TUJ99" s="115"/>
      <c r="TUK99" s="115"/>
      <c r="TUL99" s="115"/>
      <c r="TUM99" s="115"/>
      <c r="TUN99" s="115"/>
      <c r="TUO99" s="115"/>
      <c r="TUP99" s="115"/>
      <c r="TUQ99" s="115"/>
      <c r="TUR99" s="115"/>
      <c r="TUS99" s="115"/>
      <c r="TUT99" s="115"/>
      <c r="TUU99" s="115"/>
      <c r="TUV99" s="115"/>
      <c r="TUW99" s="115"/>
      <c r="TUX99" s="115"/>
      <c r="TUY99" s="115"/>
      <c r="TUZ99" s="115"/>
      <c r="TVA99" s="115"/>
      <c r="TVB99" s="115"/>
      <c r="TVC99" s="115"/>
      <c r="TVD99" s="115"/>
      <c r="TVE99" s="115"/>
      <c r="TVF99" s="115"/>
      <c r="TVG99" s="115"/>
      <c r="TVH99" s="115"/>
      <c r="TVI99" s="115"/>
      <c r="TVJ99" s="115"/>
      <c r="TVK99" s="115"/>
      <c r="TVL99" s="115"/>
      <c r="TVM99" s="115"/>
      <c r="TVN99" s="115"/>
      <c r="TVO99" s="115"/>
      <c r="TVP99" s="115"/>
      <c r="TVQ99" s="115"/>
      <c r="TVR99" s="115"/>
      <c r="TVS99" s="115"/>
      <c r="TVT99" s="115"/>
      <c r="TVU99" s="115"/>
      <c r="TVV99" s="115"/>
      <c r="TVW99" s="115"/>
      <c r="TVX99" s="115"/>
      <c r="TVY99" s="115"/>
      <c r="TVZ99" s="115"/>
      <c r="TWA99" s="115"/>
      <c r="TWB99" s="115"/>
      <c r="TWC99" s="115"/>
      <c r="TWD99" s="115"/>
      <c r="TWE99" s="115"/>
      <c r="TWF99" s="115"/>
      <c r="TWG99" s="115"/>
      <c r="TWH99" s="115"/>
      <c r="TWI99" s="115"/>
      <c r="TWJ99" s="115"/>
      <c r="TWK99" s="115"/>
      <c r="TWL99" s="115"/>
      <c r="TWM99" s="115"/>
      <c r="TWN99" s="115"/>
      <c r="TWO99" s="115"/>
      <c r="TWP99" s="115"/>
      <c r="TWQ99" s="115"/>
      <c r="TWR99" s="115"/>
      <c r="TWS99" s="115"/>
      <c r="TWT99" s="115"/>
      <c r="TWU99" s="115"/>
      <c r="TWV99" s="115"/>
      <c r="TWW99" s="115"/>
      <c r="TWX99" s="115"/>
      <c r="TWY99" s="115"/>
      <c r="TWZ99" s="115"/>
      <c r="TXA99" s="115"/>
      <c r="TXB99" s="115"/>
      <c r="TXC99" s="115"/>
      <c r="TXD99" s="115"/>
      <c r="TXE99" s="115"/>
      <c r="TXF99" s="115"/>
      <c r="TXG99" s="115"/>
      <c r="TXH99" s="115"/>
      <c r="TXI99" s="115"/>
      <c r="TXJ99" s="115"/>
      <c r="TXK99" s="115"/>
      <c r="TXL99" s="115"/>
      <c r="TXM99" s="115"/>
      <c r="TXN99" s="115"/>
      <c r="TXO99" s="115"/>
      <c r="TXP99" s="115"/>
      <c r="TXQ99" s="115"/>
      <c r="TXR99" s="115"/>
      <c r="TXS99" s="115"/>
      <c r="TXT99" s="115"/>
      <c r="TXU99" s="115"/>
      <c r="TXV99" s="115"/>
      <c r="TXW99" s="115"/>
      <c r="TXX99" s="115"/>
      <c r="TXY99" s="115"/>
      <c r="TXZ99" s="115"/>
      <c r="TYA99" s="115"/>
      <c r="TYB99" s="115"/>
      <c r="TYC99" s="115"/>
      <c r="TYD99" s="115"/>
      <c r="TYE99" s="115"/>
      <c r="TYF99" s="115"/>
      <c r="TYG99" s="115"/>
      <c r="TYH99" s="115"/>
      <c r="TYI99" s="115"/>
      <c r="TYJ99" s="115"/>
      <c r="TYK99" s="115"/>
      <c r="TYL99" s="115"/>
      <c r="TYM99" s="115"/>
      <c r="TYN99" s="115"/>
      <c r="TYO99" s="115"/>
      <c r="TYP99" s="115"/>
      <c r="TYQ99" s="115"/>
      <c r="TYR99" s="115"/>
      <c r="TYS99" s="115"/>
      <c r="TYT99" s="115"/>
      <c r="TYU99" s="115"/>
      <c r="TYV99" s="115"/>
      <c r="TYW99" s="115"/>
      <c r="TYX99" s="115"/>
      <c r="TYY99" s="115"/>
      <c r="TYZ99" s="115"/>
      <c r="TZA99" s="115"/>
      <c r="TZB99" s="115"/>
      <c r="TZC99" s="115"/>
      <c r="TZD99" s="115"/>
      <c r="TZE99" s="115"/>
      <c r="TZF99" s="115"/>
      <c r="TZG99" s="115"/>
      <c r="TZH99" s="115"/>
      <c r="TZI99" s="115"/>
      <c r="TZJ99" s="115"/>
      <c r="TZK99" s="115"/>
      <c r="TZL99" s="115"/>
      <c r="TZM99" s="115"/>
      <c r="TZN99" s="115"/>
      <c r="TZO99" s="115"/>
      <c r="TZP99" s="115"/>
      <c r="TZQ99" s="115"/>
      <c r="TZR99" s="115"/>
      <c r="TZS99" s="115"/>
      <c r="TZT99" s="115"/>
      <c r="TZU99" s="115"/>
      <c r="TZV99" s="115"/>
      <c r="TZW99" s="115"/>
      <c r="TZX99" s="115"/>
      <c r="TZY99" s="115"/>
      <c r="TZZ99" s="115"/>
      <c r="UAA99" s="115"/>
      <c r="UAB99" s="115"/>
      <c r="UAC99" s="115"/>
      <c r="UAD99" s="115"/>
      <c r="UAE99" s="115"/>
      <c r="UAF99" s="115"/>
      <c r="UAG99" s="115"/>
      <c r="UAH99" s="115"/>
      <c r="UAI99" s="115"/>
      <c r="UAJ99" s="115"/>
      <c r="UAK99" s="115"/>
      <c r="UAL99" s="115"/>
      <c r="UAM99" s="115"/>
      <c r="UAN99" s="115"/>
      <c r="UAO99" s="115"/>
      <c r="UAP99" s="115"/>
      <c r="UAQ99" s="115"/>
      <c r="UAR99" s="115"/>
      <c r="UAS99" s="115"/>
      <c r="UAT99" s="115"/>
      <c r="UAU99" s="115"/>
      <c r="UAV99" s="115"/>
      <c r="UAW99" s="115"/>
      <c r="UAX99" s="115"/>
      <c r="UAY99" s="115"/>
      <c r="UAZ99" s="115"/>
      <c r="UBA99" s="115"/>
      <c r="UBB99" s="115"/>
      <c r="UBC99" s="115"/>
      <c r="UBD99" s="115"/>
      <c r="UBE99" s="115"/>
      <c r="UBF99" s="115"/>
      <c r="UBG99" s="115"/>
      <c r="UBH99" s="115"/>
      <c r="UBI99" s="115"/>
      <c r="UBJ99" s="115"/>
      <c r="UBK99" s="115"/>
      <c r="UBL99" s="115"/>
      <c r="UBM99" s="115"/>
      <c r="UBN99" s="115"/>
      <c r="UBO99" s="115"/>
      <c r="UBP99" s="115"/>
      <c r="UBQ99" s="115"/>
      <c r="UBR99" s="115"/>
      <c r="UBS99" s="115"/>
      <c r="UBT99" s="115"/>
      <c r="UBU99" s="115"/>
      <c r="UBV99" s="115"/>
      <c r="UBW99" s="115"/>
      <c r="UBX99" s="115"/>
      <c r="UBY99" s="115"/>
      <c r="UBZ99" s="115"/>
      <c r="UCA99" s="115"/>
      <c r="UCB99" s="115"/>
      <c r="UCC99" s="115"/>
      <c r="UCD99" s="115"/>
      <c r="UCE99" s="115"/>
      <c r="UCF99" s="115"/>
      <c r="UCG99" s="115"/>
      <c r="UCH99" s="115"/>
      <c r="UCI99" s="115"/>
      <c r="UCJ99" s="115"/>
      <c r="UCK99" s="115"/>
      <c r="UCL99" s="115"/>
      <c r="UCM99" s="115"/>
      <c r="UCN99" s="115"/>
      <c r="UCO99" s="115"/>
      <c r="UCP99" s="115"/>
      <c r="UCQ99" s="115"/>
      <c r="UCR99" s="115"/>
      <c r="UCS99" s="115"/>
      <c r="UCT99" s="115"/>
      <c r="UCU99" s="115"/>
      <c r="UCV99" s="115"/>
      <c r="UCW99" s="115"/>
      <c r="UCX99" s="115"/>
      <c r="UCY99" s="115"/>
      <c r="UCZ99" s="115"/>
      <c r="UDA99" s="115"/>
      <c r="UDB99" s="115"/>
      <c r="UDC99" s="115"/>
      <c r="UDD99" s="115"/>
      <c r="UDE99" s="115"/>
      <c r="UDF99" s="115"/>
      <c r="UDG99" s="115"/>
      <c r="UDH99" s="115"/>
      <c r="UDI99" s="115"/>
      <c r="UDJ99" s="115"/>
      <c r="UDK99" s="115"/>
      <c r="UDL99" s="115"/>
      <c r="UDM99" s="115"/>
      <c r="UDN99" s="115"/>
      <c r="UDO99" s="115"/>
      <c r="UDP99" s="115"/>
      <c r="UDQ99" s="115"/>
      <c r="UDR99" s="115"/>
      <c r="UDS99" s="115"/>
      <c r="UDT99" s="115"/>
      <c r="UDU99" s="115"/>
      <c r="UDV99" s="115"/>
      <c r="UDW99" s="115"/>
      <c r="UDX99" s="115"/>
      <c r="UDY99" s="115"/>
      <c r="UDZ99" s="115"/>
      <c r="UEA99" s="115"/>
      <c r="UEB99" s="115"/>
      <c r="UEC99" s="115"/>
      <c r="UED99" s="115"/>
      <c r="UEE99" s="115"/>
      <c r="UEF99" s="115"/>
      <c r="UEG99" s="115"/>
      <c r="UEH99" s="115"/>
      <c r="UEI99" s="115"/>
      <c r="UEJ99" s="115"/>
      <c r="UEK99" s="115"/>
      <c r="UEL99" s="115"/>
      <c r="UEM99" s="115"/>
      <c r="UEN99" s="115"/>
      <c r="UEO99" s="115"/>
      <c r="UEP99" s="115"/>
      <c r="UEQ99" s="115"/>
      <c r="UER99" s="115"/>
      <c r="UES99" s="115"/>
      <c r="UET99" s="115"/>
      <c r="UEU99" s="115"/>
      <c r="UEV99" s="115"/>
      <c r="UEW99" s="115"/>
      <c r="UEX99" s="115"/>
      <c r="UEY99" s="115"/>
      <c r="UEZ99" s="115"/>
      <c r="UFA99" s="115"/>
      <c r="UFB99" s="115"/>
      <c r="UFC99" s="115"/>
      <c r="UFD99" s="115"/>
      <c r="UFE99" s="115"/>
      <c r="UFF99" s="115"/>
      <c r="UFG99" s="115"/>
      <c r="UFH99" s="115"/>
      <c r="UFI99" s="115"/>
      <c r="UFJ99" s="115"/>
      <c r="UFK99" s="115"/>
      <c r="UFL99" s="115"/>
      <c r="UFM99" s="115"/>
      <c r="UFN99" s="115"/>
      <c r="UFO99" s="115"/>
      <c r="UFP99" s="115"/>
      <c r="UFQ99" s="115"/>
      <c r="UFR99" s="115"/>
      <c r="UFS99" s="115"/>
      <c r="UFT99" s="115"/>
      <c r="UFU99" s="115"/>
      <c r="UFV99" s="115"/>
      <c r="UFW99" s="115"/>
      <c r="UFX99" s="115"/>
      <c r="UFY99" s="115"/>
      <c r="UFZ99" s="115"/>
      <c r="UGA99" s="115"/>
      <c r="UGB99" s="115"/>
      <c r="UGC99" s="115"/>
      <c r="UGD99" s="115"/>
      <c r="UGE99" s="115"/>
      <c r="UGF99" s="115"/>
      <c r="UGG99" s="115"/>
      <c r="UGH99" s="115"/>
      <c r="UGI99" s="115"/>
      <c r="UGJ99" s="115"/>
      <c r="UGK99" s="115"/>
      <c r="UGL99" s="115"/>
      <c r="UGM99" s="115"/>
      <c r="UGN99" s="115"/>
      <c r="UGO99" s="115"/>
      <c r="UGP99" s="115"/>
      <c r="UGQ99" s="115"/>
      <c r="UGR99" s="115"/>
      <c r="UGS99" s="115"/>
      <c r="UGT99" s="115"/>
      <c r="UGU99" s="115"/>
      <c r="UGV99" s="115"/>
      <c r="UGW99" s="115"/>
      <c r="UGX99" s="115"/>
      <c r="UGY99" s="115"/>
      <c r="UGZ99" s="115"/>
      <c r="UHA99" s="115"/>
      <c r="UHB99" s="115"/>
      <c r="UHC99" s="115"/>
      <c r="UHD99" s="115"/>
      <c r="UHE99" s="115"/>
      <c r="UHF99" s="115"/>
      <c r="UHG99" s="115"/>
      <c r="UHH99" s="115"/>
      <c r="UHI99" s="115"/>
      <c r="UHJ99" s="115"/>
      <c r="UHK99" s="115"/>
      <c r="UHL99" s="115"/>
      <c r="UHM99" s="115"/>
      <c r="UHN99" s="115"/>
      <c r="UHO99" s="115"/>
      <c r="UHP99" s="115"/>
      <c r="UHQ99" s="115"/>
      <c r="UHR99" s="115"/>
      <c r="UHS99" s="115"/>
      <c r="UHT99" s="115"/>
      <c r="UHU99" s="115"/>
      <c r="UHV99" s="115"/>
      <c r="UHW99" s="115"/>
      <c r="UHX99" s="115"/>
      <c r="UHY99" s="115"/>
      <c r="UHZ99" s="115"/>
      <c r="UIA99" s="115"/>
      <c r="UIB99" s="115"/>
      <c r="UIC99" s="115"/>
      <c r="UID99" s="115"/>
      <c r="UIE99" s="115"/>
      <c r="UIF99" s="115"/>
      <c r="UIG99" s="115"/>
      <c r="UIH99" s="115"/>
      <c r="UII99" s="115"/>
      <c r="UIJ99" s="115"/>
      <c r="UIK99" s="115"/>
      <c r="UIL99" s="115"/>
      <c r="UIM99" s="115"/>
      <c r="UIN99" s="115"/>
      <c r="UIO99" s="115"/>
      <c r="UIP99" s="115"/>
      <c r="UIQ99" s="115"/>
      <c r="UIR99" s="115"/>
      <c r="UIS99" s="115"/>
      <c r="UIT99" s="115"/>
      <c r="UIU99" s="115"/>
      <c r="UIV99" s="115"/>
      <c r="UIW99" s="115"/>
      <c r="UIX99" s="115"/>
      <c r="UIY99" s="115"/>
      <c r="UIZ99" s="115"/>
      <c r="UJA99" s="115"/>
      <c r="UJB99" s="115"/>
      <c r="UJC99" s="115"/>
      <c r="UJD99" s="115"/>
      <c r="UJE99" s="115"/>
      <c r="UJF99" s="115"/>
      <c r="UJG99" s="115"/>
      <c r="UJH99" s="115"/>
      <c r="UJI99" s="115"/>
      <c r="UJJ99" s="115"/>
      <c r="UJK99" s="115"/>
      <c r="UJL99" s="115"/>
      <c r="UJM99" s="115"/>
      <c r="UJN99" s="115"/>
      <c r="UJO99" s="115"/>
      <c r="UJP99" s="115"/>
      <c r="UJQ99" s="115"/>
      <c r="UJR99" s="115"/>
      <c r="UJS99" s="115"/>
      <c r="UJT99" s="115"/>
      <c r="UJU99" s="115"/>
      <c r="UJV99" s="115"/>
      <c r="UJW99" s="115"/>
      <c r="UJX99" s="115"/>
      <c r="UJY99" s="115"/>
      <c r="UJZ99" s="115"/>
      <c r="UKA99" s="115"/>
      <c r="UKB99" s="115"/>
      <c r="UKC99" s="115"/>
      <c r="UKD99" s="115"/>
      <c r="UKE99" s="115"/>
      <c r="UKF99" s="115"/>
      <c r="UKG99" s="115"/>
      <c r="UKH99" s="115"/>
      <c r="UKI99" s="115"/>
      <c r="UKJ99" s="115"/>
      <c r="UKK99" s="115"/>
      <c r="UKL99" s="115"/>
      <c r="UKM99" s="115"/>
      <c r="UKN99" s="115"/>
      <c r="UKO99" s="115"/>
      <c r="UKP99" s="115"/>
      <c r="UKQ99" s="115"/>
      <c r="UKR99" s="115"/>
      <c r="UKS99" s="115"/>
      <c r="UKT99" s="115"/>
      <c r="UKU99" s="115"/>
      <c r="UKV99" s="115"/>
      <c r="UKW99" s="115"/>
      <c r="UKX99" s="115"/>
      <c r="UKY99" s="115"/>
      <c r="UKZ99" s="115"/>
      <c r="ULA99" s="115"/>
      <c r="ULB99" s="115"/>
      <c r="ULC99" s="115"/>
      <c r="ULD99" s="115"/>
      <c r="ULE99" s="115"/>
      <c r="ULF99" s="115"/>
      <c r="ULG99" s="115"/>
      <c r="ULH99" s="115"/>
      <c r="ULI99" s="115"/>
      <c r="ULJ99" s="115"/>
      <c r="ULK99" s="115"/>
      <c r="ULL99" s="115"/>
      <c r="ULM99" s="115"/>
      <c r="ULN99" s="115"/>
      <c r="ULO99" s="115"/>
      <c r="ULP99" s="115"/>
      <c r="ULQ99" s="115"/>
      <c r="ULR99" s="115"/>
      <c r="ULS99" s="115"/>
      <c r="ULT99" s="115"/>
      <c r="ULU99" s="115"/>
      <c r="ULV99" s="115"/>
      <c r="ULW99" s="115"/>
      <c r="ULX99" s="115"/>
      <c r="ULY99" s="115"/>
      <c r="ULZ99" s="115"/>
      <c r="UMA99" s="115"/>
      <c r="UMB99" s="115"/>
      <c r="UMC99" s="115"/>
      <c r="UMD99" s="115"/>
      <c r="UME99" s="115"/>
      <c r="UMF99" s="115"/>
      <c r="UMG99" s="115"/>
      <c r="UMH99" s="115"/>
      <c r="UMI99" s="115"/>
      <c r="UMJ99" s="115"/>
      <c r="UMK99" s="115"/>
      <c r="UML99" s="115"/>
      <c r="UMM99" s="115"/>
      <c r="UMN99" s="115"/>
      <c r="UMO99" s="115"/>
      <c r="UMP99" s="115"/>
      <c r="UMQ99" s="115"/>
      <c r="UMR99" s="115"/>
      <c r="UMS99" s="115"/>
      <c r="UMT99" s="115"/>
      <c r="UMU99" s="115"/>
      <c r="UMV99" s="115"/>
      <c r="UMW99" s="115"/>
      <c r="UMX99" s="115"/>
      <c r="UMY99" s="115"/>
      <c r="UMZ99" s="115"/>
      <c r="UNA99" s="115"/>
      <c r="UNB99" s="115"/>
      <c r="UNC99" s="115"/>
      <c r="UND99" s="115"/>
      <c r="UNE99" s="115"/>
      <c r="UNF99" s="115"/>
      <c r="UNG99" s="115"/>
      <c r="UNH99" s="115"/>
      <c r="UNI99" s="115"/>
      <c r="UNJ99" s="115"/>
      <c r="UNK99" s="115"/>
      <c r="UNL99" s="115"/>
      <c r="UNM99" s="115"/>
      <c r="UNN99" s="115"/>
      <c r="UNO99" s="115"/>
      <c r="UNP99" s="115"/>
      <c r="UNQ99" s="115"/>
      <c r="UNR99" s="115"/>
      <c r="UNS99" s="115"/>
      <c r="UNT99" s="115"/>
      <c r="UNU99" s="115"/>
      <c r="UNV99" s="115"/>
      <c r="UNW99" s="115"/>
      <c r="UNX99" s="115"/>
      <c r="UNY99" s="115"/>
      <c r="UNZ99" s="115"/>
      <c r="UOA99" s="115"/>
      <c r="UOB99" s="115"/>
      <c r="UOC99" s="115"/>
      <c r="UOD99" s="115"/>
      <c r="UOE99" s="115"/>
      <c r="UOF99" s="115"/>
      <c r="UOG99" s="115"/>
      <c r="UOH99" s="115"/>
      <c r="UOI99" s="115"/>
      <c r="UOJ99" s="115"/>
      <c r="UOK99" s="115"/>
      <c r="UOL99" s="115"/>
      <c r="UOM99" s="115"/>
      <c r="UON99" s="115"/>
      <c r="UOO99" s="115"/>
      <c r="UOP99" s="115"/>
      <c r="UOQ99" s="115"/>
      <c r="UOR99" s="115"/>
      <c r="UOS99" s="115"/>
      <c r="UOT99" s="115"/>
      <c r="UOU99" s="115"/>
      <c r="UOV99" s="115"/>
      <c r="UOW99" s="115"/>
      <c r="UOX99" s="115"/>
      <c r="UOY99" s="115"/>
      <c r="UOZ99" s="115"/>
      <c r="UPA99" s="115"/>
      <c r="UPB99" s="115"/>
      <c r="UPC99" s="115"/>
      <c r="UPD99" s="115"/>
      <c r="UPE99" s="115"/>
      <c r="UPF99" s="115"/>
      <c r="UPG99" s="115"/>
      <c r="UPH99" s="115"/>
      <c r="UPI99" s="115"/>
      <c r="UPJ99" s="115"/>
      <c r="UPK99" s="115"/>
      <c r="UPL99" s="115"/>
      <c r="UPM99" s="115"/>
      <c r="UPN99" s="115"/>
      <c r="UPO99" s="115"/>
      <c r="UPP99" s="115"/>
      <c r="UPQ99" s="115"/>
      <c r="UPR99" s="115"/>
      <c r="UPS99" s="115"/>
      <c r="UPT99" s="115"/>
      <c r="UPU99" s="115"/>
      <c r="UPV99" s="115"/>
      <c r="UPW99" s="115"/>
      <c r="UPX99" s="115"/>
      <c r="UPY99" s="115"/>
      <c r="UPZ99" s="115"/>
      <c r="UQA99" s="115"/>
      <c r="UQB99" s="115"/>
      <c r="UQC99" s="115"/>
      <c r="UQD99" s="115"/>
      <c r="UQE99" s="115"/>
      <c r="UQF99" s="115"/>
      <c r="UQG99" s="115"/>
      <c r="UQH99" s="115"/>
      <c r="UQI99" s="115"/>
      <c r="UQJ99" s="115"/>
      <c r="UQK99" s="115"/>
      <c r="UQL99" s="115"/>
      <c r="UQM99" s="115"/>
      <c r="UQN99" s="115"/>
      <c r="UQO99" s="115"/>
      <c r="UQP99" s="115"/>
      <c r="UQQ99" s="115"/>
      <c r="UQR99" s="115"/>
      <c r="UQS99" s="115"/>
      <c r="UQT99" s="115"/>
      <c r="UQU99" s="115"/>
      <c r="UQV99" s="115"/>
      <c r="UQW99" s="115"/>
      <c r="UQX99" s="115"/>
      <c r="UQY99" s="115"/>
      <c r="UQZ99" s="115"/>
      <c r="URA99" s="115"/>
      <c r="URB99" s="115"/>
      <c r="URC99" s="115"/>
      <c r="URD99" s="115"/>
      <c r="URE99" s="115"/>
      <c r="URF99" s="115"/>
      <c r="URG99" s="115"/>
      <c r="URH99" s="115"/>
      <c r="URI99" s="115"/>
      <c r="URJ99" s="115"/>
      <c r="URK99" s="115"/>
      <c r="URL99" s="115"/>
      <c r="URM99" s="115"/>
      <c r="URN99" s="115"/>
      <c r="URO99" s="115"/>
      <c r="URP99" s="115"/>
      <c r="URQ99" s="115"/>
      <c r="URR99" s="115"/>
      <c r="URS99" s="115"/>
      <c r="URT99" s="115"/>
      <c r="URU99" s="115"/>
      <c r="URV99" s="115"/>
      <c r="URW99" s="115"/>
      <c r="URX99" s="115"/>
      <c r="URY99" s="115"/>
      <c r="URZ99" s="115"/>
      <c r="USA99" s="115"/>
      <c r="USB99" s="115"/>
      <c r="USC99" s="115"/>
      <c r="USD99" s="115"/>
      <c r="USE99" s="115"/>
      <c r="USF99" s="115"/>
      <c r="USG99" s="115"/>
      <c r="USH99" s="115"/>
      <c r="USI99" s="115"/>
      <c r="USJ99" s="115"/>
      <c r="USK99" s="115"/>
      <c r="USL99" s="115"/>
      <c r="USM99" s="115"/>
      <c r="USN99" s="115"/>
      <c r="USO99" s="115"/>
      <c r="USP99" s="115"/>
      <c r="USQ99" s="115"/>
      <c r="USR99" s="115"/>
      <c r="USS99" s="115"/>
      <c r="UST99" s="115"/>
      <c r="USU99" s="115"/>
      <c r="USV99" s="115"/>
      <c r="USW99" s="115"/>
      <c r="USX99" s="115"/>
      <c r="USY99" s="115"/>
      <c r="USZ99" s="115"/>
      <c r="UTA99" s="115"/>
      <c r="UTB99" s="115"/>
      <c r="UTC99" s="115"/>
      <c r="UTD99" s="115"/>
      <c r="UTE99" s="115"/>
      <c r="UTF99" s="115"/>
      <c r="UTG99" s="115"/>
      <c r="UTH99" s="115"/>
      <c r="UTI99" s="115"/>
      <c r="UTJ99" s="115"/>
      <c r="UTK99" s="115"/>
      <c r="UTL99" s="115"/>
      <c r="UTM99" s="115"/>
      <c r="UTN99" s="115"/>
      <c r="UTO99" s="115"/>
      <c r="UTP99" s="115"/>
      <c r="UTQ99" s="115"/>
      <c r="UTR99" s="115"/>
      <c r="UTS99" s="115"/>
      <c r="UTT99" s="115"/>
      <c r="UTU99" s="115"/>
      <c r="UTV99" s="115"/>
      <c r="UTW99" s="115"/>
      <c r="UTX99" s="115"/>
      <c r="UTY99" s="115"/>
      <c r="UTZ99" s="115"/>
      <c r="UUA99" s="115"/>
      <c r="UUB99" s="115"/>
      <c r="UUC99" s="115"/>
      <c r="UUD99" s="115"/>
      <c r="UUE99" s="115"/>
      <c r="UUF99" s="115"/>
      <c r="UUG99" s="115"/>
      <c r="UUH99" s="115"/>
      <c r="UUI99" s="115"/>
      <c r="UUJ99" s="115"/>
      <c r="UUK99" s="115"/>
      <c r="UUL99" s="115"/>
      <c r="UUM99" s="115"/>
      <c r="UUN99" s="115"/>
      <c r="UUO99" s="115"/>
      <c r="UUP99" s="115"/>
      <c r="UUQ99" s="115"/>
      <c r="UUR99" s="115"/>
      <c r="UUS99" s="115"/>
      <c r="UUT99" s="115"/>
      <c r="UUU99" s="115"/>
      <c r="UUV99" s="115"/>
      <c r="UUW99" s="115"/>
      <c r="UUX99" s="115"/>
      <c r="UUY99" s="115"/>
      <c r="UUZ99" s="115"/>
      <c r="UVA99" s="115"/>
      <c r="UVB99" s="115"/>
      <c r="UVC99" s="115"/>
      <c r="UVD99" s="115"/>
      <c r="UVE99" s="115"/>
      <c r="UVF99" s="115"/>
      <c r="UVG99" s="115"/>
      <c r="UVH99" s="115"/>
      <c r="UVI99" s="115"/>
      <c r="UVJ99" s="115"/>
      <c r="UVK99" s="115"/>
      <c r="UVL99" s="115"/>
      <c r="UVM99" s="115"/>
      <c r="UVN99" s="115"/>
      <c r="UVO99" s="115"/>
      <c r="UVP99" s="115"/>
      <c r="UVQ99" s="115"/>
      <c r="UVR99" s="115"/>
      <c r="UVS99" s="115"/>
      <c r="UVT99" s="115"/>
      <c r="UVU99" s="115"/>
      <c r="UVV99" s="115"/>
      <c r="UVW99" s="115"/>
      <c r="UVX99" s="115"/>
      <c r="UVY99" s="115"/>
      <c r="UVZ99" s="115"/>
      <c r="UWA99" s="115"/>
      <c r="UWB99" s="115"/>
      <c r="UWC99" s="115"/>
      <c r="UWD99" s="115"/>
      <c r="UWE99" s="115"/>
      <c r="UWF99" s="115"/>
      <c r="UWG99" s="115"/>
      <c r="UWH99" s="115"/>
      <c r="UWI99" s="115"/>
      <c r="UWJ99" s="115"/>
      <c r="UWK99" s="115"/>
      <c r="UWL99" s="115"/>
      <c r="UWM99" s="115"/>
      <c r="UWN99" s="115"/>
      <c r="UWO99" s="115"/>
      <c r="UWP99" s="115"/>
      <c r="UWQ99" s="115"/>
      <c r="UWR99" s="115"/>
      <c r="UWS99" s="115"/>
      <c r="UWT99" s="115"/>
      <c r="UWU99" s="115"/>
      <c r="UWV99" s="115"/>
      <c r="UWW99" s="115"/>
      <c r="UWX99" s="115"/>
      <c r="UWY99" s="115"/>
      <c r="UWZ99" s="115"/>
      <c r="UXA99" s="115"/>
      <c r="UXB99" s="115"/>
      <c r="UXC99" s="115"/>
      <c r="UXD99" s="115"/>
      <c r="UXE99" s="115"/>
      <c r="UXF99" s="115"/>
      <c r="UXG99" s="115"/>
      <c r="UXH99" s="115"/>
      <c r="UXI99" s="115"/>
      <c r="UXJ99" s="115"/>
      <c r="UXK99" s="115"/>
      <c r="UXL99" s="115"/>
      <c r="UXM99" s="115"/>
      <c r="UXN99" s="115"/>
      <c r="UXO99" s="115"/>
      <c r="UXP99" s="115"/>
      <c r="UXQ99" s="115"/>
      <c r="UXR99" s="115"/>
      <c r="UXS99" s="115"/>
      <c r="UXT99" s="115"/>
      <c r="UXU99" s="115"/>
      <c r="UXV99" s="115"/>
      <c r="UXW99" s="115"/>
      <c r="UXX99" s="115"/>
      <c r="UXY99" s="115"/>
      <c r="UXZ99" s="115"/>
      <c r="UYA99" s="115"/>
      <c r="UYB99" s="115"/>
      <c r="UYC99" s="115"/>
      <c r="UYD99" s="115"/>
      <c r="UYE99" s="115"/>
      <c r="UYF99" s="115"/>
      <c r="UYG99" s="115"/>
      <c r="UYH99" s="115"/>
      <c r="UYI99" s="115"/>
      <c r="UYJ99" s="115"/>
      <c r="UYK99" s="115"/>
      <c r="UYL99" s="115"/>
      <c r="UYM99" s="115"/>
      <c r="UYN99" s="115"/>
      <c r="UYO99" s="115"/>
      <c r="UYP99" s="115"/>
      <c r="UYQ99" s="115"/>
      <c r="UYR99" s="115"/>
      <c r="UYS99" s="115"/>
      <c r="UYT99" s="115"/>
      <c r="UYU99" s="115"/>
      <c r="UYV99" s="115"/>
      <c r="UYW99" s="115"/>
      <c r="UYX99" s="115"/>
      <c r="UYY99" s="115"/>
      <c r="UYZ99" s="115"/>
      <c r="UZA99" s="115"/>
      <c r="UZB99" s="115"/>
      <c r="UZC99" s="115"/>
      <c r="UZD99" s="115"/>
      <c r="UZE99" s="115"/>
      <c r="UZF99" s="115"/>
      <c r="UZG99" s="115"/>
      <c r="UZH99" s="115"/>
      <c r="UZI99" s="115"/>
      <c r="UZJ99" s="115"/>
      <c r="UZK99" s="115"/>
      <c r="UZL99" s="115"/>
      <c r="UZM99" s="115"/>
      <c r="UZN99" s="115"/>
      <c r="UZO99" s="115"/>
      <c r="UZP99" s="115"/>
      <c r="UZQ99" s="115"/>
      <c r="UZR99" s="115"/>
      <c r="UZS99" s="115"/>
      <c r="UZT99" s="115"/>
      <c r="UZU99" s="115"/>
      <c r="UZV99" s="115"/>
      <c r="UZW99" s="115"/>
      <c r="UZX99" s="115"/>
      <c r="UZY99" s="115"/>
      <c r="UZZ99" s="115"/>
      <c r="VAA99" s="115"/>
      <c r="VAB99" s="115"/>
      <c r="VAC99" s="115"/>
      <c r="VAD99" s="115"/>
      <c r="VAE99" s="115"/>
      <c r="VAF99" s="115"/>
      <c r="VAG99" s="115"/>
      <c r="VAH99" s="115"/>
      <c r="VAI99" s="115"/>
      <c r="VAJ99" s="115"/>
      <c r="VAK99" s="115"/>
      <c r="VAL99" s="115"/>
      <c r="VAM99" s="115"/>
      <c r="VAN99" s="115"/>
      <c r="VAO99" s="115"/>
      <c r="VAP99" s="115"/>
      <c r="VAQ99" s="115"/>
      <c r="VAR99" s="115"/>
      <c r="VAS99" s="115"/>
      <c r="VAT99" s="115"/>
      <c r="VAU99" s="115"/>
      <c r="VAV99" s="115"/>
      <c r="VAW99" s="115"/>
      <c r="VAX99" s="115"/>
      <c r="VAY99" s="115"/>
      <c r="VAZ99" s="115"/>
      <c r="VBA99" s="115"/>
      <c r="VBB99" s="115"/>
      <c r="VBC99" s="115"/>
      <c r="VBD99" s="115"/>
      <c r="VBE99" s="115"/>
      <c r="VBF99" s="115"/>
      <c r="VBG99" s="115"/>
      <c r="VBH99" s="115"/>
      <c r="VBI99" s="115"/>
      <c r="VBJ99" s="115"/>
      <c r="VBK99" s="115"/>
      <c r="VBL99" s="115"/>
      <c r="VBM99" s="115"/>
      <c r="VBN99" s="115"/>
      <c r="VBO99" s="115"/>
      <c r="VBP99" s="115"/>
      <c r="VBQ99" s="115"/>
      <c r="VBR99" s="115"/>
      <c r="VBS99" s="115"/>
      <c r="VBT99" s="115"/>
      <c r="VBU99" s="115"/>
      <c r="VBV99" s="115"/>
      <c r="VBW99" s="115"/>
      <c r="VBX99" s="115"/>
      <c r="VBY99" s="115"/>
      <c r="VBZ99" s="115"/>
      <c r="VCA99" s="115"/>
      <c r="VCB99" s="115"/>
      <c r="VCC99" s="115"/>
      <c r="VCD99" s="115"/>
      <c r="VCE99" s="115"/>
      <c r="VCF99" s="115"/>
      <c r="VCG99" s="115"/>
      <c r="VCH99" s="115"/>
      <c r="VCI99" s="115"/>
      <c r="VCJ99" s="115"/>
      <c r="VCK99" s="115"/>
      <c r="VCL99" s="115"/>
      <c r="VCM99" s="115"/>
      <c r="VCN99" s="115"/>
      <c r="VCO99" s="115"/>
      <c r="VCP99" s="115"/>
      <c r="VCQ99" s="115"/>
      <c r="VCR99" s="115"/>
      <c r="VCS99" s="115"/>
      <c r="VCT99" s="115"/>
      <c r="VCU99" s="115"/>
      <c r="VCV99" s="115"/>
      <c r="VCW99" s="115"/>
      <c r="VCX99" s="115"/>
      <c r="VCY99" s="115"/>
      <c r="VCZ99" s="115"/>
      <c r="VDA99" s="115"/>
      <c r="VDB99" s="115"/>
      <c r="VDC99" s="115"/>
      <c r="VDD99" s="115"/>
      <c r="VDE99" s="115"/>
      <c r="VDF99" s="115"/>
      <c r="VDG99" s="115"/>
      <c r="VDH99" s="115"/>
      <c r="VDI99" s="115"/>
      <c r="VDJ99" s="115"/>
      <c r="VDK99" s="115"/>
      <c r="VDL99" s="115"/>
      <c r="VDM99" s="115"/>
      <c r="VDN99" s="115"/>
      <c r="VDO99" s="115"/>
      <c r="VDP99" s="115"/>
      <c r="VDQ99" s="115"/>
      <c r="VDR99" s="115"/>
      <c r="VDS99" s="115"/>
      <c r="VDT99" s="115"/>
      <c r="VDU99" s="115"/>
      <c r="VDV99" s="115"/>
      <c r="VDW99" s="115"/>
      <c r="VDX99" s="115"/>
      <c r="VDY99" s="115"/>
      <c r="VDZ99" s="115"/>
      <c r="VEA99" s="115"/>
      <c r="VEB99" s="115"/>
      <c r="VEC99" s="115"/>
      <c r="VED99" s="115"/>
      <c r="VEE99" s="115"/>
      <c r="VEF99" s="115"/>
      <c r="VEG99" s="115"/>
      <c r="VEH99" s="115"/>
      <c r="VEI99" s="115"/>
      <c r="VEJ99" s="115"/>
      <c r="VEK99" s="115"/>
      <c r="VEL99" s="115"/>
      <c r="VEM99" s="115"/>
      <c r="VEN99" s="115"/>
      <c r="VEO99" s="115"/>
      <c r="VEP99" s="115"/>
      <c r="VEQ99" s="115"/>
      <c r="VER99" s="115"/>
      <c r="VES99" s="115"/>
      <c r="VET99" s="115"/>
      <c r="VEU99" s="115"/>
      <c r="VEV99" s="115"/>
      <c r="VEW99" s="115"/>
      <c r="VEX99" s="115"/>
      <c r="VEY99" s="115"/>
      <c r="VEZ99" s="115"/>
      <c r="VFA99" s="115"/>
      <c r="VFB99" s="115"/>
      <c r="VFC99" s="115"/>
      <c r="VFD99" s="115"/>
      <c r="VFE99" s="115"/>
      <c r="VFF99" s="115"/>
      <c r="VFG99" s="115"/>
      <c r="VFH99" s="115"/>
      <c r="VFI99" s="115"/>
      <c r="VFJ99" s="115"/>
      <c r="VFK99" s="115"/>
      <c r="VFL99" s="115"/>
      <c r="VFM99" s="115"/>
      <c r="VFN99" s="115"/>
      <c r="VFO99" s="115"/>
      <c r="VFP99" s="115"/>
      <c r="VFQ99" s="115"/>
      <c r="VFR99" s="115"/>
      <c r="VFS99" s="115"/>
      <c r="VFT99" s="115"/>
      <c r="VFU99" s="115"/>
      <c r="VFV99" s="115"/>
      <c r="VFW99" s="115"/>
      <c r="VFX99" s="115"/>
      <c r="VFY99" s="115"/>
      <c r="VFZ99" s="115"/>
      <c r="VGA99" s="115"/>
      <c r="VGB99" s="115"/>
      <c r="VGC99" s="115"/>
      <c r="VGD99" s="115"/>
      <c r="VGE99" s="115"/>
      <c r="VGF99" s="115"/>
      <c r="VGG99" s="115"/>
      <c r="VGH99" s="115"/>
      <c r="VGI99" s="115"/>
      <c r="VGJ99" s="115"/>
      <c r="VGK99" s="115"/>
      <c r="VGL99" s="115"/>
      <c r="VGM99" s="115"/>
      <c r="VGN99" s="115"/>
      <c r="VGO99" s="115"/>
      <c r="VGP99" s="115"/>
      <c r="VGQ99" s="115"/>
      <c r="VGR99" s="115"/>
      <c r="VGS99" s="115"/>
      <c r="VGT99" s="115"/>
      <c r="VGU99" s="115"/>
      <c r="VGV99" s="115"/>
      <c r="VGW99" s="115"/>
      <c r="VGX99" s="115"/>
      <c r="VGY99" s="115"/>
      <c r="VGZ99" s="115"/>
      <c r="VHA99" s="115"/>
      <c r="VHB99" s="115"/>
      <c r="VHC99" s="115"/>
      <c r="VHD99" s="115"/>
      <c r="VHE99" s="115"/>
      <c r="VHF99" s="115"/>
      <c r="VHG99" s="115"/>
      <c r="VHH99" s="115"/>
      <c r="VHI99" s="115"/>
      <c r="VHJ99" s="115"/>
      <c r="VHK99" s="115"/>
      <c r="VHL99" s="115"/>
      <c r="VHM99" s="115"/>
      <c r="VHN99" s="115"/>
      <c r="VHO99" s="115"/>
      <c r="VHP99" s="115"/>
      <c r="VHQ99" s="115"/>
      <c r="VHR99" s="115"/>
      <c r="VHS99" s="115"/>
      <c r="VHT99" s="115"/>
      <c r="VHU99" s="115"/>
      <c r="VHV99" s="115"/>
      <c r="VHW99" s="115"/>
      <c r="VHX99" s="115"/>
      <c r="VHY99" s="115"/>
      <c r="VHZ99" s="115"/>
      <c r="VIA99" s="115"/>
      <c r="VIB99" s="115"/>
      <c r="VIC99" s="115"/>
      <c r="VID99" s="115"/>
      <c r="VIE99" s="115"/>
      <c r="VIF99" s="115"/>
      <c r="VIG99" s="115"/>
      <c r="VIH99" s="115"/>
      <c r="VII99" s="115"/>
      <c r="VIJ99" s="115"/>
      <c r="VIK99" s="115"/>
      <c r="VIL99" s="115"/>
      <c r="VIM99" s="115"/>
      <c r="VIN99" s="115"/>
      <c r="VIO99" s="115"/>
      <c r="VIP99" s="115"/>
      <c r="VIQ99" s="115"/>
      <c r="VIR99" s="115"/>
      <c r="VIS99" s="115"/>
      <c r="VIT99" s="115"/>
      <c r="VIU99" s="115"/>
      <c r="VIV99" s="115"/>
      <c r="VIW99" s="115"/>
      <c r="VIX99" s="115"/>
      <c r="VIY99" s="115"/>
      <c r="VIZ99" s="115"/>
      <c r="VJA99" s="115"/>
      <c r="VJB99" s="115"/>
      <c r="VJC99" s="115"/>
      <c r="VJD99" s="115"/>
      <c r="VJE99" s="115"/>
      <c r="VJF99" s="115"/>
      <c r="VJG99" s="115"/>
      <c r="VJH99" s="115"/>
      <c r="VJI99" s="115"/>
      <c r="VJJ99" s="115"/>
      <c r="VJK99" s="115"/>
      <c r="VJL99" s="115"/>
      <c r="VJM99" s="115"/>
      <c r="VJN99" s="115"/>
      <c r="VJO99" s="115"/>
      <c r="VJP99" s="115"/>
      <c r="VJQ99" s="115"/>
      <c r="VJR99" s="115"/>
      <c r="VJS99" s="115"/>
      <c r="VJT99" s="115"/>
      <c r="VJU99" s="115"/>
      <c r="VJV99" s="115"/>
      <c r="VJW99" s="115"/>
      <c r="VJX99" s="115"/>
      <c r="VJY99" s="115"/>
      <c r="VJZ99" s="115"/>
      <c r="VKA99" s="115"/>
      <c r="VKB99" s="115"/>
      <c r="VKC99" s="115"/>
      <c r="VKD99" s="115"/>
      <c r="VKE99" s="115"/>
      <c r="VKF99" s="115"/>
      <c r="VKG99" s="115"/>
      <c r="VKH99" s="115"/>
      <c r="VKI99" s="115"/>
      <c r="VKJ99" s="115"/>
      <c r="VKK99" s="115"/>
      <c r="VKL99" s="115"/>
      <c r="VKM99" s="115"/>
      <c r="VKN99" s="115"/>
      <c r="VKO99" s="115"/>
      <c r="VKP99" s="115"/>
      <c r="VKQ99" s="115"/>
      <c r="VKR99" s="115"/>
      <c r="VKS99" s="115"/>
      <c r="VKT99" s="115"/>
      <c r="VKU99" s="115"/>
      <c r="VKV99" s="115"/>
      <c r="VKW99" s="115"/>
      <c r="VKX99" s="115"/>
      <c r="VKY99" s="115"/>
      <c r="VKZ99" s="115"/>
      <c r="VLA99" s="115"/>
      <c r="VLB99" s="115"/>
      <c r="VLC99" s="115"/>
      <c r="VLD99" s="115"/>
      <c r="VLE99" s="115"/>
      <c r="VLF99" s="115"/>
      <c r="VLG99" s="115"/>
      <c r="VLH99" s="115"/>
      <c r="VLI99" s="115"/>
      <c r="VLJ99" s="115"/>
      <c r="VLK99" s="115"/>
      <c r="VLL99" s="115"/>
      <c r="VLM99" s="115"/>
      <c r="VLN99" s="115"/>
      <c r="VLO99" s="115"/>
      <c r="VLP99" s="115"/>
      <c r="VLQ99" s="115"/>
      <c r="VLR99" s="115"/>
      <c r="VLS99" s="115"/>
      <c r="VLT99" s="115"/>
      <c r="VLU99" s="115"/>
      <c r="VLV99" s="115"/>
      <c r="VLW99" s="115"/>
      <c r="VLX99" s="115"/>
      <c r="VLY99" s="115"/>
      <c r="VLZ99" s="115"/>
      <c r="VMA99" s="115"/>
      <c r="VMB99" s="115"/>
      <c r="VMC99" s="115"/>
      <c r="VMD99" s="115"/>
      <c r="VME99" s="115"/>
      <c r="VMF99" s="115"/>
      <c r="VMG99" s="115"/>
      <c r="VMH99" s="115"/>
      <c r="VMI99" s="115"/>
      <c r="VMJ99" s="115"/>
      <c r="VMK99" s="115"/>
      <c r="VML99" s="115"/>
      <c r="VMM99" s="115"/>
      <c r="VMN99" s="115"/>
      <c r="VMO99" s="115"/>
      <c r="VMP99" s="115"/>
      <c r="VMQ99" s="115"/>
      <c r="VMR99" s="115"/>
      <c r="VMS99" s="115"/>
      <c r="VMT99" s="115"/>
      <c r="VMU99" s="115"/>
      <c r="VMV99" s="115"/>
      <c r="VMW99" s="115"/>
      <c r="VMX99" s="115"/>
      <c r="VMY99" s="115"/>
      <c r="VMZ99" s="115"/>
      <c r="VNA99" s="115"/>
      <c r="VNB99" s="115"/>
      <c r="VNC99" s="115"/>
      <c r="VND99" s="115"/>
      <c r="VNE99" s="115"/>
      <c r="VNF99" s="115"/>
      <c r="VNG99" s="115"/>
      <c r="VNH99" s="115"/>
      <c r="VNI99" s="115"/>
      <c r="VNJ99" s="115"/>
      <c r="VNK99" s="115"/>
      <c r="VNL99" s="115"/>
      <c r="VNM99" s="115"/>
      <c r="VNN99" s="115"/>
      <c r="VNO99" s="115"/>
      <c r="VNP99" s="115"/>
      <c r="VNQ99" s="115"/>
      <c r="VNR99" s="115"/>
      <c r="VNS99" s="115"/>
      <c r="VNT99" s="115"/>
      <c r="VNU99" s="115"/>
      <c r="VNV99" s="115"/>
      <c r="VNW99" s="115"/>
      <c r="VNX99" s="115"/>
      <c r="VNY99" s="115"/>
      <c r="VNZ99" s="115"/>
      <c r="VOA99" s="115"/>
      <c r="VOB99" s="115"/>
      <c r="VOC99" s="115"/>
      <c r="VOD99" s="115"/>
      <c r="VOE99" s="115"/>
      <c r="VOF99" s="115"/>
      <c r="VOG99" s="115"/>
      <c r="VOH99" s="115"/>
      <c r="VOI99" s="115"/>
      <c r="VOJ99" s="115"/>
      <c r="VOK99" s="115"/>
      <c r="VOL99" s="115"/>
      <c r="VOM99" s="115"/>
      <c r="VON99" s="115"/>
      <c r="VOO99" s="115"/>
      <c r="VOP99" s="115"/>
      <c r="VOQ99" s="115"/>
      <c r="VOR99" s="115"/>
      <c r="VOS99" s="115"/>
      <c r="VOT99" s="115"/>
      <c r="VOU99" s="115"/>
      <c r="VOV99" s="115"/>
      <c r="VOW99" s="115"/>
      <c r="VOX99" s="115"/>
      <c r="VOY99" s="115"/>
      <c r="VOZ99" s="115"/>
      <c r="VPA99" s="115"/>
      <c r="VPB99" s="115"/>
      <c r="VPC99" s="115"/>
      <c r="VPD99" s="115"/>
      <c r="VPE99" s="115"/>
      <c r="VPF99" s="115"/>
      <c r="VPG99" s="115"/>
      <c r="VPH99" s="115"/>
      <c r="VPI99" s="115"/>
      <c r="VPJ99" s="115"/>
      <c r="VPK99" s="115"/>
      <c r="VPL99" s="115"/>
      <c r="VPM99" s="115"/>
      <c r="VPN99" s="115"/>
      <c r="VPO99" s="115"/>
      <c r="VPP99" s="115"/>
      <c r="VPQ99" s="115"/>
      <c r="VPR99" s="115"/>
      <c r="VPS99" s="115"/>
      <c r="VPT99" s="115"/>
      <c r="VPU99" s="115"/>
      <c r="VPV99" s="115"/>
      <c r="VPW99" s="115"/>
      <c r="VPX99" s="115"/>
      <c r="VPY99" s="115"/>
      <c r="VPZ99" s="115"/>
      <c r="VQA99" s="115"/>
      <c r="VQB99" s="115"/>
      <c r="VQC99" s="115"/>
      <c r="VQD99" s="115"/>
      <c r="VQE99" s="115"/>
      <c r="VQF99" s="115"/>
      <c r="VQG99" s="115"/>
      <c r="VQH99" s="115"/>
      <c r="VQI99" s="115"/>
      <c r="VQJ99" s="115"/>
      <c r="VQK99" s="115"/>
      <c r="VQL99" s="115"/>
      <c r="VQM99" s="115"/>
      <c r="VQN99" s="115"/>
      <c r="VQO99" s="115"/>
      <c r="VQP99" s="115"/>
      <c r="VQQ99" s="115"/>
      <c r="VQR99" s="115"/>
      <c r="VQS99" s="115"/>
      <c r="VQT99" s="115"/>
      <c r="VQU99" s="115"/>
      <c r="VQV99" s="115"/>
      <c r="VQW99" s="115"/>
      <c r="VQX99" s="115"/>
      <c r="VQY99" s="115"/>
      <c r="VQZ99" s="115"/>
      <c r="VRA99" s="115"/>
      <c r="VRB99" s="115"/>
      <c r="VRC99" s="115"/>
      <c r="VRD99" s="115"/>
      <c r="VRE99" s="115"/>
      <c r="VRF99" s="115"/>
      <c r="VRG99" s="115"/>
      <c r="VRH99" s="115"/>
      <c r="VRI99" s="115"/>
      <c r="VRJ99" s="115"/>
      <c r="VRK99" s="115"/>
      <c r="VRL99" s="115"/>
      <c r="VRM99" s="115"/>
      <c r="VRN99" s="115"/>
      <c r="VRO99" s="115"/>
      <c r="VRP99" s="115"/>
      <c r="VRQ99" s="115"/>
      <c r="VRR99" s="115"/>
      <c r="VRS99" s="115"/>
      <c r="VRT99" s="115"/>
      <c r="VRU99" s="115"/>
      <c r="VRV99" s="115"/>
      <c r="VRW99" s="115"/>
      <c r="VRX99" s="115"/>
      <c r="VRY99" s="115"/>
      <c r="VRZ99" s="115"/>
      <c r="VSA99" s="115"/>
      <c r="VSB99" s="115"/>
      <c r="VSC99" s="115"/>
      <c r="VSD99" s="115"/>
      <c r="VSE99" s="115"/>
      <c r="VSF99" s="115"/>
      <c r="VSG99" s="115"/>
      <c r="VSH99" s="115"/>
      <c r="VSI99" s="115"/>
      <c r="VSJ99" s="115"/>
      <c r="VSK99" s="115"/>
      <c r="VSL99" s="115"/>
      <c r="VSM99" s="115"/>
      <c r="VSN99" s="115"/>
      <c r="VSO99" s="115"/>
      <c r="VSP99" s="115"/>
      <c r="VSQ99" s="115"/>
      <c r="VSR99" s="115"/>
      <c r="VSS99" s="115"/>
      <c r="VST99" s="115"/>
      <c r="VSU99" s="115"/>
      <c r="VSV99" s="115"/>
      <c r="VSW99" s="115"/>
      <c r="VSX99" s="115"/>
      <c r="VSY99" s="115"/>
      <c r="VSZ99" s="115"/>
      <c r="VTA99" s="115"/>
      <c r="VTB99" s="115"/>
      <c r="VTC99" s="115"/>
      <c r="VTD99" s="115"/>
      <c r="VTE99" s="115"/>
      <c r="VTF99" s="115"/>
      <c r="VTG99" s="115"/>
      <c r="VTH99" s="115"/>
      <c r="VTI99" s="115"/>
      <c r="VTJ99" s="115"/>
      <c r="VTK99" s="115"/>
      <c r="VTL99" s="115"/>
      <c r="VTM99" s="115"/>
      <c r="VTN99" s="115"/>
      <c r="VTO99" s="115"/>
      <c r="VTP99" s="115"/>
      <c r="VTQ99" s="115"/>
      <c r="VTR99" s="115"/>
      <c r="VTS99" s="115"/>
      <c r="VTT99" s="115"/>
      <c r="VTU99" s="115"/>
      <c r="VTV99" s="115"/>
      <c r="VTW99" s="115"/>
      <c r="VTX99" s="115"/>
      <c r="VTY99" s="115"/>
      <c r="VTZ99" s="115"/>
      <c r="VUA99" s="115"/>
      <c r="VUB99" s="115"/>
      <c r="VUC99" s="115"/>
      <c r="VUD99" s="115"/>
      <c r="VUE99" s="115"/>
      <c r="VUF99" s="115"/>
      <c r="VUG99" s="115"/>
      <c r="VUH99" s="115"/>
      <c r="VUI99" s="115"/>
      <c r="VUJ99" s="115"/>
      <c r="VUK99" s="115"/>
      <c r="VUL99" s="115"/>
      <c r="VUM99" s="115"/>
      <c r="VUN99" s="115"/>
      <c r="VUO99" s="115"/>
      <c r="VUP99" s="115"/>
      <c r="VUQ99" s="115"/>
      <c r="VUR99" s="115"/>
      <c r="VUS99" s="115"/>
      <c r="VUT99" s="115"/>
      <c r="VUU99" s="115"/>
      <c r="VUV99" s="115"/>
      <c r="VUW99" s="115"/>
      <c r="VUX99" s="115"/>
      <c r="VUY99" s="115"/>
      <c r="VUZ99" s="115"/>
      <c r="VVA99" s="115"/>
      <c r="VVB99" s="115"/>
      <c r="VVC99" s="115"/>
      <c r="VVD99" s="115"/>
      <c r="VVE99" s="115"/>
      <c r="VVF99" s="115"/>
      <c r="VVG99" s="115"/>
      <c r="VVH99" s="115"/>
      <c r="VVI99" s="115"/>
      <c r="VVJ99" s="115"/>
      <c r="VVK99" s="115"/>
      <c r="VVL99" s="115"/>
      <c r="VVM99" s="115"/>
      <c r="VVN99" s="115"/>
      <c r="VVO99" s="115"/>
      <c r="VVP99" s="115"/>
      <c r="VVQ99" s="115"/>
      <c r="VVR99" s="115"/>
      <c r="VVS99" s="115"/>
      <c r="VVT99" s="115"/>
      <c r="VVU99" s="115"/>
      <c r="VVV99" s="115"/>
      <c r="VVW99" s="115"/>
      <c r="VVX99" s="115"/>
      <c r="VVY99" s="115"/>
      <c r="VVZ99" s="115"/>
      <c r="VWA99" s="115"/>
      <c r="VWB99" s="115"/>
      <c r="VWC99" s="115"/>
      <c r="VWD99" s="115"/>
      <c r="VWE99" s="115"/>
      <c r="VWF99" s="115"/>
      <c r="VWG99" s="115"/>
      <c r="VWH99" s="115"/>
      <c r="VWI99" s="115"/>
      <c r="VWJ99" s="115"/>
      <c r="VWK99" s="115"/>
      <c r="VWL99" s="115"/>
      <c r="VWM99" s="115"/>
      <c r="VWN99" s="115"/>
      <c r="VWO99" s="115"/>
      <c r="VWP99" s="115"/>
      <c r="VWQ99" s="115"/>
      <c r="VWR99" s="115"/>
      <c r="VWS99" s="115"/>
      <c r="VWT99" s="115"/>
      <c r="VWU99" s="115"/>
      <c r="VWV99" s="115"/>
      <c r="VWW99" s="115"/>
      <c r="VWX99" s="115"/>
      <c r="VWY99" s="115"/>
      <c r="VWZ99" s="115"/>
      <c r="VXA99" s="115"/>
      <c r="VXB99" s="115"/>
      <c r="VXC99" s="115"/>
      <c r="VXD99" s="115"/>
      <c r="VXE99" s="115"/>
      <c r="VXF99" s="115"/>
      <c r="VXG99" s="115"/>
      <c r="VXH99" s="115"/>
      <c r="VXI99" s="115"/>
      <c r="VXJ99" s="115"/>
      <c r="VXK99" s="115"/>
      <c r="VXL99" s="115"/>
      <c r="VXM99" s="115"/>
      <c r="VXN99" s="115"/>
      <c r="VXO99" s="115"/>
      <c r="VXP99" s="115"/>
      <c r="VXQ99" s="115"/>
      <c r="VXR99" s="115"/>
      <c r="VXS99" s="115"/>
      <c r="VXT99" s="115"/>
      <c r="VXU99" s="115"/>
      <c r="VXV99" s="115"/>
      <c r="VXW99" s="115"/>
      <c r="VXX99" s="115"/>
      <c r="VXY99" s="115"/>
      <c r="VXZ99" s="115"/>
      <c r="VYA99" s="115"/>
      <c r="VYB99" s="115"/>
      <c r="VYC99" s="115"/>
      <c r="VYD99" s="115"/>
      <c r="VYE99" s="115"/>
      <c r="VYF99" s="115"/>
      <c r="VYG99" s="115"/>
      <c r="VYH99" s="115"/>
      <c r="VYI99" s="115"/>
      <c r="VYJ99" s="115"/>
      <c r="VYK99" s="115"/>
      <c r="VYL99" s="115"/>
      <c r="VYM99" s="115"/>
      <c r="VYN99" s="115"/>
      <c r="VYO99" s="115"/>
      <c r="VYP99" s="115"/>
      <c r="VYQ99" s="115"/>
      <c r="VYR99" s="115"/>
      <c r="VYS99" s="115"/>
      <c r="VYT99" s="115"/>
      <c r="VYU99" s="115"/>
      <c r="VYV99" s="115"/>
      <c r="VYW99" s="115"/>
      <c r="VYX99" s="115"/>
      <c r="VYY99" s="115"/>
      <c r="VYZ99" s="115"/>
      <c r="VZA99" s="115"/>
      <c r="VZB99" s="115"/>
      <c r="VZC99" s="115"/>
      <c r="VZD99" s="115"/>
      <c r="VZE99" s="115"/>
      <c r="VZF99" s="115"/>
      <c r="VZG99" s="115"/>
      <c r="VZH99" s="115"/>
      <c r="VZI99" s="115"/>
      <c r="VZJ99" s="115"/>
      <c r="VZK99" s="115"/>
      <c r="VZL99" s="115"/>
      <c r="VZM99" s="115"/>
      <c r="VZN99" s="115"/>
      <c r="VZO99" s="115"/>
      <c r="VZP99" s="115"/>
      <c r="VZQ99" s="115"/>
      <c r="VZR99" s="115"/>
      <c r="VZS99" s="115"/>
      <c r="VZT99" s="115"/>
      <c r="VZU99" s="115"/>
      <c r="VZV99" s="115"/>
      <c r="VZW99" s="115"/>
      <c r="VZX99" s="115"/>
      <c r="VZY99" s="115"/>
      <c r="VZZ99" s="115"/>
      <c r="WAA99" s="115"/>
      <c r="WAB99" s="115"/>
      <c r="WAC99" s="115"/>
      <c r="WAD99" s="115"/>
      <c r="WAE99" s="115"/>
      <c r="WAF99" s="115"/>
      <c r="WAG99" s="115"/>
      <c r="WAH99" s="115"/>
      <c r="WAI99" s="115"/>
      <c r="WAJ99" s="115"/>
      <c r="WAK99" s="115"/>
      <c r="WAL99" s="115"/>
      <c r="WAM99" s="115"/>
      <c r="WAN99" s="115"/>
      <c r="WAO99" s="115"/>
      <c r="WAP99" s="115"/>
      <c r="WAQ99" s="115"/>
      <c r="WAR99" s="115"/>
      <c r="WAS99" s="115"/>
      <c r="WAT99" s="115"/>
      <c r="WAU99" s="115"/>
      <c r="WAV99" s="115"/>
      <c r="WAW99" s="115"/>
      <c r="WAX99" s="115"/>
      <c r="WAY99" s="115"/>
      <c r="WAZ99" s="115"/>
      <c r="WBA99" s="115"/>
      <c r="WBB99" s="115"/>
      <c r="WBC99" s="115"/>
      <c r="WBD99" s="115"/>
      <c r="WBE99" s="115"/>
      <c r="WBF99" s="115"/>
      <c r="WBG99" s="115"/>
      <c r="WBH99" s="115"/>
      <c r="WBI99" s="115"/>
      <c r="WBJ99" s="115"/>
      <c r="WBK99" s="115"/>
      <c r="WBL99" s="115"/>
      <c r="WBM99" s="115"/>
      <c r="WBN99" s="115"/>
      <c r="WBO99" s="115"/>
      <c r="WBP99" s="115"/>
      <c r="WBQ99" s="115"/>
      <c r="WBR99" s="115"/>
      <c r="WBS99" s="115"/>
      <c r="WBT99" s="115"/>
      <c r="WBU99" s="115"/>
      <c r="WBV99" s="115"/>
      <c r="WBW99" s="115"/>
      <c r="WBX99" s="115"/>
      <c r="WBY99" s="115"/>
      <c r="WBZ99" s="115"/>
      <c r="WCA99" s="115"/>
      <c r="WCB99" s="115"/>
      <c r="WCC99" s="115"/>
      <c r="WCD99" s="115"/>
      <c r="WCE99" s="115"/>
      <c r="WCF99" s="115"/>
      <c r="WCG99" s="115"/>
      <c r="WCH99" s="115"/>
      <c r="WCI99" s="115"/>
      <c r="WCJ99" s="115"/>
      <c r="WCK99" s="115"/>
      <c r="WCL99" s="115"/>
      <c r="WCM99" s="115"/>
      <c r="WCN99" s="115"/>
      <c r="WCO99" s="115"/>
      <c r="WCP99" s="115"/>
      <c r="WCQ99" s="115"/>
      <c r="WCR99" s="115"/>
      <c r="WCS99" s="115"/>
      <c r="WCT99" s="115"/>
      <c r="WCU99" s="115"/>
      <c r="WCV99" s="115"/>
      <c r="WCW99" s="115"/>
      <c r="WCX99" s="115"/>
      <c r="WCY99" s="115"/>
      <c r="WCZ99" s="115"/>
      <c r="WDA99" s="115"/>
      <c r="WDB99" s="115"/>
      <c r="WDC99" s="115"/>
      <c r="WDD99" s="115"/>
      <c r="WDE99" s="115"/>
      <c r="WDF99" s="115"/>
      <c r="WDG99" s="115"/>
      <c r="WDH99" s="115"/>
      <c r="WDI99" s="115"/>
      <c r="WDJ99" s="115"/>
      <c r="WDK99" s="115"/>
      <c r="WDL99" s="115"/>
      <c r="WDM99" s="115"/>
      <c r="WDN99" s="115"/>
      <c r="WDO99" s="115"/>
      <c r="WDP99" s="115"/>
      <c r="WDQ99" s="115"/>
      <c r="WDR99" s="115"/>
      <c r="WDS99" s="115"/>
      <c r="WDT99" s="115"/>
      <c r="WDU99" s="115"/>
      <c r="WDV99" s="115"/>
      <c r="WDW99" s="115"/>
      <c r="WDX99" s="115"/>
      <c r="WDY99" s="115"/>
      <c r="WDZ99" s="115"/>
      <c r="WEA99" s="115"/>
      <c r="WEB99" s="115"/>
      <c r="WEC99" s="115"/>
      <c r="WED99" s="115"/>
      <c r="WEE99" s="115"/>
      <c r="WEF99" s="115"/>
      <c r="WEG99" s="115"/>
      <c r="WEH99" s="115"/>
      <c r="WEI99" s="115"/>
      <c r="WEJ99" s="115"/>
      <c r="WEK99" s="115"/>
      <c r="WEL99" s="115"/>
      <c r="WEM99" s="115"/>
      <c r="WEN99" s="115"/>
      <c r="WEO99" s="115"/>
      <c r="WEP99" s="115"/>
      <c r="WEQ99" s="115"/>
      <c r="WER99" s="115"/>
      <c r="WES99" s="115"/>
      <c r="WET99" s="115"/>
      <c r="WEU99" s="115"/>
      <c r="WEV99" s="115"/>
      <c r="WEW99" s="115"/>
      <c r="WEX99" s="115"/>
      <c r="WEY99" s="115"/>
      <c r="WEZ99" s="115"/>
      <c r="WFA99" s="115"/>
      <c r="WFB99" s="115"/>
      <c r="WFC99" s="115"/>
      <c r="WFD99" s="115"/>
      <c r="WFE99" s="115"/>
      <c r="WFF99" s="115"/>
      <c r="WFG99" s="115"/>
      <c r="WFH99" s="115"/>
      <c r="WFI99" s="115"/>
      <c r="WFJ99" s="115"/>
      <c r="WFK99" s="115"/>
      <c r="WFL99" s="115"/>
      <c r="WFM99" s="115"/>
      <c r="WFN99" s="115"/>
      <c r="WFO99" s="115"/>
      <c r="WFP99" s="115"/>
      <c r="WFQ99" s="115"/>
      <c r="WFR99" s="115"/>
      <c r="WFS99" s="115"/>
      <c r="WFT99" s="115"/>
      <c r="WFU99" s="115"/>
      <c r="WFV99" s="115"/>
      <c r="WFW99" s="115"/>
      <c r="WFX99" s="115"/>
      <c r="WFY99" s="115"/>
      <c r="WFZ99" s="115"/>
      <c r="WGA99" s="115"/>
      <c r="WGB99" s="115"/>
      <c r="WGC99" s="115"/>
      <c r="WGD99" s="115"/>
      <c r="WGE99" s="115"/>
      <c r="WGF99" s="115"/>
      <c r="WGG99" s="115"/>
      <c r="WGH99" s="115"/>
      <c r="WGI99" s="115"/>
      <c r="WGJ99" s="115"/>
      <c r="WGK99" s="115"/>
      <c r="WGL99" s="115"/>
      <c r="WGM99" s="115"/>
      <c r="WGN99" s="115"/>
      <c r="WGO99" s="115"/>
      <c r="WGP99" s="115"/>
      <c r="WGQ99" s="115"/>
      <c r="WGR99" s="115"/>
      <c r="WGS99" s="115"/>
      <c r="WGT99" s="115"/>
      <c r="WGU99" s="115"/>
      <c r="WGV99" s="115"/>
      <c r="WGW99" s="115"/>
      <c r="WGX99" s="115"/>
      <c r="WGY99" s="115"/>
      <c r="WGZ99" s="115"/>
      <c r="WHA99" s="115"/>
      <c r="WHB99" s="115"/>
      <c r="WHC99" s="115"/>
      <c r="WHD99" s="115"/>
      <c r="WHE99" s="115"/>
      <c r="WHF99" s="115"/>
      <c r="WHG99" s="115"/>
      <c r="WHH99" s="115"/>
      <c r="WHI99" s="115"/>
      <c r="WHJ99" s="115"/>
      <c r="WHK99" s="115"/>
      <c r="WHL99" s="115"/>
      <c r="WHM99" s="115"/>
      <c r="WHN99" s="115"/>
      <c r="WHO99" s="115"/>
      <c r="WHP99" s="115"/>
      <c r="WHQ99" s="115"/>
      <c r="WHR99" s="115"/>
      <c r="WHS99" s="115"/>
      <c r="WHT99" s="115"/>
      <c r="WHU99" s="115"/>
      <c r="WHV99" s="115"/>
      <c r="WHW99" s="115"/>
      <c r="WHX99" s="115"/>
      <c r="WHY99" s="115"/>
      <c r="WHZ99" s="115"/>
      <c r="WIA99" s="115"/>
      <c r="WIB99" s="115"/>
      <c r="WIC99" s="115"/>
      <c r="WID99" s="115"/>
      <c r="WIE99" s="115"/>
      <c r="WIF99" s="115"/>
      <c r="WIG99" s="115"/>
      <c r="WIH99" s="115"/>
      <c r="WII99" s="115"/>
      <c r="WIJ99" s="115"/>
      <c r="WIK99" s="115"/>
      <c r="WIL99" s="115"/>
      <c r="WIM99" s="115"/>
      <c r="WIN99" s="115"/>
      <c r="WIO99" s="115"/>
      <c r="WIP99" s="115"/>
      <c r="WIQ99" s="115"/>
      <c r="WIR99" s="115"/>
      <c r="WIS99" s="115"/>
      <c r="WIT99" s="115"/>
      <c r="WIU99" s="115"/>
      <c r="WIV99" s="115"/>
      <c r="WIW99" s="115"/>
      <c r="WIX99" s="115"/>
      <c r="WIY99" s="115"/>
      <c r="WIZ99" s="115"/>
      <c r="WJA99" s="115"/>
      <c r="WJB99" s="115"/>
      <c r="WJC99" s="115"/>
      <c r="WJD99" s="115"/>
      <c r="WJE99" s="115"/>
      <c r="WJF99" s="115"/>
      <c r="WJG99" s="115"/>
      <c r="WJH99" s="115"/>
      <c r="WJI99" s="115"/>
      <c r="WJJ99" s="115"/>
      <c r="WJK99" s="115"/>
      <c r="WJL99" s="115"/>
      <c r="WJM99" s="115"/>
      <c r="WJN99" s="115"/>
      <c r="WJO99" s="115"/>
      <c r="WJP99" s="115"/>
      <c r="WJQ99" s="115"/>
      <c r="WJR99" s="115"/>
      <c r="WJS99" s="115"/>
      <c r="WJT99" s="115"/>
      <c r="WJU99" s="115"/>
      <c r="WJV99" s="115"/>
      <c r="WJW99" s="115"/>
      <c r="WJX99" s="115"/>
      <c r="WJY99" s="115"/>
      <c r="WJZ99" s="115"/>
      <c r="WKA99" s="115"/>
      <c r="WKB99" s="115"/>
      <c r="WKC99" s="115"/>
      <c r="WKD99" s="115"/>
      <c r="WKE99" s="115"/>
      <c r="WKF99" s="115"/>
      <c r="WKG99" s="115"/>
      <c r="WKH99" s="115"/>
      <c r="WKI99" s="115"/>
      <c r="WKJ99" s="115"/>
      <c r="WKK99" s="115"/>
      <c r="WKL99" s="115"/>
      <c r="WKM99" s="115"/>
      <c r="WKN99" s="115"/>
      <c r="WKO99" s="115"/>
      <c r="WKP99" s="115"/>
      <c r="WKQ99" s="115"/>
      <c r="WKR99" s="115"/>
      <c r="WKS99" s="115"/>
      <c r="WKT99" s="115"/>
      <c r="WKU99" s="115"/>
      <c r="WKV99" s="115"/>
      <c r="WKW99" s="115"/>
      <c r="WKX99" s="115"/>
      <c r="WKY99" s="115"/>
      <c r="WKZ99" s="115"/>
      <c r="WLA99" s="115"/>
      <c r="WLB99" s="115"/>
      <c r="WLC99" s="115"/>
      <c r="WLD99" s="115"/>
      <c r="WLE99" s="115"/>
      <c r="WLF99" s="115"/>
      <c r="WLG99" s="115"/>
      <c r="WLH99" s="115"/>
      <c r="WLI99" s="115"/>
      <c r="WLJ99" s="115"/>
      <c r="WLK99" s="115"/>
      <c r="WLL99" s="115"/>
      <c r="WLM99" s="115"/>
      <c r="WLN99" s="115"/>
      <c r="WLO99" s="115"/>
      <c r="WLP99" s="115"/>
      <c r="WLQ99" s="115"/>
      <c r="WLR99" s="115"/>
      <c r="WLS99" s="115"/>
      <c r="WLT99" s="115"/>
      <c r="WLU99" s="115"/>
      <c r="WLV99" s="115"/>
      <c r="WLW99" s="115"/>
      <c r="WLX99" s="115"/>
      <c r="WLY99" s="115"/>
      <c r="WLZ99" s="115"/>
      <c r="WMA99" s="115"/>
      <c r="WMB99" s="115"/>
      <c r="WMC99" s="115"/>
      <c r="WMD99" s="115"/>
      <c r="WME99" s="115"/>
      <c r="WMF99" s="115"/>
      <c r="WMG99" s="115"/>
      <c r="WMH99" s="115"/>
      <c r="WMI99" s="115"/>
      <c r="WMJ99" s="115"/>
      <c r="WMK99" s="115"/>
      <c r="WML99" s="115"/>
      <c r="WMM99" s="115"/>
      <c r="WMN99" s="115"/>
      <c r="WMO99" s="115"/>
      <c r="WMP99" s="115"/>
      <c r="WMQ99" s="115"/>
      <c r="WMR99" s="115"/>
      <c r="WMS99" s="115"/>
      <c r="WMT99" s="115"/>
      <c r="WMU99" s="115"/>
      <c r="WMV99" s="115"/>
      <c r="WMW99" s="115"/>
      <c r="WMX99" s="115"/>
      <c r="WMY99" s="115"/>
      <c r="WMZ99" s="115"/>
      <c r="WNA99" s="115"/>
      <c r="WNB99" s="115"/>
      <c r="WNC99" s="115"/>
      <c r="WND99" s="115"/>
      <c r="WNE99" s="115"/>
      <c r="WNF99" s="115"/>
      <c r="WNG99" s="115"/>
      <c r="WNH99" s="115"/>
      <c r="WNI99" s="115"/>
      <c r="WNJ99" s="115"/>
      <c r="WNK99" s="115"/>
      <c r="WNL99" s="115"/>
      <c r="WNM99" s="115"/>
      <c r="WNN99" s="115"/>
      <c r="WNO99" s="115"/>
      <c r="WNP99" s="115"/>
      <c r="WNQ99" s="115"/>
      <c r="WNR99" s="115"/>
      <c r="WNS99" s="115"/>
      <c r="WNT99" s="115"/>
      <c r="WNU99" s="115"/>
      <c r="WNV99" s="115"/>
      <c r="WNW99" s="115"/>
      <c r="WNX99" s="115"/>
      <c r="WNY99" s="115"/>
      <c r="WNZ99" s="115"/>
      <c r="WOA99" s="115"/>
      <c r="WOB99" s="115"/>
      <c r="WOC99" s="115"/>
      <c r="WOD99" s="115"/>
      <c r="WOE99" s="115"/>
      <c r="WOF99" s="115"/>
      <c r="WOG99" s="115"/>
      <c r="WOH99" s="115"/>
      <c r="WOI99" s="115"/>
      <c r="WOJ99" s="115"/>
      <c r="WOK99" s="115"/>
      <c r="WOL99" s="115"/>
      <c r="WOM99" s="115"/>
      <c r="WON99" s="115"/>
      <c r="WOO99" s="115"/>
      <c r="WOP99" s="115"/>
      <c r="WOQ99" s="115"/>
      <c r="WOR99" s="115"/>
      <c r="WOS99" s="115"/>
      <c r="WOT99" s="115"/>
      <c r="WOU99" s="115"/>
      <c r="WOV99" s="115"/>
      <c r="WOW99" s="115"/>
      <c r="WOX99" s="115"/>
      <c r="WOY99" s="115"/>
      <c r="WOZ99" s="115"/>
      <c r="WPA99" s="115"/>
      <c r="WPB99" s="115"/>
      <c r="WPC99" s="115"/>
      <c r="WPD99" s="115"/>
      <c r="WPE99" s="115"/>
      <c r="WPF99" s="115"/>
      <c r="WPG99" s="115"/>
      <c r="WPH99" s="115"/>
      <c r="WPI99" s="115"/>
      <c r="WPJ99" s="115"/>
      <c r="WPK99" s="115"/>
      <c r="WPL99" s="115"/>
      <c r="WPM99" s="115"/>
      <c r="WPN99" s="115"/>
      <c r="WPO99" s="115"/>
      <c r="WPP99" s="115"/>
      <c r="WPQ99" s="115"/>
      <c r="WPR99" s="115"/>
      <c r="WPS99" s="115"/>
      <c r="WPT99" s="115"/>
      <c r="WPU99" s="115"/>
      <c r="WPV99" s="115"/>
      <c r="WPW99" s="115"/>
      <c r="WPX99" s="115"/>
      <c r="WPY99" s="115"/>
      <c r="WPZ99" s="115"/>
      <c r="WQA99" s="115"/>
      <c r="WQB99" s="115"/>
      <c r="WQC99" s="115"/>
      <c r="WQD99" s="115"/>
      <c r="WQE99" s="115"/>
      <c r="WQF99" s="115"/>
      <c r="WQG99" s="115"/>
      <c r="WQH99" s="115"/>
      <c r="WQI99" s="115"/>
      <c r="WQJ99" s="115"/>
      <c r="WQK99" s="115"/>
      <c r="WQL99" s="115"/>
      <c r="WQM99" s="115"/>
      <c r="WQN99" s="115"/>
      <c r="WQO99" s="115"/>
      <c r="WQP99" s="115"/>
      <c r="WQQ99" s="115"/>
      <c r="WQR99" s="115"/>
      <c r="WQS99" s="115"/>
      <c r="WQT99" s="115"/>
      <c r="WQU99" s="115"/>
      <c r="WQV99" s="115"/>
      <c r="WQW99" s="115"/>
      <c r="WQX99" s="115"/>
      <c r="WQY99" s="115"/>
      <c r="WQZ99" s="115"/>
      <c r="WRA99" s="115"/>
      <c r="WRB99" s="115"/>
      <c r="WRC99" s="115"/>
      <c r="WRD99" s="115"/>
      <c r="WRE99" s="115"/>
      <c r="WRF99" s="115"/>
      <c r="WRG99" s="115"/>
      <c r="WRH99" s="115"/>
      <c r="WRI99" s="115"/>
      <c r="WRJ99" s="115"/>
      <c r="WRK99" s="115"/>
      <c r="WRL99" s="115"/>
      <c r="WRM99" s="115"/>
      <c r="WRN99" s="115"/>
      <c r="WRO99" s="115"/>
      <c r="WRP99" s="115"/>
      <c r="WRQ99" s="115"/>
      <c r="WRR99" s="115"/>
      <c r="WRS99" s="115"/>
      <c r="WRT99" s="115"/>
      <c r="WRU99" s="115"/>
      <c r="WRV99" s="115"/>
      <c r="WRW99" s="115"/>
      <c r="WRX99" s="115"/>
      <c r="WRY99" s="115"/>
      <c r="WRZ99" s="115"/>
      <c r="WSA99" s="115"/>
      <c r="WSB99" s="115"/>
      <c r="WSC99" s="115"/>
      <c r="WSD99" s="115"/>
      <c r="WSE99" s="115"/>
      <c r="WSF99" s="115"/>
      <c r="WSG99" s="115"/>
      <c r="WSH99" s="115"/>
      <c r="WSI99" s="115"/>
      <c r="WSJ99" s="115"/>
      <c r="WSK99" s="115"/>
      <c r="WSL99" s="115"/>
      <c r="WSM99" s="115"/>
      <c r="WSN99" s="115"/>
      <c r="WSO99" s="115"/>
      <c r="WSP99" s="115"/>
      <c r="WSQ99" s="115"/>
      <c r="WSR99" s="115"/>
      <c r="WSS99" s="115"/>
      <c r="WST99" s="115"/>
      <c r="WSU99" s="115"/>
      <c r="WSV99" s="115"/>
      <c r="WSW99" s="115"/>
      <c r="WSX99" s="115"/>
      <c r="WSY99" s="115"/>
      <c r="WSZ99" s="115"/>
      <c r="WTA99" s="115"/>
      <c r="WTB99" s="115"/>
      <c r="WTC99" s="115"/>
      <c r="WTD99" s="115"/>
      <c r="WTE99" s="115"/>
      <c r="WTF99" s="115"/>
      <c r="WTG99" s="115"/>
      <c r="WTH99" s="115"/>
      <c r="WTI99" s="115"/>
      <c r="WTJ99" s="115"/>
      <c r="WTK99" s="115"/>
      <c r="WTL99" s="115"/>
      <c r="WTM99" s="115"/>
      <c r="WTN99" s="115"/>
      <c r="WTO99" s="115"/>
      <c r="WTP99" s="115"/>
      <c r="WTQ99" s="115"/>
      <c r="WTR99" s="115"/>
      <c r="WTS99" s="115"/>
      <c r="WTT99" s="115"/>
      <c r="WTU99" s="115"/>
      <c r="WTV99" s="115"/>
      <c r="WTW99" s="115"/>
      <c r="WTX99" s="115"/>
      <c r="WTY99" s="115"/>
      <c r="WTZ99" s="115"/>
      <c r="WUA99" s="115"/>
      <c r="WUB99" s="115"/>
      <c r="WUC99" s="115"/>
      <c r="WUD99" s="115"/>
      <c r="WUE99" s="115"/>
      <c r="WUF99" s="115"/>
      <c r="WUG99" s="115"/>
      <c r="WUH99" s="115"/>
      <c r="WUI99" s="115"/>
      <c r="WUJ99" s="115"/>
      <c r="WUK99" s="115"/>
      <c r="WUL99" s="115"/>
      <c r="WUM99" s="115"/>
      <c r="WUN99" s="115"/>
      <c r="WUO99" s="115"/>
      <c r="WUP99" s="115"/>
      <c r="WUQ99" s="115"/>
      <c r="WUR99" s="115"/>
      <c r="WUS99" s="115"/>
      <c r="WUT99" s="115"/>
      <c r="WUU99" s="115"/>
      <c r="WUV99" s="115"/>
      <c r="WUW99" s="115"/>
      <c r="WUX99" s="115"/>
      <c r="WUY99" s="115"/>
      <c r="WUZ99" s="115"/>
      <c r="WVA99" s="115"/>
      <c r="WVB99" s="115"/>
      <c r="WVC99" s="115"/>
      <c r="WVD99" s="115"/>
      <c r="WVE99" s="115"/>
      <c r="WVF99" s="115"/>
      <c r="WVG99" s="115"/>
      <c r="WVH99" s="115"/>
      <c r="WVI99" s="115"/>
      <c r="WVJ99" s="115"/>
      <c r="WVK99" s="115"/>
      <c r="WVL99" s="115"/>
      <c r="WVM99" s="115"/>
      <c r="WVN99" s="115"/>
      <c r="WVO99" s="115"/>
      <c r="WVP99" s="115"/>
      <c r="WVQ99" s="115"/>
      <c r="WVR99" s="115"/>
      <c r="WVS99" s="115"/>
      <c r="WVT99" s="115"/>
      <c r="WVU99" s="115"/>
      <c r="WVV99" s="115"/>
      <c r="WVW99" s="115"/>
      <c r="WVX99" s="115"/>
      <c r="WVY99" s="115"/>
      <c r="WVZ99" s="115"/>
      <c r="WWA99" s="115"/>
      <c r="WWB99" s="115"/>
      <c r="WWC99" s="115"/>
      <c r="WWD99" s="115"/>
      <c r="WWE99" s="115"/>
      <c r="WWF99" s="115"/>
      <c r="WWG99" s="115"/>
      <c r="WWH99" s="115"/>
      <c r="WWI99" s="115"/>
      <c r="WWJ99" s="115"/>
      <c r="WWK99" s="115"/>
      <c r="WWL99" s="115"/>
      <c r="WWM99" s="115"/>
      <c r="WWN99" s="115"/>
      <c r="WWO99" s="115"/>
      <c r="WWP99" s="115"/>
      <c r="WWQ99" s="115"/>
      <c r="WWR99" s="115"/>
      <c r="WWS99" s="115"/>
      <c r="WWT99" s="115"/>
      <c r="WWU99" s="115"/>
      <c r="WWV99" s="115"/>
      <c r="WWW99" s="115"/>
      <c r="WWX99" s="115"/>
      <c r="WWY99" s="115"/>
      <c r="WWZ99" s="115"/>
      <c r="WXA99" s="115"/>
      <c r="WXB99" s="115"/>
      <c r="WXC99" s="115"/>
      <c r="WXD99" s="115"/>
      <c r="WXE99" s="115"/>
      <c r="WXF99" s="115"/>
      <c r="WXG99" s="115"/>
      <c r="WXH99" s="115"/>
      <c r="WXI99" s="115"/>
      <c r="WXJ99" s="115"/>
      <c r="WXK99" s="115"/>
      <c r="WXL99" s="115"/>
      <c r="WXM99" s="115"/>
      <c r="WXN99" s="115"/>
      <c r="WXO99" s="115"/>
      <c r="WXP99" s="115"/>
      <c r="WXQ99" s="115"/>
      <c r="WXR99" s="115"/>
      <c r="WXS99" s="115"/>
      <c r="WXT99" s="115"/>
      <c r="WXU99" s="115"/>
      <c r="WXV99" s="115"/>
      <c r="WXW99" s="115"/>
      <c r="WXX99" s="115"/>
      <c r="WXY99" s="115"/>
      <c r="WXZ99" s="115"/>
      <c r="WYA99" s="115"/>
      <c r="WYB99" s="115"/>
      <c r="WYC99" s="115"/>
      <c r="WYD99" s="115"/>
      <c r="WYE99" s="115"/>
      <c r="WYF99" s="115"/>
      <c r="WYG99" s="115"/>
      <c r="WYH99" s="115"/>
      <c r="WYI99" s="115"/>
      <c r="WYJ99" s="115"/>
      <c r="WYK99" s="115"/>
      <c r="WYL99" s="115"/>
      <c r="WYM99" s="115"/>
      <c r="WYN99" s="115"/>
      <c r="WYO99" s="115"/>
      <c r="WYP99" s="115"/>
      <c r="WYQ99" s="115"/>
      <c r="WYR99" s="115"/>
      <c r="WYS99" s="115"/>
      <c r="WYT99" s="115"/>
      <c r="WYU99" s="115"/>
      <c r="WYV99" s="115"/>
      <c r="WYW99" s="115"/>
      <c r="WYX99" s="115"/>
      <c r="WYY99" s="115"/>
      <c r="WYZ99" s="115"/>
      <c r="WZA99" s="115"/>
      <c r="WZB99" s="115"/>
      <c r="WZC99" s="115"/>
      <c r="WZD99" s="115"/>
      <c r="WZE99" s="115"/>
      <c r="WZF99" s="115"/>
      <c r="WZG99" s="115"/>
      <c r="WZH99" s="115"/>
      <c r="WZI99" s="115"/>
      <c r="WZJ99" s="115"/>
      <c r="WZK99" s="115"/>
      <c r="WZL99" s="115"/>
      <c r="WZM99" s="115"/>
      <c r="WZN99" s="115"/>
      <c r="WZO99" s="115"/>
      <c r="WZP99" s="115"/>
      <c r="WZQ99" s="115"/>
      <c r="WZR99" s="115"/>
      <c r="WZS99" s="115"/>
      <c r="WZT99" s="115"/>
      <c r="WZU99" s="115"/>
      <c r="WZV99" s="115"/>
      <c r="WZW99" s="115"/>
      <c r="WZX99" s="115"/>
      <c r="WZY99" s="115"/>
      <c r="WZZ99" s="115"/>
      <c r="XAA99" s="115"/>
      <c r="XAB99" s="115"/>
      <c r="XAC99" s="115"/>
      <c r="XAD99" s="115"/>
      <c r="XAE99" s="115"/>
      <c r="XAF99" s="115"/>
      <c r="XAG99" s="115"/>
      <c r="XAH99" s="115"/>
      <c r="XAI99" s="115"/>
      <c r="XAJ99" s="115"/>
      <c r="XAK99" s="115"/>
      <c r="XAL99" s="115"/>
      <c r="XAM99" s="115"/>
      <c r="XAN99" s="115"/>
      <c r="XAO99" s="115"/>
      <c r="XAP99" s="115"/>
      <c r="XAQ99" s="115"/>
      <c r="XAR99" s="115"/>
      <c r="XAS99" s="115"/>
      <c r="XAT99" s="115"/>
      <c r="XAU99" s="115"/>
      <c r="XAV99" s="115"/>
      <c r="XAW99" s="115"/>
      <c r="XAX99" s="115"/>
      <c r="XAY99" s="115"/>
      <c r="XAZ99" s="115"/>
      <c r="XBA99" s="115"/>
      <c r="XBB99" s="115"/>
      <c r="XBC99" s="115"/>
      <c r="XBD99" s="115"/>
      <c r="XBE99" s="115"/>
      <c r="XBF99" s="115"/>
      <c r="XBG99" s="115"/>
      <c r="XBH99" s="115"/>
      <c r="XBI99" s="115"/>
      <c r="XBJ99" s="115"/>
      <c r="XBK99" s="115"/>
      <c r="XBL99" s="115"/>
      <c r="XBM99" s="115"/>
      <c r="XBN99" s="115"/>
      <c r="XBO99" s="115"/>
      <c r="XBP99" s="115"/>
      <c r="XBQ99" s="115"/>
      <c r="XBR99" s="115"/>
      <c r="XBS99" s="115"/>
      <c r="XBT99" s="115"/>
      <c r="XBU99" s="115"/>
      <c r="XBV99" s="115"/>
      <c r="XBW99" s="115"/>
      <c r="XBX99" s="115"/>
      <c r="XBY99" s="115"/>
      <c r="XBZ99" s="115"/>
      <c r="XCA99" s="115"/>
      <c r="XCB99" s="115"/>
      <c r="XCC99" s="115"/>
      <c r="XCD99" s="115"/>
      <c r="XCE99" s="115"/>
      <c r="XCF99" s="115"/>
      <c r="XCG99" s="115"/>
      <c r="XCH99" s="115"/>
      <c r="XCI99" s="115"/>
      <c r="XCJ99" s="115"/>
      <c r="XCK99" s="115"/>
      <c r="XCL99" s="115"/>
      <c r="XCM99" s="115"/>
      <c r="XCN99" s="115"/>
      <c r="XCO99" s="115"/>
      <c r="XCP99" s="115"/>
      <c r="XCQ99" s="115"/>
      <c r="XCR99" s="115"/>
      <c r="XCS99" s="115"/>
      <c r="XCT99" s="115"/>
      <c r="XCU99" s="115"/>
      <c r="XCV99" s="115"/>
      <c r="XCW99" s="115"/>
      <c r="XCX99" s="115"/>
      <c r="XCY99" s="115"/>
      <c r="XCZ99" s="115"/>
    </row>
    <row r="100" spans="2:16328" s="115" customFormat="1" x14ac:dyDescent="0.35">
      <c r="B100" s="115" t="s">
        <v>302</v>
      </c>
      <c r="D100" s="118">
        <f ca="1">IFERROR(D98/C98-1,"na")</f>
        <v>1.82328703174541</v>
      </c>
      <c r="E100" s="118">
        <f t="shared" ref="E100:M100" ca="1" si="65">IFERROR(E98/D98-1,"na")</f>
        <v>0.17637576887115869</v>
      </c>
      <c r="F100" s="118">
        <f t="shared" ca="1" si="65"/>
        <v>0.10745333171747729</v>
      </c>
      <c r="G100" s="118">
        <f t="shared" ca="1" si="65"/>
        <v>0.23184015909917388</v>
      </c>
      <c r="H100" s="118">
        <f t="shared" ca="1" si="65"/>
        <v>0.14266475123223721</v>
      </c>
      <c r="I100" s="118">
        <f t="shared" ca="1" si="65"/>
        <v>0.14289181552245966</v>
      </c>
      <c r="J100" s="118">
        <f t="shared" ca="1" si="65"/>
        <v>0.14704074706450365</v>
      </c>
      <c r="K100" s="118">
        <f t="shared" ca="1" si="65"/>
        <v>0.14815823235028636</v>
      </c>
      <c r="L100" s="118">
        <f ca="1">IFERROR(L98/K98-1,"na")</f>
        <v>0.21378886230150895</v>
      </c>
      <c r="M100" s="118">
        <f t="shared" ca="1" si="65"/>
        <v>0.45319099785692551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  <c r="GG100"/>
      <c r="GH100"/>
      <c r="GI100"/>
      <c r="GJ100"/>
      <c r="GK100"/>
      <c r="GL100"/>
      <c r="GM100"/>
      <c r="GN100"/>
      <c r="GO100"/>
      <c r="GP100"/>
      <c r="GQ100"/>
      <c r="GR100"/>
      <c r="GS100"/>
      <c r="GT100"/>
      <c r="GU100"/>
      <c r="GV100"/>
      <c r="GW100"/>
      <c r="GX100"/>
      <c r="GY100"/>
      <c r="GZ100"/>
      <c r="HA100"/>
      <c r="HB100"/>
      <c r="HC100"/>
      <c r="HD100"/>
      <c r="HE100"/>
      <c r="HF100"/>
      <c r="HG100"/>
      <c r="HH100"/>
      <c r="HI100"/>
      <c r="HJ100"/>
      <c r="HK100"/>
      <c r="HL100"/>
      <c r="HM100"/>
      <c r="HN100"/>
      <c r="HO100"/>
      <c r="HP100"/>
      <c r="HQ100"/>
      <c r="HR100"/>
      <c r="HS100"/>
      <c r="HT100"/>
      <c r="HU100"/>
      <c r="HV100"/>
      <c r="HW100"/>
      <c r="HX100"/>
      <c r="HY100"/>
      <c r="HZ100"/>
      <c r="IA100"/>
      <c r="IB100"/>
      <c r="IC100"/>
      <c r="ID100"/>
      <c r="IE100"/>
      <c r="IF100"/>
      <c r="IG100"/>
      <c r="IH100"/>
      <c r="II100"/>
      <c r="IJ100"/>
      <c r="IK100"/>
      <c r="IL100"/>
      <c r="IM100"/>
      <c r="IN100"/>
      <c r="IO100"/>
      <c r="IP100"/>
      <c r="IQ100"/>
      <c r="IR100"/>
      <c r="IS100"/>
      <c r="IT100"/>
      <c r="IU100"/>
      <c r="IV100"/>
      <c r="IW100"/>
      <c r="IX100"/>
      <c r="IY100"/>
      <c r="IZ100"/>
      <c r="JA100"/>
      <c r="JB100"/>
      <c r="JC100"/>
      <c r="JD100"/>
      <c r="JE100"/>
      <c r="JF100"/>
      <c r="JG100"/>
      <c r="JH100"/>
      <c r="JI100"/>
      <c r="JJ100"/>
      <c r="JK100"/>
      <c r="JL100"/>
      <c r="JM100"/>
      <c r="JN100"/>
      <c r="JO100"/>
      <c r="JP100"/>
      <c r="JQ100"/>
      <c r="JR100"/>
      <c r="JS100"/>
      <c r="JT100"/>
      <c r="JU100"/>
      <c r="JV100"/>
      <c r="JW100"/>
      <c r="JX100"/>
      <c r="JY100"/>
      <c r="JZ100"/>
      <c r="KA100"/>
      <c r="KB100"/>
      <c r="KC100"/>
      <c r="KD100"/>
      <c r="KE100"/>
      <c r="KF100"/>
      <c r="KG100"/>
      <c r="KH100"/>
      <c r="KI100"/>
      <c r="KJ100"/>
      <c r="KK100"/>
      <c r="KL100"/>
      <c r="KM100"/>
      <c r="KN100"/>
      <c r="KO100"/>
      <c r="KP100"/>
      <c r="KQ100"/>
      <c r="KR100"/>
      <c r="KS100"/>
      <c r="KT100"/>
      <c r="KU100"/>
      <c r="KV100"/>
      <c r="KW100"/>
      <c r="KX100"/>
      <c r="KY100"/>
      <c r="KZ100"/>
      <c r="LA100"/>
      <c r="LB100"/>
      <c r="LC100"/>
      <c r="LD100"/>
      <c r="LE100"/>
      <c r="LF100"/>
      <c r="LG100"/>
      <c r="LH100"/>
      <c r="LI100"/>
      <c r="LJ100"/>
      <c r="LK100"/>
      <c r="LL100"/>
      <c r="LM100"/>
      <c r="LN100"/>
      <c r="LO100"/>
      <c r="LP100"/>
      <c r="LQ100"/>
      <c r="LR100"/>
      <c r="LS100"/>
      <c r="LT100"/>
      <c r="LU100"/>
      <c r="LV100"/>
      <c r="LW100"/>
      <c r="LX100"/>
      <c r="LY100"/>
      <c r="LZ100"/>
      <c r="MA100"/>
      <c r="MB100"/>
      <c r="MC100"/>
      <c r="MD100"/>
      <c r="ME100"/>
      <c r="MF100"/>
      <c r="MG100"/>
      <c r="MH100"/>
      <c r="MI100"/>
      <c r="MJ100"/>
      <c r="MK100"/>
      <c r="ML100"/>
      <c r="MM100"/>
      <c r="MN100"/>
      <c r="MO100"/>
      <c r="MP100"/>
      <c r="MQ100"/>
      <c r="MR100"/>
      <c r="MS100"/>
      <c r="MT100"/>
      <c r="MU100"/>
      <c r="MV100"/>
      <c r="MW100"/>
      <c r="MX100"/>
      <c r="MY100"/>
      <c r="MZ100"/>
      <c r="NA100"/>
      <c r="NB100"/>
      <c r="NC100"/>
      <c r="ND100"/>
      <c r="NE100"/>
      <c r="NF100"/>
      <c r="NG100"/>
      <c r="NH100"/>
      <c r="NI100"/>
      <c r="NJ100"/>
      <c r="NK100"/>
      <c r="NL100"/>
      <c r="NM100"/>
      <c r="NN100"/>
      <c r="NO100"/>
      <c r="NP100"/>
      <c r="NQ100"/>
      <c r="NR100"/>
      <c r="NS100"/>
      <c r="NT100"/>
      <c r="NU100"/>
      <c r="NV100"/>
      <c r="NW100"/>
      <c r="NX100"/>
      <c r="NY100"/>
      <c r="NZ100"/>
      <c r="OA100"/>
      <c r="OB100"/>
      <c r="OC100"/>
      <c r="OD100"/>
      <c r="OE100"/>
      <c r="OF100"/>
      <c r="OG100"/>
      <c r="OH100"/>
      <c r="OI100"/>
      <c r="OJ100"/>
      <c r="OK100"/>
      <c r="OL100"/>
      <c r="OM100"/>
      <c r="ON100"/>
      <c r="OO100"/>
      <c r="OP100"/>
      <c r="OQ100"/>
      <c r="OR100"/>
      <c r="OS100"/>
      <c r="OT100"/>
      <c r="OU100"/>
      <c r="OV100"/>
      <c r="OW100"/>
      <c r="OX100"/>
      <c r="OY100"/>
      <c r="OZ100"/>
      <c r="PA100"/>
      <c r="PB100"/>
      <c r="PC100"/>
      <c r="PD100"/>
      <c r="PE100"/>
      <c r="PF100"/>
      <c r="PG100"/>
      <c r="PH100"/>
      <c r="PI100"/>
      <c r="PJ100"/>
      <c r="PK100"/>
      <c r="PL100"/>
      <c r="PM100"/>
      <c r="PN100"/>
      <c r="PO100"/>
      <c r="PP100"/>
      <c r="PQ100"/>
      <c r="PR100"/>
      <c r="PS100"/>
      <c r="PT100"/>
      <c r="PU100"/>
      <c r="PV100"/>
      <c r="PW100"/>
      <c r="PX100"/>
      <c r="PY100"/>
      <c r="PZ100"/>
      <c r="QA100"/>
      <c r="QB100"/>
      <c r="QC100"/>
      <c r="QD100"/>
      <c r="QE100"/>
      <c r="QF100"/>
      <c r="QG100"/>
      <c r="QH100"/>
      <c r="QI100"/>
      <c r="QJ100"/>
      <c r="QK100"/>
      <c r="QL100"/>
      <c r="QM100"/>
      <c r="QN100"/>
      <c r="QO100"/>
      <c r="QP100"/>
      <c r="QQ100"/>
      <c r="QR100"/>
      <c r="QS100"/>
      <c r="QT100"/>
      <c r="QU100"/>
      <c r="QV100"/>
      <c r="QW100"/>
      <c r="QX100"/>
      <c r="QY100"/>
      <c r="QZ100"/>
      <c r="RA100"/>
      <c r="RB100"/>
      <c r="RC100"/>
      <c r="RD100"/>
      <c r="RE100"/>
      <c r="RF100"/>
      <c r="RG100"/>
      <c r="RH100"/>
      <c r="RI100"/>
      <c r="RJ100"/>
      <c r="RK100"/>
      <c r="RL100"/>
      <c r="RM100"/>
      <c r="RN100"/>
      <c r="RO100"/>
      <c r="RP100"/>
      <c r="RQ100"/>
      <c r="RR100"/>
      <c r="RS100"/>
      <c r="RT100"/>
      <c r="RU100"/>
      <c r="RV100"/>
      <c r="RW100"/>
      <c r="RX100"/>
      <c r="RY100"/>
      <c r="RZ100"/>
      <c r="SA100"/>
      <c r="SB100"/>
      <c r="SC100"/>
      <c r="SD100"/>
      <c r="SE100"/>
      <c r="SF100"/>
      <c r="SG100"/>
      <c r="SH100"/>
      <c r="SI100"/>
      <c r="SJ100"/>
      <c r="SK100"/>
      <c r="SL100"/>
      <c r="SM100"/>
      <c r="SN100"/>
      <c r="SO100"/>
      <c r="SP100"/>
      <c r="SQ100"/>
      <c r="SR100"/>
      <c r="SS100"/>
      <c r="ST100"/>
      <c r="SU100"/>
      <c r="SV100"/>
      <c r="SW100"/>
      <c r="SX100"/>
      <c r="SY100"/>
      <c r="SZ100"/>
      <c r="TA100"/>
      <c r="TB100"/>
      <c r="TC100"/>
      <c r="TD100"/>
      <c r="TE100"/>
      <c r="TF100"/>
      <c r="TG100"/>
      <c r="TH100"/>
      <c r="TI100"/>
      <c r="TJ100"/>
      <c r="TK100"/>
      <c r="TL100"/>
      <c r="TM100"/>
      <c r="TN100"/>
      <c r="TO100"/>
      <c r="TP100"/>
      <c r="TQ100"/>
      <c r="TR100"/>
      <c r="TS100"/>
      <c r="TT100"/>
      <c r="TU100"/>
      <c r="TV100"/>
      <c r="TW100"/>
      <c r="TX100"/>
      <c r="TY100"/>
      <c r="TZ100"/>
      <c r="UA100"/>
      <c r="UB100"/>
      <c r="UC100"/>
      <c r="UD100"/>
      <c r="UE100"/>
      <c r="UF100"/>
      <c r="UG100"/>
      <c r="UH100"/>
      <c r="UI100"/>
      <c r="UJ100"/>
      <c r="UK100"/>
      <c r="UL100"/>
      <c r="UM100"/>
      <c r="UN100"/>
      <c r="UO100"/>
      <c r="UP100"/>
      <c r="UQ100"/>
      <c r="UR100"/>
      <c r="US100"/>
      <c r="UT100"/>
      <c r="UU100"/>
      <c r="UV100"/>
      <c r="UW100"/>
      <c r="UX100"/>
      <c r="UY100"/>
      <c r="UZ100"/>
      <c r="VA100"/>
      <c r="VB100"/>
      <c r="VC100"/>
      <c r="VD100"/>
      <c r="VE100"/>
      <c r="VF100"/>
      <c r="VG100"/>
      <c r="VH100"/>
      <c r="VI100"/>
      <c r="VJ100"/>
      <c r="VK100"/>
      <c r="VL100"/>
      <c r="VM100"/>
      <c r="VN100"/>
      <c r="VO100"/>
      <c r="VP100"/>
      <c r="VQ100"/>
      <c r="VR100"/>
      <c r="VS100"/>
      <c r="VT100"/>
      <c r="VU100"/>
      <c r="VV100"/>
      <c r="VW100"/>
      <c r="VX100"/>
      <c r="VY100"/>
      <c r="VZ100"/>
      <c r="WA100"/>
      <c r="WB100"/>
      <c r="WC100"/>
      <c r="WD100"/>
      <c r="WE100"/>
      <c r="WF100"/>
      <c r="WG100"/>
      <c r="WH100"/>
      <c r="WI100"/>
      <c r="WJ100"/>
      <c r="WK100"/>
      <c r="WL100"/>
      <c r="WM100"/>
      <c r="WN100"/>
      <c r="WO100"/>
      <c r="WP100"/>
      <c r="WQ100"/>
      <c r="WR100"/>
      <c r="WS100"/>
      <c r="WT100"/>
      <c r="WU100"/>
      <c r="WV100"/>
      <c r="WW100"/>
      <c r="WX100"/>
      <c r="WY100"/>
      <c r="WZ100"/>
      <c r="XA100"/>
      <c r="XB100"/>
      <c r="XC100"/>
      <c r="XD100"/>
      <c r="XE100"/>
      <c r="XF100"/>
      <c r="XG100"/>
      <c r="XH100"/>
      <c r="XI100"/>
      <c r="XJ100"/>
      <c r="XK100"/>
      <c r="XL100"/>
      <c r="XM100"/>
      <c r="XN100"/>
      <c r="XO100"/>
      <c r="XP100"/>
      <c r="XQ100"/>
      <c r="XR100"/>
      <c r="XS100"/>
      <c r="XT100"/>
      <c r="XU100"/>
      <c r="XV100"/>
      <c r="XW100"/>
      <c r="XX100"/>
      <c r="XY100"/>
      <c r="XZ100"/>
      <c r="YA100"/>
      <c r="YB100"/>
      <c r="YC100"/>
      <c r="YD100"/>
      <c r="YE100"/>
      <c r="YF100"/>
      <c r="YG100"/>
      <c r="YH100"/>
      <c r="YI100"/>
      <c r="YJ100"/>
      <c r="YK100"/>
      <c r="YL100"/>
      <c r="YM100"/>
      <c r="YN100"/>
      <c r="YO100"/>
      <c r="YP100"/>
      <c r="YQ100"/>
      <c r="YR100"/>
      <c r="YS100"/>
      <c r="YT100"/>
      <c r="YU100"/>
      <c r="YV100"/>
      <c r="YW100"/>
      <c r="YX100"/>
      <c r="YY100"/>
      <c r="YZ100"/>
      <c r="ZA100"/>
      <c r="ZB100"/>
      <c r="ZC100"/>
      <c r="ZD100"/>
      <c r="ZE100"/>
      <c r="ZF100"/>
      <c r="ZG100"/>
      <c r="ZH100"/>
      <c r="ZI100"/>
      <c r="ZJ100"/>
      <c r="ZK100"/>
      <c r="ZL100"/>
      <c r="ZM100"/>
      <c r="ZN100"/>
      <c r="ZO100"/>
      <c r="ZP100"/>
      <c r="ZQ100"/>
      <c r="ZR100"/>
      <c r="ZS100"/>
      <c r="ZT100"/>
      <c r="ZU100"/>
      <c r="ZV100"/>
      <c r="ZW100"/>
      <c r="ZX100"/>
      <c r="ZY100"/>
      <c r="ZZ100"/>
      <c r="AAA100"/>
      <c r="AAB100"/>
      <c r="AAC100"/>
      <c r="AAD100"/>
      <c r="AAE100"/>
      <c r="AAF100"/>
      <c r="AAG100"/>
      <c r="AAH100"/>
      <c r="AAI100"/>
      <c r="AAJ100"/>
      <c r="AAK100"/>
      <c r="AAL100"/>
      <c r="AAM100"/>
      <c r="AAN100"/>
      <c r="AAO100"/>
      <c r="AAP100"/>
      <c r="AAQ100"/>
      <c r="AAR100"/>
      <c r="AAS100"/>
      <c r="AAT100"/>
      <c r="AAU100"/>
      <c r="AAV100"/>
      <c r="AAW100"/>
      <c r="AAX100"/>
      <c r="AAY100"/>
      <c r="AAZ100"/>
      <c r="ABA100"/>
      <c r="ABB100"/>
      <c r="ABC100"/>
      <c r="ABD100"/>
      <c r="ABE100"/>
      <c r="ABF100"/>
      <c r="ABG100"/>
      <c r="ABH100"/>
      <c r="ABI100"/>
      <c r="ABJ100"/>
      <c r="ABK100"/>
      <c r="ABL100"/>
      <c r="ABM100"/>
      <c r="ABN100"/>
      <c r="ABO100"/>
      <c r="ABP100"/>
      <c r="ABQ100"/>
      <c r="ABR100"/>
      <c r="ABS100"/>
      <c r="ABT100"/>
      <c r="ABU100"/>
      <c r="ABV100"/>
      <c r="ABW100"/>
      <c r="ABX100"/>
      <c r="ABY100"/>
      <c r="ABZ100"/>
      <c r="ACA100"/>
      <c r="ACB100"/>
      <c r="ACC100"/>
      <c r="ACD100"/>
      <c r="ACE100"/>
      <c r="ACF100"/>
      <c r="ACG100"/>
      <c r="ACH100"/>
      <c r="ACI100"/>
      <c r="ACJ100"/>
      <c r="ACK100"/>
      <c r="ACL100"/>
      <c r="ACM100"/>
      <c r="ACN100"/>
      <c r="ACO100"/>
      <c r="ACP100"/>
      <c r="ACQ100"/>
      <c r="ACR100"/>
      <c r="ACS100"/>
      <c r="ACT100"/>
      <c r="ACU100"/>
      <c r="ACV100"/>
      <c r="ACW100"/>
      <c r="ACX100"/>
      <c r="ACY100"/>
      <c r="ACZ100"/>
      <c r="ADA100"/>
      <c r="ADB100"/>
      <c r="ADC100"/>
      <c r="ADD100"/>
      <c r="ADE100"/>
      <c r="ADF100"/>
      <c r="ADG100"/>
      <c r="ADH100"/>
      <c r="ADI100"/>
      <c r="ADJ100"/>
      <c r="ADK100"/>
      <c r="ADL100"/>
      <c r="ADM100"/>
      <c r="ADN100"/>
      <c r="ADO100"/>
      <c r="ADP100"/>
      <c r="ADQ100"/>
      <c r="ADR100"/>
      <c r="ADS100"/>
      <c r="ADT100"/>
      <c r="ADU100"/>
      <c r="ADV100"/>
      <c r="ADW100"/>
      <c r="ADX100"/>
      <c r="ADY100"/>
      <c r="ADZ100"/>
      <c r="AEA100"/>
      <c r="AEB100"/>
      <c r="AEC100"/>
      <c r="AED100"/>
      <c r="AEE100"/>
      <c r="AEF100"/>
      <c r="AEG100"/>
      <c r="AEH100"/>
      <c r="AEI100"/>
      <c r="AEJ100"/>
      <c r="AEK100"/>
      <c r="AEL100"/>
      <c r="AEM100"/>
      <c r="AEN100"/>
      <c r="AEO100"/>
      <c r="AEP100"/>
      <c r="AEQ100"/>
      <c r="AER100"/>
      <c r="AES100"/>
      <c r="AET100"/>
      <c r="AEU100"/>
      <c r="AEV100"/>
      <c r="AEW100"/>
      <c r="AEX100"/>
      <c r="AEY100"/>
      <c r="AEZ100"/>
      <c r="AFA100"/>
      <c r="AFB100"/>
      <c r="AFC100"/>
      <c r="AFD100"/>
      <c r="AFE100"/>
      <c r="AFF100"/>
      <c r="AFG100"/>
      <c r="AFH100"/>
      <c r="AFI100"/>
      <c r="AFJ100"/>
      <c r="AFK100"/>
      <c r="AFL100"/>
      <c r="AFM100"/>
      <c r="AFN100"/>
      <c r="AFO100"/>
      <c r="AFP100"/>
      <c r="AFQ100"/>
      <c r="AFR100"/>
      <c r="AFS100"/>
      <c r="AFT100"/>
      <c r="AFU100"/>
      <c r="AFV100"/>
      <c r="AFW100"/>
      <c r="AFX100"/>
      <c r="AFY100"/>
      <c r="AFZ100"/>
      <c r="AGA100"/>
      <c r="AGB100"/>
      <c r="AGC100"/>
      <c r="AGD100"/>
      <c r="AGE100"/>
      <c r="AGF100"/>
      <c r="AGG100"/>
      <c r="AGH100"/>
      <c r="AGI100"/>
      <c r="AGJ100"/>
      <c r="AGK100"/>
      <c r="AGL100"/>
      <c r="AGM100"/>
      <c r="AGN100"/>
      <c r="AGO100"/>
      <c r="AGP100"/>
      <c r="AGQ100"/>
      <c r="AGR100"/>
      <c r="AGS100"/>
      <c r="AGT100"/>
      <c r="AGU100"/>
      <c r="AGV100"/>
      <c r="AGW100"/>
      <c r="AGX100"/>
      <c r="AGY100"/>
      <c r="AGZ100"/>
      <c r="AHA100"/>
      <c r="AHB100"/>
      <c r="AHC100"/>
      <c r="AHD100"/>
      <c r="AHE100"/>
      <c r="AHF100"/>
      <c r="AHG100"/>
      <c r="AHH100"/>
      <c r="AHI100"/>
      <c r="AHJ100"/>
      <c r="AHK100"/>
      <c r="AHL100"/>
      <c r="AHM100"/>
      <c r="AHN100"/>
      <c r="AHO100"/>
      <c r="AHP100"/>
      <c r="AHQ100"/>
      <c r="AHR100"/>
      <c r="AHS100"/>
      <c r="AHT100"/>
      <c r="AHU100"/>
      <c r="AHV100"/>
      <c r="AHW100"/>
      <c r="AHX100"/>
      <c r="AHY100"/>
      <c r="AHZ100"/>
      <c r="AIA100"/>
      <c r="AIB100"/>
      <c r="AIC100"/>
      <c r="AID100"/>
      <c r="AIE100"/>
      <c r="AIF100"/>
      <c r="AIG100"/>
      <c r="AIH100"/>
      <c r="AII100"/>
      <c r="AIJ100"/>
      <c r="AIK100"/>
      <c r="AIL100"/>
      <c r="AIM100"/>
      <c r="AIN100"/>
      <c r="AIO100"/>
      <c r="AIP100"/>
      <c r="AIQ100"/>
      <c r="AIR100"/>
      <c r="AIS100"/>
      <c r="AIT100"/>
      <c r="AIU100"/>
      <c r="AIV100"/>
      <c r="AIW100"/>
      <c r="AIX100"/>
      <c r="AIY100"/>
      <c r="AIZ100"/>
      <c r="AJA100"/>
      <c r="AJB100"/>
      <c r="AJC100"/>
      <c r="AJD100"/>
      <c r="AJE100"/>
      <c r="AJF100"/>
      <c r="AJG100"/>
      <c r="AJH100"/>
      <c r="AJI100"/>
      <c r="AJJ100"/>
      <c r="AJK100"/>
      <c r="AJL100"/>
      <c r="AJM100"/>
      <c r="AJN100"/>
      <c r="AJO100"/>
      <c r="AJP100"/>
      <c r="AJQ100"/>
      <c r="AJR100"/>
      <c r="AJS100"/>
      <c r="AJT100"/>
      <c r="AJU100"/>
      <c r="AJV100"/>
      <c r="AJW100"/>
      <c r="AJX100"/>
      <c r="AJY100"/>
      <c r="AJZ100"/>
      <c r="AKA100"/>
      <c r="AKB100"/>
      <c r="AKC100"/>
      <c r="AKD100"/>
      <c r="AKE100"/>
      <c r="AKF100"/>
      <c r="AKG100"/>
      <c r="AKH100"/>
      <c r="AKI100"/>
      <c r="AKJ100"/>
      <c r="AKK100"/>
      <c r="AKL100"/>
      <c r="AKM100"/>
      <c r="AKN100"/>
      <c r="AKO100"/>
      <c r="AKP100"/>
      <c r="AKQ100"/>
      <c r="AKR100"/>
      <c r="AKS100"/>
      <c r="AKT100"/>
      <c r="AKU100"/>
      <c r="AKV100"/>
      <c r="AKW100"/>
      <c r="AKX100"/>
      <c r="AKY100"/>
      <c r="AKZ100"/>
      <c r="ALA100"/>
      <c r="ALB100"/>
      <c r="ALC100"/>
      <c r="ALD100"/>
      <c r="ALE100"/>
      <c r="ALF100"/>
      <c r="ALG100"/>
      <c r="ALH100"/>
      <c r="ALI100"/>
      <c r="ALJ100"/>
      <c r="ALK100"/>
      <c r="ALL100"/>
      <c r="ALM100"/>
      <c r="ALN100"/>
      <c r="ALO100"/>
      <c r="ALP100"/>
      <c r="ALQ100"/>
      <c r="ALR100"/>
      <c r="ALS100"/>
      <c r="ALT100"/>
      <c r="ALU100"/>
      <c r="ALV100"/>
      <c r="ALW100"/>
      <c r="ALX100"/>
      <c r="ALY100"/>
      <c r="ALZ100"/>
      <c r="AMA100"/>
      <c r="AMB100"/>
      <c r="AMC100"/>
      <c r="AMD100"/>
      <c r="AME100"/>
      <c r="AMF100"/>
      <c r="AMG100"/>
      <c r="AMH100"/>
      <c r="AMI100"/>
      <c r="AMJ100"/>
      <c r="AMK100"/>
      <c r="AML100"/>
      <c r="AMM100"/>
      <c r="AMN100"/>
      <c r="AMO100"/>
      <c r="AMP100"/>
      <c r="AMQ100"/>
      <c r="AMR100"/>
      <c r="AMS100"/>
      <c r="AMT100"/>
      <c r="AMU100"/>
      <c r="AMV100"/>
      <c r="AMW100"/>
      <c r="AMX100"/>
      <c r="AMY100"/>
      <c r="AMZ100"/>
      <c r="ANA100"/>
      <c r="ANB100"/>
      <c r="ANC100"/>
      <c r="AND100"/>
      <c r="ANE100"/>
      <c r="ANF100"/>
      <c r="ANG100"/>
      <c r="ANH100"/>
      <c r="ANI100"/>
      <c r="ANJ100"/>
      <c r="ANK100"/>
      <c r="ANL100"/>
      <c r="ANM100"/>
      <c r="ANN100"/>
      <c r="ANO100"/>
      <c r="ANP100"/>
      <c r="ANQ100"/>
      <c r="ANR100"/>
      <c r="ANS100"/>
      <c r="ANT100"/>
      <c r="ANU100"/>
      <c r="ANV100"/>
      <c r="ANW100"/>
      <c r="ANX100"/>
      <c r="ANY100"/>
      <c r="ANZ100"/>
      <c r="AOA100"/>
      <c r="AOB100"/>
      <c r="AOC100"/>
      <c r="AOD100"/>
      <c r="AOE100"/>
      <c r="AOF100"/>
      <c r="AOG100"/>
      <c r="AOH100"/>
      <c r="AOI100"/>
      <c r="AOJ100"/>
      <c r="AOK100"/>
      <c r="AOL100"/>
      <c r="AOM100"/>
      <c r="AON100"/>
      <c r="AOO100"/>
      <c r="AOP100"/>
      <c r="AOQ100"/>
      <c r="AOR100"/>
      <c r="AOS100"/>
      <c r="AOT100"/>
      <c r="AOU100"/>
      <c r="AOV100"/>
      <c r="AOW100"/>
      <c r="AOX100"/>
      <c r="AOY100"/>
      <c r="AOZ100"/>
      <c r="APA100"/>
      <c r="APB100"/>
      <c r="APC100"/>
      <c r="APD100"/>
      <c r="APE100"/>
      <c r="APF100"/>
      <c r="APG100"/>
      <c r="APH100"/>
      <c r="API100"/>
      <c r="APJ100"/>
      <c r="APK100"/>
      <c r="APL100"/>
      <c r="APM100"/>
      <c r="APN100"/>
      <c r="APO100"/>
      <c r="APP100"/>
      <c r="APQ100"/>
      <c r="APR100"/>
      <c r="APS100"/>
      <c r="APT100"/>
      <c r="APU100"/>
      <c r="APV100"/>
      <c r="APW100"/>
      <c r="APX100"/>
      <c r="APY100"/>
      <c r="APZ100"/>
      <c r="AQA100"/>
      <c r="AQB100"/>
      <c r="AQC100"/>
      <c r="AQD100"/>
      <c r="AQE100"/>
      <c r="AQF100"/>
      <c r="AQG100"/>
      <c r="AQH100"/>
      <c r="AQI100"/>
      <c r="AQJ100"/>
      <c r="AQK100"/>
      <c r="AQL100"/>
      <c r="AQM100"/>
      <c r="AQN100"/>
      <c r="AQO100"/>
      <c r="AQP100"/>
      <c r="AQQ100"/>
      <c r="AQR100"/>
      <c r="AQS100"/>
      <c r="AQT100"/>
      <c r="AQU100"/>
      <c r="AQV100"/>
      <c r="AQW100"/>
      <c r="AQX100"/>
      <c r="AQY100"/>
      <c r="AQZ100"/>
      <c r="ARA100"/>
      <c r="ARB100"/>
      <c r="ARC100"/>
      <c r="ARD100"/>
      <c r="ARE100"/>
      <c r="ARF100"/>
      <c r="ARG100"/>
      <c r="ARH100"/>
      <c r="ARI100"/>
      <c r="ARJ100"/>
      <c r="ARK100"/>
      <c r="ARL100"/>
      <c r="ARM100"/>
      <c r="ARN100"/>
      <c r="ARO100"/>
      <c r="ARP100"/>
      <c r="ARQ100"/>
      <c r="ARR100"/>
      <c r="ARS100"/>
      <c r="ART100"/>
      <c r="ARU100"/>
      <c r="ARV100"/>
      <c r="ARW100"/>
      <c r="ARX100"/>
      <c r="ARY100"/>
      <c r="ARZ100"/>
      <c r="ASA100"/>
      <c r="ASB100"/>
      <c r="ASC100"/>
      <c r="ASD100"/>
      <c r="ASE100"/>
      <c r="ASF100"/>
      <c r="ASG100"/>
      <c r="ASH100"/>
      <c r="ASI100"/>
      <c r="ASJ100"/>
      <c r="ASK100"/>
      <c r="ASL100"/>
      <c r="ASM100"/>
      <c r="ASN100"/>
      <c r="ASO100"/>
      <c r="ASP100"/>
      <c r="ASQ100"/>
      <c r="ASR100"/>
      <c r="ASS100"/>
      <c r="AST100"/>
      <c r="ASU100"/>
      <c r="ASV100"/>
      <c r="ASW100"/>
      <c r="ASX100"/>
      <c r="ASY100"/>
      <c r="ASZ100"/>
      <c r="ATA100"/>
      <c r="ATB100"/>
      <c r="ATC100"/>
      <c r="ATD100"/>
      <c r="ATE100"/>
      <c r="ATF100"/>
      <c r="ATG100"/>
      <c r="ATH100"/>
      <c r="ATI100"/>
      <c r="ATJ100"/>
      <c r="ATK100"/>
      <c r="ATL100"/>
      <c r="ATM100"/>
      <c r="ATN100"/>
      <c r="ATO100"/>
      <c r="ATP100"/>
      <c r="ATQ100"/>
      <c r="ATR100"/>
      <c r="ATS100"/>
      <c r="ATT100"/>
      <c r="ATU100"/>
      <c r="ATV100"/>
      <c r="ATW100"/>
      <c r="ATX100"/>
      <c r="ATY100"/>
      <c r="ATZ100"/>
      <c r="AUA100"/>
      <c r="AUB100"/>
      <c r="AUC100"/>
      <c r="AUD100"/>
      <c r="AUE100"/>
      <c r="AUF100"/>
      <c r="AUG100"/>
      <c r="AUH100"/>
      <c r="AUI100"/>
      <c r="AUJ100"/>
      <c r="AUK100"/>
      <c r="AUL100"/>
      <c r="AUM100"/>
      <c r="AUN100"/>
      <c r="AUO100"/>
      <c r="AUP100"/>
      <c r="AUQ100"/>
      <c r="AUR100"/>
      <c r="AUS100"/>
      <c r="AUT100"/>
      <c r="AUU100"/>
      <c r="AUV100"/>
      <c r="AUW100"/>
      <c r="AUX100"/>
      <c r="AUY100"/>
      <c r="AUZ100"/>
      <c r="AVA100"/>
      <c r="AVB100"/>
      <c r="AVC100"/>
      <c r="AVD100"/>
      <c r="AVE100"/>
      <c r="AVF100"/>
      <c r="AVG100"/>
      <c r="AVH100"/>
      <c r="AVI100"/>
      <c r="AVJ100"/>
      <c r="AVK100"/>
      <c r="AVL100"/>
      <c r="AVM100"/>
      <c r="AVN100"/>
      <c r="AVO100"/>
      <c r="AVP100"/>
      <c r="AVQ100"/>
      <c r="AVR100"/>
      <c r="AVS100"/>
      <c r="AVT100"/>
      <c r="AVU100"/>
      <c r="AVV100"/>
      <c r="AVW100"/>
      <c r="AVX100"/>
      <c r="AVY100"/>
      <c r="AVZ100"/>
      <c r="AWA100"/>
      <c r="AWB100"/>
      <c r="AWC100"/>
      <c r="AWD100"/>
      <c r="AWE100"/>
      <c r="AWF100"/>
      <c r="AWG100"/>
      <c r="AWH100"/>
      <c r="AWI100"/>
      <c r="AWJ100"/>
      <c r="AWK100"/>
      <c r="AWL100"/>
      <c r="AWM100"/>
      <c r="AWN100"/>
      <c r="AWO100"/>
      <c r="AWP100"/>
      <c r="AWQ100"/>
      <c r="AWR100"/>
      <c r="AWS100"/>
      <c r="AWT100"/>
      <c r="AWU100"/>
      <c r="AWV100"/>
      <c r="AWW100"/>
      <c r="AWX100"/>
      <c r="AWY100"/>
      <c r="AWZ100"/>
      <c r="AXA100"/>
      <c r="AXB100"/>
      <c r="AXC100"/>
      <c r="AXD100"/>
      <c r="AXE100"/>
      <c r="AXF100"/>
      <c r="AXG100"/>
      <c r="AXH100"/>
      <c r="AXI100"/>
      <c r="AXJ100"/>
      <c r="AXK100"/>
      <c r="AXL100"/>
      <c r="AXM100"/>
      <c r="AXN100"/>
      <c r="AXO100"/>
      <c r="AXP100"/>
      <c r="AXQ100"/>
      <c r="AXR100"/>
      <c r="AXS100"/>
      <c r="AXT100"/>
      <c r="AXU100"/>
      <c r="AXV100"/>
      <c r="AXW100"/>
      <c r="AXX100"/>
      <c r="AXY100"/>
      <c r="AXZ100"/>
      <c r="AYA100"/>
      <c r="AYB100"/>
      <c r="AYC100"/>
      <c r="AYD100"/>
      <c r="AYE100"/>
      <c r="AYF100"/>
      <c r="AYG100"/>
      <c r="AYH100"/>
      <c r="AYI100"/>
      <c r="AYJ100"/>
      <c r="AYK100"/>
      <c r="AYL100"/>
      <c r="AYM100"/>
      <c r="AYN100"/>
      <c r="AYO100"/>
      <c r="AYP100"/>
      <c r="AYQ100"/>
      <c r="AYR100"/>
      <c r="AYS100"/>
      <c r="AYT100"/>
      <c r="AYU100"/>
      <c r="AYV100"/>
      <c r="AYW100"/>
      <c r="AYX100"/>
      <c r="AYY100"/>
      <c r="AYZ100"/>
      <c r="AZA100"/>
      <c r="AZB100"/>
      <c r="AZC100"/>
      <c r="AZD100"/>
      <c r="AZE100"/>
      <c r="AZF100"/>
      <c r="AZG100"/>
      <c r="AZH100"/>
      <c r="AZI100"/>
      <c r="AZJ100"/>
      <c r="AZK100"/>
      <c r="AZL100"/>
      <c r="AZM100"/>
      <c r="AZN100"/>
      <c r="AZO100"/>
      <c r="AZP100"/>
      <c r="AZQ100"/>
      <c r="AZR100"/>
      <c r="AZS100"/>
      <c r="AZT100"/>
      <c r="AZU100"/>
      <c r="AZV100"/>
      <c r="AZW100"/>
      <c r="AZX100"/>
      <c r="AZY100"/>
      <c r="AZZ100"/>
      <c r="BAA100"/>
      <c r="BAB100"/>
      <c r="BAC100"/>
      <c r="BAD100"/>
      <c r="BAE100"/>
      <c r="BAF100"/>
      <c r="BAG100"/>
      <c r="BAH100"/>
      <c r="BAI100"/>
      <c r="BAJ100"/>
      <c r="BAK100"/>
      <c r="BAL100"/>
      <c r="BAM100"/>
      <c r="BAN100"/>
      <c r="BAO100"/>
      <c r="BAP100"/>
      <c r="BAQ100"/>
      <c r="BAR100"/>
      <c r="BAS100"/>
      <c r="BAT100"/>
      <c r="BAU100"/>
      <c r="BAV100"/>
      <c r="BAW100"/>
      <c r="BAX100"/>
      <c r="BAY100"/>
      <c r="BAZ100"/>
      <c r="BBA100"/>
      <c r="BBB100"/>
      <c r="BBC100"/>
      <c r="BBD100"/>
      <c r="BBE100"/>
      <c r="BBF100"/>
      <c r="BBG100"/>
      <c r="BBH100"/>
      <c r="BBI100"/>
      <c r="BBJ100"/>
      <c r="BBK100"/>
      <c r="BBL100"/>
      <c r="BBM100"/>
      <c r="BBN100"/>
      <c r="BBO100"/>
      <c r="BBP100"/>
      <c r="BBQ100"/>
      <c r="BBR100"/>
      <c r="BBS100"/>
      <c r="BBT100"/>
      <c r="BBU100"/>
      <c r="BBV100"/>
      <c r="BBW100"/>
      <c r="BBX100"/>
      <c r="BBY100"/>
      <c r="BBZ100"/>
      <c r="BCA100"/>
      <c r="BCB100"/>
      <c r="BCC100"/>
      <c r="BCD100"/>
      <c r="BCE100"/>
      <c r="BCF100"/>
      <c r="BCG100"/>
      <c r="BCH100"/>
      <c r="BCI100"/>
      <c r="BCJ100"/>
      <c r="BCK100"/>
      <c r="BCL100"/>
      <c r="BCM100"/>
      <c r="BCN100"/>
      <c r="BCO100"/>
      <c r="BCP100"/>
      <c r="BCQ100"/>
      <c r="BCR100"/>
      <c r="BCS100"/>
      <c r="BCT100"/>
      <c r="BCU100"/>
      <c r="BCV100"/>
      <c r="BCW100"/>
      <c r="BCX100"/>
      <c r="BCY100"/>
      <c r="BCZ100"/>
      <c r="BDA100"/>
      <c r="BDB100"/>
      <c r="BDC100"/>
      <c r="BDD100"/>
      <c r="BDE100"/>
      <c r="BDF100"/>
      <c r="BDG100"/>
      <c r="BDH100"/>
      <c r="BDI100"/>
      <c r="BDJ100"/>
      <c r="BDK100"/>
      <c r="BDL100"/>
      <c r="BDM100"/>
      <c r="BDN100"/>
      <c r="BDO100"/>
      <c r="BDP100"/>
      <c r="BDQ100"/>
      <c r="BDR100"/>
      <c r="BDS100"/>
      <c r="BDT100"/>
      <c r="BDU100"/>
      <c r="BDV100"/>
      <c r="BDW100"/>
      <c r="BDX100"/>
      <c r="BDY100"/>
      <c r="BDZ100"/>
      <c r="BEA100"/>
      <c r="BEB100"/>
      <c r="BEC100"/>
      <c r="BED100"/>
      <c r="BEE100"/>
      <c r="BEF100"/>
      <c r="BEG100"/>
      <c r="BEH100"/>
      <c r="BEI100"/>
      <c r="BEJ100"/>
      <c r="BEK100"/>
      <c r="BEL100"/>
      <c r="BEM100"/>
      <c r="BEN100"/>
      <c r="BEO100"/>
      <c r="BEP100"/>
      <c r="BEQ100"/>
      <c r="BER100"/>
      <c r="BES100"/>
      <c r="BET100"/>
      <c r="BEU100"/>
      <c r="BEV100"/>
      <c r="BEW100"/>
      <c r="BEX100"/>
      <c r="BEY100"/>
      <c r="BEZ100"/>
      <c r="BFA100"/>
      <c r="BFB100"/>
      <c r="BFC100"/>
      <c r="BFD100"/>
      <c r="BFE100"/>
      <c r="BFF100"/>
      <c r="BFG100"/>
      <c r="BFH100"/>
      <c r="BFI100"/>
      <c r="BFJ100"/>
      <c r="BFK100"/>
      <c r="BFL100"/>
      <c r="BFM100"/>
      <c r="BFN100"/>
      <c r="BFO100"/>
      <c r="BFP100"/>
      <c r="BFQ100"/>
      <c r="BFR100"/>
      <c r="BFS100"/>
      <c r="BFT100"/>
      <c r="BFU100"/>
      <c r="BFV100"/>
      <c r="BFW100"/>
      <c r="BFX100"/>
      <c r="BFY100"/>
      <c r="BFZ100"/>
      <c r="BGA100"/>
      <c r="BGB100"/>
      <c r="BGC100"/>
      <c r="BGD100"/>
      <c r="BGE100"/>
      <c r="BGF100"/>
      <c r="BGG100"/>
      <c r="BGH100"/>
      <c r="BGI100"/>
      <c r="BGJ100"/>
      <c r="BGK100"/>
      <c r="BGL100"/>
      <c r="BGM100"/>
      <c r="BGN100"/>
      <c r="BGO100"/>
      <c r="BGP100"/>
      <c r="BGQ100"/>
      <c r="BGR100"/>
      <c r="BGS100"/>
      <c r="BGT100"/>
      <c r="BGU100"/>
      <c r="BGV100"/>
      <c r="BGW100"/>
      <c r="BGX100"/>
      <c r="BGY100"/>
      <c r="BGZ100"/>
      <c r="BHA100"/>
      <c r="BHB100"/>
      <c r="BHC100"/>
      <c r="BHD100"/>
      <c r="BHE100"/>
      <c r="BHF100"/>
      <c r="BHG100"/>
      <c r="BHH100"/>
      <c r="BHI100"/>
      <c r="BHJ100"/>
      <c r="BHK100"/>
      <c r="BHL100"/>
      <c r="BHM100"/>
      <c r="BHN100"/>
      <c r="BHO100"/>
      <c r="BHP100"/>
      <c r="BHQ100"/>
      <c r="BHR100"/>
      <c r="BHS100"/>
      <c r="BHT100"/>
      <c r="BHU100"/>
      <c r="BHV100"/>
      <c r="BHW100"/>
      <c r="BHX100"/>
      <c r="BHY100"/>
      <c r="BHZ100"/>
      <c r="BIA100"/>
      <c r="BIB100"/>
      <c r="BIC100"/>
      <c r="BID100"/>
      <c r="BIE100"/>
      <c r="BIF100"/>
      <c r="BIG100"/>
      <c r="BIH100"/>
      <c r="BII100"/>
      <c r="BIJ100"/>
      <c r="BIK100"/>
      <c r="BIL100"/>
      <c r="BIM100"/>
      <c r="BIN100"/>
      <c r="BIO100"/>
      <c r="BIP100"/>
      <c r="BIQ100"/>
      <c r="BIR100"/>
      <c r="BIS100"/>
      <c r="BIT100"/>
      <c r="BIU100"/>
      <c r="BIV100"/>
      <c r="BIW100"/>
      <c r="BIX100"/>
      <c r="BIY100"/>
      <c r="BIZ100"/>
      <c r="BJA100"/>
      <c r="BJB100"/>
      <c r="BJC100"/>
      <c r="BJD100"/>
      <c r="BJE100"/>
      <c r="BJF100"/>
      <c r="BJG100"/>
      <c r="BJH100"/>
      <c r="BJI100"/>
      <c r="BJJ100"/>
      <c r="BJK100"/>
      <c r="BJL100"/>
      <c r="BJM100"/>
      <c r="BJN100"/>
      <c r="BJO100"/>
      <c r="BJP100"/>
      <c r="BJQ100"/>
      <c r="BJR100"/>
      <c r="BJS100"/>
      <c r="BJT100"/>
      <c r="BJU100"/>
      <c r="BJV100"/>
      <c r="BJW100"/>
      <c r="BJX100"/>
      <c r="BJY100"/>
      <c r="BJZ100"/>
      <c r="BKA100"/>
      <c r="BKB100"/>
      <c r="BKC100"/>
      <c r="BKD100"/>
      <c r="BKE100"/>
      <c r="BKF100"/>
      <c r="BKG100"/>
      <c r="BKH100"/>
      <c r="BKI100"/>
      <c r="BKJ100"/>
      <c r="BKK100"/>
      <c r="BKL100"/>
      <c r="BKM100"/>
      <c r="BKN100"/>
      <c r="BKO100"/>
      <c r="BKP100"/>
      <c r="BKQ100"/>
      <c r="BKR100"/>
      <c r="BKS100"/>
      <c r="BKT100"/>
      <c r="BKU100"/>
      <c r="BKV100"/>
      <c r="BKW100"/>
      <c r="BKX100"/>
      <c r="BKY100"/>
      <c r="BKZ100"/>
      <c r="BLA100"/>
      <c r="BLB100"/>
      <c r="BLC100"/>
      <c r="BLD100"/>
      <c r="BLE100"/>
      <c r="BLF100"/>
      <c r="BLG100"/>
      <c r="BLH100"/>
      <c r="BLI100"/>
      <c r="BLJ100"/>
      <c r="BLK100"/>
      <c r="BLL100"/>
      <c r="BLM100"/>
      <c r="BLN100"/>
      <c r="BLO100"/>
      <c r="BLP100"/>
      <c r="BLQ100"/>
      <c r="BLR100"/>
      <c r="BLS100"/>
      <c r="BLT100"/>
      <c r="BLU100"/>
      <c r="BLV100"/>
      <c r="BLW100"/>
      <c r="BLX100"/>
      <c r="BLY100"/>
      <c r="BLZ100"/>
      <c r="BMA100"/>
      <c r="BMB100"/>
      <c r="BMC100"/>
      <c r="BMD100"/>
      <c r="BME100"/>
      <c r="BMF100"/>
      <c r="BMG100"/>
      <c r="BMH100"/>
      <c r="BMI100"/>
      <c r="BMJ100"/>
      <c r="BMK100"/>
      <c r="BML100"/>
      <c r="BMM100"/>
      <c r="BMN100"/>
      <c r="BMO100"/>
      <c r="BMP100"/>
      <c r="BMQ100"/>
      <c r="BMR100"/>
      <c r="BMS100"/>
      <c r="BMT100"/>
      <c r="BMU100"/>
      <c r="BMV100"/>
      <c r="BMW100"/>
      <c r="BMX100"/>
      <c r="BMY100"/>
      <c r="BMZ100"/>
      <c r="BNA100"/>
      <c r="BNB100"/>
      <c r="BNC100"/>
      <c r="BND100"/>
      <c r="BNE100"/>
      <c r="BNF100"/>
      <c r="BNG100"/>
      <c r="BNH100"/>
      <c r="BNI100"/>
      <c r="BNJ100"/>
      <c r="BNK100"/>
      <c r="BNL100"/>
      <c r="BNM100"/>
      <c r="BNN100"/>
      <c r="BNO100"/>
      <c r="BNP100"/>
      <c r="BNQ100"/>
      <c r="BNR100"/>
      <c r="BNS100"/>
      <c r="BNT100"/>
      <c r="BNU100"/>
      <c r="BNV100"/>
      <c r="BNW100"/>
      <c r="BNX100"/>
      <c r="BNY100"/>
      <c r="BNZ100"/>
      <c r="BOA100"/>
      <c r="BOB100"/>
      <c r="BOC100"/>
      <c r="BOD100"/>
      <c r="BOE100"/>
      <c r="BOF100"/>
      <c r="BOG100"/>
      <c r="BOH100"/>
      <c r="BOI100"/>
      <c r="BOJ100"/>
      <c r="BOK100"/>
      <c r="BOL100"/>
      <c r="BOM100"/>
      <c r="BON100"/>
      <c r="BOO100"/>
      <c r="BOP100"/>
      <c r="BOQ100"/>
      <c r="BOR100"/>
      <c r="BOS100"/>
      <c r="BOT100"/>
      <c r="BOU100"/>
      <c r="BOV100"/>
      <c r="BOW100"/>
      <c r="BOX100"/>
      <c r="BOY100"/>
      <c r="BOZ100"/>
      <c r="BPA100"/>
      <c r="BPB100"/>
      <c r="BPC100"/>
      <c r="BPD100"/>
      <c r="BPE100"/>
      <c r="BPF100"/>
      <c r="BPG100"/>
      <c r="BPH100"/>
      <c r="BPI100"/>
      <c r="BPJ100"/>
      <c r="BPK100"/>
      <c r="BPL100"/>
      <c r="BPM100"/>
      <c r="BPN100"/>
      <c r="BPO100"/>
      <c r="BPP100"/>
      <c r="BPQ100"/>
      <c r="BPR100"/>
      <c r="BPS100"/>
      <c r="BPT100"/>
      <c r="BPU100"/>
      <c r="BPV100"/>
      <c r="BPW100"/>
      <c r="BPX100"/>
      <c r="BPY100"/>
      <c r="BPZ100"/>
      <c r="BQA100"/>
      <c r="BQB100"/>
      <c r="BQC100"/>
      <c r="BQD100"/>
      <c r="BQE100"/>
      <c r="BQF100"/>
      <c r="BQG100"/>
      <c r="BQH100"/>
      <c r="BQI100"/>
      <c r="BQJ100"/>
      <c r="BQK100"/>
      <c r="BQL100"/>
      <c r="BQM100"/>
      <c r="BQN100"/>
      <c r="BQO100"/>
      <c r="BQP100"/>
      <c r="BQQ100"/>
      <c r="BQR100"/>
      <c r="BQS100"/>
      <c r="BQT100"/>
      <c r="BQU100"/>
      <c r="BQV100"/>
      <c r="BQW100"/>
      <c r="BQX100"/>
      <c r="BQY100"/>
      <c r="BQZ100"/>
      <c r="BRA100"/>
      <c r="BRB100"/>
      <c r="BRC100"/>
      <c r="BRD100"/>
      <c r="BRE100"/>
      <c r="BRF100"/>
      <c r="BRG100"/>
      <c r="BRH100"/>
      <c r="BRI100"/>
      <c r="BRJ100"/>
      <c r="BRK100"/>
      <c r="BRL100"/>
      <c r="BRM100"/>
      <c r="BRN100"/>
      <c r="BRO100"/>
      <c r="BRP100"/>
      <c r="BRQ100"/>
      <c r="BRR100"/>
      <c r="BRS100"/>
      <c r="BRT100"/>
      <c r="BRU100"/>
      <c r="BRV100"/>
      <c r="BRW100"/>
      <c r="BRX100"/>
      <c r="BRY100"/>
      <c r="BRZ100"/>
      <c r="BSA100"/>
      <c r="BSB100"/>
      <c r="BSC100"/>
      <c r="BSD100"/>
      <c r="BSE100"/>
      <c r="BSF100"/>
      <c r="BSG100"/>
      <c r="BSH100"/>
      <c r="BSI100"/>
      <c r="BSJ100"/>
      <c r="BSK100"/>
      <c r="BSL100"/>
      <c r="BSM100"/>
      <c r="BSN100"/>
      <c r="BSO100"/>
      <c r="BSP100"/>
      <c r="BSQ100"/>
      <c r="BSR100"/>
      <c r="BSS100"/>
      <c r="BST100"/>
      <c r="BSU100"/>
      <c r="BSV100"/>
      <c r="BSW100"/>
      <c r="BSX100"/>
      <c r="BSY100"/>
      <c r="BSZ100"/>
      <c r="BTA100"/>
      <c r="BTB100"/>
      <c r="BTC100"/>
      <c r="BTD100"/>
      <c r="BTE100"/>
      <c r="BTF100"/>
      <c r="BTG100"/>
      <c r="BTH100"/>
      <c r="BTI100"/>
      <c r="BTJ100"/>
      <c r="BTK100"/>
      <c r="BTL100"/>
      <c r="BTM100"/>
      <c r="BTN100"/>
      <c r="BTO100"/>
      <c r="BTP100"/>
      <c r="BTQ100"/>
      <c r="BTR100"/>
      <c r="BTS100"/>
      <c r="BTT100"/>
      <c r="BTU100"/>
      <c r="BTV100"/>
      <c r="BTW100"/>
      <c r="BTX100"/>
      <c r="BTY100"/>
      <c r="BTZ100"/>
      <c r="BUA100"/>
      <c r="BUB100"/>
      <c r="BUC100"/>
      <c r="BUD100"/>
      <c r="BUE100"/>
      <c r="BUF100"/>
      <c r="BUG100"/>
      <c r="BUH100"/>
      <c r="BUI100"/>
      <c r="BUJ100"/>
      <c r="BUK100"/>
      <c r="BUL100"/>
      <c r="BUM100"/>
      <c r="BUN100"/>
      <c r="BUO100"/>
      <c r="BUP100"/>
      <c r="BUQ100"/>
      <c r="BUR100"/>
      <c r="BUS100"/>
      <c r="BUT100"/>
      <c r="BUU100"/>
      <c r="BUV100"/>
      <c r="BUW100"/>
      <c r="BUX100"/>
      <c r="BUY100"/>
      <c r="BUZ100"/>
      <c r="BVA100"/>
      <c r="BVB100"/>
      <c r="BVC100"/>
      <c r="BVD100"/>
      <c r="BVE100"/>
      <c r="BVF100"/>
      <c r="BVG100"/>
      <c r="BVH100"/>
      <c r="BVI100"/>
      <c r="BVJ100"/>
      <c r="BVK100"/>
      <c r="BVL100"/>
      <c r="BVM100"/>
      <c r="BVN100"/>
      <c r="BVO100"/>
      <c r="BVP100"/>
      <c r="BVQ100"/>
      <c r="BVR100"/>
      <c r="BVS100"/>
      <c r="BVT100"/>
      <c r="BVU100"/>
      <c r="BVV100"/>
      <c r="BVW100"/>
      <c r="BVX100"/>
      <c r="BVY100"/>
      <c r="BVZ100"/>
      <c r="BWA100"/>
      <c r="BWB100"/>
      <c r="BWC100"/>
      <c r="BWD100"/>
      <c r="BWE100"/>
      <c r="BWF100"/>
      <c r="BWG100"/>
      <c r="BWH100"/>
      <c r="BWI100"/>
      <c r="BWJ100"/>
      <c r="BWK100"/>
      <c r="BWL100"/>
      <c r="BWM100"/>
      <c r="BWN100"/>
      <c r="BWO100"/>
      <c r="BWP100"/>
      <c r="BWQ100"/>
      <c r="BWR100"/>
      <c r="BWS100"/>
      <c r="BWT100"/>
      <c r="BWU100"/>
      <c r="BWV100"/>
      <c r="BWW100"/>
      <c r="BWX100"/>
      <c r="BWY100"/>
      <c r="BWZ100"/>
      <c r="BXA100"/>
      <c r="BXB100"/>
      <c r="BXC100"/>
      <c r="BXD100"/>
      <c r="BXE100"/>
      <c r="BXF100"/>
      <c r="BXG100"/>
      <c r="BXH100"/>
      <c r="BXI100"/>
      <c r="BXJ100"/>
      <c r="BXK100"/>
      <c r="BXL100"/>
      <c r="BXM100"/>
      <c r="BXN100"/>
      <c r="BXO100"/>
      <c r="BXP100"/>
      <c r="BXQ100"/>
      <c r="BXR100"/>
      <c r="BXS100"/>
      <c r="BXT100"/>
      <c r="BXU100"/>
      <c r="BXV100"/>
      <c r="BXW100"/>
      <c r="BXX100"/>
      <c r="BXY100"/>
      <c r="BXZ100"/>
      <c r="BYA100"/>
      <c r="BYB100"/>
      <c r="BYC100"/>
      <c r="BYD100"/>
      <c r="BYE100"/>
      <c r="BYF100"/>
      <c r="BYG100"/>
      <c r="BYH100"/>
      <c r="BYI100"/>
      <c r="BYJ100"/>
      <c r="BYK100"/>
      <c r="BYL100"/>
      <c r="BYM100"/>
      <c r="BYN100"/>
      <c r="BYO100"/>
      <c r="BYP100"/>
      <c r="BYQ100"/>
      <c r="BYR100"/>
      <c r="BYS100"/>
      <c r="BYT100"/>
      <c r="BYU100"/>
      <c r="BYV100"/>
      <c r="BYW100"/>
      <c r="BYX100"/>
      <c r="BYY100"/>
      <c r="BYZ100"/>
      <c r="BZA100"/>
      <c r="BZB100"/>
      <c r="BZC100"/>
      <c r="BZD100"/>
      <c r="BZE100"/>
      <c r="BZF100"/>
      <c r="BZG100"/>
      <c r="BZH100"/>
      <c r="BZI100"/>
      <c r="BZJ100"/>
      <c r="BZK100"/>
      <c r="BZL100"/>
      <c r="BZM100"/>
      <c r="BZN100"/>
      <c r="BZO100"/>
      <c r="BZP100"/>
      <c r="BZQ100"/>
      <c r="BZR100"/>
      <c r="BZS100"/>
      <c r="BZT100"/>
      <c r="BZU100"/>
      <c r="BZV100"/>
      <c r="BZW100"/>
      <c r="BZX100"/>
      <c r="BZY100"/>
      <c r="BZZ100"/>
      <c r="CAA100"/>
      <c r="CAB100"/>
      <c r="CAC100"/>
      <c r="CAD100"/>
      <c r="CAE100"/>
      <c r="CAF100"/>
      <c r="CAG100"/>
      <c r="CAH100"/>
      <c r="CAI100"/>
      <c r="CAJ100"/>
      <c r="CAK100"/>
      <c r="CAL100"/>
      <c r="CAM100"/>
      <c r="CAN100"/>
      <c r="CAO100"/>
      <c r="CAP100"/>
      <c r="CAQ100"/>
      <c r="CAR100"/>
      <c r="CAS100"/>
      <c r="CAT100"/>
      <c r="CAU100"/>
      <c r="CAV100"/>
      <c r="CAW100"/>
      <c r="CAX100"/>
      <c r="CAY100"/>
      <c r="CAZ100"/>
      <c r="CBA100"/>
      <c r="CBB100"/>
      <c r="CBC100"/>
      <c r="CBD100"/>
      <c r="CBE100"/>
      <c r="CBF100"/>
      <c r="CBG100"/>
      <c r="CBH100"/>
      <c r="CBI100"/>
      <c r="CBJ100"/>
      <c r="CBK100"/>
      <c r="CBL100"/>
      <c r="CBM100"/>
      <c r="CBN100"/>
      <c r="CBO100"/>
      <c r="CBP100"/>
      <c r="CBQ100"/>
      <c r="CBR100"/>
      <c r="CBS100"/>
      <c r="CBT100"/>
      <c r="CBU100"/>
      <c r="CBV100"/>
      <c r="CBW100"/>
      <c r="CBX100"/>
      <c r="CBY100"/>
      <c r="CBZ100"/>
      <c r="CCA100"/>
      <c r="CCB100"/>
      <c r="CCC100"/>
      <c r="CCD100"/>
      <c r="CCE100"/>
      <c r="CCF100"/>
      <c r="CCG100"/>
      <c r="CCH100"/>
      <c r="CCI100"/>
      <c r="CCJ100"/>
      <c r="CCK100"/>
      <c r="CCL100"/>
      <c r="CCM100"/>
      <c r="CCN100"/>
      <c r="CCO100"/>
      <c r="CCP100"/>
      <c r="CCQ100"/>
      <c r="CCR100"/>
      <c r="CCS100"/>
      <c r="CCT100"/>
      <c r="CCU100"/>
      <c r="CCV100"/>
      <c r="CCW100"/>
      <c r="CCX100"/>
      <c r="CCY100"/>
      <c r="CCZ100"/>
      <c r="CDA100"/>
      <c r="CDB100"/>
      <c r="CDC100"/>
      <c r="CDD100"/>
      <c r="CDE100"/>
      <c r="CDF100"/>
      <c r="CDG100"/>
      <c r="CDH100"/>
      <c r="CDI100"/>
      <c r="CDJ100"/>
      <c r="CDK100"/>
      <c r="CDL100"/>
      <c r="CDM100"/>
      <c r="CDN100"/>
      <c r="CDO100"/>
      <c r="CDP100"/>
      <c r="CDQ100"/>
      <c r="CDR100"/>
      <c r="CDS100"/>
      <c r="CDT100"/>
      <c r="CDU100"/>
      <c r="CDV100"/>
      <c r="CDW100"/>
      <c r="CDX100"/>
      <c r="CDY100"/>
      <c r="CDZ100"/>
      <c r="CEA100"/>
      <c r="CEB100"/>
      <c r="CEC100"/>
      <c r="CED100"/>
      <c r="CEE100"/>
      <c r="CEF100"/>
      <c r="CEG100"/>
      <c r="CEH100"/>
      <c r="CEI100"/>
      <c r="CEJ100"/>
      <c r="CEK100"/>
      <c r="CEL100"/>
      <c r="CEM100"/>
      <c r="CEN100"/>
      <c r="CEO100"/>
      <c r="CEP100"/>
      <c r="CEQ100"/>
      <c r="CER100"/>
      <c r="CES100"/>
      <c r="CET100"/>
      <c r="CEU100"/>
      <c r="CEV100"/>
      <c r="CEW100"/>
      <c r="CEX100"/>
      <c r="CEY100"/>
      <c r="CEZ100"/>
      <c r="CFA100"/>
      <c r="CFB100"/>
      <c r="CFC100"/>
      <c r="CFD100"/>
      <c r="CFE100"/>
      <c r="CFF100"/>
      <c r="CFG100"/>
      <c r="CFH100"/>
      <c r="CFI100"/>
      <c r="CFJ100"/>
      <c r="CFK100"/>
      <c r="CFL100"/>
      <c r="CFM100"/>
      <c r="CFN100"/>
      <c r="CFO100"/>
      <c r="CFP100"/>
      <c r="CFQ100"/>
      <c r="CFR100"/>
      <c r="CFS100"/>
      <c r="CFT100"/>
      <c r="CFU100"/>
      <c r="CFV100"/>
      <c r="CFW100"/>
      <c r="CFX100"/>
      <c r="CFY100"/>
      <c r="CFZ100"/>
      <c r="CGA100"/>
      <c r="CGB100"/>
      <c r="CGC100"/>
      <c r="CGD100"/>
      <c r="CGE100"/>
      <c r="CGF100"/>
      <c r="CGG100"/>
      <c r="CGH100"/>
      <c r="CGI100"/>
      <c r="CGJ100"/>
      <c r="CGK100"/>
      <c r="CGL100"/>
      <c r="CGM100"/>
      <c r="CGN100"/>
      <c r="CGO100"/>
      <c r="CGP100"/>
      <c r="CGQ100"/>
      <c r="CGR100"/>
      <c r="CGS100"/>
      <c r="CGT100"/>
      <c r="CGU100"/>
      <c r="CGV100"/>
      <c r="CGW100"/>
      <c r="CGX100"/>
      <c r="CGY100"/>
      <c r="CGZ100"/>
      <c r="CHA100"/>
      <c r="CHB100"/>
      <c r="CHC100"/>
      <c r="CHD100"/>
      <c r="CHE100"/>
      <c r="CHF100"/>
      <c r="CHG100"/>
      <c r="CHH100"/>
      <c r="CHI100"/>
      <c r="CHJ100"/>
      <c r="CHK100"/>
      <c r="CHL100"/>
      <c r="CHM100"/>
      <c r="CHN100"/>
      <c r="CHO100"/>
      <c r="CHP100"/>
      <c r="CHQ100"/>
      <c r="CHR100"/>
      <c r="CHS100"/>
      <c r="CHT100"/>
      <c r="CHU100"/>
      <c r="CHV100"/>
      <c r="CHW100"/>
      <c r="CHX100"/>
      <c r="CHY100"/>
      <c r="CHZ100"/>
      <c r="CIA100"/>
      <c r="CIB100"/>
      <c r="CIC100"/>
      <c r="CID100"/>
      <c r="CIE100"/>
      <c r="CIF100"/>
      <c r="CIG100"/>
      <c r="CIH100"/>
      <c r="CII100"/>
      <c r="CIJ100"/>
      <c r="CIK100"/>
      <c r="CIL100"/>
      <c r="CIM100"/>
      <c r="CIN100"/>
      <c r="CIO100"/>
      <c r="CIP100"/>
      <c r="CIQ100"/>
      <c r="CIR100"/>
      <c r="CIS100"/>
      <c r="CIT100"/>
      <c r="CIU100"/>
      <c r="CIV100"/>
      <c r="CIW100"/>
      <c r="CIX100"/>
      <c r="CIY100"/>
      <c r="CIZ100"/>
      <c r="CJA100"/>
      <c r="CJB100"/>
      <c r="CJC100"/>
      <c r="CJD100"/>
      <c r="CJE100"/>
      <c r="CJF100"/>
      <c r="CJG100"/>
      <c r="CJH100"/>
      <c r="CJI100"/>
      <c r="CJJ100"/>
      <c r="CJK100"/>
      <c r="CJL100"/>
      <c r="CJM100"/>
      <c r="CJN100"/>
      <c r="CJO100"/>
      <c r="CJP100"/>
      <c r="CJQ100"/>
      <c r="CJR100"/>
      <c r="CJS100"/>
      <c r="CJT100"/>
      <c r="CJU100"/>
      <c r="CJV100"/>
      <c r="CJW100"/>
      <c r="CJX100"/>
      <c r="CJY100"/>
      <c r="CJZ100"/>
      <c r="CKA100"/>
      <c r="CKB100"/>
      <c r="CKC100"/>
      <c r="CKD100"/>
      <c r="CKE100"/>
      <c r="CKF100"/>
      <c r="CKG100"/>
      <c r="CKH100"/>
      <c r="CKI100"/>
      <c r="CKJ100"/>
      <c r="CKK100"/>
      <c r="CKL100"/>
      <c r="CKM100"/>
      <c r="CKN100"/>
      <c r="CKO100"/>
      <c r="CKP100"/>
      <c r="CKQ100"/>
      <c r="CKR100"/>
      <c r="CKS100"/>
      <c r="CKT100"/>
      <c r="CKU100"/>
      <c r="CKV100"/>
      <c r="CKW100"/>
      <c r="CKX100"/>
      <c r="CKY100"/>
      <c r="CKZ100"/>
      <c r="CLA100"/>
      <c r="CLB100"/>
      <c r="CLC100"/>
      <c r="CLD100"/>
      <c r="CLE100"/>
      <c r="CLF100"/>
      <c r="CLG100"/>
      <c r="CLH100"/>
      <c r="CLI100"/>
      <c r="CLJ100"/>
      <c r="CLK100"/>
      <c r="CLL100"/>
      <c r="CLM100"/>
      <c r="CLN100"/>
      <c r="CLO100"/>
      <c r="CLP100"/>
      <c r="CLQ100"/>
      <c r="CLR100"/>
      <c r="CLS100"/>
      <c r="CLT100"/>
      <c r="CLU100"/>
      <c r="CLV100"/>
      <c r="CLW100"/>
      <c r="CLX100"/>
      <c r="CLY100"/>
      <c r="CLZ100"/>
      <c r="CMA100"/>
      <c r="CMB100"/>
      <c r="CMC100"/>
      <c r="CMD100"/>
      <c r="CME100"/>
      <c r="CMF100"/>
      <c r="CMG100"/>
      <c r="CMH100"/>
      <c r="CMI100"/>
      <c r="CMJ100"/>
      <c r="CMK100"/>
      <c r="CML100"/>
      <c r="CMM100"/>
      <c r="CMN100"/>
      <c r="CMO100"/>
      <c r="CMP100"/>
      <c r="CMQ100"/>
      <c r="CMR100"/>
      <c r="CMS100"/>
      <c r="CMT100"/>
      <c r="CMU100"/>
      <c r="CMV100"/>
      <c r="CMW100"/>
      <c r="CMX100"/>
      <c r="CMY100"/>
      <c r="CMZ100"/>
      <c r="CNA100"/>
      <c r="CNB100"/>
      <c r="CNC100"/>
      <c r="CND100"/>
      <c r="CNE100"/>
      <c r="CNF100"/>
      <c r="CNG100"/>
      <c r="CNH100"/>
      <c r="CNI100"/>
      <c r="CNJ100"/>
      <c r="CNK100"/>
      <c r="CNL100"/>
      <c r="CNM100"/>
      <c r="CNN100"/>
      <c r="CNO100"/>
      <c r="CNP100"/>
      <c r="CNQ100"/>
      <c r="CNR100"/>
      <c r="CNS100"/>
      <c r="CNT100"/>
      <c r="CNU100"/>
      <c r="CNV100"/>
      <c r="CNW100"/>
      <c r="CNX100"/>
      <c r="CNY100"/>
      <c r="CNZ100"/>
      <c r="COA100"/>
      <c r="COB100"/>
      <c r="COC100"/>
      <c r="COD100"/>
      <c r="COE100"/>
      <c r="COF100"/>
      <c r="COG100"/>
      <c r="COH100"/>
      <c r="COI100"/>
      <c r="COJ100"/>
      <c r="COK100"/>
      <c r="COL100"/>
      <c r="COM100"/>
      <c r="CON100"/>
      <c r="COO100"/>
      <c r="COP100"/>
      <c r="COQ100"/>
      <c r="COR100"/>
      <c r="COS100"/>
      <c r="COT100"/>
      <c r="COU100"/>
      <c r="COV100"/>
      <c r="COW100"/>
      <c r="COX100"/>
      <c r="COY100"/>
      <c r="COZ100"/>
      <c r="CPA100"/>
      <c r="CPB100"/>
      <c r="CPC100"/>
      <c r="CPD100"/>
      <c r="CPE100"/>
      <c r="CPF100"/>
      <c r="CPG100"/>
      <c r="CPH100"/>
      <c r="CPI100"/>
      <c r="CPJ100"/>
      <c r="CPK100"/>
      <c r="CPL100"/>
      <c r="CPM100"/>
      <c r="CPN100"/>
      <c r="CPO100"/>
      <c r="CPP100"/>
      <c r="CPQ100"/>
      <c r="CPR100"/>
      <c r="CPS100"/>
      <c r="CPT100"/>
      <c r="CPU100"/>
      <c r="CPV100"/>
      <c r="CPW100"/>
      <c r="CPX100"/>
      <c r="CPY100"/>
      <c r="CPZ100"/>
      <c r="CQA100"/>
      <c r="CQB100"/>
      <c r="CQC100"/>
      <c r="CQD100"/>
      <c r="CQE100"/>
      <c r="CQF100"/>
      <c r="CQG100"/>
      <c r="CQH100"/>
      <c r="CQI100"/>
      <c r="CQJ100"/>
      <c r="CQK100"/>
      <c r="CQL100"/>
      <c r="CQM100"/>
      <c r="CQN100"/>
      <c r="CQO100"/>
      <c r="CQP100"/>
      <c r="CQQ100"/>
      <c r="CQR100"/>
      <c r="CQS100"/>
      <c r="CQT100"/>
      <c r="CQU100"/>
      <c r="CQV100"/>
      <c r="CQW100"/>
      <c r="CQX100"/>
      <c r="CQY100"/>
      <c r="CQZ100"/>
      <c r="CRA100"/>
      <c r="CRB100"/>
      <c r="CRC100"/>
      <c r="CRD100"/>
      <c r="CRE100"/>
      <c r="CRF100"/>
      <c r="CRG100"/>
      <c r="CRH100"/>
      <c r="CRI100"/>
      <c r="CRJ100"/>
      <c r="CRK100"/>
      <c r="CRL100"/>
      <c r="CRM100"/>
      <c r="CRN100"/>
      <c r="CRO100"/>
      <c r="CRP100"/>
      <c r="CRQ100"/>
      <c r="CRR100"/>
      <c r="CRS100"/>
      <c r="CRT100"/>
      <c r="CRU100"/>
      <c r="CRV100"/>
      <c r="CRW100"/>
      <c r="CRX100"/>
      <c r="CRY100"/>
      <c r="CRZ100"/>
      <c r="CSA100"/>
      <c r="CSB100"/>
      <c r="CSC100"/>
      <c r="CSD100"/>
      <c r="CSE100"/>
      <c r="CSF100"/>
      <c r="CSG100"/>
      <c r="CSH100"/>
      <c r="CSI100"/>
      <c r="CSJ100"/>
      <c r="CSK100"/>
      <c r="CSL100"/>
      <c r="CSM100"/>
      <c r="CSN100"/>
      <c r="CSO100"/>
      <c r="CSP100"/>
      <c r="CSQ100"/>
      <c r="CSR100"/>
      <c r="CSS100"/>
      <c r="CST100"/>
      <c r="CSU100"/>
      <c r="CSV100"/>
      <c r="CSW100"/>
      <c r="CSX100"/>
      <c r="CSY100"/>
      <c r="CSZ100"/>
      <c r="CTA100"/>
      <c r="CTB100"/>
      <c r="CTC100"/>
      <c r="CTD100"/>
      <c r="CTE100"/>
      <c r="CTF100"/>
      <c r="CTG100"/>
      <c r="CTH100"/>
      <c r="CTI100"/>
      <c r="CTJ100"/>
      <c r="CTK100"/>
      <c r="CTL100"/>
      <c r="CTM100"/>
      <c r="CTN100"/>
      <c r="CTO100"/>
      <c r="CTP100"/>
      <c r="CTQ100"/>
      <c r="CTR100"/>
      <c r="CTS100"/>
      <c r="CTT100"/>
      <c r="CTU100"/>
      <c r="CTV100"/>
      <c r="CTW100"/>
      <c r="CTX100"/>
      <c r="CTY100"/>
      <c r="CTZ100"/>
      <c r="CUA100"/>
      <c r="CUB100"/>
      <c r="CUC100"/>
      <c r="CUD100"/>
      <c r="CUE100"/>
      <c r="CUF100"/>
      <c r="CUG100"/>
      <c r="CUH100"/>
      <c r="CUI100"/>
      <c r="CUJ100"/>
      <c r="CUK100"/>
      <c r="CUL100"/>
      <c r="CUM100"/>
      <c r="CUN100"/>
      <c r="CUO100"/>
      <c r="CUP100"/>
      <c r="CUQ100"/>
      <c r="CUR100"/>
      <c r="CUS100"/>
      <c r="CUT100"/>
      <c r="CUU100"/>
      <c r="CUV100"/>
      <c r="CUW100"/>
      <c r="CUX100"/>
      <c r="CUY100"/>
      <c r="CUZ100"/>
      <c r="CVA100"/>
      <c r="CVB100"/>
      <c r="CVC100"/>
      <c r="CVD100"/>
      <c r="CVE100"/>
      <c r="CVF100"/>
      <c r="CVG100"/>
      <c r="CVH100"/>
      <c r="CVI100"/>
      <c r="CVJ100"/>
      <c r="CVK100"/>
      <c r="CVL100"/>
      <c r="CVM100"/>
      <c r="CVN100"/>
      <c r="CVO100"/>
      <c r="CVP100"/>
      <c r="CVQ100"/>
      <c r="CVR100"/>
      <c r="CVS100"/>
      <c r="CVT100"/>
      <c r="CVU100"/>
      <c r="CVV100"/>
      <c r="CVW100"/>
      <c r="CVX100"/>
      <c r="CVY100"/>
      <c r="CVZ100"/>
      <c r="CWA100"/>
      <c r="CWB100"/>
      <c r="CWC100"/>
      <c r="CWD100"/>
      <c r="CWE100"/>
      <c r="CWF100"/>
      <c r="CWG100"/>
      <c r="CWH100"/>
      <c r="CWI100"/>
      <c r="CWJ100"/>
      <c r="CWK100"/>
      <c r="CWL100"/>
      <c r="CWM100"/>
      <c r="CWN100"/>
      <c r="CWO100"/>
      <c r="CWP100"/>
      <c r="CWQ100"/>
      <c r="CWR100"/>
      <c r="CWS100"/>
      <c r="CWT100"/>
      <c r="CWU100"/>
      <c r="CWV100"/>
      <c r="CWW100"/>
      <c r="CWX100"/>
      <c r="CWY100"/>
      <c r="CWZ100"/>
      <c r="CXA100"/>
      <c r="CXB100"/>
      <c r="CXC100"/>
      <c r="CXD100"/>
      <c r="CXE100"/>
      <c r="CXF100"/>
      <c r="CXG100"/>
      <c r="CXH100"/>
      <c r="CXI100"/>
      <c r="CXJ100"/>
      <c r="CXK100"/>
      <c r="CXL100"/>
      <c r="CXM100"/>
      <c r="CXN100"/>
      <c r="CXO100"/>
      <c r="CXP100"/>
      <c r="CXQ100"/>
      <c r="CXR100"/>
      <c r="CXS100"/>
      <c r="CXT100"/>
      <c r="CXU100"/>
      <c r="CXV100"/>
      <c r="CXW100"/>
      <c r="CXX100"/>
      <c r="CXY100"/>
      <c r="CXZ100"/>
      <c r="CYA100"/>
      <c r="CYB100"/>
      <c r="CYC100"/>
      <c r="CYD100"/>
      <c r="CYE100"/>
      <c r="CYF100"/>
      <c r="CYG100"/>
      <c r="CYH100"/>
      <c r="CYI100"/>
      <c r="CYJ100"/>
      <c r="CYK100"/>
      <c r="CYL100"/>
      <c r="CYM100"/>
      <c r="CYN100"/>
      <c r="CYO100"/>
      <c r="CYP100"/>
      <c r="CYQ100"/>
      <c r="CYR100"/>
      <c r="CYS100"/>
      <c r="CYT100"/>
      <c r="CYU100"/>
      <c r="CYV100"/>
      <c r="CYW100"/>
      <c r="CYX100"/>
      <c r="CYY100"/>
      <c r="CYZ100"/>
      <c r="CZA100"/>
      <c r="CZB100"/>
      <c r="CZC100"/>
      <c r="CZD100"/>
      <c r="CZE100"/>
      <c r="CZF100"/>
      <c r="CZG100"/>
      <c r="CZH100"/>
      <c r="CZI100"/>
      <c r="CZJ100"/>
      <c r="CZK100"/>
      <c r="CZL100"/>
      <c r="CZM100"/>
      <c r="CZN100"/>
      <c r="CZO100"/>
      <c r="CZP100"/>
      <c r="CZQ100"/>
      <c r="CZR100"/>
      <c r="CZS100"/>
      <c r="CZT100"/>
      <c r="CZU100"/>
      <c r="CZV100"/>
      <c r="CZW100"/>
      <c r="CZX100"/>
      <c r="CZY100"/>
      <c r="CZZ100"/>
      <c r="DAA100"/>
      <c r="DAB100"/>
      <c r="DAC100"/>
      <c r="DAD100"/>
      <c r="DAE100"/>
      <c r="DAF100"/>
      <c r="DAG100"/>
      <c r="DAH100"/>
      <c r="DAI100"/>
      <c r="DAJ100"/>
      <c r="DAK100"/>
      <c r="DAL100"/>
      <c r="DAM100"/>
      <c r="DAN100"/>
      <c r="DAO100"/>
      <c r="DAP100"/>
      <c r="DAQ100"/>
      <c r="DAR100"/>
      <c r="DAS100"/>
      <c r="DAT100"/>
      <c r="DAU100"/>
      <c r="DAV100"/>
      <c r="DAW100"/>
      <c r="DAX100"/>
      <c r="DAY100"/>
      <c r="DAZ100"/>
      <c r="DBA100"/>
      <c r="DBB100"/>
      <c r="DBC100"/>
      <c r="DBD100"/>
      <c r="DBE100"/>
      <c r="DBF100"/>
      <c r="DBG100"/>
      <c r="DBH100"/>
      <c r="DBI100"/>
      <c r="DBJ100"/>
      <c r="DBK100"/>
      <c r="DBL100"/>
      <c r="DBM100"/>
      <c r="DBN100"/>
      <c r="DBO100"/>
      <c r="DBP100"/>
      <c r="DBQ100"/>
      <c r="DBR100"/>
      <c r="DBS100"/>
      <c r="DBT100"/>
      <c r="DBU100"/>
      <c r="DBV100"/>
      <c r="DBW100"/>
      <c r="DBX100"/>
      <c r="DBY100"/>
      <c r="DBZ100"/>
      <c r="DCA100"/>
      <c r="DCB100"/>
      <c r="DCC100"/>
      <c r="DCD100"/>
      <c r="DCE100"/>
      <c r="DCF100"/>
      <c r="DCG100"/>
      <c r="DCH100"/>
      <c r="DCI100"/>
      <c r="DCJ100"/>
      <c r="DCK100"/>
      <c r="DCL100"/>
      <c r="DCM100"/>
      <c r="DCN100"/>
      <c r="DCO100"/>
      <c r="DCP100"/>
      <c r="DCQ100"/>
      <c r="DCR100"/>
      <c r="DCS100"/>
      <c r="DCT100"/>
      <c r="DCU100"/>
      <c r="DCV100"/>
      <c r="DCW100"/>
      <c r="DCX100"/>
      <c r="DCY100"/>
      <c r="DCZ100"/>
      <c r="DDA100"/>
      <c r="DDB100"/>
      <c r="DDC100"/>
      <c r="DDD100"/>
      <c r="DDE100"/>
      <c r="DDF100"/>
      <c r="DDG100"/>
      <c r="DDH100"/>
      <c r="DDI100"/>
      <c r="DDJ100"/>
      <c r="DDK100"/>
      <c r="DDL100"/>
      <c r="DDM100"/>
      <c r="DDN100"/>
      <c r="DDO100"/>
      <c r="DDP100"/>
      <c r="DDQ100"/>
      <c r="DDR100"/>
      <c r="DDS100"/>
      <c r="DDT100"/>
      <c r="DDU100"/>
      <c r="DDV100"/>
      <c r="DDW100"/>
      <c r="DDX100"/>
      <c r="DDY100"/>
      <c r="DDZ100"/>
      <c r="DEA100"/>
      <c r="DEB100"/>
      <c r="DEC100"/>
      <c r="DED100"/>
      <c r="DEE100"/>
      <c r="DEF100"/>
      <c r="DEG100"/>
      <c r="DEH100"/>
      <c r="DEI100"/>
      <c r="DEJ100"/>
      <c r="DEK100"/>
      <c r="DEL100"/>
      <c r="DEM100"/>
      <c r="DEN100"/>
      <c r="DEO100"/>
      <c r="DEP100"/>
      <c r="DEQ100"/>
      <c r="DER100"/>
      <c r="DES100"/>
      <c r="DET100"/>
      <c r="DEU100"/>
      <c r="DEV100"/>
      <c r="DEW100"/>
      <c r="DEX100"/>
      <c r="DEY100"/>
      <c r="DEZ100"/>
      <c r="DFA100"/>
      <c r="DFB100"/>
      <c r="DFC100"/>
      <c r="DFD100"/>
      <c r="DFE100"/>
      <c r="DFF100"/>
      <c r="DFG100"/>
      <c r="DFH100"/>
      <c r="DFI100"/>
      <c r="DFJ100"/>
      <c r="DFK100"/>
      <c r="DFL100"/>
      <c r="DFM100"/>
      <c r="DFN100"/>
      <c r="DFO100"/>
      <c r="DFP100"/>
      <c r="DFQ100"/>
      <c r="DFR100"/>
      <c r="DFS100"/>
      <c r="DFT100"/>
      <c r="DFU100"/>
      <c r="DFV100"/>
      <c r="DFW100"/>
      <c r="DFX100"/>
      <c r="DFY100"/>
      <c r="DFZ100"/>
      <c r="DGA100"/>
      <c r="DGB100"/>
      <c r="DGC100"/>
      <c r="DGD100"/>
      <c r="DGE100"/>
      <c r="DGF100"/>
      <c r="DGG100"/>
      <c r="DGH100"/>
      <c r="DGI100"/>
      <c r="DGJ100"/>
      <c r="DGK100"/>
      <c r="DGL100"/>
      <c r="DGM100"/>
      <c r="DGN100"/>
      <c r="DGO100"/>
      <c r="DGP100"/>
      <c r="DGQ100"/>
      <c r="DGR100"/>
      <c r="DGS100"/>
      <c r="DGT100"/>
      <c r="DGU100"/>
      <c r="DGV100"/>
      <c r="DGW100"/>
      <c r="DGX100"/>
      <c r="DGY100"/>
      <c r="DGZ100"/>
      <c r="DHA100"/>
      <c r="DHB100"/>
      <c r="DHC100"/>
      <c r="DHD100"/>
      <c r="DHE100"/>
      <c r="DHF100"/>
      <c r="DHG100"/>
      <c r="DHH100"/>
      <c r="DHI100"/>
      <c r="DHJ100"/>
      <c r="DHK100"/>
      <c r="DHL100"/>
      <c r="DHM100"/>
      <c r="DHN100"/>
      <c r="DHO100"/>
      <c r="DHP100"/>
      <c r="DHQ100"/>
      <c r="DHR100"/>
      <c r="DHS100"/>
      <c r="DHT100"/>
      <c r="DHU100"/>
      <c r="DHV100"/>
      <c r="DHW100"/>
      <c r="DHX100"/>
      <c r="DHY100"/>
      <c r="DHZ100"/>
      <c r="DIA100"/>
      <c r="DIB100"/>
      <c r="DIC100"/>
      <c r="DID100"/>
      <c r="DIE100"/>
      <c r="DIF100"/>
      <c r="DIG100"/>
      <c r="DIH100"/>
      <c r="DII100"/>
      <c r="DIJ100"/>
      <c r="DIK100"/>
      <c r="DIL100"/>
      <c r="DIM100"/>
      <c r="DIN100"/>
      <c r="DIO100"/>
      <c r="DIP100"/>
      <c r="DIQ100"/>
      <c r="DIR100"/>
      <c r="DIS100"/>
      <c r="DIT100"/>
      <c r="DIU100"/>
      <c r="DIV100"/>
      <c r="DIW100"/>
      <c r="DIX100"/>
      <c r="DIY100"/>
      <c r="DIZ100"/>
      <c r="DJA100"/>
      <c r="DJB100"/>
      <c r="DJC100"/>
      <c r="DJD100"/>
      <c r="DJE100"/>
      <c r="DJF100"/>
      <c r="DJG100"/>
      <c r="DJH100"/>
      <c r="DJI100"/>
      <c r="DJJ100"/>
      <c r="DJK100"/>
      <c r="DJL100"/>
      <c r="DJM100"/>
      <c r="DJN100"/>
      <c r="DJO100"/>
      <c r="DJP100"/>
      <c r="DJQ100"/>
      <c r="DJR100"/>
      <c r="DJS100"/>
      <c r="DJT100"/>
      <c r="DJU100"/>
      <c r="DJV100"/>
      <c r="DJW100"/>
      <c r="DJX100"/>
      <c r="DJY100"/>
      <c r="DJZ100"/>
      <c r="DKA100"/>
      <c r="DKB100"/>
      <c r="DKC100"/>
      <c r="DKD100"/>
      <c r="DKE100"/>
      <c r="DKF100"/>
      <c r="DKG100"/>
      <c r="DKH100"/>
      <c r="DKI100"/>
      <c r="DKJ100"/>
      <c r="DKK100"/>
      <c r="DKL100"/>
      <c r="DKM100"/>
      <c r="DKN100"/>
      <c r="DKO100"/>
      <c r="DKP100"/>
      <c r="DKQ100"/>
      <c r="DKR100"/>
      <c r="DKS100"/>
      <c r="DKT100"/>
      <c r="DKU100"/>
      <c r="DKV100"/>
      <c r="DKW100"/>
      <c r="DKX100"/>
      <c r="DKY100"/>
      <c r="DKZ100"/>
      <c r="DLA100"/>
      <c r="DLB100"/>
      <c r="DLC100"/>
      <c r="DLD100"/>
      <c r="DLE100"/>
      <c r="DLF100"/>
      <c r="DLG100"/>
      <c r="DLH100"/>
      <c r="DLI100"/>
      <c r="DLJ100"/>
      <c r="DLK100"/>
      <c r="DLL100"/>
      <c r="DLM100"/>
      <c r="DLN100"/>
      <c r="DLO100"/>
      <c r="DLP100"/>
      <c r="DLQ100"/>
      <c r="DLR100"/>
      <c r="DLS100"/>
      <c r="DLT100"/>
      <c r="DLU100"/>
      <c r="DLV100"/>
      <c r="DLW100"/>
      <c r="DLX100"/>
      <c r="DLY100"/>
      <c r="DLZ100"/>
      <c r="DMA100"/>
      <c r="DMB100"/>
      <c r="DMC100"/>
      <c r="DMD100"/>
      <c r="DME100"/>
      <c r="DMF100"/>
      <c r="DMG100"/>
      <c r="DMH100"/>
      <c r="DMI100"/>
      <c r="DMJ100"/>
      <c r="DMK100"/>
      <c r="DML100"/>
      <c r="DMM100"/>
      <c r="DMN100"/>
      <c r="DMO100"/>
      <c r="DMP100"/>
      <c r="DMQ100"/>
      <c r="DMR100"/>
      <c r="DMS100"/>
      <c r="DMT100"/>
      <c r="DMU100"/>
      <c r="DMV100"/>
      <c r="DMW100"/>
      <c r="DMX100"/>
      <c r="DMY100"/>
      <c r="DMZ100"/>
      <c r="DNA100"/>
      <c r="DNB100"/>
      <c r="DNC100"/>
      <c r="DND100"/>
      <c r="DNE100"/>
      <c r="DNF100"/>
      <c r="DNG100"/>
      <c r="DNH100"/>
      <c r="DNI100"/>
      <c r="DNJ100"/>
      <c r="DNK100"/>
      <c r="DNL100"/>
      <c r="DNM100"/>
      <c r="DNN100"/>
      <c r="DNO100"/>
      <c r="DNP100"/>
      <c r="DNQ100"/>
      <c r="DNR100"/>
      <c r="DNS100"/>
      <c r="DNT100"/>
      <c r="DNU100"/>
      <c r="DNV100"/>
      <c r="DNW100"/>
      <c r="DNX100"/>
      <c r="DNY100"/>
      <c r="DNZ100"/>
      <c r="DOA100"/>
      <c r="DOB100"/>
      <c r="DOC100"/>
      <c r="DOD100"/>
      <c r="DOE100"/>
      <c r="DOF100"/>
      <c r="DOG100"/>
      <c r="DOH100"/>
      <c r="DOI100"/>
      <c r="DOJ100"/>
      <c r="DOK100"/>
      <c r="DOL100"/>
      <c r="DOM100"/>
      <c r="DON100"/>
      <c r="DOO100"/>
      <c r="DOP100"/>
      <c r="DOQ100"/>
      <c r="DOR100"/>
      <c r="DOS100"/>
      <c r="DOT100"/>
      <c r="DOU100"/>
      <c r="DOV100"/>
      <c r="DOW100"/>
      <c r="DOX100"/>
      <c r="DOY100"/>
      <c r="DOZ100"/>
      <c r="DPA100"/>
      <c r="DPB100"/>
      <c r="DPC100"/>
      <c r="DPD100"/>
      <c r="DPE100"/>
      <c r="DPF100"/>
      <c r="DPG100"/>
      <c r="DPH100"/>
      <c r="DPI100"/>
      <c r="DPJ100"/>
      <c r="DPK100"/>
      <c r="DPL100"/>
      <c r="DPM100"/>
      <c r="DPN100"/>
      <c r="DPO100"/>
      <c r="DPP100"/>
      <c r="DPQ100"/>
      <c r="DPR100"/>
      <c r="DPS100"/>
      <c r="DPT100"/>
      <c r="DPU100"/>
      <c r="DPV100"/>
      <c r="DPW100"/>
      <c r="DPX100"/>
      <c r="DPY100"/>
      <c r="DPZ100"/>
      <c r="DQA100"/>
      <c r="DQB100"/>
      <c r="DQC100"/>
      <c r="DQD100"/>
      <c r="DQE100"/>
      <c r="DQF100"/>
      <c r="DQG100"/>
      <c r="DQH100"/>
      <c r="DQI100"/>
      <c r="DQJ100"/>
      <c r="DQK100"/>
      <c r="DQL100"/>
      <c r="DQM100"/>
      <c r="DQN100"/>
      <c r="DQO100"/>
      <c r="DQP100"/>
      <c r="DQQ100"/>
      <c r="DQR100"/>
      <c r="DQS100"/>
      <c r="DQT100"/>
      <c r="DQU100"/>
      <c r="DQV100"/>
      <c r="DQW100"/>
      <c r="DQX100"/>
      <c r="DQY100"/>
      <c r="DQZ100"/>
      <c r="DRA100"/>
      <c r="DRB100"/>
      <c r="DRC100"/>
      <c r="DRD100"/>
      <c r="DRE100"/>
      <c r="DRF100"/>
      <c r="DRG100"/>
      <c r="DRH100"/>
      <c r="DRI100"/>
      <c r="DRJ100"/>
      <c r="DRK100"/>
      <c r="DRL100"/>
      <c r="DRM100"/>
      <c r="DRN100"/>
      <c r="DRO100"/>
      <c r="DRP100"/>
      <c r="DRQ100"/>
      <c r="DRR100"/>
      <c r="DRS100"/>
      <c r="DRT100"/>
      <c r="DRU100"/>
      <c r="DRV100"/>
      <c r="DRW100"/>
      <c r="DRX100"/>
      <c r="DRY100"/>
      <c r="DRZ100"/>
      <c r="DSA100"/>
      <c r="DSB100"/>
      <c r="DSC100"/>
      <c r="DSD100"/>
      <c r="DSE100"/>
      <c r="DSF100"/>
      <c r="DSG100"/>
      <c r="DSH100"/>
      <c r="DSI100"/>
      <c r="DSJ100"/>
      <c r="DSK100"/>
      <c r="DSL100"/>
      <c r="DSM100"/>
      <c r="DSN100"/>
      <c r="DSO100"/>
      <c r="DSP100"/>
      <c r="DSQ100"/>
      <c r="DSR100"/>
      <c r="DSS100"/>
      <c r="DST100"/>
      <c r="DSU100"/>
      <c r="DSV100"/>
      <c r="DSW100"/>
      <c r="DSX100"/>
      <c r="DSY100"/>
      <c r="DSZ100"/>
      <c r="DTA100"/>
      <c r="DTB100"/>
      <c r="DTC100"/>
      <c r="DTD100"/>
      <c r="DTE100"/>
      <c r="DTF100"/>
      <c r="DTG100"/>
      <c r="DTH100"/>
      <c r="DTI100"/>
      <c r="DTJ100"/>
      <c r="DTK100"/>
      <c r="DTL100"/>
      <c r="DTM100"/>
      <c r="DTN100"/>
      <c r="DTO100"/>
      <c r="DTP100"/>
      <c r="DTQ100"/>
      <c r="DTR100"/>
      <c r="DTS100"/>
      <c r="DTT100"/>
      <c r="DTU100"/>
      <c r="DTV100"/>
      <c r="DTW100"/>
      <c r="DTX100"/>
      <c r="DTY100"/>
      <c r="DTZ100"/>
      <c r="DUA100"/>
      <c r="DUB100"/>
      <c r="DUC100"/>
      <c r="DUD100"/>
      <c r="DUE100"/>
      <c r="DUF100"/>
      <c r="DUG100"/>
      <c r="DUH100"/>
      <c r="DUI100"/>
      <c r="DUJ100"/>
      <c r="DUK100"/>
      <c r="DUL100"/>
      <c r="DUM100"/>
      <c r="DUN100"/>
      <c r="DUO100"/>
      <c r="DUP100"/>
      <c r="DUQ100"/>
      <c r="DUR100"/>
      <c r="DUS100"/>
      <c r="DUT100"/>
      <c r="DUU100"/>
      <c r="DUV100"/>
      <c r="DUW100"/>
      <c r="DUX100"/>
      <c r="DUY100"/>
      <c r="DUZ100"/>
      <c r="DVA100"/>
      <c r="DVB100"/>
      <c r="DVC100"/>
      <c r="DVD100"/>
      <c r="DVE100"/>
      <c r="DVF100"/>
      <c r="DVG100"/>
      <c r="DVH100"/>
      <c r="DVI100"/>
      <c r="DVJ100"/>
      <c r="DVK100"/>
      <c r="DVL100"/>
      <c r="DVM100"/>
      <c r="DVN100"/>
      <c r="DVO100"/>
      <c r="DVP100"/>
      <c r="DVQ100"/>
      <c r="DVR100"/>
      <c r="DVS100"/>
      <c r="DVT100"/>
      <c r="DVU100"/>
      <c r="DVV100"/>
      <c r="DVW100"/>
      <c r="DVX100"/>
      <c r="DVY100"/>
      <c r="DVZ100"/>
      <c r="DWA100"/>
      <c r="DWB100"/>
      <c r="DWC100"/>
      <c r="DWD100"/>
      <c r="DWE100"/>
      <c r="DWF100"/>
      <c r="DWG100"/>
      <c r="DWH100"/>
      <c r="DWI100"/>
      <c r="DWJ100"/>
      <c r="DWK100"/>
      <c r="DWL100"/>
      <c r="DWM100"/>
      <c r="DWN100"/>
      <c r="DWO100"/>
      <c r="DWP100"/>
      <c r="DWQ100"/>
      <c r="DWR100"/>
      <c r="DWS100"/>
      <c r="DWT100"/>
      <c r="DWU100"/>
      <c r="DWV100"/>
      <c r="DWW100"/>
      <c r="DWX100"/>
      <c r="DWY100"/>
      <c r="DWZ100"/>
      <c r="DXA100"/>
      <c r="DXB100"/>
      <c r="DXC100"/>
      <c r="DXD100"/>
      <c r="DXE100"/>
      <c r="DXF100"/>
      <c r="DXG100"/>
      <c r="DXH100"/>
      <c r="DXI100"/>
      <c r="DXJ100"/>
      <c r="DXK100"/>
      <c r="DXL100"/>
      <c r="DXM100"/>
      <c r="DXN100"/>
      <c r="DXO100"/>
      <c r="DXP100"/>
      <c r="DXQ100"/>
      <c r="DXR100"/>
      <c r="DXS100"/>
      <c r="DXT100"/>
      <c r="DXU100"/>
      <c r="DXV100"/>
      <c r="DXW100"/>
      <c r="DXX100"/>
      <c r="DXY100"/>
      <c r="DXZ100"/>
      <c r="DYA100"/>
      <c r="DYB100"/>
      <c r="DYC100"/>
      <c r="DYD100"/>
      <c r="DYE100"/>
      <c r="DYF100"/>
      <c r="DYG100"/>
      <c r="DYH100"/>
      <c r="DYI100"/>
      <c r="DYJ100"/>
      <c r="DYK100"/>
      <c r="DYL100"/>
      <c r="DYM100"/>
      <c r="DYN100"/>
      <c r="DYO100"/>
      <c r="DYP100"/>
      <c r="DYQ100"/>
      <c r="DYR100"/>
      <c r="DYS100"/>
      <c r="DYT100"/>
      <c r="DYU100"/>
      <c r="DYV100"/>
      <c r="DYW100"/>
      <c r="DYX100"/>
      <c r="DYY100"/>
      <c r="DYZ100"/>
      <c r="DZA100"/>
      <c r="DZB100"/>
      <c r="DZC100"/>
      <c r="DZD100"/>
      <c r="DZE100"/>
      <c r="DZF100"/>
      <c r="DZG100"/>
      <c r="DZH100"/>
      <c r="DZI100"/>
      <c r="DZJ100"/>
      <c r="DZK100"/>
      <c r="DZL100"/>
      <c r="DZM100"/>
      <c r="DZN100"/>
      <c r="DZO100"/>
      <c r="DZP100"/>
      <c r="DZQ100"/>
      <c r="DZR100"/>
      <c r="DZS100"/>
      <c r="DZT100"/>
      <c r="DZU100"/>
      <c r="DZV100"/>
      <c r="DZW100"/>
      <c r="DZX100"/>
      <c r="DZY100"/>
      <c r="DZZ100"/>
      <c r="EAA100"/>
      <c r="EAB100"/>
      <c r="EAC100"/>
      <c r="EAD100"/>
      <c r="EAE100"/>
      <c r="EAF100"/>
      <c r="EAG100"/>
      <c r="EAH100"/>
      <c r="EAI100"/>
      <c r="EAJ100"/>
      <c r="EAK100"/>
      <c r="EAL100"/>
      <c r="EAM100"/>
      <c r="EAN100"/>
      <c r="EAO100"/>
      <c r="EAP100"/>
      <c r="EAQ100"/>
      <c r="EAR100"/>
      <c r="EAS100"/>
      <c r="EAT100"/>
      <c r="EAU100"/>
      <c r="EAV100"/>
      <c r="EAW100"/>
      <c r="EAX100"/>
      <c r="EAY100"/>
      <c r="EAZ100"/>
      <c r="EBA100"/>
      <c r="EBB100"/>
      <c r="EBC100"/>
      <c r="EBD100"/>
      <c r="EBE100"/>
      <c r="EBF100"/>
      <c r="EBG100"/>
      <c r="EBH100"/>
      <c r="EBI100"/>
      <c r="EBJ100"/>
      <c r="EBK100"/>
      <c r="EBL100"/>
      <c r="EBM100"/>
      <c r="EBN100"/>
      <c r="EBO100"/>
      <c r="EBP100"/>
      <c r="EBQ100"/>
      <c r="EBR100"/>
      <c r="EBS100"/>
      <c r="EBT100"/>
      <c r="EBU100"/>
      <c r="EBV100"/>
      <c r="EBW100"/>
      <c r="EBX100"/>
      <c r="EBY100"/>
      <c r="EBZ100"/>
      <c r="ECA100"/>
      <c r="ECB100"/>
      <c r="ECC100"/>
      <c r="ECD100"/>
      <c r="ECE100"/>
      <c r="ECF100"/>
      <c r="ECG100"/>
      <c r="ECH100"/>
      <c r="ECI100"/>
      <c r="ECJ100"/>
      <c r="ECK100"/>
      <c r="ECL100"/>
      <c r="ECM100"/>
      <c r="ECN100"/>
      <c r="ECO100"/>
      <c r="ECP100"/>
      <c r="ECQ100"/>
      <c r="ECR100"/>
      <c r="ECS100"/>
      <c r="ECT100"/>
      <c r="ECU100"/>
      <c r="ECV100"/>
      <c r="ECW100"/>
      <c r="ECX100"/>
      <c r="ECY100"/>
      <c r="ECZ100"/>
      <c r="EDA100"/>
      <c r="EDB100"/>
      <c r="EDC100"/>
      <c r="EDD100"/>
      <c r="EDE100"/>
      <c r="EDF100"/>
      <c r="EDG100"/>
      <c r="EDH100"/>
      <c r="EDI100"/>
      <c r="EDJ100"/>
      <c r="EDK100"/>
      <c r="EDL100"/>
      <c r="EDM100"/>
      <c r="EDN100"/>
      <c r="EDO100"/>
      <c r="EDP100"/>
      <c r="EDQ100"/>
      <c r="EDR100"/>
      <c r="EDS100"/>
      <c r="EDT100"/>
      <c r="EDU100"/>
      <c r="EDV100"/>
      <c r="EDW100"/>
      <c r="EDX100"/>
      <c r="EDY100"/>
      <c r="EDZ100"/>
      <c r="EEA100"/>
      <c r="EEB100"/>
      <c r="EEC100"/>
      <c r="EED100"/>
      <c r="EEE100"/>
      <c r="EEF100"/>
      <c r="EEG100"/>
      <c r="EEH100"/>
      <c r="EEI100"/>
      <c r="EEJ100"/>
      <c r="EEK100"/>
      <c r="EEL100"/>
      <c r="EEM100"/>
      <c r="EEN100"/>
      <c r="EEO100"/>
      <c r="EEP100"/>
      <c r="EEQ100"/>
      <c r="EER100"/>
      <c r="EES100"/>
      <c r="EET100"/>
      <c r="EEU100"/>
      <c r="EEV100"/>
      <c r="EEW100"/>
      <c r="EEX100"/>
      <c r="EEY100"/>
      <c r="EEZ100"/>
      <c r="EFA100"/>
      <c r="EFB100"/>
      <c r="EFC100"/>
      <c r="EFD100"/>
      <c r="EFE100"/>
      <c r="EFF100"/>
      <c r="EFG100"/>
      <c r="EFH100"/>
      <c r="EFI100"/>
      <c r="EFJ100"/>
      <c r="EFK100"/>
      <c r="EFL100"/>
      <c r="EFM100"/>
      <c r="EFN100"/>
      <c r="EFO100"/>
      <c r="EFP100"/>
      <c r="EFQ100"/>
      <c r="EFR100"/>
      <c r="EFS100"/>
      <c r="EFT100"/>
      <c r="EFU100"/>
      <c r="EFV100"/>
      <c r="EFW100"/>
      <c r="EFX100"/>
      <c r="EFY100"/>
      <c r="EFZ100"/>
      <c r="EGA100"/>
      <c r="EGB100"/>
      <c r="EGC100"/>
      <c r="EGD100"/>
      <c r="EGE100"/>
      <c r="EGF100"/>
      <c r="EGG100"/>
      <c r="EGH100"/>
      <c r="EGI100"/>
      <c r="EGJ100"/>
      <c r="EGK100"/>
      <c r="EGL100"/>
      <c r="EGM100"/>
      <c r="EGN100"/>
      <c r="EGO100"/>
      <c r="EGP100"/>
      <c r="EGQ100"/>
      <c r="EGR100"/>
      <c r="EGS100"/>
      <c r="EGT100"/>
      <c r="EGU100"/>
      <c r="EGV100"/>
      <c r="EGW100"/>
      <c r="EGX100"/>
      <c r="EGY100"/>
      <c r="EGZ100"/>
      <c r="EHA100"/>
      <c r="EHB100"/>
      <c r="EHC100"/>
      <c r="EHD100"/>
      <c r="EHE100"/>
      <c r="EHF100"/>
      <c r="EHG100"/>
      <c r="EHH100"/>
      <c r="EHI100"/>
      <c r="EHJ100"/>
      <c r="EHK100"/>
      <c r="EHL100"/>
      <c r="EHM100"/>
      <c r="EHN100"/>
      <c r="EHO100"/>
      <c r="EHP100"/>
      <c r="EHQ100"/>
      <c r="EHR100"/>
      <c r="EHS100"/>
      <c r="EHT100"/>
      <c r="EHU100"/>
      <c r="EHV100"/>
      <c r="EHW100"/>
      <c r="EHX100"/>
      <c r="EHY100"/>
      <c r="EHZ100"/>
      <c r="EIA100"/>
      <c r="EIB100"/>
      <c r="EIC100"/>
      <c r="EID100"/>
      <c r="EIE100"/>
      <c r="EIF100"/>
      <c r="EIG100"/>
      <c r="EIH100"/>
      <c r="EII100"/>
      <c r="EIJ100"/>
      <c r="EIK100"/>
      <c r="EIL100"/>
      <c r="EIM100"/>
      <c r="EIN100"/>
      <c r="EIO100"/>
      <c r="EIP100"/>
      <c r="EIQ100"/>
      <c r="EIR100"/>
      <c r="EIS100"/>
      <c r="EIT100"/>
      <c r="EIU100"/>
      <c r="EIV100"/>
      <c r="EIW100"/>
      <c r="EIX100"/>
      <c r="EIY100"/>
      <c r="EIZ100"/>
      <c r="EJA100"/>
      <c r="EJB100"/>
      <c r="EJC100"/>
      <c r="EJD100"/>
      <c r="EJE100"/>
      <c r="EJF100"/>
      <c r="EJG100"/>
      <c r="EJH100"/>
      <c r="EJI100"/>
      <c r="EJJ100"/>
      <c r="EJK100"/>
      <c r="EJL100"/>
      <c r="EJM100"/>
      <c r="EJN100"/>
      <c r="EJO100"/>
      <c r="EJP100"/>
      <c r="EJQ100"/>
      <c r="EJR100"/>
      <c r="EJS100"/>
      <c r="EJT100"/>
      <c r="EJU100"/>
      <c r="EJV100"/>
      <c r="EJW100"/>
      <c r="EJX100"/>
      <c r="EJY100"/>
      <c r="EJZ100"/>
      <c r="EKA100"/>
      <c r="EKB100"/>
      <c r="EKC100"/>
      <c r="EKD100"/>
      <c r="EKE100"/>
      <c r="EKF100"/>
      <c r="EKG100"/>
      <c r="EKH100"/>
      <c r="EKI100"/>
      <c r="EKJ100"/>
      <c r="EKK100"/>
      <c r="EKL100"/>
      <c r="EKM100"/>
      <c r="EKN100"/>
      <c r="EKO100"/>
      <c r="EKP100"/>
      <c r="EKQ100"/>
      <c r="EKR100"/>
      <c r="EKS100"/>
      <c r="EKT100"/>
      <c r="EKU100"/>
      <c r="EKV100"/>
      <c r="EKW100"/>
      <c r="EKX100"/>
      <c r="EKY100"/>
      <c r="EKZ100"/>
      <c r="ELA100"/>
      <c r="ELB100"/>
      <c r="ELC100"/>
      <c r="ELD100"/>
      <c r="ELE100"/>
      <c r="ELF100"/>
      <c r="ELG100"/>
      <c r="ELH100"/>
      <c r="ELI100"/>
      <c r="ELJ100"/>
      <c r="ELK100"/>
      <c r="ELL100"/>
      <c r="ELM100"/>
      <c r="ELN100"/>
      <c r="ELO100"/>
      <c r="ELP100"/>
      <c r="ELQ100"/>
      <c r="ELR100"/>
      <c r="ELS100"/>
      <c r="ELT100"/>
      <c r="ELU100"/>
      <c r="ELV100"/>
      <c r="ELW100"/>
      <c r="ELX100"/>
      <c r="ELY100"/>
      <c r="ELZ100"/>
      <c r="EMA100"/>
      <c r="EMB100"/>
      <c r="EMC100"/>
      <c r="EMD100"/>
      <c r="EME100"/>
      <c r="EMF100"/>
      <c r="EMG100"/>
      <c r="EMH100"/>
      <c r="EMI100"/>
      <c r="EMJ100"/>
      <c r="EMK100"/>
      <c r="EML100"/>
      <c r="EMM100"/>
      <c r="EMN100"/>
      <c r="EMO100"/>
      <c r="EMP100"/>
      <c r="EMQ100"/>
      <c r="EMR100"/>
      <c r="EMS100"/>
      <c r="EMT100"/>
      <c r="EMU100"/>
      <c r="EMV100"/>
      <c r="EMW100"/>
      <c r="EMX100"/>
      <c r="EMY100"/>
      <c r="EMZ100"/>
      <c r="ENA100"/>
      <c r="ENB100"/>
      <c r="ENC100"/>
      <c r="END100"/>
      <c r="ENE100"/>
      <c r="ENF100"/>
      <c r="ENG100"/>
      <c r="ENH100"/>
      <c r="ENI100"/>
      <c r="ENJ100"/>
      <c r="ENK100"/>
      <c r="ENL100"/>
      <c r="ENM100"/>
      <c r="ENN100"/>
      <c r="ENO100"/>
      <c r="ENP100"/>
      <c r="ENQ100"/>
      <c r="ENR100"/>
      <c r="ENS100"/>
      <c r="ENT100"/>
      <c r="ENU100"/>
      <c r="ENV100"/>
      <c r="ENW100"/>
      <c r="ENX100"/>
      <c r="ENY100"/>
      <c r="ENZ100"/>
      <c r="EOA100"/>
      <c r="EOB100"/>
      <c r="EOC100"/>
      <c r="EOD100"/>
      <c r="EOE100"/>
      <c r="EOF100"/>
      <c r="EOG100"/>
      <c r="EOH100"/>
      <c r="EOI100"/>
      <c r="EOJ100"/>
      <c r="EOK100"/>
      <c r="EOL100"/>
      <c r="EOM100"/>
      <c r="EON100"/>
      <c r="EOO100"/>
      <c r="EOP100"/>
      <c r="EOQ100"/>
      <c r="EOR100"/>
      <c r="EOS100"/>
      <c r="EOT100"/>
      <c r="EOU100"/>
      <c r="EOV100"/>
      <c r="EOW100"/>
      <c r="EOX100"/>
      <c r="EOY100"/>
      <c r="EOZ100"/>
      <c r="EPA100"/>
      <c r="EPB100"/>
      <c r="EPC100"/>
      <c r="EPD100"/>
      <c r="EPE100"/>
      <c r="EPF100"/>
      <c r="EPG100"/>
      <c r="EPH100"/>
      <c r="EPI100"/>
      <c r="EPJ100"/>
      <c r="EPK100"/>
      <c r="EPL100"/>
      <c r="EPM100"/>
      <c r="EPN100"/>
      <c r="EPO100"/>
      <c r="EPP100"/>
      <c r="EPQ100"/>
      <c r="EPR100"/>
      <c r="EPS100"/>
      <c r="EPT100"/>
      <c r="EPU100"/>
      <c r="EPV100"/>
      <c r="EPW100"/>
      <c r="EPX100"/>
      <c r="EPY100"/>
      <c r="EPZ100"/>
      <c r="EQA100"/>
      <c r="EQB100"/>
      <c r="EQC100"/>
      <c r="EQD100"/>
      <c r="EQE100"/>
      <c r="EQF100"/>
      <c r="EQG100"/>
      <c r="EQH100"/>
      <c r="EQI100"/>
      <c r="EQJ100"/>
      <c r="EQK100"/>
      <c r="EQL100"/>
      <c r="EQM100"/>
      <c r="EQN100"/>
      <c r="EQO100"/>
      <c r="EQP100"/>
      <c r="EQQ100"/>
      <c r="EQR100"/>
      <c r="EQS100"/>
      <c r="EQT100"/>
      <c r="EQU100"/>
      <c r="EQV100"/>
      <c r="EQW100"/>
      <c r="EQX100"/>
      <c r="EQY100"/>
      <c r="EQZ100"/>
      <c r="ERA100"/>
      <c r="ERB100"/>
      <c r="ERC100"/>
      <c r="ERD100"/>
      <c r="ERE100"/>
      <c r="ERF100"/>
      <c r="ERG100"/>
      <c r="ERH100"/>
      <c r="ERI100"/>
      <c r="ERJ100"/>
      <c r="ERK100"/>
      <c r="ERL100"/>
      <c r="ERM100"/>
      <c r="ERN100"/>
      <c r="ERO100"/>
      <c r="ERP100"/>
      <c r="ERQ100"/>
      <c r="ERR100"/>
      <c r="ERS100"/>
      <c r="ERT100"/>
      <c r="ERU100"/>
      <c r="ERV100"/>
      <c r="ERW100"/>
      <c r="ERX100"/>
      <c r="ERY100"/>
      <c r="ERZ100"/>
      <c r="ESA100"/>
      <c r="ESB100"/>
      <c r="ESC100"/>
      <c r="ESD100"/>
      <c r="ESE100"/>
      <c r="ESF100"/>
      <c r="ESG100"/>
      <c r="ESH100"/>
      <c r="ESI100"/>
      <c r="ESJ100"/>
      <c r="ESK100"/>
      <c r="ESL100"/>
      <c r="ESM100"/>
      <c r="ESN100"/>
      <c r="ESO100"/>
      <c r="ESP100"/>
      <c r="ESQ100"/>
      <c r="ESR100"/>
      <c r="ESS100"/>
      <c r="EST100"/>
      <c r="ESU100"/>
      <c r="ESV100"/>
      <c r="ESW100"/>
      <c r="ESX100"/>
      <c r="ESY100"/>
      <c r="ESZ100"/>
      <c r="ETA100"/>
      <c r="ETB100"/>
      <c r="ETC100"/>
      <c r="ETD100"/>
      <c r="ETE100"/>
      <c r="ETF100"/>
      <c r="ETG100"/>
      <c r="ETH100"/>
      <c r="ETI100"/>
      <c r="ETJ100"/>
      <c r="ETK100"/>
      <c r="ETL100"/>
      <c r="ETM100"/>
      <c r="ETN100"/>
      <c r="ETO100"/>
      <c r="ETP100"/>
      <c r="ETQ100"/>
      <c r="ETR100"/>
      <c r="ETS100"/>
      <c r="ETT100"/>
      <c r="ETU100"/>
      <c r="ETV100"/>
      <c r="ETW100"/>
      <c r="ETX100"/>
      <c r="ETY100"/>
      <c r="ETZ100"/>
      <c r="EUA100"/>
      <c r="EUB100"/>
      <c r="EUC100"/>
      <c r="EUD100"/>
      <c r="EUE100"/>
      <c r="EUF100"/>
      <c r="EUG100"/>
      <c r="EUH100"/>
      <c r="EUI100"/>
      <c r="EUJ100"/>
      <c r="EUK100"/>
      <c r="EUL100"/>
      <c r="EUM100"/>
      <c r="EUN100"/>
      <c r="EUO100"/>
      <c r="EUP100"/>
      <c r="EUQ100"/>
      <c r="EUR100"/>
      <c r="EUS100"/>
      <c r="EUT100"/>
      <c r="EUU100"/>
      <c r="EUV100"/>
      <c r="EUW100"/>
      <c r="EUX100"/>
      <c r="EUY100"/>
      <c r="EUZ100"/>
      <c r="EVA100"/>
      <c r="EVB100"/>
      <c r="EVC100"/>
      <c r="EVD100"/>
      <c r="EVE100"/>
      <c r="EVF100"/>
      <c r="EVG100"/>
      <c r="EVH100"/>
      <c r="EVI100"/>
      <c r="EVJ100"/>
      <c r="EVK100"/>
      <c r="EVL100"/>
      <c r="EVM100"/>
      <c r="EVN100"/>
      <c r="EVO100"/>
      <c r="EVP100"/>
      <c r="EVQ100"/>
      <c r="EVR100"/>
      <c r="EVS100"/>
      <c r="EVT100"/>
      <c r="EVU100"/>
      <c r="EVV100"/>
      <c r="EVW100"/>
      <c r="EVX100"/>
      <c r="EVY100"/>
      <c r="EVZ100"/>
      <c r="EWA100"/>
      <c r="EWB100"/>
      <c r="EWC100"/>
      <c r="EWD100"/>
      <c r="EWE100"/>
      <c r="EWF100"/>
      <c r="EWG100"/>
      <c r="EWH100"/>
      <c r="EWI100"/>
      <c r="EWJ100"/>
      <c r="EWK100"/>
      <c r="EWL100"/>
      <c r="EWM100"/>
      <c r="EWN100"/>
      <c r="EWO100"/>
      <c r="EWP100"/>
      <c r="EWQ100"/>
      <c r="EWR100"/>
      <c r="EWS100"/>
      <c r="EWT100"/>
      <c r="EWU100"/>
      <c r="EWV100"/>
      <c r="EWW100"/>
      <c r="EWX100"/>
      <c r="EWY100"/>
      <c r="EWZ100"/>
      <c r="EXA100"/>
      <c r="EXB100"/>
      <c r="EXC100"/>
      <c r="EXD100"/>
      <c r="EXE100"/>
      <c r="EXF100"/>
      <c r="EXG100"/>
      <c r="EXH100"/>
      <c r="EXI100"/>
      <c r="EXJ100"/>
      <c r="EXK100"/>
      <c r="EXL100"/>
      <c r="EXM100"/>
      <c r="EXN100"/>
      <c r="EXO100"/>
      <c r="EXP100"/>
      <c r="EXQ100"/>
      <c r="EXR100"/>
      <c r="EXS100"/>
      <c r="EXT100"/>
      <c r="EXU100"/>
      <c r="EXV100"/>
      <c r="EXW100"/>
      <c r="EXX100"/>
      <c r="EXY100"/>
      <c r="EXZ100"/>
      <c r="EYA100"/>
      <c r="EYB100"/>
      <c r="EYC100"/>
      <c r="EYD100"/>
      <c r="EYE100"/>
      <c r="EYF100"/>
      <c r="EYG100"/>
      <c r="EYH100"/>
      <c r="EYI100"/>
      <c r="EYJ100"/>
      <c r="EYK100"/>
      <c r="EYL100"/>
      <c r="EYM100"/>
      <c r="EYN100"/>
      <c r="EYO100"/>
      <c r="EYP100"/>
      <c r="EYQ100"/>
      <c r="EYR100"/>
      <c r="EYS100"/>
      <c r="EYT100"/>
      <c r="EYU100"/>
      <c r="EYV100"/>
      <c r="EYW100"/>
      <c r="EYX100"/>
      <c r="EYY100"/>
      <c r="EYZ100"/>
      <c r="EZA100"/>
      <c r="EZB100"/>
      <c r="EZC100"/>
      <c r="EZD100"/>
      <c r="EZE100"/>
      <c r="EZF100"/>
      <c r="EZG100"/>
      <c r="EZH100"/>
      <c r="EZI100"/>
      <c r="EZJ100"/>
      <c r="EZK100"/>
      <c r="EZL100"/>
      <c r="EZM100"/>
      <c r="EZN100"/>
      <c r="EZO100"/>
      <c r="EZP100"/>
      <c r="EZQ100"/>
      <c r="EZR100"/>
      <c r="EZS100"/>
      <c r="EZT100"/>
      <c r="EZU100"/>
      <c r="EZV100"/>
      <c r="EZW100"/>
      <c r="EZX100"/>
      <c r="EZY100"/>
      <c r="EZZ100"/>
      <c r="FAA100"/>
      <c r="FAB100"/>
      <c r="FAC100"/>
      <c r="FAD100"/>
      <c r="FAE100"/>
      <c r="FAF100"/>
      <c r="FAG100"/>
      <c r="FAH100"/>
      <c r="FAI100"/>
      <c r="FAJ100"/>
      <c r="FAK100"/>
      <c r="FAL100"/>
      <c r="FAM100"/>
      <c r="FAN100"/>
      <c r="FAO100"/>
      <c r="FAP100"/>
      <c r="FAQ100"/>
      <c r="FAR100"/>
      <c r="FAS100"/>
      <c r="FAT100"/>
      <c r="FAU100"/>
      <c r="FAV100"/>
      <c r="FAW100"/>
      <c r="FAX100"/>
      <c r="FAY100"/>
      <c r="FAZ100"/>
      <c r="FBA100"/>
      <c r="FBB100"/>
      <c r="FBC100"/>
      <c r="FBD100"/>
      <c r="FBE100"/>
      <c r="FBF100"/>
      <c r="FBG100"/>
      <c r="FBH100"/>
      <c r="FBI100"/>
      <c r="FBJ100"/>
      <c r="FBK100"/>
      <c r="FBL100"/>
      <c r="FBM100"/>
      <c r="FBN100"/>
      <c r="FBO100"/>
      <c r="FBP100"/>
      <c r="FBQ100"/>
      <c r="FBR100"/>
      <c r="FBS100"/>
      <c r="FBT100"/>
      <c r="FBU100"/>
      <c r="FBV100"/>
      <c r="FBW100"/>
      <c r="FBX100"/>
      <c r="FBY100"/>
      <c r="FBZ100"/>
      <c r="FCA100"/>
      <c r="FCB100"/>
      <c r="FCC100"/>
      <c r="FCD100"/>
      <c r="FCE100"/>
      <c r="FCF100"/>
      <c r="FCG100"/>
      <c r="FCH100"/>
      <c r="FCI100"/>
      <c r="FCJ100"/>
      <c r="FCK100"/>
      <c r="FCL100"/>
      <c r="FCM100"/>
      <c r="FCN100"/>
      <c r="FCO100"/>
      <c r="FCP100"/>
      <c r="FCQ100"/>
      <c r="FCR100"/>
      <c r="FCS100"/>
      <c r="FCT100"/>
      <c r="FCU100"/>
      <c r="FCV100"/>
      <c r="FCW100"/>
      <c r="FCX100"/>
      <c r="FCY100"/>
      <c r="FCZ100"/>
      <c r="FDA100"/>
      <c r="FDB100"/>
      <c r="FDC100"/>
      <c r="FDD100"/>
      <c r="FDE100"/>
      <c r="FDF100"/>
      <c r="FDG100"/>
      <c r="FDH100"/>
      <c r="FDI100"/>
      <c r="FDJ100"/>
      <c r="FDK100"/>
      <c r="FDL100"/>
      <c r="FDM100"/>
      <c r="FDN100"/>
      <c r="FDO100"/>
      <c r="FDP100"/>
      <c r="FDQ100"/>
      <c r="FDR100"/>
      <c r="FDS100"/>
      <c r="FDT100"/>
      <c r="FDU100"/>
      <c r="FDV100"/>
      <c r="FDW100"/>
      <c r="FDX100"/>
      <c r="FDY100"/>
      <c r="FDZ100"/>
      <c r="FEA100"/>
      <c r="FEB100"/>
      <c r="FEC100"/>
      <c r="FED100"/>
      <c r="FEE100"/>
      <c r="FEF100"/>
      <c r="FEG100"/>
      <c r="FEH100"/>
      <c r="FEI100"/>
      <c r="FEJ100"/>
      <c r="FEK100"/>
      <c r="FEL100"/>
      <c r="FEM100"/>
      <c r="FEN100"/>
      <c r="FEO100"/>
      <c r="FEP100"/>
      <c r="FEQ100"/>
      <c r="FER100"/>
      <c r="FES100"/>
      <c r="FET100"/>
      <c r="FEU100"/>
      <c r="FEV100"/>
      <c r="FEW100"/>
      <c r="FEX100"/>
      <c r="FEY100"/>
      <c r="FEZ100"/>
      <c r="FFA100"/>
      <c r="FFB100"/>
      <c r="FFC100"/>
      <c r="FFD100"/>
      <c r="FFE100"/>
      <c r="FFF100"/>
      <c r="FFG100"/>
      <c r="FFH100"/>
      <c r="FFI100"/>
      <c r="FFJ100"/>
      <c r="FFK100"/>
      <c r="FFL100"/>
      <c r="FFM100"/>
      <c r="FFN100"/>
      <c r="FFO100"/>
      <c r="FFP100"/>
      <c r="FFQ100"/>
      <c r="FFR100"/>
      <c r="FFS100"/>
      <c r="FFT100"/>
      <c r="FFU100"/>
      <c r="FFV100"/>
      <c r="FFW100"/>
      <c r="FFX100"/>
      <c r="FFY100"/>
      <c r="FFZ100"/>
      <c r="FGA100"/>
      <c r="FGB100"/>
      <c r="FGC100"/>
      <c r="FGD100"/>
      <c r="FGE100"/>
      <c r="FGF100"/>
      <c r="FGG100"/>
      <c r="FGH100"/>
      <c r="FGI100"/>
      <c r="FGJ100"/>
      <c r="FGK100"/>
      <c r="FGL100"/>
      <c r="FGM100"/>
      <c r="FGN100"/>
      <c r="FGO100"/>
      <c r="FGP100"/>
      <c r="FGQ100"/>
      <c r="FGR100"/>
      <c r="FGS100"/>
      <c r="FGT100"/>
      <c r="FGU100"/>
      <c r="FGV100"/>
      <c r="FGW100"/>
      <c r="FGX100"/>
      <c r="FGY100"/>
      <c r="FGZ100"/>
      <c r="FHA100"/>
      <c r="FHB100"/>
      <c r="FHC100"/>
      <c r="FHD100"/>
      <c r="FHE100"/>
      <c r="FHF100"/>
      <c r="FHG100"/>
      <c r="FHH100"/>
      <c r="FHI100"/>
      <c r="FHJ100"/>
      <c r="FHK100"/>
      <c r="FHL100"/>
      <c r="FHM100"/>
      <c r="FHN100"/>
      <c r="FHO100"/>
      <c r="FHP100"/>
      <c r="FHQ100"/>
      <c r="FHR100"/>
      <c r="FHS100"/>
      <c r="FHT100"/>
      <c r="FHU100"/>
      <c r="FHV100"/>
      <c r="FHW100"/>
      <c r="FHX100"/>
      <c r="FHY100"/>
      <c r="FHZ100"/>
      <c r="FIA100"/>
      <c r="FIB100"/>
      <c r="FIC100"/>
      <c r="FID100"/>
      <c r="FIE100"/>
      <c r="FIF100"/>
      <c r="FIG100"/>
      <c r="FIH100"/>
      <c r="FII100"/>
      <c r="FIJ100"/>
      <c r="FIK100"/>
      <c r="FIL100"/>
      <c r="FIM100"/>
      <c r="FIN100"/>
      <c r="FIO100"/>
      <c r="FIP100"/>
      <c r="FIQ100"/>
      <c r="FIR100"/>
      <c r="FIS100"/>
      <c r="FIT100"/>
      <c r="FIU100"/>
      <c r="FIV100"/>
      <c r="FIW100"/>
      <c r="FIX100"/>
      <c r="FIY100"/>
      <c r="FIZ100"/>
      <c r="FJA100"/>
      <c r="FJB100"/>
      <c r="FJC100"/>
      <c r="FJD100"/>
      <c r="FJE100"/>
      <c r="FJF100"/>
      <c r="FJG100"/>
      <c r="FJH100"/>
      <c r="FJI100"/>
      <c r="FJJ100"/>
      <c r="FJK100"/>
      <c r="FJL100"/>
      <c r="FJM100"/>
      <c r="FJN100"/>
      <c r="FJO100"/>
      <c r="FJP100"/>
      <c r="FJQ100"/>
      <c r="FJR100"/>
      <c r="FJS100"/>
      <c r="FJT100"/>
      <c r="FJU100"/>
      <c r="FJV100"/>
      <c r="FJW100"/>
      <c r="FJX100"/>
      <c r="FJY100"/>
      <c r="FJZ100"/>
      <c r="FKA100"/>
      <c r="FKB100"/>
      <c r="FKC100"/>
      <c r="FKD100"/>
      <c r="FKE100"/>
      <c r="FKF100"/>
      <c r="FKG100"/>
      <c r="FKH100"/>
      <c r="FKI100"/>
      <c r="FKJ100"/>
      <c r="FKK100"/>
      <c r="FKL100"/>
      <c r="FKM100"/>
      <c r="FKN100"/>
      <c r="FKO100"/>
      <c r="FKP100"/>
      <c r="FKQ100"/>
      <c r="FKR100"/>
      <c r="FKS100"/>
      <c r="FKT100"/>
      <c r="FKU100"/>
      <c r="FKV100"/>
      <c r="FKW100"/>
      <c r="FKX100"/>
      <c r="FKY100"/>
      <c r="FKZ100"/>
      <c r="FLA100"/>
      <c r="FLB100"/>
      <c r="FLC100"/>
      <c r="FLD100"/>
      <c r="FLE100"/>
      <c r="FLF100"/>
      <c r="FLG100"/>
      <c r="FLH100"/>
      <c r="FLI100"/>
      <c r="FLJ100"/>
      <c r="FLK100"/>
      <c r="FLL100"/>
      <c r="FLM100"/>
      <c r="FLN100"/>
      <c r="FLO100"/>
      <c r="FLP100"/>
      <c r="FLQ100"/>
      <c r="FLR100"/>
      <c r="FLS100"/>
      <c r="FLT100"/>
      <c r="FLU100"/>
      <c r="FLV100"/>
      <c r="FLW100"/>
      <c r="FLX100"/>
      <c r="FLY100"/>
      <c r="FLZ100"/>
      <c r="FMA100"/>
      <c r="FMB100"/>
      <c r="FMC100"/>
      <c r="FMD100"/>
      <c r="FME100"/>
      <c r="FMF100"/>
      <c r="FMG100"/>
      <c r="FMH100"/>
      <c r="FMI100"/>
      <c r="FMJ100"/>
      <c r="FMK100"/>
      <c r="FML100"/>
      <c r="FMM100"/>
      <c r="FMN100"/>
      <c r="FMO100"/>
      <c r="FMP100"/>
      <c r="FMQ100"/>
      <c r="FMR100"/>
      <c r="FMS100"/>
      <c r="FMT100"/>
      <c r="FMU100"/>
      <c r="FMV100"/>
      <c r="FMW100"/>
      <c r="FMX100"/>
      <c r="FMY100"/>
      <c r="FMZ100"/>
      <c r="FNA100"/>
      <c r="FNB100"/>
      <c r="FNC100"/>
      <c r="FND100"/>
      <c r="FNE100"/>
      <c r="FNF100"/>
      <c r="FNG100"/>
      <c r="FNH100"/>
      <c r="FNI100"/>
      <c r="FNJ100"/>
      <c r="FNK100"/>
      <c r="FNL100"/>
      <c r="FNM100"/>
      <c r="FNN100"/>
      <c r="FNO100"/>
      <c r="FNP100"/>
      <c r="FNQ100"/>
      <c r="FNR100"/>
      <c r="FNS100"/>
      <c r="FNT100"/>
      <c r="FNU100"/>
      <c r="FNV100"/>
      <c r="FNW100"/>
      <c r="FNX100"/>
      <c r="FNY100"/>
      <c r="FNZ100"/>
      <c r="FOA100"/>
      <c r="FOB100"/>
      <c r="FOC100"/>
      <c r="FOD100"/>
      <c r="FOE100"/>
      <c r="FOF100"/>
      <c r="FOG100"/>
      <c r="FOH100"/>
      <c r="FOI100"/>
      <c r="FOJ100"/>
      <c r="FOK100"/>
      <c r="FOL100"/>
      <c r="FOM100"/>
      <c r="FON100"/>
      <c r="FOO100"/>
      <c r="FOP100"/>
      <c r="FOQ100"/>
      <c r="FOR100"/>
      <c r="FOS100"/>
      <c r="FOT100"/>
      <c r="FOU100"/>
      <c r="FOV100"/>
      <c r="FOW100"/>
      <c r="FOX100"/>
      <c r="FOY100"/>
      <c r="FOZ100"/>
      <c r="FPA100"/>
      <c r="FPB100"/>
      <c r="FPC100"/>
      <c r="FPD100"/>
      <c r="FPE100"/>
      <c r="FPF100"/>
      <c r="FPG100"/>
      <c r="FPH100"/>
      <c r="FPI100"/>
      <c r="FPJ100"/>
      <c r="FPK100"/>
      <c r="FPL100"/>
      <c r="FPM100"/>
      <c r="FPN100"/>
      <c r="FPO100"/>
      <c r="FPP100"/>
      <c r="FPQ100"/>
      <c r="FPR100"/>
      <c r="FPS100"/>
      <c r="FPT100"/>
      <c r="FPU100"/>
      <c r="FPV100"/>
      <c r="FPW100"/>
      <c r="FPX100"/>
      <c r="FPY100"/>
      <c r="FPZ100"/>
      <c r="FQA100"/>
      <c r="FQB100"/>
      <c r="FQC100"/>
      <c r="FQD100"/>
      <c r="FQE100"/>
      <c r="FQF100"/>
      <c r="FQG100"/>
      <c r="FQH100"/>
      <c r="FQI100"/>
      <c r="FQJ100"/>
      <c r="FQK100"/>
      <c r="FQL100"/>
      <c r="FQM100"/>
      <c r="FQN100"/>
      <c r="FQO100"/>
      <c r="FQP100"/>
      <c r="FQQ100"/>
      <c r="FQR100"/>
      <c r="FQS100"/>
      <c r="FQT100"/>
      <c r="FQU100"/>
      <c r="FQV100"/>
      <c r="FQW100"/>
      <c r="FQX100"/>
      <c r="FQY100"/>
      <c r="FQZ100"/>
      <c r="FRA100"/>
      <c r="FRB100"/>
      <c r="FRC100"/>
      <c r="FRD100"/>
      <c r="FRE100"/>
      <c r="FRF100"/>
      <c r="FRG100"/>
      <c r="FRH100"/>
      <c r="FRI100"/>
      <c r="FRJ100"/>
      <c r="FRK100"/>
      <c r="FRL100"/>
      <c r="FRM100"/>
      <c r="FRN100"/>
      <c r="FRO100"/>
      <c r="FRP100"/>
      <c r="FRQ100"/>
      <c r="FRR100"/>
      <c r="FRS100"/>
      <c r="FRT100"/>
      <c r="FRU100"/>
      <c r="FRV100"/>
      <c r="FRW100"/>
      <c r="FRX100"/>
      <c r="FRY100"/>
      <c r="FRZ100"/>
      <c r="FSA100"/>
      <c r="FSB100"/>
      <c r="FSC100"/>
      <c r="FSD100"/>
      <c r="FSE100"/>
      <c r="FSF100"/>
      <c r="FSG100"/>
      <c r="FSH100"/>
      <c r="FSI100"/>
      <c r="FSJ100"/>
      <c r="FSK100"/>
      <c r="FSL100"/>
      <c r="FSM100"/>
      <c r="FSN100"/>
      <c r="FSO100"/>
      <c r="FSP100"/>
      <c r="FSQ100"/>
      <c r="FSR100"/>
      <c r="FSS100"/>
      <c r="FST100"/>
      <c r="FSU100"/>
      <c r="FSV100"/>
      <c r="FSW100"/>
      <c r="FSX100"/>
      <c r="FSY100"/>
      <c r="FSZ100"/>
      <c r="FTA100"/>
      <c r="FTB100"/>
      <c r="FTC100"/>
      <c r="FTD100"/>
      <c r="FTE100"/>
      <c r="FTF100"/>
      <c r="FTG100"/>
      <c r="FTH100"/>
      <c r="FTI100"/>
      <c r="FTJ100"/>
      <c r="FTK100"/>
      <c r="FTL100"/>
      <c r="FTM100"/>
      <c r="FTN100"/>
      <c r="FTO100"/>
      <c r="FTP100"/>
      <c r="FTQ100"/>
      <c r="FTR100"/>
      <c r="FTS100"/>
      <c r="FTT100"/>
      <c r="FTU100"/>
      <c r="FTV100"/>
      <c r="FTW100"/>
      <c r="FTX100"/>
      <c r="FTY100"/>
      <c r="FTZ100"/>
      <c r="FUA100"/>
      <c r="FUB100"/>
      <c r="FUC100"/>
      <c r="FUD100"/>
      <c r="FUE100"/>
      <c r="FUF100"/>
      <c r="FUG100"/>
      <c r="FUH100"/>
      <c r="FUI100"/>
      <c r="FUJ100"/>
      <c r="FUK100"/>
      <c r="FUL100"/>
      <c r="FUM100"/>
      <c r="FUN100"/>
      <c r="FUO100"/>
      <c r="FUP100"/>
      <c r="FUQ100"/>
      <c r="FUR100"/>
      <c r="FUS100"/>
      <c r="FUT100"/>
      <c r="FUU100"/>
      <c r="FUV100"/>
      <c r="FUW100"/>
      <c r="FUX100"/>
      <c r="FUY100"/>
      <c r="FUZ100"/>
      <c r="FVA100"/>
      <c r="FVB100"/>
      <c r="FVC100"/>
      <c r="FVD100"/>
      <c r="FVE100"/>
      <c r="FVF100"/>
      <c r="FVG100"/>
      <c r="FVH100"/>
      <c r="FVI100"/>
      <c r="FVJ100"/>
      <c r="FVK100"/>
      <c r="FVL100"/>
      <c r="FVM100"/>
      <c r="FVN100"/>
      <c r="FVO100"/>
      <c r="FVP100"/>
      <c r="FVQ100"/>
      <c r="FVR100"/>
      <c r="FVS100"/>
      <c r="FVT100"/>
      <c r="FVU100"/>
      <c r="FVV100"/>
      <c r="FVW100"/>
      <c r="FVX100"/>
      <c r="FVY100"/>
      <c r="FVZ100"/>
      <c r="FWA100"/>
      <c r="FWB100"/>
      <c r="FWC100"/>
      <c r="FWD100"/>
      <c r="FWE100"/>
      <c r="FWF100"/>
      <c r="FWG100"/>
      <c r="FWH100"/>
      <c r="FWI100"/>
      <c r="FWJ100"/>
      <c r="FWK100"/>
      <c r="FWL100"/>
      <c r="FWM100"/>
      <c r="FWN100"/>
      <c r="FWO100"/>
      <c r="FWP100"/>
      <c r="FWQ100"/>
      <c r="FWR100"/>
      <c r="FWS100"/>
      <c r="FWT100"/>
      <c r="FWU100"/>
      <c r="FWV100"/>
      <c r="FWW100"/>
      <c r="FWX100"/>
      <c r="FWY100"/>
      <c r="FWZ100"/>
      <c r="FXA100"/>
      <c r="FXB100"/>
      <c r="FXC100"/>
      <c r="FXD100"/>
      <c r="FXE100"/>
      <c r="FXF100"/>
      <c r="FXG100"/>
      <c r="FXH100"/>
      <c r="FXI100"/>
      <c r="FXJ100"/>
      <c r="FXK100"/>
      <c r="FXL100"/>
      <c r="FXM100"/>
      <c r="FXN100"/>
      <c r="FXO100"/>
      <c r="FXP100"/>
      <c r="FXQ100"/>
      <c r="FXR100"/>
      <c r="FXS100"/>
      <c r="FXT100"/>
      <c r="FXU100"/>
      <c r="FXV100"/>
      <c r="FXW100"/>
      <c r="FXX100"/>
      <c r="FXY100"/>
      <c r="FXZ100"/>
      <c r="FYA100"/>
      <c r="FYB100"/>
      <c r="FYC100"/>
      <c r="FYD100"/>
      <c r="FYE100"/>
      <c r="FYF100"/>
      <c r="FYG100"/>
      <c r="FYH100"/>
      <c r="FYI100"/>
      <c r="FYJ100"/>
      <c r="FYK100"/>
      <c r="FYL100"/>
      <c r="FYM100"/>
      <c r="FYN100"/>
      <c r="FYO100"/>
      <c r="FYP100"/>
      <c r="FYQ100"/>
      <c r="FYR100"/>
      <c r="FYS100"/>
      <c r="FYT100"/>
      <c r="FYU100"/>
      <c r="FYV100"/>
      <c r="FYW100"/>
      <c r="FYX100"/>
      <c r="FYY100"/>
      <c r="FYZ100"/>
      <c r="FZA100"/>
      <c r="FZB100"/>
      <c r="FZC100"/>
      <c r="FZD100"/>
      <c r="FZE100"/>
      <c r="FZF100"/>
      <c r="FZG100"/>
      <c r="FZH100"/>
      <c r="FZI100"/>
      <c r="FZJ100"/>
      <c r="FZK100"/>
      <c r="FZL100"/>
      <c r="FZM100"/>
      <c r="FZN100"/>
      <c r="FZO100"/>
      <c r="FZP100"/>
      <c r="FZQ100"/>
      <c r="FZR100"/>
      <c r="FZS100"/>
      <c r="FZT100"/>
      <c r="FZU100"/>
      <c r="FZV100"/>
      <c r="FZW100"/>
      <c r="FZX100"/>
      <c r="FZY100"/>
      <c r="FZZ100"/>
      <c r="GAA100"/>
      <c r="GAB100"/>
      <c r="GAC100"/>
      <c r="GAD100"/>
      <c r="GAE100"/>
      <c r="GAF100"/>
      <c r="GAG100"/>
      <c r="GAH100"/>
      <c r="GAI100"/>
      <c r="GAJ100"/>
      <c r="GAK100"/>
      <c r="GAL100"/>
      <c r="GAM100"/>
      <c r="GAN100"/>
      <c r="GAO100"/>
      <c r="GAP100"/>
      <c r="GAQ100"/>
      <c r="GAR100"/>
      <c r="GAS100"/>
      <c r="GAT100"/>
      <c r="GAU100"/>
      <c r="GAV100"/>
      <c r="GAW100"/>
      <c r="GAX100"/>
      <c r="GAY100"/>
      <c r="GAZ100"/>
      <c r="GBA100"/>
      <c r="GBB100"/>
      <c r="GBC100"/>
      <c r="GBD100"/>
      <c r="GBE100"/>
      <c r="GBF100"/>
      <c r="GBG100"/>
      <c r="GBH100"/>
      <c r="GBI100"/>
      <c r="GBJ100"/>
      <c r="GBK100"/>
      <c r="GBL100"/>
      <c r="GBM100"/>
      <c r="GBN100"/>
      <c r="GBO100"/>
      <c r="GBP100"/>
      <c r="GBQ100"/>
      <c r="GBR100"/>
      <c r="GBS100"/>
      <c r="GBT100"/>
      <c r="GBU100"/>
      <c r="GBV100"/>
      <c r="GBW100"/>
      <c r="GBX100"/>
      <c r="GBY100"/>
      <c r="GBZ100"/>
      <c r="GCA100"/>
      <c r="GCB100"/>
      <c r="GCC100"/>
      <c r="GCD100"/>
      <c r="GCE100"/>
      <c r="GCF100"/>
      <c r="GCG100"/>
      <c r="GCH100"/>
      <c r="GCI100"/>
      <c r="GCJ100"/>
      <c r="GCK100"/>
      <c r="GCL100"/>
      <c r="GCM100"/>
      <c r="GCN100"/>
      <c r="GCO100"/>
      <c r="GCP100"/>
      <c r="GCQ100"/>
      <c r="GCR100"/>
      <c r="GCS100"/>
      <c r="GCT100"/>
      <c r="GCU100"/>
      <c r="GCV100"/>
      <c r="GCW100"/>
      <c r="GCX100"/>
      <c r="GCY100"/>
      <c r="GCZ100"/>
      <c r="GDA100"/>
      <c r="GDB100"/>
      <c r="GDC100"/>
      <c r="GDD100"/>
      <c r="GDE100"/>
      <c r="GDF100"/>
      <c r="GDG100"/>
      <c r="GDH100"/>
      <c r="GDI100"/>
      <c r="GDJ100"/>
      <c r="GDK100"/>
      <c r="GDL100"/>
      <c r="GDM100"/>
      <c r="GDN100"/>
      <c r="GDO100"/>
      <c r="GDP100"/>
      <c r="GDQ100"/>
      <c r="GDR100"/>
      <c r="GDS100"/>
      <c r="GDT100"/>
      <c r="GDU100"/>
      <c r="GDV100"/>
      <c r="GDW100"/>
      <c r="GDX100"/>
      <c r="GDY100"/>
      <c r="GDZ100"/>
      <c r="GEA100"/>
      <c r="GEB100"/>
      <c r="GEC100"/>
      <c r="GED100"/>
      <c r="GEE100"/>
      <c r="GEF100"/>
      <c r="GEG100"/>
      <c r="GEH100"/>
      <c r="GEI100"/>
      <c r="GEJ100"/>
      <c r="GEK100"/>
      <c r="GEL100"/>
      <c r="GEM100"/>
      <c r="GEN100"/>
      <c r="GEO100"/>
      <c r="GEP100"/>
      <c r="GEQ100"/>
      <c r="GER100"/>
      <c r="GES100"/>
      <c r="GET100"/>
      <c r="GEU100"/>
      <c r="GEV100"/>
      <c r="GEW100"/>
      <c r="GEX100"/>
      <c r="GEY100"/>
      <c r="GEZ100"/>
      <c r="GFA100"/>
      <c r="GFB100"/>
      <c r="GFC100"/>
      <c r="GFD100"/>
      <c r="GFE100"/>
      <c r="GFF100"/>
      <c r="GFG100"/>
      <c r="GFH100"/>
      <c r="GFI100"/>
      <c r="GFJ100"/>
      <c r="GFK100"/>
      <c r="GFL100"/>
      <c r="GFM100"/>
      <c r="GFN100"/>
      <c r="GFO100"/>
      <c r="GFP100"/>
      <c r="GFQ100"/>
      <c r="GFR100"/>
      <c r="GFS100"/>
      <c r="GFT100"/>
      <c r="GFU100"/>
      <c r="GFV100"/>
      <c r="GFW100"/>
      <c r="GFX100"/>
      <c r="GFY100"/>
      <c r="GFZ100"/>
      <c r="GGA100"/>
      <c r="GGB100"/>
      <c r="GGC100"/>
      <c r="GGD100"/>
      <c r="GGE100"/>
      <c r="GGF100"/>
      <c r="GGG100"/>
      <c r="GGH100"/>
      <c r="GGI100"/>
      <c r="GGJ100"/>
      <c r="GGK100"/>
      <c r="GGL100"/>
      <c r="GGM100"/>
      <c r="GGN100"/>
      <c r="GGO100"/>
      <c r="GGP100"/>
      <c r="GGQ100"/>
      <c r="GGR100"/>
      <c r="GGS100"/>
      <c r="GGT100"/>
      <c r="GGU100"/>
      <c r="GGV100"/>
      <c r="GGW100"/>
      <c r="GGX100"/>
      <c r="GGY100"/>
      <c r="GGZ100"/>
      <c r="GHA100"/>
      <c r="GHB100"/>
      <c r="GHC100"/>
      <c r="GHD100"/>
      <c r="GHE100"/>
      <c r="GHF100"/>
      <c r="GHG100"/>
      <c r="GHH100"/>
      <c r="GHI100"/>
      <c r="GHJ100"/>
      <c r="GHK100"/>
      <c r="GHL100"/>
      <c r="GHM100"/>
      <c r="GHN100"/>
      <c r="GHO100"/>
      <c r="GHP100"/>
      <c r="GHQ100"/>
      <c r="GHR100"/>
      <c r="GHS100"/>
      <c r="GHT100"/>
      <c r="GHU100"/>
      <c r="GHV100"/>
      <c r="GHW100"/>
      <c r="GHX100"/>
      <c r="GHY100"/>
      <c r="GHZ100"/>
      <c r="GIA100"/>
      <c r="GIB100"/>
      <c r="GIC100"/>
      <c r="GID100"/>
      <c r="GIE100"/>
      <c r="GIF100"/>
      <c r="GIG100"/>
      <c r="GIH100"/>
      <c r="GII100"/>
      <c r="GIJ100"/>
      <c r="GIK100"/>
      <c r="GIL100"/>
      <c r="GIM100"/>
      <c r="GIN100"/>
      <c r="GIO100"/>
      <c r="GIP100"/>
      <c r="GIQ100"/>
      <c r="GIR100"/>
      <c r="GIS100"/>
      <c r="GIT100"/>
      <c r="GIU100"/>
      <c r="GIV100"/>
      <c r="GIW100"/>
      <c r="GIX100"/>
      <c r="GIY100"/>
      <c r="GIZ100"/>
      <c r="GJA100"/>
      <c r="GJB100"/>
      <c r="GJC100"/>
      <c r="GJD100"/>
      <c r="GJE100"/>
      <c r="GJF100"/>
      <c r="GJG100"/>
      <c r="GJH100"/>
      <c r="GJI100"/>
      <c r="GJJ100"/>
      <c r="GJK100"/>
      <c r="GJL100"/>
      <c r="GJM100"/>
      <c r="GJN100"/>
      <c r="GJO100"/>
      <c r="GJP100"/>
      <c r="GJQ100"/>
      <c r="GJR100"/>
      <c r="GJS100"/>
      <c r="GJT100"/>
      <c r="GJU100"/>
      <c r="GJV100"/>
      <c r="GJW100"/>
      <c r="GJX100"/>
      <c r="GJY100"/>
      <c r="GJZ100"/>
      <c r="GKA100"/>
      <c r="GKB100"/>
      <c r="GKC100"/>
      <c r="GKD100"/>
      <c r="GKE100"/>
      <c r="GKF100"/>
      <c r="GKG100"/>
      <c r="GKH100"/>
      <c r="GKI100"/>
      <c r="GKJ100"/>
      <c r="GKK100"/>
      <c r="GKL100"/>
      <c r="GKM100"/>
      <c r="GKN100"/>
      <c r="GKO100"/>
      <c r="GKP100"/>
      <c r="GKQ100"/>
      <c r="GKR100"/>
      <c r="GKS100"/>
      <c r="GKT100"/>
      <c r="GKU100"/>
      <c r="GKV100"/>
      <c r="GKW100"/>
      <c r="GKX100"/>
      <c r="GKY100"/>
      <c r="GKZ100"/>
      <c r="GLA100"/>
      <c r="GLB100"/>
      <c r="GLC100"/>
      <c r="GLD100"/>
      <c r="GLE100"/>
      <c r="GLF100"/>
      <c r="GLG100"/>
      <c r="GLH100"/>
      <c r="GLI100"/>
      <c r="GLJ100"/>
      <c r="GLK100"/>
      <c r="GLL100"/>
      <c r="GLM100"/>
      <c r="GLN100"/>
      <c r="GLO100"/>
      <c r="GLP100"/>
      <c r="GLQ100"/>
      <c r="GLR100"/>
      <c r="GLS100"/>
      <c r="GLT100"/>
      <c r="GLU100"/>
      <c r="GLV100"/>
      <c r="GLW100"/>
      <c r="GLX100"/>
      <c r="GLY100"/>
      <c r="GLZ100"/>
      <c r="GMA100"/>
      <c r="GMB100"/>
      <c r="GMC100"/>
      <c r="GMD100"/>
      <c r="GME100"/>
      <c r="GMF100"/>
      <c r="GMG100"/>
      <c r="GMH100"/>
      <c r="GMI100"/>
      <c r="GMJ100"/>
      <c r="GMK100"/>
      <c r="GML100"/>
      <c r="GMM100"/>
      <c r="GMN100"/>
      <c r="GMO100"/>
      <c r="GMP100"/>
      <c r="GMQ100"/>
      <c r="GMR100"/>
      <c r="GMS100"/>
      <c r="GMT100"/>
      <c r="GMU100"/>
      <c r="GMV100"/>
      <c r="GMW100"/>
      <c r="GMX100"/>
      <c r="GMY100"/>
      <c r="GMZ100"/>
      <c r="GNA100"/>
      <c r="GNB100"/>
      <c r="GNC100"/>
      <c r="GND100"/>
      <c r="GNE100"/>
      <c r="GNF100"/>
      <c r="GNG100"/>
      <c r="GNH100"/>
      <c r="GNI100"/>
      <c r="GNJ100"/>
      <c r="GNK100"/>
      <c r="GNL100"/>
      <c r="GNM100"/>
      <c r="GNN100"/>
      <c r="GNO100"/>
      <c r="GNP100"/>
      <c r="GNQ100"/>
      <c r="GNR100"/>
      <c r="GNS100"/>
      <c r="GNT100"/>
      <c r="GNU100"/>
      <c r="GNV100"/>
      <c r="GNW100"/>
      <c r="GNX100"/>
      <c r="GNY100"/>
      <c r="GNZ100"/>
      <c r="GOA100"/>
      <c r="GOB100"/>
      <c r="GOC100"/>
      <c r="GOD100"/>
      <c r="GOE100"/>
      <c r="GOF100"/>
      <c r="GOG100"/>
      <c r="GOH100"/>
      <c r="GOI100"/>
      <c r="GOJ100"/>
      <c r="GOK100"/>
      <c r="GOL100"/>
      <c r="GOM100"/>
      <c r="GON100"/>
      <c r="GOO100"/>
      <c r="GOP100"/>
      <c r="GOQ100"/>
      <c r="GOR100"/>
      <c r="GOS100"/>
      <c r="GOT100"/>
      <c r="GOU100"/>
      <c r="GOV100"/>
      <c r="GOW100"/>
      <c r="GOX100"/>
      <c r="GOY100"/>
      <c r="GOZ100"/>
      <c r="GPA100"/>
      <c r="GPB100"/>
      <c r="GPC100"/>
      <c r="GPD100"/>
      <c r="GPE100"/>
      <c r="GPF100"/>
      <c r="GPG100"/>
      <c r="GPH100"/>
      <c r="GPI100"/>
      <c r="GPJ100"/>
      <c r="GPK100"/>
      <c r="GPL100"/>
      <c r="GPM100"/>
      <c r="GPN100"/>
      <c r="GPO100"/>
      <c r="GPP100"/>
      <c r="GPQ100"/>
      <c r="GPR100"/>
      <c r="GPS100"/>
      <c r="GPT100"/>
      <c r="GPU100"/>
      <c r="GPV100"/>
      <c r="GPW100"/>
      <c r="GPX100"/>
      <c r="GPY100"/>
      <c r="GPZ100"/>
      <c r="GQA100"/>
      <c r="GQB100"/>
      <c r="GQC100"/>
      <c r="GQD100"/>
      <c r="GQE100"/>
      <c r="GQF100"/>
      <c r="GQG100"/>
      <c r="GQH100"/>
      <c r="GQI100"/>
      <c r="GQJ100"/>
      <c r="GQK100"/>
      <c r="GQL100"/>
      <c r="GQM100"/>
      <c r="GQN100"/>
      <c r="GQO100"/>
      <c r="GQP100"/>
      <c r="GQQ100"/>
      <c r="GQR100"/>
      <c r="GQS100"/>
      <c r="GQT100"/>
      <c r="GQU100"/>
      <c r="GQV100"/>
      <c r="GQW100"/>
      <c r="GQX100"/>
      <c r="GQY100"/>
      <c r="GQZ100"/>
      <c r="GRA100"/>
      <c r="GRB100"/>
      <c r="GRC100"/>
      <c r="GRD100"/>
      <c r="GRE100"/>
      <c r="GRF100"/>
      <c r="GRG100"/>
      <c r="GRH100"/>
      <c r="GRI100"/>
      <c r="GRJ100"/>
      <c r="GRK100"/>
      <c r="GRL100"/>
      <c r="GRM100"/>
      <c r="GRN100"/>
      <c r="GRO100"/>
      <c r="GRP100"/>
      <c r="GRQ100"/>
      <c r="GRR100"/>
      <c r="GRS100"/>
      <c r="GRT100"/>
      <c r="GRU100"/>
      <c r="GRV100"/>
      <c r="GRW100"/>
      <c r="GRX100"/>
      <c r="GRY100"/>
      <c r="GRZ100"/>
      <c r="GSA100"/>
      <c r="GSB100"/>
      <c r="GSC100"/>
      <c r="GSD100"/>
      <c r="GSE100"/>
      <c r="GSF100"/>
      <c r="GSG100"/>
      <c r="GSH100"/>
      <c r="GSI100"/>
      <c r="GSJ100"/>
      <c r="GSK100"/>
      <c r="GSL100"/>
      <c r="GSM100"/>
      <c r="GSN100"/>
      <c r="GSO100"/>
      <c r="GSP100"/>
      <c r="GSQ100"/>
      <c r="GSR100"/>
      <c r="GSS100"/>
      <c r="GST100"/>
      <c r="GSU100"/>
      <c r="GSV100"/>
      <c r="GSW100"/>
      <c r="GSX100"/>
      <c r="GSY100"/>
      <c r="GSZ100"/>
      <c r="GTA100"/>
      <c r="GTB100"/>
      <c r="GTC100"/>
      <c r="GTD100"/>
      <c r="GTE100"/>
      <c r="GTF100"/>
      <c r="GTG100"/>
      <c r="GTH100"/>
      <c r="GTI100"/>
      <c r="GTJ100"/>
      <c r="GTK100"/>
      <c r="GTL100"/>
      <c r="GTM100"/>
      <c r="GTN100"/>
      <c r="GTO100"/>
      <c r="GTP100"/>
      <c r="GTQ100"/>
      <c r="GTR100"/>
      <c r="GTS100"/>
      <c r="GTT100"/>
      <c r="GTU100"/>
      <c r="GTV100"/>
      <c r="GTW100"/>
      <c r="GTX100"/>
      <c r="GTY100"/>
      <c r="GTZ100"/>
      <c r="GUA100"/>
      <c r="GUB100"/>
      <c r="GUC100"/>
      <c r="GUD100"/>
      <c r="GUE100"/>
      <c r="GUF100"/>
      <c r="GUG100"/>
      <c r="GUH100"/>
      <c r="GUI100"/>
      <c r="GUJ100"/>
      <c r="GUK100"/>
      <c r="GUL100"/>
      <c r="GUM100"/>
      <c r="GUN100"/>
      <c r="GUO100"/>
      <c r="GUP100"/>
      <c r="GUQ100"/>
      <c r="GUR100"/>
      <c r="GUS100"/>
      <c r="GUT100"/>
      <c r="GUU100"/>
      <c r="GUV100"/>
      <c r="GUW100"/>
      <c r="GUX100"/>
      <c r="GUY100"/>
      <c r="GUZ100"/>
      <c r="GVA100"/>
      <c r="GVB100"/>
      <c r="GVC100"/>
      <c r="GVD100"/>
      <c r="GVE100"/>
      <c r="GVF100"/>
      <c r="GVG100"/>
      <c r="GVH100"/>
      <c r="GVI100"/>
      <c r="GVJ100"/>
      <c r="GVK100"/>
      <c r="GVL100"/>
      <c r="GVM100"/>
      <c r="GVN100"/>
      <c r="GVO100"/>
      <c r="GVP100"/>
      <c r="GVQ100"/>
      <c r="GVR100"/>
      <c r="GVS100"/>
      <c r="GVT100"/>
      <c r="GVU100"/>
      <c r="GVV100"/>
      <c r="GVW100"/>
      <c r="GVX100"/>
      <c r="GVY100"/>
      <c r="GVZ100"/>
      <c r="GWA100"/>
      <c r="GWB100"/>
      <c r="GWC100"/>
      <c r="GWD100"/>
      <c r="GWE100"/>
      <c r="GWF100"/>
      <c r="GWG100"/>
      <c r="GWH100"/>
      <c r="GWI100"/>
      <c r="GWJ100"/>
      <c r="GWK100"/>
      <c r="GWL100"/>
      <c r="GWM100"/>
      <c r="GWN100"/>
      <c r="GWO100"/>
      <c r="GWP100"/>
      <c r="GWQ100"/>
      <c r="GWR100"/>
      <c r="GWS100"/>
      <c r="GWT100"/>
      <c r="GWU100"/>
      <c r="GWV100"/>
      <c r="GWW100"/>
      <c r="GWX100"/>
      <c r="GWY100"/>
      <c r="GWZ100"/>
      <c r="GXA100"/>
      <c r="GXB100"/>
      <c r="GXC100"/>
      <c r="GXD100"/>
      <c r="GXE100"/>
      <c r="GXF100"/>
      <c r="GXG100"/>
      <c r="GXH100"/>
      <c r="GXI100"/>
      <c r="GXJ100"/>
      <c r="GXK100"/>
      <c r="GXL100"/>
      <c r="GXM100"/>
      <c r="GXN100"/>
      <c r="GXO100"/>
      <c r="GXP100"/>
      <c r="GXQ100"/>
      <c r="GXR100"/>
      <c r="GXS100"/>
      <c r="GXT100"/>
      <c r="GXU100"/>
      <c r="GXV100"/>
      <c r="GXW100"/>
      <c r="GXX100"/>
      <c r="GXY100"/>
      <c r="GXZ100"/>
      <c r="GYA100"/>
      <c r="GYB100"/>
      <c r="GYC100"/>
      <c r="GYD100"/>
      <c r="GYE100"/>
      <c r="GYF100"/>
      <c r="GYG100"/>
      <c r="GYH100"/>
      <c r="GYI100"/>
      <c r="GYJ100"/>
      <c r="GYK100"/>
      <c r="GYL100"/>
      <c r="GYM100"/>
      <c r="GYN100"/>
      <c r="GYO100"/>
      <c r="GYP100"/>
      <c r="GYQ100"/>
      <c r="GYR100"/>
      <c r="GYS100"/>
      <c r="GYT100"/>
      <c r="GYU100"/>
      <c r="GYV100"/>
      <c r="GYW100"/>
      <c r="GYX100"/>
      <c r="GYY100"/>
      <c r="GYZ100"/>
      <c r="GZA100"/>
      <c r="GZB100"/>
      <c r="GZC100"/>
      <c r="GZD100"/>
      <c r="GZE100"/>
      <c r="GZF100"/>
      <c r="GZG100"/>
      <c r="GZH100"/>
      <c r="GZI100"/>
      <c r="GZJ100"/>
      <c r="GZK100"/>
      <c r="GZL100"/>
      <c r="GZM100"/>
      <c r="GZN100"/>
      <c r="GZO100"/>
      <c r="GZP100"/>
      <c r="GZQ100"/>
      <c r="GZR100"/>
      <c r="GZS100"/>
      <c r="GZT100"/>
      <c r="GZU100"/>
      <c r="GZV100"/>
      <c r="GZW100"/>
      <c r="GZX100"/>
      <c r="GZY100"/>
      <c r="GZZ100"/>
      <c r="HAA100"/>
      <c r="HAB100"/>
      <c r="HAC100"/>
      <c r="HAD100"/>
      <c r="HAE100"/>
      <c r="HAF100"/>
      <c r="HAG100"/>
      <c r="HAH100"/>
      <c r="HAI100"/>
      <c r="HAJ100"/>
      <c r="HAK100"/>
      <c r="HAL100"/>
      <c r="HAM100"/>
      <c r="HAN100"/>
      <c r="HAO100"/>
      <c r="HAP100"/>
      <c r="HAQ100"/>
      <c r="HAR100"/>
      <c r="HAS100"/>
      <c r="HAT100"/>
      <c r="HAU100"/>
      <c r="HAV100"/>
      <c r="HAW100"/>
      <c r="HAX100"/>
      <c r="HAY100"/>
      <c r="HAZ100"/>
      <c r="HBA100"/>
      <c r="HBB100"/>
      <c r="HBC100"/>
      <c r="HBD100"/>
      <c r="HBE100"/>
      <c r="HBF100"/>
      <c r="HBG100"/>
      <c r="HBH100"/>
      <c r="HBI100"/>
      <c r="HBJ100"/>
      <c r="HBK100"/>
      <c r="HBL100"/>
      <c r="HBM100"/>
      <c r="HBN100"/>
      <c r="HBO100"/>
      <c r="HBP100"/>
      <c r="HBQ100"/>
      <c r="HBR100"/>
      <c r="HBS100"/>
      <c r="HBT100"/>
      <c r="HBU100"/>
      <c r="HBV100"/>
      <c r="HBW100"/>
      <c r="HBX100"/>
      <c r="HBY100"/>
      <c r="HBZ100"/>
      <c r="HCA100"/>
      <c r="HCB100"/>
      <c r="HCC100"/>
      <c r="HCD100"/>
      <c r="HCE100"/>
      <c r="HCF100"/>
      <c r="HCG100"/>
      <c r="HCH100"/>
      <c r="HCI100"/>
      <c r="HCJ100"/>
      <c r="HCK100"/>
      <c r="HCL100"/>
      <c r="HCM100"/>
      <c r="HCN100"/>
      <c r="HCO100"/>
      <c r="HCP100"/>
      <c r="HCQ100"/>
      <c r="HCR100"/>
      <c r="HCS100"/>
      <c r="HCT100"/>
      <c r="HCU100"/>
      <c r="HCV100"/>
      <c r="HCW100"/>
      <c r="HCX100"/>
      <c r="HCY100"/>
      <c r="HCZ100"/>
      <c r="HDA100"/>
      <c r="HDB100"/>
      <c r="HDC100"/>
      <c r="HDD100"/>
      <c r="HDE100"/>
      <c r="HDF100"/>
      <c r="HDG100"/>
      <c r="HDH100"/>
      <c r="HDI100"/>
      <c r="HDJ100"/>
      <c r="HDK100"/>
      <c r="HDL100"/>
      <c r="HDM100"/>
      <c r="HDN100"/>
      <c r="HDO100"/>
      <c r="HDP100"/>
      <c r="HDQ100"/>
      <c r="HDR100"/>
      <c r="HDS100"/>
      <c r="HDT100"/>
      <c r="HDU100"/>
      <c r="HDV100"/>
      <c r="HDW100"/>
      <c r="HDX100"/>
      <c r="HDY100"/>
      <c r="HDZ100"/>
      <c r="HEA100"/>
      <c r="HEB100"/>
      <c r="HEC100"/>
      <c r="HED100"/>
      <c r="HEE100"/>
      <c r="HEF100"/>
      <c r="HEG100"/>
      <c r="HEH100"/>
      <c r="HEI100"/>
      <c r="HEJ100"/>
      <c r="HEK100"/>
      <c r="HEL100"/>
      <c r="HEM100"/>
      <c r="HEN100"/>
      <c r="HEO100"/>
      <c r="HEP100"/>
      <c r="HEQ100"/>
      <c r="HER100"/>
      <c r="HES100"/>
      <c r="HET100"/>
      <c r="HEU100"/>
      <c r="HEV100"/>
      <c r="HEW100"/>
      <c r="HEX100"/>
      <c r="HEY100"/>
      <c r="HEZ100"/>
      <c r="HFA100"/>
      <c r="HFB100"/>
      <c r="HFC100"/>
      <c r="HFD100"/>
      <c r="HFE100"/>
      <c r="HFF100"/>
      <c r="HFG100"/>
      <c r="HFH100"/>
      <c r="HFI100"/>
      <c r="HFJ100"/>
      <c r="HFK100"/>
      <c r="HFL100"/>
      <c r="HFM100"/>
      <c r="HFN100"/>
      <c r="HFO100"/>
      <c r="HFP100"/>
      <c r="HFQ100"/>
      <c r="HFR100"/>
      <c r="HFS100"/>
      <c r="HFT100"/>
      <c r="HFU100"/>
      <c r="HFV100"/>
      <c r="HFW100"/>
      <c r="HFX100"/>
      <c r="HFY100"/>
      <c r="HFZ100"/>
      <c r="HGA100"/>
      <c r="HGB100"/>
      <c r="HGC100"/>
      <c r="HGD100"/>
      <c r="HGE100"/>
      <c r="HGF100"/>
      <c r="HGG100"/>
      <c r="HGH100"/>
      <c r="HGI100"/>
      <c r="HGJ100"/>
      <c r="HGK100"/>
      <c r="HGL100"/>
      <c r="HGM100"/>
      <c r="HGN100"/>
      <c r="HGO100"/>
      <c r="HGP100"/>
      <c r="HGQ100"/>
      <c r="HGR100"/>
      <c r="HGS100"/>
      <c r="HGT100"/>
      <c r="HGU100"/>
      <c r="HGV100"/>
      <c r="HGW100"/>
      <c r="HGX100"/>
      <c r="HGY100"/>
      <c r="HGZ100"/>
      <c r="HHA100"/>
      <c r="HHB100"/>
      <c r="HHC100"/>
      <c r="HHD100"/>
      <c r="HHE100"/>
      <c r="HHF100"/>
      <c r="HHG100"/>
      <c r="HHH100"/>
      <c r="HHI100"/>
      <c r="HHJ100"/>
      <c r="HHK100"/>
      <c r="HHL100"/>
      <c r="HHM100"/>
      <c r="HHN100"/>
      <c r="HHO100"/>
      <c r="HHP100"/>
      <c r="HHQ100"/>
      <c r="HHR100"/>
      <c r="HHS100"/>
      <c r="HHT100"/>
      <c r="HHU100"/>
      <c r="HHV100"/>
      <c r="HHW100"/>
      <c r="HHX100"/>
      <c r="HHY100"/>
      <c r="HHZ100"/>
      <c r="HIA100"/>
      <c r="HIB100"/>
      <c r="HIC100"/>
      <c r="HID100"/>
      <c r="HIE100"/>
      <c r="HIF100"/>
      <c r="HIG100"/>
      <c r="HIH100"/>
      <c r="HII100"/>
      <c r="HIJ100"/>
      <c r="HIK100"/>
      <c r="HIL100"/>
      <c r="HIM100"/>
      <c r="HIN100"/>
      <c r="HIO100"/>
      <c r="HIP100"/>
      <c r="HIQ100"/>
      <c r="HIR100"/>
      <c r="HIS100"/>
      <c r="HIT100"/>
      <c r="HIU100"/>
      <c r="HIV100"/>
      <c r="HIW100"/>
      <c r="HIX100"/>
      <c r="HIY100"/>
      <c r="HIZ100"/>
      <c r="HJA100"/>
      <c r="HJB100"/>
      <c r="HJC100"/>
      <c r="HJD100"/>
      <c r="HJE100"/>
      <c r="HJF100"/>
      <c r="HJG100"/>
      <c r="HJH100"/>
      <c r="HJI100"/>
      <c r="HJJ100"/>
      <c r="HJK100"/>
      <c r="HJL100"/>
      <c r="HJM100"/>
      <c r="HJN100"/>
      <c r="HJO100"/>
      <c r="HJP100"/>
      <c r="HJQ100"/>
      <c r="HJR100"/>
      <c r="HJS100"/>
      <c r="HJT100"/>
      <c r="HJU100"/>
      <c r="HJV100"/>
      <c r="HJW100"/>
      <c r="HJX100"/>
      <c r="HJY100"/>
      <c r="HJZ100"/>
      <c r="HKA100"/>
      <c r="HKB100"/>
      <c r="HKC100"/>
      <c r="HKD100"/>
      <c r="HKE100"/>
      <c r="HKF100"/>
      <c r="HKG100"/>
      <c r="HKH100"/>
      <c r="HKI100"/>
      <c r="HKJ100"/>
      <c r="HKK100"/>
      <c r="HKL100"/>
      <c r="HKM100"/>
      <c r="HKN100"/>
      <c r="HKO100"/>
      <c r="HKP100"/>
      <c r="HKQ100"/>
      <c r="HKR100"/>
      <c r="HKS100"/>
      <c r="HKT100"/>
      <c r="HKU100"/>
      <c r="HKV100"/>
      <c r="HKW100"/>
      <c r="HKX100"/>
      <c r="HKY100"/>
      <c r="HKZ100"/>
      <c r="HLA100"/>
      <c r="HLB100"/>
      <c r="HLC100"/>
      <c r="HLD100"/>
      <c r="HLE100"/>
      <c r="HLF100"/>
      <c r="HLG100"/>
      <c r="HLH100"/>
      <c r="HLI100"/>
      <c r="HLJ100"/>
      <c r="HLK100"/>
      <c r="HLL100"/>
      <c r="HLM100"/>
      <c r="HLN100"/>
      <c r="HLO100"/>
      <c r="HLP100"/>
      <c r="HLQ100"/>
      <c r="HLR100"/>
      <c r="HLS100"/>
      <c r="HLT100"/>
      <c r="HLU100"/>
      <c r="HLV100"/>
      <c r="HLW100"/>
      <c r="HLX100"/>
      <c r="HLY100"/>
      <c r="HLZ100"/>
      <c r="HMA100"/>
      <c r="HMB100"/>
      <c r="HMC100"/>
      <c r="HMD100"/>
      <c r="HME100"/>
      <c r="HMF100"/>
      <c r="HMG100"/>
      <c r="HMH100"/>
      <c r="HMI100"/>
      <c r="HMJ100"/>
      <c r="HMK100"/>
      <c r="HML100"/>
      <c r="HMM100"/>
      <c r="HMN100"/>
      <c r="HMO100"/>
      <c r="HMP100"/>
      <c r="HMQ100"/>
      <c r="HMR100"/>
      <c r="HMS100"/>
      <c r="HMT100"/>
      <c r="HMU100"/>
      <c r="HMV100"/>
      <c r="HMW100"/>
      <c r="HMX100"/>
      <c r="HMY100"/>
      <c r="HMZ100"/>
      <c r="HNA100"/>
      <c r="HNB100"/>
      <c r="HNC100"/>
      <c r="HND100"/>
      <c r="HNE100"/>
      <c r="HNF100"/>
      <c r="HNG100"/>
      <c r="HNH100"/>
      <c r="HNI100"/>
      <c r="HNJ100"/>
      <c r="HNK100"/>
      <c r="HNL100"/>
      <c r="HNM100"/>
      <c r="HNN100"/>
      <c r="HNO100"/>
      <c r="HNP100"/>
      <c r="HNQ100"/>
      <c r="HNR100"/>
      <c r="HNS100"/>
      <c r="HNT100"/>
      <c r="HNU100"/>
      <c r="HNV100"/>
      <c r="HNW100"/>
      <c r="HNX100"/>
      <c r="HNY100"/>
      <c r="HNZ100"/>
      <c r="HOA100"/>
      <c r="HOB100"/>
      <c r="HOC100"/>
      <c r="HOD100"/>
      <c r="HOE100"/>
      <c r="HOF100"/>
      <c r="HOG100"/>
      <c r="HOH100"/>
      <c r="HOI100"/>
      <c r="HOJ100"/>
      <c r="HOK100"/>
      <c r="HOL100"/>
      <c r="HOM100"/>
      <c r="HON100"/>
      <c r="HOO100"/>
      <c r="HOP100"/>
      <c r="HOQ100"/>
      <c r="HOR100"/>
      <c r="HOS100"/>
      <c r="HOT100"/>
      <c r="HOU100"/>
      <c r="HOV100"/>
      <c r="HOW100"/>
      <c r="HOX100"/>
      <c r="HOY100"/>
      <c r="HOZ100"/>
      <c r="HPA100"/>
      <c r="HPB100"/>
      <c r="HPC100"/>
      <c r="HPD100"/>
      <c r="HPE100"/>
      <c r="HPF100"/>
      <c r="HPG100"/>
      <c r="HPH100"/>
      <c r="HPI100"/>
      <c r="HPJ100"/>
      <c r="HPK100"/>
      <c r="HPL100"/>
      <c r="HPM100"/>
      <c r="HPN100"/>
      <c r="HPO100"/>
      <c r="HPP100"/>
      <c r="HPQ100"/>
      <c r="HPR100"/>
      <c r="HPS100"/>
      <c r="HPT100"/>
      <c r="HPU100"/>
      <c r="HPV100"/>
      <c r="HPW100"/>
      <c r="HPX100"/>
      <c r="HPY100"/>
      <c r="HPZ100"/>
      <c r="HQA100"/>
      <c r="HQB100"/>
      <c r="HQC100"/>
      <c r="HQD100"/>
      <c r="HQE100"/>
      <c r="HQF100"/>
      <c r="HQG100"/>
      <c r="HQH100"/>
      <c r="HQI100"/>
      <c r="HQJ100"/>
      <c r="HQK100"/>
      <c r="HQL100"/>
      <c r="HQM100"/>
      <c r="HQN100"/>
      <c r="HQO100"/>
      <c r="HQP100"/>
      <c r="HQQ100"/>
      <c r="HQR100"/>
      <c r="HQS100"/>
      <c r="HQT100"/>
      <c r="HQU100"/>
      <c r="HQV100"/>
      <c r="HQW100"/>
      <c r="HQX100"/>
      <c r="HQY100"/>
      <c r="HQZ100"/>
      <c r="HRA100"/>
      <c r="HRB100"/>
      <c r="HRC100"/>
      <c r="HRD100"/>
      <c r="HRE100"/>
      <c r="HRF100"/>
      <c r="HRG100"/>
      <c r="HRH100"/>
      <c r="HRI100"/>
      <c r="HRJ100"/>
      <c r="HRK100"/>
      <c r="HRL100"/>
      <c r="HRM100"/>
      <c r="HRN100"/>
      <c r="HRO100"/>
      <c r="HRP100"/>
      <c r="HRQ100"/>
      <c r="HRR100"/>
      <c r="HRS100"/>
      <c r="HRT100"/>
      <c r="HRU100"/>
      <c r="HRV100"/>
      <c r="HRW100"/>
      <c r="HRX100"/>
      <c r="HRY100"/>
      <c r="HRZ100"/>
      <c r="HSA100"/>
      <c r="HSB100"/>
      <c r="HSC100"/>
      <c r="HSD100"/>
      <c r="HSE100"/>
      <c r="HSF100"/>
      <c r="HSG100"/>
      <c r="HSH100"/>
      <c r="HSI100"/>
      <c r="HSJ100"/>
      <c r="HSK100"/>
      <c r="HSL100"/>
      <c r="HSM100"/>
      <c r="HSN100"/>
      <c r="HSO100"/>
      <c r="HSP100"/>
      <c r="HSQ100"/>
      <c r="HSR100"/>
      <c r="HSS100"/>
      <c r="HST100"/>
      <c r="HSU100"/>
      <c r="HSV100"/>
      <c r="HSW100"/>
      <c r="HSX100"/>
      <c r="HSY100"/>
      <c r="HSZ100"/>
      <c r="HTA100"/>
      <c r="HTB100"/>
      <c r="HTC100"/>
      <c r="HTD100"/>
      <c r="HTE100"/>
      <c r="HTF100"/>
      <c r="HTG100"/>
      <c r="HTH100"/>
      <c r="HTI100"/>
      <c r="HTJ100"/>
      <c r="HTK100"/>
      <c r="HTL100"/>
      <c r="HTM100"/>
      <c r="HTN100"/>
      <c r="HTO100"/>
      <c r="HTP100"/>
      <c r="HTQ100"/>
      <c r="HTR100"/>
      <c r="HTS100"/>
      <c r="HTT100"/>
      <c r="HTU100"/>
      <c r="HTV100"/>
      <c r="HTW100"/>
      <c r="HTX100"/>
      <c r="HTY100"/>
      <c r="HTZ100"/>
      <c r="HUA100"/>
      <c r="HUB100"/>
      <c r="HUC100"/>
      <c r="HUD100"/>
      <c r="HUE100"/>
      <c r="HUF100"/>
      <c r="HUG100"/>
      <c r="HUH100"/>
      <c r="HUI100"/>
      <c r="HUJ100"/>
      <c r="HUK100"/>
      <c r="HUL100"/>
      <c r="HUM100"/>
      <c r="HUN100"/>
      <c r="HUO100"/>
      <c r="HUP100"/>
      <c r="HUQ100"/>
      <c r="HUR100"/>
      <c r="HUS100"/>
      <c r="HUT100"/>
      <c r="HUU100"/>
      <c r="HUV100"/>
      <c r="HUW100"/>
      <c r="HUX100"/>
      <c r="HUY100"/>
      <c r="HUZ100"/>
      <c r="HVA100"/>
      <c r="HVB100"/>
      <c r="HVC100"/>
      <c r="HVD100"/>
      <c r="HVE100"/>
      <c r="HVF100"/>
      <c r="HVG100"/>
      <c r="HVH100"/>
      <c r="HVI100"/>
      <c r="HVJ100"/>
      <c r="HVK100"/>
      <c r="HVL100"/>
      <c r="HVM100"/>
      <c r="HVN100"/>
      <c r="HVO100"/>
      <c r="HVP100"/>
      <c r="HVQ100"/>
      <c r="HVR100"/>
      <c r="HVS100"/>
      <c r="HVT100"/>
      <c r="HVU100"/>
      <c r="HVV100"/>
      <c r="HVW100"/>
      <c r="HVX100"/>
      <c r="HVY100"/>
      <c r="HVZ100"/>
      <c r="HWA100"/>
      <c r="HWB100"/>
      <c r="HWC100"/>
      <c r="HWD100"/>
      <c r="HWE100"/>
      <c r="HWF100"/>
      <c r="HWG100"/>
      <c r="HWH100"/>
      <c r="HWI100"/>
      <c r="HWJ100"/>
      <c r="HWK100"/>
      <c r="HWL100"/>
      <c r="HWM100"/>
      <c r="HWN100"/>
      <c r="HWO100"/>
      <c r="HWP100"/>
      <c r="HWQ100"/>
      <c r="HWR100"/>
      <c r="HWS100"/>
      <c r="HWT100"/>
      <c r="HWU100"/>
      <c r="HWV100"/>
      <c r="HWW100"/>
      <c r="HWX100"/>
      <c r="HWY100"/>
      <c r="HWZ100"/>
      <c r="HXA100"/>
      <c r="HXB100"/>
      <c r="HXC100"/>
      <c r="HXD100"/>
      <c r="HXE100"/>
      <c r="HXF100"/>
      <c r="HXG100"/>
      <c r="HXH100"/>
      <c r="HXI100"/>
      <c r="HXJ100"/>
      <c r="HXK100"/>
      <c r="HXL100"/>
      <c r="HXM100"/>
      <c r="HXN100"/>
      <c r="HXO100"/>
      <c r="HXP100"/>
      <c r="HXQ100"/>
      <c r="HXR100"/>
      <c r="HXS100"/>
      <c r="HXT100"/>
      <c r="HXU100"/>
      <c r="HXV100"/>
      <c r="HXW100"/>
      <c r="HXX100"/>
      <c r="HXY100"/>
      <c r="HXZ100"/>
      <c r="HYA100"/>
      <c r="HYB100"/>
      <c r="HYC100"/>
      <c r="HYD100"/>
      <c r="HYE100"/>
      <c r="HYF100"/>
      <c r="HYG100"/>
      <c r="HYH100"/>
      <c r="HYI100"/>
      <c r="HYJ100"/>
      <c r="HYK100"/>
      <c r="HYL100"/>
      <c r="HYM100"/>
      <c r="HYN100"/>
      <c r="HYO100"/>
      <c r="HYP100"/>
      <c r="HYQ100"/>
      <c r="HYR100"/>
      <c r="HYS100"/>
      <c r="HYT100"/>
      <c r="HYU100"/>
      <c r="HYV100"/>
      <c r="HYW100"/>
      <c r="HYX100"/>
      <c r="HYY100"/>
      <c r="HYZ100"/>
      <c r="HZA100"/>
      <c r="HZB100"/>
      <c r="HZC100"/>
      <c r="HZD100"/>
      <c r="HZE100"/>
      <c r="HZF100"/>
      <c r="HZG100"/>
      <c r="HZH100"/>
      <c r="HZI100"/>
      <c r="HZJ100"/>
      <c r="HZK100"/>
      <c r="HZL100"/>
      <c r="HZM100"/>
      <c r="HZN100"/>
      <c r="HZO100"/>
      <c r="HZP100"/>
      <c r="HZQ100"/>
      <c r="HZR100"/>
      <c r="HZS100"/>
      <c r="HZT100"/>
      <c r="HZU100"/>
      <c r="HZV100"/>
      <c r="HZW100"/>
      <c r="HZX100"/>
      <c r="HZY100"/>
      <c r="HZZ100"/>
      <c r="IAA100"/>
      <c r="IAB100"/>
      <c r="IAC100"/>
      <c r="IAD100"/>
      <c r="IAE100"/>
      <c r="IAF100"/>
      <c r="IAG100"/>
      <c r="IAH100"/>
      <c r="IAI100"/>
      <c r="IAJ100"/>
      <c r="IAK100"/>
      <c r="IAL100"/>
      <c r="IAM100"/>
      <c r="IAN100"/>
      <c r="IAO100"/>
      <c r="IAP100"/>
      <c r="IAQ100"/>
      <c r="IAR100"/>
      <c r="IAS100"/>
      <c r="IAT100"/>
      <c r="IAU100"/>
      <c r="IAV100"/>
      <c r="IAW100"/>
      <c r="IAX100"/>
      <c r="IAY100"/>
      <c r="IAZ100"/>
      <c r="IBA100"/>
      <c r="IBB100"/>
      <c r="IBC100"/>
      <c r="IBD100"/>
      <c r="IBE100"/>
      <c r="IBF100"/>
      <c r="IBG100"/>
      <c r="IBH100"/>
      <c r="IBI100"/>
      <c r="IBJ100"/>
      <c r="IBK100"/>
      <c r="IBL100"/>
      <c r="IBM100"/>
      <c r="IBN100"/>
      <c r="IBO100"/>
      <c r="IBP100"/>
      <c r="IBQ100"/>
      <c r="IBR100"/>
      <c r="IBS100"/>
      <c r="IBT100"/>
      <c r="IBU100"/>
      <c r="IBV100"/>
      <c r="IBW100"/>
      <c r="IBX100"/>
      <c r="IBY100"/>
      <c r="IBZ100"/>
      <c r="ICA100"/>
      <c r="ICB100"/>
      <c r="ICC100"/>
      <c r="ICD100"/>
      <c r="ICE100"/>
      <c r="ICF100"/>
      <c r="ICG100"/>
      <c r="ICH100"/>
      <c r="ICI100"/>
      <c r="ICJ100"/>
      <c r="ICK100"/>
      <c r="ICL100"/>
      <c r="ICM100"/>
      <c r="ICN100"/>
      <c r="ICO100"/>
      <c r="ICP100"/>
      <c r="ICQ100"/>
      <c r="ICR100"/>
      <c r="ICS100"/>
      <c r="ICT100"/>
      <c r="ICU100"/>
      <c r="ICV100"/>
      <c r="ICW100"/>
      <c r="ICX100"/>
      <c r="ICY100"/>
      <c r="ICZ100"/>
      <c r="IDA100"/>
      <c r="IDB100"/>
      <c r="IDC100"/>
      <c r="IDD100"/>
      <c r="IDE100"/>
      <c r="IDF100"/>
      <c r="IDG100"/>
      <c r="IDH100"/>
      <c r="IDI100"/>
      <c r="IDJ100"/>
      <c r="IDK100"/>
      <c r="IDL100"/>
      <c r="IDM100"/>
      <c r="IDN100"/>
      <c r="IDO100"/>
      <c r="IDP100"/>
      <c r="IDQ100"/>
      <c r="IDR100"/>
      <c r="IDS100"/>
      <c r="IDT100"/>
      <c r="IDU100"/>
      <c r="IDV100"/>
      <c r="IDW100"/>
      <c r="IDX100"/>
      <c r="IDY100"/>
      <c r="IDZ100"/>
      <c r="IEA100"/>
      <c r="IEB100"/>
      <c r="IEC100"/>
      <c r="IED100"/>
      <c r="IEE100"/>
      <c r="IEF100"/>
      <c r="IEG100"/>
      <c r="IEH100"/>
      <c r="IEI100"/>
      <c r="IEJ100"/>
      <c r="IEK100"/>
      <c r="IEL100"/>
      <c r="IEM100"/>
      <c r="IEN100"/>
      <c r="IEO100"/>
      <c r="IEP100"/>
      <c r="IEQ100"/>
      <c r="IER100"/>
      <c r="IES100"/>
      <c r="IET100"/>
      <c r="IEU100"/>
      <c r="IEV100"/>
      <c r="IEW100"/>
      <c r="IEX100"/>
      <c r="IEY100"/>
      <c r="IEZ100"/>
      <c r="IFA100"/>
      <c r="IFB100"/>
      <c r="IFC100"/>
      <c r="IFD100"/>
      <c r="IFE100"/>
      <c r="IFF100"/>
      <c r="IFG100"/>
      <c r="IFH100"/>
      <c r="IFI100"/>
      <c r="IFJ100"/>
      <c r="IFK100"/>
      <c r="IFL100"/>
      <c r="IFM100"/>
      <c r="IFN100"/>
      <c r="IFO100"/>
      <c r="IFP100"/>
      <c r="IFQ100"/>
      <c r="IFR100"/>
      <c r="IFS100"/>
      <c r="IFT100"/>
      <c r="IFU100"/>
      <c r="IFV100"/>
      <c r="IFW100"/>
      <c r="IFX100"/>
      <c r="IFY100"/>
      <c r="IFZ100"/>
      <c r="IGA100"/>
      <c r="IGB100"/>
      <c r="IGC100"/>
      <c r="IGD100"/>
      <c r="IGE100"/>
      <c r="IGF100"/>
      <c r="IGG100"/>
      <c r="IGH100"/>
      <c r="IGI100"/>
      <c r="IGJ100"/>
      <c r="IGK100"/>
      <c r="IGL100"/>
      <c r="IGM100"/>
      <c r="IGN100"/>
      <c r="IGO100"/>
      <c r="IGP100"/>
      <c r="IGQ100"/>
      <c r="IGR100"/>
      <c r="IGS100"/>
      <c r="IGT100"/>
      <c r="IGU100"/>
      <c r="IGV100"/>
      <c r="IGW100"/>
      <c r="IGX100"/>
      <c r="IGY100"/>
      <c r="IGZ100"/>
      <c r="IHA100"/>
      <c r="IHB100"/>
      <c r="IHC100"/>
      <c r="IHD100"/>
      <c r="IHE100"/>
      <c r="IHF100"/>
      <c r="IHG100"/>
      <c r="IHH100"/>
      <c r="IHI100"/>
      <c r="IHJ100"/>
      <c r="IHK100"/>
      <c r="IHL100"/>
      <c r="IHM100"/>
      <c r="IHN100"/>
      <c r="IHO100"/>
      <c r="IHP100"/>
      <c r="IHQ100"/>
      <c r="IHR100"/>
      <c r="IHS100"/>
      <c r="IHT100"/>
      <c r="IHU100"/>
      <c r="IHV100"/>
      <c r="IHW100"/>
      <c r="IHX100"/>
      <c r="IHY100"/>
      <c r="IHZ100"/>
      <c r="IIA100"/>
      <c r="IIB100"/>
      <c r="IIC100"/>
      <c r="IID100"/>
      <c r="IIE100"/>
      <c r="IIF100"/>
      <c r="IIG100"/>
      <c r="IIH100"/>
      <c r="III100"/>
      <c r="IIJ100"/>
      <c r="IIK100"/>
      <c r="IIL100"/>
      <c r="IIM100"/>
      <c r="IIN100"/>
      <c r="IIO100"/>
      <c r="IIP100"/>
      <c r="IIQ100"/>
      <c r="IIR100"/>
      <c r="IIS100"/>
      <c r="IIT100"/>
      <c r="IIU100"/>
      <c r="IIV100"/>
      <c r="IIW100"/>
      <c r="IIX100"/>
      <c r="IIY100"/>
      <c r="IIZ100"/>
      <c r="IJA100"/>
      <c r="IJB100"/>
      <c r="IJC100"/>
      <c r="IJD100"/>
      <c r="IJE100"/>
      <c r="IJF100"/>
      <c r="IJG100"/>
      <c r="IJH100"/>
      <c r="IJI100"/>
      <c r="IJJ100"/>
      <c r="IJK100"/>
      <c r="IJL100"/>
      <c r="IJM100"/>
      <c r="IJN100"/>
      <c r="IJO100"/>
      <c r="IJP100"/>
      <c r="IJQ100"/>
      <c r="IJR100"/>
      <c r="IJS100"/>
      <c r="IJT100"/>
      <c r="IJU100"/>
      <c r="IJV100"/>
      <c r="IJW100"/>
      <c r="IJX100"/>
      <c r="IJY100"/>
      <c r="IJZ100"/>
      <c r="IKA100"/>
      <c r="IKB100"/>
      <c r="IKC100"/>
      <c r="IKD100"/>
      <c r="IKE100"/>
      <c r="IKF100"/>
      <c r="IKG100"/>
      <c r="IKH100"/>
      <c r="IKI100"/>
      <c r="IKJ100"/>
      <c r="IKK100"/>
      <c r="IKL100"/>
      <c r="IKM100"/>
      <c r="IKN100"/>
      <c r="IKO100"/>
      <c r="IKP100"/>
      <c r="IKQ100"/>
      <c r="IKR100"/>
      <c r="IKS100"/>
      <c r="IKT100"/>
      <c r="IKU100"/>
      <c r="IKV100"/>
      <c r="IKW100"/>
      <c r="IKX100"/>
      <c r="IKY100"/>
      <c r="IKZ100"/>
      <c r="ILA100"/>
      <c r="ILB100"/>
      <c r="ILC100"/>
      <c r="ILD100"/>
      <c r="ILE100"/>
      <c r="ILF100"/>
      <c r="ILG100"/>
      <c r="ILH100"/>
      <c r="ILI100"/>
      <c r="ILJ100"/>
      <c r="ILK100"/>
      <c r="ILL100"/>
      <c r="ILM100"/>
      <c r="ILN100"/>
      <c r="ILO100"/>
      <c r="ILP100"/>
      <c r="ILQ100"/>
      <c r="ILR100"/>
      <c r="ILS100"/>
      <c r="ILT100"/>
      <c r="ILU100"/>
      <c r="ILV100"/>
      <c r="ILW100"/>
      <c r="ILX100"/>
      <c r="ILY100"/>
      <c r="ILZ100"/>
      <c r="IMA100"/>
      <c r="IMB100"/>
      <c r="IMC100"/>
      <c r="IMD100"/>
      <c r="IME100"/>
      <c r="IMF100"/>
      <c r="IMG100"/>
      <c r="IMH100"/>
      <c r="IMI100"/>
      <c r="IMJ100"/>
      <c r="IMK100"/>
      <c r="IML100"/>
      <c r="IMM100"/>
      <c r="IMN100"/>
      <c r="IMO100"/>
      <c r="IMP100"/>
      <c r="IMQ100"/>
      <c r="IMR100"/>
      <c r="IMS100"/>
      <c r="IMT100"/>
      <c r="IMU100"/>
      <c r="IMV100"/>
      <c r="IMW100"/>
      <c r="IMX100"/>
      <c r="IMY100"/>
      <c r="IMZ100"/>
      <c r="INA100"/>
      <c r="INB100"/>
      <c r="INC100"/>
      <c r="IND100"/>
      <c r="INE100"/>
      <c r="INF100"/>
      <c r="ING100"/>
      <c r="INH100"/>
      <c r="INI100"/>
      <c r="INJ100"/>
      <c r="INK100"/>
      <c r="INL100"/>
      <c r="INM100"/>
      <c r="INN100"/>
      <c r="INO100"/>
      <c r="INP100"/>
      <c r="INQ100"/>
      <c r="INR100"/>
      <c r="INS100"/>
      <c r="INT100"/>
      <c r="INU100"/>
      <c r="INV100"/>
      <c r="INW100"/>
      <c r="INX100"/>
      <c r="INY100"/>
      <c r="INZ100"/>
      <c r="IOA100"/>
      <c r="IOB100"/>
      <c r="IOC100"/>
      <c r="IOD100"/>
      <c r="IOE100"/>
      <c r="IOF100"/>
      <c r="IOG100"/>
      <c r="IOH100"/>
      <c r="IOI100"/>
      <c r="IOJ100"/>
      <c r="IOK100"/>
      <c r="IOL100"/>
      <c r="IOM100"/>
      <c r="ION100"/>
      <c r="IOO100"/>
      <c r="IOP100"/>
      <c r="IOQ100"/>
      <c r="IOR100"/>
      <c r="IOS100"/>
      <c r="IOT100"/>
      <c r="IOU100"/>
      <c r="IOV100"/>
      <c r="IOW100"/>
      <c r="IOX100"/>
      <c r="IOY100"/>
      <c r="IOZ100"/>
      <c r="IPA100"/>
      <c r="IPB100"/>
      <c r="IPC100"/>
      <c r="IPD100"/>
      <c r="IPE100"/>
      <c r="IPF100"/>
      <c r="IPG100"/>
      <c r="IPH100"/>
      <c r="IPI100"/>
      <c r="IPJ100"/>
      <c r="IPK100"/>
      <c r="IPL100"/>
      <c r="IPM100"/>
      <c r="IPN100"/>
      <c r="IPO100"/>
      <c r="IPP100"/>
      <c r="IPQ100"/>
      <c r="IPR100"/>
      <c r="IPS100"/>
      <c r="IPT100"/>
      <c r="IPU100"/>
      <c r="IPV100"/>
      <c r="IPW100"/>
      <c r="IPX100"/>
      <c r="IPY100"/>
      <c r="IPZ100"/>
      <c r="IQA100"/>
      <c r="IQB100"/>
      <c r="IQC100"/>
      <c r="IQD100"/>
      <c r="IQE100"/>
      <c r="IQF100"/>
      <c r="IQG100"/>
      <c r="IQH100"/>
      <c r="IQI100"/>
      <c r="IQJ100"/>
      <c r="IQK100"/>
      <c r="IQL100"/>
      <c r="IQM100"/>
      <c r="IQN100"/>
      <c r="IQO100"/>
      <c r="IQP100"/>
      <c r="IQQ100"/>
      <c r="IQR100"/>
      <c r="IQS100"/>
      <c r="IQT100"/>
      <c r="IQU100"/>
      <c r="IQV100"/>
      <c r="IQW100"/>
      <c r="IQX100"/>
      <c r="IQY100"/>
      <c r="IQZ100"/>
      <c r="IRA100"/>
      <c r="IRB100"/>
      <c r="IRC100"/>
      <c r="IRD100"/>
      <c r="IRE100"/>
      <c r="IRF100"/>
      <c r="IRG100"/>
      <c r="IRH100"/>
      <c r="IRI100"/>
      <c r="IRJ100"/>
      <c r="IRK100"/>
      <c r="IRL100"/>
      <c r="IRM100"/>
      <c r="IRN100"/>
      <c r="IRO100"/>
      <c r="IRP100"/>
      <c r="IRQ100"/>
      <c r="IRR100"/>
      <c r="IRS100"/>
      <c r="IRT100"/>
      <c r="IRU100"/>
      <c r="IRV100"/>
      <c r="IRW100"/>
      <c r="IRX100"/>
      <c r="IRY100"/>
      <c r="IRZ100"/>
      <c r="ISA100"/>
      <c r="ISB100"/>
      <c r="ISC100"/>
      <c r="ISD100"/>
      <c r="ISE100"/>
      <c r="ISF100"/>
      <c r="ISG100"/>
      <c r="ISH100"/>
      <c r="ISI100"/>
      <c r="ISJ100"/>
      <c r="ISK100"/>
      <c r="ISL100"/>
      <c r="ISM100"/>
      <c r="ISN100"/>
      <c r="ISO100"/>
      <c r="ISP100"/>
      <c r="ISQ100"/>
      <c r="ISR100"/>
      <c r="ISS100"/>
      <c r="IST100"/>
      <c r="ISU100"/>
      <c r="ISV100"/>
      <c r="ISW100"/>
      <c r="ISX100"/>
      <c r="ISY100"/>
      <c r="ISZ100"/>
      <c r="ITA100"/>
      <c r="ITB100"/>
      <c r="ITC100"/>
      <c r="ITD100"/>
      <c r="ITE100"/>
      <c r="ITF100"/>
      <c r="ITG100"/>
      <c r="ITH100"/>
      <c r="ITI100"/>
      <c r="ITJ100"/>
      <c r="ITK100"/>
      <c r="ITL100"/>
      <c r="ITM100"/>
      <c r="ITN100"/>
      <c r="ITO100"/>
      <c r="ITP100"/>
      <c r="ITQ100"/>
      <c r="ITR100"/>
      <c r="ITS100"/>
      <c r="ITT100"/>
      <c r="ITU100"/>
      <c r="ITV100"/>
      <c r="ITW100"/>
      <c r="ITX100"/>
      <c r="ITY100"/>
      <c r="ITZ100"/>
      <c r="IUA100"/>
      <c r="IUB100"/>
      <c r="IUC100"/>
      <c r="IUD100"/>
      <c r="IUE100"/>
      <c r="IUF100"/>
      <c r="IUG100"/>
      <c r="IUH100"/>
      <c r="IUI100"/>
      <c r="IUJ100"/>
      <c r="IUK100"/>
      <c r="IUL100"/>
      <c r="IUM100"/>
      <c r="IUN100"/>
      <c r="IUO100"/>
      <c r="IUP100"/>
      <c r="IUQ100"/>
      <c r="IUR100"/>
      <c r="IUS100"/>
      <c r="IUT100"/>
      <c r="IUU100"/>
      <c r="IUV100"/>
      <c r="IUW100"/>
      <c r="IUX100"/>
      <c r="IUY100"/>
      <c r="IUZ100"/>
      <c r="IVA100"/>
      <c r="IVB100"/>
      <c r="IVC100"/>
      <c r="IVD100"/>
      <c r="IVE100"/>
      <c r="IVF100"/>
      <c r="IVG100"/>
      <c r="IVH100"/>
      <c r="IVI100"/>
      <c r="IVJ100"/>
      <c r="IVK100"/>
      <c r="IVL100"/>
      <c r="IVM100"/>
      <c r="IVN100"/>
      <c r="IVO100"/>
      <c r="IVP100"/>
      <c r="IVQ100"/>
      <c r="IVR100"/>
      <c r="IVS100"/>
      <c r="IVT100"/>
      <c r="IVU100"/>
      <c r="IVV100"/>
      <c r="IVW100"/>
      <c r="IVX100"/>
      <c r="IVY100"/>
      <c r="IVZ100"/>
      <c r="IWA100"/>
      <c r="IWB100"/>
      <c r="IWC100"/>
      <c r="IWD100"/>
      <c r="IWE100"/>
      <c r="IWF100"/>
      <c r="IWG100"/>
      <c r="IWH100"/>
      <c r="IWI100"/>
      <c r="IWJ100"/>
      <c r="IWK100"/>
      <c r="IWL100"/>
      <c r="IWM100"/>
      <c r="IWN100"/>
      <c r="IWO100"/>
      <c r="IWP100"/>
      <c r="IWQ100"/>
      <c r="IWR100"/>
      <c r="IWS100"/>
      <c r="IWT100"/>
      <c r="IWU100"/>
      <c r="IWV100"/>
      <c r="IWW100"/>
      <c r="IWX100"/>
      <c r="IWY100"/>
      <c r="IWZ100"/>
      <c r="IXA100"/>
      <c r="IXB100"/>
      <c r="IXC100"/>
      <c r="IXD100"/>
      <c r="IXE100"/>
      <c r="IXF100"/>
      <c r="IXG100"/>
      <c r="IXH100"/>
      <c r="IXI100"/>
      <c r="IXJ100"/>
      <c r="IXK100"/>
      <c r="IXL100"/>
      <c r="IXM100"/>
      <c r="IXN100"/>
      <c r="IXO100"/>
      <c r="IXP100"/>
      <c r="IXQ100"/>
      <c r="IXR100"/>
      <c r="IXS100"/>
      <c r="IXT100"/>
      <c r="IXU100"/>
      <c r="IXV100"/>
      <c r="IXW100"/>
      <c r="IXX100"/>
      <c r="IXY100"/>
      <c r="IXZ100"/>
      <c r="IYA100"/>
      <c r="IYB100"/>
      <c r="IYC100"/>
      <c r="IYD100"/>
      <c r="IYE100"/>
      <c r="IYF100"/>
      <c r="IYG100"/>
      <c r="IYH100"/>
      <c r="IYI100"/>
      <c r="IYJ100"/>
      <c r="IYK100"/>
      <c r="IYL100"/>
      <c r="IYM100"/>
      <c r="IYN100"/>
      <c r="IYO100"/>
      <c r="IYP100"/>
      <c r="IYQ100"/>
      <c r="IYR100"/>
      <c r="IYS100"/>
      <c r="IYT100"/>
      <c r="IYU100"/>
      <c r="IYV100"/>
      <c r="IYW100"/>
      <c r="IYX100"/>
      <c r="IYY100"/>
      <c r="IYZ100"/>
      <c r="IZA100"/>
      <c r="IZB100"/>
      <c r="IZC100"/>
      <c r="IZD100"/>
      <c r="IZE100"/>
      <c r="IZF100"/>
      <c r="IZG100"/>
      <c r="IZH100"/>
      <c r="IZI100"/>
      <c r="IZJ100"/>
      <c r="IZK100"/>
      <c r="IZL100"/>
      <c r="IZM100"/>
      <c r="IZN100"/>
      <c r="IZO100"/>
      <c r="IZP100"/>
      <c r="IZQ100"/>
      <c r="IZR100"/>
      <c r="IZS100"/>
      <c r="IZT100"/>
      <c r="IZU100"/>
      <c r="IZV100"/>
      <c r="IZW100"/>
      <c r="IZX100"/>
      <c r="IZY100"/>
      <c r="IZZ100"/>
      <c r="JAA100"/>
      <c r="JAB100"/>
      <c r="JAC100"/>
      <c r="JAD100"/>
      <c r="JAE100"/>
      <c r="JAF100"/>
      <c r="JAG100"/>
      <c r="JAH100"/>
      <c r="JAI100"/>
      <c r="JAJ100"/>
      <c r="JAK100"/>
      <c r="JAL100"/>
      <c r="JAM100"/>
      <c r="JAN100"/>
      <c r="JAO100"/>
      <c r="JAP100"/>
      <c r="JAQ100"/>
      <c r="JAR100"/>
      <c r="JAS100"/>
      <c r="JAT100"/>
      <c r="JAU100"/>
      <c r="JAV100"/>
      <c r="JAW100"/>
      <c r="JAX100"/>
      <c r="JAY100"/>
      <c r="JAZ100"/>
      <c r="JBA100"/>
      <c r="JBB100"/>
      <c r="JBC100"/>
      <c r="JBD100"/>
      <c r="JBE100"/>
      <c r="JBF100"/>
      <c r="JBG100"/>
      <c r="JBH100"/>
      <c r="JBI100"/>
      <c r="JBJ100"/>
      <c r="JBK100"/>
      <c r="JBL100"/>
      <c r="JBM100"/>
      <c r="JBN100"/>
      <c r="JBO100"/>
      <c r="JBP100"/>
      <c r="JBQ100"/>
      <c r="JBR100"/>
      <c r="JBS100"/>
      <c r="JBT100"/>
      <c r="JBU100"/>
      <c r="JBV100"/>
      <c r="JBW100"/>
      <c r="JBX100"/>
      <c r="JBY100"/>
      <c r="JBZ100"/>
      <c r="JCA100"/>
      <c r="JCB100"/>
      <c r="JCC100"/>
      <c r="JCD100"/>
      <c r="JCE100"/>
      <c r="JCF100"/>
      <c r="JCG100"/>
      <c r="JCH100"/>
      <c r="JCI100"/>
      <c r="JCJ100"/>
      <c r="JCK100"/>
      <c r="JCL100"/>
      <c r="JCM100"/>
      <c r="JCN100"/>
      <c r="JCO100"/>
      <c r="JCP100"/>
      <c r="JCQ100"/>
      <c r="JCR100"/>
      <c r="JCS100"/>
      <c r="JCT100"/>
      <c r="JCU100"/>
      <c r="JCV100"/>
      <c r="JCW100"/>
      <c r="JCX100"/>
      <c r="JCY100"/>
      <c r="JCZ100"/>
      <c r="JDA100"/>
      <c r="JDB100"/>
      <c r="JDC100"/>
      <c r="JDD100"/>
      <c r="JDE100"/>
      <c r="JDF100"/>
      <c r="JDG100"/>
      <c r="JDH100"/>
      <c r="JDI100"/>
      <c r="JDJ100"/>
      <c r="JDK100"/>
      <c r="JDL100"/>
      <c r="JDM100"/>
      <c r="JDN100"/>
      <c r="JDO100"/>
      <c r="JDP100"/>
      <c r="JDQ100"/>
      <c r="JDR100"/>
      <c r="JDS100"/>
      <c r="JDT100"/>
      <c r="JDU100"/>
      <c r="JDV100"/>
      <c r="JDW100"/>
      <c r="JDX100"/>
      <c r="JDY100"/>
      <c r="JDZ100"/>
      <c r="JEA100"/>
      <c r="JEB100"/>
      <c r="JEC100"/>
      <c r="JED100"/>
      <c r="JEE100"/>
      <c r="JEF100"/>
      <c r="JEG100"/>
      <c r="JEH100"/>
      <c r="JEI100"/>
      <c r="JEJ100"/>
      <c r="JEK100"/>
      <c r="JEL100"/>
      <c r="JEM100"/>
      <c r="JEN100"/>
      <c r="JEO100"/>
      <c r="JEP100"/>
      <c r="JEQ100"/>
      <c r="JER100"/>
      <c r="JES100"/>
      <c r="JET100"/>
      <c r="JEU100"/>
      <c r="JEV100"/>
      <c r="JEW100"/>
      <c r="JEX100"/>
      <c r="JEY100"/>
      <c r="JEZ100"/>
      <c r="JFA100"/>
      <c r="JFB100"/>
      <c r="JFC100"/>
      <c r="JFD100"/>
      <c r="JFE100"/>
      <c r="JFF100"/>
      <c r="JFG100"/>
      <c r="JFH100"/>
      <c r="JFI100"/>
      <c r="JFJ100"/>
      <c r="JFK100"/>
      <c r="JFL100"/>
      <c r="JFM100"/>
      <c r="JFN100"/>
      <c r="JFO100"/>
      <c r="JFP100"/>
      <c r="JFQ100"/>
      <c r="JFR100"/>
      <c r="JFS100"/>
      <c r="JFT100"/>
      <c r="JFU100"/>
      <c r="JFV100"/>
      <c r="JFW100"/>
      <c r="JFX100"/>
      <c r="JFY100"/>
      <c r="JFZ100"/>
      <c r="JGA100"/>
      <c r="JGB100"/>
      <c r="JGC100"/>
      <c r="JGD100"/>
      <c r="JGE100"/>
      <c r="JGF100"/>
      <c r="JGG100"/>
      <c r="JGH100"/>
      <c r="JGI100"/>
      <c r="JGJ100"/>
      <c r="JGK100"/>
      <c r="JGL100"/>
      <c r="JGM100"/>
      <c r="JGN100"/>
      <c r="JGO100"/>
      <c r="JGP100"/>
      <c r="JGQ100"/>
      <c r="JGR100"/>
      <c r="JGS100"/>
      <c r="JGT100"/>
      <c r="JGU100"/>
      <c r="JGV100"/>
      <c r="JGW100"/>
      <c r="JGX100"/>
      <c r="JGY100"/>
      <c r="JGZ100"/>
      <c r="JHA100"/>
      <c r="JHB100"/>
      <c r="JHC100"/>
      <c r="JHD100"/>
      <c r="JHE100"/>
      <c r="JHF100"/>
      <c r="JHG100"/>
      <c r="JHH100"/>
      <c r="JHI100"/>
      <c r="JHJ100"/>
      <c r="JHK100"/>
      <c r="JHL100"/>
      <c r="JHM100"/>
      <c r="JHN100"/>
      <c r="JHO100"/>
      <c r="JHP100"/>
      <c r="JHQ100"/>
      <c r="JHR100"/>
      <c r="JHS100"/>
      <c r="JHT100"/>
      <c r="JHU100"/>
      <c r="JHV100"/>
      <c r="JHW100"/>
      <c r="JHX100"/>
      <c r="JHY100"/>
      <c r="JHZ100"/>
      <c r="JIA100"/>
      <c r="JIB100"/>
      <c r="JIC100"/>
      <c r="JID100"/>
      <c r="JIE100"/>
      <c r="JIF100"/>
      <c r="JIG100"/>
      <c r="JIH100"/>
      <c r="JII100"/>
      <c r="JIJ100"/>
      <c r="JIK100"/>
      <c r="JIL100"/>
      <c r="JIM100"/>
      <c r="JIN100"/>
      <c r="JIO100"/>
      <c r="JIP100"/>
      <c r="JIQ100"/>
      <c r="JIR100"/>
      <c r="JIS100"/>
      <c r="JIT100"/>
      <c r="JIU100"/>
      <c r="JIV100"/>
      <c r="JIW100"/>
      <c r="JIX100"/>
      <c r="JIY100"/>
      <c r="JIZ100"/>
      <c r="JJA100"/>
      <c r="JJB100"/>
      <c r="JJC100"/>
      <c r="JJD100"/>
      <c r="JJE100"/>
      <c r="JJF100"/>
      <c r="JJG100"/>
      <c r="JJH100"/>
      <c r="JJI100"/>
      <c r="JJJ100"/>
      <c r="JJK100"/>
      <c r="JJL100"/>
      <c r="JJM100"/>
      <c r="JJN100"/>
      <c r="JJO100"/>
      <c r="JJP100"/>
      <c r="JJQ100"/>
      <c r="JJR100"/>
      <c r="JJS100"/>
      <c r="JJT100"/>
      <c r="JJU100"/>
      <c r="JJV100"/>
      <c r="JJW100"/>
      <c r="JJX100"/>
      <c r="JJY100"/>
      <c r="JJZ100"/>
      <c r="JKA100"/>
      <c r="JKB100"/>
      <c r="JKC100"/>
      <c r="JKD100"/>
      <c r="JKE100"/>
      <c r="JKF100"/>
      <c r="JKG100"/>
      <c r="JKH100"/>
      <c r="JKI100"/>
      <c r="JKJ100"/>
      <c r="JKK100"/>
      <c r="JKL100"/>
      <c r="JKM100"/>
      <c r="JKN100"/>
      <c r="JKO100"/>
      <c r="JKP100"/>
      <c r="JKQ100"/>
      <c r="JKR100"/>
      <c r="JKS100"/>
      <c r="JKT100"/>
      <c r="JKU100"/>
      <c r="JKV100"/>
      <c r="JKW100"/>
      <c r="JKX100"/>
      <c r="JKY100"/>
      <c r="JKZ100"/>
      <c r="JLA100"/>
      <c r="JLB100"/>
      <c r="JLC100"/>
      <c r="JLD100"/>
      <c r="JLE100"/>
      <c r="JLF100"/>
      <c r="JLG100"/>
      <c r="JLH100"/>
      <c r="JLI100"/>
      <c r="JLJ100"/>
      <c r="JLK100"/>
      <c r="JLL100"/>
      <c r="JLM100"/>
      <c r="JLN100"/>
      <c r="JLO100"/>
      <c r="JLP100"/>
      <c r="JLQ100"/>
      <c r="JLR100"/>
      <c r="JLS100"/>
      <c r="JLT100"/>
      <c r="JLU100"/>
      <c r="JLV100"/>
      <c r="JLW100"/>
      <c r="JLX100"/>
      <c r="JLY100"/>
      <c r="JLZ100"/>
      <c r="JMA100"/>
      <c r="JMB100"/>
      <c r="JMC100"/>
      <c r="JMD100"/>
      <c r="JME100"/>
      <c r="JMF100"/>
      <c r="JMG100"/>
      <c r="JMH100"/>
      <c r="JMI100"/>
      <c r="JMJ100"/>
      <c r="JMK100"/>
      <c r="JML100"/>
      <c r="JMM100"/>
      <c r="JMN100"/>
      <c r="JMO100"/>
      <c r="JMP100"/>
      <c r="JMQ100"/>
      <c r="JMR100"/>
      <c r="JMS100"/>
      <c r="JMT100"/>
      <c r="JMU100"/>
      <c r="JMV100"/>
      <c r="JMW100"/>
      <c r="JMX100"/>
      <c r="JMY100"/>
      <c r="JMZ100"/>
      <c r="JNA100"/>
      <c r="JNB100"/>
      <c r="JNC100"/>
      <c r="JND100"/>
      <c r="JNE100"/>
      <c r="JNF100"/>
      <c r="JNG100"/>
      <c r="JNH100"/>
      <c r="JNI100"/>
      <c r="JNJ100"/>
      <c r="JNK100"/>
      <c r="JNL100"/>
      <c r="JNM100"/>
      <c r="JNN100"/>
      <c r="JNO100"/>
      <c r="JNP100"/>
      <c r="JNQ100"/>
      <c r="JNR100"/>
      <c r="JNS100"/>
      <c r="JNT100"/>
      <c r="JNU100"/>
      <c r="JNV100"/>
      <c r="JNW100"/>
      <c r="JNX100"/>
      <c r="JNY100"/>
      <c r="JNZ100"/>
      <c r="JOA100"/>
      <c r="JOB100"/>
      <c r="JOC100"/>
      <c r="JOD100"/>
      <c r="JOE100"/>
      <c r="JOF100"/>
      <c r="JOG100"/>
      <c r="JOH100"/>
      <c r="JOI100"/>
      <c r="JOJ100"/>
      <c r="JOK100"/>
      <c r="JOL100"/>
      <c r="JOM100"/>
      <c r="JON100"/>
      <c r="JOO100"/>
      <c r="JOP100"/>
      <c r="JOQ100"/>
      <c r="JOR100"/>
      <c r="JOS100"/>
      <c r="JOT100"/>
      <c r="JOU100"/>
      <c r="JOV100"/>
      <c r="JOW100"/>
      <c r="JOX100"/>
      <c r="JOY100"/>
      <c r="JOZ100"/>
      <c r="JPA100"/>
      <c r="JPB100"/>
      <c r="JPC100"/>
      <c r="JPD100"/>
      <c r="JPE100"/>
      <c r="JPF100"/>
      <c r="JPG100"/>
      <c r="JPH100"/>
      <c r="JPI100"/>
      <c r="JPJ100"/>
      <c r="JPK100"/>
      <c r="JPL100"/>
      <c r="JPM100"/>
      <c r="JPN100"/>
      <c r="JPO100"/>
      <c r="JPP100"/>
      <c r="JPQ100"/>
      <c r="JPR100"/>
      <c r="JPS100"/>
      <c r="JPT100"/>
      <c r="JPU100"/>
      <c r="JPV100"/>
      <c r="JPW100"/>
      <c r="JPX100"/>
      <c r="JPY100"/>
      <c r="JPZ100"/>
      <c r="JQA100"/>
      <c r="JQB100"/>
      <c r="JQC100"/>
      <c r="JQD100"/>
      <c r="JQE100"/>
      <c r="JQF100"/>
      <c r="JQG100"/>
      <c r="JQH100"/>
      <c r="JQI100"/>
      <c r="JQJ100"/>
      <c r="JQK100"/>
      <c r="JQL100"/>
      <c r="JQM100"/>
      <c r="JQN100"/>
      <c r="JQO100"/>
      <c r="JQP100"/>
      <c r="JQQ100"/>
      <c r="JQR100"/>
      <c r="JQS100"/>
      <c r="JQT100"/>
      <c r="JQU100"/>
      <c r="JQV100"/>
      <c r="JQW100"/>
      <c r="JQX100"/>
      <c r="JQY100"/>
      <c r="JQZ100"/>
      <c r="JRA100"/>
      <c r="JRB100"/>
      <c r="JRC100"/>
      <c r="JRD100"/>
      <c r="JRE100"/>
      <c r="JRF100"/>
      <c r="JRG100"/>
      <c r="JRH100"/>
      <c r="JRI100"/>
      <c r="JRJ100"/>
      <c r="JRK100"/>
      <c r="JRL100"/>
      <c r="JRM100"/>
      <c r="JRN100"/>
      <c r="JRO100"/>
      <c r="JRP100"/>
      <c r="JRQ100"/>
      <c r="JRR100"/>
      <c r="JRS100"/>
      <c r="JRT100"/>
      <c r="JRU100"/>
      <c r="JRV100"/>
      <c r="JRW100"/>
      <c r="JRX100"/>
      <c r="JRY100"/>
      <c r="JRZ100"/>
      <c r="JSA100"/>
      <c r="JSB100"/>
      <c r="JSC100"/>
      <c r="JSD100"/>
      <c r="JSE100"/>
      <c r="JSF100"/>
      <c r="JSG100"/>
      <c r="JSH100"/>
      <c r="JSI100"/>
      <c r="JSJ100"/>
      <c r="JSK100"/>
      <c r="JSL100"/>
      <c r="JSM100"/>
      <c r="JSN100"/>
      <c r="JSO100"/>
      <c r="JSP100"/>
      <c r="JSQ100"/>
      <c r="JSR100"/>
      <c r="JSS100"/>
      <c r="JST100"/>
      <c r="JSU100"/>
      <c r="JSV100"/>
      <c r="JSW100"/>
      <c r="JSX100"/>
      <c r="JSY100"/>
      <c r="JSZ100"/>
      <c r="JTA100"/>
      <c r="JTB100"/>
      <c r="JTC100"/>
      <c r="JTD100"/>
      <c r="JTE100"/>
      <c r="JTF100"/>
      <c r="JTG100"/>
      <c r="JTH100"/>
      <c r="JTI100"/>
      <c r="JTJ100"/>
      <c r="JTK100"/>
      <c r="JTL100"/>
      <c r="JTM100"/>
      <c r="JTN100"/>
      <c r="JTO100"/>
      <c r="JTP100"/>
      <c r="JTQ100"/>
      <c r="JTR100"/>
      <c r="JTS100"/>
      <c r="JTT100"/>
      <c r="JTU100"/>
      <c r="JTV100"/>
      <c r="JTW100"/>
      <c r="JTX100"/>
      <c r="JTY100"/>
      <c r="JTZ100"/>
      <c r="JUA100"/>
      <c r="JUB100"/>
      <c r="JUC100"/>
      <c r="JUD100"/>
      <c r="JUE100"/>
      <c r="JUF100"/>
      <c r="JUG100"/>
      <c r="JUH100"/>
      <c r="JUI100"/>
      <c r="JUJ100"/>
      <c r="JUK100"/>
      <c r="JUL100"/>
      <c r="JUM100"/>
      <c r="JUN100"/>
      <c r="JUO100"/>
      <c r="JUP100"/>
      <c r="JUQ100"/>
      <c r="JUR100"/>
      <c r="JUS100"/>
      <c r="JUT100"/>
      <c r="JUU100"/>
      <c r="JUV100"/>
      <c r="JUW100"/>
      <c r="JUX100"/>
      <c r="JUY100"/>
      <c r="JUZ100"/>
      <c r="JVA100"/>
      <c r="JVB100"/>
      <c r="JVC100"/>
      <c r="JVD100"/>
      <c r="JVE100"/>
      <c r="JVF100"/>
      <c r="JVG100"/>
      <c r="JVH100"/>
      <c r="JVI100"/>
      <c r="JVJ100"/>
      <c r="JVK100"/>
      <c r="JVL100"/>
      <c r="JVM100"/>
      <c r="JVN100"/>
      <c r="JVO100"/>
      <c r="JVP100"/>
      <c r="JVQ100"/>
      <c r="JVR100"/>
      <c r="JVS100"/>
      <c r="JVT100"/>
      <c r="JVU100"/>
      <c r="JVV100"/>
      <c r="JVW100"/>
      <c r="JVX100"/>
      <c r="JVY100"/>
      <c r="JVZ100"/>
      <c r="JWA100"/>
      <c r="JWB100"/>
      <c r="JWC100"/>
      <c r="JWD100"/>
      <c r="JWE100"/>
      <c r="JWF100"/>
      <c r="JWG100"/>
      <c r="JWH100"/>
      <c r="JWI100"/>
      <c r="JWJ100"/>
      <c r="JWK100"/>
      <c r="JWL100"/>
      <c r="JWM100"/>
      <c r="JWN100"/>
      <c r="JWO100"/>
      <c r="JWP100"/>
      <c r="JWQ100"/>
      <c r="JWR100"/>
      <c r="JWS100"/>
      <c r="JWT100"/>
      <c r="JWU100"/>
      <c r="JWV100"/>
      <c r="JWW100"/>
      <c r="JWX100"/>
      <c r="JWY100"/>
      <c r="JWZ100"/>
      <c r="JXA100"/>
      <c r="JXB100"/>
      <c r="JXC100"/>
      <c r="JXD100"/>
      <c r="JXE100"/>
      <c r="JXF100"/>
      <c r="JXG100"/>
      <c r="JXH100"/>
      <c r="JXI100"/>
      <c r="JXJ100"/>
      <c r="JXK100"/>
      <c r="JXL100"/>
      <c r="JXM100"/>
      <c r="JXN100"/>
      <c r="JXO100"/>
      <c r="JXP100"/>
      <c r="JXQ100"/>
      <c r="JXR100"/>
      <c r="JXS100"/>
      <c r="JXT100"/>
      <c r="JXU100"/>
      <c r="JXV100"/>
      <c r="JXW100"/>
      <c r="JXX100"/>
      <c r="JXY100"/>
      <c r="JXZ100"/>
      <c r="JYA100"/>
      <c r="JYB100"/>
      <c r="JYC100"/>
      <c r="JYD100"/>
      <c r="JYE100"/>
      <c r="JYF100"/>
      <c r="JYG100"/>
      <c r="JYH100"/>
      <c r="JYI100"/>
      <c r="JYJ100"/>
      <c r="JYK100"/>
      <c r="JYL100"/>
      <c r="JYM100"/>
      <c r="JYN100"/>
      <c r="JYO100"/>
      <c r="JYP100"/>
      <c r="JYQ100"/>
      <c r="JYR100"/>
      <c r="JYS100"/>
      <c r="JYT100"/>
      <c r="JYU100"/>
      <c r="JYV100"/>
      <c r="JYW100"/>
      <c r="JYX100"/>
      <c r="JYY100"/>
      <c r="JYZ100"/>
      <c r="JZA100"/>
      <c r="JZB100"/>
      <c r="JZC100"/>
      <c r="JZD100"/>
      <c r="JZE100"/>
      <c r="JZF100"/>
      <c r="JZG100"/>
      <c r="JZH100"/>
      <c r="JZI100"/>
      <c r="JZJ100"/>
      <c r="JZK100"/>
      <c r="JZL100"/>
      <c r="JZM100"/>
      <c r="JZN100"/>
      <c r="JZO100"/>
      <c r="JZP100"/>
      <c r="JZQ100"/>
      <c r="JZR100"/>
      <c r="JZS100"/>
      <c r="JZT100"/>
      <c r="JZU100"/>
      <c r="JZV100"/>
      <c r="JZW100"/>
      <c r="JZX100"/>
      <c r="JZY100"/>
      <c r="JZZ100"/>
      <c r="KAA100"/>
      <c r="KAB100"/>
      <c r="KAC100"/>
      <c r="KAD100"/>
      <c r="KAE100"/>
      <c r="KAF100"/>
      <c r="KAG100"/>
      <c r="KAH100"/>
      <c r="KAI100"/>
      <c r="KAJ100"/>
      <c r="KAK100"/>
      <c r="KAL100"/>
      <c r="KAM100"/>
      <c r="KAN100"/>
      <c r="KAO100"/>
      <c r="KAP100"/>
      <c r="KAQ100"/>
      <c r="KAR100"/>
      <c r="KAS100"/>
      <c r="KAT100"/>
      <c r="KAU100"/>
      <c r="KAV100"/>
      <c r="KAW100"/>
      <c r="KAX100"/>
      <c r="KAY100"/>
      <c r="KAZ100"/>
      <c r="KBA100"/>
      <c r="KBB100"/>
      <c r="KBC100"/>
      <c r="KBD100"/>
      <c r="KBE100"/>
      <c r="KBF100"/>
      <c r="KBG100"/>
      <c r="KBH100"/>
      <c r="KBI100"/>
      <c r="KBJ100"/>
      <c r="KBK100"/>
      <c r="KBL100"/>
      <c r="KBM100"/>
      <c r="KBN100"/>
      <c r="KBO100"/>
      <c r="KBP100"/>
      <c r="KBQ100"/>
      <c r="KBR100"/>
      <c r="KBS100"/>
      <c r="KBT100"/>
      <c r="KBU100"/>
      <c r="KBV100"/>
      <c r="KBW100"/>
      <c r="KBX100"/>
      <c r="KBY100"/>
      <c r="KBZ100"/>
      <c r="KCA100"/>
      <c r="KCB100"/>
      <c r="KCC100"/>
      <c r="KCD100"/>
      <c r="KCE100"/>
      <c r="KCF100"/>
      <c r="KCG100"/>
      <c r="KCH100"/>
      <c r="KCI100"/>
      <c r="KCJ100"/>
      <c r="KCK100"/>
      <c r="KCL100"/>
      <c r="KCM100"/>
      <c r="KCN100"/>
      <c r="KCO100"/>
      <c r="KCP100"/>
      <c r="KCQ100"/>
      <c r="KCR100"/>
      <c r="KCS100"/>
      <c r="KCT100"/>
      <c r="KCU100"/>
      <c r="KCV100"/>
      <c r="KCW100"/>
      <c r="KCX100"/>
      <c r="KCY100"/>
      <c r="KCZ100"/>
      <c r="KDA100"/>
      <c r="KDB100"/>
      <c r="KDC100"/>
      <c r="KDD100"/>
      <c r="KDE100"/>
      <c r="KDF100"/>
      <c r="KDG100"/>
      <c r="KDH100"/>
      <c r="KDI100"/>
      <c r="KDJ100"/>
      <c r="KDK100"/>
      <c r="KDL100"/>
      <c r="KDM100"/>
      <c r="KDN100"/>
      <c r="KDO100"/>
      <c r="KDP100"/>
      <c r="KDQ100"/>
      <c r="KDR100"/>
      <c r="KDS100"/>
      <c r="KDT100"/>
      <c r="KDU100"/>
      <c r="KDV100"/>
      <c r="KDW100"/>
      <c r="KDX100"/>
      <c r="KDY100"/>
      <c r="KDZ100"/>
      <c r="KEA100"/>
      <c r="KEB100"/>
      <c r="KEC100"/>
      <c r="KED100"/>
      <c r="KEE100"/>
      <c r="KEF100"/>
      <c r="KEG100"/>
      <c r="KEH100"/>
      <c r="KEI100"/>
      <c r="KEJ100"/>
      <c r="KEK100"/>
      <c r="KEL100"/>
      <c r="KEM100"/>
      <c r="KEN100"/>
      <c r="KEO100"/>
      <c r="KEP100"/>
      <c r="KEQ100"/>
      <c r="KER100"/>
      <c r="KES100"/>
      <c r="KET100"/>
      <c r="KEU100"/>
      <c r="KEV100"/>
      <c r="KEW100"/>
      <c r="KEX100"/>
      <c r="KEY100"/>
      <c r="KEZ100"/>
      <c r="KFA100"/>
      <c r="KFB100"/>
      <c r="KFC100"/>
      <c r="KFD100"/>
      <c r="KFE100"/>
      <c r="KFF100"/>
      <c r="KFG100"/>
      <c r="KFH100"/>
      <c r="KFI100"/>
      <c r="KFJ100"/>
      <c r="KFK100"/>
      <c r="KFL100"/>
      <c r="KFM100"/>
      <c r="KFN100"/>
      <c r="KFO100"/>
      <c r="KFP100"/>
      <c r="KFQ100"/>
      <c r="KFR100"/>
      <c r="KFS100"/>
      <c r="KFT100"/>
      <c r="KFU100"/>
      <c r="KFV100"/>
      <c r="KFW100"/>
      <c r="KFX100"/>
      <c r="KFY100"/>
      <c r="KFZ100"/>
      <c r="KGA100"/>
      <c r="KGB100"/>
      <c r="KGC100"/>
      <c r="KGD100"/>
      <c r="KGE100"/>
      <c r="KGF100"/>
      <c r="KGG100"/>
      <c r="KGH100"/>
      <c r="KGI100"/>
      <c r="KGJ100"/>
      <c r="KGK100"/>
      <c r="KGL100"/>
      <c r="KGM100"/>
      <c r="KGN100"/>
      <c r="KGO100"/>
      <c r="KGP100"/>
      <c r="KGQ100"/>
      <c r="KGR100"/>
      <c r="KGS100"/>
      <c r="KGT100"/>
      <c r="KGU100"/>
      <c r="KGV100"/>
      <c r="KGW100"/>
      <c r="KGX100"/>
      <c r="KGY100"/>
      <c r="KGZ100"/>
      <c r="KHA100"/>
      <c r="KHB100"/>
      <c r="KHC100"/>
      <c r="KHD100"/>
      <c r="KHE100"/>
      <c r="KHF100"/>
      <c r="KHG100"/>
      <c r="KHH100"/>
      <c r="KHI100"/>
      <c r="KHJ100"/>
      <c r="KHK100"/>
      <c r="KHL100"/>
      <c r="KHM100"/>
      <c r="KHN100"/>
      <c r="KHO100"/>
      <c r="KHP100"/>
      <c r="KHQ100"/>
      <c r="KHR100"/>
      <c r="KHS100"/>
      <c r="KHT100"/>
      <c r="KHU100"/>
      <c r="KHV100"/>
      <c r="KHW100"/>
      <c r="KHX100"/>
      <c r="KHY100"/>
      <c r="KHZ100"/>
      <c r="KIA100"/>
      <c r="KIB100"/>
      <c r="KIC100"/>
      <c r="KID100"/>
      <c r="KIE100"/>
      <c r="KIF100"/>
      <c r="KIG100"/>
      <c r="KIH100"/>
      <c r="KII100"/>
      <c r="KIJ100"/>
      <c r="KIK100"/>
      <c r="KIL100"/>
      <c r="KIM100"/>
      <c r="KIN100"/>
      <c r="KIO100"/>
      <c r="KIP100"/>
      <c r="KIQ100"/>
      <c r="KIR100"/>
      <c r="KIS100"/>
      <c r="KIT100"/>
      <c r="KIU100"/>
      <c r="KIV100"/>
      <c r="KIW100"/>
      <c r="KIX100"/>
      <c r="KIY100"/>
      <c r="KIZ100"/>
      <c r="KJA100"/>
      <c r="KJB100"/>
      <c r="KJC100"/>
      <c r="KJD100"/>
      <c r="KJE100"/>
      <c r="KJF100"/>
      <c r="KJG100"/>
      <c r="KJH100"/>
      <c r="KJI100"/>
      <c r="KJJ100"/>
      <c r="KJK100"/>
      <c r="KJL100"/>
      <c r="KJM100"/>
      <c r="KJN100"/>
      <c r="KJO100"/>
      <c r="KJP100"/>
      <c r="KJQ100"/>
      <c r="KJR100"/>
      <c r="KJS100"/>
      <c r="KJT100"/>
      <c r="KJU100"/>
      <c r="KJV100"/>
      <c r="KJW100"/>
      <c r="KJX100"/>
      <c r="KJY100"/>
      <c r="KJZ100"/>
      <c r="KKA100"/>
      <c r="KKB100"/>
      <c r="KKC100"/>
      <c r="KKD100"/>
      <c r="KKE100"/>
      <c r="KKF100"/>
      <c r="KKG100"/>
      <c r="KKH100"/>
      <c r="KKI100"/>
      <c r="KKJ100"/>
      <c r="KKK100"/>
      <c r="KKL100"/>
      <c r="KKM100"/>
      <c r="KKN100"/>
      <c r="KKO100"/>
      <c r="KKP100"/>
      <c r="KKQ100"/>
      <c r="KKR100"/>
      <c r="KKS100"/>
      <c r="KKT100"/>
      <c r="KKU100"/>
      <c r="KKV100"/>
      <c r="KKW100"/>
      <c r="KKX100"/>
      <c r="KKY100"/>
      <c r="KKZ100"/>
      <c r="KLA100"/>
      <c r="KLB100"/>
      <c r="KLC100"/>
      <c r="KLD100"/>
      <c r="KLE100"/>
      <c r="KLF100"/>
      <c r="KLG100"/>
      <c r="KLH100"/>
      <c r="KLI100"/>
      <c r="KLJ100"/>
      <c r="KLK100"/>
      <c r="KLL100"/>
      <c r="KLM100"/>
      <c r="KLN100"/>
      <c r="KLO100"/>
      <c r="KLP100"/>
      <c r="KLQ100"/>
      <c r="KLR100"/>
      <c r="KLS100"/>
      <c r="KLT100"/>
      <c r="KLU100"/>
      <c r="KLV100"/>
      <c r="KLW100"/>
      <c r="KLX100"/>
      <c r="KLY100"/>
      <c r="KLZ100"/>
      <c r="KMA100"/>
      <c r="KMB100"/>
      <c r="KMC100"/>
      <c r="KMD100"/>
      <c r="KME100"/>
      <c r="KMF100"/>
      <c r="KMG100"/>
      <c r="KMH100"/>
      <c r="KMI100"/>
      <c r="KMJ100"/>
      <c r="KMK100"/>
      <c r="KML100"/>
      <c r="KMM100"/>
      <c r="KMN100"/>
      <c r="KMO100"/>
      <c r="KMP100"/>
      <c r="KMQ100"/>
      <c r="KMR100"/>
      <c r="KMS100"/>
      <c r="KMT100"/>
      <c r="KMU100"/>
      <c r="KMV100"/>
      <c r="KMW100"/>
      <c r="KMX100"/>
      <c r="KMY100"/>
      <c r="KMZ100"/>
      <c r="KNA100"/>
      <c r="KNB100"/>
      <c r="KNC100"/>
      <c r="KND100"/>
      <c r="KNE100"/>
      <c r="KNF100"/>
      <c r="KNG100"/>
      <c r="KNH100"/>
      <c r="KNI100"/>
      <c r="KNJ100"/>
      <c r="KNK100"/>
      <c r="KNL100"/>
      <c r="KNM100"/>
      <c r="KNN100"/>
      <c r="KNO100"/>
      <c r="KNP100"/>
      <c r="KNQ100"/>
      <c r="KNR100"/>
      <c r="KNS100"/>
      <c r="KNT100"/>
      <c r="KNU100"/>
      <c r="KNV100"/>
      <c r="KNW100"/>
      <c r="KNX100"/>
      <c r="KNY100"/>
      <c r="KNZ100"/>
      <c r="KOA100"/>
      <c r="KOB100"/>
      <c r="KOC100"/>
      <c r="KOD100"/>
      <c r="KOE100"/>
      <c r="KOF100"/>
      <c r="KOG100"/>
      <c r="KOH100"/>
      <c r="KOI100"/>
      <c r="KOJ100"/>
      <c r="KOK100"/>
      <c r="KOL100"/>
      <c r="KOM100"/>
      <c r="KON100"/>
      <c r="KOO100"/>
      <c r="KOP100"/>
      <c r="KOQ100"/>
      <c r="KOR100"/>
      <c r="KOS100"/>
      <c r="KOT100"/>
      <c r="KOU100"/>
      <c r="KOV100"/>
      <c r="KOW100"/>
      <c r="KOX100"/>
      <c r="KOY100"/>
      <c r="KOZ100"/>
      <c r="KPA100"/>
      <c r="KPB100"/>
      <c r="KPC100"/>
      <c r="KPD100"/>
      <c r="KPE100"/>
      <c r="KPF100"/>
      <c r="KPG100"/>
      <c r="KPH100"/>
      <c r="KPI100"/>
      <c r="KPJ100"/>
      <c r="KPK100"/>
      <c r="KPL100"/>
      <c r="KPM100"/>
      <c r="KPN100"/>
      <c r="KPO100"/>
      <c r="KPP100"/>
      <c r="KPQ100"/>
      <c r="KPR100"/>
      <c r="KPS100"/>
      <c r="KPT100"/>
      <c r="KPU100"/>
      <c r="KPV100"/>
      <c r="KPW100"/>
      <c r="KPX100"/>
      <c r="KPY100"/>
      <c r="KPZ100"/>
      <c r="KQA100"/>
      <c r="KQB100"/>
      <c r="KQC100"/>
      <c r="KQD100"/>
      <c r="KQE100"/>
      <c r="KQF100"/>
      <c r="KQG100"/>
      <c r="KQH100"/>
      <c r="KQI100"/>
      <c r="KQJ100"/>
      <c r="KQK100"/>
      <c r="KQL100"/>
      <c r="KQM100"/>
      <c r="KQN100"/>
      <c r="KQO100"/>
      <c r="KQP100"/>
      <c r="KQQ100"/>
      <c r="KQR100"/>
      <c r="KQS100"/>
      <c r="KQT100"/>
      <c r="KQU100"/>
      <c r="KQV100"/>
      <c r="KQW100"/>
      <c r="KQX100"/>
      <c r="KQY100"/>
      <c r="KQZ100"/>
      <c r="KRA100"/>
      <c r="KRB100"/>
      <c r="KRC100"/>
      <c r="KRD100"/>
      <c r="KRE100"/>
      <c r="KRF100"/>
      <c r="KRG100"/>
      <c r="KRH100"/>
      <c r="KRI100"/>
      <c r="KRJ100"/>
      <c r="KRK100"/>
      <c r="KRL100"/>
      <c r="KRM100"/>
      <c r="KRN100"/>
      <c r="KRO100"/>
      <c r="KRP100"/>
      <c r="KRQ100"/>
      <c r="KRR100"/>
      <c r="KRS100"/>
      <c r="KRT100"/>
      <c r="KRU100"/>
      <c r="KRV100"/>
      <c r="KRW100"/>
      <c r="KRX100"/>
      <c r="KRY100"/>
      <c r="KRZ100"/>
      <c r="KSA100"/>
      <c r="KSB100"/>
      <c r="KSC100"/>
      <c r="KSD100"/>
      <c r="KSE100"/>
      <c r="KSF100"/>
      <c r="KSG100"/>
      <c r="KSH100"/>
      <c r="KSI100"/>
      <c r="KSJ100"/>
      <c r="KSK100"/>
      <c r="KSL100"/>
      <c r="KSM100"/>
      <c r="KSN100"/>
      <c r="KSO100"/>
      <c r="KSP100"/>
      <c r="KSQ100"/>
      <c r="KSR100"/>
      <c r="KSS100"/>
      <c r="KST100"/>
      <c r="KSU100"/>
      <c r="KSV100"/>
      <c r="KSW100"/>
      <c r="KSX100"/>
      <c r="KSY100"/>
      <c r="KSZ100"/>
      <c r="KTA100"/>
      <c r="KTB100"/>
      <c r="KTC100"/>
      <c r="KTD100"/>
      <c r="KTE100"/>
      <c r="KTF100"/>
      <c r="KTG100"/>
      <c r="KTH100"/>
      <c r="KTI100"/>
      <c r="KTJ100"/>
      <c r="KTK100"/>
      <c r="KTL100"/>
      <c r="KTM100"/>
      <c r="KTN100"/>
      <c r="KTO100"/>
      <c r="KTP100"/>
      <c r="KTQ100"/>
      <c r="KTR100"/>
      <c r="KTS100"/>
      <c r="KTT100"/>
      <c r="KTU100"/>
      <c r="KTV100"/>
      <c r="KTW100"/>
      <c r="KTX100"/>
      <c r="KTY100"/>
      <c r="KTZ100"/>
      <c r="KUA100"/>
      <c r="KUB100"/>
      <c r="KUC100"/>
      <c r="KUD100"/>
      <c r="KUE100"/>
      <c r="KUF100"/>
      <c r="KUG100"/>
      <c r="KUH100"/>
      <c r="KUI100"/>
      <c r="KUJ100"/>
      <c r="KUK100"/>
      <c r="KUL100"/>
      <c r="KUM100"/>
      <c r="KUN100"/>
      <c r="KUO100"/>
      <c r="KUP100"/>
      <c r="KUQ100"/>
      <c r="KUR100"/>
      <c r="KUS100"/>
      <c r="KUT100"/>
      <c r="KUU100"/>
      <c r="KUV100"/>
      <c r="KUW100"/>
      <c r="KUX100"/>
      <c r="KUY100"/>
      <c r="KUZ100"/>
      <c r="KVA100"/>
      <c r="KVB100"/>
      <c r="KVC100"/>
      <c r="KVD100"/>
      <c r="KVE100"/>
      <c r="KVF100"/>
      <c r="KVG100"/>
      <c r="KVH100"/>
      <c r="KVI100"/>
      <c r="KVJ100"/>
      <c r="KVK100"/>
      <c r="KVL100"/>
      <c r="KVM100"/>
      <c r="KVN100"/>
      <c r="KVO100"/>
      <c r="KVP100"/>
      <c r="KVQ100"/>
      <c r="KVR100"/>
      <c r="KVS100"/>
      <c r="KVT100"/>
      <c r="KVU100"/>
      <c r="KVV100"/>
      <c r="KVW100"/>
      <c r="KVX100"/>
      <c r="KVY100"/>
      <c r="KVZ100"/>
      <c r="KWA100"/>
      <c r="KWB100"/>
      <c r="KWC100"/>
      <c r="KWD100"/>
      <c r="KWE100"/>
      <c r="KWF100"/>
      <c r="KWG100"/>
      <c r="KWH100"/>
      <c r="KWI100"/>
      <c r="KWJ100"/>
      <c r="KWK100"/>
      <c r="KWL100"/>
      <c r="KWM100"/>
      <c r="KWN100"/>
      <c r="KWO100"/>
      <c r="KWP100"/>
      <c r="KWQ100"/>
      <c r="KWR100"/>
      <c r="KWS100"/>
      <c r="KWT100"/>
      <c r="KWU100"/>
      <c r="KWV100"/>
      <c r="KWW100"/>
      <c r="KWX100"/>
      <c r="KWY100"/>
      <c r="KWZ100"/>
      <c r="KXA100"/>
      <c r="KXB100"/>
      <c r="KXC100"/>
      <c r="KXD100"/>
      <c r="KXE100"/>
      <c r="KXF100"/>
      <c r="KXG100"/>
      <c r="KXH100"/>
      <c r="KXI100"/>
      <c r="KXJ100"/>
      <c r="KXK100"/>
      <c r="KXL100"/>
      <c r="KXM100"/>
      <c r="KXN100"/>
      <c r="KXO100"/>
      <c r="KXP100"/>
      <c r="KXQ100"/>
      <c r="KXR100"/>
      <c r="KXS100"/>
      <c r="KXT100"/>
      <c r="KXU100"/>
      <c r="KXV100"/>
      <c r="KXW100"/>
      <c r="KXX100"/>
      <c r="KXY100"/>
      <c r="KXZ100"/>
      <c r="KYA100"/>
      <c r="KYB100"/>
      <c r="KYC100"/>
      <c r="KYD100"/>
      <c r="KYE100"/>
      <c r="KYF100"/>
      <c r="KYG100"/>
      <c r="KYH100"/>
      <c r="KYI100"/>
      <c r="KYJ100"/>
      <c r="KYK100"/>
      <c r="KYL100"/>
      <c r="KYM100"/>
      <c r="KYN100"/>
      <c r="KYO100"/>
      <c r="KYP100"/>
      <c r="KYQ100"/>
      <c r="KYR100"/>
      <c r="KYS100"/>
      <c r="KYT100"/>
      <c r="KYU100"/>
      <c r="KYV100"/>
      <c r="KYW100"/>
      <c r="KYX100"/>
      <c r="KYY100"/>
      <c r="KYZ100"/>
      <c r="KZA100"/>
      <c r="KZB100"/>
      <c r="KZC100"/>
      <c r="KZD100"/>
      <c r="KZE100"/>
      <c r="KZF100"/>
      <c r="KZG100"/>
      <c r="KZH100"/>
      <c r="KZI100"/>
      <c r="KZJ100"/>
      <c r="KZK100"/>
      <c r="KZL100"/>
      <c r="KZM100"/>
      <c r="KZN100"/>
      <c r="KZO100"/>
      <c r="KZP100"/>
      <c r="KZQ100"/>
      <c r="KZR100"/>
      <c r="KZS100"/>
      <c r="KZT100"/>
      <c r="KZU100"/>
      <c r="KZV100"/>
      <c r="KZW100"/>
      <c r="KZX100"/>
      <c r="KZY100"/>
      <c r="KZZ100"/>
      <c r="LAA100"/>
      <c r="LAB100"/>
      <c r="LAC100"/>
      <c r="LAD100"/>
      <c r="LAE100"/>
      <c r="LAF100"/>
      <c r="LAG100"/>
      <c r="LAH100"/>
      <c r="LAI100"/>
      <c r="LAJ100"/>
      <c r="LAK100"/>
      <c r="LAL100"/>
      <c r="LAM100"/>
      <c r="LAN100"/>
      <c r="LAO100"/>
      <c r="LAP100"/>
      <c r="LAQ100"/>
      <c r="LAR100"/>
      <c r="LAS100"/>
      <c r="LAT100"/>
      <c r="LAU100"/>
      <c r="LAV100"/>
      <c r="LAW100"/>
      <c r="LAX100"/>
      <c r="LAY100"/>
      <c r="LAZ100"/>
      <c r="LBA100"/>
      <c r="LBB100"/>
      <c r="LBC100"/>
      <c r="LBD100"/>
      <c r="LBE100"/>
      <c r="LBF100"/>
      <c r="LBG100"/>
      <c r="LBH100"/>
      <c r="LBI100"/>
      <c r="LBJ100"/>
      <c r="LBK100"/>
      <c r="LBL100"/>
      <c r="LBM100"/>
      <c r="LBN100"/>
      <c r="LBO100"/>
      <c r="LBP100"/>
      <c r="LBQ100"/>
      <c r="LBR100"/>
      <c r="LBS100"/>
      <c r="LBT100"/>
      <c r="LBU100"/>
      <c r="LBV100"/>
      <c r="LBW100"/>
      <c r="LBX100"/>
      <c r="LBY100"/>
      <c r="LBZ100"/>
      <c r="LCA100"/>
      <c r="LCB100"/>
      <c r="LCC100"/>
      <c r="LCD100"/>
      <c r="LCE100"/>
      <c r="LCF100"/>
      <c r="LCG100"/>
      <c r="LCH100"/>
      <c r="LCI100"/>
      <c r="LCJ100"/>
      <c r="LCK100"/>
      <c r="LCL100"/>
      <c r="LCM100"/>
      <c r="LCN100"/>
      <c r="LCO100"/>
      <c r="LCP100"/>
      <c r="LCQ100"/>
      <c r="LCR100"/>
      <c r="LCS100"/>
      <c r="LCT100"/>
      <c r="LCU100"/>
      <c r="LCV100"/>
      <c r="LCW100"/>
      <c r="LCX100"/>
      <c r="LCY100"/>
      <c r="LCZ100"/>
      <c r="LDA100"/>
      <c r="LDB100"/>
      <c r="LDC100"/>
      <c r="LDD100"/>
      <c r="LDE100"/>
      <c r="LDF100"/>
      <c r="LDG100"/>
      <c r="LDH100"/>
      <c r="LDI100"/>
      <c r="LDJ100"/>
      <c r="LDK100"/>
      <c r="LDL100"/>
      <c r="LDM100"/>
      <c r="LDN100"/>
      <c r="LDO100"/>
      <c r="LDP100"/>
      <c r="LDQ100"/>
      <c r="LDR100"/>
      <c r="LDS100"/>
      <c r="LDT100"/>
      <c r="LDU100"/>
      <c r="LDV100"/>
      <c r="LDW100"/>
      <c r="LDX100"/>
      <c r="LDY100"/>
      <c r="LDZ100"/>
      <c r="LEA100"/>
      <c r="LEB100"/>
      <c r="LEC100"/>
      <c r="LED100"/>
      <c r="LEE100"/>
      <c r="LEF100"/>
      <c r="LEG100"/>
      <c r="LEH100"/>
      <c r="LEI100"/>
      <c r="LEJ100"/>
      <c r="LEK100"/>
      <c r="LEL100"/>
      <c r="LEM100"/>
      <c r="LEN100"/>
      <c r="LEO100"/>
      <c r="LEP100"/>
      <c r="LEQ100"/>
      <c r="LER100"/>
      <c r="LES100"/>
      <c r="LET100"/>
      <c r="LEU100"/>
      <c r="LEV100"/>
      <c r="LEW100"/>
      <c r="LEX100"/>
      <c r="LEY100"/>
      <c r="LEZ100"/>
      <c r="LFA100"/>
      <c r="LFB100"/>
      <c r="LFC100"/>
      <c r="LFD100"/>
      <c r="LFE100"/>
      <c r="LFF100"/>
      <c r="LFG100"/>
      <c r="LFH100"/>
      <c r="LFI100"/>
      <c r="LFJ100"/>
      <c r="LFK100"/>
      <c r="LFL100"/>
      <c r="LFM100"/>
      <c r="LFN100"/>
      <c r="LFO100"/>
      <c r="LFP100"/>
      <c r="LFQ100"/>
      <c r="LFR100"/>
      <c r="LFS100"/>
      <c r="LFT100"/>
      <c r="LFU100"/>
      <c r="LFV100"/>
      <c r="LFW100"/>
      <c r="LFX100"/>
      <c r="LFY100"/>
      <c r="LFZ100"/>
      <c r="LGA100"/>
      <c r="LGB100"/>
      <c r="LGC100"/>
      <c r="LGD100"/>
      <c r="LGE100"/>
      <c r="LGF100"/>
      <c r="LGG100"/>
      <c r="LGH100"/>
      <c r="LGI100"/>
      <c r="LGJ100"/>
      <c r="LGK100"/>
      <c r="LGL100"/>
      <c r="LGM100"/>
      <c r="LGN100"/>
      <c r="LGO100"/>
      <c r="LGP100"/>
      <c r="LGQ100"/>
      <c r="LGR100"/>
      <c r="LGS100"/>
      <c r="LGT100"/>
      <c r="LGU100"/>
      <c r="LGV100"/>
      <c r="LGW100"/>
      <c r="LGX100"/>
      <c r="LGY100"/>
      <c r="LGZ100"/>
      <c r="LHA100"/>
      <c r="LHB100"/>
      <c r="LHC100"/>
      <c r="LHD100"/>
      <c r="LHE100"/>
      <c r="LHF100"/>
      <c r="LHG100"/>
      <c r="LHH100"/>
      <c r="LHI100"/>
      <c r="LHJ100"/>
      <c r="LHK100"/>
      <c r="LHL100"/>
      <c r="LHM100"/>
      <c r="LHN100"/>
      <c r="LHO100"/>
      <c r="LHP100"/>
      <c r="LHQ100"/>
      <c r="LHR100"/>
      <c r="LHS100"/>
      <c r="LHT100"/>
      <c r="LHU100"/>
      <c r="LHV100"/>
      <c r="LHW100"/>
      <c r="LHX100"/>
      <c r="LHY100"/>
      <c r="LHZ100"/>
      <c r="LIA100"/>
      <c r="LIB100"/>
      <c r="LIC100"/>
      <c r="LID100"/>
      <c r="LIE100"/>
      <c r="LIF100"/>
      <c r="LIG100"/>
      <c r="LIH100"/>
      <c r="LII100"/>
      <c r="LIJ100"/>
      <c r="LIK100"/>
      <c r="LIL100"/>
      <c r="LIM100"/>
      <c r="LIN100"/>
      <c r="LIO100"/>
      <c r="LIP100"/>
      <c r="LIQ100"/>
      <c r="LIR100"/>
      <c r="LIS100"/>
      <c r="LIT100"/>
      <c r="LIU100"/>
      <c r="LIV100"/>
      <c r="LIW100"/>
      <c r="LIX100"/>
      <c r="LIY100"/>
      <c r="LIZ100"/>
      <c r="LJA100"/>
      <c r="LJB100"/>
      <c r="LJC100"/>
      <c r="LJD100"/>
      <c r="LJE100"/>
      <c r="LJF100"/>
      <c r="LJG100"/>
      <c r="LJH100"/>
      <c r="LJI100"/>
      <c r="LJJ100"/>
      <c r="LJK100"/>
      <c r="LJL100"/>
      <c r="LJM100"/>
      <c r="LJN100"/>
      <c r="LJO100"/>
      <c r="LJP100"/>
      <c r="LJQ100"/>
      <c r="LJR100"/>
      <c r="LJS100"/>
      <c r="LJT100"/>
      <c r="LJU100"/>
      <c r="LJV100"/>
      <c r="LJW100"/>
      <c r="LJX100"/>
      <c r="LJY100"/>
      <c r="LJZ100"/>
      <c r="LKA100"/>
      <c r="LKB100"/>
      <c r="LKC100"/>
      <c r="LKD100"/>
      <c r="LKE100"/>
      <c r="LKF100"/>
      <c r="LKG100"/>
      <c r="LKH100"/>
      <c r="LKI100"/>
      <c r="LKJ100"/>
      <c r="LKK100"/>
      <c r="LKL100"/>
      <c r="LKM100"/>
      <c r="LKN100"/>
      <c r="LKO100"/>
      <c r="LKP100"/>
      <c r="LKQ100"/>
      <c r="LKR100"/>
      <c r="LKS100"/>
      <c r="LKT100"/>
      <c r="LKU100"/>
      <c r="LKV100"/>
      <c r="LKW100"/>
      <c r="LKX100"/>
      <c r="LKY100"/>
      <c r="LKZ100"/>
      <c r="LLA100"/>
      <c r="LLB100"/>
      <c r="LLC100"/>
      <c r="LLD100"/>
      <c r="LLE100"/>
      <c r="LLF100"/>
      <c r="LLG100"/>
      <c r="LLH100"/>
      <c r="LLI100"/>
      <c r="LLJ100"/>
      <c r="LLK100"/>
      <c r="LLL100"/>
      <c r="LLM100"/>
      <c r="LLN100"/>
      <c r="LLO100"/>
      <c r="LLP100"/>
      <c r="LLQ100"/>
      <c r="LLR100"/>
      <c r="LLS100"/>
      <c r="LLT100"/>
      <c r="LLU100"/>
      <c r="LLV100"/>
      <c r="LLW100"/>
      <c r="LLX100"/>
      <c r="LLY100"/>
      <c r="LLZ100"/>
      <c r="LMA100"/>
      <c r="LMB100"/>
      <c r="LMC100"/>
      <c r="LMD100"/>
      <c r="LME100"/>
      <c r="LMF100"/>
      <c r="LMG100"/>
      <c r="LMH100"/>
      <c r="LMI100"/>
      <c r="LMJ100"/>
      <c r="LMK100"/>
      <c r="LML100"/>
      <c r="LMM100"/>
      <c r="LMN100"/>
      <c r="LMO100"/>
      <c r="LMP100"/>
      <c r="LMQ100"/>
      <c r="LMR100"/>
      <c r="LMS100"/>
      <c r="LMT100"/>
      <c r="LMU100"/>
      <c r="LMV100"/>
      <c r="LMW100"/>
      <c r="LMX100"/>
      <c r="LMY100"/>
      <c r="LMZ100"/>
      <c r="LNA100"/>
      <c r="LNB100"/>
      <c r="LNC100"/>
      <c r="LND100"/>
      <c r="LNE100"/>
      <c r="LNF100"/>
      <c r="LNG100"/>
      <c r="LNH100"/>
      <c r="LNI100"/>
      <c r="LNJ100"/>
      <c r="LNK100"/>
      <c r="LNL100"/>
      <c r="LNM100"/>
      <c r="LNN100"/>
      <c r="LNO100"/>
      <c r="LNP100"/>
      <c r="LNQ100"/>
      <c r="LNR100"/>
      <c r="LNS100"/>
      <c r="LNT100"/>
      <c r="LNU100"/>
      <c r="LNV100"/>
      <c r="LNW100"/>
      <c r="LNX100"/>
      <c r="LNY100"/>
      <c r="LNZ100"/>
      <c r="LOA100"/>
      <c r="LOB100"/>
      <c r="LOC100"/>
      <c r="LOD100"/>
      <c r="LOE100"/>
      <c r="LOF100"/>
      <c r="LOG100"/>
      <c r="LOH100"/>
      <c r="LOI100"/>
      <c r="LOJ100"/>
      <c r="LOK100"/>
      <c r="LOL100"/>
      <c r="LOM100"/>
      <c r="LON100"/>
      <c r="LOO100"/>
      <c r="LOP100"/>
      <c r="LOQ100"/>
      <c r="LOR100"/>
      <c r="LOS100"/>
      <c r="LOT100"/>
      <c r="LOU100"/>
      <c r="LOV100"/>
      <c r="LOW100"/>
      <c r="LOX100"/>
      <c r="LOY100"/>
      <c r="LOZ100"/>
      <c r="LPA100"/>
      <c r="LPB100"/>
      <c r="LPC100"/>
      <c r="LPD100"/>
      <c r="LPE100"/>
      <c r="LPF100"/>
      <c r="LPG100"/>
      <c r="LPH100"/>
      <c r="LPI100"/>
      <c r="LPJ100"/>
      <c r="LPK100"/>
      <c r="LPL100"/>
      <c r="LPM100"/>
      <c r="LPN100"/>
      <c r="LPO100"/>
      <c r="LPP100"/>
      <c r="LPQ100"/>
      <c r="LPR100"/>
      <c r="LPS100"/>
      <c r="LPT100"/>
      <c r="LPU100"/>
      <c r="LPV100"/>
      <c r="LPW100"/>
      <c r="LPX100"/>
      <c r="LPY100"/>
      <c r="LPZ100"/>
      <c r="LQA100"/>
      <c r="LQB100"/>
      <c r="LQC100"/>
      <c r="LQD100"/>
      <c r="LQE100"/>
      <c r="LQF100"/>
      <c r="LQG100"/>
      <c r="LQH100"/>
      <c r="LQI100"/>
      <c r="LQJ100"/>
      <c r="LQK100"/>
      <c r="LQL100"/>
      <c r="LQM100"/>
      <c r="LQN100"/>
      <c r="LQO100"/>
      <c r="LQP100"/>
      <c r="LQQ100"/>
      <c r="LQR100"/>
      <c r="LQS100"/>
      <c r="LQT100"/>
      <c r="LQU100"/>
      <c r="LQV100"/>
      <c r="LQW100"/>
      <c r="LQX100"/>
      <c r="LQY100"/>
      <c r="LQZ100"/>
      <c r="LRA100"/>
      <c r="LRB100"/>
      <c r="LRC100"/>
      <c r="LRD100"/>
      <c r="LRE100"/>
      <c r="LRF100"/>
      <c r="LRG100"/>
      <c r="LRH100"/>
      <c r="LRI100"/>
      <c r="LRJ100"/>
      <c r="LRK100"/>
      <c r="LRL100"/>
      <c r="LRM100"/>
      <c r="LRN100"/>
      <c r="LRO100"/>
      <c r="LRP100"/>
      <c r="LRQ100"/>
      <c r="LRR100"/>
      <c r="LRS100"/>
      <c r="LRT100"/>
      <c r="LRU100"/>
      <c r="LRV100"/>
      <c r="LRW100"/>
      <c r="LRX100"/>
      <c r="LRY100"/>
      <c r="LRZ100"/>
      <c r="LSA100"/>
      <c r="LSB100"/>
      <c r="LSC100"/>
      <c r="LSD100"/>
      <c r="LSE100"/>
      <c r="LSF100"/>
      <c r="LSG100"/>
      <c r="LSH100"/>
      <c r="LSI100"/>
      <c r="LSJ100"/>
      <c r="LSK100"/>
      <c r="LSL100"/>
      <c r="LSM100"/>
      <c r="LSN100"/>
      <c r="LSO100"/>
      <c r="LSP100"/>
      <c r="LSQ100"/>
      <c r="LSR100"/>
      <c r="LSS100"/>
      <c r="LST100"/>
      <c r="LSU100"/>
      <c r="LSV100"/>
      <c r="LSW100"/>
      <c r="LSX100"/>
      <c r="LSY100"/>
      <c r="LSZ100"/>
      <c r="LTA100"/>
      <c r="LTB100"/>
      <c r="LTC100"/>
      <c r="LTD100"/>
      <c r="LTE100"/>
      <c r="LTF100"/>
      <c r="LTG100"/>
      <c r="LTH100"/>
      <c r="LTI100"/>
      <c r="LTJ100"/>
      <c r="LTK100"/>
      <c r="LTL100"/>
      <c r="LTM100"/>
      <c r="LTN100"/>
      <c r="LTO100"/>
      <c r="LTP100"/>
      <c r="LTQ100"/>
      <c r="LTR100"/>
      <c r="LTS100"/>
      <c r="LTT100"/>
      <c r="LTU100"/>
      <c r="LTV100"/>
      <c r="LTW100"/>
      <c r="LTX100"/>
      <c r="LTY100"/>
      <c r="LTZ100"/>
      <c r="LUA100"/>
      <c r="LUB100"/>
      <c r="LUC100"/>
      <c r="LUD100"/>
      <c r="LUE100"/>
      <c r="LUF100"/>
      <c r="LUG100"/>
      <c r="LUH100"/>
      <c r="LUI100"/>
      <c r="LUJ100"/>
      <c r="LUK100"/>
      <c r="LUL100"/>
      <c r="LUM100"/>
      <c r="LUN100"/>
      <c r="LUO100"/>
      <c r="LUP100"/>
      <c r="LUQ100"/>
      <c r="LUR100"/>
      <c r="LUS100"/>
      <c r="LUT100"/>
      <c r="LUU100"/>
      <c r="LUV100"/>
      <c r="LUW100"/>
      <c r="LUX100"/>
      <c r="LUY100"/>
      <c r="LUZ100"/>
      <c r="LVA100"/>
      <c r="LVB100"/>
      <c r="LVC100"/>
      <c r="LVD100"/>
      <c r="LVE100"/>
      <c r="LVF100"/>
      <c r="LVG100"/>
      <c r="LVH100"/>
      <c r="LVI100"/>
      <c r="LVJ100"/>
      <c r="LVK100"/>
      <c r="LVL100"/>
      <c r="LVM100"/>
      <c r="LVN100"/>
      <c r="LVO100"/>
      <c r="LVP100"/>
      <c r="LVQ100"/>
      <c r="LVR100"/>
      <c r="LVS100"/>
      <c r="LVT100"/>
      <c r="LVU100"/>
      <c r="LVV100"/>
      <c r="LVW100"/>
      <c r="LVX100"/>
      <c r="LVY100"/>
      <c r="LVZ100"/>
      <c r="LWA100"/>
      <c r="LWB100"/>
      <c r="LWC100"/>
      <c r="LWD100"/>
      <c r="LWE100"/>
      <c r="LWF100"/>
      <c r="LWG100"/>
      <c r="LWH100"/>
      <c r="LWI100"/>
      <c r="LWJ100"/>
      <c r="LWK100"/>
      <c r="LWL100"/>
      <c r="LWM100"/>
      <c r="LWN100"/>
      <c r="LWO100"/>
      <c r="LWP100"/>
      <c r="LWQ100"/>
      <c r="LWR100"/>
      <c r="LWS100"/>
      <c r="LWT100"/>
      <c r="LWU100"/>
      <c r="LWV100"/>
      <c r="LWW100"/>
      <c r="LWX100"/>
      <c r="LWY100"/>
      <c r="LWZ100"/>
      <c r="LXA100"/>
      <c r="LXB100"/>
      <c r="LXC100"/>
      <c r="LXD100"/>
      <c r="LXE100"/>
      <c r="LXF100"/>
      <c r="LXG100"/>
      <c r="LXH100"/>
      <c r="LXI100"/>
      <c r="LXJ100"/>
      <c r="LXK100"/>
      <c r="LXL100"/>
      <c r="LXM100"/>
      <c r="LXN100"/>
      <c r="LXO100"/>
      <c r="LXP100"/>
      <c r="LXQ100"/>
      <c r="LXR100"/>
      <c r="LXS100"/>
      <c r="LXT100"/>
      <c r="LXU100"/>
      <c r="LXV100"/>
      <c r="LXW100"/>
      <c r="LXX100"/>
      <c r="LXY100"/>
      <c r="LXZ100"/>
      <c r="LYA100"/>
      <c r="LYB100"/>
      <c r="LYC100"/>
      <c r="LYD100"/>
      <c r="LYE100"/>
      <c r="LYF100"/>
      <c r="LYG100"/>
      <c r="LYH100"/>
      <c r="LYI100"/>
      <c r="LYJ100"/>
      <c r="LYK100"/>
      <c r="LYL100"/>
      <c r="LYM100"/>
      <c r="LYN100"/>
      <c r="LYO100"/>
      <c r="LYP100"/>
      <c r="LYQ100"/>
      <c r="LYR100"/>
      <c r="LYS100"/>
      <c r="LYT100"/>
      <c r="LYU100"/>
      <c r="LYV100"/>
      <c r="LYW100"/>
      <c r="LYX100"/>
      <c r="LYY100"/>
      <c r="LYZ100"/>
      <c r="LZA100"/>
      <c r="LZB100"/>
      <c r="LZC100"/>
      <c r="LZD100"/>
      <c r="LZE100"/>
      <c r="LZF100"/>
      <c r="LZG100"/>
      <c r="LZH100"/>
      <c r="LZI100"/>
      <c r="LZJ100"/>
      <c r="LZK100"/>
      <c r="LZL100"/>
      <c r="LZM100"/>
      <c r="LZN100"/>
      <c r="LZO100"/>
      <c r="LZP100"/>
      <c r="LZQ100"/>
      <c r="LZR100"/>
      <c r="LZS100"/>
      <c r="LZT100"/>
      <c r="LZU100"/>
      <c r="LZV100"/>
      <c r="LZW100"/>
      <c r="LZX100"/>
      <c r="LZY100"/>
      <c r="LZZ100"/>
      <c r="MAA100"/>
      <c r="MAB100"/>
      <c r="MAC100"/>
      <c r="MAD100"/>
      <c r="MAE100"/>
      <c r="MAF100"/>
      <c r="MAG100"/>
      <c r="MAH100"/>
      <c r="MAI100"/>
      <c r="MAJ100"/>
      <c r="MAK100"/>
      <c r="MAL100"/>
      <c r="MAM100"/>
      <c r="MAN100"/>
      <c r="MAO100"/>
      <c r="MAP100"/>
      <c r="MAQ100"/>
      <c r="MAR100"/>
      <c r="MAS100"/>
      <c r="MAT100"/>
      <c r="MAU100"/>
      <c r="MAV100"/>
      <c r="MAW100"/>
      <c r="MAX100"/>
      <c r="MAY100"/>
      <c r="MAZ100"/>
      <c r="MBA100"/>
      <c r="MBB100"/>
      <c r="MBC100"/>
      <c r="MBD100"/>
      <c r="MBE100"/>
      <c r="MBF100"/>
      <c r="MBG100"/>
      <c r="MBH100"/>
      <c r="MBI100"/>
      <c r="MBJ100"/>
      <c r="MBK100"/>
      <c r="MBL100"/>
      <c r="MBM100"/>
      <c r="MBN100"/>
      <c r="MBO100"/>
      <c r="MBP100"/>
      <c r="MBQ100"/>
      <c r="MBR100"/>
      <c r="MBS100"/>
      <c r="MBT100"/>
      <c r="MBU100"/>
      <c r="MBV100"/>
      <c r="MBW100"/>
      <c r="MBX100"/>
      <c r="MBY100"/>
      <c r="MBZ100"/>
      <c r="MCA100"/>
      <c r="MCB100"/>
      <c r="MCC100"/>
      <c r="MCD100"/>
      <c r="MCE100"/>
      <c r="MCF100"/>
      <c r="MCG100"/>
      <c r="MCH100"/>
      <c r="MCI100"/>
      <c r="MCJ100"/>
      <c r="MCK100"/>
      <c r="MCL100"/>
      <c r="MCM100"/>
      <c r="MCN100"/>
      <c r="MCO100"/>
      <c r="MCP100"/>
      <c r="MCQ100"/>
      <c r="MCR100"/>
      <c r="MCS100"/>
      <c r="MCT100"/>
      <c r="MCU100"/>
      <c r="MCV100"/>
      <c r="MCW100"/>
      <c r="MCX100"/>
      <c r="MCY100"/>
      <c r="MCZ100"/>
      <c r="MDA100"/>
      <c r="MDB100"/>
      <c r="MDC100"/>
      <c r="MDD100"/>
      <c r="MDE100"/>
      <c r="MDF100"/>
      <c r="MDG100"/>
      <c r="MDH100"/>
      <c r="MDI100"/>
      <c r="MDJ100"/>
      <c r="MDK100"/>
      <c r="MDL100"/>
      <c r="MDM100"/>
      <c r="MDN100"/>
      <c r="MDO100"/>
      <c r="MDP100"/>
      <c r="MDQ100"/>
      <c r="MDR100"/>
      <c r="MDS100"/>
      <c r="MDT100"/>
      <c r="MDU100"/>
      <c r="MDV100"/>
      <c r="MDW100"/>
      <c r="MDX100"/>
      <c r="MDY100"/>
      <c r="MDZ100"/>
      <c r="MEA100"/>
      <c r="MEB100"/>
      <c r="MEC100"/>
      <c r="MED100"/>
      <c r="MEE100"/>
      <c r="MEF100"/>
      <c r="MEG100"/>
      <c r="MEH100"/>
      <c r="MEI100"/>
      <c r="MEJ100"/>
      <c r="MEK100"/>
      <c r="MEL100"/>
      <c r="MEM100"/>
      <c r="MEN100"/>
      <c r="MEO100"/>
      <c r="MEP100"/>
      <c r="MEQ100"/>
      <c r="MER100"/>
      <c r="MES100"/>
      <c r="MET100"/>
      <c r="MEU100"/>
      <c r="MEV100"/>
      <c r="MEW100"/>
      <c r="MEX100"/>
      <c r="MEY100"/>
      <c r="MEZ100"/>
      <c r="MFA100"/>
      <c r="MFB100"/>
      <c r="MFC100"/>
      <c r="MFD100"/>
      <c r="MFE100"/>
      <c r="MFF100"/>
      <c r="MFG100"/>
      <c r="MFH100"/>
      <c r="MFI100"/>
      <c r="MFJ100"/>
      <c r="MFK100"/>
      <c r="MFL100"/>
      <c r="MFM100"/>
      <c r="MFN100"/>
      <c r="MFO100"/>
      <c r="MFP100"/>
      <c r="MFQ100"/>
      <c r="MFR100"/>
      <c r="MFS100"/>
      <c r="MFT100"/>
      <c r="MFU100"/>
      <c r="MFV100"/>
      <c r="MFW100"/>
      <c r="MFX100"/>
      <c r="MFY100"/>
      <c r="MFZ100"/>
      <c r="MGA100"/>
      <c r="MGB100"/>
      <c r="MGC100"/>
      <c r="MGD100"/>
      <c r="MGE100"/>
      <c r="MGF100"/>
      <c r="MGG100"/>
      <c r="MGH100"/>
      <c r="MGI100"/>
      <c r="MGJ100"/>
      <c r="MGK100"/>
      <c r="MGL100"/>
      <c r="MGM100"/>
      <c r="MGN100"/>
      <c r="MGO100"/>
      <c r="MGP100"/>
      <c r="MGQ100"/>
      <c r="MGR100"/>
      <c r="MGS100"/>
      <c r="MGT100"/>
      <c r="MGU100"/>
      <c r="MGV100"/>
      <c r="MGW100"/>
      <c r="MGX100"/>
      <c r="MGY100"/>
      <c r="MGZ100"/>
      <c r="MHA100"/>
      <c r="MHB100"/>
      <c r="MHC100"/>
      <c r="MHD100"/>
      <c r="MHE100"/>
      <c r="MHF100"/>
      <c r="MHG100"/>
      <c r="MHH100"/>
      <c r="MHI100"/>
      <c r="MHJ100"/>
      <c r="MHK100"/>
      <c r="MHL100"/>
      <c r="MHM100"/>
      <c r="MHN100"/>
      <c r="MHO100"/>
      <c r="MHP100"/>
      <c r="MHQ100"/>
      <c r="MHR100"/>
      <c r="MHS100"/>
      <c r="MHT100"/>
      <c r="MHU100"/>
      <c r="MHV100"/>
      <c r="MHW100"/>
      <c r="MHX100"/>
      <c r="MHY100"/>
      <c r="MHZ100"/>
      <c r="MIA100"/>
      <c r="MIB100"/>
      <c r="MIC100"/>
      <c r="MID100"/>
      <c r="MIE100"/>
      <c r="MIF100"/>
      <c r="MIG100"/>
      <c r="MIH100"/>
      <c r="MII100"/>
      <c r="MIJ100"/>
      <c r="MIK100"/>
      <c r="MIL100"/>
      <c r="MIM100"/>
      <c r="MIN100"/>
      <c r="MIO100"/>
      <c r="MIP100"/>
      <c r="MIQ100"/>
      <c r="MIR100"/>
      <c r="MIS100"/>
      <c r="MIT100"/>
      <c r="MIU100"/>
      <c r="MIV100"/>
      <c r="MIW100"/>
      <c r="MIX100"/>
      <c r="MIY100"/>
      <c r="MIZ100"/>
      <c r="MJA100"/>
      <c r="MJB100"/>
      <c r="MJC100"/>
      <c r="MJD100"/>
      <c r="MJE100"/>
      <c r="MJF100"/>
      <c r="MJG100"/>
      <c r="MJH100"/>
      <c r="MJI100"/>
      <c r="MJJ100"/>
      <c r="MJK100"/>
      <c r="MJL100"/>
      <c r="MJM100"/>
      <c r="MJN100"/>
      <c r="MJO100"/>
      <c r="MJP100"/>
      <c r="MJQ100"/>
      <c r="MJR100"/>
      <c r="MJS100"/>
      <c r="MJT100"/>
      <c r="MJU100"/>
      <c r="MJV100"/>
      <c r="MJW100"/>
      <c r="MJX100"/>
      <c r="MJY100"/>
      <c r="MJZ100"/>
      <c r="MKA100"/>
      <c r="MKB100"/>
      <c r="MKC100"/>
      <c r="MKD100"/>
      <c r="MKE100"/>
      <c r="MKF100"/>
      <c r="MKG100"/>
      <c r="MKH100"/>
      <c r="MKI100"/>
      <c r="MKJ100"/>
      <c r="MKK100"/>
      <c r="MKL100"/>
      <c r="MKM100"/>
      <c r="MKN100"/>
      <c r="MKO100"/>
      <c r="MKP100"/>
      <c r="MKQ100"/>
      <c r="MKR100"/>
      <c r="MKS100"/>
      <c r="MKT100"/>
      <c r="MKU100"/>
      <c r="MKV100"/>
      <c r="MKW100"/>
      <c r="MKX100"/>
      <c r="MKY100"/>
      <c r="MKZ100"/>
      <c r="MLA100"/>
      <c r="MLB100"/>
      <c r="MLC100"/>
      <c r="MLD100"/>
      <c r="MLE100"/>
      <c r="MLF100"/>
      <c r="MLG100"/>
      <c r="MLH100"/>
      <c r="MLI100"/>
      <c r="MLJ100"/>
      <c r="MLK100"/>
      <c r="MLL100"/>
      <c r="MLM100"/>
      <c r="MLN100"/>
      <c r="MLO100"/>
      <c r="MLP100"/>
      <c r="MLQ100"/>
      <c r="MLR100"/>
      <c r="MLS100"/>
      <c r="MLT100"/>
      <c r="MLU100"/>
      <c r="MLV100"/>
      <c r="MLW100"/>
      <c r="MLX100"/>
      <c r="MLY100"/>
      <c r="MLZ100"/>
      <c r="MMA100"/>
      <c r="MMB100"/>
      <c r="MMC100"/>
      <c r="MMD100"/>
      <c r="MME100"/>
      <c r="MMF100"/>
      <c r="MMG100"/>
      <c r="MMH100"/>
      <c r="MMI100"/>
      <c r="MMJ100"/>
      <c r="MMK100"/>
      <c r="MML100"/>
      <c r="MMM100"/>
      <c r="MMN100"/>
      <c r="MMO100"/>
      <c r="MMP100"/>
      <c r="MMQ100"/>
      <c r="MMR100"/>
      <c r="MMS100"/>
      <c r="MMT100"/>
      <c r="MMU100"/>
      <c r="MMV100"/>
      <c r="MMW100"/>
      <c r="MMX100"/>
      <c r="MMY100"/>
      <c r="MMZ100"/>
      <c r="MNA100"/>
      <c r="MNB100"/>
      <c r="MNC100"/>
      <c r="MND100"/>
      <c r="MNE100"/>
      <c r="MNF100"/>
      <c r="MNG100"/>
      <c r="MNH100"/>
      <c r="MNI100"/>
      <c r="MNJ100"/>
      <c r="MNK100"/>
      <c r="MNL100"/>
      <c r="MNM100"/>
      <c r="MNN100"/>
      <c r="MNO100"/>
      <c r="MNP100"/>
      <c r="MNQ100"/>
      <c r="MNR100"/>
      <c r="MNS100"/>
      <c r="MNT100"/>
      <c r="MNU100"/>
      <c r="MNV100"/>
      <c r="MNW100"/>
      <c r="MNX100"/>
      <c r="MNY100"/>
      <c r="MNZ100"/>
      <c r="MOA100"/>
      <c r="MOB100"/>
      <c r="MOC100"/>
      <c r="MOD100"/>
      <c r="MOE100"/>
      <c r="MOF100"/>
      <c r="MOG100"/>
      <c r="MOH100"/>
      <c r="MOI100"/>
      <c r="MOJ100"/>
      <c r="MOK100"/>
      <c r="MOL100"/>
      <c r="MOM100"/>
      <c r="MON100"/>
      <c r="MOO100"/>
      <c r="MOP100"/>
      <c r="MOQ100"/>
      <c r="MOR100"/>
      <c r="MOS100"/>
      <c r="MOT100"/>
      <c r="MOU100"/>
      <c r="MOV100"/>
      <c r="MOW100"/>
      <c r="MOX100"/>
      <c r="MOY100"/>
      <c r="MOZ100"/>
      <c r="MPA100"/>
      <c r="MPB100"/>
      <c r="MPC100"/>
      <c r="MPD100"/>
      <c r="MPE100"/>
      <c r="MPF100"/>
      <c r="MPG100"/>
      <c r="MPH100"/>
      <c r="MPI100"/>
      <c r="MPJ100"/>
      <c r="MPK100"/>
      <c r="MPL100"/>
      <c r="MPM100"/>
      <c r="MPN100"/>
      <c r="MPO100"/>
      <c r="MPP100"/>
      <c r="MPQ100"/>
      <c r="MPR100"/>
      <c r="MPS100"/>
      <c r="MPT100"/>
      <c r="MPU100"/>
      <c r="MPV100"/>
      <c r="MPW100"/>
      <c r="MPX100"/>
      <c r="MPY100"/>
      <c r="MPZ100"/>
      <c r="MQA100"/>
      <c r="MQB100"/>
      <c r="MQC100"/>
      <c r="MQD100"/>
      <c r="MQE100"/>
      <c r="MQF100"/>
      <c r="MQG100"/>
      <c r="MQH100"/>
      <c r="MQI100"/>
      <c r="MQJ100"/>
      <c r="MQK100"/>
      <c r="MQL100"/>
      <c r="MQM100"/>
      <c r="MQN100"/>
      <c r="MQO100"/>
      <c r="MQP100"/>
      <c r="MQQ100"/>
      <c r="MQR100"/>
      <c r="MQS100"/>
      <c r="MQT100"/>
      <c r="MQU100"/>
      <c r="MQV100"/>
      <c r="MQW100"/>
      <c r="MQX100"/>
      <c r="MQY100"/>
      <c r="MQZ100"/>
      <c r="MRA100"/>
      <c r="MRB100"/>
      <c r="MRC100"/>
      <c r="MRD100"/>
      <c r="MRE100"/>
      <c r="MRF100"/>
      <c r="MRG100"/>
      <c r="MRH100"/>
      <c r="MRI100"/>
      <c r="MRJ100"/>
      <c r="MRK100"/>
      <c r="MRL100"/>
      <c r="MRM100"/>
      <c r="MRN100"/>
      <c r="MRO100"/>
      <c r="MRP100"/>
      <c r="MRQ100"/>
      <c r="MRR100"/>
      <c r="MRS100"/>
      <c r="MRT100"/>
      <c r="MRU100"/>
      <c r="MRV100"/>
      <c r="MRW100"/>
      <c r="MRX100"/>
      <c r="MRY100"/>
      <c r="MRZ100"/>
      <c r="MSA100"/>
      <c r="MSB100"/>
      <c r="MSC100"/>
      <c r="MSD100"/>
      <c r="MSE100"/>
      <c r="MSF100"/>
      <c r="MSG100"/>
      <c r="MSH100"/>
      <c r="MSI100"/>
      <c r="MSJ100"/>
      <c r="MSK100"/>
      <c r="MSL100"/>
      <c r="MSM100"/>
      <c r="MSN100"/>
      <c r="MSO100"/>
      <c r="MSP100"/>
      <c r="MSQ100"/>
      <c r="MSR100"/>
      <c r="MSS100"/>
      <c r="MST100"/>
      <c r="MSU100"/>
      <c r="MSV100"/>
      <c r="MSW100"/>
      <c r="MSX100"/>
      <c r="MSY100"/>
      <c r="MSZ100"/>
      <c r="MTA100"/>
      <c r="MTB100"/>
      <c r="MTC100"/>
      <c r="MTD100"/>
      <c r="MTE100"/>
      <c r="MTF100"/>
      <c r="MTG100"/>
      <c r="MTH100"/>
      <c r="MTI100"/>
      <c r="MTJ100"/>
      <c r="MTK100"/>
      <c r="MTL100"/>
      <c r="MTM100"/>
      <c r="MTN100"/>
      <c r="MTO100"/>
      <c r="MTP100"/>
      <c r="MTQ100"/>
      <c r="MTR100"/>
      <c r="MTS100"/>
      <c r="MTT100"/>
      <c r="MTU100"/>
      <c r="MTV100"/>
      <c r="MTW100"/>
      <c r="MTX100"/>
      <c r="MTY100"/>
      <c r="MTZ100"/>
      <c r="MUA100"/>
      <c r="MUB100"/>
      <c r="MUC100"/>
      <c r="MUD100"/>
      <c r="MUE100"/>
      <c r="MUF100"/>
      <c r="MUG100"/>
      <c r="MUH100"/>
      <c r="MUI100"/>
      <c r="MUJ100"/>
      <c r="MUK100"/>
      <c r="MUL100"/>
      <c r="MUM100"/>
      <c r="MUN100"/>
      <c r="MUO100"/>
      <c r="MUP100"/>
      <c r="MUQ100"/>
      <c r="MUR100"/>
      <c r="MUS100"/>
      <c r="MUT100"/>
      <c r="MUU100"/>
      <c r="MUV100"/>
      <c r="MUW100"/>
      <c r="MUX100"/>
      <c r="MUY100"/>
      <c r="MUZ100"/>
      <c r="MVA100"/>
      <c r="MVB100"/>
      <c r="MVC100"/>
      <c r="MVD100"/>
      <c r="MVE100"/>
      <c r="MVF100"/>
      <c r="MVG100"/>
      <c r="MVH100"/>
      <c r="MVI100"/>
      <c r="MVJ100"/>
      <c r="MVK100"/>
      <c r="MVL100"/>
      <c r="MVM100"/>
      <c r="MVN100"/>
      <c r="MVO100"/>
      <c r="MVP100"/>
      <c r="MVQ100"/>
      <c r="MVR100"/>
      <c r="MVS100"/>
      <c r="MVT100"/>
      <c r="MVU100"/>
      <c r="MVV100"/>
      <c r="MVW100"/>
      <c r="MVX100"/>
      <c r="MVY100"/>
      <c r="MVZ100"/>
      <c r="MWA100"/>
      <c r="MWB100"/>
      <c r="MWC100"/>
      <c r="MWD100"/>
      <c r="MWE100"/>
      <c r="MWF100"/>
      <c r="MWG100"/>
      <c r="MWH100"/>
      <c r="MWI100"/>
      <c r="MWJ100"/>
      <c r="MWK100"/>
      <c r="MWL100"/>
      <c r="MWM100"/>
      <c r="MWN100"/>
      <c r="MWO100"/>
      <c r="MWP100"/>
      <c r="MWQ100"/>
      <c r="MWR100"/>
      <c r="MWS100"/>
      <c r="MWT100"/>
      <c r="MWU100"/>
      <c r="MWV100"/>
      <c r="MWW100"/>
      <c r="MWX100"/>
      <c r="MWY100"/>
      <c r="MWZ100"/>
      <c r="MXA100"/>
      <c r="MXB100"/>
      <c r="MXC100"/>
      <c r="MXD100"/>
      <c r="MXE100"/>
      <c r="MXF100"/>
      <c r="MXG100"/>
      <c r="MXH100"/>
      <c r="MXI100"/>
      <c r="MXJ100"/>
      <c r="MXK100"/>
      <c r="MXL100"/>
      <c r="MXM100"/>
      <c r="MXN100"/>
      <c r="MXO100"/>
      <c r="MXP100"/>
      <c r="MXQ100"/>
      <c r="MXR100"/>
      <c r="MXS100"/>
      <c r="MXT100"/>
      <c r="MXU100"/>
      <c r="MXV100"/>
      <c r="MXW100"/>
      <c r="MXX100"/>
      <c r="MXY100"/>
      <c r="MXZ100"/>
      <c r="MYA100"/>
      <c r="MYB100"/>
      <c r="MYC100"/>
      <c r="MYD100"/>
      <c r="MYE100"/>
      <c r="MYF100"/>
      <c r="MYG100"/>
      <c r="MYH100"/>
      <c r="MYI100"/>
      <c r="MYJ100"/>
      <c r="MYK100"/>
      <c r="MYL100"/>
      <c r="MYM100"/>
      <c r="MYN100"/>
      <c r="MYO100"/>
      <c r="MYP100"/>
      <c r="MYQ100"/>
      <c r="MYR100"/>
      <c r="MYS100"/>
      <c r="MYT100"/>
      <c r="MYU100"/>
      <c r="MYV100"/>
      <c r="MYW100"/>
      <c r="MYX100"/>
      <c r="MYY100"/>
      <c r="MYZ100"/>
      <c r="MZA100"/>
      <c r="MZB100"/>
      <c r="MZC100"/>
      <c r="MZD100"/>
      <c r="MZE100"/>
      <c r="MZF100"/>
      <c r="MZG100"/>
      <c r="MZH100"/>
      <c r="MZI100"/>
      <c r="MZJ100"/>
      <c r="MZK100"/>
      <c r="MZL100"/>
      <c r="MZM100"/>
      <c r="MZN100"/>
      <c r="MZO100"/>
      <c r="MZP100"/>
      <c r="MZQ100"/>
      <c r="MZR100"/>
      <c r="MZS100"/>
      <c r="MZT100"/>
      <c r="MZU100"/>
      <c r="MZV100"/>
      <c r="MZW100"/>
      <c r="MZX100"/>
      <c r="MZY100"/>
      <c r="MZZ100"/>
      <c r="NAA100"/>
      <c r="NAB100"/>
      <c r="NAC100"/>
      <c r="NAD100"/>
      <c r="NAE100"/>
      <c r="NAF100"/>
      <c r="NAG100"/>
      <c r="NAH100"/>
      <c r="NAI100"/>
      <c r="NAJ100"/>
      <c r="NAK100"/>
      <c r="NAL100"/>
      <c r="NAM100"/>
      <c r="NAN100"/>
      <c r="NAO100"/>
      <c r="NAP100"/>
      <c r="NAQ100"/>
      <c r="NAR100"/>
      <c r="NAS100"/>
      <c r="NAT100"/>
      <c r="NAU100"/>
      <c r="NAV100"/>
      <c r="NAW100"/>
      <c r="NAX100"/>
      <c r="NAY100"/>
      <c r="NAZ100"/>
      <c r="NBA100"/>
      <c r="NBB100"/>
      <c r="NBC100"/>
      <c r="NBD100"/>
      <c r="NBE100"/>
      <c r="NBF100"/>
      <c r="NBG100"/>
      <c r="NBH100"/>
      <c r="NBI100"/>
      <c r="NBJ100"/>
      <c r="NBK100"/>
      <c r="NBL100"/>
      <c r="NBM100"/>
      <c r="NBN100"/>
      <c r="NBO100"/>
      <c r="NBP100"/>
      <c r="NBQ100"/>
      <c r="NBR100"/>
      <c r="NBS100"/>
      <c r="NBT100"/>
      <c r="NBU100"/>
      <c r="NBV100"/>
      <c r="NBW100"/>
      <c r="NBX100"/>
      <c r="NBY100"/>
      <c r="NBZ100"/>
      <c r="NCA100"/>
      <c r="NCB100"/>
      <c r="NCC100"/>
      <c r="NCD100"/>
      <c r="NCE100"/>
      <c r="NCF100"/>
      <c r="NCG100"/>
      <c r="NCH100"/>
      <c r="NCI100"/>
      <c r="NCJ100"/>
      <c r="NCK100"/>
      <c r="NCL100"/>
      <c r="NCM100"/>
      <c r="NCN100"/>
      <c r="NCO100"/>
      <c r="NCP100"/>
      <c r="NCQ100"/>
      <c r="NCR100"/>
      <c r="NCS100"/>
      <c r="NCT100"/>
      <c r="NCU100"/>
      <c r="NCV100"/>
      <c r="NCW100"/>
      <c r="NCX100"/>
      <c r="NCY100"/>
      <c r="NCZ100"/>
      <c r="NDA100"/>
      <c r="NDB100"/>
      <c r="NDC100"/>
      <c r="NDD100"/>
      <c r="NDE100"/>
      <c r="NDF100"/>
      <c r="NDG100"/>
      <c r="NDH100"/>
      <c r="NDI100"/>
      <c r="NDJ100"/>
      <c r="NDK100"/>
      <c r="NDL100"/>
      <c r="NDM100"/>
      <c r="NDN100"/>
      <c r="NDO100"/>
      <c r="NDP100"/>
      <c r="NDQ100"/>
      <c r="NDR100"/>
      <c r="NDS100"/>
      <c r="NDT100"/>
      <c r="NDU100"/>
      <c r="NDV100"/>
      <c r="NDW100"/>
      <c r="NDX100"/>
      <c r="NDY100"/>
      <c r="NDZ100"/>
      <c r="NEA100"/>
      <c r="NEB100"/>
      <c r="NEC100"/>
      <c r="NED100"/>
      <c r="NEE100"/>
      <c r="NEF100"/>
      <c r="NEG100"/>
      <c r="NEH100"/>
      <c r="NEI100"/>
      <c r="NEJ100"/>
      <c r="NEK100"/>
      <c r="NEL100"/>
      <c r="NEM100"/>
      <c r="NEN100"/>
      <c r="NEO100"/>
      <c r="NEP100"/>
      <c r="NEQ100"/>
      <c r="NER100"/>
      <c r="NES100"/>
      <c r="NET100"/>
      <c r="NEU100"/>
      <c r="NEV100"/>
      <c r="NEW100"/>
      <c r="NEX100"/>
      <c r="NEY100"/>
      <c r="NEZ100"/>
      <c r="NFA100"/>
      <c r="NFB100"/>
      <c r="NFC100"/>
      <c r="NFD100"/>
      <c r="NFE100"/>
      <c r="NFF100"/>
      <c r="NFG100"/>
      <c r="NFH100"/>
      <c r="NFI100"/>
      <c r="NFJ100"/>
      <c r="NFK100"/>
      <c r="NFL100"/>
      <c r="NFM100"/>
      <c r="NFN100"/>
      <c r="NFO100"/>
      <c r="NFP100"/>
      <c r="NFQ100"/>
      <c r="NFR100"/>
      <c r="NFS100"/>
      <c r="NFT100"/>
      <c r="NFU100"/>
      <c r="NFV100"/>
      <c r="NFW100"/>
      <c r="NFX100"/>
      <c r="NFY100"/>
      <c r="NFZ100"/>
      <c r="NGA100"/>
      <c r="NGB100"/>
      <c r="NGC100"/>
      <c r="NGD100"/>
      <c r="NGE100"/>
      <c r="NGF100"/>
      <c r="NGG100"/>
      <c r="NGH100"/>
      <c r="NGI100"/>
      <c r="NGJ100"/>
      <c r="NGK100"/>
      <c r="NGL100"/>
      <c r="NGM100"/>
      <c r="NGN100"/>
      <c r="NGO100"/>
      <c r="NGP100"/>
      <c r="NGQ100"/>
      <c r="NGR100"/>
      <c r="NGS100"/>
      <c r="NGT100"/>
      <c r="NGU100"/>
      <c r="NGV100"/>
      <c r="NGW100"/>
      <c r="NGX100"/>
      <c r="NGY100"/>
      <c r="NGZ100"/>
      <c r="NHA100"/>
      <c r="NHB100"/>
      <c r="NHC100"/>
      <c r="NHD100"/>
      <c r="NHE100"/>
      <c r="NHF100"/>
      <c r="NHG100"/>
      <c r="NHH100"/>
      <c r="NHI100"/>
      <c r="NHJ100"/>
      <c r="NHK100"/>
      <c r="NHL100"/>
      <c r="NHM100"/>
      <c r="NHN100"/>
      <c r="NHO100"/>
      <c r="NHP100"/>
      <c r="NHQ100"/>
      <c r="NHR100"/>
      <c r="NHS100"/>
      <c r="NHT100"/>
      <c r="NHU100"/>
      <c r="NHV100"/>
      <c r="NHW100"/>
      <c r="NHX100"/>
      <c r="NHY100"/>
      <c r="NHZ100"/>
      <c r="NIA100"/>
      <c r="NIB100"/>
      <c r="NIC100"/>
      <c r="NID100"/>
      <c r="NIE100"/>
      <c r="NIF100"/>
      <c r="NIG100"/>
      <c r="NIH100"/>
      <c r="NII100"/>
      <c r="NIJ100"/>
      <c r="NIK100"/>
      <c r="NIL100"/>
      <c r="NIM100"/>
      <c r="NIN100"/>
      <c r="NIO100"/>
      <c r="NIP100"/>
      <c r="NIQ100"/>
      <c r="NIR100"/>
      <c r="NIS100"/>
      <c r="NIT100"/>
      <c r="NIU100"/>
      <c r="NIV100"/>
      <c r="NIW100"/>
      <c r="NIX100"/>
      <c r="NIY100"/>
      <c r="NIZ100"/>
      <c r="NJA100"/>
      <c r="NJB100"/>
      <c r="NJC100"/>
      <c r="NJD100"/>
      <c r="NJE100"/>
      <c r="NJF100"/>
      <c r="NJG100"/>
      <c r="NJH100"/>
      <c r="NJI100"/>
      <c r="NJJ100"/>
      <c r="NJK100"/>
      <c r="NJL100"/>
      <c r="NJM100"/>
      <c r="NJN100"/>
      <c r="NJO100"/>
      <c r="NJP100"/>
      <c r="NJQ100"/>
      <c r="NJR100"/>
      <c r="NJS100"/>
      <c r="NJT100"/>
      <c r="NJU100"/>
      <c r="NJV100"/>
      <c r="NJW100"/>
      <c r="NJX100"/>
      <c r="NJY100"/>
      <c r="NJZ100"/>
      <c r="NKA100"/>
      <c r="NKB100"/>
      <c r="NKC100"/>
      <c r="NKD100"/>
      <c r="NKE100"/>
      <c r="NKF100"/>
      <c r="NKG100"/>
      <c r="NKH100"/>
      <c r="NKI100"/>
      <c r="NKJ100"/>
      <c r="NKK100"/>
      <c r="NKL100"/>
      <c r="NKM100"/>
      <c r="NKN100"/>
      <c r="NKO100"/>
      <c r="NKP100"/>
      <c r="NKQ100"/>
      <c r="NKR100"/>
      <c r="NKS100"/>
      <c r="NKT100"/>
      <c r="NKU100"/>
      <c r="NKV100"/>
      <c r="NKW100"/>
      <c r="NKX100"/>
      <c r="NKY100"/>
      <c r="NKZ100"/>
      <c r="NLA100"/>
      <c r="NLB100"/>
      <c r="NLC100"/>
      <c r="NLD100"/>
      <c r="NLE100"/>
      <c r="NLF100"/>
      <c r="NLG100"/>
      <c r="NLH100"/>
      <c r="NLI100"/>
      <c r="NLJ100"/>
      <c r="NLK100"/>
      <c r="NLL100"/>
      <c r="NLM100"/>
      <c r="NLN100"/>
      <c r="NLO100"/>
      <c r="NLP100"/>
      <c r="NLQ100"/>
      <c r="NLR100"/>
      <c r="NLS100"/>
      <c r="NLT100"/>
      <c r="NLU100"/>
      <c r="NLV100"/>
      <c r="NLW100"/>
      <c r="NLX100"/>
      <c r="NLY100"/>
      <c r="NLZ100"/>
      <c r="NMA100"/>
      <c r="NMB100"/>
      <c r="NMC100"/>
      <c r="NMD100"/>
      <c r="NME100"/>
      <c r="NMF100"/>
      <c r="NMG100"/>
      <c r="NMH100"/>
      <c r="NMI100"/>
      <c r="NMJ100"/>
      <c r="NMK100"/>
      <c r="NML100"/>
      <c r="NMM100"/>
      <c r="NMN100"/>
      <c r="NMO100"/>
      <c r="NMP100"/>
      <c r="NMQ100"/>
      <c r="NMR100"/>
      <c r="NMS100"/>
      <c r="NMT100"/>
      <c r="NMU100"/>
      <c r="NMV100"/>
      <c r="NMW100"/>
      <c r="NMX100"/>
      <c r="NMY100"/>
      <c r="NMZ100"/>
      <c r="NNA100"/>
      <c r="NNB100"/>
      <c r="NNC100"/>
      <c r="NND100"/>
      <c r="NNE100"/>
      <c r="NNF100"/>
      <c r="NNG100"/>
      <c r="NNH100"/>
      <c r="NNI100"/>
      <c r="NNJ100"/>
      <c r="NNK100"/>
      <c r="NNL100"/>
      <c r="NNM100"/>
      <c r="NNN100"/>
      <c r="NNO100"/>
      <c r="NNP100"/>
      <c r="NNQ100"/>
      <c r="NNR100"/>
      <c r="NNS100"/>
      <c r="NNT100"/>
      <c r="NNU100"/>
      <c r="NNV100"/>
      <c r="NNW100"/>
      <c r="NNX100"/>
      <c r="NNY100"/>
      <c r="NNZ100"/>
      <c r="NOA100"/>
      <c r="NOB100"/>
      <c r="NOC100"/>
      <c r="NOD100"/>
      <c r="NOE100"/>
      <c r="NOF100"/>
      <c r="NOG100"/>
      <c r="NOH100"/>
      <c r="NOI100"/>
      <c r="NOJ100"/>
      <c r="NOK100"/>
      <c r="NOL100"/>
      <c r="NOM100"/>
      <c r="NON100"/>
      <c r="NOO100"/>
      <c r="NOP100"/>
      <c r="NOQ100"/>
      <c r="NOR100"/>
      <c r="NOS100"/>
      <c r="NOT100"/>
      <c r="NOU100"/>
      <c r="NOV100"/>
      <c r="NOW100"/>
      <c r="NOX100"/>
      <c r="NOY100"/>
      <c r="NOZ100"/>
      <c r="NPA100"/>
      <c r="NPB100"/>
      <c r="NPC100"/>
      <c r="NPD100"/>
      <c r="NPE100"/>
      <c r="NPF100"/>
      <c r="NPG100"/>
      <c r="NPH100"/>
      <c r="NPI100"/>
      <c r="NPJ100"/>
      <c r="NPK100"/>
      <c r="NPL100"/>
      <c r="NPM100"/>
      <c r="NPN100"/>
      <c r="NPO100"/>
      <c r="NPP100"/>
      <c r="NPQ100"/>
      <c r="NPR100"/>
      <c r="NPS100"/>
      <c r="NPT100"/>
      <c r="NPU100"/>
      <c r="NPV100"/>
      <c r="NPW100"/>
      <c r="NPX100"/>
      <c r="NPY100"/>
      <c r="NPZ100"/>
      <c r="NQA100"/>
      <c r="NQB100"/>
      <c r="NQC100"/>
      <c r="NQD100"/>
      <c r="NQE100"/>
      <c r="NQF100"/>
      <c r="NQG100"/>
      <c r="NQH100"/>
      <c r="NQI100"/>
      <c r="NQJ100"/>
      <c r="NQK100"/>
      <c r="NQL100"/>
      <c r="NQM100"/>
      <c r="NQN100"/>
      <c r="NQO100"/>
      <c r="NQP100"/>
      <c r="NQQ100"/>
      <c r="NQR100"/>
      <c r="NQS100"/>
      <c r="NQT100"/>
      <c r="NQU100"/>
      <c r="NQV100"/>
      <c r="NQW100"/>
      <c r="NQX100"/>
      <c r="NQY100"/>
      <c r="NQZ100"/>
      <c r="NRA100"/>
      <c r="NRB100"/>
      <c r="NRC100"/>
      <c r="NRD100"/>
      <c r="NRE100"/>
      <c r="NRF100"/>
      <c r="NRG100"/>
      <c r="NRH100"/>
      <c r="NRI100"/>
      <c r="NRJ100"/>
      <c r="NRK100"/>
      <c r="NRL100"/>
      <c r="NRM100"/>
      <c r="NRN100"/>
      <c r="NRO100"/>
      <c r="NRP100"/>
      <c r="NRQ100"/>
      <c r="NRR100"/>
      <c r="NRS100"/>
      <c r="NRT100"/>
      <c r="NRU100"/>
      <c r="NRV100"/>
      <c r="NRW100"/>
      <c r="NRX100"/>
      <c r="NRY100"/>
      <c r="NRZ100"/>
      <c r="NSA100"/>
      <c r="NSB100"/>
      <c r="NSC100"/>
      <c r="NSD100"/>
      <c r="NSE100"/>
      <c r="NSF100"/>
      <c r="NSG100"/>
      <c r="NSH100"/>
      <c r="NSI100"/>
      <c r="NSJ100"/>
      <c r="NSK100"/>
      <c r="NSL100"/>
      <c r="NSM100"/>
      <c r="NSN100"/>
      <c r="NSO100"/>
      <c r="NSP100"/>
      <c r="NSQ100"/>
      <c r="NSR100"/>
      <c r="NSS100"/>
      <c r="NST100"/>
      <c r="NSU100"/>
      <c r="NSV100"/>
      <c r="NSW100"/>
      <c r="NSX100"/>
      <c r="NSY100"/>
      <c r="NSZ100"/>
      <c r="NTA100"/>
      <c r="NTB100"/>
      <c r="NTC100"/>
      <c r="NTD100"/>
      <c r="NTE100"/>
      <c r="NTF100"/>
      <c r="NTG100"/>
      <c r="NTH100"/>
      <c r="NTI100"/>
      <c r="NTJ100"/>
      <c r="NTK100"/>
      <c r="NTL100"/>
      <c r="NTM100"/>
      <c r="NTN100"/>
      <c r="NTO100"/>
      <c r="NTP100"/>
      <c r="NTQ100"/>
      <c r="NTR100"/>
      <c r="NTS100"/>
      <c r="NTT100"/>
      <c r="NTU100"/>
      <c r="NTV100"/>
      <c r="NTW100"/>
      <c r="NTX100"/>
      <c r="NTY100"/>
      <c r="NTZ100"/>
      <c r="NUA100"/>
      <c r="NUB100"/>
      <c r="NUC100"/>
      <c r="NUD100"/>
      <c r="NUE100"/>
      <c r="NUF100"/>
      <c r="NUG100"/>
      <c r="NUH100"/>
      <c r="NUI100"/>
      <c r="NUJ100"/>
      <c r="NUK100"/>
      <c r="NUL100"/>
      <c r="NUM100"/>
      <c r="NUN100"/>
      <c r="NUO100"/>
      <c r="NUP100"/>
      <c r="NUQ100"/>
      <c r="NUR100"/>
      <c r="NUS100"/>
      <c r="NUT100"/>
      <c r="NUU100"/>
      <c r="NUV100"/>
      <c r="NUW100"/>
      <c r="NUX100"/>
      <c r="NUY100"/>
      <c r="NUZ100"/>
      <c r="NVA100"/>
      <c r="NVB100"/>
      <c r="NVC100"/>
      <c r="NVD100"/>
      <c r="NVE100"/>
      <c r="NVF100"/>
      <c r="NVG100"/>
      <c r="NVH100"/>
      <c r="NVI100"/>
      <c r="NVJ100"/>
      <c r="NVK100"/>
      <c r="NVL100"/>
      <c r="NVM100"/>
      <c r="NVN100"/>
      <c r="NVO100"/>
      <c r="NVP100"/>
      <c r="NVQ100"/>
      <c r="NVR100"/>
      <c r="NVS100"/>
      <c r="NVT100"/>
      <c r="NVU100"/>
      <c r="NVV100"/>
      <c r="NVW100"/>
      <c r="NVX100"/>
      <c r="NVY100"/>
      <c r="NVZ100"/>
      <c r="NWA100"/>
      <c r="NWB100"/>
      <c r="NWC100"/>
      <c r="NWD100"/>
      <c r="NWE100"/>
      <c r="NWF100"/>
      <c r="NWG100"/>
      <c r="NWH100"/>
      <c r="NWI100"/>
      <c r="NWJ100"/>
      <c r="NWK100"/>
      <c r="NWL100"/>
      <c r="NWM100"/>
      <c r="NWN100"/>
      <c r="NWO100"/>
      <c r="NWP100"/>
      <c r="NWQ100"/>
      <c r="NWR100"/>
      <c r="NWS100"/>
      <c r="NWT100"/>
      <c r="NWU100"/>
      <c r="NWV100"/>
      <c r="NWW100"/>
      <c r="NWX100"/>
      <c r="NWY100"/>
      <c r="NWZ100"/>
      <c r="NXA100"/>
      <c r="NXB100"/>
      <c r="NXC100"/>
      <c r="NXD100"/>
      <c r="NXE100"/>
      <c r="NXF100"/>
      <c r="NXG100"/>
      <c r="NXH100"/>
      <c r="NXI100"/>
      <c r="NXJ100"/>
      <c r="NXK100"/>
      <c r="NXL100"/>
      <c r="NXM100"/>
      <c r="NXN100"/>
      <c r="NXO100"/>
      <c r="NXP100"/>
      <c r="NXQ100"/>
      <c r="NXR100"/>
      <c r="NXS100"/>
      <c r="NXT100"/>
      <c r="NXU100"/>
      <c r="NXV100"/>
      <c r="NXW100"/>
      <c r="NXX100"/>
      <c r="NXY100"/>
      <c r="NXZ100"/>
      <c r="NYA100"/>
      <c r="NYB100"/>
      <c r="NYC100"/>
      <c r="NYD100"/>
      <c r="NYE100"/>
      <c r="NYF100"/>
      <c r="NYG100"/>
      <c r="NYH100"/>
      <c r="NYI100"/>
      <c r="NYJ100"/>
      <c r="NYK100"/>
      <c r="NYL100"/>
      <c r="NYM100"/>
      <c r="NYN100"/>
      <c r="NYO100"/>
      <c r="NYP100"/>
      <c r="NYQ100"/>
      <c r="NYR100"/>
      <c r="NYS100"/>
      <c r="NYT100"/>
      <c r="NYU100"/>
      <c r="NYV100"/>
      <c r="NYW100"/>
      <c r="NYX100"/>
      <c r="NYY100"/>
      <c r="NYZ100"/>
      <c r="NZA100"/>
      <c r="NZB100"/>
      <c r="NZC100"/>
      <c r="NZD100"/>
      <c r="NZE100"/>
      <c r="NZF100"/>
      <c r="NZG100"/>
      <c r="NZH100"/>
      <c r="NZI100"/>
      <c r="NZJ100"/>
      <c r="NZK100"/>
      <c r="NZL100"/>
      <c r="NZM100"/>
      <c r="NZN100"/>
      <c r="NZO100"/>
      <c r="NZP100"/>
      <c r="NZQ100"/>
      <c r="NZR100"/>
      <c r="NZS100"/>
      <c r="NZT100"/>
      <c r="NZU100"/>
      <c r="NZV100"/>
      <c r="NZW100"/>
      <c r="NZX100"/>
      <c r="NZY100"/>
      <c r="NZZ100"/>
      <c r="OAA100"/>
      <c r="OAB100"/>
      <c r="OAC100"/>
      <c r="OAD100"/>
      <c r="OAE100"/>
      <c r="OAF100"/>
      <c r="OAG100"/>
      <c r="OAH100"/>
      <c r="OAI100"/>
      <c r="OAJ100"/>
      <c r="OAK100"/>
      <c r="OAL100"/>
      <c r="OAM100"/>
      <c r="OAN100"/>
      <c r="OAO100"/>
      <c r="OAP100"/>
      <c r="OAQ100"/>
      <c r="OAR100"/>
      <c r="OAS100"/>
      <c r="OAT100"/>
      <c r="OAU100"/>
      <c r="OAV100"/>
      <c r="OAW100"/>
      <c r="OAX100"/>
      <c r="OAY100"/>
      <c r="OAZ100"/>
      <c r="OBA100"/>
      <c r="OBB100"/>
      <c r="OBC100"/>
      <c r="OBD100"/>
      <c r="OBE100"/>
      <c r="OBF100"/>
      <c r="OBG100"/>
      <c r="OBH100"/>
      <c r="OBI100"/>
      <c r="OBJ100"/>
      <c r="OBK100"/>
      <c r="OBL100"/>
      <c r="OBM100"/>
      <c r="OBN100"/>
      <c r="OBO100"/>
      <c r="OBP100"/>
      <c r="OBQ100"/>
      <c r="OBR100"/>
      <c r="OBS100"/>
      <c r="OBT100"/>
      <c r="OBU100"/>
      <c r="OBV100"/>
      <c r="OBW100"/>
      <c r="OBX100"/>
      <c r="OBY100"/>
      <c r="OBZ100"/>
      <c r="OCA100"/>
      <c r="OCB100"/>
      <c r="OCC100"/>
      <c r="OCD100"/>
      <c r="OCE100"/>
      <c r="OCF100"/>
      <c r="OCG100"/>
      <c r="OCH100"/>
      <c r="OCI100"/>
      <c r="OCJ100"/>
      <c r="OCK100"/>
      <c r="OCL100"/>
      <c r="OCM100"/>
      <c r="OCN100"/>
      <c r="OCO100"/>
      <c r="OCP100"/>
      <c r="OCQ100"/>
      <c r="OCR100"/>
      <c r="OCS100"/>
      <c r="OCT100"/>
      <c r="OCU100"/>
      <c r="OCV100"/>
      <c r="OCW100"/>
      <c r="OCX100"/>
      <c r="OCY100"/>
      <c r="OCZ100"/>
      <c r="ODA100"/>
      <c r="ODB100"/>
      <c r="ODC100"/>
      <c r="ODD100"/>
      <c r="ODE100"/>
      <c r="ODF100"/>
      <c r="ODG100"/>
      <c r="ODH100"/>
      <c r="ODI100"/>
      <c r="ODJ100"/>
      <c r="ODK100"/>
      <c r="ODL100"/>
      <c r="ODM100"/>
      <c r="ODN100"/>
      <c r="ODO100"/>
      <c r="ODP100"/>
      <c r="ODQ100"/>
      <c r="ODR100"/>
      <c r="ODS100"/>
      <c r="ODT100"/>
      <c r="ODU100"/>
      <c r="ODV100"/>
      <c r="ODW100"/>
      <c r="ODX100"/>
      <c r="ODY100"/>
      <c r="ODZ100"/>
      <c r="OEA100"/>
      <c r="OEB100"/>
      <c r="OEC100"/>
      <c r="OED100"/>
      <c r="OEE100"/>
      <c r="OEF100"/>
      <c r="OEG100"/>
      <c r="OEH100"/>
      <c r="OEI100"/>
      <c r="OEJ100"/>
      <c r="OEK100"/>
      <c r="OEL100"/>
      <c r="OEM100"/>
      <c r="OEN100"/>
      <c r="OEO100"/>
      <c r="OEP100"/>
      <c r="OEQ100"/>
      <c r="OER100"/>
      <c r="OES100"/>
      <c r="OET100"/>
      <c r="OEU100"/>
      <c r="OEV100"/>
      <c r="OEW100"/>
      <c r="OEX100"/>
      <c r="OEY100"/>
      <c r="OEZ100"/>
      <c r="OFA100"/>
      <c r="OFB100"/>
      <c r="OFC100"/>
      <c r="OFD100"/>
      <c r="OFE100"/>
      <c r="OFF100"/>
      <c r="OFG100"/>
      <c r="OFH100"/>
      <c r="OFI100"/>
      <c r="OFJ100"/>
      <c r="OFK100"/>
      <c r="OFL100"/>
      <c r="OFM100"/>
      <c r="OFN100"/>
      <c r="OFO100"/>
      <c r="OFP100"/>
      <c r="OFQ100"/>
      <c r="OFR100"/>
      <c r="OFS100"/>
      <c r="OFT100"/>
      <c r="OFU100"/>
      <c r="OFV100"/>
      <c r="OFW100"/>
      <c r="OFX100"/>
      <c r="OFY100"/>
      <c r="OFZ100"/>
      <c r="OGA100"/>
      <c r="OGB100"/>
      <c r="OGC100"/>
      <c r="OGD100"/>
      <c r="OGE100"/>
      <c r="OGF100"/>
      <c r="OGG100"/>
      <c r="OGH100"/>
      <c r="OGI100"/>
      <c r="OGJ100"/>
      <c r="OGK100"/>
      <c r="OGL100"/>
      <c r="OGM100"/>
      <c r="OGN100"/>
      <c r="OGO100"/>
      <c r="OGP100"/>
      <c r="OGQ100"/>
      <c r="OGR100"/>
      <c r="OGS100"/>
      <c r="OGT100"/>
      <c r="OGU100"/>
      <c r="OGV100"/>
      <c r="OGW100"/>
      <c r="OGX100"/>
      <c r="OGY100"/>
      <c r="OGZ100"/>
      <c r="OHA100"/>
      <c r="OHB100"/>
      <c r="OHC100"/>
      <c r="OHD100"/>
      <c r="OHE100"/>
      <c r="OHF100"/>
      <c r="OHG100"/>
      <c r="OHH100"/>
      <c r="OHI100"/>
      <c r="OHJ100"/>
      <c r="OHK100"/>
      <c r="OHL100"/>
      <c r="OHM100"/>
      <c r="OHN100"/>
      <c r="OHO100"/>
      <c r="OHP100"/>
      <c r="OHQ100"/>
      <c r="OHR100"/>
      <c r="OHS100"/>
      <c r="OHT100"/>
      <c r="OHU100"/>
      <c r="OHV100"/>
      <c r="OHW100"/>
      <c r="OHX100"/>
      <c r="OHY100"/>
      <c r="OHZ100"/>
      <c r="OIA100"/>
      <c r="OIB100"/>
      <c r="OIC100"/>
      <c r="OID100"/>
      <c r="OIE100"/>
      <c r="OIF100"/>
      <c r="OIG100"/>
      <c r="OIH100"/>
      <c r="OII100"/>
      <c r="OIJ100"/>
      <c r="OIK100"/>
      <c r="OIL100"/>
      <c r="OIM100"/>
      <c r="OIN100"/>
      <c r="OIO100"/>
      <c r="OIP100"/>
      <c r="OIQ100"/>
      <c r="OIR100"/>
      <c r="OIS100"/>
      <c r="OIT100"/>
      <c r="OIU100"/>
      <c r="OIV100"/>
      <c r="OIW100"/>
      <c r="OIX100"/>
      <c r="OIY100"/>
      <c r="OIZ100"/>
      <c r="OJA100"/>
      <c r="OJB100"/>
      <c r="OJC100"/>
      <c r="OJD100"/>
      <c r="OJE100"/>
      <c r="OJF100"/>
      <c r="OJG100"/>
      <c r="OJH100"/>
      <c r="OJI100"/>
      <c r="OJJ100"/>
      <c r="OJK100"/>
      <c r="OJL100"/>
      <c r="OJM100"/>
      <c r="OJN100"/>
      <c r="OJO100"/>
      <c r="OJP100"/>
      <c r="OJQ100"/>
      <c r="OJR100"/>
      <c r="OJS100"/>
      <c r="OJT100"/>
      <c r="OJU100"/>
      <c r="OJV100"/>
      <c r="OJW100"/>
      <c r="OJX100"/>
      <c r="OJY100"/>
      <c r="OJZ100"/>
      <c r="OKA100"/>
      <c r="OKB100"/>
      <c r="OKC100"/>
      <c r="OKD100"/>
      <c r="OKE100"/>
      <c r="OKF100"/>
      <c r="OKG100"/>
      <c r="OKH100"/>
      <c r="OKI100"/>
      <c r="OKJ100"/>
      <c r="OKK100"/>
      <c r="OKL100"/>
      <c r="OKM100"/>
      <c r="OKN100"/>
      <c r="OKO100"/>
      <c r="OKP100"/>
      <c r="OKQ100"/>
      <c r="OKR100"/>
      <c r="OKS100"/>
      <c r="OKT100"/>
      <c r="OKU100"/>
      <c r="OKV100"/>
      <c r="OKW100"/>
      <c r="OKX100"/>
      <c r="OKY100"/>
      <c r="OKZ100"/>
      <c r="OLA100"/>
      <c r="OLB100"/>
      <c r="OLC100"/>
      <c r="OLD100"/>
      <c r="OLE100"/>
      <c r="OLF100"/>
      <c r="OLG100"/>
      <c r="OLH100"/>
      <c r="OLI100"/>
      <c r="OLJ100"/>
      <c r="OLK100"/>
      <c r="OLL100"/>
      <c r="OLM100"/>
      <c r="OLN100"/>
      <c r="OLO100"/>
      <c r="OLP100"/>
      <c r="OLQ100"/>
      <c r="OLR100"/>
      <c r="OLS100"/>
      <c r="OLT100"/>
      <c r="OLU100"/>
      <c r="OLV100"/>
      <c r="OLW100"/>
      <c r="OLX100"/>
      <c r="OLY100"/>
      <c r="OLZ100"/>
      <c r="OMA100"/>
      <c r="OMB100"/>
      <c r="OMC100"/>
      <c r="OMD100"/>
      <c r="OME100"/>
      <c r="OMF100"/>
      <c r="OMG100"/>
      <c r="OMH100"/>
      <c r="OMI100"/>
      <c r="OMJ100"/>
      <c r="OMK100"/>
      <c r="OML100"/>
      <c r="OMM100"/>
      <c r="OMN100"/>
      <c r="OMO100"/>
      <c r="OMP100"/>
      <c r="OMQ100"/>
      <c r="OMR100"/>
      <c r="OMS100"/>
      <c r="OMT100"/>
      <c r="OMU100"/>
      <c r="OMV100"/>
      <c r="OMW100"/>
      <c r="OMX100"/>
      <c r="OMY100"/>
      <c r="OMZ100"/>
      <c r="ONA100"/>
      <c r="ONB100"/>
      <c r="ONC100"/>
      <c r="OND100"/>
      <c r="ONE100"/>
      <c r="ONF100"/>
      <c r="ONG100"/>
      <c r="ONH100"/>
      <c r="ONI100"/>
      <c r="ONJ100"/>
      <c r="ONK100"/>
      <c r="ONL100"/>
      <c r="ONM100"/>
      <c r="ONN100"/>
      <c r="ONO100"/>
      <c r="ONP100"/>
      <c r="ONQ100"/>
      <c r="ONR100"/>
      <c r="ONS100"/>
      <c r="ONT100"/>
      <c r="ONU100"/>
      <c r="ONV100"/>
      <c r="ONW100"/>
      <c r="ONX100"/>
      <c r="ONY100"/>
      <c r="ONZ100"/>
      <c r="OOA100"/>
      <c r="OOB100"/>
      <c r="OOC100"/>
      <c r="OOD100"/>
      <c r="OOE100"/>
      <c r="OOF100"/>
      <c r="OOG100"/>
      <c r="OOH100"/>
      <c r="OOI100"/>
      <c r="OOJ100"/>
      <c r="OOK100"/>
      <c r="OOL100"/>
      <c r="OOM100"/>
      <c r="OON100"/>
      <c r="OOO100"/>
      <c r="OOP100"/>
      <c r="OOQ100"/>
      <c r="OOR100"/>
      <c r="OOS100"/>
      <c r="OOT100"/>
      <c r="OOU100"/>
      <c r="OOV100"/>
      <c r="OOW100"/>
      <c r="OOX100"/>
      <c r="OOY100"/>
      <c r="OOZ100"/>
      <c r="OPA100"/>
      <c r="OPB100"/>
      <c r="OPC100"/>
      <c r="OPD100"/>
      <c r="OPE100"/>
      <c r="OPF100"/>
      <c r="OPG100"/>
      <c r="OPH100"/>
      <c r="OPI100"/>
      <c r="OPJ100"/>
      <c r="OPK100"/>
      <c r="OPL100"/>
      <c r="OPM100"/>
      <c r="OPN100"/>
      <c r="OPO100"/>
      <c r="OPP100"/>
      <c r="OPQ100"/>
      <c r="OPR100"/>
      <c r="OPS100"/>
      <c r="OPT100"/>
      <c r="OPU100"/>
      <c r="OPV100"/>
      <c r="OPW100"/>
      <c r="OPX100"/>
      <c r="OPY100"/>
      <c r="OPZ100"/>
      <c r="OQA100"/>
      <c r="OQB100"/>
      <c r="OQC100"/>
      <c r="OQD100"/>
      <c r="OQE100"/>
      <c r="OQF100"/>
      <c r="OQG100"/>
      <c r="OQH100"/>
      <c r="OQI100"/>
      <c r="OQJ100"/>
      <c r="OQK100"/>
      <c r="OQL100"/>
      <c r="OQM100"/>
      <c r="OQN100"/>
      <c r="OQO100"/>
      <c r="OQP100"/>
      <c r="OQQ100"/>
      <c r="OQR100"/>
      <c r="OQS100"/>
      <c r="OQT100"/>
      <c r="OQU100"/>
      <c r="OQV100"/>
      <c r="OQW100"/>
      <c r="OQX100"/>
      <c r="OQY100"/>
      <c r="OQZ100"/>
      <c r="ORA100"/>
      <c r="ORB100"/>
      <c r="ORC100"/>
      <c r="ORD100"/>
      <c r="ORE100"/>
      <c r="ORF100"/>
      <c r="ORG100"/>
      <c r="ORH100"/>
      <c r="ORI100"/>
      <c r="ORJ100"/>
      <c r="ORK100"/>
      <c r="ORL100"/>
      <c r="ORM100"/>
      <c r="ORN100"/>
      <c r="ORO100"/>
      <c r="ORP100"/>
      <c r="ORQ100"/>
      <c r="ORR100"/>
      <c r="ORS100"/>
      <c r="ORT100"/>
      <c r="ORU100"/>
      <c r="ORV100"/>
      <c r="ORW100"/>
      <c r="ORX100"/>
      <c r="ORY100"/>
      <c r="ORZ100"/>
      <c r="OSA100"/>
      <c r="OSB100"/>
      <c r="OSC100"/>
      <c r="OSD100"/>
      <c r="OSE100"/>
      <c r="OSF100"/>
      <c r="OSG100"/>
      <c r="OSH100"/>
      <c r="OSI100"/>
      <c r="OSJ100"/>
      <c r="OSK100"/>
      <c r="OSL100"/>
      <c r="OSM100"/>
      <c r="OSN100"/>
      <c r="OSO100"/>
      <c r="OSP100"/>
      <c r="OSQ100"/>
      <c r="OSR100"/>
      <c r="OSS100"/>
      <c r="OST100"/>
      <c r="OSU100"/>
      <c r="OSV100"/>
      <c r="OSW100"/>
      <c r="OSX100"/>
      <c r="OSY100"/>
      <c r="OSZ100"/>
      <c r="OTA100"/>
      <c r="OTB100"/>
      <c r="OTC100"/>
      <c r="OTD100"/>
      <c r="OTE100"/>
      <c r="OTF100"/>
      <c r="OTG100"/>
      <c r="OTH100"/>
      <c r="OTI100"/>
      <c r="OTJ100"/>
      <c r="OTK100"/>
      <c r="OTL100"/>
      <c r="OTM100"/>
      <c r="OTN100"/>
      <c r="OTO100"/>
      <c r="OTP100"/>
      <c r="OTQ100"/>
      <c r="OTR100"/>
      <c r="OTS100"/>
      <c r="OTT100"/>
      <c r="OTU100"/>
      <c r="OTV100"/>
      <c r="OTW100"/>
      <c r="OTX100"/>
      <c r="OTY100"/>
      <c r="OTZ100"/>
      <c r="OUA100"/>
      <c r="OUB100"/>
      <c r="OUC100"/>
      <c r="OUD100"/>
      <c r="OUE100"/>
      <c r="OUF100"/>
      <c r="OUG100"/>
      <c r="OUH100"/>
      <c r="OUI100"/>
      <c r="OUJ100"/>
      <c r="OUK100"/>
      <c r="OUL100"/>
      <c r="OUM100"/>
      <c r="OUN100"/>
      <c r="OUO100"/>
      <c r="OUP100"/>
      <c r="OUQ100"/>
      <c r="OUR100"/>
      <c r="OUS100"/>
      <c r="OUT100"/>
      <c r="OUU100"/>
      <c r="OUV100"/>
      <c r="OUW100"/>
      <c r="OUX100"/>
      <c r="OUY100"/>
      <c r="OUZ100"/>
      <c r="OVA100"/>
      <c r="OVB100"/>
      <c r="OVC100"/>
      <c r="OVD100"/>
      <c r="OVE100"/>
      <c r="OVF100"/>
      <c r="OVG100"/>
      <c r="OVH100"/>
      <c r="OVI100"/>
      <c r="OVJ100"/>
      <c r="OVK100"/>
      <c r="OVL100"/>
      <c r="OVM100"/>
      <c r="OVN100"/>
      <c r="OVO100"/>
      <c r="OVP100"/>
      <c r="OVQ100"/>
      <c r="OVR100"/>
      <c r="OVS100"/>
      <c r="OVT100"/>
      <c r="OVU100"/>
      <c r="OVV100"/>
      <c r="OVW100"/>
      <c r="OVX100"/>
      <c r="OVY100"/>
      <c r="OVZ100"/>
      <c r="OWA100"/>
      <c r="OWB100"/>
      <c r="OWC100"/>
      <c r="OWD100"/>
      <c r="OWE100"/>
      <c r="OWF100"/>
      <c r="OWG100"/>
      <c r="OWH100"/>
      <c r="OWI100"/>
      <c r="OWJ100"/>
      <c r="OWK100"/>
      <c r="OWL100"/>
      <c r="OWM100"/>
      <c r="OWN100"/>
      <c r="OWO100"/>
      <c r="OWP100"/>
      <c r="OWQ100"/>
      <c r="OWR100"/>
      <c r="OWS100"/>
      <c r="OWT100"/>
      <c r="OWU100"/>
      <c r="OWV100"/>
      <c r="OWW100"/>
      <c r="OWX100"/>
      <c r="OWY100"/>
      <c r="OWZ100"/>
      <c r="OXA100"/>
      <c r="OXB100"/>
      <c r="OXC100"/>
      <c r="OXD100"/>
      <c r="OXE100"/>
      <c r="OXF100"/>
      <c r="OXG100"/>
      <c r="OXH100"/>
      <c r="OXI100"/>
      <c r="OXJ100"/>
      <c r="OXK100"/>
      <c r="OXL100"/>
      <c r="OXM100"/>
      <c r="OXN100"/>
      <c r="OXO100"/>
      <c r="OXP100"/>
      <c r="OXQ100"/>
      <c r="OXR100"/>
      <c r="OXS100"/>
      <c r="OXT100"/>
      <c r="OXU100"/>
      <c r="OXV100"/>
      <c r="OXW100"/>
      <c r="OXX100"/>
      <c r="OXY100"/>
      <c r="OXZ100"/>
      <c r="OYA100"/>
      <c r="OYB100"/>
      <c r="OYC100"/>
      <c r="OYD100"/>
      <c r="OYE100"/>
      <c r="OYF100"/>
      <c r="OYG100"/>
      <c r="OYH100"/>
      <c r="OYI100"/>
      <c r="OYJ100"/>
      <c r="OYK100"/>
      <c r="OYL100"/>
      <c r="OYM100"/>
      <c r="OYN100"/>
      <c r="OYO100"/>
      <c r="OYP100"/>
      <c r="OYQ100"/>
      <c r="OYR100"/>
      <c r="OYS100"/>
      <c r="OYT100"/>
      <c r="OYU100"/>
      <c r="OYV100"/>
      <c r="OYW100"/>
      <c r="OYX100"/>
      <c r="OYY100"/>
      <c r="OYZ100"/>
      <c r="OZA100"/>
      <c r="OZB100"/>
      <c r="OZC100"/>
      <c r="OZD100"/>
      <c r="OZE100"/>
      <c r="OZF100"/>
      <c r="OZG100"/>
      <c r="OZH100"/>
      <c r="OZI100"/>
      <c r="OZJ100"/>
      <c r="OZK100"/>
      <c r="OZL100"/>
      <c r="OZM100"/>
      <c r="OZN100"/>
      <c r="OZO100"/>
      <c r="OZP100"/>
      <c r="OZQ100"/>
      <c r="OZR100"/>
      <c r="OZS100"/>
      <c r="OZT100"/>
      <c r="OZU100"/>
      <c r="OZV100"/>
      <c r="OZW100"/>
      <c r="OZX100"/>
      <c r="OZY100"/>
      <c r="OZZ100"/>
      <c r="PAA100"/>
      <c r="PAB100"/>
      <c r="PAC100"/>
      <c r="PAD100"/>
      <c r="PAE100"/>
      <c r="PAF100"/>
      <c r="PAG100"/>
      <c r="PAH100"/>
      <c r="PAI100"/>
      <c r="PAJ100"/>
      <c r="PAK100"/>
      <c r="PAL100"/>
      <c r="PAM100"/>
      <c r="PAN100"/>
      <c r="PAO100"/>
      <c r="PAP100"/>
      <c r="PAQ100"/>
      <c r="PAR100"/>
      <c r="PAS100"/>
      <c r="PAT100"/>
      <c r="PAU100"/>
      <c r="PAV100"/>
      <c r="PAW100"/>
      <c r="PAX100"/>
      <c r="PAY100"/>
      <c r="PAZ100"/>
      <c r="PBA100"/>
      <c r="PBB100"/>
      <c r="PBC100"/>
      <c r="PBD100"/>
      <c r="PBE100"/>
      <c r="PBF100"/>
      <c r="PBG100"/>
      <c r="PBH100"/>
      <c r="PBI100"/>
      <c r="PBJ100"/>
      <c r="PBK100"/>
      <c r="PBL100"/>
      <c r="PBM100"/>
      <c r="PBN100"/>
      <c r="PBO100"/>
      <c r="PBP100"/>
      <c r="PBQ100"/>
      <c r="PBR100"/>
      <c r="PBS100"/>
      <c r="PBT100"/>
      <c r="PBU100"/>
      <c r="PBV100"/>
      <c r="PBW100"/>
      <c r="PBX100"/>
      <c r="PBY100"/>
      <c r="PBZ100"/>
      <c r="PCA100"/>
      <c r="PCB100"/>
      <c r="PCC100"/>
      <c r="PCD100"/>
      <c r="PCE100"/>
      <c r="PCF100"/>
      <c r="PCG100"/>
      <c r="PCH100"/>
      <c r="PCI100"/>
      <c r="PCJ100"/>
      <c r="PCK100"/>
      <c r="PCL100"/>
      <c r="PCM100"/>
      <c r="PCN100"/>
      <c r="PCO100"/>
      <c r="PCP100"/>
      <c r="PCQ100"/>
      <c r="PCR100"/>
      <c r="PCS100"/>
      <c r="PCT100"/>
      <c r="PCU100"/>
      <c r="PCV100"/>
      <c r="PCW100"/>
      <c r="PCX100"/>
      <c r="PCY100"/>
      <c r="PCZ100"/>
      <c r="PDA100"/>
      <c r="PDB100"/>
      <c r="PDC100"/>
      <c r="PDD100"/>
      <c r="PDE100"/>
      <c r="PDF100"/>
      <c r="PDG100"/>
      <c r="PDH100"/>
      <c r="PDI100"/>
      <c r="PDJ100"/>
      <c r="PDK100"/>
      <c r="PDL100"/>
      <c r="PDM100"/>
      <c r="PDN100"/>
      <c r="PDO100"/>
      <c r="PDP100"/>
      <c r="PDQ100"/>
      <c r="PDR100"/>
      <c r="PDS100"/>
      <c r="PDT100"/>
      <c r="PDU100"/>
      <c r="PDV100"/>
      <c r="PDW100"/>
      <c r="PDX100"/>
      <c r="PDY100"/>
      <c r="PDZ100"/>
      <c r="PEA100"/>
      <c r="PEB100"/>
      <c r="PEC100"/>
      <c r="PED100"/>
      <c r="PEE100"/>
      <c r="PEF100"/>
      <c r="PEG100"/>
      <c r="PEH100"/>
      <c r="PEI100"/>
      <c r="PEJ100"/>
      <c r="PEK100"/>
      <c r="PEL100"/>
      <c r="PEM100"/>
      <c r="PEN100"/>
      <c r="PEO100"/>
      <c r="PEP100"/>
      <c r="PEQ100"/>
      <c r="PER100"/>
      <c r="PES100"/>
      <c r="PET100"/>
      <c r="PEU100"/>
      <c r="PEV100"/>
      <c r="PEW100"/>
      <c r="PEX100"/>
      <c r="PEY100"/>
      <c r="PEZ100"/>
      <c r="PFA100"/>
      <c r="PFB100"/>
      <c r="PFC100"/>
      <c r="PFD100"/>
      <c r="PFE100"/>
      <c r="PFF100"/>
      <c r="PFG100"/>
      <c r="PFH100"/>
      <c r="PFI100"/>
      <c r="PFJ100"/>
      <c r="PFK100"/>
      <c r="PFL100"/>
      <c r="PFM100"/>
      <c r="PFN100"/>
      <c r="PFO100"/>
      <c r="PFP100"/>
      <c r="PFQ100"/>
      <c r="PFR100"/>
      <c r="PFS100"/>
      <c r="PFT100"/>
      <c r="PFU100"/>
      <c r="PFV100"/>
      <c r="PFW100"/>
      <c r="PFX100"/>
      <c r="PFY100"/>
      <c r="PFZ100"/>
      <c r="PGA100"/>
      <c r="PGB100"/>
      <c r="PGC100"/>
      <c r="PGD100"/>
      <c r="PGE100"/>
      <c r="PGF100"/>
      <c r="PGG100"/>
      <c r="PGH100"/>
      <c r="PGI100"/>
      <c r="PGJ100"/>
      <c r="PGK100"/>
      <c r="PGL100"/>
      <c r="PGM100"/>
      <c r="PGN100"/>
      <c r="PGO100"/>
      <c r="PGP100"/>
      <c r="PGQ100"/>
      <c r="PGR100"/>
      <c r="PGS100"/>
      <c r="PGT100"/>
      <c r="PGU100"/>
      <c r="PGV100"/>
      <c r="PGW100"/>
      <c r="PGX100"/>
      <c r="PGY100"/>
      <c r="PGZ100"/>
      <c r="PHA100"/>
      <c r="PHB100"/>
      <c r="PHC100"/>
      <c r="PHD100"/>
      <c r="PHE100"/>
      <c r="PHF100"/>
      <c r="PHG100"/>
      <c r="PHH100"/>
      <c r="PHI100"/>
      <c r="PHJ100"/>
      <c r="PHK100"/>
      <c r="PHL100"/>
      <c r="PHM100"/>
      <c r="PHN100"/>
      <c r="PHO100"/>
      <c r="PHP100"/>
      <c r="PHQ100"/>
      <c r="PHR100"/>
      <c r="PHS100"/>
      <c r="PHT100"/>
      <c r="PHU100"/>
      <c r="PHV100"/>
      <c r="PHW100"/>
      <c r="PHX100"/>
      <c r="PHY100"/>
      <c r="PHZ100"/>
      <c r="PIA100"/>
      <c r="PIB100"/>
      <c r="PIC100"/>
      <c r="PID100"/>
      <c r="PIE100"/>
      <c r="PIF100"/>
      <c r="PIG100"/>
      <c r="PIH100"/>
      <c r="PII100"/>
      <c r="PIJ100"/>
      <c r="PIK100"/>
      <c r="PIL100"/>
      <c r="PIM100"/>
      <c r="PIN100"/>
      <c r="PIO100"/>
      <c r="PIP100"/>
      <c r="PIQ100"/>
      <c r="PIR100"/>
      <c r="PIS100"/>
      <c r="PIT100"/>
      <c r="PIU100"/>
      <c r="PIV100"/>
      <c r="PIW100"/>
      <c r="PIX100"/>
      <c r="PIY100"/>
      <c r="PIZ100"/>
      <c r="PJA100"/>
      <c r="PJB100"/>
      <c r="PJC100"/>
      <c r="PJD100"/>
      <c r="PJE100"/>
      <c r="PJF100"/>
      <c r="PJG100"/>
      <c r="PJH100"/>
      <c r="PJI100"/>
      <c r="PJJ100"/>
      <c r="PJK100"/>
      <c r="PJL100"/>
      <c r="PJM100"/>
      <c r="PJN100"/>
      <c r="PJO100"/>
      <c r="PJP100"/>
      <c r="PJQ100"/>
      <c r="PJR100"/>
      <c r="PJS100"/>
      <c r="PJT100"/>
      <c r="PJU100"/>
      <c r="PJV100"/>
      <c r="PJW100"/>
      <c r="PJX100"/>
      <c r="PJY100"/>
      <c r="PJZ100"/>
      <c r="PKA100"/>
      <c r="PKB100"/>
      <c r="PKC100"/>
      <c r="PKD100"/>
      <c r="PKE100"/>
      <c r="PKF100"/>
      <c r="PKG100"/>
      <c r="PKH100"/>
      <c r="PKI100"/>
      <c r="PKJ100"/>
      <c r="PKK100"/>
      <c r="PKL100"/>
      <c r="PKM100"/>
      <c r="PKN100"/>
      <c r="PKO100"/>
      <c r="PKP100"/>
      <c r="PKQ100"/>
      <c r="PKR100"/>
      <c r="PKS100"/>
      <c r="PKT100"/>
      <c r="PKU100"/>
      <c r="PKV100"/>
      <c r="PKW100"/>
      <c r="PKX100"/>
      <c r="PKY100"/>
      <c r="PKZ100"/>
      <c r="PLA100"/>
      <c r="PLB100"/>
      <c r="PLC100"/>
      <c r="PLD100"/>
      <c r="PLE100"/>
      <c r="PLF100"/>
      <c r="PLG100"/>
      <c r="PLH100"/>
      <c r="PLI100"/>
      <c r="PLJ100"/>
      <c r="PLK100"/>
      <c r="PLL100"/>
      <c r="PLM100"/>
      <c r="PLN100"/>
      <c r="PLO100"/>
      <c r="PLP100"/>
      <c r="PLQ100"/>
      <c r="PLR100"/>
      <c r="PLS100"/>
      <c r="PLT100"/>
      <c r="PLU100"/>
      <c r="PLV100"/>
      <c r="PLW100"/>
      <c r="PLX100"/>
      <c r="PLY100"/>
      <c r="PLZ100"/>
      <c r="PMA100"/>
      <c r="PMB100"/>
      <c r="PMC100"/>
      <c r="PMD100"/>
      <c r="PME100"/>
      <c r="PMF100"/>
      <c r="PMG100"/>
      <c r="PMH100"/>
      <c r="PMI100"/>
      <c r="PMJ100"/>
      <c r="PMK100"/>
      <c r="PML100"/>
      <c r="PMM100"/>
      <c r="PMN100"/>
      <c r="PMO100"/>
      <c r="PMP100"/>
      <c r="PMQ100"/>
      <c r="PMR100"/>
      <c r="PMS100"/>
      <c r="PMT100"/>
      <c r="PMU100"/>
      <c r="PMV100"/>
      <c r="PMW100"/>
      <c r="PMX100"/>
      <c r="PMY100"/>
      <c r="PMZ100"/>
      <c r="PNA100"/>
      <c r="PNB100"/>
      <c r="PNC100"/>
      <c r="PND100"/>
      <c r="PNE100"/>
      <c r="PNF100"/>
      <c r="PNG100"/>
      <c r="PNH100"/>
      <c r="PNI100"/>
      <c r="PNJ100"/>
      <c r="PNK100"/>
      <c r="PNL100"/>
      <c r="PNM100"/>
      <c r="PNN100"/>
      <c r="PNO100"/>
      <c r="PNP100"/>
      <c r="PNQ100"/>
      <c r="PNR100"/>
      <c r="PNS100"/>
      <c r="PNT100"/>
      <c r="PNU100"/>
      <c r="PNV100"/>
      <c r="PNW100"/>
      <c r="PNX100"/>
      <c r="PNY100"/>
      <c r="PNZ100"/>
      <c r="POA100"/>
      <c r="POB100"/>
      <c r="POC100"/>
      <c r="POD100"/>
      <c r="POE100"/>
      <c r="POF100"/>
      <c r="POG100"/>
      <c r="POH100"/>
      <c r="POI100"/>
      <c r="POJ100"/>
      <c r="POK100"/>
      <c r="POL100"/>
      <c r="POM100"/>
      <c r="PON100"/>
      <c r="POO100"/>
      <c r="POP100"/>
      <c r="POQ100"/>
      <c r="POR100"/>
      <c r="POS100"/>
      <c r="POT100"/>
      <c r="POU100"/>
      <c r="POV100"/>
      <c r="POW100"/>
      <c r="POX100"/>
      <c r="POY100"/>
      <c r="POZ100"/>
      <c r="PPA100"/>
      <c r="PPB100"/>
      <c r="PPC100"/>
      <c r="PPD100"/>
      <c r="PPE100"/>
      <c r="PPF100"/>
      <c r="PPG100"/>
      <c r="PPH100"/>
      <c r="PPI100"/>
      <c r="PPJ100"/>
      <c r="PPK100"/>
      <c r="PPL100"/>
      <c r="PPM100"/>
      <c r="PPN100"/>
      <c r="PPO100"/>
      <c r="PPP100"/>
      <c r="PPQ100"/>
      <c r="PPR100"/>
      <c r="PPS100"/>
      <c r="PPT100"/>
      <c r="PPU100"/>
      <c r="PPV100"/>
      <c r="PPW100"/>
      <c r="PPX100"/>
      <c r="PPY100"/>
      <c r="PPZ100"/>
      <c r="PQA100"/>
      <c r="PQB100"/>
      <c r="PQC100"/>
      <c r="PQD100"/>
      <c r="PQE100"/>
      <c r="PQF100"/>
      <c r="PQG100"/>
      <c r="PQH100"/>
      <c r="PQI100"/>
      <c r="PQJ100"/>
      <c r="PQK100"/>
      <c r="PQL100"/>
      <c r="PQM100"/>
      <c r="PQN100"/>
      <c r="PQO100"/>
      <c r="PQP100"/>
      <c r="PQQ100"/>
      <c r="PQR100"/>
      <c r="PQS100"/>
      <c r="PQT100"/>
      <c r="PQU100"/>
      <c r="PQV100"/>
      <c r="PQW100"/>
      <c r="PQX100"/>
      <c r="PQY100"/>
      <c r="PQZ100"/>
      <c r="PRA100"/>
      <c r="PRB100"/>
      <c r="PRC100"/>
      <c r="PRD100"/>
      <c r="PRE100"/>
      <c r="PRF100"/>
      <c r="PRG100"/>
      <c r="PRH100"/>
      <c r="PRI100"/>
      <c r="PRJ100"/>
      <c r="PRK100"/>
      <c r="PRL100"/>
      <c r="PRM100"/>
      <c r="PRN100"/>
      <c r="PRO100"/>
      <c r="PRP100"/>
      <c r="PRQ100"/>
      <c r="PRR100"/>
      <c r="PRS100"/>
      <c r="PRT100"/>
      <c r="PRU100"/>
      <c r="PRV100"/>
      <c r="PRW100"/>
      <c r="PRX100"/>
      <c r="PRY100"/>
      <c r="PRZ100"/>
      <c r="PSA100"/>
      <c r="PSB100"/>
      <c r="PSC100"/>
      <c r="PSD100"/>
      <c r="PSE100"/>
      <c r="PSF100"/>
      <c r="PSG100"/>
      <c r="PSH100"/>
      <c r="PSI100"/>
      <c r="PSJ100"/>
      <c r="PSK100"/>
      <c r="PSL100"/>
      <c r="PSM100"/>
      <c r="PSN100"/>
      <c r="PSO100"/>
      <c r="PSP100"/>
      <c r="PSQ100"/>
      <c r="PSR100"/>
      <c r="PSS100"/>
      <c r="PST100"/>
      <c r="PSU100"/>
      <c r="PSV100"/>
      <c r="PSW100"/>
      <c r="PSX100"/>
      <c r="PSY100"/>
      <c r="PSZ100"/>
      <c r="PTA100"/>
      <c r="PTB100"/>
      <c r="PTC100"/>
      <c r="PTD100"/>
      <c r="PTE100"/>
      <c r="PTF100"/>
      <c r="PTG100"/>
      <c r="PTH100"/>
      <c r="PTI100"/>
      <c r="PTJ100"/>
      <c r="PTK100"/>
      <c r="PTL100"/>
      <c r="PTM100"/>
      <c r="PTN100"/>
      <c r="PTO100"/>
      <c r="PTP100"/>
      <c r="PTQ100"/>
      <c r="PTR100"/>
      <c r="PTS100"/>
      <c r="PTT100"/>
      <c r="PTU100"/>
      <c r="PTV100"/>
      <c r="PTW100"/>
      <c r="PTX100"/>
      <c r="PTY100"/>
      <c r="PTZ100"/>
      <c r="PUA100"/>
      <c r="PUB100"/>
      <c r="PUC100"/>
      <c r="PUD100"/>
      <c r="PUE100"/>
      <c r="PUF100"/>
      <c r="PUG100"/>
      <c r="PUH100"/>
      <c r="PUI100"/>
      <c r="PUJ100"/>
      <c r="PUK100"/>
      <c r="PUL100"/>
      <c r="PUM100"/>
      <c r="PUN100"/>
      <c r="PUO100"/>
      <c r="PUP100"/>
      <c r="PUQ100"/>
      <c r="PUR100"/>
      <c r="PUS100"/>
      <c r="PUT100"/>
      <c r="PUU100"/>
      <c r="PUV100"/>
      <c r="PUW100"/>
      <c r="PUX100"/>
      <c r="PUY100"/>
      <c r="PUZ100"/>
      <c r="PVA100"/>
      <c r="PVB100"/>
      <c r="PVC100"/>
      <c r="PVD100"/>
      <c r="PVE100"/>
      <c r="PVF100"/>
      <c r="PVG100"/>
      <c r="PVH100"/>
      <c r="PVI100"/>
      <c r="PVJ100"/>
      <c r="PVK100"/>
      <c r="PVL100"/>
      <c r="PVM100"/>
      <c r="PVN100"/>
      <c r="PVO100"/>
      <c r="PVP100"/>
      <c r="PVQ100"/>
      <c r="PVR100"/>
      <c r="PVS100"/>
      <c r="PVT100"/>
      <c r="PVU100"/>
      <c r="PVV100"/>
      <c r="PVW100"/>
      <c r="PVX100"/>
      <c r="PVY100"/>
      <c r="PVZ100"/>
      <c r="PWA100"/>
      <c r="PWB100"/>
      <c r="PWC100"/>
      <c r="PWD100"/>
      <c r="PWE100"/>
      <c r="PWF100"/>
      <c r="PWG100"/>
      <c r="PWH100"/>
      <c r="PWI100"/>
      <c r="PWJ100"/>
      <c r="PWK100"/>
      <c r="PWL100"/>
      <c r="PWM100"/>
      <c r="PWN100"/>
      <c r="PWO100"/>
      <c r="PWP100"/>
      <c r="PWQ100"/>
      <c r="PWR100"/>
      <c r="PWS100"/>
      <c r="PWT100"/>
      <c r="PWU100"/>
      <c r="PWV100"/>
      <c r="PWW100"/>
      <c r="PWX100"/>
      <c r="PWY100"/>
      <c r="PWZ100"/>
      <c r="PXA100"/>
      <c r="PXB100"/>
      <c r="PXC100"/>
      <c r="PXD100"/>
      <c r="PXE100"/>
      <c r="PXF100"/>
      <c r="PXG100"/>
      <c r="PXH100"/>
      <c r="PXI100"/>
      <c r="PXJ100"/>
      <c r="PXK100"/>
      <c r="PXL100"/>
      <c r="PXM100"/>
      <c r="PXN100"/>
      <c r="PXO100"/>
      <c r="PXP100"/>
      <c r="PXQ100"/>
      <c r="PXR100"/>
      <c r="PXS100"/>
      <c r="PXT100"/>
      <c r="PXU100"/>
      <c r="PXV100"/>
      <c r="PXW100"/>
      <c r="PXX100"/>
      <c r="PXY100"/>
      <c r="PXZ100"/>
      <c r="PYA100"/>
      <c r="PYB100"/>
      <c r="PYC100"/>
      <c r="PYD100"/>
      <c r="PYE100"/>
      <c r="PYF100"/>
      <c r="PYG100"/>
      <c r="PYH100"/>
      <c r="PYI100"/>
      <c r="PYJ100"/>
      <c r="PYK100"/>
      <c r="PYL100"/>
      <c r="PYM100"/>
      <c r="PYN100"/>
      <c r="PYO100"/>
      <c r="PYP100"/>
      <c r="PYQ100"/>
      <c r="PYR100"/>
      <c r="PYS100"/>
      <c r="PYT100"/>
      <c r="PYU100"/>
      <c r="PYV100"/>
      <c r="PYW100"/>
      <c r="PYX100"/>
      <c r="PYY100"/>
      <c r="PYZ100"/>
      <c r="PZA100"/>
      <c r="PZB100"/>
      <c r="PZC100"/>
      <c r="PZD100"/>
      <c r="PZE100"/>
      <c r="PZF100"/>
      <c r="PZG100"/>
      <c r="PZH100"/>
      <c r="PZI100"/>
      <c r="PZJ100"/>
      <c r="PZK100"/>
      <c r="PZL100"/>
      <c r="PZM100"/>
      <c r="PZN100"/>
      <c r="PZO100"/>
      <c r="PZP100"/>
      <c r="PZQ100"/>
      <c r="PZR100"/>
      <c r="PZS100"/>
      <c r="PZT100"/>
      <c r="PZU100"/>
      <c r="PZV100"/>
      <c r="PZW100"/>
      <c r="PZX100"/>
      <c r="PZY100"/>
      <c r="PZZ100"/>
      <c r="QAA100"/>
      <c r="QAB100"/>
      <c r="QAC100"/>
      <c r="QAD100"/>
      <c r="QAE100"/>
      <c r="QAF100"/>
      <c r="QAG100"/>
      <c r="QAH100"/>
      <c r="QAI100"/>
      <c r="QAJ100"/>
      <c r="QAK100"/>
      <c r="QAL100"/>
      <c r="QAM100"/>
      <c r="QAN100"/>
      <c r="QAO100"/>
      <c r="QAP100"/>
      <c r="QAQ100"/>
      <c r="QAR100"/>
      <c r="QAS100"/>
      <c r="QAT100"/>
      <c r="QAU100"/>
      <c r="QAV100"/>
      <c r="QAW100"/>
      <c r="QAX100"/>
      <c r="QAY100"/>
      <c r="QAZ100"/>
      <c r="QBA100"/>
      <c r="QBB100"/>
      <c r="QBC100"/>
      <c r="QBD100"/>
      <c r="QBE100"/>
      <c r="QBF100"/>
      <c r="QBG100"/>
      <c r="QBH100"/>
      <c r="QBI100"/>
      <c r="QBJ100"/>
      <c r="QBK100"/>
      <c r="QBL100"/>
      <c r="QBM100"/>
      <c r="QBN100"/>
      <c r="QBO100"/>
      <c r="QBP100"/>
      <c r="QBQ100"/>
      <c r="QBR100"/>
      <c r="QBS100"/>
      <c r="QBT100"/>
      <c r="QBU100"/>
      <c r="QBV100"/>
      <c r="QBW100"/>
      <c r="QBX100"/>
      <c r="QBY100"/>
      <c r="QBZ100"/>
      <c r="QCA100"/>
      <c r="QCB100"/>
      <c r="QCC100"/>
      <c r="QCD100"/>
      <c r="QCE100"/>
      <c r="QCF100"/>
      <c r="QCG100"/>
      <c r="QCH100"/>
      <c r="QCI100"/>
      <c r="QCJ100"/>
      <c r="QCK100"/>
      <c r="QCL100"/>
      <c r="QCM100"/>
      <c r="QCN100"/>
      <c r="QCO100"/>
      <c r="QCP100"/>
      <c r="QCQ100"/>
      <c r="QCR100"/>
      <c r="QCS100"/>
      <c r="QCT100"/>
      <c r="QCU100"/>
      <c r="QCV100"/>
      <c r="QCW100"/>
      <c r="QCX100"/>
      <c r="QCY100"/>
      <c r="QCZ100"/>
      <c r="QDA100"/>
      <c r="QDB100"/>
      <c r="QDC100"/>
      <c r="QDD100"/>
      <c r="QDE100"/>
      <c r="QDF100"/>
      <c r="QDG100"/>
      <c r="QDH100"/>
      <c r="QDI100"/>
      <c r="QDJ100"/>
      <c r="QDK100"/>
      <c r="QDL100"/>
      <c r="QDM100"/>
      <c r="QDN100"/>
      <c r="QDO100"/>
      <c r="QDP100"/>
      <c r="QDQ100"/>
      <c r="QDR100"/>
      <c r="QDS100"/>
      <c r="QDT100"/>
      <c r="QDU100"/>
      <c r="QDV100"/>
      <c r="QDW100"/>
      <c r="QDX100"/>
      <c r="QDY100"/>
      <c r="QDZ100"/>
      <c r="QEA100"/>
      <c r="QEB100"/>
      <c r="QEC100"/>
      <c r="QED100"/>
      <c r="QEE100"/>
      <c r="QEF100"/>
      <c r="QEG100"/>
      <c r="QEH100"/>
      <c r="QEI100"/>
      <c r="QEJ100"/>
      <c r="QEK100"/>
      <c r="QEL100"/>
      <c r="QEM100"/>
      <c r="QEN100"/>
      <c r="QEO100"/>
      <c r="QEP100"/>
      <c r="QEQ100"/>
      <c r="QER100"/>
      <c r="QES100"/>
      <c r="QET100"/>
      <c r="QEU100"/>
      <c r="QEV100"/>
      <c r="QEW100"/>
      <c r="QEX100"/>
      <c r="QEY100"/>
      <c r="QEZ100"/>
      <c r="QFA100"/>
      <c r="QFB100"/>
      <c r="QFC100"/>
      <c r="QFD100"/>
      <c r="QFE100"/>
      <c r="QFF100"/>
      <c r="QFG100"/>
      <c r="QFH100"/>
      <c r="QFI100"/>
      <c r="QFJ100"/>
      <c r="QFK100"/>
      <c r="QFL100"/>
      <c r="QFM100"/>
      <c r="QFN100"/>
      <c r="QFO100"/>
      <c r="QFP100"/>
      <c r="QFQ100"/>
      <c r="QFR100"/>
      <c r="QFS100"/>
      <c r="QFT100"/>
      <c r="QFU100"/>
      <c r="QFV100"/>
      <c r="QFW100"/>
      <c r="QFX100"/>
      <c r="QFY100"/>
      <c r="QFZ100"/>
      <c r="QGA100"/>
      <c r="QGB100"/>
      <c r="QGC100"/>
      <c r="QGD100"/>
      <c r="QGE100"/>
      <c r="QGF100"/>
      <c r="QGG100"/>
      <c r="QGH100"/>
      <c r="QGI100"/>
      <c r="QGJ100"/>
      <c r="QGK100"/>
      <c r="QGL100"/>
      <c r="QGM100"/>
      <c r="QGN100"/>
      <c r="QGO100"/>
      <c r="QGP100"/>
      <c r="QGQ100"/>
      <c r="QGR100"/>
      <c r="QGS100"/>
      <c r="QGT100"/>
      <c r="QGU100"/>
      <c r="QGV100"/>
      <c r="QGW100"/>
      <c r="QGX100"/>
      <c r="QGY100"/>
      <c r="QGZ100"/>
      <c r="QHA100"/>
      <c r="QHB100"/>
      <c r="QHC100"/>
      <c r="QHD100"/>
      <c r="QHE100"/>
      <c r="QHF100"/>
      <c r="QHG100"/>
      <c r="QHH100"/>
      <c r="QHI100"/>
      <c r="QHJ100"/>
      <c r="QHK100"/>
      <c r="QHL100"/>
      <c r="QHM100"/>
      <c r="QHN100"/>
      <c r="QHO100"/>
      <c r="QHP100"/>
      <c r="QHQ100"/>
      <c r="QHR100"/>
      <c r="QHS100"/>
      <c r="QHT100"/>
      <c r="QHU100"/>
      <c r="QHV100"/>
      <c r="QHW100"/>
      <c r="QHX100"/>
      <c r="QHY100"/>
      <c r="QHZ100"/>
      <c r="QIA100"/>
      <c r="QIB100"/>
      <c r="QIC100"/>
      <c r="QID100"/>
      <c r="QIE100"/>
      <c r="QIF100"/>
      <c r="QIG100"/>
      <c r="QIH100"/>
      <c r="QII100"/>
      <c r="QIJ100"/>
      <c r="QIK100"/>
      <c r="QIL100"/>
      <c r="QIM100"/>
      <c r="QIN100"/>
      <c r="QIO100"/>
      <c r="QIP100"/>
      <c r="QIQ100"/>
      <c r="QIR100"/>
      <c r="QIS100"/>
      <c r="QIT100"/>
      <c r="QIU100"/>
      <c r="QIV100"/>
      <c r="QIW100"/>
      <c r="QIX100"/>
      <c r="QIY100"/>
      <c r="QIZ100"/>
      <c r="QJA100"/>
      <c r="QJB100"/>
      <c r="QJC100"/>
      <c r="QJD100"/>
      <c r="QJE100"/>
      <c r="QJF100"/>
      <c r="QJG100"/>
      <c r="QJH100"/>
      <c r="QJI100"/>
      <c r="QJJ100"/>
      <c r="QJK100"/>
      <c r="QJL100"/>
      <c r="QJM100"/>
      <c r="QJN100"/>
      <c r="QJO100"/>
      <c r="QJP100"/>
      <c r="QJQ100"/>
      <c r="QJR100"/>
      <c r="QJS100"/>
      <c r="QJT100"/>
      <c r="QJU100"/>
      <c r="QJV100"/>
      <c r="QJW100"/>
      <c r="QJX100"/>
      <c r="QJY100"/>
      <c r="QJZ100"/>
      <c r="QKA100"/>
      <c r="QKB100"/>
      <c r="QKC100"/>
      <c r="QKD100"/>
      <c r="QKE100"/>
      <c r="QKF100"/>
      <c r="QKG100"/>
      <c r="QKH100"/>
      <c r="QKI100"/>
      <c r="QKJ100"/>
      <c r="QKK100"/>
      <c r="QKL100"/>
      <c r="QKM100"/>
      <c r="QKN100"/>
      <c r="QKO100"/>
      <c r="QKP100"/>
      <c r="QKQ100"/>
      <c r="QKR100"/>
      <c r="QKS100"/>
      <c r="QKT100"/>
      <c r="QKU100"/>
      <c r="QKV100"/>
      <c r="QKW100"/>
      <c r="QKX100"/>
      <c r="QKY100"/>
      <c r="QKZ100"/>
      <c r="QLA100"/>
      <c r="QLB100"/>
      <c r="QLC100"/>
      <c r="QLD100"/>
      <c r="QLE100"/>
      <c r="QLF100"/>
      <c r="QLG100"/>
      <c r="QLH100"/>
      <c r="QLI100"/>
      <c r="QLJ100"/>
      <c r="QLK100"/>
      <c r="QLL100"/>
      <c r="QLM100"/>
      <c r="QLN100"/>
      <c r="QLO100"/>
      <c r="QLP100"/>
      <c r="QLQ100"/>
      <c r="QLR100"/>
      <c r="QLS100"/>
      <c r="QLT100"/>
      <c r="QLU100"/>
      <c r="QLV100"/>
      <c r="QLW100"/>
      <c r="QLX100"/>
      <c r="QLY100"/>
      <c r="QLZ100"/>
      <c r="QMA100"/>
      <c r="QMB100"/>
      <c r="QMC100"/>
      <c r="QMD100"/>
      <c r="QME100"/>
      <c r="QMF100"/>
      <c r="QMG100"/>
      <c r="QMH100"/>
      <c r="QMI100"/>
      <c r="QMJ100"/>
      <c r="QMK100"/>
      <c r="QML100"/>
      <c r="QMM100"/>
      <c r="QMN100"/>
      <c r="QMO100"/>
      <c r="QMP100"/>
      <c r="QMQ100"/>
      <c r="QMR100"/>
      <c r="QMS100"/>
      <c r="QMT100"/>
      <c r="QMU100"/>
      <c r="QMV100"/>
      <c r="QMW100"/>
      <c r="QMX100"/>
      <c r="QMY100"/>
      <c r="QMZ100"/>
      <c r="QNA100"/>
      <c r="QNB100"/>
      <c r="QNC100"/>
      <c r="QND100"/>
      <c r="QNE100"/>
      <c r="QNF100"/>
      <c r="QNG100"/>
      <c r="QNH100"/>
      <c r="QNI100"/>
      <c r="QNJ100"/>
      <c r="QNK100"/>
      <c r="QNL100"/>
      <c r="QNM100"/>
      <c r="QNN100"/>
      <c r="QNO100"/>
      <c r="QNP100"/>
      <c r="QNQ100"/>
      <c r="QNR100"/>
      <c r="QNS100"/>
      <c r="QNT100"/>
      <c r="QNU100"/>
      <c r="QNV100"/>
      <c r="QNW100"/>
      <c r="QNX100"/>
      <c r="QNY100"/>
      <c r="QNZ100"/>
      <c r="QOA100"/>
      <c r="QOB100"/>
      <c r="QOC100"/>
      <c r="QOD100"/>
      <c r="QOE100"/>
      <c r="QOF100"/>
      <c r="QOG100"/>
      <c r="QOH100"/>
      <c r="QOI100"/>
      <c r="QOJ100"/>
      <c r="QOK100"/>
      <c r="QOL100"/>
      <c r="QOM100"/>
      <c r="QON100"/>
      <c r="QOO100"/>
      <c r="QOP100"/>
      <c r="QOQ100"/>
      <c r="QOR100"/>
      <c r="QOS100"/>
      <c r="QOT100"/>
      <c r="QOU100"/>
      <c r="QOV100"/>
      <c r="QOW100"/>
      <c r="QOX100"/>
      <c r="QOY100"/>
      <c r="QOZ100"/>
      <c r="QPA100"/>
      <c r="QPB100"/>
      <c r="QPC100"/>
      <c r="QPD100"/>
      <c r="QPE100"/>
      <c r="QPF100"/>
      <c r="QPG100"/>
      <c r="QPH100"/>
      <c r="QPI100"/>
      <c r="QPJ100"/>
      <c r="QPK100"/>
      <c r="QPL100"/>
      <c r="QPM100"/>
      <c r="QPN100"/>
      <c r="QPO100"/>
      <c r="QPP100"/>
      <c r="QPQ100"/>
      <c r="QPR100"/>
      <c r="QPS100"/>
      <c r="QPT100"/>
      <c r="QPU100"/>
      <c r="QPV100"/>
      <c r="QPW100"/>
      <c r="QPX100"/>
      <c r="QPY100"/>
      <c r="QPZ100"/>
      <c r="QQA100"/>
      <c r="QQB100"/>
      <c r="QQC100"/>
      <c r="QQD100"/>
      <c r="QQE100"/>
      <c r="QQF100"/>
      <c r="QQG100"/>
      <c r="QQH100"/>
      <c r="QQI100"/>
      <c r="QQJ100"/>
      <c r="QQK100"/>
      <c r="QQL100"/>
      <c r="QQM100"/>
      <c r="QQN100"/>
      <c r="QQO100"/>
      <c r="QQP100"/>
      <c r="QQQ100"/>
      <c r="QQR100"/>
      <c r="QQS100"/>
      <c r="QQT100"/>
      <c r="QQU100"/>
      <c r="QQV100"/>
      <c r="QQW100"/>
      <c r="QQX100"/>
      <c r="QQY100"/>
      <c r="QQZ100"/>
      <c r="QRA100"/>
      <c r="QRB100"/>
      <c r="QRC100"/>
      <c r="QRD100"/>
      <c r="QRE100"/>
      <c r="QRF100"/>
      <c r="QRG100"/>
      <c r="QRH100"/>
      <c r="QRI100"/>
      <c r="QRJ100"/>
      <c r="QRK100"/>
      <c r="QRL100"/>
      <c r="QRM100"/>
      <c r="QRN100"/>
      <c r="QRO100"/>
      <c r="QRP100"/>
      <c r="QRQ100"/>
      <c r="QRR100"/>
      <c r="QRS100"/>
      <c r="QRT100"/>
      <c r="QRU100"/>
      <c r="QRV100"/>
      <c r="QRW100"/>
      <c r="QRX100"/>
      <c r="QRY100"/>
      <c r="QRZ100"/>
      <c r="QSA100"/>
      <c r="QSB100"/>
      <c r="QSC100"/>
      <c r="QSD100"/>
      <c r="QSE100"/>
      <c r="QSF100"/>
      <c r="QSG100"/>
      <c r="QSH100"/>
      <c r="QSI100"/>
      <c r="QSJ100"/>
      <c r="QSK100"/>
      <c r="QSL100"/>
      <c r="QSM100"/>
      <c r="QSN100"/>
      <c r="QSO100"/>
      <c r="QSP100"/>
      <c r="QSQ100"/>
      <c r="QSR100"/>
      <c r="QSS100"/>
      <c r="QST100"/>
      <c r="QSU100"/>
      <c r="QSV100"/>
      <c r="QSW100"/>
      <c r="QSX100"/>
      <c r="QSY100"/>
      <c r="QSZ100"/>
      <c r="QTA100"/>
      <c r="QTB100"/>
      <c r="QTC100"/>
      <c r="QTD100"/>
      <c r="QTE100"/>
      <c r="QTF100"/>
      <c r="QTG100"/>
      <c r="QTH100"/>
      <c r="QTI100"/>
      <c r="QTJ100"/>
      <c r="QTK100"/>
      <c r="QTL100"/>
      <c r="QTM100"/>
      <c r="QTN100"/>
      <c r="QTO100"/>
      <c r="QTP100"/>
      <c r="QTQ100"/>
      <c r="QTR100"/>
      <c r="QTS100"/>
      <c r="QTT100"/>
      <c r="QTU100"/>
      <c r="QTV100"/>
      <c r="QTW100"/>
      <c r="QTX100"/>
      <c r="QTY100"/>
      <c r="QTZ100"/>
      <c r="QUA100"/>
      <c r="QUB100"/>
      <c r="QUC100"/>
      <c r="QUD100"/>
      <c r="QUE100"/>
      <c r="QUF100"/>
      <c r="QUG100"/>
      <c r="QUH100"/>
      <c r="QUI100"/>
      <c r="QUJ100"/>
      <c r="QUK100"/>
      <c r="QUL100"/>
      <c r="QUM100"/>
      <c r="QUN100"/>
      <c r="QUO100"/>
      <c r="QUP100"/>
      <c r="QUQ100"/>
      <c r="QUR100"/>
      <c r="QUS100"/>
      <c r="QUT100"/>
      <c r="QUU100"/>
      <c r="QUV100"/>
      <c r="QUW100"/>
      <c r="QUX100"/>
      <c r="QUY100"/>
      <c r="QUZ100"/>
      <c r="QVA100"/>
      <c r="QVB100"/>
      <c r="QVC100"/>
      <c r="QVD100"/>
      <c r="QVE100"/>
      <c r="QVF100"/>
      <c r="QVG100"/>
      <c r="QVH100"/>
      <c r="QVI100"/>
      <c r="QVJ100"/>
      <c r="QVK100"/>
      <c r="QVL100"/>
      <c r="QVM100"/>
      <c r="QVN100"/>
      <c r="QVO100"/>
      <c r="QVP100"/>
      <c r="QVQ100"/>
      <c r="QVR100"/>
      <c r="QVS100"/>
      <c r="QVT100"/>
      <c r="QVU100"/>
      <c r="QVV100"/>
      <c r="QVW100"/>
      <c r="QVX100"/>
      <c r="QVY100"/>
      <c r="QVZ100"/>
      <c r="QWA100"/>
      <c r="QWB100"/>
      <c r="QWC100"/>
      <c r="QWD100"/>
      <c r="QWE100"/>
      <c r="QWF100"/>
      <c r="QWG100"/>
      <c r="QWH100"/>
      <c r="QWI100"/>
      <c r="QWJ100"/>
      <c r="QWK100"/>
      <c r="QWL100"/>
      <c r="QWM100"/>
      <c r="QWN100"/>
      <c r="QWO100"/>
      <c r="QWP100"/>
      <c r="QWQ100"/>
      <c r="QWR100"/>
      <c r="QWS100"/>
      <c r="QWT100"/>
      <c r="QWU100"/>
      <c r="QWV100"/>
      <c r="QWW100"/>
      <c r="QWX100"/>
      <c r="QWY100"/>
      <c r="QWZ100"/>
      <c r="QXA100"/>
      <c r="QXB100"/>
      <c r="QXC100"/>
      <c r="QXD100"/>
      <c r="QXE100"/>
      <c r="QXF100"/>
      <c r="QXG100"/>
      <c r="QXH100"/>
      <c r="QXI100"/>
      <c r="QXJ100"/>
      <c r="QXK100"/>
      <c r="QXL100"/>
      <c r="QXM100"/>
      <c r="QXN100"/>
      <c r="QXO100"/>
      <c r="QXP100"/>
      <c r="QXQ100"/>
      <c r="QXR100"/>
      <c r="QXS100"/>
      <c r="QXT100"/>
      <c r="QXU100"/>
      <c r="QXV100"/>
      <c r="QXW100"/>
      <c r="QXX100"/>
      <c r="QXY100"/>
      <c r="QXZ100"/>
      <c r="QYA100"/>
      <c r="QYB100"/>
      <c r="QYC100"/>
      <c r="QYD100"/>
      <c r="QYE100"/>
      <c r="QYF100"/>
      <c r="QYG100"/>
      <c r="QYH100"/>
      <c r="QYI100"/>
      <c r="QYJ100"/>
      <c r="QYK100"/>
      <c r="QYL100"/>
      <c r="QYM100"/>
      <c r="QYN100"/>
      <c r="QYO100"/>
      <c r="QYP100"/>
      <c r="QYQ100"/>
      <c r="QYR100"/>
      <c r="QYS100"/>
      <c r="QYT100"/>
      <c r="QYU100"/>
      <c r="QYV100"/>
      <c r="QYW100"/>
      <c r="QYX100"/>
      <c r="QYY100"/>
      <c r="QYZ100"/>
      <c r="QZA100"/>
      <c r="QZB100"/>
      <c r="QZC100"/>
      <c r="QZD100"/>
      <c r="QZE100"/>
      <c r="QZF100"/>
      <c r="QZG100"/>
      <c r="QZH100"/>
      <c r="QZI100"/>
      <c r="QZJ100"/>
      <c r="QZK100"/>
      <c r="QZL100"/>
      <c r="QZM100"/>
      <c r="QZN100"/>
      <c r="QZO100"/>
      <c r="QZP100"/>
      <c r="QZQ100"/>
      <c r="QZR100"/>
      <c r="QZS100"/>
      <c r="QZT100"/>
      <c r="QZU100"/>
      <c r="QZV100"/>
      <c r="QZW100"/>
      <c r="QZX100"/>
      <c r="QZY100"/>
      <c r="QZZ100"/>
      <c r="RAA100"/>
      <c r="RAB100"/>
      <c r="RAC100"/>
      <c r="RAD100"/>
      <c r="RAE100"/>
      <c r="RAF100"/>
      <c r="RAG100"/>
      <c r="RAH100"/>
      <c r="RAI100"/>
      <c r="RAJ100"/>
      <c r="RAK100"/>
      <c r="RAL100"/>
      <c r="RAM100"/>
      <c r="RAN100"/>
      <c r="RAO100"/>
      <c r="RAP100"/>
      <c r="RAQ100"/>
      <c r="RAR100"/>
      <c r="RAS100"/>
      <c r="RAT100"/>
      <c r="RAU100"/>
      <c r="RAV100"/>
      <c r="RAW100"/>
      <c r="RAX100"/>
      <c r="RAY100"/>
      <c r="RAZ100"/>
      <c r="RBA100"/>
      <c r="RBB100"/>
      <c r="RBC100"/>
      <c r="RBD100"/>
      <c r="RBE100"/>
      <c r="RBF100"/>
      <c r="RBG100"/>
      <c r="RBH100"/>
      <c r="RBI100"/>
      <c r="RBJ100"/>
      <c r="RBK100"/>
      <c r="RBL100"/>
      <c r="RBM100"/>
      <c r="RBN100"/>
      <c r="RBO100"/>
      <c r="RBP100"/>
      <c r="RBQ100"/>
      <c r="RBR100"/>
      <c r="RBS100"/>
      <c r="RBT100"/>
      <c r="RBU100"/>
      <c r="RBV100"/>
      <c r="RBW100"/>
      <c r="RBX100"/>
      <c r="RBY100"/>
      <c r="RBZ100"/>
      <c r="RCA100"/>
      <c r="RCB100"/>
      <c r="RCC100"/>
      <c r="RCD100"/>
      <c r="RCE100"/>
      <c r="RCF100"/>
      <c r="RCG100"/>
      <c r="RCH100"/>
      <c r="RCI100"/>
      <c r="RCJ100"/>
      <c r="RCK100"/>
      <c r="RCL100"/>
      <c r="RCM100"/>
      <c r="RCN100"/>
      <c r="RCO100"/>
      <c r="RCP100"/>
      <c r="RCQ100"/>
      <c r="RCR100"/>
      <c r="RCS100"/>
      <c r="RCT100"/>
      <c r="RCU100"/>
      <c r="RCV100"/>
      <c r="RCW100"/>
      <c r="RCX100"/>
      <c r="RCY100"/>
      <c r="RCZ100"/>
      <c r="RDA100"/>
      <c r="RDB100"/>
      <c r="RDC100"/>
      <c r="RDD100"/>
      <c r="RDE100"/>
      <c r="RDF100"/>
      <c r="RDG100"/>
      <c r="RDH100"/>
      <c r="RDI100"/>
      <c r="RDJ100"/>
      <c r="RDK100"/>
      <c r="RDL100"/>
      <c r="RDM100"/>
      <c r="RDN100"/>
      <c r="RDO100"/>
      <c r="RDP100"/>
      <c r="RDQ100"/>
      <c r="RDR100"/>
      <c r="RDS100"/>
      <c r="RDT100"/>
      <c r="RDU100"/>
      <c r="RDV100"/>
      <c r="RDW100"/>
      <c r="RDX100"/>
      <c r="RDY100"/>
      <c r="RDZ100"/>
      <c r="REA100"/>
      <c r="REB100"/>
      <c r="REC100"/>
      <c r="RED100"/>
      <c r="REE100"/>
      <c r="REF100"/>
      <c r="REG100"/>
      <c r="REH100"/>
      <c r="REI100"/>
      <c r="REJ100"/>
      <c r="REK100"/>
      <c r="REL100"/>
      <c r="REM100"/>
      <c r="REN100"/>
      <c r="REO100"/>
      <c r="REP100"/>
      <c r="REQ100"/>
      <c r="RER100"/>
      <c r="RES100"/>
      <c r="RET100"/>
      <c r="REU100"/>
      <c r="REV100"/>
      <c r="REW100"/>
      <c r="REX100"/>
      <c r="REY100"/>
      <c r="REZ100"/>
      <c r="RFA100"/>
      <c r="RFB100"/>
      <c r="RFC100"/>
      <c r="RFD100"/>
      <c r="RFE100"/>
      <c r="RFF100"/>
      <c r="RFG100"/>
      <c r="RFH100"/>
      <c r="RFI100"/>
      <c r="RFJ100"/>
      <c r="RFK100"/>
      <c r="RFL100"/>
      <c r="RFM100"/>
      <c r="RFN100"/>
      <c r="RFO100"/>
      <c r="RFP100"/>
      <c r="RFQ100"/>
      <c r="RFR100"/>
      <c r="RFS100"/>
      <c r="RFT100"/>
      <c r="RFU100"/>
      <c r="RFV100"/>
      <c r="RFW100"/>
      <c r="RFX100"/>
      <c r="RFY100"/>
      <c r="RFZ100"/>
      <c r="RGA100"/>
      <c r="RGB100"/>
      <c r="RGC100"/>
      <c r="RGD100"/>
      <c r="RGE100"/>
      <c r="RGF100"/>
      <c r="RGG100"/>
      <c r="RGH100"/>
      <c r="RGI100"/>
      <c r="RGJ100"/>
      <c r="RGK100"/>
      <c r="RGL100"/>
      <c r="RGM100"/>
      <c r="RGN100"/>
      <c r="RGO100"/>
      <c r="RGP100"/>
      <c r="RGQ100"/>
      <c r="RGR100"/>
      <c r="RGS100"/>
      <c r="RGT100"/>
      <c r="RGU100"/>
      <c r="RGV100"/>
      <c r="RGW100"/>
      <c r="RGX100"/>
      <c r="RGY100"/>
      <c r="RGZ100"/>
      <c r="RHA100"/>
      <c r="RHB100"/>
      <c r="RHC100"/>
      <c r="RHD100"/>
      <c r="RHE100"/>
      <c r="RHF100"/>
      <c r="RHG100"/>
      <c r="RHH100"/>
      <c r="RHI100"/>
      <c r="RHJ100"/>
      <c r="RHK100"/>
      <c r="RHL100"/>
      <c r="RHM100"/>
      <c r="RHN100"/>
      <c r="RHO100"/>
      <c r="RHP100"/>
      <c r="RHQ100"/>
      <c r="RHR100"/>
      <c r="RHS100"/>
      <c r="RHT100"/>
      <c r="RHU100"/>
      <c r="RHV100"/>
      <c r="RHW100"/>
      <c r="RHX100"/>
      <c r="RHY100"/>
      <c r="RHZ100"/>
      <c r="RIA100"/>
      <c r="RIB100"/>
      <c r="RIC100"/>
      <c r="RID100"/>
      <c r="RIE100"/>
      <c r="RIF100"/>
      <c r="RIG100"/>
      <c r="RIH100"/>
      <c r="RII100"/>
      <c r="RIJ100"/>
      <c r="RIK100"/>
      <c r="RIL100"/>
      <c r="RIM100"/>
      <c r="RIN100"/>
      <c r="RIO100"/>
      <c r="RIP100"/>
      <c r="RIQ100"/>
      <c r="RIR100"/>
      <c r="RIS100"/>
      <c r="RIT100"/>
      <c r="RIU100"/>
      <c r="RIV100"/>
      <c r="RIW100"/>
      <c r="RIX100"/>
      <c r="RIY100"/>
      <c r="RIZ100"/>
      <c r="RJA100"/>
      <c r="RJB100"/>
      <c r="RJC100"/>
      <c r="RJD100"/>
      <c r="RJE100"/>
      <c r="RJF100"/>
      <c r="RJG100"/>
      <c r="RJH100"/>
      <c r="RJI100"/>
      <c r="RJJ100"/>
      <c r="RJK100"/>
      <c r="RJL100"/>
      <c r="RJM100"/>
      <c r="RJN100"/>
      <c r="RJO100"/>
      <c r="RJP100"/>
      <c r="RJQ100"/>
      <c r="RJR100"/>
      <c r="RJS100"/>
      <c r="RJT100"/>
      <c r="RJU100"/>
      <c r="RJV100"/>
      <c r="RJW100"/>
      <c r="RJX100"/>
      <c r="RJY100"/>
      <c r="RJZ100"/>
      <c r="RKA100"/>
      <c r="RKB100"/>
      <c r="RKC100"/>
      <c r="RKD100"/>
      <c r="RKE100"/>
      <c r="RKF100"/>
      <c r="RKG100"/>
      <c r="RKH100"/>
      <c r="RKI100"/>
      <c r="RKJ100"/>
      <c r="RKK100"/>
      <c r="RKL100"/>
      <c r="RKM100"/>
      <c r="RKN100"/>
      <c r="RKO100"/>
      <c r="RKP100"/>
      <c r="RKQ100"/>
      <c r="RKR100"/>
      <c r="RKS100"/>
      <c r="RKT100"/>
      <c r="RKU100"/>
      <c r="RKV100"/>
      <c r="RKW100"/>
      <c r="RKX100"/>
      <c r="RKY100"/>
      <c r="RKZ100"/>
      <c r="RLA100"/>
      <c r="RLB100"/>
      <c r="RLC100"/>
      <c r="RLD100"/>
      <c r="RLE100"/>
      <c r="RLF100"/>
      <c r="RLG100"/>
      <c r="RLH100"/>
      <c r="RLI100"/>
      <c r="RLJ100"/>
      <c r="RLK100"/>
      <c r="RLL100"/>
      <c r="RLM100"/>
      <c r="RLN100"/>
      <c r="RLO100"/>
      <c r="RLP100"/>
      <c r="RLQ100"/>
      <c r="RLR100"/>
      <c r="RLS100"/>
      <c r="RLT100"/>
      <c r="RLU100"/>
      <c r="RLV100"/>
      <c r="RLW100"/>
      <c r="RLX100"/>
      <c r="RLY100"/>
      <c r="RLZ100"/>
      <c r="RMA100"/>
      <c r="RMB100"/>
      <c r="RMC100"/>
      <c r="RMD100"/>
      <c r="RME100"/>
      <c r="RMF100"/>
      <c r="RMG100"/>
      <c r="RMH100"/>
      <c r="RMI100"/>
      <c r="RMJ100"/>
      <c r="RMK100"/>
      <c r="RML100"/>
      <c r="RMM100"/>
      <c r="RMN100"/>
      <c r="RMO100"/>
      <c r="RMP100"/>
      <c r="RMQ100"/>
      <c r="RMR100"/>
      <c r="RMS100"/>
      <c r="RMT100"/>
      <c r="RMU100"/>
      <c r="RMV100"/>
      <c r="RMW100"/>
      <c r="RMX100"/>
      <c r="RMY100"/>
      <c r="RMZ100"/>
      <c r="RNA100"/>
      <c r="RNB100"/>
      <c r="RNC100"/>
      <c r="RND100"/>
      <c r="RNE100"/>
      <c r="RNF100"/>
      <c r="RNG100"/>
      <c r="RNH100"/>
      <c r="RNI100"/>
      <c r="RNJ100"/>
      <c r="RNK100"/>
      <c r="RNL100"/>
      <c r="RNM100"/>
      <c r="RNN100"/>
      <c r="RNO100"/>
      <c r="RNP100"/>
      <c r="RNQ100"/>
      <c r="RNR100"/>
      <c r="RNS100"/>
      <c r="RNT100"/>
      <c r="RNU100"/>
      <c r="RNV100"/>
      <c r="RNW100"/>
      <c r="RNX100"/>
      <c r="RNY100"/>
      <c r="RNZ100"/>
      <c r="ROA100"/>
      <c r="ROB100"/>
      <c r="ROC100"/>
      <c r="ROD100"/>
      <c r="ROE100"/>
      <c r="ROF100"/>
      <c r="ROG100"/>
      <c r="ROH100"/>
      <c r="ROI100"/>
      <c r="ROJ100"/>
      <c r="ROK100"/>
      <c r="ROL100"/>
      <c r="ROM100"/>
      <c r="RON100"/>
      <c r="ROO100"/>
      <c r="ROP100"/>
      <c r="ROQ100"/>
      <c r="ROR100"/>
      <c r="ROS100"/>
      <c r="ROT100"/>
      <c r="ROU100"/>
      <c r="ROV100"/>
      <c r="ROW100"/>
      <c r="ROX100"/>
      <c r="ROY100"/>
      <c r="ROZ100"/>
      <c r="RPA100"/>
      <c r="RPB100"/>
      <c r="RPC100"/>
      <c r="RPD100"/>
      <c r="RPE100"/>
      <c r="RPF100"/>
      <c r="RPG100"/>
      <c r="RPH100"/>
      <c r="RPI100"/>
      <c r="RPJ100"/>
      <c r="RPK100"/>
      <c r="RPL100"/>
      <c r="RPM100"/>
      <c r="RPN100"/>
      <c r="RPO100"/>
      <c r="RPP100"/>
      <c r="RPQ100"/>
      <c r="RPR100"/>
      <c r="RPS100"/>
      <c r="RPT100"/>
      <c r="RPU100"/>
      <c r="RPV100"/>
      <c r="RPW100"/>
      <c r="RPX100"/>
      <c r="RPY100"/>
      <c r="RPZ100"/>
      <c r="RQA100"/>
      <c r="RQB100"/>
      <c r="RQC100"/>
      <c r="RQD100"/>
      <c r="RQE100"/>
      <c r="RQF100"/>
      <c r="RQG100"/>
      <c r="RQH100"/>
      <c r="RQI100"/>
      <c r="RQJ100"/>
      <c r="RQK100"/>
      <c r="RQL100"/>
      <c r="RQM100"/>
      <c r="RQN100"/>
      <c r="RQO100"/>
      <c r="RQP100"/>
      <c r="RQQ100"/>
      <c r="RQR100"/>
      <c r="RQS100"/>
      <c r="RQT100"/>
      <c r="RQU100"/>
      <c r="RQV100"/>
      <c r="RQW100"/>
      <c r="RQX100"/>
      <c r="RQY100"/>
      <c r="RQZ100"/>
      <c r="RRA100"/>
      <c r="RRB100"/>
      <c r="RRC100"/>
      <c r="RRD100"/>
      <c r="RRE100"/>
      <c r="RRF100"/>
      <c r="RRG100"/>
      <c r="RRH100"/>
      <c r="RRI100"/>
      <c r="RRJ100"/>
      <c r="RRK100"/>
      <c r="RRL100"/>
      <c r="RRM100"/>
      <c r="RRN100"/>
      <c r="RRO100"/>
      <c r="RRP100"/>
      <c r="RRQ100"/>
      <c r="RRR100"/>
      <c r="RRS100"/>
      <c r="RRT100"/>
      <c r="RRU100"/>
      <c r="RRV100"/>
      <c r="RRW100"/>
      <c r="RRX100"/>
      <c r="RRY100"/>
      <c r="RRZ100"/>
      <c r="RSA100"/>
      <c r="RSB100"/>
      <c r="RSC100"/>
      <c r="RSD100"/>
      <c r="RSE100"/>
      <c r="RSF100"/>
      <c r="RSG100"/>
      <c r="RSH100"/>
      <c r="RSI100"/>
      <c r="RSJ100"/>
      <c r="RSK100"/>
      <c r="RSL100"/>
      <c r="RSM100"/>
      <c r="RSN100"/>
      <c r="RSO100"/>
      <c r="RSP100"/>
      <c r="RSQ100"/>
      <c r="RSR100"/>
      <c r="RSS100"/>
      <c r="RST100"/>
      <c r="RSU100"/>
      <c r="RSV100"/>
      <c r="RSW100"/>
      <c r="RSX100"/>
      <c r="RSY100"/>
      <c r="RSZ100"/>
      <c r="RTA100"/>
      <c r="RTB100"/>
      <c r="RTC100"/>
      <c r="RTD100"/>
      <c r="RTE100"/>
      <c r="RTF100"/>
      <c r="RTG100"/>
      <c r="RTH100"/>
      <c r="RTI100"/>
      <c r="RTJ100"/>
      <c r="RTK100"/>
      <c r="RTL100"/>
      <c r="RTM100"/>
      <c r="RTN100"/>
      <c r="RTO100"/>
      <c r="RTP100"/>
      <c r="RTQ100"/>
      <c r="RTR100"/>
      <c r="RTS100"/>
      <c r="RTT100"/>
      <c r="RTU100"/>
      <c r="RTV100"/>
      <c r="RTW100"/>
      <c r="RTX100"/>
      <c r="RTY100"/>
      <c r="RTZ100"/>
      <c r="RUA100"/>
      <c r="RUB100"/>
      <c r="RUC100"/>
      <c r="RUD100"/>
      <c r="RUE100"/>
      <c r="RUF100"/>
      <c r="RUG100"/>
      <c r="RUH100"/>
      <c r="RUI100"/>
      <c r="RUJ100"/>
      <c r="RUK100"/>
      <c r="RUL100"/>
      <c r="RUM100"/>
      <c r="RUN100"/>
      <c r="RUO100"/>
      <c r="RUP100"/>
      <c r="RUQ100"/>
      <c r="RUR100"/>
      <c r="RUS100"/>
      <c r="RUT100"/>
      <c r="RUU100"/>
      <c r="RUV100"/>
      <c r="RUW100"/>
      <c r="RUX100"/>
      <c r="RUY100"/>
      <c r="RUZ100"/>
      <c r="RVA100"/>
      <c r="RVB100"/>
      <c r="RVC100"/>
      <c r="RVD100"/>
      <c r="RVE100"/>
      <c r="RVF100"/>
      <c r="RVG100"/>
      <c r="RVH100"/>
      <c r="RVI100"/>
      <c r="RVJ100"/>
      <c r="RVK100"/>
      <c r="RVL100"/>
      <c r="RVM100"/>
      <c r="RVN100"/>
      <c r="RVO100"/>
      <c r="RVP100"/>
      <c r="RVQ100"/>
      <c r="RVR100"/>
      <c r="RVS100"/>
      <c r="RVT100"/>
      <c r="RVU100"/>
      <c r="RVV100"/>
      <c r="RVW100"/>
      <c r="RVX100"/>
      <c r="RVY100"/>
      <c r="RVZ100"/>
      <c r="RWA100"/>
      <c r="RWB100"/>
      <c r="RWC100"/>
      <c r="RWD100"/>
      <c r="RWE100"/>
      <c r="RWF100"/>
      <c r="RWG100"/>
      <c r="RWH100"/>
      <c r="RWI100"/>
      <c r="RWJ100"/>
      <c r="RWK100"/>
      <c r="RWL100"/>
      <c r="RWM100"/>
      <c r="RWN100"/>
      <c r="RWO100"/>
      <c r="RWP100"/>
      <c r="RWQ100"/>
      <c r="RWR100"/>
      <c r="RWS100"/>
      <c r="RWT100"/>
      <c r="RWU100"/>
      <c r="RWV100"/>
      <c r="RWW100"/>
      <c r="RWX100"/>
      <c r="RWY100"/>
      <c r="RWZ100"/>
      <c r="RXA100"/>
      <c r="RXB100"/>
      <c r="RXC100"/>
      <c r="RXD100"/>
      <c r="RXE100"/>
      <c r="RXF100"/>
      <c r="RXG100"/>
      <c r="RXH100"/>
      <c r="RXI100"/>
      <c r="RXJ100"/>
      <c r="RXK100"/>
      <c r="RXL100"/>
      <c r="RXM100"/>
      <c r="RXN100"/>
      <c r="RXO100"/>
      <c r="RXP100"/>
      <c r="RXQ100"/>
      <c r="RXR100"/>
      <c r="RXS100"/>
      <c r="RXT100"/>
      <c r="RXU100"/>
      <c r="RXV100"/>
      <c r="RXW100"/>
      <c r="RXX100"/>
      <c r="RXY100"/>
      <c r="RXZ100"/>
      <c r="RYA100"/>
      <c r="RYB100"/>
      <c r="RYC100"/>
      <c r="RYD100"/>
      <c r="RYE100"/>
      <c r="RYF100"/>
      <c r="RYG100"/>
      <c r="RYH100"/>
      <c r="RYI100"/>
      <c r="RYJ100"/>
      <c r="RYK100"/>
      <c r="RYL100"/>
      <c r="RYM100"/>
      <c r="RYN100"/>
      <c r="RYO100"/>
      <c r="RYP100"/>
      <c r="RYQ100"/>
      <c r="RYR100"/>
      <c r="RYS100"/>
      <c r="RYT100"/>
      <c r="RYU100"/>
      <c r="RYV100"/>
      <c r="RYW100"/>
      <c r="RYX100"/>
      <c r="RYY100"/>
      <c r="RYZ100"/>
      <c r="RZA100"/>
      <c r="RZB100"/>
      <c r="RZC100"/>
      <c r="RZD100"/>
      <c r="RZE100"/>
      <c r="RZF100"/>
      <c r="RZG100"/>
      <c r="RZH100"/>
      <c r="RZI100"/>
      <c r="RZJ100"/>
      <c r="RZK100"/>
      <c r="RZL100"/>
      <c r="RZM100"/>
      <c r="RZN100"/>
      <c r="RZO100"/>
      <c r="RZP100"/>
      <c r="RZQ100"/>
      <c r="RZR100"/>
      <c r="RZS100"/>
      <c r="RZT100"/>
      <c r="RZU100"/>
      <c r="RZV100"/>
      <c r="RZW100"/>
      <c r="RZX100"/>
      <c r="RZY100"/>
      <c r="RZZ100"/>
      <c r="SAA100"/>
      <c r="SAB100"/>
      <c r="SAC100"/>
      <c r="SAD100"/>
      <c r="SAE100"/>
      <c r="SAF100"/>
      <c r="SAG100"/>
      <c r="SAH100"/>
      <c r="SAI100"/>
      <c r="SAJ100"/>
      <c r="SAK100"/>
      <c r="SAL100"/>
      <c r="SAM100"/>
      <c r="SAN100"/>
      <c r="SAO100"/>
      <c r="SAP100"/>
      <c r="SAQ100"/>
      <c r="SAR100"/>
      <c r="SAS100"/>
      <c r="SAT100"/>
      <c r="SAU100"/>
      <c r="SAV100"/>
      <c r="SAW100"/>
      <c r="SAX100"/>
      <c r="SAY100"/>
      <c r="SAZ100"/>
      <c r="SBA100"/>
      <c r="SBB100"/>
      <c r="SBC100"/>
      <c r="SBD100"/>
      <c r="SBE100"/>
      <c r="SBF100"/>
      <c r="SBG100"/>
      <c r="SBH100"/>
      <c r="SBI100"/>
      <c r="SBJ100"/>
      <c r="SBK100"/>
      <c r="SBL100"/>
      <c r="SBM100"/>
      <c r="SBN100"/>
      <c r="SBO100"/>
      <c r="SBP100"/>
      <c r="SBQ100"/>
      <c r="SBR100"/>
      <c r="SBS100"/>
      <c r="SBT100"/>
      <c r="SBU100"/>
      <c r="SBV100"/>
      <c r="SBW100"/>
      <c r="SBX100"/>
      <c r="SBY100"/>
      <c r="SBZ100"/>
      <c r="SCA100"/>
      <c r="SCB100"/>
      <c r="SCC100"/>
      <c r="SCD100"/>
      <c r="SCE100"/>
      <c r="SCF100"/>
      <c r="SCG100"/>
      <c r="SCH100"/>
      <c r="SCI100"/>
      <c r="SCJ100"/>
      <c r="SCK100"/>
      <c r="SCL100"/>
      <c r="SCM100"/>
      <c r="SCN100"/>
      <c r="SCO100"/>
      <c r="SCP100"/>
      <c r="SCQ100"/>
      <c r="SCR100"/>
      <c r="SCS100"/>
      <c r="SCT100"/>
      <c r="SCU100"/>
      <c r="SCV100"/>
      <c r="SCW100"/>
      <c r="SCX100"/>
      <c r="SCY100"/>
      <c r="SCZ100"/>
      <c r="SDA100"/>
      <c r="SDB100"/>
      <c r="SDC100"/>
      <c r="SDD100"/>
      <c r="SDE100"/>
      <c r="SDF100"/>
      <c r="SDG100"/>
      <c r="SDH100"/>
      <c r="SDI100"/>
      <c r="SDJ100"/>
      <c r="SDK100"/>
      <c r="SDL100"/>
      <c r="SDM100"/>
      <c r="SDN100"/>
      <c r="SDO100"/>
      <c r="SDP100"/>
      <c r="SDQ100"/>
      <c r="SDR100"/>
      <c r="SDS100"/>
      <c r="SDT100"/>
      <c r="SDU100"/>
      <c r="SDV100"/>
      <c r="SDW100"/>
      <c r="SDX100"/>
      <c r="SDY100"/>
      <c r="SDZ100"/>
      <c r="SEA100"/>
      <c r="SEB100"/>
      <c r="SEC100"/>
      <c r="SED100"/>
      <c r="SEE100"/>
      <c r="SEF100"/>
      <c r="SEG100"/>
      <c r="SEH100"/>
      <c r="SEI100"/>
      <c r="SEJ100"/>
      <c r="SEK100"/>
      <c r="SEL100"/>
      <c r="SEM100"/>
      <c r="SEN100"/>
      <c r="SEO100"/>
      <c r="SEP100"/>
      <c r="SEQ100"/>
      <c r="SER100"/>
      <c r="SES100"/>
      <c r="SET100"/>
      <c r="SEU100"/>
      <c r="SEV100"/>
      <c r="SEW100"/>
      <c r="SEX100"/>
      <c r="SEY100"/>
      <c r="SEZ100"/>
      <c r="SFA100"/>
      <c r="SFB100"/>
      <c r="SFC100"/>
      <c r="SFD100"/>
      <c r="SFE100"/>
      <c r="SFF100"/>
      <c r="SFG100"/>
      <c r="SFH100"/>
      <c r="SFI100"/>
      <c r="SFJ100"/>
      <c r="SFK100"/>
      <c r="SFL100"/>
      <c r="SFM100"/>
      <c r="SFN100"/>
      <c r="SFO100"/>
      <c r="SFP100"/>
      <c r="SFQ100"/>
      <c r="SFR100"/>
      <c r="SFS100"/>
      <c r="SFT100"/>
      <c r="SFU100"/>
      <c r="SFV100"/>
      <c r="SFW100"/>
      <c r="SFX100"/>
      <c r="SFY100"/>
      <c r="SFZ100"/>
      <c r="SGA100"/>
      <c r="SGB100"/>
      <c r="SGC100"/>
      <c r="SGD100"/>
      <c r="SGE100"/>
      <c r="SGF100"/>
      <c r="SGG100"/>
      <c r="SGH100"/>
      <c r="SGI100"/>
      <c r="SGJ100"/>
      <c r="SGK100"/>
      <c r="SGL100"/>
      <c r="SGM100"/>
      <c r="SGN100"/>
      <c r="SGO100"/>
      <c r="SGP100"/>
      <c r="SGQ100"/>
      <c r="SGR100"/>
      <c r="SGS100"/>
      <c r="SGT100"/>
      <c r="SGU100"/>
      <c r="SGV100"/>
      <c r="SGW100"/>
      <c r="SGX100"/>
      <c r="SGY100"/>
      <c r="SGZ100"/>
      <c r="SHA100"/>
      <c r="SHB100"/>
      <c r="SHC100"/>
      <c r="SHD100"/>
      <c r="SHE100"/>
      <c r="SHF100"/>
      <c r="SHG100"/>
      <c r="SHH100"/>
      <c r="SHI100"/>
      <c r="SHJ100"/>
      <c r="SHK100"/>
      <c r="SHL100"/>
      <c r="SHM100"/>
      <c r="SHN100"/>
      <c r="SHO100"/>
      <c r="SHP100"/>
      <c r="SHQ100"/>
      <c r="SHR100"/>
      <c r="SHS100"/>
      <c r="SHT100"/>
      <c r="SHU100"/>
      <c r="SHV100"/>
      <c r="SHW100"/>
      <c r="SHX100"/>
      <c r="SHY100"/>
      <c r="SHZ100"/>
      <c r="SIA100"/>
      <c r="SIB100"/>
      <c r="SIC100"/>
      <c r="SID100"/>
      <c r="SIE100"/>
      <c r="SIF100"/>
      <c r="SIG100"/>
      <c r="SIH100"/>
      <c r="SII100"/>
      <c r="SIJ100"/>
      <c r="SIK100"/>
      <c r="SIL100"/>
      <c r="SIM100"/>
      <c r="SIN100"/>
      <c r="SIO100"/>
      <c r="SIP100"/>
      <c r="SIQ100"/>
      <c r="SIR100"/>
      <c r="SIS100"/>
      <c r="SIT100"/>
      <c r="SIU100"/>
      <c r="SIV100"/>
      <c r="SIW100"/>
      <c r="SIX100"/>
      <c r="SIY100"/>
      <c r="SIZ100"/>
      <c r="SJA100"/>
      <c r="SJB100"/>
      <c r="SJC100"/>
      <c r="SJD100"/>
      <c r="SJE100"/>
      <c r="SJF100"/>
      <c r="SJG100"/>
      <c r="SJH100"/>
      <c r="SJI100"/>
      <c r="SJJ100"/>
      <c r="SJK100"/>
      <c r="SJL100"/>
      <c r="SJM100"/>
      <c r="SJN100"/>
      <c r="SJO100"/>
      <c r="SJP100"/>
      <c r="SJQ100"/>
      <c r="SJR100"/>
      <c r="SJS100"/>
      <c r="SJT100"/>
      <c r="SJU100"/>
      <c r="SJV100"/>
      <c r="SJW100"/>
      <c r="SJX100"/>
      <c r="SJY100"/>
      <c r="SJZ100"/>
      <c r="SKA100"/>
      <c r="SKB100"/>
      <c r="SKC100"/>
      <c r="SKD100"/>
      <c r="SKE100"/>
      <c r="SKF100"/>
      <c r="SKG100"/>
      <c r="SKH100"/>
      <c r="SKI100"/>
      <c r="SKJ100"/>
      <c r="SKK100"/>
      <c r="SKL100"/>
      <c r="SKM100"/>
      <c r="SKN100"/>
      <c r="SKO100"/>
      <c r="SKP100"/>
      <c r="SKQ100"/>
      <c r="SKR100"/>
      <c r="SKS100"/>
      <c r="SKT100"/>
      <c r="SKU100"/>
      <c r="SKV100"/>
      <c r="SKW100"/>
      <c r="SKX100"/>
      <c r="SKY100"/>
      <c r="SKZ100"/>
      <c r="SLA100"/>
      <c r="SLB100"/>
      <c r="SLC100"/>
      <c r="SLD100"/>
      <c r="SLE100"/>
      <c r="SLF100"/>
      <c r="SLG100"/>
      <c r="SLH100"/>
      <c r="SLI100"/>
      <c r="SLJ100"/>
      <c r="SLK100"/>
      <c r="SLL100"/>
      <c r="SLM100"/>
      <c r="SLN100"/>
      <c r="SLO100"/>
      <c r="SLP100"/>
      <c r="SLQ100"/>
      <c r="SLR100"/>
      <c r="SLS100"/>
      <c r="SLT100"/>
      <c r="SLU100"/>
      <c r="SLV100"/>
      <c r="SLW100"/>
      <c r="SLX100"/>
      <c r="SLY100"/>
      <c r="SLZ100"/>
      <c r="SMA100"/>
      <c r="SMB100"/>
      <c r="SMC100"/>
      <c r="SMD100"/>
      <c r="SME100"/>
      <c r="SMF100"/>
      <c r="SMG100"/>
      <c r="SMH100"/>
      <c r="SMI100"/>
      <c r="SMJ100"/>
      <c r="SMK100"/>
      <c r="SML100"/>
      <c r="SMM100"/>
      <c r="SMN100"/>
      <c r="SMO100"/>
      <c r="SMP100"/>
      <c r="SMQ100"/>
      <c r="SMR100"/>
      <c r="SMS100"/>
      <c r="SMT100"/>
      <c r="SMU100"/>
      <c r="SMV100"/>
      <c r="SMW100"/>
      <c r="SMX100"/>
      <c r="SMY100"/>
      <c r="SMZ100"/>
      <c r="SNA100"/>
      <c r="SNB100"/>
      <c r="SNC100"/>
      <c r="SND100"/>
      <c r="SNE100"/>
      <c r="SNF100"/>
      <c r="SNG100"/>
      <c r="SNH100"/>
      <c r="SNI100"/>
      <c r="SNJ100"/>
      <c r="SNK100"/>
      <c r="SNL100"/>
      <c r="SNM100"/>
      <c r="SNN100"/>
      <c r="SNO100"/>
      <c r="SNP100"/>
      <c r="SNQ100"/>
      <c r="SNR100"/>
      <c r="SNS100"/>
      <c r="SNT100"/>
      <c r="SNU100"/>
      <c r="SNV100"/>
      <c r="SNW100"/>
      <c r="SNX100"/>
      <c r="SNY100"/>
      <c r="SNZ100"/>
      <c r="SOA100"/>
      <c r="SOB100"/>
      <c r="SOC100"/>
      <c r="SOD100"/>
      <c r="SOE100"/>
      <c r="SOF100"/>
      <c r="SOG100"/>
      <c r="SOH100"/>
      <c r="SOI100"/>
      <c r="SOJ100"/>
      <c r="SOK100"/>
      <c r="SOL100"/>
      <c r="SOM100"/>
      <c r="SON100"/>
      <c r="SOO100"/>
      <c r="SOP100"/>
      <c r="SOQ100"/>
      <c r="SOR100"/>
      <c r="SOS100"/>
      <c r="SOT100"/>
      <c r="SOU100"/>
      <c r="SOV100"/>
      <c r="SOW100"/>
      <c r="SOX100"/>
      <c r="SOY100"/>
      <c r="SOZ100"/>
      <c r="SPA100"/>
      <c r="SPB100"/>
      <c r="SPC100"/>
      <c r="SPD100"/>
      <c r="SPE100"/>
      <c r="SPF100"/>
      <c r="SPG100"/>
      <c r="SPH100"/>
      <c r="SPI100"/>
      <c r="SPJ100"/>
      <c r="SPK100"/>
      <c r="SPL100"/>
      <c r="SPM100"/>
      <c r="SPN100"/>
      <c r="SPO100"/>
      <c r="SPP100"/>
      <c r="SPQ100"/>
      <c r="SPR100"/>
      <c r="SPS100"/>
      <c r="SPT100"/>
      <c r="SPU100"/>
      <c r="SPV100"/>
      <c r="SPW100"/>
      <c r="SPX100"/>
      <c r="SPY100"/>
      <c r="SPZ100"/>
      <c r="SQA100"/>
      <c r="SQB100"/>
      <c r="SQC100"/>
      <c r="SQD100"/>
      <c r="SQE100"/>
      <c r="SQF100"/>
      <c r="SQG100"/>
      <c r="SQH100"/>
      <c r="SQI100"/>
      <c r="SQJ100"/>
      <c r="SQK100"/>
      <c r="SQL100"/>
      <c r="SQM100"/>
      <c r="SQN100"/>
      <c r="SQO100"/>
      <c r="SQP100"/>
      <c r="SQQ100"/>
      <c r="SQR100"/>
      <c r="SQS100"/>
      <c r="SQT100"/>
      <c r="SQU100"/>
      <c r="SQV100"/>
      <c r="SQW100"/>
      <c r="SQX100"/>
      <c r="SQY100"/>
      <c r="SQZ100"/>
      <c r="SRA100"/>
      <c r="SRB100"/>
      <c r="SRC100"/>
      <c r="SRD100"/>
      <c r="SRE100"/>
      <c r="SRF100"/>
      <c r="SRG100"/>
      <c r="SRH100"/>
      <c r="SRI100"/>
      <c r="SRJ100"/>
      <c r="SRK100"/>
      <c r="SRL100"/>
      <c r="SRM100"/>
      <c r="SRN100"/>
      <c r="SRO100"/>
      <c r="SRP100"/>
      <c r="SRQ100"/>
      <c r="SRR100"/>
      <c r="SRS100"/>
      <c r="SRT100"/>
      <c r="SRU100"/>
      <c r="SRV100"/>
      <c r="SRW100"/>
      <c r="SRX100"/>
      <c r="SRY100"/>
      <c r="SRZ100"/>
      <c r="SSA100"/>
      <c r="SSB100"/>
      <c r="SSC100"/>
      <c r="SSD100"/>
      <c r="SSE100"/>
      <c r="SSF100"/>
      <c r="SSG100"/>
      <c r="SSH100"/>
      <c r="SSI100"/>
      <c r="SSJ100"/>
      <c r="SSK100"/>
      <c r="SSL100"/>
      <c r="SSM100"/>
      <c r="SSN100"/>
      <c r="SSO100"/>
      <c r="SSP100"/>
      <c r="SSQ100"/>
      <c r="SSR100"/>
      <c r="SSS100"/>
      <c r="SST100"/>
      <c r="SSU100"/>
      <c r="SSV100"/>
      <c r="SSW100"/>
      <c r="SSX100"/>
      <c r="SSY100"/>
      <c r="SSZ100"/>
      <c r="STA100"/>
      <c r="STB100"/>
      <c r="STC100"/>
      <c r="STD100"/>
      <c r="STE100"/>
      <c r="STF100"/>
      <c r="STG100"/>
      <c r="STH100"/>
      <c r="STI100"/>
      <c r="STJ100"/>
      <c r="STK100"/>
      <c r="STL100"/>
      <c r="STM100"/>
      <c r="STN100"/>
      <c r="STO100"/>
      <c r="STP100"/>
      <c r="STQ100"/>
      <c r="STR100"/>
      <c r="STS100"/>
      <c r="STT100"/>
      <c r="STU100"/>
      <c r="STV100"/>
      <c r="STW100"/>
      <c r="STX100"/>
      <c r="STY100"/>
      <c r="STZ100"/>
      <c r="SUA100"/>
      <c r="SUB100"/>
      <c r="SUC100"/>
      <c r="SUD100"/>
      <c r="SUE100"/>
      <c r="SUF100"/>
      <c r="SUG100"/>
      <c r="SUH100"/>
      <c r="SUI100"/>
      <c r="SUJ100"/>
      <c r="SUK100"/>
      <c r="SUL100"/>
      <c r="SUM100"/>
      <c r="SUN100"/>
      <c r="SUO100"/>
      <c r="SUP100"/>
      <c r="SUQ100"/>
      <c r="SUR100"/>
      <c r="SUS100"/>
      <c r="SUT100"/>
      <c r="SUU100"/>
      <c r="SUV100"/>
      <c r="SUW100"/>
      <c r="SUX100"/>
      <c r="SUY100"/>
      <c r="SUZ100"/>
      <c r="SVA100"/>
      <c r="SVB100"/>
      <c r="SVC100"/>
      <c r="SVD100"/>
      <c r="SVE100"/>
      <c r="SVF100"/>
      <c r="SVG100"/>
      <c r="SVH100"/>
      <c r="SVI100"/>
      <c r="SVJ100"/>
      <c r="SVK100"/>
      <c r="SVL100"/>
      <c r="SVM100"/>
      <c r="SVN100"/>
      <c r="SVO100"/>
      <c r="SVP100"/>
      <c r="SVQ100"/>
      <c r="SVR100"/>
      <c r="SVS100"/>
      <c r="SVT100"/>
      <c r="SVU100"/>
      <c r="SVV100"/>
      <c r="SVW100"/>
      <c r="SVX100"/>
      <c r="SVY100"/>
      <c r="SVZ100"/>
      <c r="SWA100"/>
      <c r="SWB100"/>
      <c r="SWC100"/>
      <c r="SWD100"/>
      <c r="SWE100"/>
      <c r="SWF100"/>
      <c r="SWG100"/>
      <c r="SWH100"/>
      <c r="SWI100"/>
      <c r="SWJ100"/>
      <c r="SWK100"/>
      <c r="SWL100"/>
      <c r="SWM100"/>
      <c r="SWN100"/>
      <c r="SWO100"/>
      <c r="SWP100"/>
      <c r="SWQ100"/>
      <c r="SWR100"/>
      <c r="SWS100"/>
      <c r="SWT100"/>
      <c r="SWU100"/>
      <c r="SWV100"/>
      <c r="SWW100"/>
      <c r="SWX100"/>
      <c r="SWY100"/>
      <c r="SWZ100"/>
      <c r="SXA100"/>
      <c r="SXB100"/>
      <c r="SXC100"/>
      <c r="SXD100"/>
      <c r="SXE100"/>
      <c r="SXF100"/>
      <c r="SXG100"/>
      <c r="SXH100"/>
      <c r="SXI100"/>
      <c r="SXJ100"/>
      <c r="SXK100"/>
      <c r="SXL100"/>
      <c r="SXM100"/>
      <c r="SXN100"/>
      <c r="SXO100"/>
      <c r="SXP100"/>
      <c r="SXQ100"/>
      <c r="SXR100"/>
      <c r="SXS100"/>
      <c r="SXT100"/>
      <c r="SXU100"/>
      <c r="SXV100"/>
      <c r="SXW100"/>
      <c r="SXX100"/>
      <c r="SXY100"/>
      <c r="SXZ100"/>
      <c r="SYA100"/>
      <c r="SYB100"/>
      <c r="SYC100"/>
      <c r="SYD100"/>
      <c r="SYE100"/>
      <c r="SYF100"/>
      <c r="SYG100"/>
      <c r="SYH100"/>
      <c r="SYI100"/>
      <c r="SYJ100"/>
      <c r="SYK100"/>
      <c r="SYL100"/>
      <c r="SYM100"/>
      <c r="SYN100"/>
      <c r="SYO100"/>
      <c r="SYP100"/>
      <c r="SYQ100"/>
      <c r="SYR100"/>
      <c r="SYS100"/>
      <c r="SYT100"/>
      <c r="SYU100"/>
      <c r="SYV100"/>
      <c r="SYW100"/>
      <c r="SYX100"/>
      <c r="SYY100"/>
      <c r="SYZ100"/>
      <c r="SZA100"/>
      <c r="SZB100"/>
      <c r="SZC100"/>
      <c r="SZD100"/>
      <c r="SZE100"/>
      <c r="SZF100"/>
      <c r="SZG100"/>
      <c r="SZH100"/>
      <c r="SZI100"/>
      <c r="SZJ100"/>
      <c r="SZK100"/>
      <c r="SZL100"/>
      <c r="SZM100"/>
      <c r="SZN100"/>
      <c r="SZO100"/>
      <c r="SZP100"/>
      <c r="SZQ100"/>
      <c r="SZR100"/>
      <c r="SZS100"/>
      <c r="SZT100"/>
      <c r="SZU100"/>
      <c r="SZV100"/>
      <c r="SZW100"/>
      <c r="SZX100"/>
      <c r="SZY100"/>
      <c r="SZZ100"/>
      <c r="TAA100"/>
      <c r="TAB100"/>
      <c r="TAC100"/>
      <c r="TAD100"/>
      <c r="TAE100"/>
      <c r="TAF100"/>
      <c r="TAG100"/>
      <c r="TAH100"/>
      <c r="TAI100"/>
      <c r="TAJ100"/>
      <c r="TAK100"/>
      <c r="TAL100"/>
      <c r="TAM100"/>
      <c r="TAN100"/>
      <c r="TAO100"/>
      <c r="TAP100"/>
      <c r="TAQ100"/>
      <c r="TAR100"/>
      <c r="TAS100"/>
      <c r="TAT100"/>
      <c r="TAU100"/>
      <c r="TAV100"/>
      <c r="TAW100"/>
      <c r="TAX100"/>
      <c r="TAY100"/>
      <c r="TAZ100"/>
      <c r="TBA100"/>
      <c r="TBB100"/>
      <c r="TBC100"/>
      <c r="TBD100"/>
      <c r="TBE100"/>
      <c r="TBF100"/>
      <c r="TBG100"/>
      <c r="TBH100"/>
      <c r="TBI100"/>
      <c r="TBJ100"/>
      <c r="TBK100"/>
      <c r="TBL100"/>
      <c r="TBM100"/>
      <c r="TBN100"/>
      <c r="TBO100"/>
      <c r="TBP100"/>
      <c r="TBQ100"/>
      <c r="TBR100"/>
      <c r="TBS100"/>
      <c r="TBT100"/>
      <c r="TBU100"/>
      <c r="TBV100"/>
      <c r="TBW100"/>
      <c r="TBX100"/>
      <c r="TBY100"/>
      <c r="TBZ100"/>
      <c r="TCA100"/>
      <c r="TCB100"/>
      <c r="TCC100"/>
      <c r="TCD100"/>
      <c r="TCE100"/>
      <c r="TCF100"/>
      <c r="TCG100"/>
      <c r="TCH100"/>
      <c r="TCI100"/>
      <c r="TCJ100"/>
      <c r="TCK100"/>
      <c r="TCL100"/>
      <c r="TCM100"/>
      <c r="TCN100"/>
      <c r="TCO100"/>
      <c r="TCP100"/>
      <c r="TCQ100"/>
      <c r="TCR100"/>
      <c r="TCS100"/>
      <c r="TCT100"/>
      <c r="TCU100"/>
      <c r="TCV100"/>
      <c r="TCW100"/>
      <c r="TCX100"/>
      <c r="TCY100"/>
      <c r="TCZ100"/>
      <c r="TDA100"/>
      <c r="TDB100"/>
      <c r="TDC100"/>
      <c r="TDD100"/>
      <c r="TDE100"/>
      <c r="TDF100"/>
      <c r="TDG100"/>
      <c r="TDH100"/>
      <c r="TDI100"/>
      <c r="TDJ100"/>
      <c r="TDK100"/>
      <c r="TDL100"/>
      <c r="TDM100"/>
      <c r="TDN100"/>
      <c r="TDO100"/>
      <c r="TDP100"/>
      <c r="TDQ100"/>
      <c r="TDR100"/>
      <c r="TDS100"/>
      <c r="TDT100"/>
      <c r="TDU100"/>
      <c r="TDV100"/>
      <c r="TDW100"/>
      <c r="TDX100"/>
      <c r="TDY100"/>
      <c r="TDZ100"/>
      <c r="TEA100"/>
      <c r="TEB100"/>
      <c r="TEC100"/>
      <c r="TED100"/>
      <c r="TEE100"/>
      <c r="TEF100"/>
      <c r="TEG100"/>
      <c r="TEH100"/>
      <c r="TEI100"/>
      <c r="TEJ100"/>
      <c r="TEK100"/>
      <c r="TEL100"/>
      <c r="TEM100"/>
      <c r="TEN100"/>
      <c r="TEO100"/>
      <c r="TEP100"/>
      <c r="TEQ100"/>
      <c r="TER100"/>
      <c r="TES100"/>
      <c r="TET100"/>
      <c r="TEU100"/>
      <c r="TEV100"/>
      <c r="TEW100"/>
      <c r="TEX100"/>
      <c r="TEY100"/>
      <c r="TEZ100"/>
      <c r="TFA100"/>
      <c r="TFB100"/>
      <c r="TFC100"/>
      <c r="TFD100"/>
      <c r="TFE100"/>
      <c r="TFF100"/>
      <c r="TFG100"/>
      <c r="TFH100"/>
      <c r="TFI100"/>
      <c r="TFJ100"/>
      <c r="TFK100"/>
      <c r="TFL100"/>
      <c r="TFM100"/>
      <c r="TFN100"/>
      <c r="TFO100"/>
      <c r="TFP100"/>
      <c r="TFQ100"/>
      <c r="TFR100"/>
      <c r="TFS100"/>
      <c r="TFT100"/>
      <c r="TFU100"/>
      <c r="TFV100"/>
      <c r="TFW100"/>
      <c r="TFX100"/>
      <c r="TFY100"/>
      <c r="TFZ100"/>
      <c r="TGA100"/>
      <c r="TGB100"/>
      <c r="TGC100"/>
      <c r="TGD100"/>
      <c r="TGE100"/>
      <c r="TGF100"/>
      <c r="TGG100"/>
      <c r="TGH100"/>
      <c r="TGI100"/>
      <c r="TGJ100"/>
      <c r="TGK100"/>
      <c r="TGL100"/>
      <c r="TGM100"/>
      <c r="TGN100"/>
      <c r="TGO100"/>
      <c r="TGP100"/>
      <c r="TGQ100"/>
      <c r="TGR100"/>
      <c r="TGS100"/>
      <c r="TGT100"/>
      <c r="TGU100"/>
      <c r="TGV100"/>
      <c r="TGW100"/>
      <c r="TGX100"/>
      <c r="TGY100"/>
      <c r="TGZ100"/>
      <c r="THA100"/>
      <c r="THB100"/>
      <c r="THC100"/>
      <c r="THD100"/>
      <c r="THE100"/>
      <c r="THF100"/>
      <c r="THG100"/>
      <c r="THH100"/>
      <c r="THI100"/>
      <c r="THJ100"/>
      <c r="THK100"/>
      <c r="THL100"/>
      <c r="THM100"/>
      <c r="THN100"/>
      <c r="THO100"/>
      <c r="THP100"/>
      <c r="THQ100"/>
      <c r="THR100"/>
      <c r="THS100"/>
      <c r="THT100"/>
      <c r="THU100"/>
      <c r="THV100"/>
      <c r="THW100"/>
      <c r="THX100"/>
      <c r="THY100"/>
      <c r="THZ100"/>
      <c r="TIA100"/>
      <c r="TIB100"/>
      <c r="TIC100"/>
      <c r="TID100"/>
      <c r="TIE100"/>
      <c r="TIF100"/>
      <c r="TIG100"/>
      <c r="TIH100"/>
      <c r="TII100"/>
      <c r="TIJ100"/>
      <c r="TIK100"/>
      <c r="TIL100"/>
      <c r="TIM100"/>
      <c r="TIN100"/>
      <c r="TIO100"/>
      <c r="TIP100"/>
      <c r="TIQ100"/>
      <c r="TIR100"/>
      <c r="TIS100"/>
      <c r="TIT100"/>
      <c r="TIU100"/>
      <c r="TIV100"/>
      <c r="TIW100"/>
      <c r="TIX100"/>
      <c r="TIY100"/>
      <c r="TIZ100"/>
      <c r="TJA100"/>
      <c r="TJB100"/>
      <c r="TJC100"/>
      <c r="TJD100"/>
      <c r="TJE100"/>
      <c r="TJF100"/>
      <c r="TJG100"/>
      <c r="TJH100"/>
      <c r="TJI100"/>
      <c r="TJJ100"/>
      <c r="TJK100"/>
      <c r="TJL100"/>
      <c r="TJM100"/>
      <c r="TJN100"/>
      <c r="TJO100"/>
      <c r="TJP100"/>
      <c r="TJQ100"/>
      <c r="TJR100"/>
      <c r="TJS100"/>
      <c r="TJT100"/>
      <c r="TJU100"/>
      <c r="TJV100"/>
      <c r="TJW100"/>
      <c r="TJX100"/>
      <c r="TJY100"/>
      <c r="TJZ100"/>
      <c r="TKA100"/>
      <c r="TKB100"/>
      <c r="TKC100"/>
      <c r="TKD100"/>
      <c r="TKE100"/>
      <c r="TKF100"/>
      <c r="TKG100"/>
      <c r="TKH100"/>
      <c r="TKI100"/>
      <c r="TKJ100"/>
      <c r="TKK100"/>
      <c r="TKL100"/>
      <c r="TKM100"/>
      <c r="TKN100"/>
      <c r="TKO100"/>
      <c r="TKP100"/>
      <c r="TKQ100"/>
      <c r="TKR100"/>
      <c r="TKS100"/>
      <c r="TKT100"/>
      <c r="TKU100"/>
      <c r="TKV100"/>
      <c r="TKW100"/>
      <c r="TKX100"/>
      <c r="TKY100"/>
      <c r="TKZ100"/>
      <c r="TLA100"/>
      <c r="TLB100"/>
      <c r="TLC100"/>
      <c r="TLD100"/>
      <c r="TLE100"/>
      <c r="TLF100"/>
      <c r="TLG100"/>
      <c r="TLH100"/>
      <c r="TLI100"/>
      <c r="TLJ100"/>
      <c r="TLK100"/>
      <c r="TLL100"/>
      <c r="TLM100"/>
      <c r="TLN100"/>
      <c r="TLO100"/>
      <c r="TLP100"/>
      <c r="TLQ100"/>
      <c r="TLR100"/>
      <c r="TLS100"/>
      <c r="TLT100"/>
      <c r="TLU100"/>
      <c r="TLV100"/>
      <c r="TLW100"/>
      <c r="TLX100"/>
      <c r="TLY100"/>
      <c r="TLZ100"/>
      <c r="TMA100"/>
      <c r="TMB100"/>
      <c r="TMC100"/>
      <c r="TMD100"/>
      <c r="TME100"/>
      <c r="TMF100"/>
      <c r="TMG100"/>
      <c r="TMH100"/>
      <c r="TMI100"/>
      <c r="TMJ100"/>
      <c r="TMK100"/>
      <c r="TML100"/>
      <c r="TMM100"/>
      <c r="TMN100"/>
      <c r="TMO100"/>
      <c r="TMP100"/>
      <c r="TMQ100"/>
      <c r="TMR100"/>
      <c r="TMS100"/>
      <c r="TMT100"/>
      <c r="TMU100"/>
      <c r="TMV100"/>
      <c r="TMW100"/>
      <c r="TMX100"/>
      <c r="TMY100"/>
      <c r="TMZ100"/>
      <c r="TNA100"/>
      <c r="TNB100"/>
      <c r="TNC100"/>
      <c r="TND100"/>
      <c r="TNE100"/>
      <c r="TNF100"/>
      <c r="TNG100"/>
      <c r="TNH100"/>
      <c r="TNI100"/>
      <c r="TNJ100"/>
      <c r="TNK100"/>
      <c r="TNL100"/>
      <c r="TNM100"/>
      <c r="TNN100"/>
      <c r="TNO100"/>
      <c r="TNP100"/>
      <c r="TNQ100"/>
      <c r="TNR100"/>
      <c r="TNS100"/>
      <c r="TNT100"/>
      <c r="TNU100"/>
      <c r="TNV100"/>
      <c r="TNW100"/>
      <c r="TNX100"/>
      <c r="TNY100"/>
      <c r="TNZ100"/>
      <c r="TOA100"/>
      <c r="TOB100"/>
      <c r="TOC100"/>
      <c r="TOD100"/>
      <c r="TOE100"/>
      <c r="TOF100"/>
      <c r="TOG100"/>
      <c r="TOH100"/>
      <c r="TOI100"/>
      <c r="TOJ100"/>
      <c r="TOK100"/>
      <c r="TOL100"/>
      <c r="TOM100"/>
      <c r="TON100"/>
      <c r="TOO100"/>
      <c r="TOP100"/>
      <c r="TOQ100"/>
      <c r="TOR100"/>
      <c r="TOS100"/>
      <c r="TOT100"/>
      <c r="TOU100"/>
      <c r="TOV100"/>
      <c r="TOW100"/>
      <c r="TOX100"/>
      <c r="TOY100"/>
      <c r="TOZ100"/>
      <c r="TPA100"/>
      <c r="TPB100"/>
      <c r="TPC100"/>
      <c r="TPD100"/>
      <c r="TPE100"/>
      <c r="TPF100"/>
      <c r="TPG100"/>
      <c r="TPH100"/>
      <c r="TPI100"/>
      <c r="TPJ100"/>
      <c r="TPK100"/>
      <c r="TPL100"/>
      <c r="TPM100"/>
      <c r="TPN100"/>
      <c r="TPO100"/>
      <c r="TPP100"/>
      <c r="TPQ100"/>
      <c r="TPR100"/>
      <c r="TPS100"/>
      <c r="TPT100"/>
      <c r="TPU100"/>
      <c r="TPV100"/>
      <c r="TPW100"/>
      <c r="TPX100"/>
      <c r="TPY100"/>
      <c r="TPZ100"/>
      <c r="TQA100"/>
      <c r="TQB100"/>
      <c r="TQC100"/>
      <c r="TQD100"/>
      <c r="TQE100"/>
      <c r="TQF100"/>
      <c r="TQG100"/>
      <c r="TQH100"/>
      <c r="TQI100"/>
      <c r="TQJ100"/>
      <c r="TQK100"/>
      <c r="TQL100"/>
      <c r="TQM100"/>
      <c r="TQN100"/>
      <c r="TQO100"/>
      <c r="TQP100"/>
      <c r="TQQ100"/>
      <c r="TQR100"/>
      <c r="TQS100"/>
      <c r="TQT100"/>
      <c r="TQU100"/>
      <c r="TQV100"/>
      <c r="TQW100"/>
      <c r="TQX100"/>
      <c r="TQY100"/>
      <c r="TQZ100"/>
      <c r="TRA100"/>
      <c r="TRB100"/>
      <c r="TRC100"/>
      <c r="TRD100"/>
      <c r="TRE100"/>
      <c r="TRF100"/>
      <c r="TRG100"/>
      <c r="TRH100"/>
      <c r="TRI100"/>
      <c r="TRJ100"/>
      <c r="TRK100"/>
      <c r="TRL100"/>
      <c r="TRM100"/>
      <c r="TRN100"/>
      <c r="TRO100"/>
      <c r="TRP100"/>
      <c r="TRQ100"/>
      <c r="TRR100"/>
      <c r="TRS100"/>
      <c r="TRT100"/>
      <c r="TRU100"/>
      <c r="TRV100"/>
      <c r="TRW100"/>
      <c r="TRX100"/>
      <c r="TRY100"/>
      <c r="TRZ100"/>
      <c r="TSA100"/>
      <c r="TSB100"/>
      <c r="TSC100"/>
      <c r="TSD100"/>
      <c r="TSE100"/>
      <c r="TSF100"/>
      <c r="TSG100"/>
      <c r="TSH100"/>
      <c r="TSI100"/>
      <c r="TSJ100"/>
      <c r="TSK100"/>
      <c r="TSL100"/>
      <c r="TSM100"/>
      <c r="TSN100"/>
      <c r="TSO100"/>
      <c r="TSP100"/>
      <c r="TSQ100"/>
      <c r="TSR100"/>
      <c r="TSS100"/>
      <c r="TST100"/>
      <c r="TSU100"/>
      <c r="TSV100"/>
      <c r="TSW100"/>
      <c r="TSX100"/>
      <c r="TSY100"/>
      <c r="TSZ100"/>
      <c r="TTA100"/>
      <c r="TTB100"/>
      <c r="TTC100"/>
      <c r="TTD100"/>
      <c r="TTE100"/>
      <c r="TTF100"/>
      <c r="TTG100"/>
      <c r="TTH100"/>
      <c r="TTI100"/>
      <c r="TTJ100"/>
      <c r="TTK100"/>
      <c r="TTL100"/>
      <c r="TTM100"/>
      <c r="TTN100"/>
      <c r="TTO100"/>
      <c r="TTP100"/>
      <c r="TTQ100"/>
      <c r="TTR100"/>
      <c r="TTS100"/>
      <c r="TTT100"/>
      <c r="TTU100"/>
      <c r="TTV100"/>
      <c r="TTW100"/>
      <c r="TTX100"/>
      <c r="TTY100"/>
      <c r="TTZ100"/>
      <c r="TUA100"/>
      <c r="TUB100"/>
      <c r="TUC100"/>
      <c r="TUD100"/>
      <c r="TUE100"/>
      <c r="TUF100"/>
      <c r="TUG100"/>
      <c r="TUH100"/>
      <c r="TUI100"/>
      <c r="TUJ100"/>
      <c r="TUK100"/>
      <c r="TUL100"/>
      <c r="TUM100"/>
      <c r="TUN100"/>
      <c r="TUO100"/>
      <c r="TUP100"/>
      <c r="TUQ100"/>
      <c r="TUR100"/>
      <c r="TUS100"/>
      <c r="TUT100"/>
      <c r="TUU100"/>
      <c r="TUV100"/>
      <c r="TUW100"/>
      <c r="TUX100"/>
      <c r="TUY100"/>
      <c r="TUZ100"/>
      <c r="TVA100"/>
      <c r="TVB100"/>
      <c r="TVC100"/>
      <c r="TVD100"/>
      <c r="TVE100"/>
      <c r="TVF100"/>
      <c r="TVG100"/>
      <c r="TVH100"/>
      <c r="TVI100"/>
      <c r="TVJ100"/>
      <c r="TVK100"/>
      <c r="TVL100"/>
      <c r="TVM100"/>
      <c r="TVN100"/>
      <c r="TVO100"/>
      <c r="TVP100"/>
      <c r="TVQ100"/>
      <c r="TVR100"/>
      <c r="TVS100"/>
      <c r="TVT100"/>
      <c r="TVU100"/>
      <c r="TVV100"/>
      <c r="TVW100"/>
      <c r="TVX100"/>
      <c r="TVY100"/>
      <c r="TVZ100"/>
      <c r="TWA100"/>
      <c r="TWB100"/>
      <c r="TWC100"/>
      <c r="TWD100"/>
      <c r="TWE100"/>
      <c r="TWF100"/>
      <c r="TWG100"/>
      <c r="TWH100"/>
      <c r="TWI100"/>
      <c r="TWJ100"/>
      <c r="TWK100"/>
      <c r="TWL100"/>
      <c r="TWM100"/>
      <c r="TWN100"/>
      <c r="TWO100"/>
      <c r="TWP100"/>
      <c r="TWQ100"/>
      <c r="TWR100"/>
      <c r="TWS100"/>
      <c r="TWT100"/>
      <c r="TWU100"/>
      <c r="TWV100"/>
      <c r="TWW100"/>
      <c r="TWX100"/>
      <c r="TWY100"/>
      <c r="TWZ100"/>
      <c r="TXA100"/>
      <c r="TXB100"/>
      <c r="TXC100"/>
      <c r="TXD100"/>
      <c r="TXE100"/>
      <c r="TXF100"/>
      <c r="TXG100"/>
      <c r="TXH100"/>
      <c r="TXI100"/>
      <c r="TXJ100"/>
      <c r="TXK100"/>
      <c r="TXL100"/>
      <c r="TXM100"/>
      <c r="TXN100"/>
      <c r="TXO100"/>
      <c r="TXP100"/>
      <c r="TXQ100"/>
      <c r="TXR100"/>
      <c r="TXS100"/>
      <c r="TXT100"/>
      <c r="TXU100"/>
      <c r="TXV100"/>
      <c r="TXW100"/>
      <c r="TXX100"/>
      <c r="TXY100"/>
      <c r="TXZ100"/>
      <c r="TYA100"/>
      <c r="TYB100"/>
      <c r="TYC100"/>
      <c r="TYD100"/>
      <c r="TYE100"/>
      <c r="TYF100"/>
      <c r="TYG100"/>
      <c r="TYH100"/>
      <c r="TYI100"/>
      <c r="TYJ100"/>
      <c r="TYK100"/>
      <c r="TYL100"/>
      <c r="TYM100"/>
      <c r="TYN100"/>
      <c r="TYO100"/>
      <c r="TYP100"/>
      <c r="TYQ100"/>
      <c r="TYR100"/>
      <c r="TYS100"/>
      <c r="TYT100"/>
      <c r="TYU100"/>
      <c r="TYV100"/>
      <c r="TYW100"/>
      <c r="TYX100"/>
      <c r="TYY100"/>
      <c r="TYZ100"/>
      <c r="TZA100"/>
      <c r="TZB100"/>
      <c r="TZC100"/>
      <c r="TZD100"/>
      <c r="TZE100"/>
      <c r="TZF100"/>
      <c r="TZG100"/>
      <c r="TZH100"/>
      <c r="TZI100"/>
      <c r="TZJ100"/>
      <c r="TZK100"/>
      <c r="TZL100"/>
      <c r="TZM100"/>
      <c r="TZN100"/>
      <c r="TZO100"/>
      <c r="TZP100"/>
      <c r="TZQ100"/>
      <c r="TZR100"/>
      <c r="TZS100"/>
      <c r="TZT100"/>
      <c r="TZU100"/>
      <c r="TZV100"/>
      <c r="TZW100"/>
      <c r="TZX100"/>
      <c r="TZY100"/>
      <c r="TZZ100"/>
      <c r="UAA100"/>
      <c r="UAB100"/>
      <c r="UAC100"/>
      <c r="UAD100"/>
      <c r="UAE100"/>
      <c r="UAF100"/>
      <c r="UAG100"/>
      <c r="UAH100"/>
      <c r="UAI100"/>
      <c r="UAJ100"/>
      <c r="UAK100"/>
      <c r="UAL100"/>
      <c r="UAM100"/>
      <c r="UAN100"/>
      <c r="UAO100"/>
      <c r="UAP100"/>
      <c r="UAQ100"/>
      <c r="UAR100"/>
      <c r="UAS100"/>
      <c r="UAT100"/>
      <c r="UAU100"/>
      <c r="UAV100"/>
      <c r="UAW100"/>
      <c r="UAX100"/>
      <c r="UAY100"/>
      <c r="UAZ100"/>
      <c r="UBA100"/>
      <c r="UBB100"/>
      <c r="UBC100"/>
      <c r="UBD100"/>
      <c r="UBE100"/>
      <c r="UBF100"/>
      <c r="UBG100"/>
      <c r="UBH100"/>
      <c r="UBI100"/>
      <c r="UBJ100"/>
      <c r="UBK100"/>
      <c r="UBL100"/>
      <c r="UBM100"/>
      <c r="UBN100"/>
      <c r="UBO100"/>
      <c r="UBP100"/>
      <c r="UBQ100"/>
      <c r="UBR100"/>
      <c r="UBS100"/>
      <c r="UBT100"/>
      <c r="UBU100"/>
      <c r="UBV100"/>
      <c r="UBW100"/>
      <c r="UBX100"/>
      <c r="UBY100"/>
      <c r="UBZ100"/>
      <c r="UCA100"/>
      <c r="UCB100"/>
      <c r="UCC100"/>
      <c r="UCD100"/>
      <c r="UCE100"/>
      <c r="UCF100"/>
      <c r="UCG100"/>
      <c r="UCH100"/>
      <c r="UCI100"/>
      <c r="UCJ100"/>
      <c r="UCK100"/>
      <c r="UCL100"/>
      <c r="UCM100"/>
      <c r="UCN100"/>
      <c r="UCO100"/>
      <c r="UCP100"/>
      <c r="UCQ100"/>
      <c r="UCR100"/>
      <c r="UCS100"/>
      <c r="UCT100"/>
      <c r="UCU100"/>
      <c r="UCV100"/>
      <c r="UCW100"/>
      <c r="UCX100"/>
      <c r="UCY100"/>
      <c r="UCZ100"/>
      <c r="UDA100"/>
      <c r="UDB100"/>
      <c r="UDC100"/>
      <c r="UDD100"/>
      <c r="UDE100"/>
      <c r="UDF100"/>
      <c r="UDG100"/>
      <c r="UDH100"/>
      <c r="UDI100"/>
      <c r="UDJ100"/>
      <c r="UDK100"/>
      <c r="UDL100"/>
      <c r="UDM100"/>
      <c r="UDN100"/>
      <c r="UDO100"/>
      <c r="UDP100"/>
      <c r="UDQ100"/>
      <c r="UDR100"/>
      <c r="UDS100"/>
      <c r="UDT100"/>
      <c r="UDU100"/>
      <c r="UDV100"/>
      <c r="UDW100"/>
      <c r="UDX100"/>
      <c r="UDY100"/>
      <c r="UDZ100"/>
      <c r="UEA100"/>
      <c r="UEB100"/>
      <c r="UEC100"/>
      <c r="UED100"/>
      <c r="UEE100"/>
      <c r="UEF100"/>
      <c r="UEG100"/>
      <c r="UEH100"/>
      <c r="UEI100"/>
      <c r="UEJ100"/>
      <c r="UEK100"/>
      <c r="UEL100"/>
      <c r="UEM100"/>
      <c r="UEN100"/>
      <c r="UEO100"/>
      <c r="UEP100"/>
      <c r="UEQ100"/>
      <c r="UER100"/>
      <c r="UES100"/>
      <c r="UET100"/>
      <c r="UEU100"/>
      <c r="UEV100"/>
      <c r="UEW100"/>
      <c r="UEX100"/>
      <c r="UEY100"/>
      <c r="UEZ100"/>
      <c r="UFA100"/>
      <c r="UFB100"/>
      <c r="UFC100"/>
      <c r="UFD100"/>
      <c r="UFE100"/>
      <c r="UFF100"/>
      <c r="UFG100"/>
      <c r="UFH100"/>
      <c r="UFI100"/>
      <c r="UFJ100"/>
      <c r="UFK100"/>
      <c r="UFL100"/>
      <c r="UFM100"/>
      <c r="UFN100"/>
      <c r="UFO100"/>
      <c r="UFP100"/>
      <c r="UFQ100"/>
      <c r="UFR100"/>
      <c r="UFS100"/>
      <c r="UFT100"/>
      <c r="UFU100"/>
      <c r="UFV100"/>
      <c r="UFW100"/>
      <c r="UFX100"/>
      <c r="UFY100"/>
      <c r="UFZ100"/>
      <c r="UGA100"/>
      <c r="UGB100"/>
      <c r="UGC100"/>
      <c r="UGD100"/>
      <c r="UGE100"/>
      <c r="UGF100"/>
      <c r="UGG100"/>
      <c r="UGH100"/>
      <c r="UGI100"/>
      <c r="UGJ100"/>
      <c r="UGK100"/>
      <c r="UGL100"/>
      <c r="UGM100"/>
      <c r="UGN100"/>
      <c r="UGO100"/>
      <c r="UGP100"/>
      <c r="UGQ100"/>
      <c r="UGR100"/>
      <c r="UGS100"/>
      <c r="UGT100"/>
      <c r="UGU100"/>
      <c r="UGV100"/>
      <c r="UGW100"/>
      <c r="UGX100"/>
      <c r="UGY100"/>
      <c r="UGZ100"/>
      <c r="UHA100"/>
      <c r="UHB100"/>
      <c r="UHC100"/>
      <c r="UHD100"/>
      <c r="UHE100"/>
      <c r="UHF100"/>
      <c r="UHG100"/>
      <c r="UHH100"/>
      <c r="UHI100"/>
      <c r="UHJ100"/>
      <c r="UHK100"/>
      <c r="UHL100"/>
      <c r="UHM100"/>
      <c r="UHN100"/>
      <c r="UHO100"/>
      <c r="UHP100"/>
      <c r="UHQ100"/>
      <c r="UHR100"/>
      <c r="UHS100"/>
      <c r="UHT100"/>
      <c r="UHU100"/>
      <c r="UHV100"/>
      <c r="UHW100"/>
      <c r="UHX100"/>
      <c r="UHY100"/>
      <c r="UHZ100"/>
      <c r="UIA100"/>
      <c r="UIB100"/>
      <c r="UIC100"/>
      <c r="UID100"/>
      <c r="UIE100"/>
      <c r="UIF100"/>
      <c r="UIG100"/>
      <c r="UIH100"/>
      <c r="UII100"/>
      <c r="UIJ100"/>
      <c r="UIK100"/>
      <c r="UIL100"/>
      <c r="UIM100"/>
      <c r="UIN100"/>
      <c r="UIO100"/>
      <c r="UIP100"/>
      <c r="UIQ100"/>
      <c r="UIR100"/>
      <c r="UIS100"/>
      <c r="UIT100"/>
      <c r="UIU100"/>
      <c r="UIV100"/>
      <c r="UIW100"/>
      <c r="UIX100"/>
      <c r="UIY100"/>
      <c r="UIZ100"/>
      <c r="UJA100"/>
      <c r="UJB100"/>
      <c r="UJC100"/>
      <c r="UJD100"/>
      <c r="UJE100"/>
      <c r="UJF100"/>
      <c r="UJG100"/>
      <c r="UJH100"/>
      <c r="UJI100"/>
      <c r="UJJ100"/>
      <c r="UJK100"/>
      <c r="UJL100"/>
      <c r="UJM100"/>
      <c r="UJN100"/>
      <c r="UJO100"/>
      <c r="UJP100"/>
      <c r="UJQ100"/>
      <c r="UJR100"/>
      <c r="UJS100"/>
      <c r="UJT100"/>
      <c r="UJU100"/>
      <c r="UJV100"/>
      <c r="UJW100"/>
      <c r="UJX100"/>
      <c r="UJY100"/>
      <c r="UJZ100"/>
      <c r="UKA100"/>
      <c r="UKB100"/>
      <c r="UKC100"/>
      <c r="UKD100"/>
      <c r="UKE100"/>
      <c r="UKF100"/>
      <c r="UKG100"/>
      <c r="UKH100"/>
      <c r="UKI100"/>
      <c r="UKJ100"/>
      <c r="UKK100"/>
      <c r="UKL100"/>
      <c r="UKM100"/>
      <c r="UKN100"/>
      <c r="UKO100"/>
      <c r="UKP100"/>
      <c r="UKQ100"/>
      <c r="UKR100"/>
      <c r="UKS100"/>
      <c r="UKT100"/>
      <c r="UKU100"/>
      <c r="UKV100"/>
      <c r="UKW100"/>
      <c r="UKX100"/>
      <c r="UKY100"/>
      <c r="UKZ100"/>
      <c r="ULA100"/>
      <c r="ULB100"/>
      <c r="ULC100"/>
      <c r="ULD100"/>
      <c r="ULE100"/>
      <c r="ULF100"/>
      <c r="ULG100"/>
      <c r="ULH100"/>
      <c r="ULI100"/>
      <c r="ULJ100"/>
      <c r="ULK100"/>
      <c r="ULL100"/>
      <c r="ULM100"/>
      <c r="ULN100"/>
      <c r="ULO100"/>
      <c r="ULP100"/>
      <c r="ULQ100"/>
      <c r="ULR100"/>
      <c r="ULS100"/>
      <c r="ULT100"/>
      <c r="ULU100"/>
      <c r="ULV100"/>
      <c r="ULW100"/>
      <c r="ULX100"/>
      <c r="ULY100"/>
      <c r="ULZ100"/>
      <c r="UMA100"/>
      <c r="UMB100"/>
      <c r="UMC100"/>
      <c r="UMD100"/>
      <c r="UME100"/>
      <c r="UMF100"/>
      <c r="UMG100"/>
      <c r="UMH100"/>
      <c r="UMI100"/>
      <c r="UMJ100"/>
      <c r="UMK100"/>
      <c r="UML100"/>
      <c r="UMM100"/>
      <c r="UMN100"/>
      <c r="UMO100"/>
      <c r="UMP100"/>
      <c r="UMQ100"/>
      <c r="UMR100"/>
      <c r="UMS100"/>
      <c r="UMT100"/>
      <c r="UMU100"/>
      <c r="UMV100"/>
      <c r="UMW100"/>
      <c r="UMX100"/>
      <c r="UMY100"/>
      <c r="UMZ100"/>
      <c r="UNA100"/>
      <c r="UNB100"/>
      <c r="UNC100"/>
      <c r="UND100"/>
      <c r="UNE100"/>
      <c r="UNF100"/>
      <c r="UNG100"/>
      <c r="UNH100"/>
      <c r="UNI100"/>
      <c r="UNJ100"/>
      <c r="UNK100"/>
      <c r="UNL100"/>
      <c r="UNM100"/>
      <c r="UNN100"/>
      <c r="UNO100"/>
      <c r="UNP100"/>
      <c r="UNQ100"/>
      <c r="UNR100"/>
      <c r="UNS100"/>
      <c r="UNT100"/>
      <c r="UNU100"/>
      <c r="UNV100"/>
      <c r="UNW100"/>
      <c r="UNX100"/>
      <c r="UNY100"/>
      <c r="UNZ100"/>
      <c r="UOA100"/>
      <c r="UOB100"/>
      <c r="UOC100"/>
      <c r="UOD100"/>
      <c r="UOE100"/>
      <c r="UOF100"/>
      <c r="UOG100"/>
      <c r="UOH100"/>
      <c r="UOI100"/>
      <c r="UOJ100"/>
      <c r="UOK100"/>
      <c r="UOL100"/>
      <c r="UOM100"/>
      <c r="UON100"/>
      <c r="UOO100"/>
      <c r="UOP100"/>
      <c r="UOQ100"/>
      <c r="UOR100"/>
      <c r="UOS100"/>
      <c r="UOT100"/>
      <c r="UOU100"/>
      <c r="UOV100"/>
      <c r="UOW100"/>
      <c r="UOX100"/>
      <c r="UOY100"/>
      <c r="UOZ100"/>
      <c r="UPA100"/>
      <c r="UPB100"/>
      <c r="UPC100"/>
      <c r="UPD100"/>
      <c r="UPE100"/>
      <c r="UPF100"/>
      <c r="UPG100"/>
      <c r="UPH100"/>
      <c r="UPI100"/>
      <c r="UPJ100"/>
      <c r="UPK100"/>
      <c r="UPL100"/>
      <c r="UPM100"/>
      <c r="UPN100"/>
      <c r="UPO100"/>
      <c r="UPP100"/>
      <c r="UPQ100"/>
      <c r="UPR100"/>
      <c r="UPS100"/>
      <c r="UPT100"/>
      <c r="UPU100"/>
      <c r="UPV100"/>
      <c r="UPW100"/>
      <c r="UPX100"/>
      <c r="UPY100"/>
      <c r="UPZ100"/>
      <c r="UQA100"/>
      <c r="UQB100"/>
      <c r="UQC100"/>
      <c r="UQD100"/>
      <c r="UQE100"/>
      <c r="UQF100"/>
      <c r="UQG100"/>
      <c r="UQH100"/>
      <c r="UQI100"/>
      <c r="UQJ100"/>
      <c r="UQK100"/>
      <c r="UQL100"/>
      <c r="UQM100"/>
      <c r="UQN100"/>
      <c r="UQO100"/>
      <c r="UQP100"/>
      <c r="UQQ100"/>
      <c r="UQR100"/>
      <c r="UQS100"/>
      <c r="UQT100"/>
      <c r="UQU100"/>
      <c r="UQV100"/>
      <c r="UQW100"/>
      <c r="UQX100"/>
      <c r="UQY100"/>
      <c r="UQZ100"/>
      <c r="URA100"/>
      <c r="URB100"/>
      <c r="URC100"/>
      <c r="URD100"/>
      <c r="URE100"/>
      <c r="URF100"/>
      <c r="URG100"/>
      <c r="URH100"/>
      <c r="URI100"/>
      <c r="URJ100"/>
      <c r="URK100"/>
      <c r="URL100"/>
      <c r="URM100"/>
      <c r="URN100"/>
      <c r="URO100"/>
      <c r="URP100"/>
      <c r="URQ100"/>
      <c r="URR100"/>
      <c r="URS100"/>
      <c r="URT100"/>
      <c r="URU100"/>
      <c r="URV100"/>
      <c r="URW100"/>
      <c r="URX100"/>
      <c r="URY100"/>
      <c r="URZ100"/>
      <c r="USA100"/>
      <c r="USB100"/>
      <c r="USC100"/>
      <c r="USD100"/>
      <c r="USE100"/>
      <c r="USF100"/>
      <c r="USG100"/>
      <c r="USH100"/>
      <c r="USI100"/>
      <c r="USJ100"/>
      <c r="USK100"/>
      <c r="USL100"/>
      <c r="USM100"/>
      <c r="USN100"/>
      <c r="USO100"/>
      <c r="USP100"/>
      <c r="USQ100"/>
      <c r="USR100"/>
      <c r="USS100"/>
      <c r="UST100"/>
      <c r="USU100"/>
      <c r="USV100"/>
      <c r="USW100"/>
      <c r="USX100"/>
      <c r="USY100"/>
      <c r="USZ100"/>
      <c r="UTA100"/>
      <c r="UTB100"/>
      <c r="UTC100"/>
      <c r="UTD100"/>
      <c r="UTE100"/>
      <c r="UTF100"/>
      <c r="UTG100"/>
      <c r="UTH100"/>
      <c r="UTI100"/>
      <c r="UTJ100"/>
      <c r="UTK100"/>
      <c r="UTL100"/>
      <c r="UTM100"/>
      <c r="UTN100"/>
      <c r="UTO100"/>
      <c r="UTP100"/>
      <c r="UTQ100"/>
      <c r="UTR100"/>
      <c r="UTS100"/>
      <c r="UTT100"/>
      <c r="UTU100"/>
      <c r="UTV100"/>
      <c r="UTW100"/>
      <c r="UTX100"/>
      <c r="UTY100"/>
      <c r="UTZ100"/>
      <c r="UUA100"/>
      <c r="UUB100"/>
      <c r="UUC100"/>
      <c r="UUD100"/>
      <c r="UUE100"/>
      <c r="UUF100"/>
      <c r="UUG100"/>
      <c r="UUH100"/>
      <c r="UUI100"/>
      <c r="UUJ100"/>
      <c r="UUK100"/>
      <c r="UUL100"/>
      <c r="UUM100"/>
      <c r="UUN100"/>
      <c r="UUO100"/>
      <c r="UUP100"/>
      <c r="UUQ100"/>
      <c r="UUR100"/>
      <c r="UUS100"/>
      <c r="UUT100"/>
      <c r="UUU100"/>
      <c r="UUV100"/>
      <c r="UUW100"/>
      <c r="UUX100"/>
      <c r="UUY100"/>
      <c r="UUZ100"/>
      <c r="UVA100"/>
      <c r="UVB100"/>
      <c r="UVC100"/>
      <c r="UVD100"/>
      <c r="UVE100"/>
      <c r="UVF100"/>
      <c r="UVG100"/>
      <c r="UVH100"/>
      <c r="UVI100"/>
      <c r="UVJ100"/>
      <c r="UVK100"/>
      <c r="UVL100"/>
      <c r="UVM100"/>
      <c r="UVN100"/>
      <c r="UVO100"/>
      <c r="UVP100"/>
      <c r="UVQ100"/>
      <c r="UVR100"/>
      <c r="UVS100"/>
      <c r="UVT100"/>
      <c r="UVU100"/>
      <c r="UVV100"/>
      <c r="UVW100"/>
      <c r="UVX100"/>
      <c r="UVY100"/>
      <c r="UVZ100"/>
      <c r="UWA100"/>
      <c r="UWB100"/>
      <c r="UWC100"/>
      <c r="UWD100"/>
      <c r="UWE100"/>
      <c r="UWF100"/>
      <c r="UWG100"/>
      <c r="UWH100"/>
      <c r="UWI100"/>
      <c r="UWJ100"/>
      <c r="UWK100"/>
      <c r="UWL100"/>
      <c r="UWM100"/>
      <c r="UWN100"/>
      <c r="UWO100"/>
      <c r="UWP100"/>
      <c r="UWQ100"/>
      <c r="UWR100"/>
      <c r="UWS100"/>
      <c r="UWT100"/>
      <c r="UWU100"/>
      <c r="UWV100"/>
      <c r="UWW100"/>
      <c r="UWX100"/>
      <c r="UWY100"/>
      <c r="UWZ100"/>
      <c r="UXA100"/>
      <c r="UXB100"/>
      <c r="UXC100"/>
      <c r="UXD100"/>
      <c r="UXE100"/>
      <c r="UXF100"/>
      <c r="UXG100"/>
      <c r="UXH100"/>
      <c r="UXI100"/>
      <c r="UXJ100"/>
      <c r="UXK100"/>
      <c r="UXL100"/>
      <c r="UXM100"/>
      <c r="UXN100"/>
      <c r="UXO100"/>
      <c r="UXP100"/>
      <c r="UXQ100"/>
      <c r="UXR100"/>
      <c r="UXS100"/>
      <c r="UXT100"/>
      <c r="UXU100"/>
      <c r="UXV100"/>
      <c r="UXW100"/>
      <c r="UXX100"/>
      <c r="UXY100"/>
      <c r="UXZ100"/>
      <c r="UYA100"/>
      <c r="UYB100"/>
      <c r="UYC100"/>
      <c r="UYD100"/>
      <c r="UYE100"/>
      <c r="UYF100"/>
      <c r="UYG100"/>
      <c r="UYH100"/>
      <c r="UYI100"/>
      <c r="UYJ100"/>
      <c r="UYK100"/>
      <c r="UYL100"/>
      <c r="UYM100"/>
      <c r="UYN100"/>
      <c r="UYO100"/>
      <c r="UYP100"/>
      <c r="UYQ100"/>
      <c r="UYR100"/>
      <c r="UYS100"/>
      <c r="UYT100"/>
      <c r="UYU100"/>
      <c r="UYV100"/>
      <c r="UYW100"/>
      <c r="UYX100"/>
      <c r="UYY100"/>
      <c r="UYZ100"/>
      <c r="UZA100"/>
      <c r="UZB100"/>
      <c r="UZC100"/>
      <c r="UZD100"/>
      <c r="UZE100"/>
      <c r="UZF100"/>
      <c r="UZG100"/>
      <c r="UZH100"/>
      <c r="UZI100"/>
      <c r="UZJ100"/>
      <c r="UZK100"/>
      <c r="UZL100"/>
      <c r="UZM100"/>
      <c r="UZN100"/>
      <c r="UZO100"/>
      <c r="UZP100"/>
      <c r="UZQ100"/>
      <c r="UZR100"/>
      <c r="UZS100"/>
      <c r="UZT100"/>
      <c r="UZU100"/>
      <c r="UZV100"/>
      <c r="UZW100"/>
      <c r="UZX100"/>
      <c r="UZY100"/>
      <c r="UZZ100"/>
      <c r="VAA100"/>
      <c r="VAB100"/>
      <c r="VAC100"/>
      <c r="VAD100"/>
      <c r="VAE100"/>
      <c r="VAF100"/>
      <c r="VAG100"/>
      <c r="VAH100"/>
      <c r="VAI100"/>
      <c r="VAJ100"/>
      <c r="VAK100"/>
      <c r="VAL100"/>
      <c r="VAM100"/>
      <c r="VAN100"/>
      <c r="VAO100"/>
      <c r="VAP100"/>
      <c r="VAQ100"/>
      <c r="VAR100"/>
      <c r="VAS100"/>
      <c r="VAT100"/>
      <c r="VAU100"/>
      <c r="VAV100"/>
      <c r="VAW100"/>
      <c r="VAX100"/>
      <c r="VAY100"/>
      <c r="VAZ100"/>
      <c r="VBA100"/>
      <c r="VBB100"/>
      <c r="VBC100"/>
      <c r="VBD100"/>
      <c r="VBE100"/>
      <c r="VBF100"/>
      <c r="VBG100"/>
      <c r="VBH100"/>
      <c r="VBI100"/>
      <c r="VBJ100"/>
      <c r="VBK100"/>
      <c r="VBL100"/>
      <c r="VBM100"/>
      <c r="VBN100"/>
      <c r="VBO100"/>
      <c r="VBP100"/>
      <c r="VBQ100"/>
      <c r="VBR100"/>
      <c r="VBS100"/>
      <c r="VBT100"/>
      <c r="VBU100"/>
      <c r="VBV100"/>
      <c r="VBW100"/>
      <c r="VBX100"/>
      <c r="VBY100"/>
      <c r="VBZ100"/>
      <c r="VCA100"/>
      <c r="VCB100"/>
      <c r="VCC100"/>
      <c r="VCD100"/>
      <c r="VCE100"/>
      <c r="VCF100"/>
      <c r="VCG100"/>
      <c r="VCH100"/>
      <c r="VCI100"/>
      <c r="VCJ100"/>
      <c r="VCK100"/>
      <c r="VCL100"/>
      <c r="VCM100"/>
      <c r="VCN100"/>
      <c r="VCO100"/>
      <c r="VCP100"/>
      <c r="VCQ100"/>
      <c r="VCR100"/>
      <c r="VCS100"/>
      <c r="VCT100"/>
      <c r="VCU100"/>
      <c r="VCV100"/>
      <c r="VCW100"/>
      <c r="VCX100"/>
      <c r="VCY100"/>
      <c r="VCZ100"/>
      <c r="VDA100"/>
      <c r="VDB100"/>
      <c r="VDC100"/>
      <c r="VDD100"/>
      <c r="VDE100"/>
      <c r="VDF100"/>
      <c r="VDG100"/>
      <c r="VDH100"/>
      <c r="VDI100"/>
      <c r="VDJ100"/>
      <c r="VDK100"/>
      <c r="VDL100"/>
      <c r="VDM100"/>
      <c r="VDN100"/>
      <c r="VDO100"/>
      <c r="VDP100"/>
      <c r="VDQ100"/>
      <c r="VDR100"/>
      <c r="VDS100"/>
      <c r="VDT100"/>
      <c r="VDU100"/>
      <c r="VDV100"/>
      <c r="VDW100"/>
      <c r="VDX100"/>
      <c r="VDY100"/>
      <c r="VDZ100"/>
      <c r="VEA100"/>
      <c r="VEB100"/>
      <c r="VEC100"/>
      <c r="VED100"/>
      <c r="VEE100"/>
      <c r="VEF100"/>
      <c r="VEG100"/>
      <c r="VEH100"/>
      <c r="VEI100"/>
      <c r="VEJ100"/>
      <c r="VEK100"/>
      <c r="VEL100"/>
      <c r="VEM100"/>
      <c r="VEN100"/>
      <c r="VEO100"/>
      <c r="VEP100"/>
      <c r="VEQ100"/>
      <c r="VER100"/>
      <c r="VES100"/>
      <c r="VET100"/>
      <c r="VEU100"/>
      <c r="VEV100"/>
      <c r="VEW100"/>
      <c r="VEX100"/>
      <c r="VEY100"/>
      <c r="VEZ100"/>
      <c r="VFA100"/>
      <c r="VFB100"/>
      <c r="VFC100"/>
      <c r="VFD100"/>
      <c r="VFE100"/>
      <c r="VFF100"/>
      <c r="VFG100"/>
      <c r="VFH100"/>
      <c r="VFI100"/>
      <c r="VFJ100"/>
      <c r="VFK100"/>
      <c r="VFL100"/>
      <c r="VFM100"/>
      <c r="VFN100"/>
      <c r="VFO100"/>
      <c r="VFP100"/>
      <c r="VFQ100"/>
      <c r="VFR100"/>
      <c r="VFS100"/>
      <c r="VFT100"/>
      <c r="VFU100"/>
      <c r="VFV100"/>
      <c r="VFW100"/>
      <c r="VFX100"/>
      <c r="VFY100"/>
      <c r="VFZ100"/>
      <c r="VGA100"/>
      <c r="VGB100"/>
      <c r="VGC100"/>
      <c r="VGD100"/>
      <c r="VGE100"/>
      <c r="VGF100"/>
      <c r="VGG100"/>
      <c r="VGH100"/>
      <c r="VGI100"/>
      <c r="VGJ100"/>
      <c r="VGK100"/>
      <c r="VGL100"/>
      <c r="VGM100"/>
      <c r="VGN100"/>
      <c r="VGO100"/>
      <c r="VGP100"/>
      <c r="VGQ100"/>
      <c r="VGR100"/>
      <c r="VGS100"/>
      <c r="VGT100"/>
      <c r="VGU100"/>
      <c r="VGV100"/>
      <c r="VGW100"/>
      <c r="VGX100"/>
      <c r="VGY100"/>
      <c r="VGZ100"/>
      <c r="VHA100"/>
      <c r="VHB100"/>
      <c r="VHC100"/>
      <c r="VHD100"/>
      <c r="VHE100"/>
      <c r="VHF100"/>
      <c r="VHG100"/>
      <c r="VHH100"/>
      <c r="VHI100"/>
      <c r="VHJ100"/>
      <c r="VHK100"/>
      <c r="VHL100"/>
      <c r="VHM100"/>
      <c r="VHN100"/>
      <c r="VHO100"/>
      <c r="VHP100"/>
      <c r="VHQ100"/>
      <c r="VHR100"/>
      <c r="VHS100"/>
      <c r="VHT100"/>
      <c r="VHU100"/>
      <c r="VHV100"/>
      <c r="VHW100"/>
      <c r="VHX100"/>
      <c r="VHY100"/>
      <c r="VHZ100"/>
      <c r="VIA100"/>
      <c r="VIB100"/>
      <c r="VIC100"/>
      <c r="VID100"/>
      <c r="VIE100"/>
      <c r="VIF100"/>
      <c r="VIG100"/>
      <c r="VIH100"/>
      <c r="VII100"/>
      <c r="VIJ100"/>
      <c r="VIK100"/>
      <c r="VIL100"/>
      <c r="VIM100"/>
      <c r="VIN100"/>
      <c r="VIO100"/>
      <c r="VIP100"/>
      <c r="VIQ100"/>
      <c r="VIR100"/>
      <c r="VIS100"/>
      <c r="VIT100"/>
      <c r="VIU100"/>
      <c r="VIV100"/>
      <c r="VIW100"/>
      <c r="VIX100"/>
      <c r="VIY100"/>
      <c r="VIZ100"/>
      <c r="VJA100"/>
      <c r="VJB100"/>
      <c r="VJC100"/>
      <c r="VJD100"/>
      <c r="VJE100"/>
      <c r="VJF100"/>
      <c r="VJG100"/>
      <c r="VJH100"/>
      <c r="VJI100"/>
      <c r="VJJ100"/>
      <c r="VJK100"/>
      <c r="VJL100"/>
      <c r="VJM100"/>
      <c r="VJN100"/>
      <c r="VJO100"/>
      <c r="VJP100"/>
      <c r="VJQ100"/>
      <c r="VJR100"/>
      <c r="VJS100"/>
      <c r="VJT100"/>
      <c r="VJU100"/>
      <c r="VJV100"/>
      <c r="VJW100"/>
      <c r="VJX100"/>
      <c r="VJY100"/>
      <c r="VJZ100"/>
      <c r="VKA100"/>
      <c r="VKB100"/>
      <c r="VKC100"/>
      <c r="VKD100"/>
      <c r="VKE100"/>
      <c r="VKF100"/>
      <c r="VKG100"/>
      <c r="VKH100"/>
      <c r="VKI100"/>
      <c r="VKJ100"/>
      <c r="VKK100"/>
      <c r="VKL100"/>
      <c r="VKM100"/>
      <c r="VKN100"/>
      <c r="VKO100"/>
      <c r="VKP100"/>
      <c r="VKQ100"/>
      <c r="VKR100"/>
      <c r="VKS100"/>
      <c r="VKT100"/>
      <c r="VKU100"/>
      <c r="VKV100"/>
      <c r="VKW100"/>
      <c r="VKX100"/>
      <c r="VKY100"/>
      <c r="VKZ100"/>
      <c r="VLA100"/>
      <c r="VLB100"/>
      <c r="VLC100"/>
      <c r="VLD100"/>
      <c r="VLE100"/>
      <c r="VLF100"/>
      <c r="VLG100"/>
      <c r="VLH100"/>
      <c r="VLI100"/>
      <c r="VLJ100"/>
      <c r="VLK100"/>
      <c r="VLL100"/>
      <c r="VLM100"/>
      <c r="VLN100"/>
      <c r="VLO100"/>
      <c r="VLP100"/>
      <c r="VLQ100"/>
      <c r="VLR100"/>
      <c r="VLS100"/>
      <c r="VLT100"/>
      <c r="VLU100"/>
      <c r="VLV100"/>
      <c r="VLW100"/>
      <c r="VLX100"/>
      <c r="VLY100"/>
      <c r="VLZ100"/>
      <c r="VMA100"/>
      <c r="VMB100"/>
      <c r="VMC100"/>
      <c r="VMD100"/>
      <c r="VME100"/>
      <c r="VMF100"/>
      <c r="VMG100"/>
      <c r="VMH100"/>
      <c r="VMI100"/>
      <c r="VMJ100"/>
      <c r="VMK100"/>
      <c r="VML100"/>
      <c r="VMM100"/>
      <c r="VMN100"/>
      <c r="VMO100"/>
      <c r="VMP100"/>
      <c r="VMQ100"/>
      <c r="VMR100"/>
      <c r="VMS100"/>
      <c r="VMT100"/>
      <c r="VMU100"/>
      <c r="VMV100"/>
      <c r="VMW100"/>
      <c r="VMX100"/>
      <c r="VMY100"/>
      <c r="VMZ100"/>
      <c r="VNA100"/>
      <c r="VNB100"/>
      <c r="VNC100"/>
      <c r="VND100"/>
      <c r="VNE100"/>
      <c r="VNF100"/>
      <c r="VNG100"/>
      <c r="VNH100"/>
      <c r="VNI100"/>
      <c r="VNJ100"/>
      <c r="VNK100"/>
      <c r="VNL100"/>
      <c r="VNM100"/>
      <c r="VNN100"/>
      <c r="VNO100"/>
      <c r="VNP100"/>
      <c r="VNQ100"/>
      <c r="VNR100"/>
      <c r="VNS100"/>
      <c r="VNT100"/>
      <c r="VNU100"/>
      <c r="VNV100"/>
      <c r="VNW100"/>
      <c r="VNX100"/>
      <c r="VNY100"/>
      <c r="VNZ100"/>
      <c r="VOA100"/>
      <c r="VOB100"/>
      <c r="VOC100"/>
      <c r="VOD100"/>
      <c r="VOE100"/>
      <c r="VOF100"/>
      <c r="VOG100"/>
      <c r="VOH100"/>
      <c r="VOI100"/>
      <c r="VOJ100"/>
      <c r="VOK100"/>
      <c r="VOL100"/>
      <c r="VOM100"/>
      <c r="VON100"/>
      <c r="VOO100"/>
      <c r="VOP100"/>
      <c r="VOQ100"/>
      <c r="VOR100"/>
      <c r="VOS100"/>
      <c r="VOT100"/>
      <c r="VOU100"/>
      <c r="VOV100"/>
      <c r="VOW100"/>
      <c r="VOX100"/>
      <c r="VOY100"/>
      <c r="VOZ100"/>
      <c r="VPA100"/>
      <c r="VPB100"/>
      <c r="VPC100"/>
      <c r="VPD100"/>
      <c r="VPE100"/>
      <c r="VPF100"/>
      <c r="VPG100"/>
      <c r="VPH100"/>
      <c r="VPI100"/>
      <c r="VPJ100"/>
      <c r="VPK100"/>
      <c r="VPL100"/>
      <c r="VPM100"/>
      <c r="VPN100"/>
      <c r="VPO100"/>
      <c r="VPP100"/>
      <c r="VPQ100"/>
      <c r="VPR100"/>
      <c r="VPS100"/>
      <c r="VPT100"/>
      <c r="VPU100"/>
      <c r="VPV100"/>
      <c r="VPW100"/>
      <c r="VPX100"/>
      <c r="VPY100"/>
      <c r="VPZ100"/>
      <c r="VQA100"/>
      <c r="VQB100"/>
      <c r="VQC100"/>
      <c r="VQD100"/>
      <c r="VQE100"/>
      <c r="VQF100"/>
      <c r="VQG100"/>
      <c r="VQH100"/>
      <c r="VQI100"/>
      <c r="VQJ100"/>
      <c r="VQK100"/>
      <c r="VQL100"/>
      <c r="VQM100"/>
      <c r="VQN100"/>
      <c r="VQO100"/>
      <c r="VQP100"/>
      <c r="VQQ100"/>
      <c r="VQR100"/>
      <c r="VQS100"/>
      <c r="VQT100"/>
      <c r="VQU100"/>
      <c r="VQV100"/>
      <c r="VQW100"/>
      <c r="VQX100"/>
      <c r="VQY100"/>
      <c r="VQZ100"/>
      <c r="VRA100"/>
      <c r="VRB100"/>
      <c r="VRC100"/>
      <c r="VRD100"/>
      <c r="VRE100"/>
      <c r="VRF100"/>
      <c r="VRG100"/>
      <c r="VRH100"/>
      <c r="VRI100"/>
      <c r="VRJ100"/>
      <c r="VRK100"/>
      <c r="VRL100"/>
      <c r="VRM100"/>
      <c r="VRN100"/>
      <c r="VRO100"/>
      <c r="VRP100"/>
      <c r="VRQ100"/>
      <c r="VRR100"/>
      <c r="VRS100"/>
      <c r="VRT100"/>
      <c r="VRU100"/>
      <c r="VRV100"/>
      <c r="VRW100"/>
      <c r="VRX100"/>
      <c r="VRY100"/>
      <c r="VRZ100"/>
      <c r="VSA100"/>
      <c r="VSB100"/>
      <c r="VSC100"/>
      <c r="VSD100"/>
      <c r="VSE100"/>
      <c r="VSF100"/>
      <c r="VSG100"/>
      <c r="VSH100"/>
      <c r="VSI100"/>
      <c r="VSJ100"/>
      <c r="VSK100"/>
      <c r="VSL100"/>
      <c r="VSM100"/>
      <c r="VSN100"/>
      <c r="VSO100"/>
      <c r="VSP100"/>
      <c r="VSQ100"/>
      <c r="VSR100"/>
      <c r="VSS100"/>
      <c r="VST100"/>
      <c r="VSU100"/>
      <c r="VSV100"/>
      <c r="VSW100"/>
      <c r="VSX100"/>
      <c r="VSY100"/>
      <c r="VSZ100"/>
      <c r="VTA100"/>
      <c r="VTB100"/>
      <c r="VTC100"/>
      <c r="VTD100"/>
      <c r="VTE100"/>
      <c r="VTF100"/>
      <c r="VTG100"/>
      <c r="VTH100"/>
      <c r="VTI100"/>
      <c r="VTJ100"/>
      <c r="VTK100"/>
      <c r="VTL100"/>
      <c r="VTM100"/>
      <c r="VTN100"/>
      <c r="VTO100"/>
      <c r="VTP100"/>
      <c r="VTQ100"/>
      <c r="VTR100"/>
      <c r="VTS100"/>
      <c r="VTT100"/>
      <c r="VTU100"/>
      <c r="VTV100"/>
      <c r="VTW100"/>
      <c r="VTX100"/>
      <c r="VTY100"/>
      <c r="VTZ100"/>
      <c r="VUA100"/>
      <c r="VUB100"/>
      <c r="VUC100"/>
      <c r="VUD100"/>
      <c r="VUE100"/>
      <c r="VUF100"/>
      <c r="VUG100"/>
      <c r="VUH100"/>
      <c r="VUI100"/>
      <c r="VUJ100"/>
      <c r="VUK100"/>
      <c r="VUL100"/>
      <c r="VUM100"/>
      <c r="VUN100"/>
      <c r="VUO100"/>
      <c r="VUP100"/>
      <c r="VUQ100"/>
      <c r="VUR100"/>
      <c r="VUS100"/>
      <c r="VUT100"/>
      <c r="VUU100"/>
      <c r="VUV100"/>
      <c r="VUW100"/>
      <c r="VUX100"/>
      <c r="VUY100"/>
      <c r="VUZ100"/>
      <c r="VVA100"/>
      <c r="VVB100"/>
      <c r="VVC100"/>
      <c r="VVD100"/>
      <c r="VVE100"/>
      <c r="VVF100"/>
      <c r="VVG100"/>
      <c r="VVH100"/>
      <c r="VVI100"/>
      <c r="VVJ100"/>
      <c r="VVK100"/>
      <c r="VVL100"/>
      <c r="VVM100"/>
      <c r="VVN100"/>
      <c r="VVO100"/>
      <c r="VVP100"/>
      <c r="VVQ100"/>
      <c r="VVR100"/>
      <c r="VVS100"/>
      <c r="VVT100"/>
      <c r="VVU100"/>
      <c r="VVV100"/>
      <c r="VVW100"/>
      <c r="VVX100"/>
      <c r="VVY100"/>
      <c r="VVZ100"/>
      <c r="VWA100"/>
      <c r="VWB100"/>
      <c r="VWC100"/>
      <c r="VWD100"/>
      <c r="VWE100"/>
      <c r="VWF100"/>
      <c r="VWG100"/>
      <c r="VWH100"/>
      <c r="VWI100"/>
      <c r="VWJ100"/>
      <c r="VWK100"/>
      <c r="VWL100"/>
      <c r="VWM100"/>
      <c r="VWN100"/>
      <c r="VWO100"/>
      <c r="VWP100"/>
      <c r="VWQ100"/>
      <c r="VWR100"/>
      <c r="VWS100"/>
      <c r="VWT100"/>
      <c r="VWU100"/>
      <c r="VWV100"/>
      <c r="VWW100"/>
      <c r="VWX100"/>
      <c r="VWY100"/>
      <c r="VWZ100"/>
      <c r="VXA100"/>
      <c r="VXB100"/>
      <c r="VXC100"/>
      <c r="VXD100"/>
      <c r="VXE100"/>
      <c r="VXF100"/>
      <c r="VXG100"/>
      <c r="VXH100"/>
      <c r="VXI100"/>
      <c r="VXJ100"/>
      <c r="VXK100"/>
      <c r="VXL100"/>
      <c r="VXM100"/>
      <c r="VXN100"/>
      <c r="VXO100"/>
      <c r="VXP100"/>
      <c r="VXQ100"/>
      <c r="VXR100"/>
      <c r="VXS100"/>
      <c r="VXT100"/>
      <c r="VXU100"/>
      <c r="VXV100"/>
      <c r="VXW100"/>
      <c r="VXX100"/>
      <c r="VXY100"/>
      <c r="VXZ100"/>
      <c r="VYA100"/>
      <c r="VYB100"/>
      <c r="VYC100"/>
      <c r="VYD100"/>
      <c r="VYE100"/>
      <c r="VYF100"/>
      <c r="VYG100"/>
      <c r="VYH100"/>
      <c r="VYI100"/>
      <c r="VYJ100"/>
      <c r="VYK100"/>
      <c r="VYL100"/>
      <c r="VYM100"/>
      <c r="VYN100"/>
      <c r="VYO100"/>
      <c r="VYP100"/>
      <c r="VYQ100"/>
      <c r="VYR100"/>
      <c r="VYS100"/>
      <c r="VYT100"/>
      <c r="VYU100"/>
      <c r="VYV100"/>
      <c r="VYW100"/>
      <c r="VYX100"/>
      <c r="VYY100"/>
      <c r="VYZ100"/>
      <c r="VZA100"/>
      <c r="VZB100"/>
      <c r="VZC100"/>
      <c r="VZD100"/>
      <c r="VZE100"/>
      <c r="VZF100"/>
      <c r="VZG100"/>
      <c r="VZH100"/>
      <c r="VZI100"/>
      <c r="VZJ100"/>
      <c r="VZK100"/>
      <c r="VZL100"/>
      <c r="VZM100"/>
      <c r="VZN100"/>
      <c r="VZO100"/>
      <c r="VZP100"/>
      <c r="VZQ100"/>
      <c r="VZR100"/>
      <c r="VZS100"/>
      <c r="VZT100"/>
      <c r="VZU100"/>
      <c r="VZV100"/>
      <c r="VZW100"/>
      <c r="VZX100"/>
      <c r="VZY100"/>
      <c r="VZZ100"/>
      <c r="WAA100"/>
      <c r="WAB100"/>
      <c r="WAC100"/>
      <c r="WAD100"/>
      <c r="WAE100"/>
      <c r="WAF100"/>
      <c r="WAG100"/>
      <c r="WAH100"/>
      <c r="WAI100"/>
      <c r="WAJ100"/>
      <c r="WAK100"/>
      <c r="WAL100"/>
      <c r="WAM100"/>
      <c r="WAN100"/>
      <c r="WAO100"/>
      <c r="WAP100"/>
      <c r="WAQ100"/>
      <c r="WAR100"/>
      <c r="WAS100"/>
      <c r="WAT100"/>
      <c r="WAU100"/>
      <c r="WAV100"/>
      <c r="WAW100"/>
      <c r="WAX100"/>
      <c r="WAY100"/>
      <c r="WAZ100"/>
      <c r="WBA100"/>
      <c r="WBB100"/>
      <c r="WBC100"/>
      <c r="WBD100"/>
      <c r="WBE100"/>
      <c r="WBF100"/>
      <c r="WBG100"/>
      <c r="WBH100"/>
      <c r="WBI100"/>
      <c r="WBJ100"/>
      <c r="WBK100"/>
      <c r="WBL100"/>
      <c r="WBM100"/>
      <c r="WBN100"/>
      <c r="WBO100"/>
      <c r="WBP100"/>
      <c r="WBQ100"/>
      <c r="WBR100"/>
      <c r="WBS100"/>
      <c r="WBT100"/>
      <c r="WBU100"/>
      <c r="WBV100"/>
      <c r="WBW100"/>
      <c r="WBX100"/>
      <c r="WBY100"/>
      <c r="WBZ100"/>
      <c r="WCA100"/>
      <c r="WCB100"/>
      <c r="WCC100"/>
      <c r="WCD100"/>
      <c r="WCE100"/>
      <c r="WCF100"/>
      <c r="WCG100"/>
      <c r="WCH100"/>
      <c r="WCI100"/>
      <c r="WCJ100"/>
      <c r="WCK100"/>
      <c r="WCL100"/>
      <c r="WCM100"/>
      <c r="WCN100"/>
      <c r="WCO100"/>
      <c r="WCP100"/>
      <c r="WCQ100"/>
      <c r="WCR100"/>
      <c r="WCS100"/>
      <c r="WCT100"/>
      <c r="WCU100"/>
      <c r="WCV100"/>
      <c r="WCW100"/>
      <c r="WCX100"/>
      <c r="WCY100"/>
      <c r="WCZ100"/>
      <c r="WDA100"/>
      <c r="WDB100"/>
      <c r="WDC100"/>
      <c r="WDD100"/>
      <c r="WDE100"/>
      <c r="WDF100"/>
      <c r="WDG100"/>
      <c r="WDH100"/>
      <c r="WDI100"/>
      <c r="WDJ100"/>
      <c r="WDK100"/>
      <c r="WDL100"/>
      <c r="WDM100"/>
      <c r="WDN100"/>
      <c r="WDO100"/>
      <c r="WDP100"/>
      <c r="WDQ100"/>
      <c r="WDR100"/>
      <c r="WDS100"/>
      <c r="WDT100"/>
      <c r="WDU100"/>
      <c r="WDV100"/>
      <c r="WDW100"/>
      <c r="WDX100"/>
      <c r="WDY100"/>
      <c r="WDZ100"/>
      <c r="WEA100"/>
      <c r="WEB100"/>
      <c r="WEC100"/>
      <c r="WED100"/>
      <c r="WEE100"/>
      <c r="WEF100"/>
      <c r="WEG100"/>
      <c r="WEH100"/>
      <c r="WEI100"/>
      <c r="WEJ100"/>
      <c r="WEK100"/>
      <c r="WEL100"/>
      <c r="WEM100"/>
      <c r="WEN100"/>
      <c r="WEO100"/>
      <c r="WEP100"/>
      <c r="WEQ100"/>
      <c r="WER100"/>
      <c r="WES100"/>
      <c r="WET100"/>
      <c r="WEU100"/>
      <c r="WEV100"/>
      <c r="WEW100"/>
      <c r="WEX100"/>
      <c r="WEY100"/>
      <c r="WEZ100"/>
      <c r="WFA100"/>
      <c r="WFB100"/>
      <c r="WFC100"/>
      <c r="WFD100"/>
      <c r="WFE100"/>
      <c r="WFF100"/>
      <c r="WFG100"/>
      <c r="WFH100"/>
      <c r="WFI100"/>
      <c r="WFJ100"/>
      <c r="WFK100"/>
      <c r="WFL100"/>
      <c r="WFM100"/>
      <c r="WFN100"/>
      <c r="WFO100"/>
      <c r="WFP100"/>
      <c r="WFQ100"/>
      <c r="WFR100"/>
      <c r="WFS100"/>
      <c r="WFT100"/>
      <c r="WFU100"/>
      <c r="WFV100"/>
      <c r="WFW100"/>
      <c r="WFX100"/>
      <c r="WFY100"/>
      <c r="WFZ100"/>
      <c r="WGA100"/>
      <c r="WGB100"/>
      <c r="WGC100"/>
      <c r="WGD100"/>
      <c r="WGE100"/>
      <c r="WGF100"/>
      <c r="WGG100"/>
      <c r="WGH100"/>
      <c r="WGI100"/>
      <c r="WGJ100"/>
      <c r="WGK100"/>
      <c r="WGL100"/>
      <c r="WGM100"/>
      <c r="WGN100"/>
      <c r="WGO100"/>
      <c r="WGP100"/>
      <c r="WGQ100"/>
      <c r="WGR100"/>
      <c r="WGS100"/>
      <c r="WGT100"/>
      <c r="WGU100"/>
      <c r="WGV100"/>
      <c r="WGW100"/>
      <c r="WGX100"/>
      <c r="WGY100"/>
      <c r="WGZ100"/>
      <c r="WHA100"/>
      <c r="WHB100"/>
      <c r="WHC100"/>
      <c r="WHD100"/>
      <c r="WHE100"/>
      <c r="WHF100"/>
      <c r="WHG100"/>
      <c r="WHH100"/>
      <c r="WHI100"/>
      <c r="WHJ100"/>
      <c r="WHK100"/>
      <c r="WHL100"/>
      <c r="WHM100"/>
      <c r="WHN100"/>
      <c r="WHO100"/>
      <c r="WHP100"/>
      <c r="WHQ100"/>
      <c r="WHR100"/>
      <c r="WHS100"/>
      <c r="WHT100"/>
      <c r="WHU100"/>
      <c r="WHV100"/>
      <c r="WHW100"/>
      <c r="WHX100"/>
      <c r="WHY100"/>
      <c r="WHZ100"/>
      <c r="WIA100"/>
      <c r="WIB100"/>
      <c r="WIC100"/>
      <c r="WID100"/>
      <c r="WIE100"/>
      <c r="WIF100"/>
      <c r="WIG100"/>
      <c r="WIH100"/>
      <c r="WII100"/>
      <c r="WIJ100"/>
      <c r="WIK100"/>
      <c r="WIL100"/>
      <c r="WIM100"/>
      <c r="WIN100"/>
      <c r="WIO100"/>
      <c r="WIP100"/>
      <c r="WIQ100"/>
      <c r="WIR100"/>
      <c r="WIS100"/>
      <c r="WIT100"/>
      <c r="WIU100"/>
      <c r="WIV100"/>
      <c r="WIW100"/>
      <c r="WIX100"/>
      <c r="WIY100"/>
      <c r="WIZ100"/>
      <c r="WJA100"/>
      <c r="WJB100"/>
      <c r="WJC100"/>
      <c r="WJD100"/>
      <c r="WJE100"/>
      <c r="WJF100"/>
      <c r="WJG100"/>
      <c r="WJH100"/>
      <c r="WJI100"/>
      <c r="WJJ100"/>
      <c r="WJK100"/>
      <c r="WJL100"/>
      <c r="WJM100"/>
      <c r="WJN100"/>
      <c r="WJO100"/>
      <c r="WJP100"/>
      <c r="WJQ100"/>
      <c r="WJR100"/>
      <c r="WJS100"/>
      <c r="WJT100"/>
      <c r="WJU100"/>
      <c r="WJV100"/>
      <c r="WJW100"/>
      <c r="WJX100"/>
      <c r="WJY100"/>
      <c r="WJZ100"/>
      <c r="WKA100"/>
      <c r="WKB100"/>
      <c r="WKC100"/>
      <c r="WKD100"/>
      <c r="WKE100"/>
      <c r="WKF100"/>
      <c r="WKG100"/>
      <c r="WKH100"/>
      <c r="WKI100"/>
      <c r="WKJ100"/>
      <c r="WKK100"/>
      <c r="WKL100"/>
      <c r="WKM100"/>
      <c r="WKN100"/>
      <c r="WKO100"/>
      <c r="WKP100"/>
      <c r="WKQ100"/>
      <c r="WKR100"/>
      <c r="WKS100"/>
      <c r="WKT100"/>
      <c r="WKU100"/>
      <c r="WKV100"/>
      <c r="WKW100"/>
      <c r="WKX100"/>
      <c r="WKY100"/>
      <c r="WKZ100"/>
      <c r="WLA100"/>
      <c r="WLB100"/>
      <c r="WLC100"/>
      <c r="WLD100"/>
      <c r="WLE100"/>
      <c r="WLF100"/>
      <c r="WLG100"/>
      <c r="WLH100"/>
      <c r="WLI100"/>
      <c r="WLJ100"/>
      <c r="WLK100"/>
      <c r="WLL100"/>
      <c r="WLM100"/>
      <c r="WLN100"/>
      <c r="WLO100"/>
      <c r="WLP100"/>
      <c r="WLQ100"/>
      <c r="WLR100"/>
      <c r="WLS100"/>
      <c r="WLT100"/>
      <c r="WLU100"/>
      <c r="WLV100"/>
      <c r="WLW100"/>
      <c r="WLX100"/>
      <c r="WLY100"/>
      <c r="WLZ100"/>
      <c r="WMA100"/>
      <c r="WMB100"/>
      <c r="WMC100"/>
      <c r="WMD100"/>
      <c r="WME100"/>
      <c r="WMF100"/>
      <c r="WMG100"/>
      <c r="WMH100"/>
      <c r="WMI100"/>
      <c r="WMJ100"/>
      <c r="WMK100"/>
      <c r="WML100"/>
      <c r="WMM100"/>
      <c r="WMN100"/>
      <c r="WMO100"/>
      <c r="WMP100"/>
      <c r="WMQ100"/>
      <c r="WMR100"/>
      <c r="WMS100"/>
      <c r="WMT100"/>
      <c r="WMU100"/>
      <c r="WMV100"/>
      <c r="WMW100"/>
      <c r="WMX100"/>
      <c r="WMY100"/>
      <c r="WMZ100"/>
      <c r="WNA100"/>
      <c r="WNB100"/>
      <c r="WNC100"/>
      <c r="WND100"/>
      <c r="WNE100"/>
      <c r="WNF100"/>
      <c r="WNG100"/>
      <c r="WNH100"/>
      <c r="WNI100"/>
      <c r="WNJ100"/>
      <c r="WNK100"/>
      <c r="WNL100"/>
      <c r="WNM100"/>
      <c r="WNN100"/>
      <c r="WNO100"/>
      <c r="WNP100"/>
      <c r="WNQ100"/>
      <c r="WNR100"/>
      <c r="WNS100"/>
      <c r="WNT100"/>
      <c r="WNU100"/>
      <c r="WNV100"/>
      <c r="WNW100"/>
      <c r="WNX100"/>
      <c r="WNY100"/>
      <c r="WNZ100"/>
      <c r="WOA100"/>
      <c r="WOB100"/>
      <c r="WOC100"/>
      <c r="WOD100"/>
      <c r="WOE100"/>
      <c r="WOF100"/>
      <c r="WOG100"/>
      <c r="WOH100"/>
      <c r="WOI100"/>
      <c r="WOJ100"/>
      <c r="WOK100"/>
      <c r="WOL100"/>
      <c r="WOM100"/>
      <c r="WON100"/>
      <c r="WOO100"/>
      <c r="WOP100"/>
      <c r="WOQ100"/>
      <c r="WOR100"/>
      <c r="WOS100"/>
      <c r="WOT100"/>
      <c r="WOU100"/>
      <c r="WOV100"/>
      <c r="WOW100"/>
      <c r="WOX100"/>
      <c r="WOY100"/>
      <c r="WOZ100"/>
      <c r="WPA100"/>
      <c r="WPB100"/>
      <c r="WPC100"/>
      <c r="WPD100"/>
      <c r="WPE100"/>
      <c r="WPF100"/>
      <c r="WPG100"/>
      <c r="WPH100"/>
      <c r="WPI100"/>
      <c r="WPJ100"/>
      <c r="WPK100"/>
      <c r="WPL100"/>
      <c r="WPM100"/>
      <c r="WPN100"/>
      <c r="WPO100"/>
      <c r="WPP100"/>
      <c r="WPQ100"/>
      <c r="WPR100"/>
      <c r="WPS100"/>
      <c r="WPT100"/>
      <c r="WPU100"/>
      <c r="WPV100"/>
      <c r="WPW100"/>
      <c r="WPX100"/>
      <c r="WPY100"/>
      <c r="WPZ100"/>
      <c r="WQA100"/>
      <c r="WQB100"/>
      <c r="WQC100"/>
      <c r="WQD100"/>
      <c r="WQE100"/>
      <c r="WQF100"/>
      <c r="WQG100"/>
      <c r="WQH100"/>
      <c r="WQI100"/>
      <c r="WQJ100"/>
      <c r="WQK100"/>
      <c r="WQL100"/>
      <c r="WQM100"/>
      <c r="WQN100"/>
      <c r="WQO100"/>
      <c r="WQP100"/>
      <c r="WQQ100"/>
      <c r="WQR100"/>
      <c r="WQS100"/>
      <c r="WQT100"/>
      <c r="WQU100"/>
      <c r="WQV100"/>
      <c r="WQW100"/>
      <c r="WQX100"/>
      <c r="WQY100"/>
      <c r="WQZ100"/>
      <c r="WRA100"/>
      <c r="WRB100"/>
      <c r="WRC100"/>
      <c r="WRD100"/>
      <c r="WRE100"/>
      <c r="WRF100"/>
      <c r="WRG100"/>
      <c r="WRH100"/>
      <c r="WRI100"/>
      <c r="WRJ100"/>
      <c r="WRK100"/>
      <c r="WRL100"/>
      <c r="WRM100"/>
      <c r="WRN100"/>
      <c r="WRO100"/>
      <c r="WRP100"/>
      <c r="WRQ100"/>
      <c r="WRR100"/>
      <c r="WRS100"/>
      <c r="WRT100"/>
      <c r="WRU100"/>
      <c r="WRV100"/>
      <c r="WRW100"/>
      <c r="WRX100"/>
      <c r="WRY100"/>
      <c r="WRZ100"/>
      <c r="WSA100"/>
      <c r="WSB100"/>
      <c r="WSC100"/>
      <c r="WSD100"/>
      <c r="WSE100"/>
      <c r="WSF100"/>
      <c r="WSG100"/>
      <c r="WSH100"/>
      <c r="WSI100"/>
      <c r="WSJ100"/>
      <c r="WSK100"/>
      <c r="WSL100"/>
      <c r="WSM100"/>
      <c r="WSN100"/>
      <c r="WSO100"/>
      <c r="WSP100"/>
      <c r="WSQ100"/>
      <c r="WSR100"/>
      <c r="WSS100"/>
      <c r="WST100"/>
      <c r="WSU100"/>
      <c r="WSV100"/>
      <c r="WSW100"/>
      <c r="WSX100"/>
      <c r="WSY100"/>
      <c r="WSZ100"/>
      <c r="WTA100"/>
      <c r="WTB100"/>
      <c r="WTC100"/>
      <c r="WTD100"/>
      <c r="WTE100"/>
      <c r="WTF100"/>
      <c r="WTG100"/>
      <c r="WTH100"/>
      <c r="WTI100"/>
      <c r="WTJ100"/>
      <c r="WTK100"/>
      <c r="WTL100"/>
      <c r="WTM100"/>
      <c r="WTN100"/>
      <c r="WTO100"/>
      <c r="WTP100"/>
      <c r="WTQ100"/>
      <c r="WTR100"/>
      <c r="WTS100"/>
      <c r="WTT100"/>
      <c r="WTU100"/>
      <c r="WTV100"/>
      <c r="WTW100"/>
      <c r="WTX100"/>
      <c r="WTY100"/>
      <c r="WTZ100"/>
      <c r="WUA100"/>
      <c r="WUB100"/>
      <c r="WUC100"/>
      <c r="WUD100"/>
      <c r="WUE100"/>
      <c r="WUF100"/>
      <c r="WUG100"/>
      <c r="WUH100"/>
      <c r="WUI100"/>
      <c r="WUJ100"/>
      <c r="WUK100"/>
      <c r="WUL100"/>
      <c r="WUM100"/>
      <c r="WUN100"/>
      <c r="WUO100"/>
      <c r="WUP100"/>
      <c r="WUQ100"/>
      <c r="WUR100"/>
      <c r="WUS100"/>
      <c r="WUT100"/>
      <c r="WUU100"/>
      <c r="WUV100"/>
      <c r="WUW100"/>
      <c r="WUX100"/>
      <c r="WUY100"/>
      <c r="WUZ100"/>
      <c r="WVA100"/>
      <c r="WVB100"/>
      <c r="WVC100"/>
      <c r="WVD100"/>
      <c r="WVE100"/>
      <c r="WVF100"/>
      <c r="WVG100"/>
      <c r="WVH100"/>
      <c r="WVI100"/>
      <c r="WVJ100"/>
      <c r="WVK100"/>
      <c r="WVL100"/>
      <c r="WVM100"/>
      <c r="WVN100"/>
      <c r="WVO100"/>
      <c r="WVP100"/>
      <c r="WVQ100"/>
      <c r="WVR100"/>
      <c r="WVS100"/>
      <c r="WVT100"/>
      <c r="WVU100"/>
      <c r="WVV100"/>
      <c r="WVW100"/>
      <c r="WVX100"/>
      <c r="WVY100"/>
      <c r="WVZ100"/>
      <c r="WWA100"/>
      <c r="WWB100"/>
      <c r="WWC100"/>
      <c r="WWD100"/>
      <c r="WWE100"/>
      <c r="WWF100"/>
      <c r="WWG100"/>
      <c r="WWH100"/>
      <c r="WWI100"/>
      <c r="WWJ100"/>
      <c r="WWK100"/>
      <c r="WWL100"/>
      <c r="WWM100"/>
      <c r="WWN100"/>
      <c r="WWO100"/>
      <c r="WWP100"/>
      <c r="WWQ100"/>
      <c r="WWR100"/>
      <c r="WWS100"/>
      <c r="WWT100"/>
      <c r="WWU100"/>
      <c r="WWV100"/>
      <c r="WWW100"/>
      <c r="WWX100"/>
      <c r="WWY100"/>
      <c r="WWZ100"/>
      <c r="WXA100"/>
      <c r="WXB100"/>
      <c r="WXC100"/>
      <c r="WXD100"/>
      <c r="WXE100"/>
      <c r="WXF100"/>
      <c r="WXG100"/>
      <c r="WXH100"/>
      <c r="WXI100"/>
      <c r="WXJ100"/>
      <c r="WXK100"/>
      <c r="WXL100"/>
      <c r="WXM100"/>
      <c r="WXN100"/>
      <c r="WXO100"/>
      <c r="WXP100"/>
      <c r="WXQ100"/>
      <c r="WXR100"/>
      <c r="WXS100"/>
      <c r="WXT100"/>
      <c r="WXU100"/>
      <c r="WXV100"/>
      <c r="WXW100"/>
      <c r="WXX100"/>
      <c r="WXY100"/>
      <c r="WXZ100"/>
      <c r="WYA100"/>
      <c r="WYB100"/>
      <c r="WYC100"/>
      <c r="WYD100"/>
      <c r="WYE100"/>
      <c r="WYF100"/>
      <c r="WYG100"/>
      <c r="WYH100"/>
      <c r="WYI100"/>
      <c r="WYJ100"/>
      <c r="WYK100"/>
      <c r="WYL100"/>
      <c r="WYM100"/>
      <c r="WYN100"/>
      <c r="WYO100"/>
      <c r="WYP100"/>
      <c r="WYQ100"/>
      <c r="WYR100"/>
      <c r="WYS100"/>
      <c r="WYT100"/>
      <c r="WYU100"/>
      <c r="WYV100"/>
      <c r="WYW100"/>
      <c r="WYX100"/>
      <c r="WYY100"/>
      <c r="WYZ100"/>
      <c r="WZA100"/>
      <c r="WZB100"/>
      <c r="WZC100"/>
      <c r="WZD100"/>
      <c r="WZE100"/>
      <c r="WZF100"/>
      <c r="WZG100"/>
      <c r="WZH100"/>
      <c r="WZI100"/>
      <c r="WZJ100"/>
      <c r="WZK100"/>
      <c r="WZL100"/>
      <c r="WZM100"/>
      <c r="WZN100"/>
      <c r="WZO100"/>
      <c r="WZP100"/>
      <c r="WZQ100"/>
      <c r="WZR100"/>
      <c r="WZS100"/>
      <c r="WZT100"/>
      <c r="WZU100"/>
      <c r="WZV100"/>
      <c r="WZW100"/>
      <c r="WZX100"/>
      <c r="WZY100"/>
      <c r="WZZ100"/>
      <c r="XAA100"/>
      <c r="XAB100"/>
      <c r="XAC100"/>
      <c r="XAD100"/>
      <c r="XAE100"/>
      <c r="XAF100"/>
      <c r="XAG100"/>
      <c r="XAH100"/>
      <c r="XAI100"/>
      <c r="XAJ100"/>
      <c r="XAK100"/>
      <c r="XAL100"/>
      <c r="XAM100"/>
      <c r="XAN100"/>
      <c r="XAO100"/>
      <c r="XAP100"/>
      <c r="XAQ100"/>
      <c r="XAR100"/>
      <c r="XAS100"/>
      <c r="XAT100"/>
      <c r="XAU100"/>
      <c r="XAV100"/>
      <c r="XAW100"/>
      <c r="XAX100"/>
      <c r="XAY100"/>
      <c r="XAZ100"/>
      <c r="XBA100"/>
      <c r="XBB100"/>
      <c r="XBC100"/>
      <c r="XBD100"/>
      <c r="XBE100"/>
      <c r="XBF100"/>
      <c r="XBG100"/>
      <c r="XBH100"/>
      <c r="XBI100"/>
      <c r="XBJ100"/>
      <c r="XBK100"/>
      <c r="XBL100"/>
      <c r="XBM100"/>
      <c r="XBN100"/>
      <c r="XBO100"/>
      <c r="XBP100"/>
      <c r="XBQ100"/>
      <c r="XBR100"/>
      <c r="XBS100"/>
      <c r="XBT100"/>
      <c r="XBU100"/>
      <c r="XBV100"/>
      <c r="XBW100"/>
      <c r="XBX100"/>
      <c r="XBY100"/>
      <c r="XBZ100"/>
      <c r="XCA100"/>
      <c r="XCB100"/>
      <c r="XCC100"/>
      <c r="XCD100"/>
      <c r="XCE100"/>
      <c r="XCF100"/>
      <c r="XCG100"/>
      <c r="XCH100"/>
      <c r="XCI100"/>
      <c r="XCJ100"/>
      <c r="XCK100"/>
      <c r="XCL100"/>
      <c r="XCM100"/>
      <c r="XCN100"/>
      <c r="XCO100"/>
      <c r="XCP100"/>
      <c r="XCQ100"/>
      <c r="XCR100"/>
      <c r="XCS100"/>
      <c r="XCT100"/>
      <c r="XCU100"/>
      <c r="XCV100"/>
      <c r="XCW100"/>
      <c r="XCX100"/>
      <c r="XCY100"/>
      <c r="XCZ100"/>
    </row>
    <row r="101" spans="2:16328" ht="5.15" customHeight="1" x14ac:dyDescent="0.35"/>
    <row r="102" spans="2:16328" x14ac:dyDescent="0.35">
      <c r="B102" t="s">
        <v>303</v>
      </c>
      <c r="C102" s="13">
        <f ca="1">+C98</f>
        <v>22.476174560538581</v>
      </c>
      <c r="D102" s="13">
        <f t="shared" ref="D102:K102" ca="1" si="66">+D98</f>
        <v>63.456692160014669</v>
      </c>
      <c r="E102" s="13">
        <f t="shared" ca="1" si="66"/>
        <v>74.648915029757688</v>
      </c>
      <c r="F102" s="13">
        <f t="shared" ca="1" si="66"/>
        <v>82.670189658800012</v>
      </c>
      <c r="G102" s="13">
        <f t="shared" ca="1" si="66"/>
        <v>101.83645958205508</v>
      </c>
      <c r="H102" s="13">
        <f t="shared" ca="1" si="66"/>
        <v>116.36493275470076</v>
      </c>
      <c r="I102" s="13">
        <f t="shared" ca="1" si="66"/>
        <v>132.99252925916889</v>
      </c>
      <c r="J102" s="13">
        <f t="shared" ca="1" si="66"/>
        <v>152.54785011543495</v>
      </c>
      <c r="K102" s="13">
        <f t="shared" ca="1" si="66"/>
        <v>175.14906993737424</v>
      </c>
      <c r="L102" s="13">
        <f ca="1">+L98+L106</f>
        <v>6391.3874493245094</v>
      </c>
      <c r="M102" s="13"/>
    </row>
    <row r="103" spans="2:16328" x14ac:dyDescent="0.35">
      <c r="B103" t="s">
        <v>304</v>
      </c>
      <c r="C103" s="39">
        <f ca="1">+(1+C$72)^(C$76-$C$73-$C$74)</f>
        <v>1.0391840281222726</v>
      </c>
      <c r="D103" s="39">
        <f ca="1">+C103*(1+D72)</f>
        <v>1.1307810258026953</v>
      </c>
      <c r="E103" s="39">
        <f t="shared" ref="E103:L103" ca="1" si="67">+D103*(1+E72)</f>
        <v>1.2306100013082699</v>
      </c>
      <c r="F103" s="39">
        <f t="shared" ca="1" si="67"/>
        <v>1.3394003390703642</v>
      </c>
      <c r="G103" s="39">
        <f t="shared" ca="1" si="67"/>
        <v>1.458327047558692</v>
      </c>
      <c r="H103" s="39">
        <f t="shared" ca="1" si="67"/>
        <v>1.5895764818389744</v>
      </c>
      <c r="I103" s="39">
        <f t="shared" ca="1" si="67"/>
        <v>1.7326383652044821</v>
      </c>
      <c r="J103" s="39">
        <f t="shared" ca="1" si="67"/>
        <v>1.8885758180728855</v>
      </c>
      <c r="K103" s="39">
        <f t="shared" ca="1" si="67"/>
        <v>2.0585476416994455</v>
      </c>
      <c r="L103" s="39">
        <f t="shared" ca="1" si="67"/>
        <v>2.2438169294523957</v>
      </c>
      <c r="M103" s="39"/>
    </row>
    <row r="104" spans="2:16328" x14ac:dyDescent="0.35">
      <c r="B104" t="s">
        <v>305</v>
      </c>
      <c r="C104" s="13">
        <f t="shared" ref="C104:L104" ca="1" si="68">+C102/C103</f>
        <v>21.628675915228737</v>
      </c>
      <c r="D104" s="13">
        <f t="shared" ca="1" si="68"/>
        <v>56.117577773264593</v>
      </c>
      <c r="E104" s="13">
        <f t="shared" ca="1" si="68"/>
        <v>60.66009129650979</v>
      </c>
      <c r="F104" s="13">
        <f t="shared" ca="1" si="68"/>
        <v>61.721792392690304</v>
      </c>
      <c r="G104" s="13">
        <f t="shared" ca="1" si="68"/>
        <v>69.831016130801459</v>
      </c>
      <c r="H104" s="13">
        <f t="shared" ca="1" si="68"/>
        <v>73.204991445317972</v>
      </c>
      <c r="I104" s="13">
        <f t="shared" ca="1" si="68"/>
        <v>76.757234475454666</v>
      </c>
      <c r="J104" s="13">
        <f t="shared" ca="1" si="68"/>
        <v>80.774014289294314</v>
      </c>
      <c r="K104" s="13">
        <f t="shared" ca="1" si="68"/>
        <v>85.083806849754978</v>
      </c>
      <c r="L104" s="13">
        <f t="shared" ca="1" si="68"/>
        <v>2848.4442582774923</v>
      </c>
      <c r="M104" s="13"/>
    </row>
    <row r="105" spans="2:16328" ht="5.15" customHeight="1" x14ac:dyDescent="0.35"/>
    <row r="106" spans="2:16328" x14ac:dyDescent="0.35">
      <c r="B106" s="9" t="s">
        <v>306</v>
      </c>
      <c r="C106" s="121">
        <f ca="1">+SUM(C104:M104)</f>
        <v>3434.2234588458091</v>
      </c>
      <c r="K106" s="63" t="s">
        <v>307</v>
      </c>
      <c r="L106" s="121">
        <f ca="1">(M98)/(L72-L116)</f>
        <v>6178.7934589920569</v>
      </c>
    </row>
    <row r="107" spans="2:16328" x14ac:dyDescent="0.35">
      <c r="B107" s="122" t="s">
        <v>308</v>
      </c>
      <c r="C107" s="123">
        <f>-'Lumine Model'!M332</f>
        <v>-132.77800000000002</v>
      </c>
      <c r="K107" s="124" t="s">
        <v>308</v>
      </c>
      <c r="L107" s="123">
        <f>-'Lumine Model'!W332</f>
        <v>0</v>
      </c>
    </row>
    <row r="108" spans="2:16328" x14ac:dyDescent="0.35">
      <c r="B108" s="122" t="s">
        <v>309</v>
      </c>
      <c r="C108" s="140">
        <v>0</v>
      </c>
      <c r="K108" s="124" t="s">
        <v>309</v>
      </c>
      <c r="L108" s="140">
        <v>0</v>
      </c>
    </row>
    <row r="109" spans="2:16328" x14ac:dyDescent="0.35">
      <c r="B109" s="122" t="s">
        <v>310</v>
      </c>
      <c r="C109" s="140">
        <v>0</v>
      </c>
      <c r="K109" s="124" t="s">
        <v>310</v>
      </c>
      <c r="L109" s="140">
        <v>0</v>
      </c>
    </row>
    <row r="110" spans="2:16328" x14ac:dyDescent="0.35">
      <c r="B110" s="125" t="s">
        <v>351</v>
      </c>
      <c r="C110" s="126">
        <f ca="1">+'Lumine Model'!M149</f>
        <v>37.363287198713017</v>
      </c>
      <c r="K110" s="127" t="s">
        <v>311</v>
      </c>
      <c r="L110" s="126">
        <f ca="1">+'Lumine Model'!W149</f>
        <v>1014.2263605890109</v>
      </c>
    </row>
    <row r="111" spans="2:16328" x14ac:dyDescent="0.35">
      <c r="B111" s="10" t="s">
        <v>287</v>
      </c>
      <c r="C111" s="128">
        <f ca="1">SUM(C106:C110)</f>
        <v>3338.8087460445222</v>
      </c>
      <c r="D111" s="129"/>
      <c r="E111" s="17"/>
      <c r="F111" s="17"/>
      <c r="G111" s="17"/>
      <c r="H111" s="17"/>
      <c r="I111" s="17"/>
      <c r="J111" s="17"/>
      <c r="K111" s="130" t="s">
        <v>312</v>
      </c>
      <c r="L111" s="128">
        <f ca="1">+SUM(L106:L110)</f>
        <v>7193.0198195810681</v>
      </c>
    </row>
    <row r="112" spans="2:16328" ht="15" thickBot="1" x14ac:dyDescent="0.4">
      <c r="B112" s="131" t="s">
        <v>284</v>
      </c>
      <c r="C112" s="132">
        <f>+C64</f>
        <v>253.10497100000003</v>
      </c>
      <c r="K112" s="127" t="s">
        <v>284</v>
      </c>
      <c r="L112" s="132">
        <f>+L64</f>
        <v>253.10497100000003</v>
      </c>
      <c r="N112" s="2"/>
    </row>
    <row r="113" spans="2:14" ht="15" thickBot="1" x14ac:dyDescent="0.4">
      <c r="B113" s="133" t="s">
        <v>313</v>
      </c>
      <c r="C113" s="141">
        <f ca="1">+C111/C112</f>
        <v>13.19139933464413</v>
      </c>
      <c r="D113" s="17"/>
      <c r="E113" s="17"/>
      <c r="F113" s="17"/>
      <c r="G113" s="17"/>
      <c r="H113" s="17"/>
      <c r="I113" s="17"/>
      <c r="J113" s="17"/>
      <c r="K113" s="130"/>
      <c r="L113" s="144"/>
      <c r="N113" s="2"/>
    </row>
    <row r="114" spans="2:14" x14ac:dyDescent="0.35">
      <c r="C114" s="13"/>
      <c r="K114" s="63"/>
      <c r="L114" s="134"/>
      <c r="N114" s="2"/>
    </row>
    <row r="115" spans="2:14" x14ac:dyDescent="0.35">
      <c r="C115" s="13"/>
      <c r="D115" s="13"/>
      <c r="E115" s="13"/>
      <c r="F115" s="13"/>
      <c r="K115" s="63" t="str">
        <f>$L$77+1&amp;" EPS (1Y Forward)"</f>
        <v>2033 EPS (1Y Forward)</v>
      </c>
      <c r="L115" s="116">
        <f ca="1">+M79</f>
        <v>1.0092607295785319</v>
      </c>
    </row>
    <row r="116" spans="2:14" x14ac:dyDescent="0.35">
      <c r="C116" s="13"/>
      <c r="K116" s="63" t="s">
        <v>316</v>
      </c>
      <c r="L116" s="135">
        <f>+$J$20</f>
        <v>0.04</v>
      </c>
    </row>
    <row r="117" spans="2:14" ht="5.15" customHeight="1" x14ac:dyDescent="0.35"/>
    <row r="118" spans="2:14" x14ac:dyDescent="0.35">
      <c r="B118" s="3" t="s">
        <v>362</v>
      </c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</row>
    <row r="119" spans="2:14" x14ac:dyDescent="0.35">
      <c r="B119" t="s">
        <v>356</v>
      </c>
      <c r="C119" s="13">
        <f ca="1">+C106</f>
        <v>3434.2234588458091</v>
      </c>
      <c r="D119" s="13">
        <f t="shared" ref="D119:K119" ca="1" si="69">IFERROR(AVERAGE(C119,E119),$C$119)</f>
        <v>3739.1756810842799</v>
      </c>
      <c r="E119" s="13">
        <f t="shared" ca="1" si="69"/>
        <v>4044.1279033227502</v>
      </c>
      <c r="F119" s="13">
        <f t="shared" ca="1" si="69"/>
        <v>4349.0801255612205</v>
      </c>
      <c r="G119" s="13">
        <f t="shared" ca="1" si="69"/>
        <v>4654.0323477996917</v>
      </c>
      <c r="H119" s="13">
        <f t="shared" ca="1" si="69"/>
        <v>4958.9845700381638</v>
      </c>
      <c r="I119" s="13">
        <f t="shared" ca="1" si="69"/>
        <v>5263.936792276636</v>
      </c>
      <c r="J119" s="13">
        <f t="shared" ca="1" si="69"/>
        <v>5568.889014515109</v>
      </c>
      <c r="K119" s="13">
        <f t="shared" ca="1" si="69"/>
        <v>5873.841236753583</v>
      </c>
      <c r="L119" s="13">
        <f ca="1">+L106</f>
        <v>6178.7934589920569</v>
      </c>
      <c r="M119" s="13"/>
    </row>
    <row r="120" spans="2:14" x14ac:dyDescent="0.35">
      <c r="B120" t="s">
        <v>138</v>
      </c>
      <c r="C120" s="13">
        <f>-'Lumine Model'!N332</f>
        <v>-132.77800000000002</v>
      </c>
      <c r="D120" s="13">
        <f>-'Lumine Model'!O332</f>
        <v>-132.77800000000002</v>
      </c>
      <c r="E120" s="13">
        <f>-'Lumine Model'!P332</f>
        <v>-132.77800000000002</v>
      </c>
      <c r="F120" s="13">
        <f>-'Lumine Model'!Q332</f>
        <v>-132.77800000000002</v>
      </c>
      <c r="G120" s="13">
        <f>-'Lumine Model'!R332</f>
        <v>-93.778000000000006</v>
      </c>
      <c r="H120" s="13">
        <f>-'Lumine Model'!S332</f>
        <v>0</v>
      </c>
      <c r="I120" s="13">
        <f>-'Lumine Model'!T332</f>
        <v>0</v>
      </c>
      <c r="J120" s="13">
        <f>-'Lumine Model'!U332</f>
        <v>0</v>
      </c>
      <c r="K120" s="13">
        <f>-'Lumine Model'!V332</f>
        <v>0</v>
      </c>
      <c r="L120" s="13">
        <f>-'Lumine Model'!W332</f>
        <v>0</v>
      </c>
      <c r="M120" s="13"/>
    </row>
    <row r="121" spans="2:14" x14ac:dyDescent="0.35">
      <c r="B121" t="s">
        <v>248</v>
      </c>
      <c r="C121" s="13">
        <f ca="1">SUM(C119:C120)</f>
        <v>3301.4454588458093</v>
      </c>
      <c r="D121" s="13">
        <f t="shared" ref="D121:L121" ca="1" si="70">SUM(D119:D120)</f>
        <v>3606.3976810842796</v>
      </c>
      <c r="E121" s="13">
        <f t="shared" ca="1" si="70"/>
        <v>3911.3499033227499</v>
      </c>
      <c r="F121" s="13">
        <f t="shared" ca="1" si="70"/>
        <v>4216.3021255612202</v>
      </c>
      <c r="G121" s="13">
        <f t="shared" ca="1" si="70"/>
        <v>4560.2543477996915</v>
      </c>
      <c r="H121" s="13">
        <f t="shared" ca="1" si="70"/>
        <v>4958.9845700381638</v>
      </c>
      <c r="I121" s="13">
        <f t="shared" ca="1" si="70"/>
        <v>5263.936792276636</v>
      </c>
      <c r="J121" s="13">
        <f t="shared" ca="1" si="70"/>
        <v>5568.889014515109</v>
      </c>
      <c r="K121" s="13">
        <f t="shared" ca="1" si="70"/>
        <v>5873.841236753583</v>
      </c>
      <c r="L121" s="13">
        <f t="shared" ca="1" si="70"/>
        <v>6178.7934589920569</v>
      </c>
      <c r="M121" s="13"/>
    </row>
    <row r="122" spans="2:14" x14ac:dyDescent="0.35">
      <c r="B122" t="s">
        <v>357</v>
      </c>
      <c r="C122" s="2">
        <f t="shared" ref="C122:K122" ca="1" si="71">-C120/C119</f>
        <v>3.8663180072919516E-2</v>
      </c>
      <c r="D122" s="2">
        <f t="shared" ca="1" si="71"/>
        <v>3.5509965651439324E-2</v>
      </c>
      <c r="E122" s="2">
        <f t="shared" ca="1" si="71"/>
        <v>3.2832294916020459E-2</v>
      </c>
      <c r="F122" s="2">
        <f t="shared" ca="1" si="71"/>
        <v>3.0530134227606552E-2</v>
      </c>
      <c r="G122" s="2">
        <f t="shared" ca="1" si="71"/>
        <v>2.01498384609071E-2</v>
      </c>
      <c r="H122" s="2">
        <f t="shared" ca="1" si="71"/>
        <v>0</v>
      </c>
      <c r="I122" s="2">
        <f t="shared" ca="1" si="71"/>
        <v>0</v>
      </c>
      <c r="J122" s="2">
        <f t="shared" ca="1" si="71"/>
        <v>0</v>
      </c>
      <c r="K122" s="2">
        <f t="shared" ca="1" si="71"/>
        <v>0</v>
      </c>
      <c r="L122" s="2">
        <f ca="1">-L120/L119</f>
        <v>0</v>
      </c>
      <c r="M122" s="2"/>
    </row>
    <row r="123" spans="2:14" x14ac:dyDescent="0.35">
      <c r="B123" t="s">
        <v>358</v>
      </c>
      <c r="C123" s="2">
        <f ca="1">+'Lumine Model'!N334*(1+C88)</f>
        <v>5.0280317522481126E-2</v>
      </c>
      <c r="D123" s="2">
        <f ca="1">+'Lumine Model'!O334*(1+D88)</f>
        <v>3.7710238141860843E-2</v>
      </c>
      <c r="E123" s="2">
        <f ca="1">+'Lumine Model'!P334*(1+E88)</f>
        <v>3.7710238141860843E-2</v>
      </c>
      <c r="F123" s="2">
        <f ca="1">+'Lumine Model'!Q334*(1+F88)</f>
        <v>3.7710238141860843E-2</v>
      </c>
      <c r="G123" s="2">
        <f ca="1">+'Lumine Model'!R334*(1+G88)</f>
        <v>0.03</v>
      </c>
      <c r="H123" s="2">
        <f ca="1">+'Lumine Model'!S334*(1+H88)</f>
        <v>0</v>
      </c>
      <c r="I123" s="2">
        <f ca="1">+'Lumine Model'!T334*(1+I88)</f>
        <v>0</v>
      </c>
      <c r="J123" s="2">
        <f ca="1">+'Lumine Model'!U334*(1+J88)</f>
        <v>0</v>
      </c>
      <c r="K123" s="2">
        <f ca="1">+'Lumine Model'!V334*(1+K88)</f>
        <v>0</v>
      </c>
      <c r="L123" s="2">
        <f ca="1">+'Lumine Model'!W334*(1+L88)</f>
        <v>0</v>
      </c>
      <c r="M123" s="2"/>
    </row>
    <row r="124" spans="2:14" x14ac:dyDescent="0.35">
      <c r="B124" s="9" t="s">
        <v>270</v>
      </c>
      <c r="C124" s="162">
        <f t="shared" ref="C124:L124" ca="1" si="72">+C123*C122+(1-C122)*C29</f>
        <v>8.8464310763932505E-2</v>
      </c>
      <c r="D124" s="162">
        <f t="shared" ca="1" si="72"/>
        <v>8.8143192352495542E-2</v>
      </c>
      <c r="E124" s="162">
        <f t="shared" ca="1" si="72"/>
        <v>8.8283207117585083E-2</v>
      </c>
      <c r="F124" s="162">
        <f t="shared" ca="1" si="72"/>
        <v>8.8403586551741423E-2</v>
      </c>
      <c r="G124" s="162">
        <f t="shared" ca="1" si="72"/>
        <v>8.8791009692345574E-2</v>
      </c>
      <c r="H124" s="162">
        <f t="shared" ca="1" si="72"/>
        <v>0.09</v>
      </c>
      <c r="I124" s="162">
        <f t="shared" ca="1" si="72"/>
        <v>0.09</v>
      </c>
      <c r="J124" s="162">
        <f t="shared" ca="1" si="72"/>
        <v>0.09</v>
      </c>
      <c r="K124" s="162">
        <f t="shared" ca="1" si="72"/>
        <v>0.09</v>
      </c>
      <c r="L124" s="162">
        <f t="shared" ca="1" si="72"/>
        <v>0.09</v>
      </c>
      <c r="M124" s="2"/>
    </row>
    <row r="126" spans="2:14" x14ac:dyDescent="0.35">
      <c r="B126" s="3" t="s">
        <v>258</v>
      </c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</row>
    <row r="127" spans="2:14" x14ac:dyDescent="0.35">
      <c r="B127" s="13">
        <f ca="1">-C20+$C$62</f>
        <v>-3306.1533797112879</v>
      </c>
      <c r="C127" s="13">
        <f t="shared" ref="C127:L127" ca="1" si="73">+C57</f>
        <v>15.80005456053857</v>
      </c>
      <c r="D127" s="13">
        <f t="shared" ca="1" si="73"/>
        <v>58.449602160014663</v>
      </c>
      <c r="E127" s="13">
        <f t="shared" ca="1" si="73"/>
        <v>69.641825029757712</v>
      </c>
      <c r="F127" s="13">
        <f t="shared" ca="1" si="73"/>
        <v>77.663099658800007</v>
      </c>
      <c r="G127" s="13">
        <f t="shared" ca="1" si="73"/>
        <v>59.438119582055052</v>
      </c>
      <c r="H127" s="13">
        <f t="shared" ca="1" si="73"/>
        <v>22.586932754700754</v>
      </c>
      <c r="I127" s="13">
        <f t="shared" ca="1" si="73"/>
        <v>132.99252925916889</v>
      </c>
      <c r="J127" s="13">
        <f t="shared" ca="1" si="73"/>
        <v>152.54785011543495</v>
      </c>
      <c r="K127" s="13">
        <f t="shared" ca="1" si="73"/>
        <v>175.14906993737424</v>
      </c>
      <c r="L127" s="13">
        <f t="shared" ca="1" si="73"/>
        <v>6391.3874493245094</v>
      </c>
    </row>
    <row r="128" spans="2:14" x14ac:dyDescent="0.35">
      <c r="B128" s="2">
        <f ca="1">IRR(B127:L127)+SUM(C73:C74)/100</f>
        <v>9.0026014913227856E-2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4674E-9B80-429E-BB90-87215868B63E}">
  <sheetPr>
    <tabColor theme="9" tint="-0.499984740745262"/>
  </sheetPr>
  <dimension ref="A1:X338"/>
  <sheetViews>
    <sheetView zoomScale="85" zoomScaleNormal="85" workbookViewId="0">
      <pane xSplit="3" ySplit="4" topLeftCell="D5" activePane="bottomRight" state="frozen"/>
      <selection pane="topRight" activeCell="D1" sqref="D1"/>
      <selection pane="bottomLeft" activeCell="A3" sqref="A3"/>
      <selection pane="bottomRight" activeCell="H343" sqref="H343"/>
    </sheetView>
  </sheetViews>
  <sheetFormatPr defaultRowHeight="14.5" outlineLevelRow="1" x14ac:dyDescent="0.35"/>
  <cols>
    <col min="1" max="2" width="1.6328125" customWidth="1"/>
    <col min="3" max="3" width="45.81640625" bestFit="1" customWidth="1"/>
  </cols>
  <sheetData>
    <row r="1" spans="1:24" x14ac:dyDescent="0.35">
      <c r="C1" s="143">
        <f ca="1">+DCF!C65</f>
        <v>13.211216407822626</v>
      </c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</row>
    <row r="2" spans="1:24" x14ac:dyDescent="0.35">
      <c r="C2" s="143">
        <f ca="1">+DCF!C113</f>
        <v>13.19139933464413</v>
      </c>
      <c r="D2" s="82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</row>
    <row r="4" spans="1:24" x14ac:dyDescent="0.35">
      <c r="A4" s="1"/>
      <c r="B4" s="3"/>
      <c r="C4" s="3"/>
      <c r="D4" s="3">
        <v>2013</v>
      </c>
      <c r="E4" s="3">
        <f>+D4+1</f>
        <v>2014</v>
      </c>
      <c r="F4" s="3">
        <f t="shared" ref="F4:X4" si="0">+E4+1</f>
        <v>2015</v>
      </c>
      <c r="G4" s="3">
        <f t="shared" si="0"/>
        <v>2016</v>
      </c>
      <c r="H4" s="3">
        <f t="shared" si="0"/>
        <v>2017</v>
      </c>
      <c r="I4" s="3">
        <f t="shared" si="0"/>
        <v>2018</v>
      </c>
      <c r="J4" s="3">
        <f t="shared" si="0"/>
        <v>2019</v>
      </c>
      <c r="K4" s="3">
        <f t="shared" si="0"/>
        <v>2020</v>
      </c>
      <c r="L4" s="3">
        <f t="shared" si="0"/>
        <v>2021</v>
      </c>
      <c r="M4" s="3">
        <f t="shared" si="0"/>
        <v>2022</v>
      </c>
      <c r="N4" s="3">
        <f t="shared" si="0"/>
        <v>2023</v>
      </c>
      <c r="O4" s="3">
        <f t="shared" si="0"/>
        <v>2024</v>
      </c>
      <c r="P4" s="3">
        <f t="shared" si="0"/>
        <v>2025</v>
      </c>
      <c r="Q4" s="3">
        <f t="shared" si="0"/>
        <v>2026</v>
      </c>
      <c r="R4" s="3">
        <f t="shared" si="0"/>
        <v>2027</v>
      </c>
      <c r="S4" s="3">
        <f t="shared" si="0"/>
        <v>2028</v>
      </c>
      <c r="T4" s="3">
        <f t="shared" si="0"/>
        <v>2029</v>
      </c>
      <c r="U4" s="3">
        <f t="shared" si="0"/>
        <v>2030</v>
      </c>
      <c r="V4" s="3">
        <f t="shared" si="0"/>
        <v>2031</v>
      </c>
      <c r="W4" s="3">
        <f t="shared" si="0"/>
        <v>2032</v>
      </c>
      <c r="X4" s="3">
        <f t="shared" si="0"/>
        <v>2033</v>
      </c>
    </row>
    <row r="5" spans="1:24" x14ac:dyDescent="0.35">
      <c r="A5" s="1"/>
      <c r="B5" s="3" t="s">
        <v>0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5"/>
      <c r="R5" s="5"/>
      <c r="S5" s="5"/>
      <c r="T5" s="5"/>
      <c r="U5" s="5"/>
      <c r="V5" s="5"/>
      <c r="W5" s="5"/>
      <c r="X5" s="5"/>
    </row>
    <row r="6" spans="1:24" x14ac:dyDescent="0.35">
      <c r="B6" s="6"/>
      <c r="C6" s="6" t="s">
        <v>1</v>
      </c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  <c r="S6" s="8"/>
      <c r="T6" s="8"/>
      <c r="U6" s="8"/>
      <c r="V6" s="8"/>
      <c r="W6" s="8"/>
      <c r="X6" s="8"/>
    </row>
    <row r="7" spans="1:24" hidden="1" outlineLevel="1" x14ac:dyDescent="0.35">
      <c r="C7" s="16" t="s">
        <v>8</v>
      </c>
      <c r="K7" s="14">
        <v>26.126999999999999</v>
      </c>
      <c r="L7" s="14">
        <v>36.744999999999997</v>
      </c>
    </row>
    <row r="8" spans="1:24" hidden="1" outlineLevel="1" x14ac:dyDescent="0.35">
      <c r="C8" s="16" t="s">
        <v>9</v>
      </c>
      <c r="K8" s="14">
        <v>37.512999999999998</v>
      </c>
      <c r="L8" s="14">
        <v>49.835999999999999</v>
      </c>
    </row>
    <row r="9" spans="1:24" hidden="1" outlineLevel="1" x14ac:dyDescent="0.35">
      <c r="C9" s="16" t="s">
        <v>10</v>
      </c>
      <c r="K9" s="14">
        <v>8.2590000000000003</v>
      </c>
      <c r="L9" s="14">
        <v>8.9689999999999994</v>
      </c>
    </row>
    <row r="10" spans="1:24" hidden="1" outlineLevel="1" x14ac:dyDescent="0.35">
      <c r="C10" s="16" t="s">
        <v>11</v>
      </c>
      <c r="K10" s="14">
        <v>94.472999999999999</v>
      </c>
      <c r="L10" s="14">
        <v>132.80600000000001</v>
      </c>
    </row>
    <row r="11" spans="1:24" hidden="1" outlineLevel="1" x14ac:dyDescent="0.35">
      <c r="C11" s="10" t="s">
        <v>15</v>
      </c>
      <c r="D11" s="10"/>
      <c r="E11" s="10"/>
      <c r="F11" s="10"/>
      <c r="G11" s="10"/>
      <c r="H11" s="10"/>
      <c r="I11" s="10"/>
      <c r="J11" s="10"/>
      <c r="K11" s="19">
        <f>SUM(K7:K10)</f>
        <v>166.37200000000001</v>
      </c>
      <c r="L11" s="19">
        <f t="shared" ref="L11" si="1">SUM(L7:L10)</f>
        <v>228.35599999999999</v>
      </c>
      <c r="M11" s="61">
        <f>L11*(1+M44)</f>
        <v>261.56514666666664</v>
      </c>
      <c r="N11" s="61">
        <f t="shared" ref="N11:X11" si="2">M11*(1+N44)</f>
        <v>531.95122973333332</v>
      </c>
      <c r="O11" s="61">
        <f t="shared" si="2"/>
        <v>620.57757054690194</v>
      </c>
      <c r="P11" s="61">
        <f t="shared" si="2"/>
        <v>723.41080948184037</v>
      </c>
      <c r="Q11" s="61">
        <f t="shared" si="2"/>
        <v>841.4290140659632</v>
      </c>
      <c r="R11" s="61">
        <f t="shared" si="2"/>
        <v>973.25399753296927</v>
      </c>
      <c r="S11" s="61">
        <f t="shared" si="2"/>
        <v>1122.0168179810571</v>
      </c>
      <c r="T11" s="61">
        <f t="shared" si="2"/>
        <v>1286.0609477048342</v>
      </c>
      <c r="U11" s="61">
        <f t="shared" si="2"/>
        <v>1468.9410838366261</v>
      </c>
      <c r="V11" s="61">
        <f t="shared" si="2"/>
        <v>1671.8364911792173</v>
      </c>
      <c r="W11" s="61">
        <f t="shared" si="2"/>
        <v>1885.0414038370568</v>
      </c>
      <c r="X11" s="61">
        <f t="shared" si="2"/>
        <v>2108.9883923348425</v>
      </c>
    </row>
    <row r="12" spans="1:24" hidden="1" outlineLevel="1" x14ac:dyDescent="0.35"/>
    <row r="13" spans="1:24" hidden="1" outlineLevel="1" x14ac:dyDescent="0.35">
      <c r="C13" s="16" t="s">
        <v>8</v>
      </c>
      <c r="K13" s="11"/>
      <c r="L13" s="37">
        <v>0.3</v>
      </c>
      <c r="M13" s="32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</row>
    <row r="14" spans="1:24" hidden="1" outlineLevel="1" x14ac:dyDescent="0.35">
      <c r="C14" s="16" t="s">
        <v>9</v>
      </c>
      <c r="K14" s="11"/>
      <c r="L14" s="37">
        <v>0.14000000000000001</v>
      </c>
      <c r="M14" s="32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</row>
    <row r="15" spans="1:24" hidden="1" outlineLevel="1" x14ac:dyDescent="0.35">
      <c r="C15" s="16" t="s">
        <v>10</v>
      </c>
      <c r="K15" s="11"/>
      <c r="L15" s="37">
        <v>0.02</v>
      </c>
      <c r="M15" s="32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</row>
    <row r="16" spans="1:24" hidden="1" outlineLevel="1" x14ac:dyDescent="0.35">
      <c r="C16" s="16" t="s">
        <v>11</v>
      </c>
      <c r="K16" s="11"/>
      <c r="L16" s="37">
        <v>0.1</v>
      </c>
      <c r="M16" s="32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</row>
    <row r="17" spans="3:24" hidden="1" outlineLevel="1" x14ac:dyDescent="0.35">
      <c r="C17" s="10" t="s">
        <v>20</v>
      </c>
      <c r="D17" s="10"/>
      <c r="E17" s="10"/>
      <c r="F17" s="10"/>
      <c r="G17" s="10"/>
      <c r="H17" s="10"/>
      <c r="I17" s="10"/>
      <c r="J17" s="10"/>
      <c r="K17" s="20"/>
      <c r="L17" s="22">
        <f>+L24/K11</f>
        <v>0.13645565359555692</v>
      </c>
      <c r="M17" s="2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</row>
    <row r="18" spans="3:24" hidden="1" outlineLevel="1" x14ac:dyDescent="0.35">
      <c r="C18" s="9" t="s">
        <v>23</v>
      </c>
      <c r="D18" s="9"/>
      <c r="E18" s="9"/>
      <c r="F18" s="9"/>
      <c r="G18" s="9"/>
      <c r="H18" s="9"/>
      <c r="I18" s="9"/>
      <c r="J18" s="9"/>
      <c r="K18" s="23">
        <f>AVERAGEIFS('Quarterly Summary Data'!$9:$9,'Quarterly Summary Data'!$3:$3,'Lumine Model'!K$4)</f>
        <v>2.5000000000000001E-2</v>
      </c>
      <c r="L18" s="23">
        <f>AVERAGEIFS('Quarterly Summary Data'!$9:$9,'Quarterly Summary Data'!$3:$3,'Lumine Model'!L$4)</f>
        <v>0.13250000000000001</v>
      </c>
      <c r="M18" s="23">
        <f>AVERAGEIFS('Quarterly Summary Data'!$9:$9,'Quarterly Summary Data'!$3:$3,'Lumine Model'!M$4)</f>
        <v>-8.666666666666667E-2</v>
      </c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</row>
    <row r="19" spans="3:24" hidden="1" outlineLevel="1" x14ac:dyDescent="0.35"/>
    <row r="20" spans="3:24" hidden="1" outlineLevel="1" x14ac:dyDescent="0.35">
      <c r="C20" s="16" t="s">
        <v>8</v>
      </c>
      <c r="K20" s="14"/>
      <c r="L20" s="21">
        <f>+K7*L13</f>
        <v>7.838099999999999</v>
      </c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</row>
    <row r="21" spans="3:24" hidden="1" outlineLevel="1" x14ac:dyDescent="0.35">
      <c r="C21" s="16" t="s">
        <v>9</v>
      </c>
      <c r="K21" s="14"/>
      <c r="L21" s="21">
        <f>+K8*L14</f>
        <v>5.2518200000000004</v>
      </c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</row>
    <row r="22" spans="3:24" hidden="1" outlineLevel="1" x14ac:dyDescent="0.35">
      <c r="C22" s="16" t="s">
        <v>10</v>
      </c>
      <c r="K22" s="14"/>
      <c r="L22" s="21">
        <f>+K9*L15</f>
        <v>0.16518000000000002</v>
      </c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</row>
    <row r="23" spans="3:24" hidden="1" outlineLevel="1" x14ac:dyDescent="0.35">
      <c r="C23" s="16" t="s">
        <v>11</v>
      </c>
      <c r="K23" s="14"/>
      <c r="L23" s="21">
        <f>+K10*L16</f>
        <v>9.4473000000000003</v>
      </c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</row>
    <row r="24" spans="3:24" hidden="1" outlineLevel="1" x14ac:dyDescent="0.35">
      <c r="C24" s="10" t="s">
        <v>22</v>
      </c>
      <c r="D24" s="10"/>
      <c r="E24" s="10"/>
      <c r="F24" s="10"/>
      <c r="G24" s="10"/>
      <c r="H24" s="10"/>
      <c r="I24" s="10"/>
      <c r="J24" s="10"/>
      <c r="K24" s="19">
        <f>SUM(K20:K23)</f>
        <v>0</v>
      </c>
      <c r="L24" s="19">
        <f>SUM(L20:L23)</f>
        <v>22.702399999999997</v>
      </c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</row>
    <row r="25" spans="3:24" hidden="1" outlineLevel="1" x14ac:dyDescent="0.35"/>
    <row r="26" spans="3:24" hidden="1" outlineLevel="1" x14ac:dyDescent="0.35">
      <c r="C26" s="16" t="s">
        <v>8</v>
      </c>
      <c r="K26" s="14"/>
      <c r="L26" s="21">
        <f>+L7-K7-L20</f>
        <v>2.7798999999999996</v>
      </c>
    </row>
    <row r="27" spans="3:24" hidden="1" outlineLevel="1" x14ac:dyDescent="0.35">
      <c r="C27" s="16" t="s">
        <v>9</v>
      </c>
      <c r="K27" s="14"/>
      <c r="L27" s="21">
        <f>+L8-K8-L21</f>
        <v>7.07118</v>
      </c>
    </row>
    <row r="28" spans="3:24" hidden="1" outlineLevel="1" x14ac:dyDescent="0.35">
      <c r="C28" s="16" t="s">
        <v>10</v>
      </c>
      <c r="K28" s="14"/>
      <c r="L28" s="21">
        <f>+L9-K9-L22</f>
        <v>0.54481999999999908</v>
      </c>
    </row>
    <row r="29" spans="3:24" hidden="1" outlineLevel="1" x14ac:dyDescent="0.35">
      <c r="C29" s="16" t="s">
        <v>11</v>
      </c>
      <c r="K29" s="14"/>
      <c r="L29" s="21">
        <f>+L10-K10-L23</f>
        <v>28.885700000000014</v>
      </c>
    </row>
    <row r="30" spans="3:24" hidden="1" outlineLevel="1" x14ac:dyDescent="0.35">
      <c r="C30" s="10" t="s">
        <v>21</v>
      </c>
      <c r="D30" s="10"/>
      <c r="E30" s="10"/>
      <c r="F30" s="10"/>
      <c r="G30" s="10"/>
      <c r="H30" s="10"/>
      <c r="I30" s="10"/>
      <c r="J30" s="10"/>
      <c r="K30" s="19"/>
      <c r="L30" s="19">
        <f>SUM(L26:L29)</f>
        <v>39.281600000000012</v>
      </c>
      <c r="M30" s="61">
        <f>+M33/M34</f>
        <v>265</v>
      </c>
      <c r="N30" s="61">
        <f>+N33/N34</f>
        <v>44</v>
      </c>
      <c r="O30" s="61">
        <f t="shared" ref="O30:X30" si="3">+O33/O34</f>
        <v>63.10980392156862</v>
      </c>
      <c r="P30" s="61">
        <f t="shared" si="3"/>
        <v>73.893271818531332</v>
      </c>
      <c r="Q30" s="61">
        <f t="shared" si="3"/>
        <v>85.16742909966753</v>
      </c>
      <c r="R30" s="61">
        <f t="shared" si="3"/>
        <v>96.949851208227187</v>
      </c>
      <c r="S30" s="61">
        <f t="shared" si="3"/>
        <v>109.25868035672268</v>
      </c>
      <c r="T30" s="61">
        <f t="shared" si="3"/>
        <v>122.11264275163124</v>
      </c>
      <c r="U30" s="61">
        <f t="shared" si="3"/>
        <v>135.53106632196977</v>
      </c>
      <c r="V30" s="61">
        <f t="shared" si="3"/>
        <v>149.53389896609485</v>
      </c>
      <c r="W30" s="61">
        <f t="shared" si="3"/>
        <v>153.19894550938147</v>
      </c>
      <c r="X30" s="61">
        <f t="shared" si="3"/>
        <v>156.95382162480749</v>
      </c>
    </row>
    <row r="31" spans="3:24" hidden="1" outlineLevel="1" x14ac:dyDescent="0.35">
      <c r="C31" s="16" t="s">
        <v>143</v>
      </c>
      <c r="K31" s="56">
        <f>+K239</f>
        <v>13.929</v>
      </c>
      <c r="L31" s="56">
        <f>+L239</f>
        <v>19.809000000000001</v>
      </c>
      <c r="M31" s="56">
        <f>+M239</f>
        <v>580.97199999999998</v>
      </c>
      <c r="N31" s="83">
        <f>+N33-N32</f>
        <v>55</v>
      </c>
      <c r="O31" s="83">
        <f t="shared" ref="O31:X31" si="4">+O33-O32</f>
        <v>80.464999999999989</v>
      </c>
      <c r="P31" s="83">
        <f t="shared" si="4"/>
        <v>96.098199999999991</v>
      </c>
      <c r="Q31" s="83">
        <f t="shared" si="4"/>
        <v>112.97544637499998</v>
      </c>
      <c r="R31" s="83">
        <f t="shared" si="4"/>
        <v>131.17704606874997</v>
      </c>
      <c r="S31" s="83">
        <f t="shared" si="4"/>
        <v>150.78801445602807</v>
      </c>
      <c r="T31" s="83">
        <f t="shared" si="4"/>
        <v>171.898336479872</v>
      </c>
      <c r="U31" s="83">
        <f t="shared" si="4"/>
        <v>194.6032417565884</v>
      </c>
      <c r="V31" s="83">
        <f t="shared" si="4"/>
        <v>219.00349437683752</v>
      </c>
      <c r="W31" s="83">
        <f t="shared" si="4"/>
        <v>228.8586516237952</v>
      </c>
      <c r="X31" s="83">
        <f t="shared" si="4"/>
        <v>239.157290946866</v>
      </c>
    </row>
    <row r="32" spans="3:24" hidden="1" outlineLevel="1" x14ac:dyDescent="0.35">
      <c r="C32" s="16" t="s">
        <v>144</v>
      </c>
      <c r="K32" s="56">
        <f>+K260</f>
        <v>16.478000000000002</v>
      </c>
      <c r="L32" s="56">
        <f>+L260</f>
        <v>24.344000000000005</v>
      </c>
      <c r="M32" s="77">
        <f>36.264</f>
        <v>36.264000000000003</v>
      </c>
      <c r="N32" s="18">
        <v>0</v>
      </c>
      <c r="O32" s="18">
        <v>0</v>
      </c>
      <c r="P32" s="18">
        <v>0</v>
      </c>
      <c r="Q32" s="18">
        <v>0</v>
      </c>
      <c r="R32" s="18">
        <v>0</v>
      </c>
      <c r="S32" s="18">
        <v>0</v>
      </c>
      <c r="T32" s="18">
        <v>0</v>
      </c>
      <c r="U32" s="18">
        <v>0</v>
      </c>
      <c r="V32" s="18">
        <v>0</v>
      </c>
      <c r="W32" s="18">
        <v>0</v>
      </c>
      <c r="X32" s="18">
        <v>0</v>
      </c>
    </row>
    <row r="33" spans="3:24" hidden="1" outlineLevel="1" x14ac:dyDescent="0.35">
      <c r="C33" s="10" t="s">
        <v>149</v>
      </c>
      <c r="D33" s="10"/>
      <c r="E33" s="10"/>
      <c r="F33" s="10"/>
      <c r="G33" s="10"/>
      <c r="H33" s="10"/>
      <c r="I33" s="10"/>
      <c r="J33" s="10"/>
      <c r="K33" s="19">
        <f>+K32+K31</f>
        <v>30.407000000000004</v>
      </c>
      <c r="L33" s="19">
        <f>+L32+L31</f>
        <v>44.153000000000006</v>
      </c>
      <c r="M33" s="19">
        <f>+M32+M31</f>
        <v>617.23599999999999</v>
      </c>
      <c r="N33" s="61">
        <f>+N37*N36</f>
        <v>55</v>
      </c>
      <c r="O33" s="61">
        <f t="shared" ref="O33:X33" si="5">+O37*O36</f>
        <v>80.464999999999989</v>
      </c>
      <c r="P33" s="61">
        <f t="shared" si="5"/>
        <v>96.098199999999991</v>
      </c>
      <c r="Q33" s="61">
        <f t="shared" si="5"/>
        <v>112.97544637499998</v>
      </c>
      <c r="R33" s="61">
        <f t="shared" si="5"/>
        <v>131.17704606874997</v>
      </c>
      <c r="S33" s="61">
        <f t="shared" si="5"/>
        <v>150.78801445602807</v>
      </c>
      <c r="T33" s="61">
        <f t="shared" si="5"/>
        <v>171.898336479872</v>
      </c>
      <c r="U33" s="61">
        <f t="shared" si="5"/>
        <v>194.6032417565884</v>
      </c>
      <c r="V33" s="61">
        <f t="shared" si="5"/>
        <v>219.00349437683752</v>
      </c>
      <c r="W33" s="61">
        <f t="shared" si="5"/>
        <v>228.8586516237952</v>
      </c>
      <c r="X33" s="61">
        <f t="shared" si="5"/>
        <v>239.157290946866</v>
      </c>
    </row>
    <row r="34" spans="3:24" hidden="1" outlineLevel="1" x14ac:dyDescent="0.35">
      <c r="C34" t="s">
        <v>150</v>
      </c>
      <c r="K34" s="13"/>
      <c r="L34" s="57">
        <f>+L33/L30</f>
        <v>1.1240122601930673</v>
      </c>
      <c r="M34" s="58">
        <f>M33/(177+(210-187+16)/0.75+36)</f>
        <v>2.3291924528301888</v>
      </c>
      <c r="N34" s="58">
        <v>1.25</v>
      </c>
      <c r="O34" s="58">
        <f>+N34*1.02</f>
        <v>1.2749999999999999</v>
      </c>
      <c r="P34" s="58">
        <f t="shared" ref="P34:X34" si="6">+O34*1.02</f>
        <v>1.3005</v>
      </c>
      <c r="Q34" s="58">
        <f t="shared" si="6"/>
        <v>1.3265100000000001</v>
      </c>
      <c r="R34" s="58">
        <f t="shared" si="6"/>
        <v>1.3530402000000001</v>
      </c>
      <c r="S34" s="58">
        <f t="shared" si="6"/>
        <v>1.3801010040000001</v>
      </c>
      <c r="T34" s="58">
        <f t="shared" si="6"/>
        <v>1.4077030240800001</v>
      </c>
      <c r="U34" s="58">
        <f t="shared" si="6"/>
        <v>1.4358570845616001</v>
      </c>
      <c r="V34" s="58">
        <f t="shared" si="6"/>
        <v>1.4645742262528321</v>
      </c>
      <c r="W34" s="58">
        <f t="shared" si="6"/>
        <v>1.4938657107778888</v>
      </c>
      <c r="X34" s="58">
        <f t="shared" si="6"/>
        <v>1.5237430249934465</v>
      </c>
    </row>
    <row r="35" spans="3:24" hidden="1" outlineLevel="1" x14ac:dyDescent="0.35">
      <c r="C35" t="s">
        <v>151</v>
      </c>
      <c r="K35" s="13"/>
      <c r="L35" s="57">
        <f t="shared" ref="L35:X35" si="7">+L34/L93</f>
        <v>3.7223543425226326</v>
      </c>
      <c r="M35" s="57">
        <f t="shared" si="7"/>
        <v>7.7427303564657377</v>
      </c>
      <c r="N35" s="57">
        <f t="shared" si="7"/>
        <v>4.3934381125656854</v>
      </c>
      <c r="O35" s="57">
        <f t="shared" si="7"/>
        <v>4.4955879437924793</v>
      </c>
      <c r="P35" s="57">
        <f t="shared" si="7"/>
        <v>4.5892062225421819</v>
      </c>
      <c r="Q35" s="57">
        <f t="shared" si="7"/>
        <v>4.6841952045282262</v>
      </c>
      <c r="R35" s="57">
        <f t="shared" si="7"/>
        <v>4.7805965525800671</v>
      </c>
      <c r="S35" s="57">
        <f t="shared" si="7"/>
        <v>4.8785566647332574</v>
      </c>
      <c r="T35" s="57">
        <f t="shared" si="7"/>
        <v>4.9781283339162794</v>
      </c>
      <c r="U35" s="57">
        <f t="shared" si="7"/>
        <v>5.0794297846053693</v>
      </c>
      <c r="V35" s="57">
        <f t="shared" si="7"/>
        <v>5.1825330567213097</v>
      </c>
      <c r="W35" s="57">
        <f t="shared" si="7"/>
        <v>5.2874495013839899</v>
      </c>
      <c r="X35" s="57">
        <f t="shared" si="7"/>
        <v>5.394274009751979</v>
      </c>
    </row>
    <row r="36" spans="3:24" hidden="1" outlineLevel="1" x14ac:dyDescent="0.35">
      <c r="C36" t="s">
        <v>152</v>
      </c>
      <c r="E36" s="18">
        <v>1</v>
      </c>
      <c r="F36" s="18">
        <v>1</v>
      </c>
      <c r="G36" s="18">
        <v>1</v>
      </c>
      <c r="H36" s="18">
        <v>3</v>
      </c>
      <c r="I36" s="18">
        <v>3</v>
      </c>
      <c r="J36" s="18">
        <v>3</v>
      </c>
      <c r="K36" s="18">
        <v>4</v>
      </c>
      <c r="L36" s="18">
        <v>6</v>
      </c>
      <c r="M36" s="18">
        <v>3</v>
      </c>
      <c r="N36" s="18">
        <v>5</v>
      </c>
      <c r="O36" s="18">
        <v>7</v>
      </c>
      <c r="P36" s="18">
        <v>8</v>
      </c>
      <c r="Q36" s="18">
        <v>9</v>
      </c>
      <c r="R36" s="18">
        <v>10</v>
      </c>
      <c r="S36" s="18">
        <v>11</v>
      </c>
      <c r="T36" s="18">
        <v>12</v>
      </c>
      <c r="U36" s="18">
        <v>13</v>
      </c>
      <c r="V36" s="18">
        <v>14</v>
      </c>
      <c r="W36" s="18">
        <v>14</v>
      </c>
      <c r="X36" s="18">
        <v>14</v>
      </c>
    </row>
    <row r="37" spans="3:24" hidden="1" outlineLevel="1" x14ac:dyDescent="0.35">
      <c r="C37" t="s">
        <v>153</v>
      </c>
      <c r="K37" s="59">
        <f>+K33/K36</f>
        <v>7.6017500000000009</v>
      </c>
      <c r="L37" s="59">
        <f>+L33/L36</f>
        <v>7.358833333333334</v>
      </c>
      <c r="M37" s="59">
        <f>+M33/M36</f>
        <v>205.74533333333332</v>
      </c>
      <c r="N37" s="60">
        <v>11</v>
      </c>
      <c r="O37" s="60">
        <f>+N37*1.045</f>
        <v>11.494999999999999</v>
      </c>
      <c r="P37" s="60">
        <f t="shared" ref="P37:X37" si="8">+O37*1.045</f>
        <v>12.012274999999999</v>
      </c>
      <c r="Q37" s="60">
        <f t="shared" si="8"/>
        <v>12.552827374999998</v>
      </c>
      <c r="R37" s="60">
        <f t="shared" si="8"/>
        <v>13.117704606874996</v>
      </c>
      <c r="S37" s="60">
        <f t="shared" si="8"/>
        <v>13.70800131418437</v>
      </c>
      <c r="T37" s="60">
        <f t="shared" si="8"/>
        <v>14.324861373322666</v>
      </c>
      <c r="U37" s="60">
        <f t="shared" si="8"/>
        <v>14.969480135122184</v>
      </c>
      <c r="V37" s="60">
        <f t="shared" si="8"/>
        <v>15.643106741202681</v>
      </c>
      <c r="W37" s="60">
        <f t="shared" si="8"/>
        <v>16.3470465445568</v>
      </c>
      <c r="X37" s="60">
        <f t="shared" si="8"/>
        <v>17.082663639061856</v>
      </c>
    </row>
    <row r="38" spans="3:24" hidden="1" outlineLevel="1" x14ac:dyDescent="0.35">
      <c r="C38" t="s">
        <v>350</v>
      </c>
      <c r="K38" s="59"/>
      <c r="L38" s="59"/>
      <c r="M38" s="59"/>
      <c r="N38" s="32">
        <f>+'Multiple to IRR'!E68</f>
        <v>0.19841965369480441</v>
      </c>
      <c r="O38" s="32">
        <f>+'Multiple to IRR'!F68</f>
        <v>0.19447778728533249</v>
      </c>
      <c r="P38" s="32">
        <f>+'Multiple to IRR'!G68</f>
        <v>0.19059046329444973</v>
      </c>
      <c r="Q38" s="32">
        <f>+'Multiple to IRR'!H68</f>
        <v>0.18675631549180949</v>
      </c>
      <c r="R38" s="32">
        <f>+'Multiple to IRR'!I68</f>
        <v>0.18297400951080611</v>
      </c>
      <c r="S38" s="32">
        <f>+'Multiple to IRR'!J68</f>
        <v>0.17924224205331019</v>
      </c>
      <c r="T38" s="32">
        <f>+'Multiple to IRR'!K68</f>
        <v>0.17555974024736853</v>
      </c>
      <c r="U38" s="32">
        <f>+'Multiple to IRR'!L68</f>
        <v>0.17192526091661064</v>
      </c>
      <c r="V38" s="32">
        <f>+'Multiple to IRR'!M68</f>
        <v>0.16833758987230762</v>
      </c>
      <c r="W38" s="32">
        <f>+'Multiple to IRR'!N68</f>
        <v>0.16479554120728124</v>
      </c>
      <c r="X38" s="32">
        <f>+'Multiple to IRR'!O68</f>
        <v>0.16129795659239066</v>
      </c>
    </row>
    <row r="39" spans="3:24" hidden="1" outlineLevel="1" x14ac:dyDescent="0.35"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</row>
    <row r="40" spans="3:24" hidden="1" outlineLevel="1" x14ac:dyDescent="0.35">
      <c r="C40" s="16" t="s">
        <v>88</v>
      </c>
      <c r="H40" s="34"/>
      <c r="K40" s="34">
        <f>+K18-K41</f>
        <v>2.0000000000000004E-2</v>
      </c>
      <c r="L40" s="35">
        <f>+L17-L41</f>
        <v>8.6455653595556917E-2</v>
      </c>
      <c r="M40" s="34">
        <f>+M18-M41</f>
        <v>-3.0000000000000006E-2</v>
      </c>
      <c r="N40" s="24">
        <v>4.4999999999999998E-2</v>
      </c>
      <c r="O40" s="24">
        <f>('WideOrbit IRR'!F13*'WideOrbit IRR'!E12/'Lumine Model'!N11)+(0.03*(1-'WideOrbit IRR'!E12/'Lumine Model'!N11))</f>
        <v>4.7967812584607458E-2</v>
      </c>
      <c r="P40" s="24">
        <f>('WideOrbit IRR'!G13*'WideOrbit IRR'!F12/'Lumine Model'!O11)+(0.03*(1-'WideOrbit IRR'!F12/'Lumine Model'!O11))</f>
        <v>4.663392376702058E-2</v>
      </c>
      <c r="Q40" s="24">
        <f>('WideOrbit IRR'!H13*'WideOrbit IRR'!G12/'Lumine Model'!P11)+(0.03*(1-'WideOrbit IRR'!G12/'Lumine Model'!P11))</f>
        <v>4.5410954680073605E-2</v>
      </c>
      <c r="R40" s="24">
        <f>('WideOrbit IRR'!I13*'WideOrbit IRR'!H12/'Lumine Model'!Q11)+(0.03*(1-'WideOrbit IRR'!H12/'Lumine Model'!Q11))</f>
        <v>4.1447503801009755E-2</v>
      </c>
      <c r="S40" s="24">
        <f>('WideOrbit IRR'!J13*'WideOrbit IRR'!I12/'Lumine Model'!R11)+(0.03*(1-'WideOrbit IRR'!I12/'Lumine Model'!R11))</f>
        <v>4.0589753745169557E-2</v>
      </c>
      <c r="T40" s="24">
        <f>('WideOrbit IRR'!K13*'WideOrbit IRR'!J12/'Lumine Model'!S11)+(0.03*(1-'WideOrbit IRR'!J12/'Lumine Model'!S11))</f>
        <v>3.737153160288359E-2</v>
      </c>
      <c r="U40" s="24">
        <f>('WideOrbit IRR'!L13*'WideOrbit IRR'!K12/'Lumine Model'!T11)+(0.03*(1-'WideOrbit IRR'!K12/'Lumine Model'!T11))</f>
        <v>3.6817127441995293E-2</v>
      </c>
      <c r="V40" s="24">
        <f>('WideOrbit IRR'!M13*'WideOrbit IRR'!L12/'Lumine Model'!U11)+(0.03*(1-'WideOrbit IRR'!L12/'Lumine Model'!U11))</f>
        <v>3.6326513679585608E-2</v>
      </c>
      <c r="W40" s="24">
        <f>('WideOrbit IRR'!N13*'WideOrbit IRR'!M12/'Lumine Model'!V11)+(0.03*(1-'WideOrbit IRR'!M12/'Lumine Model'!V11))</f>
        <v>3.5892246320172946E-2</v>
      </c>
      <c r="X40" s="24">
        <f>('WideOrbit IRR'!O13*'WideOrbit IRR'!N12/'Lumine Model'!W11)+(0.03*(1-'WideOrbit IRR'!N12/'Lumine Model'!W11))</f>
        <v>3.5539360958656736E-2</v>
      </c>
    </row>
    <row r="41" spans="3:24" hidden="1" outlineLevel="1" x14ac:dyDescent="0.35">
      <c r="C41" s="16" t="s">
        <v>18</v>
      </c>
      <c r="H41" s="34"/>
      <c r="K41" s="34">
        <f>AVERAGEIFS('Quarterly Summary Data'!$26:$26,'Quarterly Summary Data'!$3:$3,'Lumine Model'!K$4)</f>
        <v>4.9999999999999975E-3</v>
      </c>
      <c r="L41" s="34">
        <f>AVERAGEIFS('Quarterly Summary Data'!$26:$26,'Quarterly Summary Data'!$3:$3,'Lumine Model'!L$4)</f>
        <v>0.05</v>
      </c>
      <c r="M41" s="34">
        <f>AVERAGEIFS('Quarterly Summary Data'!$26:$26,'Quarterly Summary Data'!$3:$3,'Lumine Model'!M$4)</f>
        <v>-5.6666666666666664E-2</v>
      </c>
      <c r="N41" s="37">
        <v>0.01</v>
      </c>
      <c r="O41" s="37">
        <v>0</v>
      </c>
      <c r="P41" s="37">
        <v>0</v>
      </c>
      <c r="Q41" s="37">
        <v>0</v>
      </c>
      <c r="R41" s="37">
        <v>0</v>
      </c>
      <c r="S41" s="37">
        <v>0</v>
      </c>
      <c r="T41" s="37">
        <v>0</v>
      </c>
      <c r="U41" s="37">
        <v>0</v>
      </c>
      <c r="V41" s="37">
        <v>0</v>
      </c>
      <c r="W41" s="37">
        <v>0</v>
      </c>
      <c r="X41" s="37">
        <v>0</v>
      </c>
    </row>
    <row r="42" spans="3:24" hidden="1" outlineLevel="1" x14ac:dyDescent="0.35">
      <c r="C42" s="16" t="s">
        <v>164</v>
      </c>
      <c r="H42" s="34"/>
      <c r="K42" s="37">
        <v>0</v>
      </c>
      <c r="L42" s="37">
        <v>0</v>
      </c>
      <c r="M42" s="37">
        <f>+M43*-0.8</f>
        <v>-0.92837499343130914</v>
      </c>
      <c r="N42" s="37">
        <f>(-M42*L11)/M11</f>
        <v>0.81050553830158634</v>
      </c>
      <c r="O42" s="37">
        <v>0</v>
      </c>
      <c r="P42" s="37">
        <v>0</v>
      </c>
      <c r="Q42" s="37">
        <v>0</v>
      </c>
      <c r="R42" s="37">
        <v>0</v>
      </c>
      <c r="S42" s="37">
        <v>0</v>
      </c>
      <c r="T42" s="37">
        <v>0</v>
      </c>
      <c r="U42" s="37">
        <v>0</v>
      </c>
      <c r="V42" s="37">
        <v>0</v>
      </c>
      <c r="W42" s="37">
        <v>0</v>
      </c>
      <c r="X42" s="37">
        <v>0</v>
      </c>
    </row>
    <row r="43" spans="3:24" hidden="1" outlineLevel="1" x14ac:dyDescent="0.35">
      <c r="C43" s="16" t="s">
        <v>19</v>
      </c>
      <c r="L43" s="34">
        <f>L30/K11</f>
        <v>0.23610703724184362</v>
      </c>
      <c r="M43" s="35">
        <f>+M30/L11</f>
        <v>1.1604687417891364</v>
      </c>
      <c r="N43" s="35">
        <f>+N30/M11</f>
        <v>0.16821813059089527</v>
      </c>
      <c r="O43" s="35">
        <f t="shared" ref="O43:X43" si="9">+O30/N11</f>
        <v>0.11863832696317951</v>
      </c>
      <c r="P43" s="35">
        <f t="shared" si="9"/>
        <v>0.11907177333755513</v>
      </c>
      <c r="Q43" s="35">
        <f t="shared" si="9"/>
        <v>0.11773037945157422</v>
      </c>
      <c r="R43" s="35">
        <f t="shared" si="9"/>
        <v>0.11522047562841335</v>
      </c>
      <c r="S43" s="35">
        <f t="shared" si="9"/>
        <v>0.11226121920246365</v>
      </c>
      <c r="T43" s="35">
        <f t="shared" si="9"/>
        <v>0.1088331661296835</v>
      </c>
      <c r="U43" s="35">
        <f t="shared" si="9"/>
        <v>0.10538463714635374</v>
      </c>
      <c r="V43" s="35">
        <f t="shared" si="9"/>
        <v>0.10179707042813287</v>
      </c>
      <c r="W43" s="35">
        <f t="shared" si="9"/>
        <v>9.1635124796997189E-2</v>
      </c>
      <c r="X43" s="35">
        <f t="shared" si="9"/>
        <v>8.326279799760547E-2</v>
      </c>
    </row>
    <row r="44" spans="3:24" hidden="1" outlineLevel="1" x14ac:dyDescent="0.35">
      <c r="C44" s="10" t="s">
        <v>87</v>
      </c>
      <c r="D44" s="10"/>
      <c r="E44" s="10"/>
      <c r="F44" s="10"/>
      <c r="G44" s="10"/>
      <c r="H44" s="10"/>
      <c r="I44" s="10"/>
      <c r="J44" s="10"/>
      <c r="K44" s="20"/>
      <c r="L44" s="22">
        <f>SUM(L40:L43)</f>
        <v>0.37256269083740057</v>
      </c>
      <c r="M44" s="22">
        <f>SUM(M40:M43)</f>
        <v>0.14542708169116048</v>
      </c>
      <c r="N44" s="22">
        <f t="shared" ref="N44:X44" si="10">SUM(N40:N43)</f>
        <v>1.0337236688924816</v>
      </c>
      <c r="O44" s="22">
        <f t="shared" si="10"/>
        <v>0.16660613954778697</v>
      </c>
      <c r="P44" s="22">
        <f t="shared" si="10"/>
        <v>0.16570569710457572</v>
      </c>
      <c r="Q44" s="22">
        <f t="shared" si="10"/>
        <v>0.16314133413164783</v>
      </c>
      <c r="R44" s="22">
        <f t="shared" si="10"/>
        <v>0.15666797942942312</v>
      </c>
      <c r="S44" s="22">
        <f t="shared" si="10"/>
        <v>0.15285097294763322</v>
      </c>
      <c r="T44" s="22">
        <f t="shared" si="10"/>
        <v>0.14620469773256708</v>
      </c>
      <c r="U44" s="22">
        <f t="shared" si="10"/>
        <v>0.14220176458834904</v>
      </c>
      <c r="V44" s="22">
        <f t="shared" si="10"/>
        <v>0.13812358410771847</v>
      </c>
      <c r="W44" s="22">
        <f t="shared" si="10"/>
        <v>0.12752737111717014</v>
      </c>
      <c r="X44" s="22">
        <f t="shared" si="10"/>
        <v>0.1188021589562622</v>
      </c>
    </row>
    <row r="45" spans="3:24" hidden="1" outlineLevel="1" x14ac:dyDescent="0.35">
      <c r="C45" s="16" t="s">
        <v>89</v>
      </c>
      <c r="L45" s="33" t="b">
        <f>ABS(L44-(L11/K11-1))&lt;0.005</f>
        <v>1</v>
      </c>
      <c r="M45" s="33" t="b">
        <f t="shared" ref="M45:X45" si="11">ABS(M44-(M11/L11-1))&lt;0.005</f>
        <v>1</v>
      </c>
      <c r="N45" s="33" t="b">
        <f t="shared" si="11"/>
        <v>1</v>
      </c>
      <c r="O45" s="33" t="b">
        <f t="shared" si="11"/>
        <v>1</v>
      </c>
      <c r="P45" s="33" t="b">
        <f t="shared" si="11"/>
        <v>1</v>
      </c>
      <c r="Q45" s="33" t="b">
        <f t="shared" si="11"/>
        <v>1</v>
      </c>
      <c r="R45" s="33" t="b">
        <f t="shared" si="11"/>
        <v>1</v>
      </c>
      <c r="S45" s="33" t="b">
        <f t="shared" si="11"/>
        <v>1</v>
      </c>
      <c r="T45" s="33" t="b">
        <f t="shared" si="11"/>
        <v>1</v>
      </c>
      <c r="U45" s="33" t="b">
        <f t="shared" si="11"/>
        <v>1</v>
      </c>
      <c r="V45" s="33" t="b">
        <f t="shared" si="11"/>
        <v>1</v>
      </c>
      <c r="W45" s="33" t="b">
        <f t="shared" si="11"/>
        <v>1</v>
      </c>
      <c r="X45" s="33" t="b">
        <f t="shared" si="11"/>
        <v>1</v>
      </c>
    </row>
    <row r="46" spans="3:24" hidden="1" outlineLevel="1" x14ac:dyDescent="0.35"/>
    <row r="47" spans="3:24" hidden="1" outlineLevel="1" x14ac:dyDescent="0.35">
      <c r="C47" s="16" t="s">
        <v>265</v>
      </c>
      <c r="J47" s="77"/>
      <c r="K47" s="77">
        <v>119.44499999999999</v>
      </c>
      <c r="L47" s="77">
        <v>160.643</v>
      </c>
    </row>
    <row r="48" spans="3:24" hidden="1" outlineLevel="1" x14ac:dyDescent="0.35">
      <c r="C48" s="16" t="s">
        <v>266</v>
      </c>
      <c r="J48" s="77"/>
      <c r="K48" s="77">
        <v>44.646000000000001</v>
      </c>
      <c r="L48" s="77">
        <v>53.844000000000001</v>
      </c>
    </row>
    <row r="49" spans="2:24" hidden="1" outlineLevel="1" x14ac:dyDescent="0.35">
      <c r="C49" s="16" t="s">
        <v>267</v>
      </c>
      <c r="J49" s="77"/>
      <c r="K49" s="77">
        <v>2.2810000000000001</v>
      </c>
      <c r="L49" s="77">
        <v>13.869</v>
      </c>
    </row>
    <row r="50" spans="2:24" hidden="1" outlineLevel="1" x14ac:dyDescent="0.35">
      <c r="C50" s="10" t="s">
        <v>15</v>
      </c>
      <c r="D50" s="10"/>
      <c r="E50" s="10"/>
      <c r="F50" s="10"/>
      <c r="G50" s="10"/>
      <c r="H50" s="10"/>
      <c r="I50" s="10"/>
      <c r="J50" s="10"/>
      <c r="K50" s="19">
        <f>SUM(K47:K49)</f>
        <v>166.37200000000001</v>
      </c>
      <c r="L50" s="19">
        <f>SUM(L47:L49)</f>
        <v>228.35599999999999</v>
      </c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</row>
    <row r="51" spans="2:24" hidden="1" outlineLevel="1" x14ac:dyDescent="0.35">
      <c r="C51" s="16" t="s">
        <v>89</v>
      </c>
      <c r="K51" s="33" t="b">
        <f>ABS(K50-K11)&lt;1</f>
        <v>1</v>
      </c>
      <c r="L51" s="33" t="b">
        <f>ABS(L50-L11)&lt;1</f>
        <v>1</v>
      </c>
    </row>
    <row r="52" spans="2:24" collapsed="1" x14ac:dyDescent="0.35"/>
    <row r="53" spans="2:24" x14ac:dyDescent="0.35">
      <c r="B53" s="6"/>
      <c r="C53" s="6" t="s">
        <v>6</v>
      </c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8"/>
      <c r="R53" s="8"/>
      <c r="S53" s="8"/>
      <c r="T53" s="8"/>
      <c r="U53" s="8"/>
      <c r="V53" s="8"/>
      <c r="W53" s="8"/>
      <c r="X53" s="8"/>
    </row>
    <row r="54" spans="2:24" hidden="1" outlineLevel="1" x14ac:dyDescent="0.35">
      <c r="C54" s="9" t="s">
        <v>24</v>
      </c>
      <c r="D54" s="9"/>
      <c r="E54" s="9"/>
      <c r="F54" s="9"/>
      <c r="G54" s="9"/>
      <c r="H54" s="9"/>
      <c r="I54" s="9"/>
      <c r="J54" s="9"/>
      <c r="K54" s="64">
        <f t="shared" ref="K54:X54" si="12">+K11</f>
        <v>166.37200000000001</v>
      </c>
      <c r="L54" s="64">
        <f t="shared" si="12"/>
        <v>228.35599999999999</v>
      </c>
      <c r="M54" s="64">
        <f t="shared" si="12"/>
        <v>261.56514666666664</v>
      </c>
      <c r="N54" s="64">
        <f t="shared" si="12"/>
        <v>531.95122973333332</v>
      </c>
      <c r="O54" s="64">
        <f t="shared" si="12"/>
        <v>620.57757054690194</v>
      </c>
      <c r="P54" s="64">
        <f t="shared" si="12"/>
        <v>723.41080948184037</v>
      </c>
      <c r="Q54" s="64">
        <f t="shared" si="12"/>
        <v>841.4290140659632</v>
      </c>
      <c r="R54" s="64">
        <f t="shared" si="12"/>
        <v>973.25399753296927</v>
      </c>
      <c r="S54" s="64">
        <f t="shared" si="12"/>
        <v>1122.0168179810571</v>
      </c>
      <c r="T54" s="64">
        <f t="shared" si="12"/>
        <v>1286.0609477048342</v>
      </c>
      <c r="U54" s="64">
        <f t="shared" si="12"/>
        <v>1468.9410838366261</v>
      </c>
      <c r="V54" s="64">
        <f t="shared" si="12"/>
        <v>1671.8364911792173</v>
      </c>
      <c r="W54" s="64">
        <f t="shared" si="12"/>
        <v>1885.0414038370568</v>
      </c>
      <c r="X54" s="64">
        <f t="shared" si="12"/>
        <v>2108.9883923348425</v>
      </c>
    </row>
    <row r="55" spans="2:24" hidden="1" outlineLevel="1" x14ac:dyDescent="0.35"/>
    <row r="56" spans="2:24" hidden="1" outlineLevel="1" x14ac:dyDescent="0.35">
      <c r="C56" s="16" t="s">
        <v>25</v>
      </c>
      <c r="K56" s="27">
        <f>+K72</f>
        <v>87.3</v>
      </c>
      <c r="L56" s="27">
        <f>+L72</f>
        <v>120.1</v>
      </c>
      <c r="M56" s="27">
        <f t="shared" ref="M56:X56" si="13">+M72</f>
        <v>137.32170199999999</v>
      </c>
      <c r="N56" s="27">
        <f t="shared" si="13"/>
        <v>286.91569103434074</v>
      </c>
      <c r="O56" s="27">
        <f t="shared" si="13"/>
        <v>335.11188809532706</v>
      </c>
      <c r="P56" s="27">
        <f t="shared" si="13"/>
        <v>390.64183712019383</v>
      </c>
      <c r="Q56" s="27">
        <f t="shared" si="13"/>
        <v>454.37166759562018</v>
      </c>
      <c r="R56" s="27">
        <f t="shared" si="13"/>
        <v>525.55715866780349</v>
      </c>
      <c r="S56" s="27">
        <f t="shared" si="13"/>
        <v>605.88908170977084</v>
      </c>
      <c r="T56" s="27">
        <f t="shared" si="13"/>
        <v>694.47291176061049</v>
      </c>
      <c r="U56" s="27">
        <f t="shared" si="13"/>
        <v>793.22818527177822</v>
      </c>
      <c r="V56" s="27">
        <f t="shared" si="13"/>
        <v>902.79170523677737</v>
      </c>
      <c r="W56" s="27">
        <f t="shared" si="13"/>
        <v>1017.9223580720108</v>
      </c>
      <c r="X56" s="27">
        <f t="shared" si="13"/>
        <v>1138.8537318608151</v>
      </c>
    </row>
    <row r="57" spans="2:24" hidden="1" outlineLevel="1" x14ac:dyDescent="0.35">
      <c r="C57" s="16" t="s">
        <v>26</v>
      </c>
      <c r="K57" s="25">
        <v>5.4569999999999999</v>
      </c>
      <c r="L57" s="25">
        <v>5.1660000000000004</v>
      </c>
      <c r="M57" s="50">
        <f>(M$54*M$65)*L57/SUM(L$57:L$61)</f>
        <v>6.7053514702515873</v>
      </c>
      <c r="N57" s="50">
        <f t="shared" ref="N57:X57" si="14">(N$54*N$65)*M57/SUM(M$57:M$61)</f>
        <v>13.636831993293651</v>
      </c>
      <c r="O57" s="50">
        <f t="shared" si="14"/>
        <v>15.908811927358061</v>
      </c>
      <c r="P57" s="50">
        <f t="shared" si="14"/>
        <v>18.544992697886517</v>
      </c>
      <c r="Q57" s="50">
        <f t="shared" si="14"/>
        <v>21.57044754808139</v>
      </c>
      <c r="R57" s="50">
        <f t="shared" si="14"/>
        <v>24.94984598082765</v>
      </c>
      <c r="S57" s="50">
        <f t="shared" si="14"/>
        <v>28.763454213890761</v>
      </c>
      <c r="T57" s="50">
        <f t="shared" si="14"/>
        <v>32.968806342977189</v>
      </c>
      <c r="U57" s="50">
        <f t="shared" si="14"/>
        <v>37.657028781320101</v>
      </c>
      <c r="V57" s="50">
        <f t="shared" si="14"/>
        <v>42.858352563443532</v>
      </c>
      <c r="W57" s="50">
        <f t="shared" si="14"/>
        <v>48.323965596272323</v>
      </c>
      <c r="X57" s="50">
        <f t="shared" si="14"/>
        <v>54.064957038437612</v>
      </c>
    </row>
    <row r="58" spans="2:24" hidden="1" outlineLevel="1" x14ac:dyDescent="0.35">
      <c r="C58" s="16" t="s">
        <v>27</v>
      </c>
      <c r="K58" s="25">
        <v>7.1509999999999998</v>
      </c>
      <c r="L58" s="25">
        <v>10.343999999999999</v>
      </c>
      <c r="M58" s="50">
        <f>(M$54*M$65)*L58/SUM(L$57:L$61)</f>
        <v>13.426278669818508</v>
      </c>
      <c r="N58" s="50">
        <f t="shared" ref="N58:X58" si="15">(N$54*N$65)*M58/SUM(M$57:M$61)</f>
        <v>27.305340715956159</v>
      </c>
      <c r="O58" s="50">
        <f t="shared" si="15"/>
        <v>31.854578121678628</v>
      </c>
      <c r="P58" s="50">
        <f t="shared" si="15"/>
        <v>37.133063195303556</v>
      </c>
      <c r="Q58" s="50">
        <f t="shared" si="15"/>
        <v>43.191000665380166</v>
      </c>
      <c r="R58" s="50">
        <f t="shared" si="15"/>
        <v>49.957647469160136</v>
      </c>
      <c r="S58" s="50">
        <f t="shared" si="15"/>
        <v>57.59372249099615</v>
      </c>
      <c r="T58" s="50">
        <f t="shared" si="15"/>
        <v>66.014195279085584</v>
      </c>
      <c r="U58" s="50">
        <f t="shared" si="15"/>
        <v>75.401530335651415</v>
      </c>
      <c r="V58" s="50">
        <f t="shared" si="15"/>
        <v>85.816259952818427</v>
      </c>
      <c r="W58" s="50">
        <f t="shared" si="15"/>
        <v>96.76018198370906</v>
      </c>
      <c r="X58" s="50">
        <f t="shared" si="15"/>
        <v>108.25550050437451</v>
      </c>
    </row>
    <row r="59" spans="2:24" hidden="1" outlineLevel="1" x14ac:dyDescent="0.35">
      <c r="C59" s="16" t="s">
        <v>28</v>
      </c>
      <c r="K59" s="25">
        <v>1.891</v>
      </c>
      <c r="L59" s="25">
        <v>2.1019999999999999</v>
      </c>
      <c r="M59" s="50">
        <f>(M$54*M$65)*L59/SUM(L$57:L$61)</f>
        <v>2.7283485850694609</v>
      </c>
      <c r="N59" s="50">
        <f t="shared" ref="N59:X59" si="16">(N$54*N$65)*M59/SUM(M$57:M$61)</f>
        <v>5.5487070944450734</v>
      </c>
      <c r="O59" s="50">
        <f t="shared" si="16"/>
        <v>6.4731557629319854</v>
      </c>
      <c r="P59" s="50">
        <f t="shared" si="16"/>
        <v>7.5457945510951321</v>
      </c>
      <c r="Q59" s="50">
        <f t="shared" si="16"/>
        <v>8.7768255412441096</v>
      </c>
      <c r="R59" s="50">
        <f t="shared" si="16"/>
        <v>10.151873064595376</v>
      </c>
      <c r="S59" s="50">
        <f t="shared" si="16"/>
        <v>11.703596739759654</v>
      </c>
      <c r="T59" s="50">
        <f t="shared" si="16"/>
        <v>13.414717563480071</v>
      </c>
      <c r="U59" s="50">
        <f t="shared" si="16"/>
        <v>15.322314072461255</v>
      </c>
      <c r="V59" s="50">
        <f t="shared" si="16"/>
        <v>17.43868700897373</v>
      </c>
      <c r="W59" s="50">
        <f t="shared" si="16"/>
        <v>19.662596918963299</v>
      </c>
      <c r="X59" s="50">
        <f t="shared" si="16"/>
        <v>21.998555883622885</v>
      </c>
    </row>
    <row r="60" spans="2:24" hidden="1" outlineLevel="1" x14ac:dyDescent="0.35">
      <c r="C60" s="16" t="s">
        <v>29</v>
      </c>
      <c r="K60" s="25">
        <v>8.9779999999999998</v>
      </c>
      <c r="L60" s="25">
        <v>8.0020000000000007</v>
      </c>
      <c r="M60" s="50">
        <f>(M$54*M$65)*L60/SUM(L$57:L$61)</f>
        <v>10.386415498442354</v>
      </c>
      <c r="N60" s="50">
        <f t="shared" ref="N60:X60" si="17">(N$54*N$65)*M60/SUM(M$57:M$61)</f>
        <v>21.123099034133912</v>
      </c>
      <c r="O60" s="50">
        <f t="shared" si="17"/>
        <v>24.642337019496555</v>
      </c>
      <c r="P60" s="50">
        <f t="shared" si="17"/>
        <v>28.725712653598126</v>
      </c>
      <c r="Q60" s="50">
        <f t="shared" si="17"/>
        <v>33.412063739788479</v>
      </c>
      <c r="R60" s="50">
        <f t="shared" si="17"/>
        <v>38.646664254468227</v>
      </c>
      <c r="S60" s="50">
        <f t="shared" si="17"/>
        <v>44.553844486944229</v>
      </c>
      <c r="T60" s="50">
        <f t="shared" si="17"/>
        <v>51.067825852981713</v>
      </c>
      <c r="U60" s="50">
        <f t="shared" si="17"/>
        <v>58.329760802966227</v>
      </c>
      <c r="V60" s="50">
        <f t="shared" si="17"/>
        <v>66.386476425217808</v>
      </c>
      <c r="W60" s="50">
        <f t="shared" si="17"/>
        <v>74.852569241457843</v>
      </c>
      <c r="X60" s="50">
        <f t="shared" si="17"/>
        <v>83.745216070766133</v>
      </c>
    </row>
    <row r="61" spans="2:24" hidden="1" outlineLevel="1" x14ac:dyDescent="0.35">
      <c r="C61" s="16" t="s">
        <v>30</v>
      </c>
      <c r="K61" s="25">
        <v>2.496</v>
      </c>
      <c r="L61" s="25">
        <v>3.2029999999999998</v>
      </c>
      <c r="M61" s="50">
        <f>(M$54*M$65)*L61/SUM(L$57:L$61)</f>
        <v>4.1574217497514185</v>
      </c>
      <c r="N61" s="50">
        <f t="shared" ref="N61:X61" si="18">(N$54*N$65)*M61/SUM(M$57:M$61)</f>
        <v>8.455047014037854</v>
      </c>
      <c r="O61" s="50">
        <f t="shared" si="18"/>
        <v>9.8637097567417449</v>
      </c>
      <c r="P61" s="50">
        <f t="shared" si="18"/>
        <v>11.498182658019841</v>
      </c>
      <c r="Q61" s="50">
        <f t="shared" si="18"/>
        <v>13.374011516938573</v>
      </c>
      <c r="R61" s="50">
        <f t="shared" si="18"/>
        <v>15.469290878163173</v>
      </c>
      <c r="S61" s="50">
        <f t="shared" si="18"/>
        <v>17.833787039700368</v>
      </c>
      <c r="T61" s="50">
        <f t="shared" si="18"/>
        <v>20.441170483266731</v>
      </c>
      <c r="U61" s="50">
        <f t="shared" si="18"/>
        <v>23.347940996238538</v>
      </c>
      <c r="V61" s="50">
        <f t="shared" si="18"/>
        <v>26.572842288174531</v>
      </c>
      <c r="W61" s="50">
        <f t="shared" si="18"/>
        <v>29.961607008296603</v>
      </c>
      <c r="X61" s="50">
        <f t="shared" si="18"/>
        <v>33.521110606681319</v>
      </c>
    </row>
    <row r="62" spans="2:24" hidden="1" outlineLevel="1" x14ac:dyDescent="0.35">
      <c r="C62" s="16" t="s">
        <v>126</v>
      </c>
      <c r="K62" s="25">
        <v>0.90200000000000002</v>
      </c>
      <c r="L62" s="25">
        <v>10.484</v>
      </c>
      <c r="M62" s="28">
        <f>+M89</f>
        <v>8.1547801333333325</v>
      </c>
      <c r="N62" s="28">
        <f t="shared" ref="N62:X62" si="19">+N89</f>
        <v>17.618293040666668</v>
      </c>
      <c r="O62" s="28">
        <f t="shared" si="19"/>
        <v>20.720214969141569</v>
      </c>
      <c r="P62" s="28">
        <f t="shared" si="19"/>
        <v>24.319378331864414</v>
      </c>
      <c r="Q62" s="28">
        <f t="shared" si="19"/>
        <v>28.450015492308719</v>
      </c>
      <c r="R62" s="28">
        <f t="shared" si="19"/>
        <v>33.063889913653924</v>
      </c>
      <c r="S62" s="28">
        <f t="shared" si="19"/>
        <v>38.270588629337013</v>
      </c>
      <c r="T62" s="28">
        <f t="shared" si="19"/>
        <v>44.012133169669198</v>
      </c>
      <c r="U62" s="28">
        <f t="shared" si="19"/>
        <v>50.412937934281921</v>
      </c>
      <c r="V62" s="28">
        <f t="shared" si="19"/>
        <v>57.514277191272605</v>
      </c>
      <c r="W62" s="28">
        <f t="shared" si="19"/>
        <v>64.976449134296999</v>
      </c>
      <c r="X62" s="28">
        <f t="shared" si="19"/>
        <v>72.814593731719498</v>
      </c>
    </row>
    <row r="63" spans="2:24" hidden="1" outlineLevel="1" x14ac:dyDescent="0.35">
      <c r="C63" s="16" t="s">
        <v>32</v>
      </c>
      <c r="K63" s="25">
        <v>5.141</v>
      </c>
      <c r="L63" s="25">
        <v>5.1609999999999996</v>
      </c>
      <c r="M63" s="28">
        <f>-(M197+M207)</f>
        <v>3.9295</v>
      </c>
      <c r="N63" s="28">
        <f t="shared" ref="N63:X63" si="20">-(N197+N207)</f>
        <v>5.1441145511111106</v>
      </c>
      <c r="O63" s="28">
        <f t="shared" si="20"/>
        <v>9.9297562883555557</v>
      </c>
      <c r="P63" s="28">
        <f t="shared" si="20"/>
        <v>11.584114650208836</v>
      </c>
      <c r="Q63" s="28">
        <f t="shared" si="20"/>
        <v>13.50366844366102</v>
      </c>
      <c r="R63" s="28">
        <f t="shared" si="20"/>
        <v>15.706674929231314</v>
      </c>
      <c r="S63" s="28">
        <f t="shared" si="20"/>
        <v>18.167407953948761</v>
      </c>
      <c r="T63" s="28">
        <f t="shared" si="20"/>
        <v>20.944313935646399</v>
      </c>
      <c r="U63" s="28">
        <f t="shared" si="20"/>
        <v>24.006471023823572</v>
      </c>
      <c r="V63" s="28">
        <f t="shared" si="20"/>
        <v>27.420233564950355</v>
      </c>
      <c r="W63" s="28">
        <f t="shared" si="20"/>
        <v>31.207614502012056</v>
      </c>
      <c r="X63" s="28">
        <f t="shared" si="20"/>
        <v>35.187439538291727</v>
      </c>
    </row>
    <row r="64" spans="2:24" hidden="1" outlineLevel="1" x14ac:dyDescent="0.35">
      <c r="C64" s="10" t="s">
        <v>33</v>
      </c>
      <c r="D64" s="10"/>
      <c r="E64" s="10"/>
      <c r="F64" s="10"/>
      <c r="G64" s="10"/>
      <c r="H64" s="10"/>
      <c r="I64" s="10"/>
      <c r="J64" s="10"/>
      <c r="K64" s="26">
        <f>SUM(K56:K63)</f>
        <v>119.31599999999999</v>
      </c>
      <c r="L64" s="26">
        <f>SUM(L56:L63)</f>
        <v>164.56200000000001</v>
      </c>
      <c r="M64" s="36">
        <f>SUM(M56:M63)</f>
        <v>186.80979810666665</v>
      </c>
      <c r="N64" s="36">
        <f t="shared" ref="N64:X64" si="21">SUM(N56:N63)</f>
        <v>385.74712447798521</v>
      </c>
      <c r="O64" s="36">
        <f t="shared" si="21"/>
        <v>454.50445194103116</v>
      </c>
      <c r="P64" s="36">
        <f t="shared" si="21"/>
        <v>529.9930758581703</v>
      </c>
      <c r="Q64" s="36">
        <f t="shared" si="21"/>
        <v>616.64970054302262</v>
      </c>
      <c r="R64" s="36">
        <f t="shared" si="21"/>
        <v>713.50304515790333</v>
      </c>
      <c r="S64" s="36">
        <f t="shared" si="21"/>
        <v>822.77548326434783</v>
      </c>
      <c r="T64" s="36">
        <f t="shared" si="21"/>
        <v>943.3360743877173</v>
      </c>
      <c r="U64" s="36">
        <f t="shared" si="21"/>
        <v>1077.7061692185214</v>
      </c>
      <c r="V64" s="36">
        <f t="shared" si="21"/>
        <v>1226.7988342316285</v>
      </c>
      <c r="W64" s="36">
        <f t="shared" si="21"/>
        <v>1383.667342457019</v>
      </c>
      <c r="X64" s="36">
        <f t="shared" si="21"/>
        <v>1548.4411052347089</v>
      </c>
    </row>
    <row r="65" spans="3:24" hidden="1" outlineLevel="1" x14ac:dyDescent="0.35">
      <c r="C65" t="s">
        <v>157</v>
      </c>
      <c r="D65" s="9"/>
      <c r="E65" s="9"/>
      <c r="F65" s="9"/>
      <c r="G65" s="9"/>
      <c r="H65" s="9"/>
      <c r="I65" s="9"/>
      <c r="J65" s="9"/>
      <c r="K65" s="34">
        <f t="shared" ref="K65" si="22">SUM(K57:K61)/K54</f>
        <v>0.15611400956891783</v>
      </c>
      <c r="L65" s="34">
        <f>SUM(L57:L61)/L54</f>
        <v>0.12619331219674543</v>
      </c>
      <c r="M65" s="37">
        <v>0.14299999999999999</v>
      </c>
      <c r="N65" s="37">
        <f>+M65</f>
        <v>0.14299999999999999</v>
      </c>
      <c r="O65" s="37">
        <f t="shared" ref="O65:X65" si="23">+N65</f>
        <v>0.14299999999999999</v>
      </c>
      <c r="P65" s="37">
        <f t="shared" si="23"/>
        <v>0.14299999999999999</v>
      </c>
      <c r="Q65" s="37">
        <f t="shared" si="23"/>
        <v>0.14299999999999999</v>
      </c>
      <c r="R65" s="37">
        <f t="shared" si="23"/>
        <v>0.14299999999999999</v>
      </c>
      <c r="S65" s="37">
        <f t="shared" si="23"/>
        <v>0.14299999999999999</v>
      </c>
      <c r="T65" s="37">
        <f t="shared" si="23"/>
        <v>0.14299999999999999</v>
      </c>
      <c r="U65" s="37">
        <f t="shared" si="23"/>
        <v>0.14299999999999999</v>
      </c>
      <c r="V65" s="37">
        <f t="shared" si="23"/>
        <v>0.14299999999999999</v>
      </c>
      <c r="W65" s="37">
        <f t="shared" si="23"/>
        <v>0.14299999999999999</v>
      </c>
      <c r="X65" s="37">
        <f t="shared" si="23"/>
        <v>0.14299999999999999</v>
      </c>
    </row>
    <row r="66" spans="3:24" hidden="1" outlineLevel="1" x14ac:dyDescent="0.35"/>
    <row r="67" spans="3:24" hidden="1" outlineLevel="1" x14ac:dyDescent="0.35">
      <c r="C67" s="16" t="s">
        <v>9</v>
      </c>
      <c r="K67" s="25">
        <v>19.3</v>
      </c>
      <c r="L67" s="25">
        <v>23.6</v>
      </c>
    </row>
    <row r="68" spans="3:24" hidden="1" outlineLevel="1" x14ac:dyDescent="0.35">
      <c r="C68" s="16" t="s">
        <v>34</v>
      </c>
      <c r="K68" s="25">
        <v>13.4</v>
      </c>
      <c r="L68" s="25">
        <v>20.100000000000001</v>
      </c>
    </row>
    <row r="69" spans="3:24" hidden="1" outlineLevel="1" x14ac:dyDescent="0.35">
      <c r="C69" s="16" t="s">
        <v>35</v>
      </c>
      <c r="K69" s="25">
        <v>21.9</v>
      </c>
      <c r="L69" s="25">
        <v>29</v>
      </c>
    </row>
    <row r="70" spans="3:24" hidden="1" outlineLevel="1" x14ac:dyDescent="0.35">
      <c r="C70" s="16" t="s">
        <v>36</v>
      </c>
      <c r="K70" s="25">
        <v>16.5</v>
      </c>
      <c r="L70" s="25">
        <v>20.3</v>
      </c>
    </row>
    <row r="71" spans="3:24" hidden="1" outlineLevel="1" x14ac:dyDescent="0.35">
      <c r="C71" s="16" t="s">
        <v>37</v>
      </c>
      <c r="K71" s="25">
        <v>16.2</v>
      </c>
      <c r="L71" s="25">
        <v>27.1</v>
      </c>
    </row>
    <row r="72" spans="3:24" hidden="1" outlineLevel="1" x14ac:dyDescent="0.35">
      <c r="C72" s="10" t="s">
        <v>38</v>
      </c>
      <c r="D72" s="10"/>
      <c r="E72" s="10"/>
      <c r="F72" s="10"/>
      <c r="G72" s="10"/>
      <c r="H72" s="10"/>
      <c r="I72" s="10"/>
      <c r="J72" s="10"/>
      <c r="K72" s="26">
        <f>SUM(K67:K71)</f>
        <v>87.3</v>
      </c>
      <c r="L72" s="26">
        <f>SUM(L67:L71)</f>
        <v>120.1</v>
      </c>
      <c r="M72" s="36">
        <f t="shared" ref="M72:X72" si="24">+M54*M73</f>
        <v>137.32170199999999</v>
      </c>
      <c r="N72" s="36">
        <f t="shared" si="24"/>
        <v>286.91569103434074</v>
      </c>
      <c r="O72" s="36">
        <f t="shared" si="24"/>
        <v>335.11188809532706</v>
      </c>
      <c r="P72" s="36">
        <f t="shared" si="24"/>
        <v>390.64183712019383</v>
      </c>
      <c r="Q72" s="36">
        <f t="shared" si="24"/>
        <v>454.37166759562018</v>
      </c>
      <c r="R72" s="36">
        <f t="shared" si="24"/>
        <v>525.55715866780349</v>
      </c>
      <c r="S72" s="36">
        <f t="shared" si="24"/>
        <v>605.88908170977084</v>
      </c>
      <c r="T72" s="36">
        <f t="shared" si="24"/>
        <v>694.47291176061049</v>
      </c>
      <c r="U72" s="36">
        <f t="shared" si="24"/>
        <v>793.22818527177822</v>
      </c>
      <c r="V72" s="36">
        <f t="shared" si="24"/>
        <v>902.79170523677737</v>
      </c>
      <c r="W72" s="36">
        <f t="shared" si="24"/>
        <v>1017.9223580720108</v>
      </c>
      <c r="X72" s="36">
        <f t="shared" si="24"/>
        <v>1138.8537318608151</v>
      </c>
    </row>
    <row r="73" spans="3:24" hidden="1" outlineLevel="1" x14ac:dyDescent="0.35">
      <c r="C73" t="s">
        <v>158</v>
      </c>
      <c r="D73" s="9"/>
      <c r="E73" s="9"/>
      <c r="F73" s="9"/>
      <c r="G73" s="9"/>
      <c r="H73" s="9"/>
      <c r="I73" s="9"/>
      <c r="J73" s="9"/>
      <c r="K73" s="34">
        <f>+K72/K54</f>
        <v>0.52472771860649625</v>
      </c>
      <c r="L73" s="34">
        <f>+L72/L54</f>
        <v>0.52593319203349154</v>
      </c>
      <c r="M73" s="37">
        <v>0.52500000000000002</v>
      </c>
      <c r="N73" s="24">
        <f>AVERAGE(K73:L73)-'WideOrbit Model'!M25</f>
        <v>0.5393646541209639</v>
      </c>
      <c r="O73" s="37">
        <v>0.54</v>
      </c>
      <c r="P73" s="37">
        <v>0.54</v>
      </c>
      <c r="Q73" s="37">
        <v>0.54</v>
      </c>
      <c r="R73" s="37">
        <v>0.54</v>
      </c>
      <c r="S73" s="37">
        <v>0.54</v>
      </c>
      <c r="T73" s="37">
        <v>0.54</v>
      </c>
      <c r="U73" s="37">
        <v>0.54</v>
      </c>
      <c r="V73" s="37">
        <v>0.54</v>
      </c>
      <c r="W73" s="37">
        <v>0.54</v>
      </c>
      <c r="X73" s="37">
        <v>0.54</v>
      </c>
    </row>
    <row r="74" spans="3:24" hidden="1" outlineLevel="1" x14ac:dyDescent="0.35">
      <c r="K74" s="34"/>
      <c r="L74" s="34"/>
      <c r="M74" s="13"/>
    </row>
    <row r="75" spans="3:24" hidden="1" outlineLevel="1" x14ac:dyDescent="0.35">
      <c r="C75" s="16" t="s">
        <v>115</v>
      </c>
      <c r="K75" s="25">
        <v>0.501</v>
      </c>
      <c r="L75" s="25">
        <v>0.58299999999999996</v>
      </c>
      <c r="M75" s="28">
        <f>M280</f>
        <v>0.50763999999999998</v>
      </c>
      <c r="N75" s="28">
        <f t="shared" ref="N75:X75" si="25">N280</f>
        <v>0.63506240000000203</v>
      </c>
      <c r="O75" s="28">
        <f>O280</f>
        <v>0.63914118400000131</v>
      </c>
      <c r="P75" s="28">
        <f t="shared" si="25"/>
        <v>0.74369318144000096</v>
      </c>
      <c r="Q75" s="28">
        <f t="shared" si="25"/>
        <v>0.87523029975040068</v>
      </c>
      <c r="R75" s="28">
        <f t="shared" si="25"/>
        <v>1.0295537833352644</v>
      </c>
      <c r="S75" s="28">
        <f t="shared" si="25"/>
        <v>1.2042136812762743</v>
      </c>
      <c r="T75" s="28">
        <f t="shared" si="25"/>
        <v>1.3979330874664533</v>
      </c>
      <c r="U75" s="28">
        <f t="shared" si="25"/>
        <v>1.6102291836473472</v>
      </c>
      <c r="V75" s="28">
        <f t="shared" si="25"/>
        <v>1.8411642282336027</v>
      </c>
      <c r="W75" s="28">
        <f t="shared" si="25"/>
        <v>2.0911823681415278</v>
      </c>
      <c r="X75" s="28">
        <f t="shared" si="25"/>
        <v>2.2956149694685895</v>
      </c>
    </row>
    <row r="76" spans="3:24" hidden="1" outlineLevel="1" x14ac:dyDescent="0.35">
      <c r="C76" s="16" t="s">
        <v>116</v>
      </c>
      <c r="K76" s="25">
        <v>0.13300000000000001</v>
      </c>
      <c r="L76" s="25">
        <v>0.153</v>
      </c>
      <c r="M76" s="28">
        <f>-M122</f>
        <v>0.20037385999999999</v>
      </c>
      <c r="N76" s="28">
        <f t="shared" ref="N76:X76" si="26">-N122</f>
        <v>0.64506147568000005</v>
      </c>
      <c r="O76" s="28">
        <f t="shared" si="26"/>
        <v>0.75141308465628232</v>
      </c>
      <c r="P76" s="28">
        <f t="shared" si="26"/>
        <v>0.87481297137820846</v>
      </c>
      <c r="Q76" s="28">
        <f t="shared" si="26"/>
        <v>1.0164348168791557</v>
      </c>
      <c r="R76" s="28">
        <f t="shared" si="26"/>
        <v>1.1746247970395631</v>
      </c>
      <c r="S76" s="28">
        <f t="shared" si="26"/>
        <v>1.3531401815772683</v>
      </c>
      <c r="T76" s="28">
        <f t="shared" si="26"/>
        <v>1.5499931372458009</v>
      </c>
      <c r="U76" s="28">
        <f t="shared" si="26"/>
        <v>1.7694493006039513</v>
      </c>
      <c r="V76" s="28">
        <f t="shared" si="26"/>
        <v>2.0129237894150602</v>
      </c>
      <c r="W76" s="28">
        <f t="shared" si="26"/>
        <v>2.268769684604468</v>
      </c>
      <c r="X76" s="28">
        <f t="shared" si="26"/>
        <v>2.5375060708018107</v>
      </c>
    </row>
    <row r="77" spans="3:24" hidden="1" outlineLevel="1" x14ac:dyDescent="0.35">
      <c r="C77" s="16" t="s">
        <v>18</v>
      </c>
      <c r="K77" s="25">
        <v>1.742</v>
      </c>
      <c r="L77" s="25">
        <v>-0.27700000000000002</v>
      </c>
      <c r="M77" s="25">
        <v>0</v>
      </c>
      <c r="N77" s="25">
        <v>0</v>
      </c>
      <c r="O77" s="25">
        <v>0</v>
      </c>
      <c r="P77" s="25">
        <v>0</v>
      </c>
      <c r="Q77" s="25">
        <v>0</v>
      </c>
      <c r="R77" s="25">
        <v>0</v>
      </c>
      <c r="S77" s="25">
        <v>0</v>
      </c>
      <c r="T77" s="25">
        <v>0</v>
      </c>
      <c r="U77" s="25">
        <v>0</v>
      </c>
      <c r="V77" s="25">
        <v>0</v>
      </c>
      <c r="W77" s="25">
        <v>0</v>
      </c>
      <c r="X77" s="25">
        <v>0</v>
      </c>
    </row>
    <row r="78" spans="3:24" hidden="1" outlineLevel="1" x14ac:dyDescent="0.35">
      <c r="C78" s="16" t="s">
        <v>232</v>
      </c>
      <c r="K78" s="25">
        <v>0</v>
      </c>
      <c r="L78" s="25">
        <v>0</v>
      </c>
      <c r="M78" s="25">
        <v>0</v>
      </c>
      <c r="N78" s="27">
        <f>+N312+N322</f>
        <v>80.206475521999991</v>
      </c>
      <c r="O78" s="27">
        <f t="shared" ref="O78:X78" si="27">+O312+O322</f>
        <v>6.5923130566027393</v>
      </c>
      <c r="P78" s="27">
        <f t="shared" si="27"/>
        <v>0</v>
      </c>
      <c r="Q78" s="27">
        <f t="shared" si="27"/>
        <v>0</v>
      </c>
      <c r="R78" s="27">
        <f t="shared" si="27"/>
        <v>0</v>
      </c>
      <c r="S78" s="27">
        <f t="shared" si="27"/>
        <v>0</v>
      </c>
      <c r="T78" s="27">
        <f t="shared" si="27"/>
        <v>0</v>
      </c>
      <c r="U78" s="27">
        <f t="shared" si="27"/>
        <v>0</v>
      </c>
      <c r="V78" s="27">
        <f t="shared" si="27"/>
        <v>0</v>
      </c>
      <c r="W78" s="27">
        <f t="shared" si="27"/>
        <v>0</v>
      </c>
      <c r="X78" s="27">
        <f t="shared" si="27"/>
        <v>0</v>
      </c>
    </row>
    <row r="79" spans="3:24" hidden="1" outlineLevel="1" x14ac:dyDescent="0.35">
      <c r="C79" s="16" t="s">
        <v>217</v>
      </c>
      <c r="K79" s="25">
        <v>0</v>
      </c>
      <c r="L79" s="25">
        <v>0</v>
      </c>
      <c r="M79" s="27">
        <f t="shared" ref="M79:X79" si="28">M335</f>
        <v>3.33806</v>
      </c>
      <c r="N79" s="27">
        <f t="shared" si="28"/>
        <v>6.6761200000000001</v>
      </c>
      <c r="O79" s="27">
        <f t="shared" si="28"/>
        <v>6.6761200000000001</v>
      </c>
      <c r="P79" s="27">
        <f t="shared" si="28"/>
        <v>6.6761200000000001</v>
      </c>
      <c r="Q79" s="27">
        <f t="shared" si="28"/>
        <v>6.6761200000000001</v>
      </c>
      <c r="R79" s="27">
        <f t="shared" si="28"/>
        <v>4.5311200000000005</v>
      </c>
      <c r="S79" s="27">
        <f t="shared" si="28"/>
        <v>0</v>
      </c>
      <c r="T79" s="27">
        <f t="shared" si="28"/>
        <v>0</v>
      </c>
      <c r="U79" s="27">
        <f t="shared" si="28"/>
        <v>0</v>
      </c>
      <c r="V79" s="27">
        <f t="shared" si="28"/>
        <v>0</v>
      </c>
      <c r="W79" s="27">
        <f t="shared" si="28"/>
        <v>0</v>
      </c>
      <c r="X79" s="27">
        <f t="shared" si="28"/>
        <v>0</v>
      </c>
    </row>
    <row r="80" spans="3:24" hidden="1" outlineLevel="1" x14ac:dyDescent="0.35">
      <c r="C80" s="16" t="s">
        <v>31</v>
      </c>
      <c r="K80" s="25">
        <v>-0.249</v>
      </c>
      <c r="L80" s="25">
        <v>0.28499999999999998</v>
      </c>
      <c r="M80" s="25">
        <v>0</v>
      </c>
      <c r="N80" s="25">
        <v>0</v>
      </c>
      <c r="O80" s="25">
        <v>0</v>
      </c>
      <c r="P80" s="25">
        <v>0</v>
      </c>
      <c r="Q80" s="25">
        <v>0</v>
      </c>
      <c r="R80" s="25">
        <v>0</v>
      </c>
      <c r="S80" s="25">
        <v>0</v>
      </c>
      <c r="T80" s="25">
        <v>0</v>
      </c>
      <c r="U80" s="25">
        <v>0</v>
      </c>
      <c r="V80" s="25">
        <v>0</v>
      </c>
      <c r="W80" s="25">
        <v>0</v>
      </c>
      <c r="X80" s="25">
        <v>0</v>
      </c>
    </row>
    <row r="81" spans="1:24" hidden="1" outlineLevel="1" x14ac:dyDescent="0.35">
      <c r="C81" s="10" t="s">
        <v>117</v>
      </c>
      <c r="D81" s="10"/>
      <c r="E81" s="10"/>
      <c r="F81" s="10"/>
      <c r="G81" s="10"/>
      <c r="H81" s="10"/>
      <c r="I81" s="10"/>
      <c r="J81" s="10"/>
      <c r="K81" s="26">
        <f>SUM(K75:K80)</f>
        <v>2.1269999999999998</v>
      </c>
      <c r="L81" s="26">
        <f>SUM(L75:L80)</f>
        <v>0.74399999999999999</v>
      </c>
      <c r="M81" s="26">
        <f t="shared" ref="M81:X81" si="29">SUM(M75:M80)</f>
        <v>4.0460738599999999</v>
      </c>
      <c r="N81" s="26">
        <f t="shared" si="29"/>
        <v>88.162719397679993</v>
      </c>
      <c r="O81" s="26">
        <f t="shared" si="29"/>
        <v>14.658987325259023</v>
      </c>
      <c r="P81" s="26">
        <f t="shared" si="29"/>
        <v>8.2946261528182088</v>
      </c>
      <c r="Q81" s="26">
        <f t="shared" si="29"/>
        <v>8.5677851166295564</v>
      </c>
      <c r="R81" s="26">
        <f t="shared" si="29"/>
        <v>6.7352985803748275</v>
      </c>
      <c r="S81" s="26">
        <f t="shared" si="29"/>
        <v>2.5573538628535424</v>
      </c>
      <c r="T81" s="26">
        <f t="shared" si="29"/>
        <v>2.947926224712254</v>
      </c>
      <c r="U81" s="26">
        <f t="shared" si="29"/>
        <v>3.3796784842512988</v>
      </c>
      <c r="V81" s="26">
        <f t="shared" si="29"/>
        <v>3.8540880176486629</v>
      </c>
      <c r="W81" s="26">
        <f t="shared" si="29"/>
        <v>4.3599520527459958</v>
      </c>
      <c r="X81" s="26">
        <f t="shared" si="29"/>
        <v>4.8331210402704006</v>
      </c>
    </row>
    <row r="82" spans="1:24" hidden="1" outlineLevel="1" x14ac:dyDescent="0.35"/>
    <row r="83" spans="1:24" hidden="1" outlineLevel="1" x14ac:dyDescent="0.35">
      <c r="C83" s="16" t="s">
        <v>120</v>
      </c>
      <c r="K83" s="25">
        <v>1.2</v>
      </c>
      <c r="L83" s="25">
        <v>1.2</v>
      </c>
      <c r="M83" s="50">
        <f t="shared" ref="M83:X83" si="30">(M$54*M$90)*L83/SUM(L$83:L$84,L$88)</f>
        <v>1.3759689579158314</v>
      </c>
      <c r="N83" s="50">
        <f t="shared" si="30"/>
        <v>2.7983406373747495</v>
      </c>
      <c r="O83" s="50">
        <f t="shared" si="30"/>
        <v>3.2645613681074499</v>
      </c>
      <c r="P83" s="50">
        <f t="shared" si="30"/>
        <v>3.8055177853503626</v>
      </c>
      <c r="Q83" s="50">
        <f t="shared" si="30"/>
        <v>4.4263550339141355</v>
      </c>
      <c r="R83" s="50">
        <f t="shared" si="30"/>
        <v>5.1198231333147177</v>
      </c>
      <c r="S83" s="50">
        <f t="shared" si="30"/>
        <v>5.9023930805616738</v>
      </c>
      <c r="T83" s="50">
        <f t="shared" si="30"/>
        <v>6.7653506768039868</v>
      </c>
      <c r="U83" s="50">
        <f t="shared" si="30"/>
        <v>7.7273954811044954</v>
      </c>
      <c r="V83" s="50">
        <f t="shared" si="30"/>
        <v>8.7947310407724348</v>
      </c>
      <c r="W83" s="50">
        <f t="shared" si="30"/>
        <v>9.916299970084717</v>
      </c>
      <c r="X83" s="50">
        <f t="shared" si="30"/>
        <v>11.094377815388698</v>
      </c>
    </row>
    <row r="84" spans="1:24" hidden="1" outlineLevel="1" x14ac:dyDescent="0.35">
      <c r="C84" s="16" t="s">
        <v>121</v>
      </c>
      <c r="K84" s="25">
        <v>0.7</v>
      </c>
      <c r="L84" s="25">
        <v>1.4</v>
      </c>
      <c r="M84" s="50">
        <f t="shared" ref="M84:X84" si="31">(M$54*M$90)*L84/SUM(L$83:L$84,L$88)</f>
        <v>1.60529711756847</v>
      </c>
      <c r="N84" s="50">
        <f t="shared" si="31"/>
        <v>3.2647307436038746</v>
      </c>
      <c r="O84" s="50">
        <f t="shared" si="31"/>
        <v>3.8086549294586916</v>
      </c>
      <c r="P84" s="50">
        <f t="shared" si="31"/>
        <v>4.4397707495754233</v>
      </c>
      <c r="Q84" s="50">
        <f t="shared" si="31"/>
        <v>5.1640808728998255</v>
      </c>
      <c r="R84" s="50">
        <f t="shared" si="31"/>
        <v>5.9731269888671727</v>
      </c>
      <c r="S84" s="50">
        <f t="shared" si="31"/>
        <v>6.8861252606552892</v>
      </c>
      <c r="T84" s="50">
        <f t="shared" si="31"/>
        <v>7.8929091229379882</v>
      </c>
      <c r="U84" s="50">
        <f t="shared" si="31"/>
        <v>9.0152947279552489</v>
      </c>
      <c r="V84" s="50">
        <f t="shared" si="31"/>
        <v>10.260519547567846</v>
      </c>
      <c r="W84" s="50">
        <f t="shared" si="31"/>
        <v>11.569016631765511</v>
      </c>
      <c r="X84" s="50">
        <f t="shared" si="31"/>
        <v>12.943440784620158</v>
      </c>
    </row>
    <row r="85" spans="1:24" hidden="1" outlineLevel="1" x14ac:dyDescent="0.35">
      <c r="C85" s="16" t="s">
        <v>122</v>
      </c>
      <c r="K85" s="25">
        <v>-2.1</v>
      </c>
      <c r="L85" s="25">
        <v>-1.5</v>
      </c>
      <c r="M85" s="25">
        <v>-1</v>
      </c>
      <c r="N85" s="25">
        <v>-1</v>
      </c>
      <c r="O85" s="25">
        <v>-1</v>
      </c>
      <c r="P85" s="25">
        <v>-1</v>
      </c>
      <c r="Q85" s="25">
        <v>-1</v>
      </c>
      <c r="R85" s="25">
        <v>-1</v>
      </c>
      <c r="S85" s="25">
        <v>-1</v>
      </c>
      <c r="T85" s="25">
        <v>-1</v>
      </c>
      <c r="U85" s="25">
        <v>-1</v>
      </c>
      <c r="V85" s="25">
        <v>-1</v>
      </c>
      <c r="W85" s="25">
        <v>-1</v>
      </c>
      <c r="X85" s="25">
        <v>-1</v>
      </c>
    </row>
    <row r="86" spans="1:24" hidden="1" outlineLevel="1" x14ac:dyDescent="0.35">
      <c r="C86" s="16" t="s">
        <v>134</v>
      </c>
      <c r="K86" s="25">
        <v>-2.2999999999999998</v>
      </c>
      <c r="L86" s="25">
        <v>4</v>
      </c>
      <c r="M86" s="25">
        <v>0</v>
      </c>
      <c r="N86" s="25">
        <v>0</v>
      </c>
      <c r="O86" s="25">
        <v>0</v>
      </c>
      <c r="P86" s="25">
        <v>0</v>
      </c>
      <c r="Q86" s="25">
        <v>0</v>
      </c>
      <c r="R86" s="25">
        <v>0</v>
      </c>
      <c r="S86" s="25">
        <v>0</v>
      </c>
      <c r="T86" s="25">
        <v>0</v>
      </c>
      <c r="U86" s="25">
        <v>0</v>
      </c>
      <c r="V86" s="25">
        <v>0</v>
      </c>
      <c r="W86" s="25">
        <v>0</v>
      </c>
      <c r="X86" s="25">
        <v>0</v>
      </c>
    </row>
    <row r="87" spans="1:24" hidden="1" outlineLevel="1" x14ac:dyDescent="0.35">
      <c r="C87" s="16" t="s">
        <v>123</v>
      </c>
      <c r="K87" s="25">
        <v>-0.4</v>
      </c>
      <c r="L87" s="25">
        <v>0</v>
      </c>
      <c r="M87" s="25">
        <v>0</v>
      </c>
      <c r="N87" s="25">
        <v>0</v>
      </c>
      <c r="O87" s="25">
        <v>0</v>
      </c>
      <c r="P87" s="25">
        <v>0</v>
      </c>
      <c r="Q87" s="25">
        <v>0</v>
      </c>
      <c r="R87" s="25">
        <v>0</v>
      </c>
      <c r="S87" s="25">
        <v>0</v>
      </c>
      <c r="T87" s="25">
        <v>0</v>
      </c>
      <c r="U87" s="25">
        <v>0</v>
      </c>
      <c r="V87" s="25">
        <v>0</v>
      </c>
      <c r="W87" s="25">
        <v>0</v>
      </c>
      <c r="X87" s="25">
        <v>0</v>
      </c>
    </row>
    <row r="88" spans="1:24" hidden="1" outlineLevel="1" x14ac:dyDescent="0.35">
      <c r="C88" s="16" t="s">
        <v>124</v>
      </c>
      <c r="K88" s="27">
        <f>K89-SUM(K83:K87)</f>
        <v>3.802</v>
      </c>
      <c r="L88" s="27">
        <f>L89-SUM(L83:L87)</f>
        <v>5.3840000000000003</v>
      </c>
      <c r="M88" s="50">
        <f t="shared" ref="M88:X88" si="32">(M$54*M$90)*L88/SUM(L$83:L$84,L$88)</f>
        <v>6.1735140578490313</v>
      </c>
      <c r="N88" s="50">
        <f t="shared" si="32"/>
        <v>12.555221659688044</v>
      </c>
      <c r="O88" s="50">
        <f t="shared" si="32"/>
        <v>14.646998671575428</v>
      </c>
      <c r="P88" s="50">
        <f t="shared" si="32"/>
        <v>17.07408979693863</v>
      </c>
      <c r="Q88" s="50">
        <f t="shared" si="32"/>
        <v>19.859579585494757</v>
      </c>
      <c r="R88" s="50">
        <f t="shared" si="32"/>
        <v>22.970939791472038</v>
      </c>
      <c r="S88" s="50">
        <f t="shared" si="32"/>
        <v>26.482070288120045</v>
      </c>
      <c r="T88" s="50">
        <f t="shared" si="32"/>
        <v>30.353873369927225</v>
      </c>
      <c r="U88" s="50">
        <f t="shared" si="32"/>
        <v>34.670247725222175</v>
      </c>
      <c r="V88" s="50">
        <f t="shared" si="32"/>
        <v>39.459026602932326</v>
      </c>
      <c r="W88" s="50">
        <f t="shared" si="32"/>
        <v>44.49113253244677</v>
      </c>
      <c r="X88" s="50">
        <f t="shared" si="32"/>
        <v>49.776775131710643</v>
      </c>
    </row>
    <row r="89" spans="1:24" hidden="1" outlineLevel="1" x14ac:dyDescent="0.35">
      <c r="C89" s="10" t="s">
        <v>125</v>
      </c>
      <c r="D89" s="10"/>
      <c r="E89" s="10"/>
      <c r="F89" s="10"/>
      <c r="G89" s="10"/>
      <c r="H89" s="10"/>
      <c r="I89" s="10"/>
      <c r="J89" s="10"/>
      <c r="K89" s="36">
        <f>+K62</f>
        <v>0.90200000000000002</v>
      </c>
      <c r="L89" s="36">
        <f>+L62</f>
        <v>10.484</v>
      </c>
      <c r="M89" s="26">
        <f t="shared" ref="M89" si="33">SUM(M83:M88)</f>
        <v>8.1547801333333325</v>
      </c>
      <c r="N89" s="26">
        <f t="shared" ref="N89" si="34">SUM(N83:N88)</f>
        <v>17.618293040666668</v>
      </c>
      <c r="O89" s="26">
        <f t="shared" ref="O89" si="35">SUM(O83:O88)</f>
        <v>20.720214969141569</v>
      </c>
      <c r="P89" s="26">
        <f t="shared" ref="P89" si="36">SUM(P83:P88)</f>
        <v>24.319378331864414</v>
      </c>
      <c r="Q89" s="26">
        <f t="shared" ref="Q89" si="37">SUM(Q83:Q88)</f>
        <v>28.450015492308719</v>
      </c>
      <c r="R89" s="26">
        <f t="shared" ref="R89" si="38">SUM(R83:R88)</f>
        <v>33.063889913653924</v>
      </c>
      <c r="S89" s="26">
        <f t="shared" ref="S89" si="39">SUM(S83:S88)</f>
        <v>38.270588629337013</v>
      </c>
      <c r="T89" s="26">
        <f t="shared" ref="T89" si="40">SUM(T83:T88)</f>
        <v>44.012133169669198</v>
      </c>
      <c r="U89" s="26">
        <f t="shared" ref="U89" si="41">SUM(U83:U88)</f>
        <v>50.412937934281921</v>
      </c>
      <c r="V89" s="26">
        <f t="shared" ref="V89" si="42">SUM(V83:V88)</f>
        <v>57.514277191272605</v>
      </c>
      <c r="W89" s="26">
        <f t="shared" ref="W89" si="43">SUM(W83:W88)</f>
        <v>64.976449134296999</v>
      </c>
      <c r="X89" s="26">
        <f t="shared" ref="X89" si="44">SUM(X83:X88)</f>
        <v>72.814593731719498</v>
      </c>
    </row>
    <row r="90" spans="1:24" hidden="1" outlineLevel="1" x14ac:dyDescent="0.35">
      <c r="C90" s="16" t="s">
        <v>159</v>
      </c>
      <c r="K90" s="2">
        <f>SUM(K88,K83,K84)/K54</f>
        <v>3.4272593946096698E-2</v>
      </c>
      <c r="L90" s="2">
        <f>SUM(L88,L83,L84)/L54</f>
        <v>3.4962952582809299E-2</v>
      </c>
      <c r="M90" s="30">
        <v>3.5000000000000003E-2</v>
      </c>
      <c r="N90" s="30">
        <v>3.5000000000000003E-2</v>
      </c>
      <c r="O90" s="30">
        <v>3.5000000000000003E-2</v>
      </c>
      <c r="P90" s="30">
        <v>3.5000000000000003E-2</v>
      </c>
      <c r="Q90" s="30">
        <v>3.5000000000000003E-2</v>
      </c>
      <c r="R90" s="30">
        <v>3.5000000000000003E-2</v>
      </c>
      <c r="S90" s="30">
        <v>3.5000000000000003E-2</v>
      </c>
      <c r="T90" s="30">
        <v>3.5000000000000003E-2</v>
      </c>
      <c r="U90" s="30">
        <v>3.5000000000000003E-2</v>
      </c>
      <c r="V90" s="30">
        <v>3.5000000000000003E-2</v>
      </c>
      <c r="W90" s="30">
        <v>3.5000000000000003E-2</v>
      </c>
      <c r="X90" s="30">
        <v>3.5000000000000003E-2</v>
      </c>
    </row>
    <row r="91" spans="1:24" hidden="1" outlineLevel="1" x14ac:dyDescent="0.35"/>
    <row r="92" spans="1:24" hidden="1" outlineLevel="1" x14ac:dyDescent="0.35">
      <c r="C92" s="9" t="s">
        <v>85</v>
      </c>
      <c r="D92" s="9"/>
      <c r="E92" s="9"/>
      <c r="F92" s="9"/>
      <c r="G92" s="9"/>
      <c r="H92" s="9"/>
      <c r="I92" s="9"/>
      <c r="J92" s="9"/>
      <c r="K92" s="64">
        <f t="shared" ref="K92:U92" si="45">+K54-K64+K63</f>
        <v>52.197000000000024</v>
      </c>
      <c r="L92" s="64">
        <f>+L54-L64+L63</f>
        <v>68.954999999999984</v>
      </c>
      <c r="M92" s="64">
        <f t="shared" si="45"/>
        <v>78.684848559999992</v>
      </c>
      <c r="N92" s="64">
        <f>+N54-N64+N63</f>
        <v>151.34821980645921</v>
      </c>
      <c r="O92" s="64">
        <f t="shared" si="45"/>
        <v>176.00287489422632</v>
      </c>
      <c r="P92" s="64">
        <f t="shared" si="45"/>
        <v>205.00184827387892</v>
      </c>
      <c r="Q92" s="64">
        <f t="shared" si="45"/>
        <v>238.2829819666016</v>
      </c>
      <c r="R92" s="64">
        <f t="shared" si="45"/>
        <v>275.45762730429726</v>
      </c>
      <c r="S92" s="64">
        <f t="shared" si="45"/>
        <v>317.40874267065806</v>
      </c>
      <c r="T92" s="64">
        <f t="shared" si="45"/>
        <v>363.66918725276332</v>
      </c>
      <c r="U92" s="64">
        <f t="shared" si="45"/>
        <v>415.24138564192833</v>
      </c>
      <c r="V92" s="64">
        <f>+V54-V64+V63</f>
        <v>472.45789051253922</v>
      </c>
      <c r="W92" s="64">
        <f>+W54-W64+W63</f>
        <v>532.58167588204981</v>
      </c>
      <c r="X92" s="64">
        <f>+X54-X64+X63</f>
        <v>595.7347266384254</v>
      </c>
    </row>
    <row r="93" spans="1:24" hidden="1" outlineLevel="1" x14ac:dyDescent="0.35">
      <c r="C93" s="9" t="s">
        <v>86</v>
      </c>
      <c r="D93" s="9"/>
      <c r="E93" s="9"/>
      <c r="F93" s="9"/>
      <c r="G93" s="9"/>
      <c r="H93" s="9"/>
      <c r="I93" s="9"/>
      <c r="J93" s="9"/>
      <c r="K93" s="23">
        <f t="shared" ref="K93:X93" si="46">+K92/K54</f>
        <v>0.31373668646166436</v>
      </c>
      <c r="L93" s="23">
        <f t="shared" si="46"/>
        <v>0.3019627248681882</v>
      </c>
      <c r="M93" s="23">
        <f t="shared" si="46"/>
        <v>0.30082313933161126</v>
      </c>
      <c r="N93" s="23">
        <f t="shared" si="46"/>
        <v>0.28451521746143899</v>
      </c>
      <c r="O93" s="23">
        <f t="shared" si="46"/>
        <v>0.28361140209936803</v>
      </c>
      <c r="P93" s="23">
        <f t="shared" si="46"/>
        <v>0.28338234041694266</v>
      </c>
      <c r="Q93" s="23">
        <f t="shared" si="46"/>
        <v>0.28318845438329698</v>
      </c>
      <c r="R93" s="23">
        <f t="shared" si="46"/>
        <v>0.283027481009618</v>
      </c>
      <c r="S93" s="23">
        <f t="shared" si="46"/>
        <v>0.28289125223791151</v>
      </c>
      <c r="T93" s="23">
        <f t="shared" si="46"/>
        <v>0.28277756812520022</v>
      </c>
      <c r="U93" s="23">
        <f t="shared" si="46"/>
        <v>0.28268076249687829</v>
      </c>
      <c r="V93" s="23">
        <f t="shared" si="46"/>
        <v>0.2825981446183739</v>
      </c>
      <c r="W93" s="23">
        <f t="shared" si="46"/>
        <v>0.28253049232656868</v>
      </c>
      <c r="X93" s="23">
        <f t="shared" si="46"/>
        <v>0.28247416097861627</v>
      </c>
    </row>
    <row r="94" spans="1:24" collapsed="1" x14ac:dyDescent="0.35"/>
    <row r="95" spans="1:24" x14ac:dyDescent="0.35">
      <c r="A95" s="1"/>
      <c r="B95" s="3" t="s">
        <v>2</v>
      </c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1:24" x14ac:dyDescent="0.35">
      <c r="B96" s="6"/>
      <c r="C96" s="6" t="s">
        <v>3</v>
      </c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8"/>
      <c r="R96" s="8"/>
      <c r="S96" s="8"/>
      <c r="T96" s="8"/>
      <c r="U96" s="8"/>
      <c r="V96" s="8"/>
      <c r="W96" s="8"/>
      <c r="X96" s="8"/>
    </row>
    <row r="97" spans="2:24" hidden="1" outlineLevel="1" x14ac:dyDescent="0.35">
      <c r="C97" t="s">
        <v>24</v>
      </c>
      <c r="K97" s="28">
        <f t="shared" ref="K97:X97" si="47">+K11</f>
        <v>166.37200000000001</v>
      </c>
      <c r="L97" s="28">
        <f t="shared" si="47"/>
        <v>228.35599999999999</v>
      </c>
      <c r="M97" s="28">
        <f t="shared" si="47"/>
        <v>261.56514666666664</v>
      </c>
      <c r="N97" s="28">
        <f t="shared" si="47"/>
        <v>531.95122973333332</v>
      </c>
      <c r="O97" s="28">
        <f t="shared" si="47"/>
        <v>620.57757054690194</v>
      </c>
      <c r="P97" s="28">
        <f t="shared" si="47"/>
        <v>723.41080948184037</v>
      </c>
      <c r="Q97" s="28">
        <f t="shared" si="47"/>
        <v>841.4290140659632</v>
      </c>
      <c r="R97" s="28">
        <f t="shared" si="47"/>
        <v>973.25399753296927</v>
      </c>
      <c r="S97" s="28">
        <f t="shared" si="47"/>
        <v>1122.0168179810571</v>
      </c>
      <c r="T97" s="28">
        <f t="shared" si="47"/>
        <v>1286.0609477048342</v>
      </c>
      <c r="U97" s="28">
        <f t="shared" si="47"/>
        <v>1468.9410838366261</v>
      </c>
      <c r="V97" s="28">
        <f t="shared" si="47"/>
        <v>1671.8364911792173</v>
      </c>
      <c r="W97" s="28">
        <f t="shared" si="47"/>
        <v>1885.0414038370568</v>
      </c>
      <c r="X97" s="28">
        <f t="shared" si="47"/>
        <v>2108.9883923348425</v>
      </c>
    </row>
    <row r="98" spans="2:24" hidden="1" outlineLevel="1" x14ac:dyDescent="0.35">
      <c r="C98" s="16" t="s">
        <v>39</v>
      </c>
      <c r="K98" s="28">
        <f t="shared" ref="K98:X98" si="48">-K64</f>
        <v>-119.31599999999999</v>
      </c>
      <c r="L98" s="28">
        <f t="shared" si="48"/>
        <v>-164.56200000000001</v>
      </c>
      <c r="M98" s="28">
        <f t="shared" si="48"/>
        <v>-186.80979810666665</v>
      </c>
      <c r="N98" s="28">
        <f t="shared" si="48"/>
        <v>-385.74712447798521</v>
      </c>
      <c r="O98" s="28">
        <f t="shared" si="48"/>
        <v>-454.50445194103116</v>
      </c>
      <c r="P98" s="28">
        <f t="shared" si="48"/>
        <v>-529.9930758581703</v>
      </c>
      <c r="Q98" s="28">
        <f t="shared" si="48"/>
        <v>-616.64970054302262</v>
      </c>
      <c r="R98" s="28">
        <f t="shared" si="48"/>
        <v>-713.50304515790333</v>
      </c>
      <c r="S98" s="28">
        <f t="shared" si="48"/>
        <v>-822.77548326434783</v>
      </c>
      <c r="T98" s="28">
        <f t="shared" si="48"/>
        <v>-943.3360743877173</v>
      </c>
      <c r="U98" s="28">
        <f t="shared" si="48"/>
        <v>-1077.7061692185214</v>
      </c>
      <c r="V98" s="28">
        <f t="shared" si="48"/>
        <v>-1226.7988342316285</v>
      </c>
      <c r="W98" s="28">
        <f t="shared" si="48"/>
        <v>-1383.667342457019</v>
      </c>
      <c r="X98" s="28">
        <f t="shared" si="48"/>
        <v>-1548.4411052347089</v>
      </c>
    </row>
    <row r="99" spans="2:24" hidden="1" outlineLevel="1" x14ac:dyDescent="0.35">
      <c r="C99" s="16" t="s">
        <v>40</v>
      </c>
      <c r="K99" s="28">
        <f>+K217</f>
        <v>-18.574999999999999</v>
      </c>
      <c r="L99" s="28">
        <f>+L217</f>
        <v>-25.521000000000001</v>
      </c>
      <c r="M99" s="28">
        <f t="shared" ref="M99:X99" si="49">+M217</f>
        <v>-29.499714285714283</v>
      </c>
      <c r="N99" s="28">
        <f t="shared" ca="1" si="49"/>
        <v>-73.731681721721799</v>
      </c>
      <c r="O99" s="28">
        <f t="shared" ca="1" si="49"/>
        <v>-76.034903398112334</v>
      </c>
      <c r="P99" s="28">
        <f t="shared" ca="1" si="49"/>
        <v>-80.914999288425932</v>
      </c>
      <c r="Q99" s="28">
        <f t="shared" ca="1" si="49"/>
        <v>-87.359642447044635</v>
      </c>
      <c r="R99" s="28">
        <f t="shared" ca="1" si="49"/>
        <v>-95.556662211205278</v>
      </c>
      <c r="S99" s="28">
        <f t="shared" ca="1" si="49"/>
        <v>-105.69714713358194</v>
      </c>
      <c r="T99" s="28">
        <f t="shared" ca="1" si="49"/>
        <v>-117.97343901421067</v>
      </c>
      <c r="U99" s="28">
        <f t="shared" ca="1" si="49"/>
        <v>-132.57704201581049</v>
      </c>
      <c r="V99" s="28">
        <f t="shared" ca="1" si="49"/>
        <v>-149.69652515691311</v>
      </c>
      <c r="W99" s="28">
        <f t="shared" ca="1" si="49"/>
        <v>-169.51550972291597</v>
      </c>
      <c r="X99" s="28">
        <f t="shared" ca="1" si="49"/>
        <v>-189.52281658581796</v>
      </c>
    </row>
    <row r="100" spans="2:24" hidden="1" outlineLevel="1" x14ac:dyDescent="0.35">
      <c r="C100" s="16" t="s">
        <v>41</v>
      </c>
      <c r="K100" s="28">
        <f t="shared" ref="K100:X100" si="50">-K81</f>
        <v>-2.1269999999999998</v>
      </c>
      <c r="L100" s="28">
        <f t="shared" si="50"/>
        <v>-0.74399999999999999</v>
      </c>
      <c r="M100" s="28">
        <f t="shared" si="50"/>
        <v>-4.0460738599999999</v>
      </c>
      <c r="N100" s="28">
        <f t="shared" si="50"/>
        <v>-88.162719397679993</v>
      </c>
      <c r="O100" s="28">
        <f t="shared" si="50"/>
        <v>-14.658987325259023</v>
      </c>
      <c r="P100" s="28">
        <f t="shared" si="50"/>
        <v>-8.2946261528182088</v>
      </c>
      <c r="Q100" s="28">
        <f t="shared" si="50"/>
        <v>-8.5677851166295564</v>
      </c>
      <c r="R100" s="28">
        <f t="shared" si="50"/>
        <v>-6.7352985803748275</v>
      </c>
      <c r="S100" s="28">
        <f t="shared" si="50"/>
        <v>-2.5573538628535424</v>
      </c>
      <c r="T100" s="28">
        <f t="shared" si="50"/>
        <v>-2.947926224712254</v>
      </c>
      <c r="U100" s="28">
        <f t="shared" si="50"/>
        <v>-3.3796784842512988</v>
      </c>
      <c r="V100" s="28">
        <f t="shared" si="50"/>
        <v>-3.8540880176486629</v>
      </c>
      <c r="W100" s="28">
        <f t="shared" si="50"/>
        <v>-4.3599520527459958</v>
      </c>
      <c r="X100" s="28">
        <f t="shared" si="50"/>
        <v>-4.8331210402704006</v>
      </c>
    </row>
    <row r="101" spans="2:24" hidden="1" outlineLevel="1" x14ac:dyDescent="0.35">
      <c r="C101" s="10" t="s">
        <v>42</v>
      </c>
      <c r="D101" s="10"/>
      <c r="E101" s="10"/>
      <c r="F101" s="10"/>
      <c r="G101" s="10"/>
      <c r="H101" s="10"/>
      <c r="I101" s="10"/>
      <c r="J101" s="10"/>
      <c r="K101" s="26">
        <f>SUM(K97:K100)</f>
        <v>26.354000000000028</v>
      </c>
      <c r="L101" s="26">
        <f>SUM(L97:L100)</f>
        <v>37.528999999999982</v>
      </c>
      <c r="M101" s="26">
        <f t="shared" ref="M101:X101" si="51">SUM(M97:M100)</f>
        <v>41.209560414285704</v>
      </c>
      <c r="N101" s="26">
        <f t="shared" ca="1" si="51"/>
        <v>-15.690295864053681</v>
      </c>
      <c r="O101" s="26">
        <f t="shared" ca="1" si="51"/>
        <v>75.379227882499421</v>
      </c>
      <c r="P101" s="26">
        <f t="shared" ca="1" si="51"/>
        <v>104.20810818242593</v>
      </c>
      <c r="Q101" s="26">
        <f t="shared" ca="1" si="51"/>
        <v>128.85188595926641</v>
      </c>
      <c r="R101" s="26">
        <f t="shared" ca="1" si="51"/>
        <v>157.45899158348584</v>
      </c>
      <c r="S101" s="26">
        <f t="shared" ca="1" si="51"/>
        <v>190.98683372027378</v>
      </c>
      <c r="T101" s="26">
        <f t="shared" ca="1" si="51"/>
        <v>221.803508078194</v>
      </c>
      <c r="U101" s="26">
        <f t="shared" ca="1" si="51"/>
        <v>255.27819411804299</v>
      </c>
      <c r="V101" s="26">
        <f t="shared" ca="1" si="51"/>
        <v>291.48704377302704</v>
      </c>
      <c r="W101" s="26">
        <f t="shared" ca="1" si="51"/>
        <v>327.49859960437584</v>
      </c>
      <c r="X101" s="26">
        <f t="shared" ca="1" si="51"/>
        <v>366.1913494740453</v>
      </c>
    </row>
    <row r="102" spans="2:24" hidden="1" outlineLevel="1" x14ac:dyDescent="0.35">
      <c r="C102" s="29" t="s">
        <v>43</v>
      </c>
      <c r="K102" s="14">
        <v>-7</v>
      </c>
      <c r="L102" s="18">
        <v>-10.8</v>
      </c>
      <c r="M102" s="49">
        <f>-M103*M$101</f>
        <v>-10.302390103571426</v>
      </c>
      <c r="N102" s="49">
        <f ca="1">-N103*N$101</f>
        <v>0</v>
      </c>
      <c r="O102" s="49">
        <f t="shared" ref="O102:X102" ca="1" si="52">-O103*O$101</f>
        <v>-18.844806970624855</v>
      </c>
      <c r="P102" s="49">
        <f t="shared" ca="1" si="52"/>
        <v>-26.052027045606483</v>
      </c>
      <c r="Q102" s="49">
        <f t="shared" ca="1" si="52"/>
        <v>-32.212971489816603</v>
      </c>
      <c r="R102" s="49">
        <f t="shared" ca="1" si="52"/>
        <v>-39.36474789587146</v>
      </c>
      <c r="S102" s="49">
        <f t="shared" ca="1" si="52"/>
        <v>-47.746708430068445</v>
      </c>
      <c r="T102" s="49">
        <f t="shared" ca="1" si="52"/>
        <v>-55.4508770195485</v>
      </c>
      <c r="U102" s="49">
        <f t="shared" ca="1" si="52"/>
        <v>-63.819548529510747</v>
      </c>
      <c r="V102" s="49">
        <f t="shared" ca="1" si="52"/>
        <v>-72.87176094325676</v>
      </c>
      <c r="W102" s="49">
        <f t="shared" ca="1" si="52"/>
        <v>-81.87464990109396</v>
      </c>
      <c r="X102" s="49">
        <f t="shared" ca="1" si="52"/>
        <v>-91.547837368511324</v>
      </c>
    </row>
    <row r="103" spans="2:24" hidden="1" outlineLevel="1" x14ac:dyDescent="0.35">
      <c r="C103" s="16" t="s">
        <v>44</v>
      </c>
      <c r="K103" s="32">
        <f>-K102/K$101</f>
        <v>0.26561432799574991</v>
      </c>
      <c r="L103" s="32">
        <f>-L102/L$101</f>
        <v>0.28777745210370664</v>
      </c>
      <c r="M103" s="37">
        <f>IF(M101&gt;0,25%,0)</f>
        <v>0.25</v>
      </c>
      <c r="N103" s="37">
        <f t="shared" ref="N103:X103" ca="1" si="53">IF(N101&gt;0,25%,0)</f>
        <v>0</v>
      </c>
      <c r="O103" s="37">
        <f t="shared" ca="1" si="53"/>
        <v>0.25</v>
      </c>
      <c r="P103" s="37">
        <f t="shared" ca="1" si="53"/>
        <v>0.25</v>
      </c>
      <c r="Q103" s="37">
        <f t="shared" ca="1" si="53"/>
        <v>0.25</v>
      </c>
      <c r="R103" s="37">
        <f t="shared" ca="1" si="53"/>
        <v>0.25</v>
      </c>
      <c r="S103" s="37">
        <f t="shared" ca="1" si="53"/>
        <v>0.25</v>
      </c>
      <c r="T103" s="37">
        <f t="shared" ca="1" si="53"/>
        <v>0.25</v>
      </c>
      <c r="U103" s="37">
        <f t="shared" ca="1" si="53"/>
        <v>0.25</v>
      </c>
      <c r="V103" s="37">
        <f t="shared" ca="1" si="53"/>
        <v>0.25</v>
      </c>
      <c r="W103" s="37">
        <f t="shared" ca="1" si="53"/>
        <v>0.25</v>
      </c>
      <c r="X103" s="37">
        <f t="shared" ca="1" si="53"/>
        <v>0.25</v>
      </c>
    </row>
    <row r="104" spans="2:24" hidden="1" outlineLevel="1" x14ac:dyDescent="0.35">
      <c r="C104" s="29" t="s">
        <v>45</v>
      </c>
      <c r="K104" s="14">
        <v>1</v>
      </c>
      <c r="L104" s="18">
        <v>0.8</v>
      </c>
      <c r="M104" s="49">
        <f>-M105*M$101</f>
        <v>4.1209560414285704</v>
      </c>
      <c r="N104" s="49">
        <f t="shared" ref="N104" ca="1" si="54">-N105*N$101</f>
        <v>0</v>
      </c>
      <c r="O104" s="49">
        <f t="shared" ref="O104" ca="1" si="55">-O105*O$101</f>
        <v>0</v>
      </c>
      <c r="P104" s="49">
        <f t="shared" ref="P104" ca="1" si="56">-P105*P$101</f>
        <v>0</v>
      </c>
      <c r="Q104" s="49">
        <f t="shared" ref="Q104" ca="1" si="57">-Q105*Q$101</f>
        <v>0</v>
      </c>
      <c r="R104" s="49">
        <f t="shared" ref="R104" ca="1" si="58">-R105*R$101</f>
        <v>0</v>
      </c>
      <c r="S104" s="49">
        <f t="shared" ref="S104" ca="1" si="59">-S105*S$101</f>
        <v>0</v>
      </c>
      <c r="T104" s="49">
        <f t="shared" ref="T104" ca="1" si="60">-T105*T$101</f>
        <v>0</v>
      </c>
      <c r="U104" s="49">
        <f t="shared" ref="U104" ca="1" si="61">-U105*U$101</f>
        <v>0</v>
      </c>
      <c r="V104" s="49">
        <f t="shared" ref="V104" ca="1" si="62">-V105*V$101</f>
        <v>0</v>
      </c>
      <c r="W104" s="49">
        <f t="shared" ref="W104" ca="1" si="63">-W105*W$101</f>
        <v>0</v>
      </c>
      <c r="X104" s="49">
        <f t="shared" ref="X104" ca="1" si="64">-X105*X$101</f>
        <v>0</v>
      </c>
    </row>
    <row r="105" spans="2:24" hidden="1" outlineLevel="1" x14ac:dyDescent="0.35">
      <c r="C105" s="16" t="s">
        <v>46</v>
      </c>
      <c r="K105" s="32">
        <f>-K104/K$101</f>
        <v>-3.7944903999392841E-2</v>
      </c>
      <c r="L105" s="32">
        <f>-L104/L$101</f>
        <v>-2.1316848303978269E-2</v>
      </c>
      <c r="M105" s="37">
        <v>-0.1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</row>
    <row r="106" spans="2:24" hidden="1" outlineLevel="1" x14ac:dyDescent="0.35">
      <c r="C106" s="10" t="s">
        <v>16</v>
      </c>
      <c r="D106" s="10"/>
      <c r="E106" s="10"/>
      <c r="F106" s="10"/>
      <c r="G106" s="10"/>
      <c r="H106" s="10"/>
      <c r="I106" s="10"/>
      <c r="J106" s="10"/>
      <c r="K106" s="26">
        <f>+K104+K102+K101</f>
        <v>20.354000000000028</v>
      </c>
      <c r="L106" s="26">
        <f>+L104+L102+L101</f>
        <v>27.528999999999982</v>
      </c>
      <c r="M106" s="26">
        <f t="shared" ref="M106:X106" si="65">+M104+M102+M101</f>
        <v>35.028126352142849</v>
      </c>
      <c r="N106" s="26">
        <f t="shared" ca="1" si="65"/>
        <v>-15.690295864053681</v>
      </c>
      <c r="O106" s="26">
        <f t="shared" ca="1" si="65"/>
        <v>56.534420911874562</v>
      </c>
      <c r="P106" s="26">
        <f t="shared" ca="1" si="65"/>
        <v>78.156081136819452</v>
      </c>
      <c r="Q106" s="26">
        <f t="shared" ca="1" si="65"/>
        <v>96.638914469449816</v>
      </c>
      <c r="R106" s="26">
        <f t="shared" ca="1" si="65"/>
        <v>118.09424368761438</v>
      </c>
      <c r="S106" s="26">
        <f t="shared" ca="1" si="65"/>
        <v>143.24012529020533</v>
      </c>
      <c r="T106" s="26">
        <f t="shared" ca="1" si="65"/>
        <v>166.3526310586455</v>
      </c>
      <c r="U106" s="26">
        <f t="shared" ca="1" si="65"/>
        <v>191.45864558853225</v>
      </c>
      <c r="V106" s="26">
        <f t="shared" ca="1" si="65"/>
        <v>218.61528282977028</v>
      </c>
      <c r="W106" s="26">
        <f t="shared" ca="1" si="65"/>
        <v>245.62394970328188</v>
      </c>
      <c r="X106" s="26">
        <f t="shared" ca="1" si="65"/>
        <v>274.643512105534</v>
      </c>
    </row>
    <row r="107" spans="2:24" hidden="1" outlineLevel="1" x14ac:dyDescent="0.35">
      <c r="C107" t="s">
        <v>322</v>
      </c>
      <c r="N107" s="116">
        <f t="shared" ref="N107:X107" ca="1" si="66">+N106/N292</f>
        <v>-6.1991259207839419E-2</v>
      </c>
      <c r="O107" s="116">
        <f t="shared" ca="1" si="66"/>
        <v>0.22336353445967899</v>
      </c>
      <c r="P107" s="116">
        <f t="shared" ca="1" si="66"/>
        <v>0.30878919852119158</v>
      </c>
      <c r="Q107" s="116">
        <f t="shared" ca="1" si="66"/>
        <v>0.38181357753518719</v>
      </c>
      <c r="R107" s="116">
        <f t="shared" ca="1" si="66"/>
        <v>0.46658207944724389</v>
      </c>
      <c r="S107" s="116">
        <f t="shared" ca="1" si="66"/>
        <v>0.56593169515507191</v>
      </c>
      <c r="T107" s="116">
        <f t="shared" ca="1" si="66"/>
        <v>0.65724758546384088</v>
      </c>
      <c r="U107" s="116">
        <f t="shared" ca="1" si="66"/>
        <v>0.75643968916174398</v>
      </c>
      <c r="V107" s="116">
        <f t="shared" ca="1" si="66"/>
        <v>0.86373365946167158</v>
      </c>
      <c r="W107" s="116">
        <f t="shared" ca="1" si="66"/>
        <v>0.97044300921012672</v>
      </c>
      <c r="X107" s="116">
        <f t="shared" ca="1" si="66"/>
        <v>1.0850972662466356</v>
      </c>
    </row>
    <row r="108" spans="2:24" collapsed="1" x14ac:dyDescent="0.35">
      <c r="N108" s="13"/>
    </row>
    <row r="109" spans="2:24" x14ac:dyDescent="0.35">
      <c r="B109" s="6"/>
      <c r="C109" s="6" t="s">
        <v>4</v>
      </c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8"/>
      <c r="R109" s="8"/>
      <c r="S109" s="8"/>
      <c r="T109" s="8"/>
      <c r="U109" s="8"/>
      <c r="V109" s="8"/>
      <c r="W109" s="8"/>
      <c r="X109" s="8"/>
    </row>
    <row r="110" spans="2:24" hidden="1" outlineLevel="1" x14ac:dyDescent="0.35">
      <c r="C110" t="s">
        <v>16</v>
      </c>
      <c r="K110" s="28">
        <f t="shared" ref="K110:X110" si="67">+K106</f>
        <v>20.354000000000028</v>
      </c>
      <c r="L110" s="28">
        <f t="shared" si="67"/>
        <v>27.528999999999982</v>
      </c>
      <c r="M110" s="28">
        <f t="shared" si="67"/>
        <v>35.028126352142849</v>
      </c>
      <c r="N110" s="28">
        <f t="shared" ca="1" si="67"/>
        <v>-15.690295864053681</v>
      </c>
      <c r="O110" s="28">
        <f t="shared" ca="1" si="67"/>
        <v>56.534420911874562</v>
      </c>
      <c r="P110" s="28">
        <f t="shared" ca="1" si="67"/>
        <v>78.156081136819452</v>
      </c>
      <c r="Q110" s="28">
        <f t="shared" ca="1" si="67"/>
        <v>96.638914469449816</v>
      </c>
      <c r="R110" s="28">
        <f t="shared" ca="1" si="67"/>
        <v>118.09424368761438</v>
      </c>
      <c r="S110" s="28">
        <f t="shared" ca="1" si="67"/>
        <v>143.24012529020533</v>
      </c>
      <c r="T110" s="28">
        <f t="shared" ca="1" si="67"/>
        <v>166.3526310586455</v>
      </c>
      <c r="U110" s="28">
        <f t="shared" ca="1" si="67"/>
        <v>191.45864558853225</v>
      </c>
      <c r="V110" s="28">
        <f t="shared" ca="1" si="67"/>
        <v>218.61528282977028</v>
      </c>
      <c r="W110" s="28">
        <f t="shared" ca="1" si="67"/>
        <v>245.62394970328188</v>
      </c>
      <c r="X110" s="28">
        <f t="shared" ca="1" si="67"/>
        <v>274.643512105534</v>
      </c>
    </row>
    <row r="111" spans="2:24" hidden="1" outlineLevel="1" x14ac:dyDescent="0.35">
      <c r="C111" s="16" t="s">
        <v>32</v>
      </c>
      <c r="K111" s="28">
        <f t="shared" ref="K111:X111" si="68">+K63</f>
        <v>5.141</v>
      </c>
      <c r="L111" s="28">
        <f t="shared" si="68"/>
        <v>5.1609999999999996</v>
      </c>
      <c r="M111" s="28">
        <f t="shared" si="68"/>
        <v>3.9295</v>
      </c>
      <c r="N111" s="28">
        <f t="shared" si="68"/>
        <v>5.1441145511111106</v>
      </c>
      <c r="O111" s="28">
        <f t="shared" si="68"/>
        <v>9.9297562883555557</v>
      </c>
      <c r="P111" s="28">
        <f t="shared" si="68"/>
        <v>11.584114650208836</v>
      </c>
      <c r="Q111" s="28">
        <f t="shared" si="68"/>
        <v>13.50366844366102</v>
      </c>
      <c r="R111" s="28">
        <f t="shared" si="68"/>
        <v>15.706674929231314</v>
      </c>
      <c r="S111" s="28">
        <f t="shared" si="68"/>
        <v>18.167407953948761</v>
      </c>
      <c r="T111" s="28">
        <f t="shared" si="68"/>
        <v>20.944313935646399</v>
      </c>
      <c r="U111" s="28">
        <f t="shared" si="68"/>
        <v>24.006471023823572</v>
      </c>
      <c r="V111" s="28">
        <f t="shared" si="68"/>
        <v>27.420233564950355</v>
      </c>
      <c r="W111" s="28">
        <f t="shared" si="68"/>
        <v>31.207614502012056</v>
      </c>
      <c r="X111" s="28">
        <f t="shared" si="68"/>
        <v>35.187439538291727</v>
      </c>
    </row>
    <row r="112" spans="2:24" hidden="1" outlineLevel="1" x14ac:dyDescent="0.35">
      <c r="C112" s="16" t="s">
        <v>47</v>
      </c>
      <c r="K112" s="28">
        <f t="shared" ref="K112:X112" si="69">-K99</f>
        <v>18.574999999999999</v>
      </c>
      <c r="L112" s="28">
        <f t="shared" si="69"/>
        <v>25.521000000000001</v>
      </c>
      <c r="M112" s="28">
        <f t="shared" si="69"/>
        <v>29.499714285714283</v>
      </c>
      <c r="N112" s="28">
        <f t="shared" ca="1" si="69"/>
        <v>73.731681721721799</v>
      </c>
      <c r="O112" s="28">
        <f t="shared" ca="1" si="69"/>
        <v>76.034903398112334</v>
      </c>
      <c r="P112" s="28">
        <f t="shared" ca="1" si="69"/>
        <v>80.914999288425932</v>
      </c>
      <c r="Q112" s="28">
        <f t="shared" ca="1" si="69"/>
        <v>87.359642447044635</v>
      </c>
      <c r="R112" s="28">
        <f t="shared" ca="1" si="69"/>
        <v>95.556662211205278</v>
      </c>
      <c r="S112" s="28">
        <f t="shared" ca="1" si="69"/>
        <v>105.69714713358194</v>
      </c>
      <c r="T112" s="28">
        <f t="shared" ca="1" si="69"/>
        <v>117.97343901421067</v>
      </c>
      <c r="U112" s="28">
        <f t="shared" ca="1" si="69"/>
        <v>132.57704201581049</v>
      </c>
      <c r="V112" s="28">
        <f t="shared" ca="1" si="69"/>
        <v>149.69652515691311</v>
      </c>
      <c r="W112" s="28">
        <f t="shared" ca="1" si="69"/>
        <v>169.51550972291597</v>
      </c>
      <c r="X112" s="28">
        <f t="shared" ca="1" si="69"/>
        <v>189.52281658581796</v>
      </c>
    </row>
    <row r="113" spans="3:24" hidden="1" outlineLevel="1" x14ac:dyDescent="0.35">
      <c r="C113" s="16" t="s">
        <v>48</v>
      </c>
      <c r="K113" s="28">
        <f t="shared" ref="K113:X113" si="70">+K86</f>
        <v>-2.2999999999999998</v>
      </c>
      <c r="L113" s="28">
        <f t="shared" si="70"/>
        <v>4</v>
      </c>
      <c r="M113" s="28">
        <f t="shared" si="70"/>
        <v>0</v>
      </c>
      <c r="N113" s="28">
        <f t="shared" si="70"/>
        <v>0</v>
      </c>
      <c r="O113" s="28">
        <f t="shared" si="70"/>
        <v>0</v>
      </c>
      <c r="P113" s="28">
        <f t="shared" si="70"/>
        <v>0</v>
      </c>
      <c r="Q113" s="28">
        <f t="shared" si="70"/>
        <v>0</v>
      </c>
      <c r="R113" s="28">
        <f t="shared" si="70"/>
        <v>0</v>
      </c>
      <c r="S113" s="28">
        <f t="shared" si="70"/>
        <v>0</v>
      </c>
      <c r="T113" s="28">
        <f t="shared" si="70"/>
        <v>0</v>
      </c>
      <c r="U113" s="28">
        <f t="shared" si="70"/>
        <v>0</v>
      </c>
      <c r="V113" s="28">
        <f t="shared" si="70"/>
        <v>0</v>
      </c>
      <c r="W113" s="28">
        <f t="shared" si="70"/>
        <v>0</v>
      </c>
      <c r="X113" s="28">
        <f t="shared" si="70"/>
        <v>0</v>
      </c>
    </row>
    <row r="114" spans="3:24" hidden="1" outlineLevel="1" x14ac:dyDescent="0.35">
      <c r="C114" s="16" t="s">
        <v>49</v>
      </c>
      <c r="K114" s="28">
        <f t="shared" ref="K114:X114" si="71">-K100</f>
        <v>2.1269999999999998</v>
      </c>
      <c r="L114" s="28">
        <f t="shared" si="71"/>
        <v>0.74399999999999999</v>
      </c>
      <c r="M114" s="28">
        <f t="shared" si="71"/>
        <v>4.0460738599999999</v>
      </c>
      <c r="N114" s="28">
        <f t="shared" si="71"/>
        <v>88.162719397679993</v>
      </c>
      <c r="O114" s="28">
        <f t="shared" si="71"/>
        <v>14.658987325259023</v>
      </c>
      <c r="P114" s="28">
        <f t="shared" si="71"/>
        <v>8.2946261528182088</v>
      </c>
      <c r="Q114" s="28">
        <f t="shared" si="71"/>
        <v>8.5677851166295564</v>
      </c>
      <c r="R114" s="28">
        <f t="shared" si="71"/>
        <v>6.7352985803748275</v>
      </c>
      <c r="S114" s="28">
        <f t="shared" si="71"/>
        <v>2.5573538628535424</v>
      </c>
      <c r="T114" s="28">
        <f t="shared" si="71"/>
        <v>2.947926224712254</v>
      </c>
      <c r="U114" s="28">
        <f t="shared" si="71"/>
        <v>3.3796784842512988</v>
      </c>
      <c r="V114" s="28">
        <f t="shared" si="71"/>
        <v>3.8540880176486629</v>
      </c>
      <c r="W114" s="28">
        <f t="shared" si="71"/>
        <v>4.3599520527459958</v>
      </c>
      <c r="X114" s="28">
        <f t="shared" si="71"/>
        <v>4.8331210402704006</v>
      </c>
    </row>
    <row r="115" spans="3:24" hidden="1" outlineLevel="1" x14ac:dyDescent="0.35">
      <c r="C115" s="16" t="s">
        <v>218</v>
      </c>
      <c r="K115" s="28">
        <f t="shared" ref="K115:X115" si="72">-SUM(K78:K79)</f>
        <v>0</v>
      </c>
      <c r="L115" s="28">
        <f t="shared" si="72"/>
        <v>0</v>
      </c>
      <c r="M115" s="28">
        <f t="shared" si="72"/>
        <v>-3.33806</v>
      </c>
      <c r="N115" s="28">
        <f t="shared" si="72"/>
        <v>-86.882595521999988</v>
      </c>
      <c r="O115" s="28">
        <f t="shared" si="72"/>
        <v>-13.268433056602738</v>
      </c>
      <c r="P115" s="28">
        <f t="shared" si="72"/>
        <v>-6.6761200000000001</v>
      </c>
      <c r="Q115" s="28">
        <f t="shared" si="72"/>
        <v>-6.6761200000000001</v>
      </c>
      <c r="R115" s="28">
        <f t="shared" si="72"/>
        <v>-4.5311200000000005</v>
      </c>
      <c r="S115" s="28">
        <f t="shared" si="72"/>
        <v>0</v>
      </c>
      <c r="T115" s="28">
        <f t="shared" si="72"/>
        <v>0</v>
      </c>
      <c r="U115" s="28">
        <f t="shared" si="72"/>
        <v>0</v>
      </c>
      <c r="V115" s="28">
        <f t="shared" si="72"/>
        <v>0</v>
      </c>
      <c r="W115" s="28">
        <f t="shared" si="72"/>
        <v>0</v>
      </c>
      <c r="X115" s="28">
        <f t="shared" si="72"/>
        <v>0</v>
      </c>
    </row>
    <row r="116" spans="3:24" hidden="1" outlineLevel="1" x14ac:dyDescent="0.35">
      <c r="C116" s="16" t="s">
        <v>50</v>
      </c>
      <c r="K116" s="28">
        <f t="shared" ref="K116:X116" si="73">-K102-K104</f>
        <v>6</v>
      </c>
      <c r="L116" s="28">
        <f t="shared" si="73"/>
        <v>10</v>
      </c>
      <c r="M116" s="28">
        <f t="shared" si="73"/>
        <v>6.1814340621428556</v>
      </c>
      <c r="N116" s="28">
        <f t="shared" ca="1" si="73"/>
        <v>0</v>
      </c>
      <c r="O116" s="28">
        <f t="shared" ca="1" si="73"/>
        <v>18.844806970624855</v>
      </c>
      <c r="P116" s="28">
        <f t="shared" ca="1" si="73"/>
        <v>26.052027045606483</v>
      </c>
      <c r="Q116" s="28">
        <f t="shared" ca="1" si="73"/>
        <v>32.212971489816603</v>
      </c>
      <c r="R116" s="28">
        <f t="shared" ca="1" si="73"/>
        <v>39.36474789587146</v>
      </c>
      <c r="S116" s="28">
        <f t="shared" ca="1" si="73"/>
        <v>47.746708430068445</v>
      </c>
      <c r="T116" s="28">
        <f t="shared" ca="1" si="73"/>
        <v>55.4508770195485</v>
      </c>
      <c r="U116" s="28">
        <f t="shared" ca="1" si="73"/>
        <v>63.819548529510747</v>
      </c>
      <c r="V116" s="28">
        <f t="shared" ca="1" si="73"/>
        <v>72.87176094325676</v>
      </c>
      <c r="W116" s="28">
        <f t="shared" ca="1" si="73"/>
        <v>81.87464990109396</v>
      </c>
      <c r="X116" s="28">
        <f t="shared" ca="1" si="73"/>
        <v>91.547837368511324</v>
      </c>
    </row>
    <row r="117" spans="3:24" hidden="1" outlineLevel="1" x14ac:dyDescent="0.35">
      <c r="C117" s="16" t="s">
        <v>51</v>
      </c>
      <c r="K117" s="25">
        <v>-3.5009999999999999</v>
      </c>
      <c r="L117" s="25">
        <v>-4.1820000000000004</v>
      </c>
      <c r="M117" s="27">
        <f t="shared" ref="M117:X117" si="74">+M102</f>
        <v>-10.302390103571426</v>
      </c>
      <c r="N117" s="27">
        <f t="shared" ca="1" si="74"/>
        <v>0</v>
      </c>
      <c r="O117" s="27">
        <f t="shared" ca="1" si="74"/>
        <v>-18.844806970624855</v>
      </c>
      <c r="P117" s="27">
        <f t="shared" ca="1" si="74"/>
        <v>-26.052027045606483</v>
      </c>
      <c r="Q117" s="27">
        <f t="shared" ca="1" si="74"/>
        <v>-32.212971489816603</v>
      </c>
      <c r="R117" s="27">
        <f t="shared" ca="1" si="74"/>
        <v>-39.36474789587146</v>
      </c>
      <c r="S117" s="27">
        <f t="shared" ca="1" si="74"/>
        <v>-47.746708430068445</v>
      </c>
      <c r="T117" s="27">
        <f t="shared" ca="1" si="74"/>
        <v>-55.4508770195485</v>
      </c>
      <c r="U117" s="27">
        <f t="shared" ca="1" si="74"/>
        <v>-63.819548529510747</v>
      </c>
      <c r="V117" s="27">
        <f t="shared" ca="1" si="74"/>
        <v>-72.87176094325676</v>
      </c>
      <c r="W117" s="27">
        <f t="shared" ca="1" si="74"/>
        <v>-81.87464990109396</v>
      </c>
      <c r="X117" s="27">
        <f t="shared" ca="1" si="74"/>
        <v>-91.547837368511324</v>
      </c>
    </row>
    <row r="118" spans="3:24" hidden="1" outlineLevel="1" x14ac:dyDescent="0.35">
      <c r="C118" s="10" t="s">
        <v>52</v>
      </c>
      <c r="D118" s="10"/>
      <c r="E118" s="10"/>
      <c r="F118" s="10"/>
      <c r="G118" s="10"/>
      <c r="H118" s="10"/>
      <c r="I118" s="10"/>
      <c r="J118" s="10"/>
      <c r="K118" s="26">
        <f>SUM(K110:K117)</f>
        <v>46.396000000000029</v>
      </c>
      <c r="L118" s="26">
        <f>SUM(L110:L117)</f>
        <v>68.772999999999982</v>
      </c>
      <c r="M118" s="26">
        <f t="shared" ref="M118:X118" si="75">SUM(M110:M117)</f>
        <v>65.044398456428567</v>
      </c>
      <c r="N118" s="26">
        <f t="shared" ca="1" si="75"/>
        <v>64.465624284459224</v>
      </c>
      <c r="O118" s="26">
        <f t="shared" ca="1" si="75"/>
        <v>143.88963486699876</v>
      </c>
      <c r="P118" s="26">
        <f t="shared" ca="1" si="75"/>
        <v>172.27370122827244</v>
      </c>
      <c r="Q118" s="26">
        <f t="shared" ca="1" si="75"/>
        <v>199.39389047678503</v>
      </c>
      <c r="R118" s="26">
        <f t="shared" ca="1" si="75"/>
        <v>231.56175940842581</v>
      </c>
      <c r="S118" s="26">
        <f t="shared" ca="1" si="75"/>
        <v>269.66203424058955</v>
      </c>
      <c r="T118" s="26">
        <f t="shared" ca="1" si="75"/>
        <v>308.21831023321482</v>
      </c>
      <c r="U118" s="26">
        <f t="shared" ca="1" si="75"/>
        <v>351.42183711241762</v>
      </c>
      <c r="V118" s="26">
        <f t="shared" ca="1" si="75"/>
        <v>399.58612956928243</v>
      </c>
      <c r="W118" s="26">
        <f t="shared" ca="1" si="75"/>
        <v>450.70702598095596</v>
      </c>
      <c r="X118" s="26">
        <f t="shared" ca="1" si="75"/>
        <v>504.1868892699141</v>
      </c>
    </row>
    <row r="119" spans="3:24" hidden="1" outlineLevel="1" x14ac:dyDescent="0.35">
      <c r="C119" s="16" t="s">
        <v>54</v>
      </c>
      <c r="K119" s="25">
        <v>13.1</v>
      </c>
      <c r="L119" s="25">
        <v>17.265000000000001</v>
      </c>
      <c r="M119" s="28">
        <f ca="1">-M189</f>
        <v>-27.379561956276454</v>
      </c>
      <c r="N119" s="28">
        <f t="shared" ref="N119:X119" ca="1" si="76">-N189</f>
        <v>11.43035526273712</v>
      </c>
      <c r="O119" s="28">
        <f t="shared" ca="1" si="76"/>
        <v>-0.24667968739583301</v>
      </c>
      <c r="P119" s="28">
        <f t="shared" ca="1" si="76"/>
        <v>-1.3262932682135116</v>
      </c>
      <c r="Q119" s="28">
        <f t="shared" ca="1" si="76"/>
        <v>-2.7928534779116916</v>
      </c>
      <c r="R119" s="28">
        <f t="shared" ca="1" si="76"/>
        <v>5.0005721272938075</v>
      </c>
      <c r="S119" s="28">
        <f t="shared" ca="1" si="76"/>
        <v>5.6650577189071676</v>
      </c>
      <c r="T119" s="28">
        <f t="shared" ca="1" si="76"/>
        <v>6.291801231942884</v>
      </c>
      <c r="U119" s="28">
        <f t="shared" ca="1" si="76"/>
        <v>7.037898639538632</v>
      </c>
      <c r="V119" s="28">
        <f t="shared" ca="1" si="76"/>
        <v>7.8328903239859429</v>
      </c>
      <c r="W119" s="28">
        <f t="shared" ca="1" si="76"/>
        <v>8.2207467481102796</v>
      </c>
      <c r="X119" s="28">
        <f t="shared" ca="1" si="76"/>
        <v>8.6251159948855332</v>
      </c>
    </row>
    <row r="120" spans="3:24" hidden="1" outlineLevel="1" x14ac:dyDescent="0.35">
      <c r="C120" s="10" t="s">
        <v>53</v>
      </c>
      <c r="D120" s="10"/>
      <c r="E120" s="10"/>
      <c r="F120" s="10"/>
      <c r="G120" s="10"/>
      <c r="H120" s="10"/>
      <c r="I120" s="10"/>
      <c r="J120" s="10"/>
      <c r="K120" s="26">
        <f>+K119+K118</f>
        <v>59.496000000000031</v>
      </c>
      <c r="L120" s="26">
        <f>+L119+L118</f>
        <v>86.037999999999982</v>
      </c>
      <c r="M120" s="26">
        <f t="shared" ref="M120:X120" ca="1" si="77">+M119+M118</f>
        <v>37.664836500152113</v>
      </c>
      <c r="N120" s="26">
        <f t="shared" ca="1" si="77"/>
        <v>75.895979547196347</v>
      </c>
      <c r="O120" s="26">
        <f t="shared" ca="1" si="77"/>
        <v>143.64295517960292</v>
      </c>
      <c r="P120" s="26">
        <f t="shared" ca="1" si="77"/>
        <v>170.94740796005894</v>
      </c>
      <c r="Q120" s="26">
        <f t="shared" ca="1" si="77"/>
        <v>196.60103699887333</v>
      </c>
      <c r="R120" s="26">
        <f t="shared" ca="1" si="77"/>
        <v>236.56233153571964</v>
      </c>
      <c r="S120" s="26">
        <f t="shared" ca="1" si="77"/>
        <v>275.32709195949673</v>
      </c>
      <c r="T120" s="26">
        <f t="shared" ca="1" si="77"/>
        <v>314.51011146515771</v>
      </c>
      <c r="U120" s="26">
        <f t="shared" ca="1" si="77"/>
        <v>358.45973575195626</v>
      </c>
      <c r="V120" s="26">
        <f t="shared" ca="1" si="77"/>
        <v>407.4190198932684</v>
      </c>
      <c r="W120" s="26">
        <f t="shared" ca="1" si="77"/>
        <v>458.92777272906625</v>
      </c>
      <c r="X120" s="26">
        <f t="shared" ca="1" si="77"/>
        <v>512.81200526479961</v>
      </c>
    </row>
    <row r="121" spans="3:24" hidden="1" outlineLevel="1" x14ac:dyDescent="0.35"/>
    <row r="122" spans="3:24" hidden="1" outlineLevel="1" x14ac:dyDescent="0.35">
      <c r="C122" s="16" t="s">
        <v>55</v>
      </c>
      <c r="K122" s="25">
        <v>-0.13300000000000001</v>
      </c>
      <c r="L122" s="25">
        <v>-0.153</v>
      </c>
      <c r="M122" s="27">
        <f>-M213*M212</f>
        <v>-0.20037385999999999</v>
      </c>
      <c r="N122" s="27">
        <f t="shared" ref="N122:X122" si="78">-N213*N212</f>
        <v>-0.64506147568000005</v>
      </c>
      <c r="O122" s="27">
        <f t="shared" si="78"/>
        <v>-0.75141308465628232</v>
      </c>
      <c r="P122" s="27">
        <f t="shared" si="78"/>
        <v>-0.87481297137820846</v>
      </c>
      <c r="Q122" s="27">
        <f t="shared" si="78"/>
        <v>-1.0164348168791557</v>
      </c>
      <c r="R122" s="27">
        <f t="shared" si="78"/>
        <v>-1.1746247970395631</v>
      </c>
      <c r="S122" s="27">
        <f t="shared" si="78"/>
        <v>-1.3531401815772683</v>
      </c>
      <c r="T122" s="27">
        <f t="shared" si="78"/>
        <v>-1.5499931372458009</v>
      </c>
      <c r="U122" s="27">
        <f t="shared" si="78"/>
        <v>-1.7694493006039513</v>
      </c>
      <c r="V122" s="27">
        <f t="shared" si="78"/>
        <v>-2.0129237894150602</v>
      </c>
      <c r="W122" s="27">
        <f t="shared" si="78"/>
        <v>-2.268769684604468</v>
      </c>
      <c r="X122" s="27">
        <f t="shared" si="78"/>
        <v>-2.5375060708018107</v>
      </c>
    </row>
    <row r="123" spans="3:24" hidden="1" outlineLevel="1" x14ac:dyDescent="0.35">
      <c r="C123" s="16" t="s">
        <v>56</v>
      </c>
      <c r="K123" s="25">
        <v>-34.631</v>
      </c>
      <c r="L123" s="25">
        <v>-80.03</v>
      </c>
      <c r="M123" s="25">
        <v>0</v>
      </c>
      <c r="N123" s="25">
        <v>0</v>
      </c>
      <c r="O123" s="25">
        <v>0</v>
      </c>
      <c r="P123" s="25">
        <v>0</v>
      </c>
      <c r="Q123" s="25">
        <v>0</v>
      </c>
      <c r="R123" s="25">
        <v>0</v>
      </c>
      <c r="S123" s="25">
        <v>0</v>
      </c>
      <c r="T123" s="25">
        <v>0</v>
      </c>
      <c r="U123" s="25">
        <v>0</v>
      </c>
      <c r="V123" s="25">
        <v>0</v>
      </c>
      <c r="W123" s="25">
        <v>0</v>
      </c>
      <c r="X123" s="25">
        <v>0</v>
      </c>
    </row>
    <row r="124" spans="3:24" hidden="1" outlineLevel="1" x14ac:dyDescent="0.35">
      <c r="C124" s="16" t="s">
        <v>60</v>
      </c>
      <c r="K124" s="25">
        <v>4.5019999999999998</v>
      </c>
      <c r="L124" s="25">
        <v>3.2170000000000001</v>
      </c>
      <c r="M124" s="49">
        <f ca="1">+M247</f>
        <v>0.80340178872647905</v>
      </c>
      <c r="N124" s="49">
        <f t="shared" ref="N124:X124" si="79">+N247</f>
        <v>0</v>
      </c>
      <c r="O124" s="49">
        <f t="shared" si="79"/>
        <v>0</v>
      </c>
      <c r="P124" s="49">
        <f t="shared" si="79"/>
        <v>0</v>
      </c>
      <c r="Q124" s="49">
        <f t="shared" si="79"/>
        <v>0</v>
      </c>
      <c r="R124" s="49">
        <f t="shared" si="79"/>
        <v>0</v>
      </c>
      <c r="S124" s="49">
        <f t="shared" si="79"/>
        <v>0</v>
      </c>
      <c r="T124" s="49">
        <f t="shared" si="79"/>
        <v>0</v>
      </c>
      <c r="U124" s="49">
        <f t="shared" si="79"/>
        <v>0</v>
      </c>
      <c r="V124" s="49">
        <f t="shared" si="79"/>
        <v>0</v>
      </c>
      <c r="W124" s="49">
        <f t="shared" si="79"/>
        <v>0</v>
      </c>
      <c r="X124" s="49">
        <f t="shared" si="79"/>
        <v>0</v>
      </c>
    </row>
    <row r="125" spans="3:24" hidden="1" outlineLevel="1" x14ac:dyDescent="0.35">
      <c r="C125" s="16" t="s">
        <v>58</v>
      </c>
      <c r="K125" s="25">
        <v>-2.278</v>
      </c>
      <c r="L125" s="25">
        <v>-2.669</v>
      </c>
      <c r="M125" s="28">
        <f>+M207</f>
        <v>-2.2515000000000001</v>
      </c>
      <c r="N125" s="28">
        <f t="shared" ref="N125:X125" si="80">+N207</f>
        <v>-2.6156514666666664</v>
      </c>
      <c r="O125" s="28">
        <f t="shared" si="80"/>
        <v>-5.3195122973333335</v>
      </c>
      <c r="P125" s="28">
        <f t="shared" si="80"/>
        <v>-6.2057757054690192</v>
      </c>
      <c r="Q125" s="28">
        <f t="shared" si="80"/>
        <v>-7.2341080948184038</v>
      </c>
      <c r="R125" s="28">
        <f t="shared" si="80"/>
        <v>-8.4142901406596327</v>
      </c>
      <c r="S125" s="28">
        <f t="shared" si="80"/>
        <v>-9.7325399753296935</v>
      </c>
      <c r="T125" s="28">
        <f t="shared" si="80"/>
        <v>-11.220168179810571</v>
      </c>
      <c r="U125" s="28">
        <f t="shared" si="80"/>
        <v>-12.860609477048342</v>
      </c>
      <c r="V125" s="28">
        <f t="shared" si="80"/>
        <v>-14.689410838366262</v>
      </c>
      <c r="W125" s="28">
        <f t="shared" si="80"/>
        <v>-16.718364911792172</v>
      </c>
      <c r="X125" s="28">
        <f t="shared" si="80"/>
        <v>-18.85041403837057</v>
      </c>
    </row>
    <row r="126" spans="3:24" hidden="1" outlineLevel="1" x14ac:dyDescent="0.35">
      <c r="C126" s="16" t="s">
        <v>192</v>
      </c>
      <c r="K126" s="25">
        <v>0</v>
      </c>
      <c r="L126" s="25">
        <v>0</v>
      </c>
      <c r="M126" s="25">
        <v>0</v>
      </c>
      <c r="N126" s="25">
        <v>0</v>
      </c>
      <c r="O126" s="25">
        <v>0</v>
      </c>
      <c r="P126" s="25">
        <v>0</v>
      </c>
      <c r="Q126" s="25">
        <v>0</v>
      </c>
      <c r="R126" s="25">
        <v>0</v>
      </c>
      <c r="S126" s="25">
        <v>0</v>
      </c>
      <c r="T126" s="25">
        <v>0</v>
      </c>
      <c r="U126" s="25">
        <v>0</v>
      </c>
      <c r="V126" s="25">
        <v>0</v>
      </c>
      <c r="W126" s="25">
        <v>0</v>
      </c>
      <c r="X126" s="25">
        <v>0</v>
      </c>
    </row>
    <row r="127" spans="3:24" hidden="1" outlineLevel="1" x14ac:dyDescent="0.35">
      <c r="C127" s="16" t="s">
        <v>193</v>
      </c>
      <c r="K127" s="25">
        <v>0</v>
      </c>
      <c r="L127" s="25">
        <v>0</v>
      </c>
      <c r="M127" s="27">
        <f t="shared" ref="M127:X127" si="81">+M332-L332</f>
        <v>132.77800000000002</v>
      </c>
      <c r="N127" s="27">
        <f t="shared" si="81"/>
        <v>0</v>
      </c>
      <c r="O127" s="27">
        <f t="shared" si="81"/>
        <v>0</v>
      </c>
      <c r="P127" s="27">
        <f t="shared" si="81"/>
        <v>0</v>
      </c>
      <c r="Q127" s="27">
        <f t="shared" si="81"/>
        <v>0</v>
      </c>
      <c r="R127" s="27">
        <f t="shared" si="81"/>
        <v>-39.000000000000014</v>
      </c>
      <c r="S127" s="27">
        <f t="shared" si="81"/>
        <v>-93.778000000000006</v>
      </c>
      <c r="T127" s="27">
        <f t="shared" si="81"/>
        <v>0</v>
      </c>
      <c r="U127" s="27">
        <f t="shared" si="81"/>
        <v>0</v>
      </c>
      <c r="V127" s="27">
        <f t="shared" si="81"/>
        <v>0</v>
      </c>
      <c r="W127" s="27">
        <f t="shared" si="81"/>
        <v>0</v>
      </c>
      <c r="X127" s="27">
        <f t="shared" si="81"/>
        <v>0</v>
      </c>
    </row>
    <row r="128" spans="3:24" hidden="1" outlineLevel="1" x14ac:dyDescent="0.35">
      <c r="C128" s="16" t="s">
        <v>31</v>
      </c>
      <c r="K128" s="25">
        <v>0</v>
      </c>
      <c r="L128" s="25">
        <v>0</v>
      </c>
      <c r="M128" s="25">
        <v>0</v>
      </c>
      <c r="N128" s="25">
        <v>0</v>
      </c>
      <c r="O128" s="25">
        <v>0</v>
      </c>
      <c r="P128" s="25">
        <v>0</v>
      </c>
      <c r="Q128" s="25">
        <v>0</v>
      </c>
      <c r="R128" s="25">
        <v>0</v>
      </c>
      <c r="S128" s="25">
        <v>0</v>
      </c>
      <c r="T128" s="25">
        <v>0</v>
      </c>
      <c r="U128" s="25">
        <v>0</v>
      </c>
      <c r="V128" s="25">
        <v>0</v>
      </c>
      <c r="W128" s="25">
        <v>0</v>
      </c>
      <c r="X128" s="25">
        <v>0</v>
      </c>
    </row>
    <row r="129" spans="3:24" hidden="1" outlineLevel="1" x14ac:dyDescent="0.35">
      <c r="C129" s="16" t="s">
        <v>363</v>
      </c>
      <c r="K129" s="25">
        <v>0</v>
      </c>
      <c r="L129" s="25">
        <v>0</v>
      </c>
      <c r="M129" s="25">
        <v>0</v>
      </c>
      <c r="N129" s="25">
        <v>0</v>
      </c>
      <c r="O129" s="25">
        <v>0</v>
      </c>
      <c r="P129" s="25">
        <v>0</v>
      </c>
      <c r="Q129" s="25">
        <v>0</v>
      </c>
      <c r="R129" s="25">
        <v>0</v>
      </c>
      <c r="S129" s="25">
        <v>0</v>
      </c>
      <c r="T129" s="25">
        <v>0</v>
      </c>
      <c r="U129" s="25">
        <v>0</v>
      </c>
      <c r="V129" s="25">
        <v>0</v>
      </c>
      <c r="W129" s="25">
        <v>0</v>
      </c>
      <c r="X129" s="25">
        <v>0</v>
      </c>
    </row>
    <row r="130" spans="3:24" hidden="1" outlineLevel="1" x14ac:dyDescent="0.35">
      <c r="C130" s="16" t="s">
        <v>225</v>
      </c>
      <c r="K130" s="25">
        <v>0</v>
      </c>
      <c r="L130" s="25">
        <v>0</v>
      </c>
      <c r="M130" s="25">
        <f>221.815+L151</f>
        <v>333.44400000000002</v>
      </c>
      <c r="N130" s="25">
        <v>0</v>
      </c>
      <c r="O130" s="25">
        <v>0</v>
      </c>
      <c r="P130" s="25">
        <v>0</v>
      </c>
      <c r="Q130" s="25">
        <v>0</v>
      </c>
      <c r="R130" s="25">
        <v>0</v>
      </c>
      <c r="S130" s="25">
        <v>0</v>
      </c>
      <c r="T130" s="25">
        <v>0</v>
      </c>
      <c r="U130" s="25">
        <v>0</v>
      </c>
      <c r="V130" s="25">
        <v>0</v>
      </c>
      <c r="W130" s="25">
        <v>0</v>
      </c>
      <c r="X130" s="25">
        <v>0</v>
      </c>
    </row>
    <row r="131" spans="3:24" hidden="1" outlineLevel="1" x14ac:dyDescent="0.35">
      <c r="C131" s="10" t="s">
        <v>59</v>
      </c>
      <c r="D131" s="10"/>
      <c r="E131" s="10"/>
      <c r="F131" s="10"/>
      <c r="G131" s="10"/>
      <c r="H131" s="10"/>
      <c r="I131" s="10"/>
      <c r="J131" s="10"/>
      <c r="K131" s="26">
        <f t="shared" ref="K131:X131" si="82">SUM(K122:K130)</f>
        <v>-32.540000000000006</v>
      </c>
      <c r="L131" s="26">
        <f t="shared" si="82"/>
        <v>-79.635000000000005</v>
      </c>
      <c r="M131" s="26">
        <f t="shared" ca="1" si="82"/>
        <v>464.57352792872655</v>
      </c>
      <c r="N131" s="26">
        <f t="shared" si="82"/>
        <v>-3.2607129423466663</v>
      </c>
      <c r="O131" s="26">
        <f t="shared" si="82"/>
        <v>-6.0709253819896158</v>
      </c>
      <c r="P131" s="26">
        <f t="shared" si="82"/>
        <v>-7.0805886768472277</v>
      </c>
      <c r="Q131" s="26">
        <f t="shared" si="82"/>
        <v>-8.2505429116975595</v>
      </c>
      <c r="R131" s="26">
        <f t="shared" si="82"/>
        <v>-48.588914937699208</v>
      </c>
      <c r="S131" s="26">
        <f t="shared" si="82"/>
        <v>-104.86368015690697</v>
      </c>
      <c r="T131" s="26">
        <f t="shared" si="82"/>
        <v>-12.770161317056372</v>
      </c>
      <c r="U131" s="26">
        <f t="shared" si="82"/>
        <v>-14.630058777652295</v>
      </c>
      <c r="V131" s="26">
        <f t="shared" si="82"/>
        <v>-16.702334627781322</v>
      </c>
      <c r="W131" s="26">
        <f t="shared" si="82"/>
        <v>-18.98713459639664</v>
      </c>
      <c r="X131" s="26">
        <f t="shared" si="82"/>
        <v>-21.387920109172381</v>
      </c>
    </row>
    <row r="132" spans="3:24" hidden="1" outlineLevel="1" x14ac:dyDescent="0.35"/>
    <row r="133" spans="3:24" hidden="1" outlineLevel="1" x14ac:dyDescent="0.35">
      <c r="C133" s="16" t="s">
        <v>19</v>
      </c>
      <c r="K133" s="27">
        <f>-K240</f>
        <v>-10.840999999999999</v>
      </c>
      <c r="L133" s="27">
        <f>-L240</f>
        <v>-15.927</v>
      </c>
      <c r="M133" s="27">
        <f>-M240</f>
        <v>-576.923</v>
      </c>
      <c r="N133" s="27">
        <f t="shared" ref="N133:X133" si="83">-N240</f>
        <v>-52.25</v>
      </c>
      <c r="O133" s="27">
        <f t="shared" si="83"/>
        <v>-76.441749999999985</v>
      </c>
      <c r="P133" s="27">
        <f t="shared" si="83"/>
        <v>-91.293289999999985</v>
      </c>
      <c r="Q133" s="27">
        <f t="shared" si="83"/>
        <v>-107.32667405624997</v>
      </c>
      <c r="R133" s="27">
        <f t="shared" si="83"/>
        <v>-124.61819376531247</v>
      </c>
      <c r="S133" s="27">
        <f t="shared" si="83"/>
        <v>-143.24861373322665</v>
      </c>
      <c r="T133" s="27">
        <f t="shared" si="83"/>
        <v>-163.3034196558784</v>
      </c>
      <c r="U133" s="27">
        <f t="shared" si="83"/>
        <v>-184.87307966875898</v>
      </c>
      <c r="V133" s="27">
        <f t="shared" si="83"/>
        <v>-208.05331965799564</v>
      </c>
      <c r="W133" s="27">
        <f t="shared" si="83"/>
        <v>-217.41571904260545</v>
      </c>
      <c r="X133" s="27">
        <f t="shared" si="83"/>
        <v>-227.19942639952271</v>
      </c>
    </row>
    <row r="134" spans="3:24" hidden="1" outlineLevel="1" x14ac:dyDescent="0.35">
      <c r="C134" s="16" t="s">
        <v>57</v>
      </c>
      <c r="K134" s="49">
        <f t="shared" ref="K134:L134" si="84">+K226</f>
        <v>3.484</v>
      </c>
      <c r="L134" s="49">
        <f t="shared" si="84"/>
        <v>2.9169999999999998</v>
      </c>
      <c r="M134" s="49">
        <f>+M226</f>
        <v>12.871</v>
      </c>
      <c r="N134" s="49">
        <f t="shared" ref="N134:X134" si="85">+N226</f>
        <v>2.75</v>
      </c>
      <c r="O134" s="49">
        <f t="shared" si="85"/>
        <v>4.02325</v>
      </c>
      <c r="P134" s="49">
        <f t="shared" si="85"/>
        <v>4.8049099999999996</v>
      </c>
      <c r="Q134" s="49">
        <f t="shared" si="85"/>
        <v>5.648772318749999</v>
      </c>
      <c r="R134" s="49">
        <f t="shared" si="85"/>
        <v>6.558852303437499</v>
      </c>
      <c r="S134" s="49">
        <f t="shared" si="85"/>
        <v>7.5394007228014033</v>
      </c>
      <c r="T134" s="49">
        <f t="shared" si="85"/>
        <v>8.5949168239936</v>
      </c>
      <c r="U134" s="49">
        <f t="shared" si="85"/>
        <v>9.7301620878294202</v>
      </c>
      <c r="V134" s="49">
        <f t="shared" si="85"/>
        <v>10.950174718841877</v>
      </c>
      <c r="W134" s="49">
        <f t="shared" si="85"/>
        <v>11.44293258118976</v>
      </c>
      <c r="X134" s="49">
        <f t="shared" si="85"/>
        <v>11.9578645473433</v>
      </c>
    </row>
    <row r="135" spans="3:24" hidden="1" outlineLevel="1" x14ac:dyDescent="0.35">
      <c r="C135" s="16" t="s">
        <v>61</v>
      </c>
      <c r="K135" s="25">
        <v>-2.766</v>
      </c>
      <c r="L135" s="25">
        <v>-0.47</v>
      </c>
      <c r="M135" s="28">
        <f>M279</f>
        <v>-3.11836</v>
      </c>
      <c r="N135" s="28">
        <f t="shared" ref="N135:X135" si="86">N279</f>
        <v>-3.3340776000000107</v>
      </c>
      <c r="O135" s="28">
        <f t="shared" si="86"/>
        <v>-3.355491216000007</v>
      </c>
      <c r="P135" s="28">
        <f t="shared" si="86"/>
        <v>-3.9043892025600044</v>
      </c>
      <c r="Q135" s="28">
        <f t="shared" si="86"/>
        <v>-4.5949590736896031</v>
      </c>
      <c r="R135" s="28">
        <f t="shared" si="86"/>
        <v>-5.4051573625101375</v>
      </c>
      <c r="S135" s="28">
        <f t="shared" si="86"/>
        <v>-6.3221218267004406</v>
      </c>
      <c r="T135" s="28">
        <f t="shared" si="86"/>
        <v>-7.339148709198879</v>
      </c>
      <c r="U135" s="28">
        <f t="shared" si="86"/>
        <v>-8.4537032141485735</v>
      </c>
      <c r="V135" s="28">
        <f t="shared" si="86"/>
        <v>-9.6661121982264149</v>
      </c>
      <c r="W135" s="28">
        <f t="shared" si="86"/>
        <v>-10.978707432743022</v>
      </c>
      <c r="X135" s="28">
        <f t="shared" si="86"/>
        <v>-12.051978589710094</v>
      </c>
    </row>
    <row r="136" spans="3:24" hidden="1" outlineLevel="1" x14ac:dyDescent="0.35">
      <c r="C136" s="16" t="s">
        <v>62</v>
      </c>
      <c r="K136" s="25">
        <v>-0.61599999999999999</v>
      </c>
      <c r="L136" s="25">
        <v>-0.7</v>
      </c>
      <c r="M136" s="28">
        <f ca="1">-M196</f>
        <v>-0.17971723016563024</v>
      </c>
      <c r="N136" s="28">
        <f t="shared" ref="N136:X136" si="87">-N196</f>
        <v>-4.001134444311111</v>
      </c>
      <c r="O136" s="28">
        <f t="shared" si="87"/>
        <v>-3.3484364215986151</v>
      </c>
      <c r="P136" s="28">
        <f t="shared" si="87"/>
        <v>-3.8322250508940163</v>
      </c>
      <c r="Q136" s="28">
        <f t="shared" si="87"/>
        <v>-4.4145336171862146</v>
      </c>
      <c r="R136" s="28">
        <f t="shared" si="87"/>
        <v>-5.0707981915802591</v>
      </c>
      <c r="S136" s="28">
        <f t="shared" si="87"/>
        <v>-5.8451442107633653</v>
      </c>
      <c r="T136" s="28">
        <f t="shared" si="87"/>
        <v>-6.6997693478487719</v>
      </c>
      <c r="U136" s="28">
        <f t="shared" si="87"/>
        <v>-7.6852060637908721</v>
      </c>
      <c r="V136" s="28">
        <f t="shared" si="87"/>
        <v>-8.7983581907326531</v>
      </c>
      <c r="W136" s="28">
        <f t="shared" si="87"/>
        <v>-10.395153906057942</v>
      </c>
      <c r="X136" s="28">
        <f t="shared" si="87"/>
        <v>-12.073617621986392</v>
      </c>
    </row>
    <row r="137" spans="3:24" hidden="1" outlineLevel="1" x14ac:dyDescent="0.35">
      <c r="C137" s="16" t="s">
        <v>31</v>
      </c>
      <c r="K137" s="25">
        <v>0</v>
      </c>
      <c r="L137" s="25">
        <v>0</v>
      </c>
      <c r="M137" s="25">
        <v>0</v>
      </c>
      <c r="N137" s="25">
        <v>0</v>
      </c>
      <c r="O137" s="25">
        <v>0</v>
      </c>
      <c r="P137" s="25">
        <v>0</v>
      </c>
      <c r="Q137" s="25">
        <v>0</v>
      </c>
      <c r="R137" s="25">
        <v>0</v>
      </c>
      <c r="S137" s="25">
        <v>0</v>
      </c>
      <c r="T137" s="25">
        <v>0</v>
      </c>
      <c r="U137" s="25">
        <v>0</v>
      </c>
      <c r="V137" s="25">
        <v>0</v>
      </c>
      <c r="W137" s="25">
        <v>0</v>
      </c>
      <c r="X137" s="25">
        <v>0</v>
      </c>
    </row>
    <row r="138" spans="3:24" hidden="1" outlineLevel="1" x14ac:dyDescent="0.35">
      <c r="C138" s="10" t="s">
        <v>194</v>
      </c>
      <c r="D138" s="10"/>
      <c r="E138" s="10"/>
      <c r="F138" s="10"/>
      <c r="G138" s="10"/>
      <c r="H138" s="10"/>
      <c r="I138" s="10"/>
      <c r="J138" s="10"/>
      <c r="K138" s="26">
        <f>SUM(K133:K137)</f>
        <v>-10.738999999999999</v>
      </c>
      <c r="L138" s="26">
        <f>SUM(L133:L137)</f>
        <v>-14.18</v>
      </c>
      <c r="M138" s="26">
        <f t="shared" ref="M138:X138" ca="1" si="88">SUM(M133:M137)</f>
        <v>-567.35007723016565</v>
      </c>
      <c r="N138" s="26">
        <f t="shared" si="88"/>
        <v>-56.83521204431112</v>
      </c>
      <c r="O138" s="26">
        <f t="shared" si="88"/>
        <v>-79.122427637598605</v>
      </c>
      <c r="P138" s="26">
        <f t="shared" si="88"/>
        <v>-94.224994253453985</v>
      </c>
      <c r="Q138" s="26">
        <f t="shared" si="88"/>
        <v>-110.68739442837578</v>
      </c>
      <c r="R138" s="26">
        <f t="shared" si="88"/>
        <v>-128.53529701596537</v>
      </c>
      <c r="S138" s="26">
        <f t="shared" si="88"/>
        <v>-147.87647904788906</v>
      </c>
      <c r="T138" s="26">
        <f t="shared" si="88"/>
        <v>-168.74742088893242</v>
      </c>
      <c r="U138" s="26">
        <f t="shared" si="88"/>
        <v>-191.28182685886898</v>
      </c>
      <c r="V138" s="26">
        <f t="shared" si="88"/>
        <v>-215.56761532811282</v>
      </c>
      <c r="W138" s="26">
        <f t="shared" si="88"/>
        <v>-227.34664780021666</v>
      </c>
      <c r="X138" s="26">
        <f t="shared" si="88"/>
        <v>-239.36715806387591</v>
      </c>
    </row>
    <row r="139" spans="3:24" hidden="1" outlineLevel="1" x14ac:dyDescent="0.35"/>
    <row r="140" spans="3:24" hidden="1" outlineLevel="1" x14ac:dyDescent="0.35">
      <c r="C140" s="16" t="s">
        <v>18</v>
      </c>
      <c r="K140" s="25">
        <v>-3.3000000000000002E-2</v>
      </c>
      <c r="L140" s="25">
        <v>-0.247</v>
      </c>
      <c r="M140" s="25">
        <v>0</v>
      </c>
      <c r="N140" s="25">
        <v>0</v>
      </c>
      <c r="O140" s="25">
        <v>0</v>
      </c>
      <c r="P140" s="25">
        <v>0</v>
      </c>
      <c r="Q140" s="25">
        <v>0</v>
      </c>
      <c r="R140" s="25">
        <v>0</v>
      </c>
      <c r="S140" s="25">
        <v>0</v>
      </c>
      <c r="T140" s="25">
        <v>0</v>
      </c>
      <c r="U140" s="25">
        <v>0</v>
      </c>
      <c r="V140" s="25">
        <v>0</v>
      </c>
      <c r="W140" s="25">
        <v>0</v>
      </c>
      <c r="X140" s="25">
        <v>0</v>
      </c>
    </row>
    <row r="141" spans="3:24" hidden="1" outlineLevel="1" x14ac:dyDescent="0.35">
      <c r="C141" s="10" t="s">
        <v>63</v>
      </c>
      <c r="D141" s="10"/>
      <c r="E141" s="10"/>
      <c r="F141" s="10"/>
      <c r="G141" s="10"/>
      <c r="H141" s="10"/>
      <c r="I141" s="10"/>
      <c r="J141" s="10"/>
      <c r="K141" s="26">
        <f t="shared" ref="K141:X141" si="89">+K140+K138+K131+K120</f>
        <v>16.184000000000026</v>
      </c>
      <c r="L141" s="26">
        <f t="shared" si="89"/>
        <v>-8.0240000000000293</v>
      </c>
      <c r="M141" s="26">
        <f t="shared" ca="1" si="89"/>
        <v>-65.111712801286984</v>
      </c>
      <c r="N141" s="26">
        <f t="shared" ca="1" si="89"/>
        <v>15.800054560538562</v>
      </c>
      <c r="O141" s="26">
        <f t="shared" ca="1" si="89"/>
        <v>58.449602160014706</v>
      </c>
      <c r="P141" s="26">
        <f t="shared" ca="1" si="89"/>
        <v>69.641825029757726</v>
      </c>
      <c r="Q141" s="26">
        <f t="shared" ca="1" si="89"/>
        <v>77.663099658799979</v>
      </c>
      <c r="R141" s="26">
        <f t="shared" ca="1" si="89"/>
        <v>59.438119582055066</v>
      </c>
      <c r="S141" s="26">
        <f t="shared" ca="1" si="89"/>
        <v>22.586932754700683</v>
      </c>
      <c r="T141" s="26">
        <f t="shared" ca="1" si="89"/>
        <v>132.99252925916892</v>
      </c>
      <c r="U141" s="26">
        <f t="shared" ca="1" si="89"/>
        <v>152.54785011543498</v>
      </c>
      <c r="V141" s="26">
        <f t="shared" ca="1" si="89"/>
        <v>175.14906993737426</v>
      </c>
      <c r="W141" s="26">
        <f t="shared" ca="1" si="89"/>
        <v>212.59399033245296</v>
      </c>
      <c r="X141" s="26">
        <f t="shared" ca="1" si="89"/>
        <v>252.05692709175133</v>
      </c>
    </row>
    <row r="142" spans="3:24" hidden="1" outlineLevel="1" x14ac:dyDescent="0.35">
      <c r="L142" s="28"/>
    </row>
    <row r="143" spans="3:24" hidden="1" outlineLevel="1" x14ac:dyDescent="0.35">
      <c r="C143" t="s">
        <v>219</v>
      </c>
      <c r="K143" s="28">
        <f t="shared" ref="K143:X143" si="90">+K120+K122+K125+K136+K137</f>
        <v>56.46900000000003</v>
      </c>
      <c r="L143" s="28">
        <f t="shared" si="90"/>
        <v>82.515999999999977</v>
      </c>
      <c r="M143" s="28">
        <f t="shared" ca="1" si="90"/>
        <v>35.033245409986485</v>
      </c>
      <c r="N143" s="28">
        <f t="shared" ca="1" si="90"/>
        <v>68.634132160538584</v>
      </c>
      <c r="O143" s="28">
        <f t="shared" ca="1" si="90"/>
        <v>134.22359337601466</v>
      </c>
      <c r="P143" s="28">
        <f t="shared" ca="1" si="90"/>
        <v>160.03459423231769</v>
      </c>
      <c r="Q143" s="28">
        <f t="shared" ca="1" si="90"/>
        <v>183.93596046998957</v>
      </c>
      <c r="R143" s="28">
        <f t="shared" ca="1" si="90"/>
        <v>221.90261840644018</v>
      </c>
      <c r="S143" s="28">
        <f t="shared" ca="1" si="90"/>
        <v>258.39626759182642</v>
      </c>
      <c r="T143" s="28">
        <f t="shared" ca="1" si="90"/>
        <v>295.04018080025259</v>
      </c>
      <c r="U143" s="28">
        <f t="shared" ca="1" si="90"/>
        <v>336.14447091051312</v>
      </c>
      <c r="V143" s="28">
        <f t="shared" ca="1" si="90"/>
        <v>381.91832707475442</v>
      </c>
      <c r="W143" s="28">
        <f t="shared" ca="1" si="90"/>
        <v>429.54548422661168</v>
      </c>
      <c r="X143" s="28">
        <f t="shared" ca="1" si="90"/>
        <v>479.35046753364088</v>
      </c>
    </row>
    <row r="144" spans="3:24" hidden="1" outlineLevel="1" x14ac:dyDescent="0.35">
      <c r="C144" t="s">
        <v>342</v>
      </c>
      <c r="K144" s="28">
        <f t="shared" ref="K144:X144" si="91">+K118+K122+K125+K136+K137</f>
        <v>43.369000000000028</v>
      </c>
      <c r="L144" s="28">
        <f t="shared" si="91"/>
        <v>65.250999999999976</v>
      </c>
      <c r="M144" s="28">
        <f t="shared" ca="1" si="91"/>
        <v>62.412807366262939</v>
      </c>
      <c r="N144" s="28">
        <f t="shared" ca="1" si="91"/>
        <v>57.20377689780144</v>
      </c>
      <c r="O144" s="28">
        <f t="shared" ca="1" si="91"/>
        <v>134.4702730634105</v>
      </c>
      <c r="P144" s="28">
        <f t="shared" ca="1" si="91"/>
        <v>161.36088750053119</v>
      </c>
      <c r="Q144" s="28">
        <f t="shared" ca="1" si="91"/>
        <v>186.72881394790127</v>
      </c>
      <c r="R144" s="28">
        <f t="shared" ca="1" si="91"/>
        <v>216.90204627914636</v>
      </c>
      <c r="S144" s="28">
        <f t="shared" ca="1" si="91"/>
        <v>252.73120987291924</v>
      </c>
      <c r="T144" s="28">
        <f t="shared" ca="1" si="91"/>
        <v>288.7483795683097</v>
      </c>
      <c r="U144" s="28">
        <f t="shared" ca="1" si="91"/>
        <v>329.10657227097448</v>
      </c>
      <c r="V144" s="28">
        <f t="shared" ca="1" si="91"/>
        <v>374.08543675076845</v>
      </c>
      <c r="W144" s="28">
        <f t="shared" ca="1" si="91"/>
        <v>421.32473747850139</v>
      </c>
      <c r="X144" s="28">
        <f t="shared" ca="1" si="91"/>
        <v>470.72535153875538</v>
      </c>
    </row>
    <row r="145" spans="2:24" hidden="1" outlineLevel="1" x14ac:dyDescent="0.35">
      <c r="C145" t="s">
        <v>85</v>
      </c>
      <c r="K145" s="28">
        <f t="shared" ref="K145:X145" si="92">+K92</f>
        <v>52.197000000000024</v>
      </c>
      <c r="L145" s="28">
        <f t="shared" si="92"/>
        <v>68.954999999999984</v>
      </c>
      <c r="M145" s="28">
        <f t="shared" si="92"/>
        <v>78.684848559999992</v>
      </c>
      <c r="N145" s="28">
        <f t="shared" si="92"/>
        <v>151.34821980645921</v>
      </c>
      <c r="O145" s="28">
        <f t="shared" si="92"/>
        <v>176.00287489422632</v>
      </c>
      <c r="P145" s="28">
        <f t="shared" si="92"/>
        <v>205.00184827387892</v>
      </c>
      <c r="Q145" s="28">
        <f t="shared" si="92"/>
        <v>238.2829819666016</v>
      </c>
      <c r="R145" s="28">
        <f t="shared" si="92"/>
        <v>275.45762730429726</v>
      </c>
      <c r="S145" s="28">
        <f t="shared" si="92"/>
        <v>317.40874267065806</v>
      </c>
      <c r="T145" s="28">
        <f t="shared" si="92"/>
        <v>363.66918725276332</v>
      </c>
      <c r="U145" s="28">
        <f t="shared" si="92"/>
        <v>415.24138564192833</v>
      </c>
      <c r="V145" s="28">
        <f t="shared" si="92"/>
        <v>472.45789051253922</v>
      </c>
      <c r="W145" s="28">
        <f t="shared" si="92"/>
        <v>532.58167588204981</v>
      </c>
      <c r="X145" s="28">
        <f t="shared" si="92"/>
        <v>595.7347266384254</v>
      </c>
    </row>
    <row r="146" spans="2:24" hidden="1" outlineLevel="1" x14ac:dyDescent="0.35">
      <c r="C146" t="s">
        <v>343</v>
      </c>
      <c r="K146" s="34">
        <f>+K144/K145</f>
        <v>0.83087150602525062</v>
      </c>
      <c r="L146" s="34">
        <f>+L144/L145</f>
        <v>0.94628380828076264</v>
      </c>
      <c r="M146" s="34">
        <f ca="1">+M144/M145</f>
        <v>0.79319981557403596</v>
      </c>
      <c r="N146" s="34">
        <f t="shared" ref="N146:X146" ca="1" si="93">+N144/N145</f>
        <v>0.37796134616550081</v>
      </c>
      <c r="O146" s="34">
        <f t="shared" ca="1" si="93"/>
        <v>0.76402316237291035</v>
      </c>
      <c r="P146" s="34">
        <f t="shared" ca="1" si="93"/>
        <v>0.78711918384733703</v>
      </c>
      <c r="Q146" s="34">
        <f t="shared" ca="1" si="93"/>
        <v>0.78364309698824275</v>
      </c>
      <c r="R146" s="34">
        <f t="shared" ca="1" si="93"/>
        <v>0.7874243614228742</v>
      </c>
      <c r="S146" s="34">
        <f t="shared" ca="1" si="93"/>
        <v>0.79623266752659061</v>
      </c>
      <c r="T146" s="34">
        <f t="shared" ca="1" si="93"/>
        <v>0.79398637467633204</v>
      </c>
      <c r="U146" s="34">
        <f t="shared" ca="1" si="93"/>
        <v>0.7925668867572131</v>
      </c>
      <c r="V146" s="34">
        <f t="shared" ca="1" si="93"/>
        <v>0.79178577448446719</v>
      </c>
      <c r="W146" s="34">
        <f t="shared" ca="1" si="93"/>
        <v>0.79109882400800369</v>
      </c>
      <c r="X146" s="34">
        <f t="shared" ca="1" si="93"/>
        <v>0.79015932845636661</v>
      </c>
    </row>
    <row r="147" spans="2:24" collapsed="1" x14ac:dyDescent="0.35">
      <c r="K147" s="49"/>
      <c r="L147" s="49"/>
      <c r="M147" s="54"/>
    </row>
    <row r="148" spans="2:24" x14ac:dyDescent="0.35">
      <c r="B148" s="6"/>
      <c r="C148" s="6" t="s">
        <v>5</v>
      </c>
      <c r="D148" s="7"/>
      <c r="E148" s="7"/>
      <c r="F148" s="7"/>
      <c r="G148" s="7"/>
      <c r="H148" s="7"/>
      <c r="I148" s="7"/>
      <c r="J148" s="7"/>
      <c r="K148" s="65"/>
      <c r="L148" s="65"/>
      <c r="M148" s="65"/>
      <c r="N148" s="7"/>
      <c r="O148" s="7"/>
      <c r="P148" s="7"/>
      <c r="Q148" s="8"/>
      <c r="R148" s="8"/>
      <c r="S148" s="8"/>
      <c r="T148" s="8"/>
      <c r="U148" s="8"/>
      <c r="V148" s="8"/>
      <c r="W148" s="8"/>
      <c r="X148" s="8"/>
    </row>
    <row r="149" spans="2:24" hidden="1" outlineLevel="1" x14ac:dyDescent="0.35">
      <c r="C149" s="16" t="s">
        <v>64</v>
      </c>
      <c r="J149" s="25">
        <v>18.986000000000001</v>
      </c>
      <c r="K149" s="25">
        <v>35.143999999999998</v>
      </c>
      <c r="L149" s="25">
        <v>27.11</v>
      </c>
      <c r="M149" s="25">
        <f ca="1">+L149+M141+L151-M123-M32</f>
        <v>37.363287198713017</v>
      </c>
      <c r="N149" s="28">
        <f t="shared" ref="N149:X149" ca="1" si="94">+M149+N141</f>
        <v>53.16334175925158</v>
      </c>
      <c r="O149" s="28">
        <f t="shared" ca="1" si="94"/>
        <v>111.61294391926629</v>
      </c>
      <c r="P149" s="28">
        <f t="shared" ca="1" si="94"/>
        <v>181.25476894902403</v>
      </c>
      <c r="Q149" s="28">
        <f t="shared" ca="1" si="94"/>
        <v>258.917868607824</v>
      </c>
      <c r="R149" s="28">
        <f t="shared" ca="1" si="94"/>
        <v>318.3559881898791</v>
      </c>
      <c r="S149" s="28">
        <f t="shared" ca="1" si="94"/>
        <v>340.94292094457978</v>
      </c>
      <c r="T149" s="28">
        <f t="shared" ca="1" si="94"/>
        <v>473.9354502037487</v>
      </c>
      <c r="U149" s="28">
        <f t="shared" ca="1" si="94"/>
        <v>626.48330031918363</v>
      </c>
      <c r="V149" s="28">
        <f t="shared" ca="1" si="94"/>
        <v>801.63237025655792</v>
      </c>
      <c r="W149" s="28">
        <f t="shared" ca="1" si="94"/>
        <v>1014.2263605890109</v>
      </c>
      <c r="X149" s="28">
        <f t="shared" ca="1" si="94"/>
        <v>1266.2832876807622</v>
      </c>
    </row>
    <row r="150" spans="2:24" hidden="1" outlineLevel="1" x14ac:dyDescent="0.35">
      <c r="C150" s="16" t="s">
        <v>65</v>
      </c>
      <c r="J150" s="25">
        <v>26.777000000000001</v>
      </c>
      <c r="K150" s="25">
        <v>45.393999999999998</v>
      </c>
      <c r="L150" s="25">
        <v>45.109000000000002</v>
      </c>
      <c r="M150" s="28">
        <f t="shared" ref="M150:X150" si="95">L150/SUM(L$150,L$152:L$154,L$159)*M$187+L150</f>
        <v>65.512578238954674</v>
      </c>
      <c r="N150" s="28">
        <f t="shared" si="95"/>
        <v>58.972813206330194</v>
      </c>
      <c r="O150" s="28">
        <f t="shared" si="95"/>
        <v>59.501257636840705</v>
      </c>
      <c r="P150" s="28">
        <f t="shared" si="95"/>
        <v>60.746188303613195</v>
      </c>
      <c r="Q150" s="28">
        <f t="shared" si="95"/>
        <v>62.943725647405003</v>
      </c>
      <c r="R150" s="28">
        <f t="shared" si="95"/>
        <v>60.590791049072216</v>
      </c>
      <c r="S150" s="28">
        <f t="shared" si="95"/>
        <v>57.935534223149823</v>
      </c>
      <c r="T150" s="28">
        <f t="shared" si="95"/>
        <v>55.00752241287659</v>
      </c>
      <c r="U150" s="28">
        <f t="shared" si="95"/>
        <v>51.743308086159054</v>
      </c>
      <c r="V150" s="28">
        <f t="shared" si="95"/>
        <v>48.121842630798739</v>
      </c>
      <c r="W150" s="28">
        <f t="shared" si="95"/>
        <v>44.316363560492547</v>
      </c>
      <c r="X150" s="28">
        <f t="shared" si="95"/>
        <v>40.319149955222052</v>
      </c>
    </row>
    <row r="151" spans="2:24" hidden="1" outlineLevel="1" x14ac:dyDescent="0.35">
      <c r="C151" s="16" t="s">
        <v>66</v>
      </c>
      <c r="J151" s="25">
        <v>38.590000000000003</v>
      </c>
      <c r="K151" s="25">
        <v>59.837000000000003</v>
      </c>
      <c r="L151" s="25">
        <v>111.629</v>
      </c>
      <c r="M151" s="25">
        <v>0</v>
      </c>
      <c r="N151" s="28">
        <f t="shared" ref="N151:X151" si="96">+M151-N123-N32</f>
        <v>0</v>
      </c>
      <c r="O151" s="28">
        <f t="shared" si="96"/>
        <v>0</v>
      </c>
      <c r="P151" s="28">
        <f t="shared" si="96"/>
        <v>0</v>
      </c>
      <c r="Q151" s="28">
        <f t="shared" si="96"/>
        <v>0</v>
      </c>
      <c r="R151" s="28">
        <f t="shared" si="96"/>
        <v>0</v>
      </c>
      <c r="S151" s="28">
        <f t="shared" si="96"/>
        <v>0</v>
      </c>
      <c r="T151" s="28">
        <f t="shared" si="96"/>
        <v>0</v>
      </c>
      <c r="U151" s="28">
        <f t="shared" si="96"/>
        <v>0</v>
      </c>
      <c r="V151" s="28">
        <f t="shared" si="96"/>
        <v>0</v>
      </c>
      <c r="W151" s="28">
        <f t="shared" si="96"/>
        <v>0</v>
      </c>
      <c r="X151" s="28">
        <f t="shared" si="96"/>
        <v>0</v>
      </c>
    </row>
    <row r="152" spans="2:24" hidden="1" outlineLevel="1" x14ac:dyDescent="0.35">
      <c r="C152" s="16" t="s">
        <v>67</v>
      </c>
      <c r="J152" s="25">
        <v>10.553000000000001</v>
      </c>
      <c r="K152" s="25">
        <v>4.6369999999999996</v>
      </c>
      <c r="L152" s="25">
        <v>7.2190000000000003</v>
      </c>
      <c r="M152" s="28">
        <f t="shared" ref="M152:X152" si="97">L152/SUM(L$150,L$152:L$154,L$159)*M$187+L152</f>
        <v>10.484278133122299</v>
      </c>
      <c r="N152" s="28">
        <f t="shared" si="97"/>
        <v>9.4376895638674689</v>
      </c>
      <c r="O152" s="28">
        <f t="shared" si="97"/>
        <v>9.5222589478896236</v>
      </c>
      <c r="P152" s="28">
        <f t="shared" si="97"/>
        <v>9.7214909078849807</v>
      </c>
      <c r="Q152" s="28">
        <f t="shared" si="97"/>
        <v>10.073172880104119</v>
      </c>
      <c r="R152" s="28">
        <f t="shared" si="97"/>
        <v>9.696621973070835</v>
      </c>
      <c r="S152" s="28">
        <f t="shared" si="97"/>
        <v>9.2716890544440922</v>
      </c>
      <c r="T152" s="28">
        <f t="shared" si="97"/>
        <v>8.8031059056630845</v>
      </c>
      <c r="U152" s="28">
        <f t="shared" si="97"/>
        <v>8.2807187273932517</v>
      </c>
      <c r="V152" s="28">
        <f t="shared" si="97"/>
        <v>7.7011590137608037</v>
      </c>
      <c r="W152" s="28">
        <f t="shared" si="97"/>
        <v>7.0921507580127185</v>
      </c>
      <c r="X152" s="28">
        <f t="shared" si="97"/>
        <v>6.4524583459342484</v>
      </c>
    </row>
    <row r="153" spans="2:24" hidden="1" outlineLevel="1" x14ac:dyDescent="0.35">
      <c r="C153" s="16" t="s">
        <v>68</v>
      </c>
      <c r="J153" s="25">
        <v>0</v>
      </c>
      <c r="K153" s="25">
        <v>0</v>
      </c>
      <c r="L153" s="25">
        <v>2.5999999999999999E-2</v>
      </c>
      <c r="M153" s="28">
        <f t="shared" ref="M153:X153" si="98">L153/SUM(L$150,L$152:L$154,L$159)*M$187+L153</f>
        <v>3.7760248159188221E-2</v>
      </c>
      <c r="N153" s="28">
        <f t="shared" si="98"/>
        <v>3.3990847577303529E-2</v>
      </c>
      <c r="O153" s="28">
        <f t="shared" si="98"/>
        <v>3.4295433251853469E-2</v>
      </c>
      <c r="P153" s="28">
        <f t="shared" si="98"/>
        <v>3.5012988447847275E-2</v>
      </c>
      <c r="Q153" s="28">
        <f t="shared" si="98"/>
        <v>3.627960865531335E-2</v>
      </c>
      <c r="R153" s="28">
        <f t="shared" si="98"/>
        <v>3.4923420321352226E-2</v>
      </c>
      <c r="S153" s="28">
        <f t="shared" si="98"/>
        <v>3.3392979002015016E-2</v>
      </c>
      <c r="T153" s="28">
        <f t="shared" si="98"/>
        <v>3.1705326713844052E-2</v>
      </c>
      <c r="U153" s="28">
        <f t="shared" si="98"/>
        <v>2.9823893463391683E-2</v>
      </c>
      <c r="V153" s="28">
        <f t="shared" si="98"/>
        <v>2.7736547216758681E-2</v>
      </c>
      <c r="W153" s="28">
        <f t="shared" si="98"/>
        <v>2.5543138898508198E-2</v>
      </c>
      <c r="X153" s="28">
        <f t="shared" si="98"/>
        <v>2.3239218311994801E-2</v>
      </c>
    </row>
    <row r="154" spans="2:24" hidden="1" outlineLevel="1" x14ac:dyDescent="0.35">
      <c r="C154" s="16" t="s">
        <v>69</v>
      </c>
      <c r="J154" s="25">
        <v>14.241</v>
      </c>
      <c r="K154" s="25">
        <v>14.356999999999999</v>
      </c>
      <c r="L154" s="25">
        <v>16.678999999999998</v>
      </c>
      <c r="M154" s="28">
        <f t="shared" ref="M154:X154" si="99">L154/SUM(L$150,L$152:L$154,L$159)*M$187+L154</f>
        <v>24.223199194119243</v>
      </c>
      <c r="N154" s="28">
        <f t="shared" si="99"/>
        <v>21.805128720840216</v>
      </c>
      <c r="O154" s="28">
        <f t="shared" si="99"/>
        <v>22.000520431064004</v>
      </c>
      <c r="P154" s="28">
        <f t="shared" si="99"/>
        <v>22.460832089294033</v>
      </c>
      <c r="Q154" s="28">
        <f t="shared" si="99"/>
        <v>23.273368952383517</v>
      </c>
      <c r="R154" s="28">
        <f t="shared" si="99"/>
        <v>22.403374136147455</v>
      </c>
      <c r="S154" s="28">
        <f t="shared" si="99"/>
        <v>21.421596029792635</v>
      </c>
      <c r="T154" s="28">
        <f t="shared" si="99"/>
        <v>20.33896708693096</v>
      </c>
      <c r="U154" s="28">
        <f t="shared" si="99"/>
        <v>19.132027656765764</v>
      </c>
      <c r="V154" s="28">
        <f t="shared" si="99"/>
        <v>17.792995039550693</v>
      </c>
      <c r="W154" s="28">
        <f t="shared" si="99"/>
        <v>16.38592360339301</v>
      </c>
      <c r="X154" s="28">
        <f t="shared" si="99"/>
        <v>14.907958547144666</v>
      </c>
    </row>
    <row r="155" spans="2:24" hidden="1" outlineLevel="1" x14ac:dyDescent="0.35">
      <c r="C155" s="10" t="s">
        <v>70</v>
      </c>
      <c r="D155" s="10"/>
      <c r="E155" s="10"/>
      <c r="F155" s="10"/>
      <c r="G155" s="10"/>
      <c r="H155" s="10"/>
      <c r="I155" s="10"/>
      <c r="J155" s="26">
        <f>SUM(J149:J154)</f>
        <v>109.14700000000001</v>
      </c>
      <c r="K155" s="26">
        <f>SUM(K149:K154)</f>
        <v>159.369</v>
      </c>
      <c r="L155" s="26">
        <f>SUM(L149:L154)</f>
        <v>207.77200000000002</v>
      </c>
      <c r="M155" s="26">
        <f t="shared" ref="M155:X155" ca="1" si="100">SUM(M149:M154)</f>
        <v>137.62110301306842</v>
      </c>
      <c r="N155" s="26">
        <f t="shared" ca="1" si="100"/>
        <v>143.41296409786673</v>
      </c>
      <c r="O155" s="26">
        <f t="shared" ca="1" si="100"/>
        <v>202.67127636831248</v>
      </c>
      <c r="P155" s="26">
        <f t="shared" ca="1" si="100"/>
        <v>274.2182932382641</v>
      </c>
      <c r="Q155" s="26">
        <f t="shared" ca="1" si="100"/>
        <v>355.24441569637196</v>
      </c>
      <c r="R155" s="26">
        <f t="shared" ca="1" si="100"/>
        <v>411.08169876849098</v>
      </c>
      <c r="S155" s="26">
        <f t="shared" ca="1" si="100"/>
        <v>429.60513323096836</v>
      </c>
      <c r="T155" s="26">
        <f t="shared" ca="1" si="100"/>
        <v>558.11675093593317</v>
      </c>
      <c r="U155" s="26">
        <f t="shared" ca="1" si="100"/>
        <v>705.66917868296503</v>
      </c>
      <c r="V155" s="26">
        <f t="shared" ca="1" si="100"/>
        <v>875.27610348788482</v>
      </c>
      <c r="W155" s="26">
        <f t="shared" ca="1" si="100"/>
        <v>1082.0463416498076</v>
      </c>
      <c r="X155" s="26">
        <f t="shared" ca="1" si="100"/>
        <v>1327.9860937473752</v>
      </c>
    </row>
    <row r="156" spans="2:24" hidden="1" outlineLevel="1" x14ac:dyDescent="0.35">
      <c r="C156" s="16" t="s">
        <v>71</v>
      </c>
      <c r="J156" s="25">
        <v>5.1660000000000004</v>
      </c>
      <c r="K156" s="25">
        <v>3.5110000000000001</v>
      </c>
      <c r="L156" s="25">
        <v>2.5169999999999999</v>
      </c>
      <c r="M156" s="28">
        <f>+M201</f>
        <v>3.7926946266666666</v>
      </c>
      <c r="N156" s="28">
        <f t="shared" ref="N156:X156" si="101">+N201</f>
        <v>6.9153659865333328</v>
      </c>
      <c r="O156" s="28">
        <f t="shared" si="101"/>
        <v>8.0675084171097247</v>
      </c>
      <c r="P156" s="28">
        <f t="shared" si="101"/>
        <v>9.4043405232639241</v>
      </c>
      <c r="Q156" s="28">
        <f t="shared" si="101"/>
        <v>10.938577182857522</v>
      </c>
      <c r="R156" s="28">
        <f t="shared" si="101"/>
        <v>12.652301967928599</v>
      </c>
      <c r="S156" s="28">
        <f t="shared" si="101"/>
        <v>14.586218633753742</v>
      </c>
      <c r="T156" s="28">
        <f t="shared" si="101"/>
        <v>16.718792320162844</v>
      </c>
      <c r="U156" s="28">
        <f t="shared" si="101"/>
        <v>19.096234089876138</v>
      </c>
      <c r="V156" s="28">
        <f t="shared" si="101"/>
        <v>21.733874385329823</v>
      </c>
      <c r="W156" s="28">
        <f t="shared" si="101"/>
        <v>24.505538249881738</v>
      </c>
      <c r="X156" s="28">
        <f t="shared" si="101"/>
        <v>27.416849100352952</v>
      </c>
    </row>
    <row r="157" spans="2:24" hidden="1" outlineLevel="1" x14ac:dyDescent="0.35">
      <c r="C157" s="16" t="s">
        <v>72</v>
      </c>
      <c r="J157" s="25">
        <v>4.9930000000000003</v>
      </c>
      <c r="K157" s="25">
        <v>4.6980000000000004</v>
      </c>
      <c r="L157" s="25">
        <v>4.5030000000000001</v>
      </c>
      <c r="M157" s="28">
        <f>+M209</f>
        <v>5.2313029333333327</v>
      </c>
      <c r="N157" s="28">
        <f t="shared" ref="N157:X157" si="102">+N209</f>
        <v>10.639024594666667</v>
      </c>
      <c r="O157" s="28">
        <f t="shared" si="102"/>
        <v>12.411551410938038</v>
      </c>
      <c r="P157" s="28">
        <f t="shared" si="102"/>
        <v>14.468216189636808</v>
      </c>
      <c r="Q157" s="28">
        <f t="shared" si="102"/>
        <v>16.828580281319265</v>
      </c>
      <c r="R157" s="28">
        <f t="shared" si="102"/>
        <v>19.465079950659387</v>
      </c>
      <c r="S157" s="28">
        <f t="shared" si="102"/>
        <v>22.440336359621142</v>
      </c>
      <c r="T157" s="28">
        <f t="shared" si="102"/>
        <v>25.721218954096685</v>
      </c>
      <c r="U157" s="28">
        <f t="shared" si="102"/>
        <v>29.378821676732525</v>
      </c>
      <c r="V157" s="28">
        <f t="shared" si="102"/>
        <v>33.436729823584344</v>
      </c>
      <c r="W157" s="28">
        <f t="shared" si="102"/>
        <v>37.700828076741139</v>
      </c>
      <c r="X157" s="28">
        <f t="shared" si="102"/>
        <v>42.179767846696848</v>
      </c>
    </row>
    <row r="158" spans="2:24" hidden="1" outlineLevel="1" x14ac:dyDescent="0.35">
      <c r="C158" s="16" t="s">
        <v>45</v>
      </c>
      <c r="J158" s="25">
        <v>5.0590000000000002</v>
      </c>
      <c r="K158" s="25">
        <v>2.8879999999999999</v>
      </c>
      <c r="L158" s="25">
        <v>3.58</v>
      </c>
      <c r="M158" s="28">
        <f t="shared" ref="M158:X158" ca="1" si="103">+L158+M231+M252</f>
        <v>13.895031230420743</v>
      </c>
      <c r="N158" s="28">
        <f t="shared" ca="1" si="103"/>
        <v>14.556538018350283</v>
      </c>
      <c r="O158" s="28">
        <f t="shared" ca="1" si="103"/>
        <v>15.5243224490912</v>
      </c>
      <c r="P158" s="28">
        <f t="shared" ca="1" si="103"/>
        <v>16.68013356923321</v>
      </c>
      <c r="Q158" s="28">
        <f t="shared" ca="1" si="103"/>
        <v>18.038934017350158</v>
      </c>
      <c r="R158" s="28">
        <f t="shared" ca="1" si="103"/>
        <v>19.616652315441506</v>
      </c>
      <c r="S158" s="28">
        <f t="shared" ca="1" si="103"/>
        <v>21.43023949909751</v>
      </c>
      <c r="T158" s="28">
        <f t="shared" ca="1" si="103"/>
        <v>23.497728888465353</v>
      </c>
      <c r="U158" s="28">
        <f t="shared" ca="1" si="103"/>
        <v>25.838299168012199</v>
      </c>
      <c r="V158" s="28">
        <f t="shared" ca="1" si="103"/>
        <v>28.472340951840685</v>
      </c>
      <c r="W158" s="28">
        <f t="shared" ca="1" si="103"/>
        <v>31.224914615941454</v>
      </c>
      <c r="X158" s="28">
        <f t="shared" ca="1" si="103"/>
        <v>34.101354094926762</v>
      </c>
    </row>
    <row r="159" spans="2:24" hidden="1" outlineLevel="1" x14ac:dyDescent="0.35">
      <c r="C159" s="16" t="s">
        <v>69</v>
      </c>
      <c r="J159" s="25">
        <v>3.5779999999999998</v>
      </c>
      <c r="K159" s="25">
        <v>7.6180000000000003</v>
      </c>
      <c r="L159" s="25">
        <v>6.7850000000000001</v>
      </c>
      <c r="M159" s="28">
        <f t="shared" ref="M159:X159" si="104">L159/SUM(L$150,L$152:L$154,L$159)*M$187+L159</f>
        <v>9.8539724523112344</v>
      </c>
      <c r="N159" s="28">
        <f t="shared" si="104"/>
        <v>8.8703038773847886</v>
      </c>
      <c r="O159" s="28">
        <f t="shared" si="104"/>
        <v>8.9497890236086874</v>
      </c>
      <c r="P159" s="28">
        <f t="shared" si="104"/>
        <v>9.1370433314863018</v>
      </c>
      <c r="Q159" s="28">
        <f t="shared" si="104"/>
        <v>9.4675824894731218</v>
      </c>
      <c r="R159" s="28">
        <f t="shared" si="104"/>
        <v>9.1136694953990354</v>
      </c>
      <c r="S159" s="28">
        <f t="shared" si="104"/>
        <v>8.7142831741796911</v>
      </c>
      <c r="T159" s="28">
        <f t="shared" si="104"/>
        <v>8.2738708366704614</v>
      </c>
      <c r="U159" s="28">
        <f t="shared" si="104"/>
        <v>7.7828891211197178</v>
      </c>
      <c r="V159" s="28">
        <f t="shared" si="104"/>
        <v>7.2381720332964514</v>
      </c>
      <c r="W159" s="28">
        <f t="shared" si="104"/>
        <v>6.6657768240914699</v>
      </c>
      <c r="X159" s="28">
        <f t="shared" si="104"/>
        <v>6.0645421633417236</v>
      </c>
    </row>
    <row r="160" spans="2:24" hidden="1" outlineLevel="1" x14ac:dyDescent="0.35">
      <c r="C160" s="16" t="s">
        <v>188</v>
      </c>
      <c r="J160" s="25">
        <v>0</v>
      </c>
      <c r="K160" s="25">
        <v>0</v>
      </c>
      <c r="L160" s="25">
        <v>0</v>
      </c>
      <c r="M160" s="28">
        <f t="shared" ref="M160:X160" ca="1" si="105">+L160+M232+M253</f>
        <v>47.7036993796603</v>
      </c>
      <c r="N160" s="28">
        <f t="shared" ca="1" si="105"/>
        <v>47.7036993796603</v>
      </c>
      <c r="O160" s="28">
        <f t="shared" ca="1" si="105"/>
        <v>47.7036993796603</v>
      </c>
      <c r="P160" s="28">
        <f t="shared" ca="1" si="105"/>
        <v>47.7036993796603</v>
      </c>
      <c r="Q160" s="28">
        <f t="shared" ca="1" si="105"/>
        <v>47.7036993796603</v>
      </c>
      <c r="R160" s="28">
        <f t="shared" ca="1" si="105"/>
        <v>47.7036993796603</v>
      </c>
      <c r="S160" s="28">
        <f t="shared" ca="1" si="105"/>
        <v>47.7036993796603</v>
      </c>
      <c r="T160" s="28">
        <f t="shared" ca="1" si="105"/>
        <v>47.7036993796603</v>
      </c>
      <c r="U160" s="28">
        <f t="shared" ca="1" si="105"/>
        <v>47.7036993796603</v>
      </c>
      <c r="V160" s="28">
        <f t="shared" ca="1" si="105"/>
        <v>47.7036993796603</v>
      </c>
      <c r="W160" s="28">
        <f t="shared" ca="1" si="105"/>
        <v>47.7036993796603</v>
      </c>
      <c r="X160" s="28">
        <f t="shared" ca="1" si="105"/>
        <v>47.7036993796603</v>
      </c>
    </row>
    <row r="161" spans="3:24" hidden="1" outlineLevel="1" x14ac:dyDescent="0.35">
      <c r="C161" s="16" t="s">
        <v>73</v>
      </c>
      <c r="J161" s="25">
        <v>71.346000000000004</v>
      </c>
      <c r="K161" s="25">
        <v>88.88</v>
      </c>
      <c r="L161" s="25">
        <v>103.249</v>
      </c>
      <c r="M161" s="28">
        <f ca="1">+M221</f>
        <v>786.34487559469312</v>
      </c>
      <c r="N161" s="28">
        <f t="shared" ref="N161:X161" ca="1" si="106">+N221</f>
        <v>770.36319387297135</v>
      </c>
      <c r="O161" s="28">
        <f t="shared" ca="1" si="106"/>
        <v>778.81654047485904</v>
      </c>
      <c r="P161" s="28">
        <f t="shared" ca="1" si="106"/>
        <v>798.80465118643303</v>
      </c>
      <c r="Q161" s="28">
        <f t="shared" ca="1" si="106"/>
        <v>830.06922743313839</v>
      </c>
      <c r="R161" s="28">
        <f t="shared" ca="1" si="106"/>
        <v>872.24846359412049</v>
      </c>
      <c r="S161" s="28">
        <f t="shared" ca="1" si="106"/>
        <v>924.87873163936808</v>
      </c>
      <c r="T161" s="28">
        <f t="shared" ca="1" si="106"/>
        <v>987.39854592902316</v>
      </c>
      <c r="U161" s="28">
        <f t="shared" ca="1" si="106"/>
        <v>1059.1549077576306</v>
      </c>
      <c r="V161" s="28">
        <f t="shared" ca="1" si="106"/>
        <v>1139.4120516963967</v>
      </c>
      <c r="W161" s="28">
        <f t="shared" ca="1" si="106"/>
        <v>1210.1981261784656</v>
      </c>
      <c r="X161" s="28">
        <f t="shared" ca="1" si="106"/>
        <v>1271.790465086857</v>
      </c>
    </row>
    <row r="162" spans="3:24" hidden="1" outlineLevel="1" x14ac:dyDescent="0.35">
      <c r="C162" s="10" t="s">
        <v>74</v>
      </c>
      <c r="D162" s="10"/>
      <c r="E162" s="10"/>
      <c r="F162" s="10"/>
      <c r="G162" s="10"/>
      <c r="H162" s="10"/>
      <c r="I162" s="10"/>
      <c r="J162" s="26">
        <f>SUM(J155:J161)</f>
        <v>199.28899999999999</v>
      </c>
      <c r="K162" s="26">
        <f>SUM(K155:K161)</f>
        <v>266.964</v>
      </c>
      <c r="L162" s="26">
        <f>SUM(L155:L161)</f>
        <v>328.40600000000006</v>
      </c>
      <c r="M162" s="26">
        <f t="shared" ref="M162:X162" ca="1" si="107">SUM(M155:M161)</f>
        <v>1004.4426792301538</v>
      </c>
      <c r="N162" s="26">
        <f t="shared" ca="1" si="107"/>
        <v>1002.4610898274335</v>
      </c>
      <c r="O162" s="26">
        <f t="shared" ca="1" si="107"/>
        <v>1074.1446875235795</v>
      </c>
      <c r="P162" s="26">
        <f t="shared" ca="1" si="107"/>
        <v>1170.4163774179776</v>
      </c>
      <c r="Q162" s="26">
        <f t="shared" ca="1" si="107"/>
        <v>1288.2910164801706</v>
      </c>
      <c r="R162" s="26">
        <f t="shared" ca="1" si="107"/>
        <v>1391.8815654717005</v>
      </c>
      <c r="S162" s="26">
        <f t="shared" ca="1" si="107"/>
        <v>1469.3586419166488</v>
      </c>
      <c r="T162" s="26">
        <f t="shared" ca="1" si="107"/>
        <v>1667.4306072440118</v>
      </c>
      <c r="U162" s="26">
        <f t="shared" ca="1" si="107"/>
        <v>1894.6240298759965</v>
      </c>
      <c r="V162" s="26">
        <f t="shared" ca="1" si="107"/>
        <v>2153.2729717579932</v>
      </c>
      <c r="W162" s="26">
        <f t="shared" ca="1" si="107"/>
        <v>2440.0452249745895</v>
      </c>
      <c r="X162" s="26">
        <f t="shared" ca="1" si="107"/>
        <v>2757.2427714192108</v>
      </c>
    </row>
    <row r="163" spans="3:24" hidden="1" outlineLevel="1" x14ac:dyDescent="0.35"/>
    <row r="164" spans="3:24" hidden="1" outlineLevel="1" x14ac:dyDescent="0.35">
      <c r="C164" s="16" t="s">
        <v>75</v>
      </c>
      <c r="J164" s="25">
        <v>27.323</v>
      </c>
      <c r="K164" s="25">
        <v>40.161000000000001</v>
      </c>
      <c r="L164" s="25">
        <v>51.168999999999997</v>
      </c>
      <c r="M164" s="28">
        <f t="shared" ref="M164:X165" si="108">+L164</f>
        <v>51.168999999999997</v>
      </c>
      <c r="N164" s="28">
        <f t="shared" si="108"/>
        <v>51.168999999999997</v>
      </c>
      <c r="O164" s="28">
        <f t="shared" si="108"/>
        <v>51.168999999999997</v>
      </c>
      <c r="P164" s="28">
        <f t="shared" si="108"/>
        <v>51.168999999999997</v>
      </c>
      <c r="Q164" s="28">
        <f t="shared" si="108"/>
        <v>51.168999999999997</v>
      </c>
      <c r="R164" s="28">
        <f t="shared" si="108"/>
        <v>51.168999999999997</v>
      </c>
      <c r="S164" s="28">
        <f t="shared" si="108"/>
        <v>51.168999999999997</v>
      </c>
      <c r="T164" s="28">
        <f t="shared" si="108"/>
        <v>51.168999999999997</v>
      </c>
      <c r="U164" s="28">
        <f t="shared" si="108"/>
        <v>51.168999999999997</v>
      </c>
      <c r="V164" s="28">
        <f t="shared" si="108"/>
        <v>51.168999999999997</v>
      </c>
      <c r="W164" s="28">
        <f t="shared" si="108"/>
        <v>51.168999999999997</v>
      </c>
      <c r="X164" s="28">
        <f t="shared" si="108"/>
        <v>51.168999999999997</v>
      </c>
    </row>
    <row r="165" spans="3:24" hidden="1" outlineLevel="1" x14ac:dyDescent="0.35">
      <c r="C165" s="16" t="s">
        <v>76</v>
      </c>
      <c r="J165" s="25">
        <v>23.276</v>
      </c>
      <c r="K165" s="25">
        <v>47.084000000000003</v>
      </c>
      <c r="L165" s="25">
        <v>63.991</v>
      </c>
      <c r="M165" s="28">
        <f t="shared" si="108"/>
        <v>63.991</v>
      </c>
      <c r="N165" s="28">
        <f t="shared" si="108"/>
        <v>63.991</v>
      </c>
      <c r="O165" s="28">
        <f t="shared" si="108"/>
        <v>63.991</v>
      </c>
      <c r="P165" s="28">
        <f t="shared" si="108"/>
        <v>63.991</v>
      </c>
      <c r="Q165" s="28">
        <f t="shared" si="108"/>
        <v>63.991</v>
      </c>
      <c r="R165" s="28">
        <f t="shared" si="108"/>
        <v>63.991</v>
      </c>
      <c r="S165" s="28">
        <f t="shared" si="108"/>
        <v>63.991</v>
      </c>
      <c r="T165" s="28">
        <f t="shared" si="108"/>
        <v>63.991</v>
      </c>
      <c r="U165" s="28">
        <f t="shared" si="108"/>
        <v>63.991</v>
      </c>
      <c r="V165" s="28">
        <f t="shared" si="108"/>
        <v>63.991</v>
      </c>
      <c r="W165" s="28">
        <f t="shared" si="108"/>
        <v>63.991</v>
      </c>
      <c r="X165" s="28">
        <f t="shared" si="108"/>
        <v>63.991</v>
      </c>
    </row>
    <row r="166" spans="3:24" hidden="1" outlineLevel="1" x14ac:dyDescent="0.35">
      <c r="C166" s="16" t="s">
        <v>162</v>
      </c>
      <c r="J166" s="25">
        <v>0.55200000000000005</v>
      </c>
      <c r="K166" s="25">
        <v>0.434</v>
      </c>
      <c r="L166" s="25">
        <v>2.7E-2</v>
      </c>
      <c r="M166" s="28">
        <f>+L166</f>
        <v>2.7E-2</v>
      </c>
      <c r="N166" s="28">
        <f t="shared" ref="N166:X166" si="109">+M166</f>
        <v>2.7E-2</v>
      </c>
      <c r="O166" s="28">
        <f t="shared" si="109"/>
        <v>2.7E-2</v>
      </c>
      <c r="P166" s="28">
        <f t="shared" si="109"/>
        <v>2.7E-2</v>
      </c>
      <c r="Q166" s="28">
        <f t="shared" si="109"/>
        <v>2.7E-2</v>
      </c>
      <c r="R166" s="28">
        <f t="shared" si="109"/>
        <v>2.7E-2</v>
      </c>
      <c r="S166" s="28">
        <f t="shared" si="109"/>
        <v>2.7E-2</v>
      </c>
      <c r="T166" s="28">
        <f t="shared" si="109"/>
        <v>2.7E-2</v>
      </c>
      <c r="U166" s="28">
        <f t="shared" si="109"/>
        <v>2.7E-2</v>
      </c>
      <c r="V166" s="28">
        <f t="shared" si="109"/>
        <v>2.7E-2</v>
      </c>
      <c r="W166" s="28">
        <f t="shared" si="109"/>
        <v>2.7E-2</v>
      </c>
      <c r="X166" s="28">
        <f t="shared" si="109"/>
        <v>2.7E-2</v>
      </c>
    </row>
    <row r="167" spans="3:24" hidden="1" outlineLevel="1" x14ac:dyDescent="0.35">
      <c r="C167" s="16" t="s">
        <v>77</v>
      </c>
      <c r="J167" s="25">
        <v>1.143</v>
      </c>
      <c r="K167" s="25">
        <v>0.28999999999999998</v>
      </c>
      <c r="L167" s="25">
        <v>2.976</v>
      </c>
      <c r="M167" s="28">
        <f t="shared" ref="M167:X167" si="110">+L167+M241</f>
        <v>3.7279999999999998</v>
      </c>
      <c r="N167" s="28">
        <f t="shared" si="110"/>
        <v>3.7279999999999998</v>
      </c>
      <c r="O167" s="28">
        <f t="shared" si="110"/>
        <v>3.7279999999999998</v>
      </c>
      <c r="P167" s="28">
        <f t="shared" si="110"/>
        <v>3.7279999999999998</v>
      </c>
      <c r="Q167" s="28">
        <f t="shared" si="110"/>
        <v>3.7279999999999998</v>
      </c>
      <c r="R167" s="28">
        <f t="shared" si="110"/>
        <v>3.7279999999999998</v>
      </c>
      <c r="S167" s="28">
        <f t="shared" si="110"/>
        <v>3.7279999999999998</v>
      </c>
      <c r="T167" s="28">
        <f t="shared" si="110"/>
        <v>3.7279999999999998</v>
      </c>
      <c r="U167" s="28">
        <f t="shared" si="110"/>
        <v>3.7279999999999998</v>
      </c>
      <c r="V167" s="28">
        <f t="shared" si="110"/>
        <v>3.7279999999999998</v>
      </c>
      <c r="W167" s="28">
        <f t="shared" si="110"/>
        <v>3.7279999999999998</v>
      </c>
      <c r="X167" s="28">
        <f t="shared" si="110"/>
        <v>3.7279999999999998</v>
      </c>
    </row>
    <row r="168" spans="3:24" hidden="1" outlineLevel="1" x14ac:dyDescent="0.35">
      <c r="C168" s="16" t="s">
        <v>78</v>
      </c>
      <c r="J168" s="25">
        <v>1.966</v>
      </c>
      <c r="K168" s="25">
        <v>2.3570000000000002</v>
      </c>
      <c r="L168" s="25">
        <v>2.3650000000000002</v>
      </c>
      <c r="M168" s="28">
        <f>+L168</f>
        <v>2.3650000000000002</v>
      </c>
      <c r="N168" s="28">
        <f t="shared" ref="N168:X169" si="111">+M168</f>
        <v>2.3650000000000002</v>
      </c>
      <c r="O168" s="28">
        <f t="shared" si="111"/>
        <v>2.3650000000000002</v>
      </c>
      <c r="P168" s="28">
        <f t="shared" si="111"/>
        <v>2.3650000000000002</v>
      </c>
      <c r="Q168" s="28">
        <f t="shared" si="111"/>
        <v>2.3650000000000002</v>
      </c>
      <c r="R168" s="28">
        <f t="shared" si="111"/>
        <v>2.3650000000000002</v>
      </c>
      <c r="S168" s="28">
        <f t="shared" si="111"/>
        <v>2.3650000000000002</v>
      </c>
      <c r="T168" s="28">
        <f t="shared" si="111"/>
        <v>2.3650000000000002</v>
      </c>
      <c r="U168" s="28">
        <f t="shared" si="111"/>
        <v>2.3650000000000002</v>
      </c>
      <c r="V168" s="28">
        <f t="shared" si="111"/>
        <v>2.3650000000000002</v>
      </c>
      <c r="W168" s="28">
        <f t="shared" si="111"/>
        <v>2.3650000000000002</v>
      </c>
      <c r="X168" s="28">
        <f t="shared" si="111"/>
        <v>2.3650000000000002</v>
      </c>
    </row>
    <row r="169" spans="3:24" hidden="1" outlineLevel="1" x14ac:dyDescent="0.35">
      <c r="C169" s="16" t="s">
        <v>79</v>
      </c>
      <c r="J169" s="25">
        <v>1.345</v>
      </c>
      <c r="K169" s="25">
        <v>3.008</v>
      </c>
      <c r="L169" s="25">
        <v>5.69</v>
      </c>
      <c r="M169" s="28">
        <f>+L169</f>
        <v>5.69</v>
      </c>
      <c r="N169" s="28">
        <f t="shared" si="111"/>
        <v>5.69</v>
      </c>
      <c r="O169" s="28">
        <f t="shared" si="111"/>
        <v>5.69</v>
      </c>
      <c r="P169" s="28">
        <f t="shared" si="111"/>
        <v>5.69</v>
      </c>
      <c r="Q169" s="28">
        <f t="shared" si="111"/>
        <v>5.69</v>
      </c>
      <c r="R169" s="28">
        <f t="shared" si="111"/>
        <v>5.69</v>
      </c>
      <c r="S169" s="28">
        <f t="shared" si="111"/>
        <v>5.69</v>
      </c>
      <c r="T169" s="28">
        <f t="shared" si="111"/>
        <v>5.69</v>
      </c>
      <c r="U169" s="28">
        <f t="shared" si="111"/>
        <v>5.69</v>
      </c>
      <c r="V169" s="28">
        <f t="shared" si="111"/>
        <v>5.69</v>
      </c>
      <c r="W169" s="28">
        <f t="shared" si="111"/>
        <v>5.69</v>
      </c>
      <c r="X169" s="28">
        <f t="shared" si="111"/>
        <v>5.69</v>
      </c>
    </row>
    <row r="170" spans="3:24" hidden="1" outlineLevel="1" x14ac:dyDescent="0.35">
      <c r="C170" s="10" t="s">
        <v>80</v>
      </c>
      <c r="D170" s="10"/>
      <c r="E170" s="10"/>
      <c r="F170" s="10"/>
      <c r="G170" s="10"/>
      <c r="H170" s="10"/>
      <c r="I170" s="10"/>
      <c r="J170" s="26">
        <f>SUM(J164:J169)</f>
        <v>55.605000000000004</v>
      </c>
      <c r="K170" s="26">
        <f>SUM(K164:K169)</f>
        <v>93.334000000000003</v>
      </c>
      <c r="L170" s="26">
        <f>SUM(L164:L169)</f>
        <v>126.21799999999999</v>
      </c>
      <c r="M170" s="26">
        <f t="shared" ref="M170:X170" si="112">SUM(M164:M169)</f>
        <v>126.96999999999998</v>
      </c>
      <c r="N170" s="26">
        <f t="shared" si="112"/>
        <v>126.96999999999998</v>
      </c>
      <c r="O170" s="26">
        <f t="shared" si="112"/>
        <v>126.96999999999998</v>
      </c>
      <c r="P170" s="26">
        <f t="shared" si="112"/>
        <v>126.96999999999998</v>
      </c>
      <c r="Q170" s="26">
        <f t="shared" si="112"/>
        <v>126.96999999999998</v>
      </c>
      <c r="R170" s="26">
        <f t="shared" si="112"/>
        <v>126.96999999999998</v>
      </c>
      <c r="S170" s="26">
        <f t="shared" si="112"/>
        <v>126.96999999999998</v>
      </c>
      <c r="T170" s="26">
        <f t="shared" si="112"/>
        <v>126.96999999999998</v>
      </c>
      <c r="U170" s="26">
        <f t="shared" si="112"/>
        <v>126.96999999999998</v>
      </c>
      <c r="V170" s="26">
        <f t="shared" si="112"/>
        <v>126.96999999999998</v>
      </c>
      <c r="W170" s="26">
        <f t="shared" si="112"/>
        <v>126.96999999999998</v>
      </c>
      <c r="X170" s="26">
        <f t="shared" si="112"/>
        <v>126.96999999999998</v>
      </c>
    </row>
    <row r="171" spans="3:24" hidden="1" outlineLevel="1" x14ac:dyDescent="0.35">
      <c r="C171" s="16" t="s">
        <v>45</v>
      </c>
      <c r="J171" s="25">
        <v>9.7140000000000004</v>
      </c>
      <c r="K171" s="25">
        <v>10.61</v>
      </c>
      <c r="L171" s="25">
        <v>16.628</v>
      </c>
      <c r="M171" s="49">
        <f t="shared" ref="M171:X171" ca="1" si="113">+L171-M104+M237+M258</f>
        <v>189.24796994467746</v>
      </c>
      <c r="N171" s="49">
        <f t="shared" ca="1" si="113"/>
        <v>197.49796994467746</v>
      </c>
      <c r="O171" s="49">
        <f t="shared" ca="1" si="113"/>
        <v>209.56771994467746</v>
      </c>
      <c r="P171" s="49">
        <f t="shared" ca="1" si="113"/>
        <v>223.98244994467746</v>
      </c>
      <c r="Q171" s="49">
        <f t="shared" ca="1" si="113"/>
        <v>240.92876690092746</v>
      </c>
      <c r="R171" s="49">
        <f t="shared" ca="1" si="113"/>
        <v>260.60532381123994</v>
      </c>
      <c r="S171" s="49">
        <f t="shared" ca="1" si="113"/>
        <v>283.22352597964414</v>
      </c>
      <c r="T171" s="49">
        <f t="shared" ca="1" si="113"/>
        <v>309.00827645162497</v>
      </c>
      <c r="U171" s="49">
        <f t="shared" ca="1" si="113"/>
        <v>338.19876271511322</v>
      </c>
      <c r="V171" s="49">
        <f t="shared" ca="1" si="113"/>
        <v>371.04928687163886</v>
      </c>
      <c r="W171" s="49">
        <f t="shared" ca="1" si="113"/>
        <v>405.37808461520814</v>
      </c>
      <c r="X171" s="49">
        <f t="shared" ca="1" si="113"/>
        <v>441.25167825723804</v>
      </c>
    </row>
    <row r="172" spans="3:24" hidden="1" outlineLevel="1" x14ac:dyDescent="0.35">
      <c r="C172" s="16" t="s">
        <v>77</v>
      </c>
      <c r="J172" s="25">
        <v>1.55</v>
      </c>
      <c r="K172" s="25">
        <v>0</v>
      </c>
      <c r="L172" s="25">
        <v>0</v>
      </c>
      <c r="M172" s="28">
        <f>+L172</f>
        <v>0</v>
      </c>
      <c r="N172" s="28">
        <f t="shared" ref="N172:X172" si="114">+M172</f>
        <v>0</v>
      </c>
      <c r="O172" s="28">
        <f t="shared" si="114"/>
        <v>0</v>
      </c>
      <c r="P172" s="28">
        <f t="shared" si="114"/>
        <v>0</v>
      </c>
      <c r="Q172" s="28">
        <f t="shared" si="114"/>
        <v>0</v>
      </c>
      <c r="R172" s="28">
        <f t="shared" si="114"/>
        <v>0</v>
      </c>
      <c r="S172" s="28">
        <f t="shared" si="114"/>
        <v>0</v>
      </c>
      <c r="T172" s="28">
        <f t="shared" si="114"/>
        <v>0</v>
      </c>
      <c r="U172" s="28">
        <f t="shared" si="114"/>
        <v>0</v>
      </c>
      <c r="V172" s="28">
        <f t="shared" si="114"/>
        <v>0</v>
      </c>
      <c r="W172" s="28">
        <f t="shared" si="114"/>
        <v>0</v>
      </c>
      <c r="X172" s="28">
        <f t="shared" si="114"/>
        <v>0</v>
      </c>
    </row>
    <row r="173" spans="3:24" hidden="1" outlineLevel="1" x14ac:dyDescent="0.35">
      <c r="C173" s="16" t="s">
        <v>78</v>
      </c>
      <c r="J173" s="25">
        <v>3.1640000000000001</v>
      </c>
      <c r="K173" s="25">
        <v>2.4500000000000002</v>
      </c>
      <c r="L173" s="25">
        <v>2.25</v>
      </c>
      <c r="M173" s="28">
        <f>+M157-L157+L173</f>
        <v>2.9783029333333326</v>
      </c>
      <c r="N173" s="28">
        <f t="shared" ref="N173:X173" si="115">+N157-M157+M173</f>
        <v>8.3860245946666669</v>
      </c>
      <c r="O173" s="28">
        <f t="shared" si="115"/>
        <v>10.158551410938038</v>
      </c>
      <c r="P173" s="28">
        <f t="shared" si="115"/>
        <v>12.215216189636807</v>
      </c>
      <c r="Q173" s="28">
        <f t="shared" si="115"/>
        <v>14.575580281319265</v>
      </c>
      <c r="R173" s="28">
        <f t="shared" si="115"/>
        <v>17.212079950659387</v>
      </c>
      <c r="S173" s="28">
        <f t="shared" si="115"/>
        <v>20.187336359621142</v>
      </c>
      <c r="T173" s="28">
        <f t="shared" si="115"/>
        <v>23.468218954096685</v>
      </c>
      <c r="U173" s="28">
        <f t="shared" si="115"/>
        <v>27.125821676732524</v>
      </c>
      <c r="V173" s="28">
        <f t="shared" si="115"/>
        <v>31.183729823584343</v>
      </c>
      <c r="W173" s="28">
        <f t="shared" si="115"/>
        <v>35.447828076741139</v>
      </c>
      <c r="X173" s="28">
        <f t="shared" si="115"/>
        <v>39.926767846696848</v>
      </c>
    </row>
    <row r="174" spans="3:24" hidden="1" outlineLevel="1" x14ac:dyDescent="0.35">
      <c r="C174" s="16" t="s">
        <v>81</v>
      </c>
      <c r="J174" s="25">
        <v>12.425000000000001</v>
      </c>
      <c r="K174" s="25">
        <v>13.459</v>
      </c>
      <c r="L174" s="25">
        <v>10.16</v>
      </c>
      <c r="M174" s="28">
        <f t="shared" ref="M174:X174" si="116">+L174+M284-L284</f>
        <v>10.846280000000025</v>
      </c>
      <c r="N174" s="28">
        <f t="shared" si="116"/>
        <v>10.897264800000018</v>
      </c>
      <c r="O174" s="28">
        <f t="shared" si="116"/>
        <v>12.204164768000011</v>
      </c>
      <c r="P174" s="28">
        <f t="shared" si="116"/>
        <v>13.848378746880009</v>
      </c>
      <c r="Q174" s="28">
        <f t="shared" si="116"/>
        <v>15.777422291690804</v>
      </c>
      <c r="R174" s="28">
        <f t="shared" si="116"/>
        <v>17.96067101595343</v>
      </c>
      <c r="S174" s="28">
        <f t="shared" si="116"/>
        <v>20.382163593330667</v>
      </c>
      <c r="T174" s="28">
        <f t="shared" si="116"/>
        <v>23.035864795591841</v>
      </c>
      <c r="U174" s="28">
        <f t="shared" si="116"/>
        <v>25.922552852920035</v>
      </c>
      <c r="V174" s="28">
        <f t="shared" si="116"/>
        <v>29.047779601769101</v>
      </c>
      <c r="W174" s="28">
        <f t="shared" si="116"/>
        <v>31.603187118357368</v>
      </c>
      <c r="X174" s="28">
        <f t="shared" si="116"/>
        <v>33.804688045459159</v>
      </c>
    </row>
    <row r="175" spans="3:24" hidden="1" outlineLevel="1" x14ac:dyDescent="0.35">
      <c r="C175" s="16" t="s">
        <v>137</v>
      </c>
      <c r="J175" s="25">
        <v>0</v>
      </c>
      <c r="K175" s="25">
        <v>0</v>
      </c>
      <c r="L175" s="25">
        <v>0</v>
      </c>
      <c r="M175" s="27">
        <f>+M307</f>
        <v>1382.2881588799999</v>
      </c>
      <c r="N175" s="27">
        <f t="shared" ref="N175:X175" si="117">+N307</f>
        <v>1382.2881588799999</v>
      </c>
      <c r="O175" s="27">
        <f t="shared" si="117"/>
        <v>1382.2881588799999</v>
      </c>
      <c r="P175" s="27">
        <f t="shared" si="117"/>
        <v>0</v>
      </c>
      <c r="Q175" s="27">
        <f t="shared" si="117"/>
        <v>0</v>
      </c>
      <c r="R175" s="27">
        <f t="shared" si="117"/>
        <v>0</v>
      </c>
      <c r="S175" s="27">
        <f t="shared" si="117"/>
        <v>0</v>
      </c>
      <c r="T175" s="27">
        <f t="shared" si="117"/>
        <v>0</v>
      </c>
      <c r="U175" s="27">
        <f t="shared" si="117"/>
        <v>0</v>
      </c>
      <c r="V175" s="27">
        <f t="shared" si="117"/>
        <v>0</v>
      </c>
      <c r="W175" s="27">
        <f t="shared" si="117"/>
        <v>0</v>
      </c>
      <c r="X175" s="27">
        <f t="shared" si="117"/>
        <v>0</v>
      </c>
    </row>
    <row r="176" spans="3:24" hidden="1" outlineLevel="1" x14ac:dyDescent="0.35">
      <c r="C176" s="16" t="s">
        <v>138</v>
      </c>
      <c r="J176" s="25">
        <v>0</v>
      </c>
      <c r="K176" s="25">
        <v>0</v>
      </c>
      <c r="L176" s="25">
        <v>0</v>
      </c>
      <c r="M176" s="27">
        <f t="shared" ref="M176:X176" si="118">+L176+M127</f>
        <v>132.77800000000002</v>
      </c>
      <c r="N176" s="27">
        <f t="shared" si="118"/>
        <v>132.77800000000002</v>
      </c>
      <c r="O176" s="27">
        <f t="shared" si="118"/>
        <v>132.77800000000002</v>
      </c>
      <c r="P176" s="27">
        <f t="shared" si="118"/>
        <v>132.77800000000002</v>
      </c>
      <c r="Q176" s="27">
        <f t="shared" si="118"/>
        <v>132.77800000000002</v>
      </c>
      <c r="R176" s="27">
        <f t="shared" si="118"/>
        <v>93.778000000000006</v>
      </c>
      <c r="S176" s="27">
        <f t="shared" si="118"/>
        <v>0</v>
      </c>
      <c r="T176" s="27">
        <f t="shared" si="118"/>
        <v>0</v>
      </c>
      <c r="U176" s="27">
        <f t="shared" si="118"/>
        <v>0</v>
      </c>
      <c r="V176" s="27">
        <f t="shared" si="118"/>
        <v>0</v>
      </c>
      <c r="W176" s="27">
        <f t="shared" si="118"/>
        <v>0</v>
      </c>
      <c r="X176" s="27">
        <f t="shared" si="118"/>
        <v>0</v>
      </c>
    </row>
    <row r="177" spans="3:24" hidden="1" outlineLevel="1" x14ac:dyDescent="0.35">
      <c r="C177" s="10" t="s">
        <v>82</v>
      </c>
      <c r="D177" s="10"/>
      <c r="E177" s="10"/>
      <c r="F177" s="10"/>
      <c r="G177" s="10"/>
      <c r="H177" s="10"/>
      <c r="I177" s="10"/>
      <c r="J177" s="26">
        <f>SUM(J170:J176)</f>
        <v>82.457999999999998</v>
      </c>
      <c r="K177" s="26">
        <f>SUM(K170:K176)</f>
        <v>119.85300000000001</v>
      </c>
      <c r="L177" s="26">
        <f>SUM(L170:L176)</f>
        <v>155.256</v>
      </c>
      <c r="M177" s="26">
        <f t="shared" ref="M177:X177" ca="1" si="119">SUM(M170:M176)</f>
        <v>1845.1087117580107</v>
      </c>
      <c r="N177" s="26">
        <f t="shared" ca="1" si="119"/>
        <v>1858.8174182193441</v>
      </c>
      <c r="O177" s="26">
        <f t="shared" ca="1" si="119"/>
        <v>1873.9665950036153</v>
      </c>
      <c r="P177" s="26">
        <f t="shared" ca="1" si="119"/>
        <v>509.79404488119428</v>
      </c>
      <c r="Q177" s="26">
        <f t="shared" ca="1" si="119"/>
        <v>531.02976947393756</v>
      </c>
      <c r="R177" s="26">
        <f t="shared" ca="1" si="119"/>
        <v>516.52607477785273</v>
      </c>
      <c r="S177" s="26">
        <f t="shared" ca="1" si="119"/>
        <v>450.76302593259595</v>
      </c>
      <c r="T177" s="26">
        <f t="shared" ca="1" si="119"/>
        <v>482.4823602013135</v>
      </c>
      <c r="U177" s="26">
        <f t="shared" ca="1" si="119"/>
        <v>518.21713724476581</v>
      </c>
      <c r="V177" s="26">
        <f t="shared" ca="1" si="119"/>
        <v>558.25079629699223</v>
      </c>
      <c r="W177" s="26">
        <f t="shared" ca="1" si="119"/>
        <v>599.39909981030667</v>
      </c>
      <c r="X177" s="26">
        <f t="shared" ca="1" si="119"/>
        <v>641.95313414939415</v>
      </c>
    </row>
    <row r="178" spans="3:24" hidden="1" outlineLevel="1" x14ac:dyDescent="0.35">
      <c r="C178" s="16" t="s">
        <v>83</v>
      </c>
      <c r="J178" s="25">
        <v>116.833</v>
      </c>
      <c r="K178" s="25">
        <v>147.11099999999999</v>
      </c>
      <c r="L178" s="25">
        <v>173.149</v>
      </c>
      <c r="M178" s="25">
        <v>0</v>
      </c>
      <c r="N178" s="25">
        <v>0</v>
      </c>
      <c r="O178" s="25">
        <v>0</v>
      </c>
      <c r="P178" s="25">
        <v>0</v>
      </c>
      <c r="Q178" s="25">
        <v>0</v>
      </c>
      <c r="R178" s="25">
        <v>0</v>
      </c>
      <c r="S178" s="25">
        <v>0</v>
      </c>
      <c r="T178" s="25">
        <v>0</v>
      </c>
      <c r="U178" s="25">
        <v>0</v>
      </c>
      <c r="V178" s="25">
        <v>0</v>
      </c>
      <c r="W178" s="25">
        <v>0</v>
      </c>
      <c r="X178" s="25">
        <v>0</v>
      </c>
    </row>
    <row r="179" spans="3:24" hidden="1" outlineLevel="1" x14ac:dyDescent="0.35">
      <c r="C179" s="16" t="s">
        <v>226</v>
      </c>
      <c r="H179" s="90"/>
      <c r="J179" s="25">
        <v>0</v>
      </c>
      <c r="K179" s="25">
        <v>0</v>
      </c>
      <c r="L179" s="25">
        <v>0</v>
      </c>
      <c r="M179" s="27">
        <f>+M317</f>
        <v>221.84135155999999</v>
      </c>
      <c r="N179" s="27">
        <f t="shared" ref="N179:X179" si="120">+N317</f>
        <v>221.84135155999999</v>
      </c>
      <c r="O179" s="27">
        <f t="shared" si="120"/>
        <v>221.84135155999999</v>
      </c>
      <c r="P179" s="27">
        <f t="shared" si="120"/>
        <v>0</v>
      </c>
      <c r="Q179" s="27">
        <f t="shared" si="120"/>
        <v>0</v>
      </c>
      <c r="R179" s="27">
        <f t="shared" si="120"/>
        <v>0</v>
      </c>
      <c r="S179" s="27">
        <f t="shared" si="120"/>
        <v>0</v>
      </c>
      <c r="T179" s="27">
        <f t="shared" si="120"/>
        <v>0</v>
      </c>
      <c r="U179" s="27">
        <f t="shared" si="120"/>
        <v>0</v>
      </c>
      <c r="V179" s="27">
        <f t="shared" si="120"/>
        <v>0</v>
      </c>
      <c r="W179" s="27">
        <f t="shared" si="120"/>
        <v>0</v>
      </c>
      <c r="X179" s="27">
        <f t="shared" si="120"/>
        <v>0</v>
      </c>
    </row>
    <row r="180" spans="3:24" hidden="1" outlineLevel="1" x14ac:dyDescent="0.35">
      <c r="C180" s="16" t="s">
        <v>136</v>
      </c>
      <c r="J180" s="25">
        <v>0</v>
      </c>
      <c r="K180" s="25">
        <v>0</v>
      </c>
      <c r="L180" s="25">
        <v>0</v>
      </c>
      <c r="M180" s="50">
        <f>-M179-M175+M110+L178+M130</f>
        <v>-1062.5083840878569</v>
      </c>
      <c r="N180" s="27">
        <f t="shared" ref="N180:P180" ca="1" si="121">+M180+N110-(N179-M179)-(N175-M175)+N129</f>
        <v>-1078.1986799519107</v>
      </c>
      <c r="O180" s="27">
        <f t="shared" ca="1" si="121"/>
        <v>-1021.6642590400361</v>
      </c>
      <c r="P180" s="27">
        <f t="shared" ca="1" si="121"/>
        <v>660.62133253678326</v>
      </c>
      <c r="Q180" s="27">
        <f ca="1">+P180+Q110-(Q179-P179)-(Q175-P175)+Q129</f>
        <v>757.26024700623304</v>
      </c>
      <c r="R180" s="27">
        <f t="shared" ref="R180:X180" ca="1" si="122">+Q180+R110-(R179-Q179)-(R175-Q175)+R129</f>
        <v>875.35449069384742</v>
      </c>
      <c r="S180" s="27">
        <f t="shared" ca="1" si="122"/>
        <v>1018.5946159840528</v>
      </c>
      <c r="T180" s="27">
        <f t="shared" ca="1" si="122"/>
        <v>1184.9472470426983</v>
      </c>
      <c r="U180" s="27">
        <f t="shared" ca="1" si="122"/>
        <v>1376.4058926312305</v>
      </c>
      <c r="V180" s="27">
        <f t="shared" ca="1" si="122"/>
        <v>1595.0211754610007</v>
      </c>
      <c r="W180" s="27">
        <f t="shared" ca="1" si="122"/>
        <v>1840.6451251642825</v>
      </c>
      <c r="X180" s="27">
        <f t="shared" ca="1" si="122"/>
        <v>2115.2886372698167</v>
      </c>
    </row>
    <row r="181" spans="3:24" hidden="1" outlineLevel="1" x14ac:dyDescent="0.35">
      <c r="C181" s="10" t="s">
        <v>84</v>
      </c>
      <c r="D181" s="10"/>
      <c r="E181" s="10"/>
      <c r="F181" s="10"/>
      <c r="G181" s="10"/>
      <c r="H181" s="10"/>
      <c r="I181" s="10"/>
      <c r="J181" s="26">
        <f t="shared" ref="J181:X181" si="123">SUM(J177:J180)</f>
        <v>199.291</v>
      </c>
      <c r="K181" s="26">
        <f t="shared" si="123"/>
        <v>266.964</v>
      </c>
      <c r="L181" s="26">
        <f t="shared" si="123"/>
        <v>328.40499999999997</v>
      </c>
      <c r="M181" s="26">
        <f t="shared" ca="1" si="123"/>
        <v>1004.4416792301536</v>
      </c>
      <c r="N181" s="26">
        <f t="shared" ca="1" si="123"/>
        <v>1002.4600898274332</v>
      </c>
      <c r="O181" s="26">
        <f t="shared" ca="1" si="123"/>
        <v>1074.143687523579</v>
      </c>
      <c r="P181" s="26">
        <f t="shared" ca="1" si="123"/>
        <v>1170.4153774179777</v>
      </c>
      <c r="Q181" s="26">
        <f t="shared" ca="1" si="123"/>
        <v>1288.2900164801706</v>
      </c>
      <c r="R181" s="26">
        <f t="shared" ca="1" si="123"/>
        <v>1391.8805654717003</v>
      </c>
      <c r="S181" s="26">
        <f t="shared" ca="1" si="123"/>
        <v>1469.3576419166488</v>
      </c>
      <c r="T181" s="26">
        <f t="shared" ca="1" si="123"/>
        <v>1667.4296072440118</v>
      </c>
      <c r="U181" s="26">
        <f t="shared" ca="1" si="123"/>
        <v>1894.6230298759963</v>
      </c>
      <c r="V181" s="26">
        <f t="shared" ca="1" si="123"/>
        <v>2153.271971757993</v>
      </c>
      <c r="W181" s="26">
        <f t="shared" ca="1" si="123"/>
        <v>2440.0442249745893</v>
      </c>
      <c r="X181" s="26">
        <f t="shared" ca="1" si="123"/>
        <v>2757.2417714192106</v>
      </c>
    </row>
    <row r="182" spans="3:24" hidden="1" outlineLevel="1" x14ac:dyDescent="0.35">
      <c r="J182" s="33" t="b">
        <f t="shared" ref="J182:X182" si="124">ABS(J181-J162)&lt;1</f>
        <v>1</v>
      </c>
      <c r="K182" s="33" t="b">
        <f t="shared" si="124"/>
        <v>1</v>
      </c>
      <c r="L182" s="33" t="b">
        <f t="shared" si="124"/>
        <v>1</v>
      </c>
      <c r="M182" s="33" t="b">
        <f t="shared" ca="1" si="124"/>
        <v>1</v>
      </c>
      <c r="N182" s="33" t="b">
        <f t="shared" ca="1" si="124"/>
        <v>1</v>
      </c>
      <c r="O182" s="33" t="b">
        <f t="shared" ca="1" si="124"/>
        <v>1</v>
      </c>
      <c r="P182" s="33" t="b">
        <f t="shared" ca="1" si="124"/>
        <v>1</v>
      </c>
      <c r="Q182" s="33" t="b">
        <f t="shared" ca="1" si="124"/>
        <v>1</v>
      </c>
      <c r="R182" s="33" t="b">
        <f t="shared" ca="1" si="124"/>
        <v>1</v>
      </c>
      <c r="S182" s="33" t="b">
        <f t="shared" ca="1" si="124"/>
        <v>1</v>
      </c>
      <c r="T182" s="33" t="b">
        <f t="shared" ca="1" si="124"/>
        <v>1</v>
      </c>
      <c r="U182" s="33" t="b">
        <f t="shared" ca="1" si="124"/>
        <v>1</v>
      </c>
      <c r="V182" s="33" t="b">
        <f t="shared" ca="1" si="124"/>
        <v>1</v>
      </c>
      <c r="W182" s="33" t="b">
        <f t="shared" ca="1" si="124"/>
        <v>1</v>
      </c>
      <c r="X182" s="33" t="b">
        <f t="shared" ca="1" si="124"/>
        <v>1</v>
      </c>
    </row>
    <row r="183" spans="3:24" hidden="1" outlineLevel="1" x14ac:dyDescent="0.35"/>
    <row r="184" spans="3:24" hidden="1" outlineLevel="1" x14ac:dyDescent="0.35">
      <c r="C184" t="s">
        <v>160</v>
      </c>
      <c r="J184" s="28">
        <f>SUM(J150,J152,J153,J159,J154)-SUM(J164,J165,J169,J174,J166)</f>
        <v>-9.7720000000000056</v>
      </c>
      <c r="K184" s="28">
        <f>SUM(K150,K152,K153,K159,K154)-SUM(K164,K165,K169,K174,K166)</f>
        <v>-32.14</v>
      </c>
      <c r="L184" s="28">
        <f>SUM(L150,L152,L153,L159,L154)-SUM(L164,L165,L169,L174,L166)</f>
        <v>-55.218999999999966</v>
      </c>
      <c r="M184" s="50">
        <f t="shared" ref="M184:X184" si="125">+M185*M97</f>
        <v>-20.925211733333331</v>
      </c>
      <c r="N184" s="50">
        <f t="shared" si="125"/>
        <v>-31.917073783999999</v>
      </c>
      <c r="O184" s="50">
        <f t="shared" si="125"/>
        <v>-31.0288785273451</v>
      </c>
      <c r="P184" s="50">
        <f t="shared" si="125"/>
        <v>-28.936432379273615</v>
      </c>
      <c r="Q184" s="50">
        <f t="shared" si="125"/>
        <v>-25.242870421978896</v>
      </c>
      <c r="R184" s="50">
        <f t="shared" si="125"/>
        <v>-29.197619925989077</v>
      </c>
      <c r="S184" s="50">
        <f t="shared" si="125"/>
        <v>-33.660504539431713</v>
      </c>
      <c r="T184" s="50">
        <f t="shared" si="125"/>
        <v>-38.581828431145027</v>
      </c>
      <c r="U184" s="50">
        <f t="shared" si="125"/>
        <v>-44.068232515098785</v>
      </c>
      <c r="V184" s="50">
        <f t="shared" si="125"/>
        <v>-50.155094735376515</v>
      </c>
      <c r="W184" s="50">
        <f t="shared" si="125"/>
        <v>-56.551242115111705</v>
      </c>
      <c r="X184" s="50">
        <f t="shared" si="125"/>
        <v>-63.269651770045272</v>
      </c>
    </row>
    <row r="185" spans="3:24" hidden="1" outlineLevel="1" x14ac:dyDescent="0.35">
      <c r="C185" t="s">
        <v>161</v>
      </c>
      <c r="J185" s="34"/>
      <c r="K185" s="34">
        <f>+K184/K97</f>
        <v>-0.19318154497150961</v>
      </c>
      <c r="L185" s="34">
        <f>+L184/L97</f>
        <v>-0.24181103189756331</v>
      </c>
      <c r="M185" s="37">
        <v>-0.08</v>
      </c>
      <c r="N185" s="37">
        <v>-0.06</v>
      </c>
      <c r="O185" s="37">
        <v>-0.05</v>
      </c>
      <c r="P185" s="37">
        <v>-0.04</v>
      </c>
      <c r="Q185" s="37">
        <v>-0.03</v>
      </c>
      <c r="R185" s="37">
        <v>-0.03</v>
      </c>
      <c r="S185" s="37">
        <v>-0.03</v>
      </c>
      <c r="T185" s="37">
        <v>-0.03</v>
      </c>
      <c r="U185" s="37">
        <v>-0.03</v>
      </c>
      <c r="V185" s="37">
        <v>-0.03</v>
      </c>
      <c r="W185" s="37">
        <v>-0.03</v>
      </c>
      <c r="X185" s="37">
        <v>-0.03</v>
      </c>
    </row>
    <row r="186" spans="3:24" hidden="1" outlineLevel="1" x14ac:dyDescent="0.35">
      <c r="J186" s="28"/>
      <c r="K186" s="28"/>
      <c r="L186" s="28"/>
    </row>
    <row r="187" spans="3:24" hidden="1" outlineLevel="1" x14ac:dyDescent="0.35">
      <c r="C187" t="s">
        <v>140</v>
      </c>
      <c r="K187" s="28">
        <f>(K184-J184)</f>
        <v>-22.367999999999995</v>
      </c>
      <c r="L187" s="28">
        <f>(L184-K184)</f>
        <v>-23.078999999999965</v>
      </c>
      <c r="M187" s="28">
        <f t="shared" ref="M187:X187" si="126">(M184-L184)</f>
        <v>34.293788266666638</v>
      </c>
      <c r="N187" s="28">
        <f t="shared" si="126"/>
        <v>-10.991862050666668</v>
      </c>
      <c r="O187" s="28">
        <f t="shared" si="126"/>
        <v>0.88819525665489962</v>
      </c>
      <c r="P187" s="28">
        <f t="shared" si="126"/>
        <v>2.0924461480714847</v>
      </c>
      <c r="Q187" s="28">
        <f t="shared" si="126"/>
        <v>3.6935619572947189</v>
      </c>
      <c r="R187" s="28">
        <f t="shared" si="126"/>
        <v>-3.9547495040101808</v>
      </c>
      <c r="S187" s="28">
        <f t="shared" si="126"/>
        <v>-4.4628846134426361</v>
      </c>
      <c r="T187" s="28">
        <f t="shared" si="126"/>
        <v>-4.921323891713314</v>
      </c>
      <c r="U187" s="28">
        <f t="shared" si="126"/>
        <v>-5.486404083953758</v>
      </c>
      <c r="V187" s="28">
        <f t="shared" si="126"/>
        <v>-6.0868622202777303</v>
      </c>
      <c r="W187" s="28">
        <f t="shared" si="126"/>
        <v>-6.39614737973519</v>
      </c>
      <c r="X187" s="28">
        <f t="shared" si="126"/>
        <v>-6.7184096549335663</v>
      </c>
    </row>
    <row r="188" spans="3:24" hidden="1" outlineLevel="1" x14ac:dyDescent="0.35">
      <c r="C188" t="s">
        <v>147</v>
      </c>
      <c r="K188" s="28">
        <f t="shared" ref="K188:X188" si="127">-(K244+K261)</f>
        <v>8.0429999999999993</v>
      </c>
      <c r="L188" s="28">
        <f t="shared" si="127"/>
        <v>-2.5609999999999999</v>
      </c>
      <c r="M188" s="28">
        <f t="shared" ca="1" si="127"/>
        <v>-6.9142263103901822</v>
      </c>
      <c r="N188" s="28">
        <f t="shared" ca="1" si="127"/>
        <v>-0.43849321207045122</v>
      </c>
      <c r="O188" s="28">
        <f t="shared" ca="1" si="127"/>
        <v>-0.64151556925906661</v>
      </c>
      <c r="P188" s="28">
        <f t="shared" ca="1" si="127"/>
        <v>-0.76615287985797309</v>
      </c>
      <c r="Q188" s="28">
        <f t="shared" ca="1" si="127"/>
        <v>-0.90070847938302734</v>
      </c>
      <c r="R188" s="28">
        <f t="shared" ca="1" si="127"/>
        <v>-1.0458226232836267</v>
      </c>
      <c r="S188" s="28">
        <f t="shared" ca="1" si="127"/>
        <v>-1.2021731054645315</v>
      </c>
      <c r="T188" s="28">
        <f t="shared" ca="1" si="127"/>
        <v>-1.37047734022957</v>
      </c>
      <c r="U188" s="28">
        <f t="shared" ca="1" si="127"/>
        <v>-1.551494555584874</v>
      </c>
      <c r="V188" s="28">
        <f t="shared" ca="1" si="127"/>
        <v>-1.7460281037082126</v>
      </c>
      <c r="W188" s="28">
        <f t="shared" ca="1" si="127"/>
        <v>-1.8245993683750896</v>
      </c>
      <c r="X188" s="28">
        <f t="shared" ca="1" si="127"/>
        <v>-1.9067063399519668</v>
      </c>
    </row>
    <row r="189" spans="3:24" hidden="1" outlineLevel="1" x14ac:dyDescent="0.35">
      <c r="C189" s="10" t="s">
        <v>148</v>
      </c>
      <c r="D189" s="10"/>
      <c r="E189" s="10"/>
      <c r="F189" s="10"/>
      <c r="G189" s="10"/>
      <c r="H189" s="10"/>
      <c r="I189" s="10"/>
      <c r="J189" s="26"/>
      <c r="K189" s="26">
        <f t="shared" ref="K189" si="128">SUM(K187:K188)</f>
        <v>-14.324999999999996</v>
      </c>
      <c r="L189" s="26">
        <f>SUM(L187:L188)</f>
        <v>-25.639999999999965</v>
      </c>
      <c r="M189" s="26">
        <f t="shared" ref="M189:X189" ca="1" si="129">SUM(M187:M188)</f>
        <v>27.379561956276454</v>
      </c>
      <c r="N189" s="26">
        <f t="shared" ca="1" si="129"/>
        <v>-11.43035526273712</v>
      </c>
      <c r="O189" s="26">
        <f t="shared" ca="1" si="129"/>
        <v>0.24667968739583301</v>
      </c>
      <c r="P189" s="26">
        <f t="shared" ca="1" si="129"/>
        <v>1.3262932682135116</v>
      </c>
      <c r="Q189" s="26">
        <f t="shared" ca="1" si="129"/>
        <v>2.7928534779116916</v>
      </c>
      <c r="R189" s="26">
        <f t="shared" ca="1" si="129"/>
        <v>-5.0005721272938075</v>
      </c>
      <c r="S189" s="26">
        <f t="shared" ca="1" si="129"/>
        <v>-5.6650577189071676</v>
      </c>
      <c r="T189" s="26">
        <f t="shared" ca="1" si="129"/>
        <v>-6.291801231942884</v>
      </c>
      <c r="U189" s="26">
        <f t="shared" ca="1" si="129"/>
        <v>-7.037898639538632</v>
      </c>
      <c r="V189" s="26">
        <f t="shared" ca="1" si="129"/>
        <v>-7.8328903239859429</v>
      </c>
      <c r="W189" s="26">
        <f t="shared" ca="1" si="129"/>
        <v>-8.2207467481102796</v>
      </c>
      <c r="X189" s="26">
        <f t="shared" ca="1" si="129"/>
        <v>-8.6251159948855332</v>
      </c>
    </row>
    <row r="190" spans="3:24" hidden="1" outlineLevel="1" x14ac:dyDescent="0.35">
      <c r="C190" t="s">
        <v>142</v>
      </c>
      <c r="K190" s="28">
        <f>-K119</f>
        <v>-13.1</v>
      </c>
      <c r="L190" s="28">
        <f>-L119</f>
        <v>-17.265000000000001</v>
      </c>
      <c r="M190" s="50">
        <f ca="1">+M189-M191</f>
        <v>27.379561956276454</v>
      </c>
      <c r="N190" s="50">
        <f t="shared" ref="N190:X190" ca="1" si="130">+N189-N191</f>
        <v>-11.43035526273712</v>
      </c>
      <c r="O190" s="50">
        <f t="shared" ca="1" si="130"/>
        <v>0.24667968739583301</v>
      </c>
      <c r="P190" s="50">
        <f t="shared" ca="1" si="130"/>
        <v>1.3262932682135116</v>
      </c>
      <c r="Q190" s="50">
        <f t="shared" ca="1" si="130"/>
        <v>2.7928534779116916</v>
      </c>
      <c r="R190" s="50">
        <f t="shared" ca="1" si="130"/>
        <v>-5.0005721272938075</v>
      </c>
      <c r="S190" s="50">
        <f t="shared" ca="1" si="130"/>
        <v>-5.6650577189071676</v>
      </c>
      <c r="T190" s="50">
        <f t="shared" ca="1" si="130"/>
        <v>-6.291801231942884</v>
      </c>
      <c r="U190" s="50">
        <f t="shared" ca="1" si="130"/>
        <v>-7.037898639538632</v>
      </c>
      <c r="V190" s="50">
        <f t="shared" ca="1" si="130"/>
        <v>-7.8328903239859429</v>
      </c>
      <c r="W190" s="50">
        <f t="shared" ca="1" si="130"/>
        <v>-8.2207467481102796</v>
      </c>
      <c r="X190" s="50">
        <f t="shared" ca="1" si="130"/>
        <v>-8.6251159948855332</v>
      </c>
    </row>
    <row r="191" spans="3:24" hidden="1" outlineLevel="1" x14ac:dyDescent="0.35">
      <c r="C191" s="10" t="s">
        <v>141</v>
      </c>
      <c r="D191" s="10"/>
      <c r="E191" s="10"/>
      <c r="F191" s="10"/>
      <c r="G191" s="10"/>
      <c r="H191" s="10"/>
      <c r="I191" s="10"/>
      <c r="J191" s="26"/>
      <c r="K191" s="26">
        <f>+K189-K190</f>
        <v>-1.2249999999999961</v>
      </c>
      <c r="L191" s="26">
        <f>+L189-L190</f>
        <v>-8.3749999999999645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66">
        <v>0</v>
      </c>
      <c r="T191" s="66">
        <v>0</v>
      </c>
      <c r="U191" s="66">
        <v>0</v>
      </c>
      <c r="V191" s="66">
        <v>0</v>
      </c>
      <c r="W191" s="66">
        <v>0</v>
      </c>
      <c r="X191" s="66">
        <v>0</v>
      </c>
    </row>
    <row r="192" spans="3:24" collapsed="1" x14ac:dyDescent="0.35">
      <c r="K192" s="28"/>
      <c r="L192" s="28"/>
    </row>
    <row r="193" spans="1:24" x14ac:dyDescent="0.35">
      <c r="A193" s="1"/>
      <c r="B193" s="3" t="s">
        <v>31</v>
      </c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5"/>
      <c r="R193" s="5"/>
      <c r="S193" s="5"/>
      <c r="T193" s="5"/>
      <c r="U193" s="5"/>
      <c r="V193" s="5"/>
      <c r="W193" s="5"/>
      <c r="X193" s="5"/>
    </row>
    <row r="194" spans="1:24" x14ac:dyDescent="0.35">
      <c r="B194" s="6"/>
      <c r="C194" s="6" t="s">
        <v>90</v>
      </c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8"/>
      <c r="R194" s="8"/>
      <c r="S194" s="8"/>
      <c r="T194" s="8"/>
      <c r="U194" s="8"/>
      <c r="V194" s="8"/>
      <c r="W194" s="8"/>
      <c r="X194" s="8"/>
    </row>
    <row r="195" spans="1:24" hidden="1" outlineLevel="1" x14ac:dyDescent="0.35">
      <c r="C195" t="s">
        <v>92</v>
      </c>
      <c r="K195" s="25">
        <f>10.209-5.043</f>
        <v>5.1659999999999995</v>
      </c>
      <c r="L195" s="28">
        <f>+K201</f>
        <v>3.5110000000000001</v>
      </c>
      <c r="M195" s="28">
        <f t="shared" ref="M195:X195" si="131">+L201</f>
        <v>2.5169999999999999</v>
      </c>
      <c r="N195" s="28">
        <f t="shared" si="131"/>
        <v>3.7926946266666666</v>
      </c>
      <c r="O195" s="28">
        <f t="shared" si="131"/>
        <v>6.9153659865333328</v>
      </c>
      <c r="P195" s="28">
        <f t="shared" si="131"/>
        <v>8.0675084171097247</v>
      </c>
      <c r="Q195" s="28">
        <f t="shared" si="131"/>
        <v>9.4043405232639241</v>
      </c>
      <c r="R195" s="28">
        <f t="shared" si="131"/>
        <v>10.938577182857522</v>
      </c>
      <c r="S195" s="28">
        <f t="shared" si="131"/>
        <v>12.652301967928599</v>
      </c>
      <c r="T195" s="28">
        <f t="shared" si="131"/>
        <v>14.586218633753742</v>
      </c>
      <c r="U195" s="28">
        <f t="shared" si="131"/>
        <v>16.718792320162844</v>
      </c>
      <c r="V195" s="28">
        <f t="shared" si="131"/>
        <v>19.096234089876138</v>
      </c>
      <c r="W195" s="28">
        <f t="shared" si="131"/>
        <v>21.733874385329823</v>
      </c>
      <c r="X195" s="28">
        <f t="shared" si="131"/>
        <v>24.505538249881738</v>
      </c>
    </row>
    <row r="196" spans="1:24" hidden="1" outlineLevel="1" x14ac:dyDescent="0.35">
      <c r="C196" s="16" t="s">
        <v>62</v>
      </c>
      <c r="K196" s="27">
        <f>-K136</f>
        <v>0.61599999999999999</v>
      </c>
      <c r="L196" s="27">
        <f>-L136</f>
        <v>0.7</v>
      </c>
      <c r="M196" s="50">
        <f ca="1">+M201-SUM(M195,M197:M200)</f>
        <v>0.17971723016563024</v>
      </c>
      <c r="N196" s="50">
        <f t="shared" ref="N196:X196" si="132">+N201-SUM(N195,N197:N200)</f>
        <v>4.001134444311111</v>
      </c>
      <c r="O196" s="50">
        <f t="shared" si="132"/>
        <v>3.3484364215986151</v>
      </c>
      <c r="P196" s="50">
        <f t="shared" si="132"/>
        <v>3.8322250508940163</v>
      </c>
      <c r="Q196" s="50">
        <f t="shared" si="132"/>
        <v>4.4145336171862146</v>
      </c>
      <c r="R196" s="50">
        <f t="shared" si="132"/>
        <v>5.0707981915802591</v>
      </c>
      <c r="S196" s="50">
        <f t="shared" si="132"/>
        <v>5.8451442107633653</v>
      </c>
      <c r="T196" s="50">
        <f t="shared" si="132"/>
        <v>6.6997693478487719</v>
      </c>
      <c r="U196" s="50">
        <f t="shared" si="132"/>
        <v>7.6852060637908721</v>
      </c>
      <c r="V196" s="50">
        <f t="shared" si="132"/>
        <v>8.7983581907326531</v>
      </c>
      <c r="W196" s="50">
        <f t="shared" si="132"/>
        <v>10.395153906057942</v>
      </c>
      <c r="X196" s="50">
        <f t="shared" si="132"/>
        <v>12.073617621986392</v>
      </c>
    </row>
    <row r="197" spans="1:24" hidden="1" outlineLevel="1" x14ac:dyDescent="0.35">
      <c r="C197" s="16" t="s">
        <v>32</v>
      </c>
      <c r="K197" s="25">
        <v>-2.907</v>
      </c>
      <c r="L197" s="25">
        <v>-2.4409999999999998</v>
      </c>
      <c r="M197" s="27">
        <f>-M195/M203</f>
        <v>-1.6779999999999999</v>
      </c>
      <c r="N197" s="27">
        <f t="shared" ref="N197:X197" si="133">-N195/N203</f>
        <v>-2.5284630844444442</v>
      </c>
      <c r="O197" s="27">
        <f t="shared" si="133"/>
        <v>-4.6102439910222222</v>
      </c>
      <c r="P197" s="27">
        <f t="shared" si="133"/>
        <v>-5.3783389447398164</v>
      </c>
      <c r="Q197" s="27">
        <f t="shared" si="133"/>
        <v>-6.2695603488426164</v>
      </c>
      <c r="R197" s="27">
        <f t="shared" si="133"/>
        <v>-7.292384788571681</v>
      </c>
      <c r="S197" s="27">
        <f t="shared" si="133"/>
        <v>-8.4348679786190655</v>
      </c>
      <c r="T197" s="27">
        <f t="shared" si="133"/>
        <v>-9.7241457558358277</v>
      </c>
      <c r="U197" s="27">
        <f t="shared" si="133"/>
        <v>-11.14586154677523</v>
      </c>
      <c r="V197" s="27">
        <f t="shared" si="133"/>
        <v>-12.730822726584092</v>
      </c>
      <c r="W197" s="27">
        <f t="shared" si="133"/>
        <v>-14.489249590219883</v>
      </c>
      <c r="X197" s="27">
        <f t="shared" si="133"/>
        <v>-16.337025499921157</v>
      </c>
    </row>
    <row r="198" spans="1:24" hidden="1" outlineLevel="1" x14ac:dyDescent="0.35">
      <c r="C198" s="16" t="s">
        <v>155</v>
      </c>
      <c r="K198" s="27">
        <f>+K250</f>
        <v>0.51100000000000001</v>
      </c>
      <c r="L198" s="27">
        <f>+L250</f>
        <v>0.35199999999999998</v>
      </c>
      <c r="M198" s="27">
        <f ca="1">+M250</f>
        <v>0.16297739650103624</v>
      </c>
      <c r="N198" s="27">
        <f t="shared" ref="N198:X198" si="134">+N250</f>
        <v>0</v>
      </c>
      <c r="O198" s="27">
        <f t="shared" si="134"/>
        <v>0</v>
      </c>
      <c r="P198" s="27">
        <f t="shared" si="134"/>
        <v>0</v>
      </c>
      <c r="Q198" s="27">
        <f t="shared" si="134"/>
        <v>0</v>
      </c>
      <c r="R198" s="27">
        <f t="shared" si="134"/>
        <v>0</v>
      </c>
      <c r="S198" s="27">
        <f t="shared" si="134"/>
        <v>0</v>
      </c>
      <c r="T198" s="27">
        <f t="shared" si="134"/>
        <v>0</v>
      </c>
      <c r="U198" s="27">
        <f t="shared" si="134"/>
        <v>0</v>
      </c>
      <c r="V198" s="27">
        <f t="shared" si="134"/>
        <v>0</v>
      </c>
      <c r="W198" s="27">
        <f t="shared" si="134"/>
        <v>0</v>
      </c>
      <c r="X198" s="27">
        <f t="shared" si="134"/>
        <v>0</v>
      </c>
    </row>
    <row r="199" spans="1:24" hidden="1" outlineLevel="1" x14ac:dyDescent="0.35">
      <c r="C199" s="16" t="s">
        <v>156</v>
      </c>
      <c r="K199" s="27">
        <f t="shared" ref="K199" si="135">+K229</f>
        <v>0.17699999999999999</v>
      </c>
      <c r="L199" s="27">
        <f>+L229</f>
        <v>0.44400000000000001</v>
      </c>
      <c r="M199" s="27">
        <f>+M229</f>
        <v>2.6110000000000002</v>
      </c>
      <c r="N199" s="27">
        <f t="shared" ref="N199:X199" si="136">+N229</f>
        <v>1.65</v>
      </c>
      <c r="O199" s="27">
        <f t="shared" si="136"/>
        <v>2.4139499999999994</v>
      </c>
      <c r="P199" s="27">
        <f t="shared" si="136"/>
        <v>2.8829459999999996</v>
      </c>
      <c r="Q199" s="27">
        <f t="shared" si="136"/>
        <v>3.3892633912499992</v>
      </c>
      <c r="R199" s="27">
        <f t="shared" si="136"/>
        <v>3.935311382062499</v>
      </c>
      <c r="S199" s="27">
        <f t="shared" si="136"/>
        <v>4.5236404336808418</v>
      </c>
      <c r="T199" s="27">
        <f t="shared" si="136"/>
        <v>5.1569500943961595</v>
      </c>
      <c r="U199" s="27">
        <f t="shared" si="136"/>
        <v>5.8380972526976516</v>
      </c>
      <c r="V199" s="27">
        <f t="shared" si="136"/>
        <v>6.5701048313051258</v>
      </c>
      <c r="W199" s="27">
        <f t="shared" si="136"/>
        <v>6.8657595487138554</v>
      </c>
      <c r="X199" s="27">
        <f t="shared" si="136"/>
        <v>7.1747187284059795</v>
      </c>
    </row>
    <row r="200" spans="1:24" hidden="1" outlineLevel="1" x14ac:dyDescent="0.35">
      <c r="C200" s="16" t="s">
        <v>129</v>
      </c>
      <c r="K200" s="28">
        <f t="shared" ref="K200" si="137">+K201-SUM(K195:K199)</f>
        <v>-5.1999999999999158E-2</v>
      </c>
      <c r="L200" s="28">
        <f>+L201-SUM(L195:L199)</f>
        <v>-4.9000000000000377E-2</v>
      </c>
      <c r="M200" s="18">
        <v>0</v>
      </c>
      <c r="N200" s="18">
        <v>0</v>
      </c>
      <c r="O200" s="18">
        <v>0</v>
      </c>
      <c r="P200" s="18">
        <v>0</v>
      </c>
      <c r="Q200" s="18">
        <v>0</v>
      </c>
      <c r="R200" s="18">
        <v>0</v>
      </c>
      <c r="S200" s="18">
        <v>0</v>
      </c>
      <c r="T200" s="18">
        <v>0</v>
      </c>
      <c r="U200" s="18">
        <v>0</v>
      </c>
      <c r="V200" s="18">
        <v>0</v>
      </c>
      <c r="W200" s="18">
        <v>0</v>
      </c>
      <c r="X200" s="18">
        <v>0</v>
      </c>
    </row>
    <row r="201" spans="1:24" hidden="1" outlineLevel="1" x14ac:dyDescent="0.35">
      <c r="C201" s="10" t="s">
        <v>91</v>
      </c>
      <c r="D201" s="10"/>
      <c r="E201" s="10"/>
      <c r="F201" s="10"/>
      <c r="G201" s="10"/>
      <c r="H201" s="10"/>
      <c r="I201" s="10"/>
      <c r="J201" s="10"/>
      <c r="K201" s="26">
        <f>+K156</f>
        <v>3.5110000000000001</v>
      </c>
      <c r="L201" s="26">
        <f>+L156</f>
        <v>2.5169999999999999</v>
      </c>
      <c r="M201" s="36">
        <f>M202*M$97</f>
        <v>3.7926946266666666</v>
      </c>
      <c r="N201" s="36">
        <f t="shared" ref="N201:X201" si="138">N202*N$97</f>
        <v>6.9153659865333328</v>
      </c>
      <c r="O201" s="36">
        <f t="shared" si="138"/>
        <v>8.0675084171097247</v>
      </c>
      <c r="P201" s="36">
        <f t="shared" si="138"/>
        <v>9.4043405232639241</v>
      </c>
      <c r="Q201" s="36">
        <f t="shared" si="138"/>
        <v>10.938577182857522</v>
      </c>
      <c r="R201" s="36">
        <f t="shared" si="138"/>
        <v>12.652301967928599</v>
      </c>
      <c r="S201" s="36">
        <f t="shared" si="138"/>
        <v>14.586218633753742</v>
      </c>
      <c r="T201" s="36">
        <f t="shared" si="138"/>
        <v>16.718792320162844</v>
      </c>
      <c r="U201" s="36">
        <f t="shared" si="138"/>
        <v>19.096234089876138</v>
      </c>
      <c r="V201" s="36">
        <f t="shared" si="138"/>
        <v>21.733874385329823</v>
      </c>
      <c r="W201" s="36">
        <f t="shared" si="138"/>
        <v>24.505538249881738</v>
      </c>
      <c r="X201" s="36">
        <f t="shared" si="138"/>
        <v>27.416849100352952</v>
      </c>
    </row>
    <row r="202" spans="1:24" hidden="1" outlineLevel="1" x14ac:dyDescent="0.35">
      <c r="C202" s="16" t="s">
        <v>93</v>
      </c>
      <c r="K202" s="2">
        <f t="shared" ref="K202" si="139">AVERAGE(J201:K201)/K$97</f>
        <v>2.1103310653234918E-2</v>
      </c>
      <c r="L202" s="2">
        <f>AVERAGE(K201:L201)/L$97</f>
        <v>1.3198689765103612E-2</v>
      </c>
      <c r="M202" s="30">
        <v>1.4500000000000001E-2</v>
      </c>
      <c r="N202" s="30">
        <v>1.2999999999999999E-2</v>
      </c>
      <c r="O202" s="30">
        <v>1.2999999999999999E-2</v>
      </c>
      <c r="P202" s="30">
        <v>1.2999999999999999E-2</v>
      </c>
      <c r="Q202" s="30">
        <v>1.2999999999999999E-2</v>
      </c>
      <c r="R202" s="30">
        <v>1.2999999999999999E-2</v>
      </c>
      <c r="S202" s="30">
        <v>1.2999999999999999E-2</v>
      </c>
      <c r="T202" s="30">
        <v>1.2999999999999999E-2</v>
      </c>
      <c r="U202" s="30">
        <v>1.2999999999999999E-2</v>
      </c>
      <c r="V202" s="30">
        <v>1.2999999999999999E-2</v>
      </c>
      <c r="W202" s="30">
        <v>1.2999999999999999E-2</v>
      </c>
      <c r="X202" s="30">
        <v>1.2999999999999999E-2</v>
      </c>
    </row>
    <row r="203" spans="1:24" hidden="1" outlineLevel="1" x14ac:dyDescent="0.35">
      <c r="C203" s="16" t="s">
        <v>101</v>
      </c>
      <c r="K203" s="39">
        <f>1/(-K197/K195)</f>
        <v>1.7770897832817336</v>
      </c>
      <c r="L203" s="39">
        <f>1/(-L197/L195)</f>
        <v>1.4383449405981157</v>
      </c>
      <c r="M203" s="40">
        <v>1.5</v>
      </c>
      <c r="N203" s="40">
        <v>1.5</v>
      </c>
      <c r="O203" s="40">
        <v>1.5</v>
      </c>
      <c r="P203" s="40">
        <v>1.5</v>
      </c>
      <c r="Q203" s="40">
        <v>1.5</v>
      </c>
      <c r="R203" s="40">
        <v>1.5</v>
      </c>
      <c r="S203" s="40">
        <v>1.5</v>
      </c>
      <c r="T203" s="40">
        <v>1.5</v>
      </c>
      <c r="U203" s="40">
        <v>1.5</v>
      </c>
      <c r="V203" s="40">
        <v>1.5</v>
      </c>
      <c r="W203" s="40">
        <v>1.5</v>
      </c>
      <c r="X203" s="40">
        <v>1.5</v>
      </c>
    </row>
    <row r="204" spans="1:24" hidden="1" outlineLevel="1" x14ac:dyDescent="0.35">
      <c r="L204" s="38"/>
      <c r="M204" s="25"/>
    </row>
    <row r="205" spans="1:24" hidden="1" outlineLevel="1" x14ac:dyDescent="0.35">
      <c r="C205" t="s">
        <v>94</v>
      </c>
      <c r="K205" s="25">
        <f>6.759-1.766</f>
        <v>4.9930000000000003</v>
      </c>
      <c r="L205" s="28">
        <f>+K209</f>
        <v>4.6980000000000004</v>
      </c>
      <c r="M205" s="28">
        <f t="shared" ref="M205:X205" si="140">+L209</f>
        <v>4.5030000000000001</v>
      </c>
      <c r="N205" s="28">
        <f t="shared" si="140"/>
        <v>5.2313029333333327</v>
      </c>
      <c r="O205" s="28">
        <f t="shared" si="140"/>
        <v>10.639024594666667</v>
      </c>
      <c r="P205" s="28">
        <f t="shared" si="140"/>
        <v>12.411551410938038</v>
      </c>
      <c r="Q205" s="28">
        <f t="shared" si="140"/>
        <v>14.468216189636808</v>
      </c>
      <c r="R205" s="28">
        <f t="shared" si="140"/>
        <v>16.828580281319265</v>
      </c>
      <c r="S205" s="28">
        <f t="shared" si="140"/>
        <v>19.465079950659387</v>
      </c>
      <c r="T205" s="28">
        <f t="shared" si="140"/>
        <v>22.440336359621142</v>
      </c>
      <c r="U205" s="28">
        <f t="shared" si="140"/>
        <v>25.721218954096685</v>
      </c>
      <c r="V205" s="28">
        <f t="shared" si="140"/>
        <v>29.378821676732525</v>
      </c>
      <c r="W205" s="28">
        <f t="shared" si="140"/>
        <v>33.436729823584344</v>
      </c>
      <c r="X205" s="28">
        <f t="shared" si="140"/>
        <v>37.700828076741139</v>
      </c>
    </row>
    <row r="206" spans="1:24" hidden="1" outlineLevel="1" x14ac:dyDescent="0.35">
      <c r="C206" s="16" t="s">
        <v>96</v>
      </c>
      <c r="K206" s="25">
        <v>0.19600000000000001</v>
      </c>
      <c r="L206" s="25">
        <v>0.99</v>
      </c>
      <c r="M206" s="28">
        <f>+M209-SUM(M205,M207:M208)</f>
        <v>2.9798029333333327</v>
      </c>
      <c r="N206" s="28">
        <f t="shared" ref="N206" si="141">+N209-SUM(N205,N207:N208)</f>
        <v>8.0233731280000011</v>
      </c>
      <c r="O206" s="28">
        <f t="shared" ref="O206" si="142">+O209-SUM(O205,O207:O208)</f>
        <v>7.092039113604705</v>
      </c>
      <c r="P206" s="28">
        <f t="shared" ref="P206" si="143">+P209-SUM(P205,P207:P208)</f>
        <v>8.2624404841677883</v>
      </c>
      <c r="Q206" s="28">
        <f t="shared" ref="Q206" si="144">+Q209-SUM(Q205,Q207:Q208)</f>
        <v>9.5944721865008624</v>
      </c>
      <c r="R206" s="28">
        <f t="shared" ref="R206" si="145">+R209-SUM(R205,R207:R208)</f>
        <v>11.050789809999754</v>
      </c>
      <c r="S206" s="28">
        <f t="shared" ref="S206" si="146">+S209-SUM(S205,S207:S208)</f>
        <v>12.707796384291449</v>
      </c>
      <c r="T206" s="28">
        <f t="shared" ref="T206" si="147">+T209-SUM(T205,T207:T208)</f>
        <v>14.501050774286114</v>
      </c>
      <c r="U206" s="28">
        <f t="shared" ref="U206" si="148">+U209-SUM(U205,U207:U208)</f>
        <v>16.518212199684182</v>
      </c>
      <c r="V206" s="28">
        <f t="shared" ref="V206" si="149">+V209-SUM(V205,V207:V208)</f>
        <v>18.747318985218079</v>
      </c>
      <c r="W206" s="28">
        <f t="shared" ref="W206" si="150">+W209-SUM(W205,W207:W208)</f>
        <v>20.982463164948967</v>
      </c>
      <c r="X206" s="28">
        <f t="shared" ref="X206" si="151">+X209-SUM(X205,X207:X208)</f>
        <v>23.329353808326278</v>
      </c>
    </row>
    <row r="207" spans="1:24" hidden="1" outlineLevel="1" x14ac:dyDescent="0.35">
      <c r="C207" s="16" t="s">
        <v>32</v>
      </c>
      <c r="K207" s="25">
        <v>-2.234</v>
      </c>
      <c r="L207" s="25">
        <v>-2.72</v>
      </c>
      <c r="M207" s="27">
        <f>-M205/M211</f>
        <v>-2.2515000000000001</v>
      </c>
      <c r="N207" s="27">
        <f t="shared" ref="N207:X207" si="152">-N205/N211</f>
        <v>-2.6156514666666664</v>
      </c>
      <c r="O207" s="27">
        <f t="shared" si="152"/>
        <v>-5.3195122973333335</v>
      </c>
      <c r="P207" s="27">
        <f t="shared" si="152"/>
        <v>-6.2057757054690192</v>
      </c>
      <c r="Q207" s="27">
        <f t="shared" si="152"/>
        <v>-7.2341080948184038</v>
      </c>
      <c r="R207" s="27">
        <f t="shared" si="152"/>
        <v>-8.4142901406596327</v>
      </c>
      <c r="S207" s="27">
        <f t="shared" si="152"/>
        <v>-9.7325399753296935</v>
      </c>
      <c r="T207" s="27">
        <f t="shared" si="152"/>
        <v>-11.220168179810571</v>
      </c>
      <c r="U207" s="27">
        <f t="shared" si="152"/>
        <v>-12.860609477048342</v>
      </c>
      <c r="V207" s="27">
        <f t="shared" si="152"/>
        <v>-14.689410838366262</v>
      </c>
      <c r="W207" s="27">
        <f t="shared" si="152"/>
        <v>-16.718364911792172</v>
      </c>
      <c r="X207" s="27">
        <f t="shared" si="152"/>
        <v>-18.85041403837057</v>
      </c>
    </row>
    <row r="208" spans="1:24" hidden="1" outlineLevel="1" x14ac:dyDescent="0.35">
      <c r="C208" s="16" t="s">
        <v>100</v>
      </c>
      <c r="K208" s="28">
        <f>+K209-SUM(K205:K207)</f>
        <v>1.7430000000000003</v>
      </c>
      <c r="L208" s="28">
        <f>+L209-SUM(L205:L207)</f>
        <v>1.5349999999999997</v>
      </c>
      <c r="M208" s="43">
        <v>0</v>
      </c>
      <c r="N208" s="43">
        <v>0</v>
      </c>
      <c r="O208" s="43">
        <v>0</v>
      </c>
      <c r="P208" s="43">
        <v>0</v>
      </c>
      <c r="Q208" s="43">
        <v>0</v>
      </c>
      <c r="R208" s="43">
        <v>0</v>
      </c>
      <c r="S208" s="43">
        <v>0</v>
      </c>
      <c r="T208" s="43">
        <v>0</v>
      </c>
      <c r="U208" s="43">
        <v>0</v>
      </c>
      <c r="V208" s="43">
        <v>0</v>
      </c>
      <c r="W208" s="43">
        <v>0</v>
      </c>
      <c r="X208" s="43">
        <v>0</v>
      </c>
    </row>
    <row r="209" spans="3:24" hidden="1" outlineLevel="1" x14ac:dyDescent="0.35">
      <c r="C209" s="10" t="s">
        <v>95</v>
      </c>
      <c r="D209" s="10"/>
      <c r="E209" s="10"/>
      <c r="F209" s="10"/>
      <c r="G209" s="10"/>
      <c r="H209" s="10"/>
      <c r="I209" s="10"/>
      <c r="J209" s="10"/>
      <c r="K209" s="26">
        <f>+K157</f>
        <v>4.6980000000000004</v>
      </c>
      <c r="L209" s="26">
        <f>+L157</f>
        <v>4.5030000000000001</v>
      </c>
      <c r="M209" s="36">
        <f>M210*M$97</f>
        <v>5.2313029333333327</v>
      </c>
      <c r="N209" s="36">
        <f t="shared" ref="N209" si="153">N210*N$97</f>
        <v>10.639024594666667</v>
      </c>
      <c r="O209" s="36">
        <f t="shared" ref="O209" si="154">O210*O$97</f>
        <v>12.411551410938038</v>
      </c>
      <c r="P209" s="36">
        <f t="shared" ref="P209" si="155">P210*P$97</f>
        <v>14.468216189636808</v>
      </c>
      <c r="Q209" s="36">
        <f t="shared" ref="Q209" si="156">Q210*Q$97</f>
        <v>16.828580281319265</v>
      </c>
      <c r="R209" s="36">
        <f t="shared" ref="R209" si="157">R210*R$97</f>
        <v>19.465079950659387</v>
      </c>
      <c r="S209" s="36">
        <f t="shared" ref="S209" si="158">S210*S$97</f>
        <v>22.440336359621142</v>
      </c>
      <c r="T209" s="36">
        <f t="shared" ref="T209" si="159">T210*T$97</f>
        <v>25.721218954096685</v>
      </c>
      <c r="U209" s="36">
        <f t="shared" ref="U209" si="160">U210*U$97</f>
        <v>29.378821676732525</v>
      </c>
      <c r="V209" s="36">
        <f t="shared" ref="V209" si="161">V210*V$97</f>
        <v>33.436729823584344</v>
      </c>
      <c r="W209" s="36">
        <f t="shared" ref="W209" si="162">W210*W$97</f>
        <v>37.700828076741139</v>
      </c>
      <c r="X209" s="36">
        <f t="shared" ref="X209" si="163">X210*X$97</f>
        <v>42.179767846696848</v>
      </c>
    </row>
    <row r="210" spans="3:24" hidden="1" outlineLevel="1" x14ac:dyDescent="0.35">
      <c r="C210" s="16" t="s">
        <v>93</v>
      </c>
      <c r="K210" s="2">
        <f t="shared" ref="K210" si="164">AVERAGE(J209:K209)/K$97</f>
        <v>2.8237924650782585E-2</v>
      </c>
      <c r="L210" s="2">
        <f>AVERAGE(K209:L209)/L$97</f>
        <v>2.0146175270192159E-2</v>
      </c>
      <c r="M210" s="30">
        <v>0.02</v>
      </c>
      <c r="N210" s="30">
        <v>0.02</v>
      </c>
      <c r="O210" s="30">
        <v>0.02</v>
      </c>
      <c r="P210" s="30">
        <v>0.02</v>
      </c>
      <c r="Q210" s="30">
        <v>0.02</v>
      </c>
      <c r="R210" s="30">
        <v>0.02</v>
      </c>
      <c r="S210" s="30">
        <v>0.02</v>
      </c>
      <c r="T210" s="30">
        <v>0.02</v>
      </c>
      <c r="U210" s="30">
        <v>0.02</v>
      </c>
      <c r="V210" s="30">
        <v>0.02</v>
      </c>
      <c r="W210" s="30">
        <v>0.02</v>
      </c>
      <c r="X210" s="30">
        <v>0.02</v>
      </c>
    </row>
    <row r="211" spans="3:24" hidden="1" outlineLevel="1" x14ac:dyDescent="0.35">
      <c r="C211" s="16" t="s">
        <v>101</v>
      </c>
      <c r="K211" s="39">
        <f>1/(-K207/K205)</f>
        <v>2.2350044762757388</v>
      </c>
      <c r="L211" s="39">
        <f>1/(-L207/L205)</f>
        <v>1.7272058823529413</v>
      </c>
      <c r="M211" s="40">
        <v>2</v>
      </c>
      <c r="N211" s="40">
        <v>2</v>
      </c>
      <c r="O211" s="40">
        <v>2</v>
      </c>
      <c r="P211" s="40">
        <v>2</v>
      </c>
      <c r="Q211" s="40">
        <v>2</v>
      </c>
      <c r="R211" s="40">
        <v>2</v>
      </c>
      <c r="S211" s="40">
        <v>2</v>
      </c>
      <c r="T211" s="40">
        <v>2</v>
      </c>
      <c r="U211" s="40">
        <v>2</v>
      </c>
      <c r="V211" s="40">
        <v>2</v>
      </c>
      <c r="W211" s="40">
        <v>2</v>
      </c>
      <c r="X211" s="40">
        <v>2</v>
      </c>
    </row>
    <row r="212" spans="3:24" hidden="1" outlineLevel="1" x14ac:dyDescent="0.35">
      <c r="C212" s="16" t="s">
        <v>113</v>
      </c>
      <c r="K212" s="25">
        <v>4.8070000000000004</v>
      </c>
      <c r="L212" s="25">
        <v>4.6150000000000002</v>
      </c>
      <c r="M212" s="46">
        <f>+M209-L209+L212</f>
        <v>5.3433029333333328</v>
      </c>
      <c r="N212" s="46">
        <f t="shared" ref="N212:X212" si="165">+N209-M209+M212</f>
        <v>10.751024594666667</v>
      </c>
      <c r="O212" s="46">
        <f t="shared" si="165"/>
        <v>12.523551410938039</v>
      </c>
      <c r="P212" s="46">
        <f t="shared" si="165"/>
        <v>14.580216189636808</v>
      </c>
      <c r="Q212" s="46">
        <f t="shared" si="165"/>
        <v>16.940580281319264</v>
      </c>
      <c r="R212" s="46">
        <f t="shared" si="165"/>
        <v>19.577079950659385</v>
      </c>
      <c r="S212" s="46">
        <f t="shared" si="165"/>
        <v>22.55233635962114</v>
      </c>
      <c r="T212" s="46">
        <f t="shared" si="165"/>
        <v>25.833218954096683</v>
      </c>
      <c r="U212" s="46">
        <f t="shared" si="165"/>
        <v>29.490821676732523</v>
      </c>
      <c r="V212" s="46">
        <f t="shared" si="165"/>
        <v>33.548729823584338</v>
      </c>
      <c r="W212" s="46">
        <f t="shared" si="165"/>
        <v>37.812828076741134</v>
      </c>
      <c r="X212" s="46">
        <f t="shared" si="165"/>
        <v>42.291767846696843</v>
      </c>
    </row>
    <row r="213" spans="3:24" hidden="1" outlineLevel="1" x14ac:dyDescent="0.35">
      <c r="C213" s="16" t="s">
        <v>114</v>
      </c>
      <c r="K213" s="31">
        <f>-K122/K212</f>
        <v>2.766798418972332E-2</v>
      </c>
      <c r="L213" s="31">
        <f>-L122/L212</f>
        <v>3.315276273022752E-2</v>
      </c>
      <c r="M213" s="30">
        <v>3.7499999999999999E-2</v>
      </c>
      <c r="N213" s="30">
        <v>0.06</v>
      </c>
      <c r="O213" s="30">
        <v>0.06</v>
      </c>
      <c r="P213" s="30">
        <v>0.06</v>
      </c>
      <c r="Q213" s="30">
        <v>0.06</v>
      </c>
      <c r="R213" s="30">
        <v>0.06</v>
      </c>
      <c r="S213" s="30">
        <v>0.06</v>
      </c>
      <c r="T213" s="30">
        <v>0.06</v>
      </c>
      <c r="U213" s="30">
        <v>0.06</v>
      </c>
      <c r="V213" s="30">
        <v>0.06</v>
      </c>
      <c r="W213" s="30">
        <v>0.06</v>
      </c>
      <c r="X213" s="30">
        <v>0.06</v>
      </c>
    </row>
    <row r="214" spans="3:24" hidden="1" outlineLevel="1" x14ac:dyDescent="0.35">
      <c r="K214" s="38"/>
      <c r="L214" s="38"/>
      <c r="M214" s="40"/>
      <c r="N214" s="40"/>
      <c r="O214" s="40"/>
      <c r="P214" s="40"/>
      <c r="Q214" s="40"/>
      <c r="R214" s="40"/>
      <c r="S214" s="40"/>
      <c r="T214" s="40"/>
      <c r="U214" s="40"/>
      <c r="V214" s="40"/>
      <c r="W214" s="40"/>
      <c r="X214" s="40"/>
    </row>
    <row r="215" spans="3:24" hidden="1" outlineLevel="1" x14ac:dyDescent="0.35">
      <c r="C215" t="s">
        <v>97</v>
      </c>
      <c r="K215" s="25">
        <f>102.075-30.729</f>
        <v>71.346000000000004</v>
      </c>
      <c r="L215" s="28">
        <f>+K221</f>
        <v>88.88</v>
      </c>
      <c r="M215" s="28">
        <f>+L221</f>
        <v>103.249</v>
      </c>
      <c r="N215" s="28">
        <f t="shared" ref="N215:X215" ca="1" si="166">+M221</f>
        <v>786.34487559469312</v>
      </c>
      <c r="O215" s="28">
        <f t="shared" ca="1" si="166"/>
        <v>770.36319387297135</v>
      </c>
      <c r="P215" s="28">
        <f t="shared" ca="1" si="166"/>
        <v>778.81654047485904</v>
      </c>
      <c r="Q215" s="28">
        <f t="shared" ca="1" si="166"/>
        <v>798.80465118643303</v>
      </c>
      <c r="R215" s="28">
        <f t="shared" ca="1" si="166"/>
        <v>830.06922743313839</v>
      </c>
      <c r="S215" s="28">
        <f t="shared" ca="1" si="166"/>
        <v>872.24846359412049</v>
      </c>
      <c r="T215" s="28">
        <f t="shared" ca="1" si="166"/>
        <v>924.87873163936808</v>
      </c>
      <c r="U215" s="28">
        <f t="shared" ca="1" si="166"/>
        <v>987.39854592902316</v>
      </c>
      <c r="V215" s="28">
        <f t="shared" ca="1" si="166"/>
        <v>1059.1549077576306</v>
      </c>
      <c r="W215" s="28">
        <f t="shared" ca="1" si="166"/>
        <v>1139.4120516963967</v>
      </c>
      <c r="X215" s="28">
        <f t="shared" ca="1" si="166"/>
        <v>1210.1981261784656</v>
      </c>
    </row>
    <row r="216" spans="3:24" hidden="1" outlineLevel="1" x14ac:dyDescent="0.35">
      <c r="C216" s="16" t="s">
        <v>96</v>
      </c>
      <c r="K216" s="25">
        <v>0</v>
      </c>
      <c r="L216" s="25">
        <v>0</v>
      </c>
      <c r="M216" s="25">
        <v>0</v>
      </c>
      <c r="N216" s="25">
        <v>0</v>
      </c>
      <c r="O216" s="25">
        <v>0</v>
      </c>
      <c r="P216" s="25">
        <v>0</v>
      </c>
      <c r="Q216" s="25">
        <v>0</v>
      </c>
      <c r="R216" s="25">
        <v>0</v>
      </c>
      <c r="S216" s="25">
        <v>0</v>
      </c>
      <c r="T216" s="25">
        <v>0</v>
      </c>
      <c r="U216" s="25">
        <v>0</v>
      </c>
      <c r="V216" s="25">
        <v>0</v>
      </c>
      <c r="W216" s="25">
        <v>0</v>
      </c>
      <c r="X216" s="25">
        <v>0</v>
      </c>
    </row>
    <row r="217" spans="3:24" hidden="1" outlineLevel="1" x14ac:dyDescent="0.35">
      <c r="C217" s="16" t="s">
        <v>163</v>
      </c>
      <c r="K217" s="25">
        <v>-18.574999999999999</v>
      </c>
      <c r="L217" s="25">
        <v>-25.521000000000001</v>
      </c>
      <c r="M217" s="49">
        <f>-M215/M223</f>
        <v>-29.499714285714283</v>
      </c>
      <c r="N217" s="49">
        <f t="shared" ref="N217:X217" ca="1" si="167">-N215/N223</f>
        <v>-73.731681721721799</v>
      </c>
      <c r="O217" s="49">
        <f t="shared" ca="1" si="167"/>
        <v>-76.034903398112334</v>
      </c>
      <c r="P217" s="49">
        <f t="shared" ca="1" si="167"/>
        <v>-80.914999288425932</v>
      </c>
      <c r="Q217" s="49">
        <f t="shared" ca="1" si="167"/>
        <v>-87.359642447044635</v>
      </c>
      <c r="R217" s="49">
        <f t="shared" ca="1" si="167"/>
        <v>-95.556662211205278</v>
      </c>
      <c r="S217" s="49">
        <f t="shared" ca="1" si="167"/>
        <v>-105.69714713358194</v>
      </c>
      <c r="T217" s="49">
        <f t="shared" ca="1" si="167"/>
        <v>-117.97343901421067</v>
      </c>
      <c r="U217" s="49">
        <f t="shared" ca="1" si="167"/>
        <v>-132.57704201581049</v>
      </c>
      <c r="V217" s="49">
        <f t="shared" ca="1" si="167"/>
        <v>-149.69652515691311</v>
      </c>
      <c r="W217" s="49">
        <f t="shared" ca="1" si="167"/>
        <v>-169.51550972291597</v>
      </c>
      <c r="X217" s="49">
        <f t="shared" ca="1" si="167"/>
        <v>-189.52281658581796</v>
      </c>
    </row>
    <row r="218" spans="3:24" hidden="1" outlineLevel="1" x14ac:dyDescent="0.35">
      <c r="C218" s="16" t="s">
        <v>99</v>
      </c>
      <c r="K218" s="27">
        <f>+K254+K255</f>
        <v>19.457000000000001</v>
      </c>
      <c r="L218" s="27">
        <f>+L254+L255</f>
        <v>22.259</v>
      </c>
      <c r="M218" s="27">
        <f ca="1">+M254+M255</f>
        <v>41.866589880407318</v>
      </c>
      <c r="N218" s="27">
        <f t="shared" ref="N218:X218" si="168">+N254+N255</f>
        <v>0</v>
      </c>
      <c r="O218" s="27">
        <f t="shared" si="168"/>
        <v>0</v>
      </c>
      <c r="P218" s="27">
        <f t="shared" si="168"/>
        <v>0</v>
      </c>
      <c r="Q218" s="27">
        <f t="shared" si="168"/>
        <v>0</v>
      </c>
      <c r="R218" s="27">
        <f t="shared" si="168"/>
        <v>0</v>
      </c>
      <c r="S218" s="27">
        <f t="shared" si="168"/>
        <v>0</v>
      </c>
      <c r="T218" s="27">
        <f t="shared" si="168"/>
        <v>0</v>
      </c>
      <c r="U218" s="27">
        <f t="shared" si="168"/>
        <v>0</v>
      </c>
      <c r="V218" s="27">
        <f t="shared" si="168"/>
        <v>0</v>
      </c>
      <c r="W218" s="27">
        <f t="shared" si="168"/>
        <v>0</v>
      </c>
      <c r="X218" s="27">
        <f t="shared" si="168"/>
        <v>0</v>
      </c>
    </row>
    <row r="219" spans="3:24" hidden="1" outlineLevel="1" x14ac:dyDescent="0.35">
      <c r="C219" s="16" t="s">
        <v>156</v>
      </c>
      <c r="K219" s="27">
        <f t="shared" ref="K219" si="169">+K233+K234</f>
        <v>13.747</v>
      </c>
      <c r="L219" s="27">
        <f>+L233+L234</f>
        <v>18.565000000000001</v>
      </c>
      <c r="M219" s="27">
        <f>+M233+M234</f>
        <v>670.72900000000004</v>
      </c>
      <c r="N219" s="27">
        <f t="shared" ref="N219:X219" si="170">+N233+N234</f>
        <v>57.75</v>
      </c>
      <c r="O219" s="27">
        <f t="shared" si="170"/>
        <v>84.488249999999994</v>
      </c>
      <c r="P219" s="27">
        <f t="shared" si="170"/>
        <v>100.90311</v>
      </c>
      <c r="Q219" s="27">
        <f t="shared" si="170"/>
        <v>118.62421869374998</v>
      </c>
      <c r="R219" s="27">
        <f t="shared" si="170"/>
        <v>137.73589837218748</v>
      </c>
      <c r="S219" s="27">
        <f t="shared" si="170"/>
        <v>158.32741517882948</v>
      </c>
      <c r="T219" s="27">
        <f t="shared" si="170"/>
        <v>180.49325330386563</v>
      </c>
      <c r="U219" s="27">
        <f t="shared" si="170"/>
        <v>204.33340384441783</v>
      </c>
      <c r="V219" s="27">
        <f t="shared" si="170"/>
        <v>229.9536690956794</v>
      </c>
      <c r="W219" s="27">
        <f t="shared" si="170"/>
        <v>240.30158420498498</v>
      </c>
      <c r="X219" s="27">
        <f t="shared" si="170"/>
        <v>251.11515549420932</v>
      </c>
    </row>
    <row r="220" spans="3:24" hidden="1" outlineLevel="1" x14ac:dyDescent="0.35">
      <c r="C220" s="16" t="s">
        <v>129</v>
      </c>
      <c r="K220" s="28">
        <f t="shared" ref="K220" si="171">+K221-SUM(K215:K219)</f>
        <v>2.9049999999999869</v>
      </c>
      <c r="L220" s="28">
        <f>+L221-SUM(L215:L219)</f>
        <v>-0.9339999999999975</v>
      </c>
      <c r="M220" s="18">
        <v>0</v>
      </c>
      <c r="N220" s="18">
        <v>0</v>
      </c>
      <c r="O220" s="18">
        <v>0</v>
      </c>
      <c r="P220" s="18">
        <v>0</v>
      </c>
      <c r="Q220" s="18">
        <v>0</v>
      </c>
      <c r="R220" s="18">
        <v>0</v>
      </c>
      <c r="S220" s="18">
        <v>0</v>
      </c>
      <c r="T220" s="18">
        <v>0</v>
      </c>
      <c r="U220" s="18">
        <v>0</v>
      </c>
      <c r="V220" s="18">
        <v>0</v>
      </c>
      <c r="W220" s="18">
        <v>0</v>
      </c>
      <c r="X220" s="18">
        <v>0</v>
      </c>
    </row>
    <row r="221" spans="3:24" hidden="1" outlineLevel="1" x14ac:dyDescent="0.35">
      <c r="C221" s="10" t="s">
        <v>98</v>
      </c>
      <c r="D221" s="10"/>
      <c r="E221" s="10"/>
      <c r="F221" s="10"/>
      <c r="G221" s="10"/>
      <c r="H221" s="10"/>
      <c r="I221" s="10"/>
      <c r="J221" s="10"/>
      <c r="K221" s="26">
        <f>+K161</f>
        <v>88.88</v>
      </c>
      <c r="L221" s="26">
        <f>+L161</f>
        <v>103.249</v>
      </c>
      <c r="M221" s="36">
        <f ca="1">SUM(M215:M220)</f>
        <v>786.34487559469312</v>
      </c>
      <c r="N221" s="36">
        <f t="shared" ref="N221" ca="1" si="172">SUM(N215:N220)</f>
        <v>770.36319387297135</v>
      </c>
      <c r="O221" s="36">
        <f t="shared" ref="O221" ca="1" si="173">SUM(O215:O220)</f>
        <v>778.81654047485904</v>
      </c>
      <c r="P221" s="36">
        <f t="shared" ref="P221" ca="1" si="174">SUM(P215:P220)</f>
        <v>798.80465118643303</v>
      </c>
      <c r="Q221" s="36">
        <f t="shared" ref="Q221" ca="1" si="175">SUM(Q215:Q220)</f>
        <v>830.06922743313839</v>
      </c>
      <c r="R221" s="36">
        <f t="shared" ref="R221" ca="1" si="176">SUM(R215:R220)</f>
        <v>872.24846359412049</v>
      </c>
      <c r="S221" s="36">
        <f t="shared" ref="S221" ca="1" si="177">SUM(S215:S220)</f>
        <v>924.87873163936808</v>
      </c>
      <c r="T221" s="36">
        <f t="shared" ref="T221" ca="1" si="178">SUM(T215:T220)</f>
        <v>987.39854592902316</v>
      </c>
      <c r="U221" s="36">
        <f t="shared" ref="U221" ca="1" si="179">SUM(U215:U220)</f>
        <v>1059.1549077576306</v>
      </c>
      <c r="V221" s="36">
        <f t="shared" ref="V221" ca="1" si="180">SUM(V215:V220)</f>
        <v>1139.4120516963967</v>
      </c>
      <c r="W221" s="36">
        <f t="shared" ref="W221" ca="1" si="181">SUM(W215:W220)</f>
        <v>1210.1981261784656</v>
      </c>
      <c r="X221" s="36">
        <f t="shared" ref="X221" ca="1" si="182">SUM(X215:X220)</f>
        <v>1271.790465086857</v>
      </c>
    </row>
    <row r="222" spans="3:24" hidden="1" outlineLevel="1" x14ac:dyDescent="0.35">
      <c r="C222" s="16" t="s">
        <v>93</v>
      </c>
      <c r="K222" s="34">
        <f t="shared" ref="K222" si="183">AVERAGE(J221:K221)/K$97</f>
        <v>0.5342245089317913</v>
      </c>
      <c r="L222" s="34">
        <f>AVERAGE(K221:L221)/L$97</f>
        <v>0.42067867715321688</v>
      </c>
      <c r="M222" s="34">
        <f t="shared" ref="M222:X222" ca="1" si="184">AVERAGE(L221:M221)/M$97</f>
        <v>1.7005206674732809</v>
      </c>
      <c r="N222" s="34">
        <f t="shared" ca="1" si="184"/>
        <v>1.4632056309448151</v>
      </c>
      <c r="O222" s="34">
        <f t="shared" ca="1" si="184"/>
        <v>1.2481757381132634</v>
      </c>
      <c r="P222" s="34">
        <f t="shared" ca="1" si="184"/>
        <v>1.0904047679293729</v>
      </c>
      <c r="Q222" s="34">
        <f t="shared" ca="1" si="184"/>
        <v>0.96792115044173943</v>
      </c>
      <c r="R222" s="34">
        <f t="shared" ca="1" si="184"/>
        <v>0.87454954993369671</v>
      </c>
      <c r="S222" s="34">
        <f t="shared" ca="1" si="184"/>
        <v>0.80084681728176621</v>
      </c>
      <c r="T222" s="34">
        <f t="shared" ca="1" si="184"/>
        <v>0.74346292879086817</v>
      </c>
      <c r="U222" s="34">
        <f t="shared" ca="1" si="184"/>
        <v>0.69660841956349995</v>
      </c>
      <c r="V222" s="34">
        <f t="shared" ca="1" si="184"/>
        <v>0.65753049746607828</v>
      </c>
      <c r="W222" s="34">
        <f t="shared" ca="1" si="184"/>
        <v>0.62322508489526074</v>
      </c>
      <c r="X222" s="34">
        <f t="shared" ca="1" si="184"/>
        <v>0.58843106967448378</v>
      </c>
    </row>
    <row r="223" spans="3:24" hidden="1" outlineLevel="1" x14ac:dyDescent="0.35">
      <c r="C223" s="16" t="s">
        <v>101</v>
      </c>
      <c r="K223" s="39">
        <f t="shared" ref="K223" si="185">1/(-K217/K215)</f>
        <v>3.8409690444145355</v>
      </c>
      <c r="L223" s="39">
        <f>1/(-L217/L215)</f>
        <v>3.4826221543042979</v>
      </c>
      <c r="M223" s="40">
        <v>3.5</v>
      </c>
      <c r="N223" s="40">
        <f ca="1">((14*M219*0.8)+((M221-M219*0.8)*3.5))/M221</f>
        <v>10.664952395396552</v>
      </c>
      <c r="O223" s="40">
        <f ca="1">MAX(3,N223*0.95)</f>
        <v>10.131704775626725</v>
      </c>
      <c r="P223" s="40">
        <f t="shared" ref="P223:X223" ca="1" si="186">MAX(3,O223*0.95)</f>
        <v>9.6251195368453875</v>
      </c>
      <c r="Q223" s="40">
        <f t="shared" ca="1" si="186"/>
        <v>9.1438635600031173</v>
      </c>
      <c r="R223" s="40">
        <f t="shared" ca="1" si="186"/>
        <v>8.6866703820029603</v>
      </c>
      <c r="S223" s="40">
        <f t="shared" ca="1" si="186"/>
        <v>8.252336862902812</v>
      </c>
      <c r="T223" s="40">
        <f t="shared" ca="1" si="186"/>
        <v>7.8397200197576709</v>
      </c>
      <c r="U223" s="40">
        <f t="shared" ca="1" si="186"/>
        <v>7.4477340187697871</v>
      </c>
      <c r="V223" s="40">
        <f t="shared" ca="1" si="186"/>
        <v>7.0753473178312971</v>
      </c>
      <c r="W223" s="40">
        <f t="shared" ca="1" si="186"/>
        <v>6.7215799519397317</v>
      </c>
      <c r="X223" s="40">
        <f t="shared" ca="1" si="186"/>
        <v>6.3855009543427448</v>
      </c>
    </row>
    <row r="224" spans="3:24" hidden="1" outlineLevel="1" x14ac:dyDescent="0.35">
      <c r="O224" s="49"/>
    </row>
    <row r="225" spans="3:24" hidden="1" outlineLevel="1" x14ac:dyDescent="0.35">
      <c r="C225" s="41" t="s">
        <v>145</v>
      </c>
      <c r="M225" s="63" t="s">
        <v>154</v>
      </c>
    </row>
    <row r="226" spans="3:24" hidden="1" outlineLevel="1" x14ac:dyDescent="0.35">
      <c r="C226" s="16" t="s">
        <v>64</v>
      </c>
      <c r="K226" s="43">
        <v>3.484</v>
      </c>
      <c r="L226" s="43">
        <v>2.9169999999999998</v>
      </c>
      <c r="M226" s="55">
        <f>+'YTD M&amp;A Allocation'!F4</f>
        <v>12.871</v>
      </c>
      <c r="N226" s="46">
        <f t="shared" ref="N226:X226" si="187">+N$239*N263</f>
        <v>2.75</v>
      </c>
      <c r="O226" s="46">
        <f t="shared" si="187"/>
        <v>4.02325</v>
      </c>
      <c r="P226" s="46">
        <f t="shared" si="187"/>
        <v>4.8049099999999996</v>
      </c>
      <c r="Q226" s="46">
        <f t="shared" si="187"/>
        <v>5.648772318749999</v>
      </c>
      <c r="R226" s="46">
        <f t="shared" si="187"/>
        <v>6.558852303437499</v>
      </c>
      <c r="S226" s="46">
        <f t="shared" si="187"/>
        <v>7.5394007228014033</v>
      </c>
      <c r="T226" s="46">
        <f t="shared" si="187"/>
        <v>8.5949168239936</v>
      </c>
      <c r="U226" s="46">
        <f t="shared" si="187"/>
        <v>9.7301620878294202</v>
      </c>
      <c r="V226" s="46">
        <f t="shared" si="187"/>
        <v>10.950174718841877</v>
      </c>
      <c r="W226" s="46">
        <f t="shared" si="187"/>
        <v>11.44293258118976</v>
      </c>
      <c r="X226" s="46">
        <f t="shared" si="187"/>
        <v>11.9578645473433</v>
      </c>
    </row>
    <row r="227" spans="3:24" hidden="1" outlineLevel="1" x14ac:dyDescent="0.35">
      <c r="C227" s="16" t="s">
        <v>65</v>
      </c>
      <c r="K227" s="43">
        <v>2.661</v>
      </c>
      <c r="L227" s="43">
        <v>4.6050000000000004</v>
      </c>
      <c r="M227" s="55">
        <f>+'YTD M&amp;A Allocation'!F5</f>
        <v>23.593</v>
      </c>
      <c r="N227" s="46">
        <f t="shared" ref="N227:X227" ca="1" si="188">+N$239*N264</f>
        <v>8.2323059112532597</v>
      </c>
      <c r="O227" s="46">
        <f t="shared" ca="1" si="188"/>
        <v>12.043863548163516</v>
      </c>
      <c r="P227" s="46">
        <f t="shared" ca="1" si="188"/>
        <v>14.383814180378144</v>
      </c>
      <c r="Q227" s="46">
        <f t="shared" ca="1" si="188"/>
        <v>16.909971545807053</v>
      </c>
      <c r="R227" s="46">
        <f t="shared" ca="1" si="188"/>
        <v>19.6343558504093</v>
      </c>
      <c r="S227" s="46">
        <f t="shared" ca="1" si="188"/>
        <v>22.569692050045486</v>
      </c>
      <c r="T227" s="46">
        <f t="shared" ca="1" si="188"/>
        <v>25.729448937051856</v>
      </c>
      <c r="U227" s="46">
        <f t="shared" ca="1" si="188"/>
        <v>29.127880317487449</v>
      </c>
      <c r="V227" s="46">
        <f t="shared" ca="1" si="188"/>
        <v>32.78006838806472</v>
      </c>
      <c r="W227" s="46">
        <f t="shared" ca="1" si="188"/>
        <v>34.255171465527624</v>
      </c>
      <c r="X227" s="46">
        <f t="shared" ca="1" si="188"/>
        <v>35.79665418147637</v>
      </c>
    </row>
    <row r="228" spans="3:24" hidden="1" outlineLevel="1" x14ac:dyDescent="0.35">
      <c r="C228" s="16" t="s">
        <v>102</v>
      </c>
      <c r="K228" s="43">
        <v>1.4359999999999999</v>
      </c>
      <c r="L228" s="43">
        <v>0.67100000000000004</v>
      </c>
      <c r="M228" s="55">
        <f>+'YTD M&amp;A Allocation'!F6</f>
        <v>33.984000000000002</v>
      </c>
      <c r="N228" s="46">
        <f t="shared" ref="N228:X228" ca="1" si="189">+N$239*N265</f>
        <v>4.2013295966013757</v>
      </c>
      <c r="O228" s="46">
        <f t="shared" ca="1" si="189"/>
        <v>6.1465451998278127</v>
      </c>
      <c r="P228" s="46">
        <f t="shared" ca="1" si="189"/>
        <v>7.3407311243657878</v>
      </c>
      <c r="Q228" s="46">
        <f t="shared" ca="1" si="189"/>
        <v>8.6299470280825279</v>
      </c>
      <c r="R228" s="46">
        <f t="shared" ca="1" si="189"/>
        <v>10.020327382606935</v>
      </c>
      <c r="S228" s="46">
        <f t="shared" ca="1" si="189"/>
        <v>11.518366326306671</v>
      </c>
      <c r="T228" s="46">
        <f t="shared" ca="1" si="189"/>
        <v>13.130937611989605</v>
      </c>
      <c r="U228" s="46">
        <f t="shared" ca="1" si="189"/>
        <v>14.865315621573229</v>
      </c>
      <c r="V228" s="46">
        <f t="shared" ca="1" si="189"/>
        <v>16.729197503355099</v>
      </c>
      <c r="W228" s="46">
        <f t="shared" ca="1" si="189"/>
        <v>17.482011391006079</v>
      </c>
      <c r="X228" s="46">
        <f t="shared" ca="1" si="189"/>
        <v>18.268701903601354</v>
      </c>
    </row>
    <row r="229" spans="3:24" hidden="1" outlineLevel="1" x14ac:dyDescent="0.35">
      <c r="C229" s="16" t="s">
        <v>71</v>
      </c>
      <c r="K229" s="43">
        <v>0.17699999999999999</v>
      </c>
      <c r="L229" s="43">
        <v>0.44400000000000001</v>
      </c>
      <c r="M229" s="55">
        <f>+'YTD M&amp;A Allocation'!F7</f>
        <v>2.6110000000000002</v>
      </c>
      <c r="N229" s="46">
        <f t="shared" ref="N229:X229" si="190">+N$239*N266</f>
        <v>1.65</v>
      </c>
      <c r="O229" s="46">
        <f t="shared" si="190"/>
        <v>2.4139499999999994</v>
      </c>
      <c r="P229" s="46">
        <f t="shared" si="190"/>
        <v>2.8829459999999996</v>
      </c>
      <c r="Q229" s="46">
        <f t="shared" si="190"/>
        <v>3.3892633912499992</v>
      </c>
      <c r="R229" s="46">
        <f t="shared" si="190"/>
        <v>3.935311382062499</v>
      </c>
      <c r="S229" s="46">
        <f t="shared" si="190"/>
        <v>4.5236404336808418</v>
      </c>
      <c r="T229" s="46">
        <f t="shared" si="190"/>
        <v>5.1569500943961595</v>
      </c>
      <c r="U229" s="46">
        <f t="shared" si="190"/>
        <v>5.8380972526976516</v>
      </c>
      <c r="V229" s="46">
        <f t="shared" si="190"/>
        <v>6.5701048313051258</v>
      </c>
      <c r="W229" s="46">
        <f t="shared" si="190"/>
        <v>6.8657595487138554</v>
      </c>
      <c r="X229" s="46">
        <f t="shared" si="190"/>
        <v>7.1747187284059795</v>
      </c>
    </row>
    <row r="230" spans="3:24" hidden="1" outlineLevel="1" x14ac:dyDescent="0.35">
      <c r="C230" s="16" t="s">
        <v>103</v>
      </c>
      <c r="K230" s="43">
        <v>1.0580000000000001</v>
      </c>
      <c r="L230" s="43">
        <v>0.83399999999999996</v>
      </c>
      <c r="M230" s="55">
        <f>+'YTD M&amp;A Allocation'!F8</f>
        <v>23.494999999999997</v>
      </c>
      <c r="N230" s="46">
        <f t="shared" ref="N230:X230" ca="1" si="191">+N$239*N267</f>
        <v>4.2698142421085468</v>
      </c>
      <c r="O230" s="46">
        <f t="shared" ca="1" si="191"/>
        <v>6.246738236204803</v>
      </c>
      <c r="P230" s="46">
        <f t="shared" ca="1" si="191"/>
        <v>7.4603902363817367</v>
      </c>
      <c r="Q230" s="46">
        <f t="shared" ca="1" si="191"/>
        <v>8.7706212716462773</v>
      </c>
      <c r="R230" s="46">
        <f t="shared" ca="1" si="191"/>
        <v>10.183665809855956</v>
      </c>
      <c r="S230" s="46">
        <f t="shared" ca="1" si="191"/>
        <v>11.706123848429419</v>
      </c>
      <c r="T230" s="46">
        <f t="shared" ca="1" si="191"/>
        <v>13.344981187209539</v>
      </c>
      <c r="U230" s="46">
        <f t="shared" ca="1" si="191"/>
        <v>15.107630785686796</v>
      </c>
      <c r="V230" s="46">
        <f t="shared" ca="1" si="191"/>
        <v>17.001895261122907</v>
      </c>
      <c r="W230" s="46">
        <f t="shared" ca="1" si="191"/>
        <v>17.766980547873438</v>
      </c>
      <c r="X230" s="46">
        <f t="shared" ca="1" si="191"/>
        <v>18.566494672527742</v>
      </c>
    </row>
    <row r="231" spans="3:24" hidden="1" outlineLevel="1" x14ac:dyDescent="0.35">
      <c r="C231" s="16" t="s">
        <v>110</v>
      </c>
      <c r="K231" s="43">
        <v>0.377</v>
      </c>
      <c r="L231" s="43">
        <v>0</v>
      </c>
      <c r="M231" s="55">
        <f>+'YTD M&amp;A Allocation'!F9</f>
        <v>9.7089999999999996</v>
      </c>
      <c r="N231" s="46">
        <f t="shared" ref="N231:X231" ca="1" si="192">+N$239*N268</f>
        <v>0.66150678792953987</v>
      </c>
      <c r="O231" s="46">
        <f t="shared" ca="1" si="192"/>
        <v>0.96778443074091669</v>
      </c>
      <c r="P231" s="46">
        <f t="shared" ca="1" si="192"/>
        <v>1.1558111201420092</v>
      </c>
      <c r="Q231" s="46">
        <f t="shared" ca="1" si="192"/>
        <v>1.3588004481169493</v>
      </c>
      <c r="R231" s="46">
        <f t="shared" ca="1" si="192"/>
        <v>1.5777182980913467</v>
      </c>
      <c r="S231" s="46">
        <f t="shared" ca="1" si="192"/>
        <v>1.8135871836560027</v>
      </c>
      <c r="T231" s="46">
        <f t="shared" ca="1" si="192"/>
        <v>2.067489389367843</v>
      </c>
      <c r="U231" s="46">
        <f t="shared" ca="1" si="192"/>
        <v>2.3405702795468453</v>
      </c>
      <c r="V231" s="46">
        <f t="shared" ca="1" si="192"/>
        <v>2.6340417838284877</v>
      </c>
      <c r="W231" s="46">
        <f t="shared" ca="1" si="192"/>
        <v>2.7525736641007699</v>
      </c>
      <c r="X231" s="46">
        <f t="shared" ca="1" si="192"/>
        <v>2.8764394789853047</v>
      </c>
    </row>
    <row r="232" spans="3:24" hidden="1" outlineLevel="1" x14ac:dyDescent="0.35">
      <c r="C232" s="16" t="s">
        <v>188</v>
      </c>
      <c r="K232" s="43">
        <v>0</v>
      </c>
      <c r="L232" s="43">
        <v>0</v>
      </c>
      <c r="M232" s="55">
        <f>+'YTD M&amp;A Allocation'!F10</f>
        <v>44.901000000000003</v>
      </c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</row>
    <row r="233" spans="3:24" hidden="1" outlineLevel="1" x14ac:dyDescent="0.35">
      <c r="C233" s="16" t="s">
        <v>104</v>
      </c>
      <c r="K233" s="43">
        <v>6.9379999999999997</v>
      </c>
      <c r="L233" s="43">
        <v>7.915</v>
      </c>
      <c r="M233" s="55">
        <f>+'YTD M&amp;A Allocation'!F11</f>
        <v>310.84699999999998</v>
      </c>
      <c r="N233" s="46">
        <f t="shared" ref="N233:X233" si="193">+N$239*N270</f>
        <v>30.250000000000004</v>
      </c>
      <c r="O233" s="46">
        <f t="shared" si="193"/>
        <v>44.255749999999999</v>
      </c>
      <c r="P233" s="46">
        <f t="shared" si="193"/>
        <v>52.854010000000002</v>
      </c>
      <c r="Q233" s="46">
        <f t="shared" si="193"/>
        <v>62.136495506249993</v>
      </c>
      <c r="R233" s="46">
        <f t="shared" si="193"/>
        <v>72.147375337812491</v>
      </c>
      <c r="S233" s="46">
        <f t="shared" si="193"/>
        <v>82.933407950815436</v>
      </c>
      <c r="T233" s="46">
        <f t="shared" si="193"/>
        <v>94.544085063929614</v>
      </c>
      <c r="U233" s="46">
        <f t="shared" si="193"/>
        <v>107.03178296612363</v>
      </c>
      <c r="V233" s="46">
        <f t="shared" si="193"/>
        <v>120.45192190726064</v>
      </c>
      <c r="W233" s="46">
        <f t="shared" si="193"/>
        <v>125.87225839308736</v>
      </c>
      <c r="X233" s="46">
        <f t="shared" si="193"/>
        <v>131.53651002077632</v>
      </c>
    </row>
    <row r="234" spans="3:24" hidden="1" outlineLevel="1" x14ac:dyDescent="0.35">
      <c r="C234" s="16" t="s">
        <v>105</v>
      </c>
      <c r="K234" s="43">
        <v>6.8090000000000002</v>
      </c>
      <c r="L234" s="43">
        <v>10.65</v>
      </c>
      <c r="M234" s="55">
        <f>+'YTD M&amp;A Allocation'!F12</f>
        <v>359.88200000000001</v>
      </c>
      <c r="N234" s="46">
        <f t="shared" ref="N234:X234" si="194">+N$239*N271</f>
        <v>27.5</v>
      </c>
      <c r="O234" s="46">
        <f t="shared" si="194"/>
        <v>40.232499999999995</v>
      </c>
      <c r="P234" s="46">
        <f t="shared" si="194"/>
        <v>48.049099999999996</v>
      </c>
      <c r="Q234" s="46">
        <f t="shared" si="194"/>
        <v>56.487723187499988</v>
      </c>
      <c r="R234" s="46">
        <f t="shared" si="194"/>
        <v>65.588523034374987</v>
      </c>
      <c r="S234" s="46">
        <f t="shared" si="194"/>
        <v>75.394007228014033</v>
      </c>
      <c r="T234" s="46">
        <f t="shared" si="194"/>
        <v>85.949168239936</v>
      </c>
      <c r="U234" s="46">
        <f t="shared" si="194"/>
        <v>97.301620878294202</v>
      </c>
      <c r="V234" s="46">
        <f t="shared" si="194"/>
        <v>109.50174718841876</v>
      </c>
      <c r="W234" s="46">
        <f t="shared" si="194"/>
        <v>114.4293258118976</v>
      </c>
      <c r="X234" s="46">
        <f t="shared" si="194"/>
        <v>119.578645473433</v>
      </c>
    </row>
    <row r="235" spans="3:24" hidden="1" outlineLevel="1" x14ac:dyDescent="0.35">
      <c r="C235" s="42" t="s">
        <v>106</v>
      </c>
      <c r="D235" s="17"/>
      <c r="E235" s="17"/>
      <c r="F235" s="17"/>
      <c r="G235" s="17"/>
      <c r="H235" s="17"/>
      <c r="I235" s="17"/>
      <c r="J235" s="17"/>
      <c r="K235" s="44">
        <v>4.5659999999999998</v>
      </c>
      <c r="L235" s="44">
        <v>1.018</v>
      </c>
      <c r="M235" s="76">
        <f>+'YTD M&amp;A Allocation'!F13</f>
        <v>38.18</v>
      </c>
      <c r="N235" s="69">
        <f t="shared" ref="N235:X235" si="195">+N$239*N272</f>
        <v>8.25</v>
      </c>
      <c r="O235" s="69">
        <f t="shared" si="195"/>
        <v>12.069749999999997</v>
      </c>
      <c r="P235" s="69">
        <f t="shared" si="195"/>
        <v>14.414729999999999</v>
      </c>
      <c r="Q235" s="69">
        <f t="shared" si="195"/>
        <v>16.946316956249994</v>
      </c>
      <c r="R235" s="69">
        <f t="shared" si="195"/>
        <v>19.676556910312495</v>
      </c>
      <c r="S235" s="69">
        <f t="shared" si="195"/>
        <v>22.61820216840421</v>
      </c>
      <c r="T235" s="69">
        <f t="shared" si="195"/>
        <v>25.7847504719808</v>
      </c>
      <c r="U235" s="69">
        <f t="shared" si="195"/>
        <v>29.19048626348826</v>
      </c>
      <c r="V235" s="69">
        <f t="shared" si="195"/>
        <v>32.85052415652563</v>
      </c>
      <c r="W235" s="69">
        <f t="shared" si="195"/>
        <v>34.328797743569275</v>
      </c>
      <c r="X235" s="69">
        <f t="shared" si="195"/>
        <v>35.873593642029896</v>
      </c>
    </row>
    <row r="236" spans="3:24" hidden="1" outlineLevel="1" x14ac:dyDescent="0.35">
      <c r="C236" s="16" t="s">
        <v>76</v>
      </c>
      <c r="K236" s="43">
        <v>1.4430000000000001</v>
      </c>
      <c r="L236" s="43">
        <v>1.9810000000000001</v>
      </c>
      <c r="M236" s="55">
        <f>+'YTD M&amp;A Allocation'!F14</f>
        <v>20.523</v>
      </c>
      <c r="N236" s="46">
        <f t="shared" ref="N236:X236" ca="1" si="196">+N$239*N273</f>
        <v>5.5026716508640021</v>
      </c>
      <c r="O236" s="46">
        <f t="shared" ca="1" si="196"/>
        <v>8.0504086252140343</v>
      </c>
      <c r="P236" s="46">
        <f t="shared" ca="1" si="196"/>
        <v>9.6144880152556187</v>
      </c>
      <c r="Q236" s="46">
        <f t="shared" ca="1" si="196"/>
        <v>11.303032472934884</v>
      </c>
      <c r="R236" s="46">
        <f t="shared" ca="1" si="196"/>
        <v>13.124076593574394</v>
      </c>
      <c r="S236" s="46">
        <f t="shared" ca="1" si="196"/>
        <v>15.086126044313763</v>
      </c>
      <c r="T236" s="46">
        <f t="shared" ca="1" si="196"/>
        <v>17.198183690517691</v>
      </c>
      <c r="U236" s="46">
        <f t="shared" ca="1" si="196"/>
        <v>19.469777119640234</v>
      </c>
      <c r="V236" s="46">
        <f t="shared" ca="1" si="196"/>
        <v>21.910987635410503</v>
      </c>
      <c r="W236" s="46">
        <f t="shared" ca="1" si="196"/>
        <v>22.896982079003976</v>
      </c>
      <c r="X236" s="46">
        <f t="shared" ca="1" si="196"/>
        <v>23.927346272559156</v>
      </c>
    </row>
    <row r="237" spans="3:24" hidden="1" outlineLevel="1" x14ac:dyDescent="0.35">
      <c r="C237" s="16" t="s">
        <v>107</v>
      </c>
      <c r="K237" s="43">
        <v>2.8580000000000001</v>
      </c>
      <c r="L237" s="43">
        <v>4.6100000000000003</v>
      </c>
      <c r="M237" s="55">
        <f>+'YTD M&amp;A Allocation'!F15</f>
        <v>166.357</v>
      </c>
      <c r="N237" s="46">
        <f t="shared" ref="N237:X237" si="197">+N$239*N274</f>
        <v>8.25</v>
      </c>
      <c r="O237" s="46">
        <f t="shared" si="197"/>
        <v>12.069749999999997</v>
      </c>
      <c r="P237" s="46">
        <f t="shared" si="197"/>
        <v>14.414729999999999</v>
      </c>
      <c r="Q237" s="46">
        <f t="shared" si="197"/>
        <v>16.946316956249994</v>
      </c>
      <c r="R237" s="46">
        <f t="shared" si="197"/>
        <v>19.676556910312495</v>
      </c>
      <c r="S237" s="46">
        <f t="shared" si="197"/>
        <v>22.61820216840421</v>
      </c>
      <c r="T237" s="46">
        <f t="shared" si="197"/>
        <v>25.7847504719808</v>
      </c>
      <c r="U237" s="46">
        <f t="shared" si="197"/>
        <v>29.19048626348826</v>
      </c>
      <c r="V237" s="46">
        <f t="shared" si="197"/>
        <v>32.85052415652563</v>
      </c>
      <c r="W237" s="46">
        <f t="shared" si="197"/>
        <v>34.328797743569275</v>
      </c>
      <c r="X237" s="46">
        <f t="shared" si="197"/>
        <v>35.873593642029896</v>
      </c>
    </row>
    <row r="238" spans="3:24" hidden="1" outlineLevel="1" x14ac:dyDescent="0.35">
      <c r="C238" s="16" t="s">
        <v>108</v>
      </c>
      <c r="K238" s="43">
        <v>0.14399999999999999</v>
      </c>
      <c r="L238" s="43">
        <v>0.61799999999999999</v>
      </c>
      <c r="M238" s="55">
        <f>+'YTD M&amp;A Allocation'!F16</f>
        <v>15.861000000000001</v>
      </c>
      <c r="N238" s="46">
        <f t="shared" ref="N238:X238" ca="1" si="198">+N$239*N275</f>
        <v>2.5122848870287307</v>
      </c>
      <c r="O238" s="46">
        <f t="shared" ca="1" si="198"/>
        <v>3.6754727897230324</v>
      </c>
      <c r="P238" s="46">
        <f t="shared" ca="1" si="198"/>
        <v>4.3895646460120785</v>
      </c>
      <c r="Q238" s="46">
        <f t="shared" ca="1" si="198"/>
        <v>5.1604819369679493</v>
      </c>
      <c r="R238" s="46">
        <f t="shared" ca="1" si="198"/>
        <v>5.9918929157016754</v>
      </c>
      <c r="S238" s="46">
        <f t="shared" ca="1" si="198"/>
        <v>6.8876809065990736</v>
      </c>
      <c r="T238" s="46">
        <f t="shared" ca="1" si="198"/>
        <v>7.8519562335229445</v>
      </c>
      <c r="U238" s="46">
        <f t="shared" ca="1" si="198"/>
        <v>8.8890687860341</v>
      </c>
      <c r="V238" s="46">
        <f t="shared" ca="1" si="198"/>
        <v>10.003621256898374</v>
      </c>
      <c r="W238" s="46">
        <f t="shared" ca="1" si="198"/>
        <v>10.4537842134588</v>
      </c>
      <c r="X238" s="46">
        <f t="shared" ca="1" si="198"/>
        <v>10.924204503064447</v>
      </c>
    </row>
    <row r="239" spans="3:24" s="9" customFormat="1" hidden="1" outlineLevel="1" x14ac:dyDescent="0.35">
      <c r="C239" s="52" t="s">
        <v>109</v>
      </c>
      <c r="D239" s="10"/>
      <c r="E239" s="10"/>
      <c r="F239" s="10"/>
      <c r="G239" s="10"/>
      <c r="H239" s="10"/>
      <c r="I239" s="10"/>
      <c r="J239" s="10"/>
      <c r="K239" s="45">
        <f t="shared" ref="K239" si="199">SUM(K226:K234)-SUM(K235:K238)</f>
        <v>13.929</v>
      </c>
      <c r="L239" s="45">
        <f>SUM(L226:L234)-SUM(L235:L238)</f>
        <v>19.809000000000001</v>
      </c>
      <c r="M239" s="45">
        <f>SUM(M226:M234)-SUM(M235:M238)</f>
        <v>580.97199999999998</v>
      </c>
      <c r="N239" s="68">
        <f t="shared" ref="N239:X239" si="200">+N31</f>
        <v>55</v>
      </c>
      <c r="O239" s="68">
        <f t="shared" si="200"/>
        <v>80.464999999999989</v>
      </c>
      <c r="P239" s="68">
        <f t="shared" si="200"/>
        <v>96.098199999999991</v>
      </c>
      <c r="Q239" s="68">
        <f t="shared" si="200"/>
        <v>112.97544637499998</v>
      </c>
      <c r="R239" s="68">
        <f t="shared" si="200"/>
        <v>131.17704606874997</v>
      </c>
      <c r="S239" s="68">
        <f t="shared" si="200"/>
        <v>150.78801445602807</v>
      </c>
      <c r="T239" s="68">
        <f t="shared" si="200"/>
        <v>171.898336479872</v>
      </c>
      <c r="U239" s="68">
        <f t="shared" si="200"/>
        <v>194.6032417565884</v>
      </c>
      <c r="V239" s="68">
        <f t="shared" si="200"/>
        <v>219.00349437683752</v>
      </c>
      <c r="W239" s="68">
        <f t="shared" si="200"/>
        <v>228.8586516237952</v>
      </c>
      <c r="X239" s="68">
        <f t="shared" si="200"/>
        <v>239.157290946866</v>
      </c>
    </row>
    <row r="240" spans="3:24" hidden="1" outlineLevel="1" x14ac:dyDescent="0.35">
      <c r="C240" s="16" t="s">
        <v>64</v>
      </c>
      <c r="K240" s="43">
        <v>10.840999999999999</v>
      </c>
      <c r="L240" s="43">
        <v>15.927</v>
      </c>
      <c r="M240" s="55">
        <f>+'YTD M&amp;A Allocation'!F18</f>
        <v>576.923</v>
      </c>
      <c r="N240" s="49">
        <f t="shared" ref="N240:X240" si="201">+N239-SUM(N241:N242)</f>
        <v>52.25</v>
      </c>
      <c r="O240" s="49">
        <f t="shared" si="201"/>
        <v>76.441749999999985</v>
      </c>
      <c r="P240" s="49">
        <f t="shared" si="201"/>
        <v>91.293289999999985</v>
      </c>
      <c r="Q240" s="49">
        <f t="shared" si="201"/>
        <v>107.32667405624997</v>
      </c>
      <c r="R240" s="49">
        <f t="shared" si="201"/>
        <v>124.61819376531247</v>
      </c>
      <c r="S240" s="49">
        <f t="shared" si="201"/>
        <v>143.24861373322665</v>
      </c>
      <c r="T240" s="49">
        <f t="shared" si="201"/>
        <v>163.3034196558784</v>
      </c>
      <c r="U240" s="49">
        <f t="shared" si="201"/>
        <v>184.87307966875898</v>
      </c>
      <c r="V240" s="49">
        <f t="shared" si="201"/>
        <v>208.05331965799564</v>
      </c>
      <c r="W240" s="49">
        <f t="shared" si="201"/>
        <v>217.41571904260545</v>
      </c>
      <c r="X240" s="49">
        <f t="shared" si="201"/>
        <v>227.19942639952271</v>
      </c>
    </row>
    <row r="241" spans="3:24" hidden="1" outlineLevel="1" x14ac:dyDescent="0.35">
      <c r="C241" s="16" t="s">
        <v>111</v>
      </c>
      <c r="K241" s="43">
        <v>2.8610000000000002</v>
      </c>
      <c r="L241" s="43">
        <v>2.8410000000000002</v>
      </c>
      <c r="M241" s="55">
        <f>+'YTD M&amp;A Allocation'!F19</f>
        <v>0.752</v>
      </c>
      <c r="N241" s="43">
        <v>0</v>
      </c>
      <c r="O241" s="43">
        <v>0</v>
      </c>
      <c r="P241" s="43">
        <v>0</v>
      </c>
      <c r="Q241" s="43">
        <v>0</v>
      </c>
      <c r="R241" s="43">
        <v>0</v>
      </c>
      <c r="S241" s="43">
        <v>0</v>
      </c>
      <c r="T241" s="43">
        <v>0</v>
      </c>
      <c r="U241" s="43">
        <v>0</v>
      </c>
      <c r="V241" s="43">
        <v>0</v>
      </c>
      <c r="W241" s="43">
        <v>0</v>
      </c>
      <c r="X241" s="43">
        <v>0</v>
      </c>
    </row>
    <row r="242" spans="3:24" hidden="1" outlineLevel="1" x14ac:dyDescent="0.35">
      <c r="C242" s="16" t="s">
        <v>112</v>
      </c>
      <c r="K242" s="46">
        <f t="shared" ref="K242" si="202">+K239-SUM(K240:K241)</f>
        <v>0.22700000000000031</v>
      </c>
      <c r="L242" s="46">
        <f>+L239-SUM(L240:L241)</f>
        <v>1.0410000000000004</v>
      </c>
      <c r="M242" s="46">
        <f>+M239-SUM(M240:M241)</f>
        <v>3.2970000000000255</v>
      </c>
      <c r="N242" s="55">
        <f t="shared" ref="N242:X242" si="203">+N243*N239</f>
        <v>2.75</v>
      </c>
      <c r="O242" s="55">
        <f t="shared" si="203"/>
        <v>4.02325</v>
      </c>
      <c r="P242" s="55">
        <f t="shared" si="203"/>
        <v>4.8049099999999996</v>
      </c>
      <c r="Q242" s="55">
        <f t="shared" si="203"/>
        <v>5.648772318749999</v>
      </c>
      <c r="R242" s="55">
        <f t="shared" si="203"/>
        <v>6.558852303437499</v>
      </c>
      <c r="S242" s="55">
        <f t="shared" si="203"/>
        <v>7.5394007228014033</v>
      </c>
      <c r="T242" s="55">
        <f t="shared" si="203"/>
        <v>8.5949168239936</v>
      </c>
      <c r="U242" s="55">
        <f t="shared" si="203"/>
        <v>9.7301620878294202</v>
      </c>
      <c r="V242" s="55">
        <f t="shared" si="203"/>
        <v>10.950174718841877</v>
      </c>
      <c r="W242" s="55">
        <f t="shared" si="203"/>
        <v>11.44293258118976</v>
      </c>
      <c r="X242" s="55">
        <f t="shared" si="203"/>
        <v>11.9578645473433</v>
      </c>
    </row>
    <row r="243" spans="3:24" hidden="1" outlineLevel="1" x14ac:dyDescent="0.35">
      <c r="C243" s="16" t="s">
        <v>135</v>
      </c>
      <c r="K243" s="15">
        <f>+K242/K239</f>
        <v>1.6296934453298894E-2</v>
      </c>
      <c r="L243" s="15">
        <f>+L242/L239</f>
        <v>5.2551870361956701E-2</v>
      </c>
      <c r="M243" s="15">
        <f>+M242/M239</f>
        <v>5.674972287821144E-3</v>
      </c>
      <c r="N243" s="11">
        <v>0.05</v>
      </c>
      <c r="O243" s="11">
        <v>0.05</v>
      </c>
      <c r="P243" s="11">
        <v>0.05</v>
      </c>
      <c r="Q243" s="11">
        <v>0.05</v>
      </c>
      <c r="R243" s="11">
        <v>0.05</v>
      </c>
      <c r="S243" s="11">
        <v>0.05</v>
      </c>
      <c r="T243" s="11">
        <v>0.05</v>
      </c>
      <c r="U243" s="11">
        <v>0.05</v>
      </c>
      <c r="V243" s="11">
        <v>0.05</v>
      </c>
      <c r="W243" s="11">
        <v>0.05</v>
      </c>
      <c r="X243" s="11">
        <v>0.05</v>
      </c>
    </row>
    <row r="244" spans="3:24" hidden="1" outlineLevel="1" x14ac:dyDescent="0.35">
      <c r="C244" s="16" t="s">
        <v>139</v>
      </c>
      <c r="K244" s="46">
        <f t="shared" ref="K244" si="204">SUM(K227:K228,K230)-SUM(K236,K238,K235)</f>
        <v>-0.99800000000000022</v>
      </c>
      <c r="L244" s="46">
        <f>SUM(L227:L228,L230)-SUM(L236,L238,L235)</f>
        <v>2.4930000000000003</v>
      </c>
      <c r="M244" s="46">
        <f>SUM(M227:M228,M230)-SUM(M236,M238,M235)</f>
        <v>6.5080000000000098</v>
      </c>
      <c r="N244" s="46">
        <f t="shared" ref="N244:X244" ca="1" si="205">SUM(N227:N228,N230)-SUM(N236,N238,N235)</f>
        <v>0.43849321207045122</v>
      </c>
      <c r="O244" s="46">
        <f t="shared" ca="1" si="205"/>
        <v>0.64151556925906661</v>
      </c>
      <c r="P244" s="46">
        <f t="shared" ca="1" si="205"/>
        <v>0.76615287985797309</v>
      </c>
      <c r="Q244" s="46">
        <f t="shared" ca="1" si="205"/>
        <v>0.90070847938302734</v>
      </c>
      <c r="R244" s="46">
        <f t="shared" ca="1" si="205"/>
        <v>1.0458226232836267</v>
      </c>
      <c r="S244" s="46">
        <f t="shared" ca="1" si="205"/>
        <v>1.2021731054645315</v>
      </c>
      <c r="T244" s="46">
        <f t="shared" ca="1" si="205"/>
        <v>1.37047734022957</v>
      </c>
      <c r="U244" s="46">
        <f t="shared" ca="1" si="205"/>
        <v>1.551494555584874</v>
      </c>
      <c r="V244" s="46">
        <f t="shared" ca="1" si="205"/>
        <v>1.7460281037082126</v>
      </c>
      <c r="W244" s="46">
        <f t="shared" ca="1" si="205"/>
        <v>1.8245993683750896</v>
      </c>
      <c r="X244" s="46">
        <f t="shared" ca="1" si="205"/>
        <v>1.9067063399519668</v>
      </c>
    </row>
    <row r="245" spans="3:24" hidden="1" outlineLevel="1" x14ac:dyDescent="0.35">
      <c r="C245" s="16"/>
      <c r="K245" s="15"/>
      <c r="L245" s="15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</row>
    <row r="246" spans="3:24" hidden="1" outlineLevel="1" x14ac:dyDescent="0.35">
      <c r="C246" s="41" t="s">
        <v>146</v>
      </c>
      <c r="I246" s="49"/>
      <c r="M246" s="63" t="s">
        <v>154</v>
      </c>
    </row>
    <row r="247" spans="3:24" hidden="1" outlineLevel="1" x14ac:dyDescent="0.35">
      <c r="C247" s="16" t="s">
        <v>64</v>
      </c>
      <c r="K247" s="43">
        <v>4.5019999999999998</v>
      </c>
      <c r="L247" s="43">
        <v>3.2170000000000001</v>
      </c>
      <c r="M247" s="46">
        <f t="shared" ref="M247:X247" ca="1" si="206">+M$260*M263</f>
        <v>0.80340178872647905</v>
      </c>
      <c r="N247" s="46">
        <f t="shared" si="206"/>
        <v>0</v>
      </c>
      <c r="O247" s="46">
        <f t="shared" si="206"/>
        <v>0</v>
      </c>
      <c r="P247" s="46">
        <f t="shared" si="206"/>
        <v>0</v>
      </c>
      <c r="Q247" s="46">
        <f t="shared" si="206"/>
        <v>0</v>
      </c>
      <c r="R247" s="46">
        <f t="shared" si="206"/>
        <v>0</v>
      </c>
      <c r="S247" s="46">
        <f t="shared" si="206"/>
        <v>0</v>
      </c>
      <c r="T247" s="46">
        <f t="shared" si="206"/>
        <v>0</v>
      </c>
      <c r="U247" s="46">
        <f t="shared" si="206"/>
        <v>0</v>
      </c>
      <c r="V247" s="46">
        <f t="shared" si="206"/>
        <v>0</v>
      </c>
      <c r="W247" s="46">
        <f t="shared" si="206"/>
        <v>0</v>
      </c>
      <c r="X247" s="46">
        <f t="shared" si="206"/>
        <v>0</v>
      </c>
    </row>
    <row r="248" spans="3:24" hidden="1" outlineLevel="1" x14ac:dyDescent="0.35">
      <c r="C248" s="16" t="s">
        <v>65</v>
      </c>
      <c r="K248" s="43">
        <v>3.9689999999999999</v>
      </c>
      <c r="L248" s="43">
        <v>3.8010000000000002</v>
      </c>
      <c r="M248" s="46">
        <f t="shared" ref="M248:X248" ca="1" si="207">+M$260*M264</f>
        <v>1.4726640044614889</v>
      </c>
      <c r="N248" s="46">
        <f t="shared" ca="1" si="207"/>
        <v>0</v>
      </c>
      <c r="O248" s="46">
        <f t="shared" ca="1" si="207"/>
        <v>0</v>
      </c>
      <c r="P248" s="46">
        <f t="shared" ca="1" si="207"/>
        <v>0</v>
      </c>
      <c r="Q248" s="46">
        <f t="shared" ca="1" si="207"/>
        <v>0</v>
      </c>
      <c r="R248" s="46">
        <f t="shared" ca="1" si="207"/>
        <v>0</v>
      </c>
      <c r="S248" s="46">
        <f t="shared" ca="1" si="207"/>
        <v>0</v>
      </c>
      <c r="T248" s="46">
        <f t="shared" ca="1" si="207"/>
        <v>0</v>
      </c>
      <c r="U248" s="46">
        <f t="shared" ca="1" si="207"/>
        <v>0</v>
      </c>
      <c r="V248" s="46">
        <f t="shared" ca="1" si="207"/>
        <v>0</v>
      </c>
      <c r="W248" s="46">
        <f t="shared" ca="1" si="207"/>
        <v>0</v>
      </c>
      <c r="X248" s="46">
        <f t="shared" ca="1" si="207"/>
        <v>0</v>
      </c>
    </row>
    <row r="249" spans="3:24" hidden="1" outlineLevel="1" x14ac:dyDescent="0.35">
      <c r="C249" s="16" t="s">
        <v>102</v>
      </c>
      <c r="K249" s="43">
        <v>0.77500000000000002</v>
      </c>
      <c r="L249" s="43">
        <v>3.6539999999999999</v>
      </c>
      <c r="M249" s="46">
        <f t="shared" ref="M249:X249" ca="1" si="208">+M$260*M265</f>
        <v>2.1212653553011163</v>
      </c>
      <c r="N249" s="46">
        <f t="shared" ca="1" si="208"/>
        <v>0</v>
      </c>
      <c r="O249" s="46">
        <f t="shared" ca="1" si="208"/>
        <v>0</v>
      </c>
      <c r="P249" s="46">
        <f t="shared" ca="1" si="208"/>
        <v>0</v>
      </c>
      <c r="Q249" s="46">
        <f t="shared" ca="1" si="208"/>
        <v>0</v>
      </c>
      <c r="R249" s="46">
        <f t="shared" ca="1" si="208"/>
        <v>0</v>
      </c>
      <c r="S249" s="46">
        <f t="shared" ca="1" si="208"/>
        <v>0</v>
      </c>
      <c r="T249" s="46">
        <f t="shared" ca="1" si="208"/>
        <v>0</v>
      </c>
      <c r="U249" s="46">
        <f t="shared" ca="1" si="208"/>
        <v>0</v>
      </c>
      <c r="V249" s="46">
        <f t="shared" ca="1" si="208"/>
        <v>0</v>
      </c>
      <c r="W249" s="46">
        <f t="shared" ca="1" si="208"/>
        <v>0</v>
      </c>
      <c r="X249" s="46">
        <f t="shared" ca="1" si="208"/>
        <v>0</v>
      </c>
    </row>
    <row r="250" spans="3:24" hidden="1" outlineLevel="1" x14ac:dyDescent="0.35">
      <c r="C250" s="16" t="s">
        <v>71</v>
      </c>
      <c r="K250" s="43">
        <v>0.51100000000000001</v>
      </c>
      <c r="L250" s="43">
        <v>0.35199999999999998</v>
      </c>
      <c r="M250" s="46">
        <f t="shared" ref="M250:X250" ca="1" si="209">+M$260*M266</f>
        <v>0.16297739650103624</v>
      </c>
      <c r="N250" s="46">
        <f t="shared" si="209"/>
        <v>0</v>
      </c>
      <c r="O250" s="46">
        <f t="shared" si="209"/>
        <v>0</v>
      </c>
      <c r="P250" s="46">
        <f t="shared" si="209"/>
        <v>0</v>
      </c>
      <c r="Q250" s="46">
        <f t="shared" si="209"/>
        <v>0</v>
      </c>
      <c r="R250" s="46">
        <f t="shared" si="209"/>
        <v>0</v>
      </c>
      <c r="S250" s="46">
        <f t="shared" si="209"/>
        <v>0</v>
      </c>
      <c r="T250" s="46">
        <f t="shared" si="209"/>
        <v>0</v>
      </c>
      <c r="U250" s="46">
        <f t="shared" si="209"/>
        <v>0</v>
      </c>
      <c r="V250" s="46">
        <f t="shared" si="209"/>
        <v>0</v>
      </c>
      <c r="W250" s="46">
        <f t="shared" si="209"/>
        <v>0</v>
      </c>
      <c r="X250" s="46">
        <f t="shared" si="209"/>
        <v>0</v>
      </c>
    </row>
    <row r="251" spans="3:24" hidden="1" outlineLevel="1" x14ac:dyDescent="0.35">
      <c r="C251" s="16" t="s">
        <v>103</v>
      </c>
      <c r="K251" s="43">
        <v>3.4670000000000001</v>
      </c>
      <c r="L251" s="43">
        <v>1.093</v>
      </c>
      <c r="M251" s="46">
        <f t="shared" ref="M251:X251" ca="1" si="210">+M$260*M267</f>
        <v>1.466546890383702</v>
      </c>
      <c r="N251" s="46">
        <f t="shared" ca="1" si="210"/>
        <v>0</v>
      </c>
      <c r="O251" s="46">
        <f t="shared" ca="1" si="210"/>
        <v>0</v>
      </c>
      <c r="P251" s="46">
        <f t="shared" ca="1" si="210"/>
        <v>0</v>
      </c>
      <c r="Q251" s="46">
        <f t="shared" ca="1" si="210"/>
        <v>0</v>
      </c>
      <c r="R251" s="46">
        <f t="shared" ca="1" si="210"/>
        <v>0</v>
      </c>
      <c r="S251" s="46">
        <f t="shared" ca="1" si="210"/>
        <v>0</v>
      </c>
      <c r="T251" s="46">
        <f t="shared" ca="1" si="210"/>
        <v>0</v>
      </c>
      <c r="U251" s="46">
        <f t="shared" ca="1" si="210"/>
        <v>0</v>
      </c>
      <c r="V251" s="46">
        <f t="shared" ca="1" si="210"/>
        <v>0</v>
      </c>
      <c r="W251" s="46">
        <f t="shared" ca="1" si="210"/>
        <v>0</v>
      </c>
      <c r="X251" s="46">
        <f t="shared" ca="1" si="210"/>
        <v>0</v>
      </c>
    </row>
    <row r="252" spans="3:24" hidden="1" outlineLevel="1" x14ac:dyDescent="0.35">
      <c r="C252" s="16" t="s">
        <v>110</v>
      </c>
      <c r="K252" s="43">
        <v>0.21199999999999999</v>
      </c>
      <c r="L252" s="43">
        <v>0</v>
      </c>
      <c r="M252" s="46">
        <f t="shared" ref="M252:X252" ca="1" si="211">+M$260*M268</f>
        <v>0.60603123042074325</v>
      </c>
      <c r="N252" s="46">
        <f t="shared" ca="1" si="211"/>
        <v>0</v>
      </c>
      <c r="O252" s="46">
        <f t="shared" ca="1" si="211"/>
        <v>0</v>
      </c>
      <c r="P252" s="46">
        <f t="shared" ca="1" si="211"/>
        <v>0</v>
      </c>
      <c r="Q252" s="46">
        <f t="shared" ca="1" si="211"/>
        <v>0</v>
      </c>
      <c r="R252" s="46">
        <f t="shared" ca="1" si="211"/>
        <v>0</v>
      </c>
      <c r="S252" s="46">
        <f t="shared" ca="1" si="211"/>
        <v>0</v>
      </c>
      <c r="T252" s="46">
        <f t="shared" ca="1" si="211"/>
        <v>0</v>
      </c>
      <c r="U252" s="46">
        <f t="shared" ca="1" si="211"/>
        <v>0</v>
      </c>
      <c r="V252" s="46">
        <f t="shared" ca="1" si="211"/>
        <v>0</v>
      </c>
      <c r="W252" s="46">
        <f t="shared" ca="1" si="211"/>
        <v>0</v>
      </c>
      <c r="X252" s="46">
        <f t="shared" ca="1" si="211"/>
        <v>0</v>
      </c>
    </row>
    <row r="253" spans="3:24" hidden="1" outlineLevel="1" x14ac:dyDescent="0.35">
      <c r="C253" s="16" t="s">
        <v>188</v>
      </c>
      <c r="H253" s="43"/>
      <c r="I253" s="43"/>
      <c r="K253" s="43">
        <v>0</v>
      </c>
      <c r="L253" s="43">
        <v>0</v>
      </c>
      <c r="M253" s="46">
        <f t="shared" ref="M253:X253" ca="1" si="212">+M$260*M269</f>
        <v>2.8026993796602939</v>
      </c>
      <c r="N253" s="46">
        <f t="shared" si="212"/>
        <v>0</v>
      </c>
      <c r="O253" s="46">
        <f t="shared" si="212"/>
        <v>0</v>
      </c>
      <c r="P253" s="46">
        <f t="shared" si="212"/>
        <v>0</v>
      </c>
      <c r="Q253" s="46">
        <f t="shared" si="212"/>
        <v>0</v>
      </c>
      <c r="R253" s="46">
        <f t="shared" si="212"/>
        <v>0</v>
      </c>
      <c r="S253" s="46">
        <f t="shared" si="212"/>
        <v>0</v>
      </c>
      <c r="T253" s="46">
        <f t="shared" si="212"/>
        <v>0</v>
      </c>
      <c r="U253" s="46">
        <f t="shared" si="212"/>
        <v>0</v>
      </c>
      <c r="V253" s="46">
        <f t="shared" si="212"/>
        <v>0</v>
      </c>
      <c r="W253" s="46">
        <f t="shared" si="212"/>
        <v>0</v>
      </c>
      <c r="X253" s="46">
        <f t="shared" si="212"/>
        <v>0</v>
      </c>
    </row>
    <row r="254" spans="3:24" hidden="1" outlineLevel="1" x14ac:dyDescent="0.35">
      <c r="C254" s="16" t="s">
        <v>104</v>
      </c>
      <c r="K254" s="43">
        <v>14.234</v>
      </c>
      <c r="L254" s="43">
        <v>12.077</v>
      </c>
      <c r="M254" s="46">
        <f t="shared" ref="M254:X254" ca="1" si="213">+M$260*M270</f>
        <v>19.402924078957334</v>
      </c>
      <c r="N254" s="46">
        <f t="shared" si="213"/>
        <v>0</v>
      </c>
      <c r="O254" s="46">
        <f t="shared" si="213"/>
        <v>0</v>
      </c>
      <c r="P254" s="46">
        <f t="shared" si="213"/>
        <v>0</v>
      </c>
      <c r="Q254" s="46">
        <f t="shared" si="213"/>
        <v>0</v>
      </c>
      <c r="R254" s="46">
        <f t="shared" si="213"/>
        <v>0</v>
      </c>
      <c r="S254" s="46">
        <f t="shared" si="213"/>
        <v>0</v>
      </c>
      <c r="T254" s="46">
        <f t="shared" si="213"/>
        <v>0</v>
      </c>
      <c r="U254" s="46">
        <f t="shared" si="213"/>
        <v>0</v>
      </c>
      <c r="V254" s="46">
        <f t="shared" si="213"/>
        <v>0</v>
      </c>
      <c r="W254" s="46">
        <f t="shared" si="213"/>
        <v>0</v>
      </c>
      <c r="X254" s="46">
        <f t="shared" si="213"/>
        <v>0</v>
      </c>
    </row>
    <row r="255" spans="3:24" hidden="1" outlineLevel="1" x14ac:dyDescent="0.35">
      <c r="C255" s="16" t="s">
        <v>105</v>
      </c>
      <c r="K255" s="43">
        <v>5.2229999999999999</v>
      </c>
      <c r="L255" s="43">
        <v>10.182</v>
      </c>
      <c r="M255" s="46">
        <f t="shared" ref="M255:X255" ca="1" si="214">+M$260*M271</f>
        <v>22.463665801449984</v>
      </c>
      <c r="N255" s="46">
        <f t="shared" si="214"/>
        <v>0</v>
      </c>
      <c r="O255" s="46">
        <f t="shared" si="214"/>
        <v>0</v>
      </c>
      <c r="P255" s="46">
        <f t="shared" si="214"/>
        <v>0</v>
      </c>
      <c r="Q255" s="46">
        <f t="shared" si="214"/>
        <v>0</v>
      </c>
      <c r="R255" s="46">
        <f t="shared" si="214"/>
        <v>0</v>
      </c>
      <c r="S255" s="46">
        <f t="shared" si="214"/>
        <v>0</v>
      </c>
      <c r="T255" s="46">
        <f t="shared" si="214"/>
        <v>0</v>
      </c>
      <c r="U255" s="46">
        <f t="shared" si="214"/>
        <v>0</v>
      </c>
      <c r="V255" s="46">
        <f t="shared" si="214"/>
        <v>0</v>
      </c>
      <c r="W255" s="46">
        <f t="shared" si="214"/>
        <v>0</v>
      </c>
      <c r="X255" s="46">
        <f t="shared" si="214"/>
        <v>0</v>
      </c>
    </row>
    <row r="256" spans="3:24" hidden="1" outlineLevel="1" x14ac:dyDescent="0.35">
      <c r="C256" s="42" t="s">
        <v>106</v>
      </c>
      <c r="D256" s="17"/>
      <c r="E256" s="17"/>
      <c r="F256" s="17"/>
      <c r="G256" s="17"/>
      <c r="H256" s="17"/>
      <c r="I256" s="17"/>
      <c r="J256" s="17"/>
      <c r="K256" s="44">
        <v>8.0250000000000004</v>
      </c>
      <c r="L256" s="44">
        <v>4.7169999999999996</v>
      </c>
      <c r="M256" s="69">
        <f t="shared" ref="M256:X256" ca="1" si="215">+M$260*M272</f>
        <v>2.3831777090806447</v>
      </c>
      <c r="N256" s="69">
        <f t="shared" si="215"/>
        <v>0</v>
      </c>
      <c r="O256" s="69">
        <f t="shared" si="215"/>
        <v>0</v>
      </c>
      <c r="P256" s="69">
        <f t="shared" si="215"/>
        <v>0</v>
      </c>
      <c r="Q256" s="69">
        <f t="shared" si="215"/>
        <v>0</v>
      </c>
      <c r="R256" s="69">
        <f t="shared" si="215"/>
        <v>0</v>
      </c>
      <c r="S256" s="69">
        <f t="shared" si="215"/>
        <v>0</v>
      </c>
      <c r="T256" s="69">
        <f t="shared" si="215"/>
        <v>0</v>
      </c>
      <c r="U256" s="69">
        <f t="shared" si="215"/>
        <v>0</v>
      </c>
      <c r="V256" s="69">
        <f t="shared" si="215"/>
        <v>0</v>
      </c>
      <c r="W256" s="69">
        <f t="shared" si="215"/>
        <v>0</v>
      </c>
      <c r="X256" s="69">
        <f t="shared" si="215"/>
        <v>0</v>
      </c>
    </row>
    <row r="257" spans="3:24" hidden="1" outlineLevel="1" x14ac:dyDescent="0.35">
      <c r="C257" s="16" t="s">
        <v>76</v>
      </c>
      <c r="K257" s="43">
        <v>3.113</v>
      </c>
      <c r="L257" s="43">
        <v>3.0960000000000001</v>
      </c>
      <c r="M257" s="46">
        <f t="shared" ref="M257:X257" ca="1" si="216">+M$260*M273</f>
        <v>1.281036043045104</v>
      </c>
      <c r="N257" s="46">
        <f t="shared" ca="1" si="216"/>
        <v>0</v>
      </c>
      <c r="O257" s="46">
        <f t="shared" ca="1" si="216"/>
        <v>0</v>
      </c>
      <c r="P257" s="46">
        <f t="shared" ca="1" si="216"/>
        <v>0</v>
      </c>
      <c r="Q257" s="46">
        <f t="shared" ca="1" si="216"/>
        <v>0</v>
      </c>
      <c r="R257" s="46">
        <f t="shared" ca="1" si="216"/>
        <v>0</v>
      </c>
      <c r="S257" s="46">
        <f t="shared" ca="1" si="216"/>
        <v>0</v>
      </c>
      <c r="T257" s="46">
        <f t="shared" ca="1" si="216"/>
        <v>0</v>
      </c>
      <c r="U257" s="46">
        <f t="shared" ca="1" si="216"/>
        <v>0</v>
      </c>
      <c r="V257" s="46">
        <f t="shared" ca="1" si="216"/>
        <v>0</v>
      </c>
      <c r="W257" s="46">
        <f t="shared" ca="1" si="216"/>
        <v>0</v>
      </c>
      <c r="X257" s="46">
        <f t="shared" ca="1" si="216"/>
        <v>0</v>
      </c>
    </row>
    <row r="258" spans="3:24" hidden="1" outlineLevel="1" x14ac:dyDescent="0.35">
      <c r="C258" s="16" t="s">
        <v>107</v>
      </c>
      <c r="K258" s="43">
        <v>1.159</v>
      </c>
      <c r="L258" s="43">
        <v>1.552</v>
      </c>
      <c r="M258" s="46">
        <f t="shared" ref="M258:X258" ca="1" si="217">+M$260*M274</f>
        <v>10.383925986106044</v>
      </c>
      <c r="N258" s="46">
        <f t="shared" si="217"/>
        <v>0</v>
      </c>
      <c r="O258" s="46">
        <f t="shared" si="217"/>
        <v>0</v>
      </c>
      <c r="P258" s="46">
        <f t="shared" si="217"/>
        <v>0</v>
      </c>
      <c r="Q258" s="46">
        <f t="shared" si="217"/>
        <v>0</v>
      </c>
      <c r="R258" s="46">
        <f t="shared" si="217"/>
        <v>0</v>
      </c>
      <c r="S258" s="46">
        <f t="shared" si="217"/>
        <v>0</v>
      </c>
      <c r="T258" s="46">
        <f t="shared" si="217"/>
        <v>0</v>
      </c>
      <c r="U258" s="46">
        <f t="shared" si="217"/>
        <v>0</v>
      </c>
      <c r="V258" s="46">
        <f t="shared" si="217"/>
        <v>0</v>
      </c>
      <c r="W258" s="46">
        <f t="shared" si="217"/>
        <v>0</v>
      </c>
      <c r="X258" s="46">
        <f t="shared" si="217"/>
        <v>0</v>
      </c>
    </row>
    <row r="259" spans="3:24" hidden="1" outlineLevel="1" x14ac:dyDescent="0.35">
      <c r="C259" s="16" t="s">
        <v>108</v>
      </c>
      <c r="K259" s="43">
        <v>4.1180000000000003</v>
      </c>
      <c r="L259" s="43">
        <v>0.66700000000000004</v>
      </c>
      <c r="M259" s="46">
        <f t="shared" ref="M259:X259" ca="1" si="218">+M$260*M275</f>
        <v>0.99003618763038503</v>
      </c>
      <c r="N259" s="46">
        <f t="shared" ca="1" si="218"/>
        <v>0</v>
      </c>
      <c r="O259" s="46">
        <f t="shared" ca="1" si="218"/>
        <v>0</v>
      </c>
      <c r="P259" s="46">
        <f t="shared" ca="1" si="218"/>
        <v>0</v>
      </c>
      <c r="Q259" s="46">
        <f t="shared" ca="1" si="218"/>
        <v>0</v>
      </c>
      <c r="R259" s="46">
        <f t="shared" ca="1" si="218"/>
        <v>0</v>
      </c>
      <c r="S259" s="46">
        <f t="shared" ca="1" si="218"/>
        <v>0</v>
      </c>
      <c r="T259" s="46">
        <f t="shared" ca="1" si="218"/>
        <v>0</v>
      </c>
      <c r="U259" s="46">
        <f t="shared" ca="1" si="218"/>
        <v>0</v>
      </c>
      <c r="V259" s="46">
        <f t="shared" ca="1" si="218"/>
        <v>0</v>
      </c>
      <c r="W259" s="46">
        <f t="shared" ca="1" si="218"/>
        <v>0</v>
      </c>
      <c r="X259" s="46">
        <f t="shared" ca="1" si="218"/>
        <v>0</v>
      </c>
    </row>
    <row r="260" spans="3:24" s="9" customFormat="1" hidden="1" outlineLevel="1" x14ac:dyDescent="0.35">
      <c r="C260" s="52" t="s">
        <v>109</v>
      </c>
      <c r="D260" s="10"/>
      <c r="E260" s="10"/>
      <c r="F260" s="10"/>
      <c r="G260" s="10"/>
      <c r="H260" s="10"/>
      <c r="I260" s="10"/>
      <c r="J260" s="10"/>
      <c r="K260" s="45">
        <f t="shared" ref="K260" si="219">SUM(K247:K255)-SUM(K256:K259)</f>
        <v>16.478000000000002</v>
      </c>
      <c r="L260" s="45">
        <f>SUM(L247:L255)-SUM(L256:L259)</f>
        <v>24.344000000000005</v>
      </c>
      <c r="M260" s="68">
        <f t="shared" ref="M260:X260" si="220">+M32</f>
        <v>36.264000000000003</v>
      </c>
      <c r="N260" s="68">
        <f t="shared" si="220"/>
        <v>0</v>
      </c>
      <c r="O260" s="68">
        <f t="shared" si="220"/>
        <v>0</v>
      </c>
      <c r="P260" s="68">
        <f t="shared" si="220"/>
        <v>0</v>
      </c>
      <c r="Q260" s="68">
        <f t="shared" si="220"/>
        <v>0</v>
      </c>
      <c r="R260" s="68">
        <f t="shared" si="220"/>
        <v>0</v>
      </c>
      <c r="S260" s="68">
        <f t="shared" si="220"/>
        <v>0</v>
      </c>
      <c r="T260" s="68">
        <f t="shared" si="220"/>
        <v>0</v>
      </c>
      <c r="U260" s="68">
        <f t="shared" si="220"/>
        <v>0</v>
      </c>
      <c r="V260" s="68">
        <f t="shared" si="220"/>
        <v>0</v>
      </c>
      <c r="W260" s="68">
        <f t="shared" si="220"/>
        <v>0</v>
      </c>
      <c r="X260" s="68">
        <f t="shared" si="220"/>
        <v>0</v>
      </c>
    </row>
    <row r="261" spans="3:24" hidden="1" outlineLevel="1" x14ac:dyDescent="0.35">
      <c r="C261" s="16" t="s">
        <v>139</v>
      </c>
      <c r="K261" s="46">
        <f t="shared" ref="K261:X261" si="221">SUM(K248:K249,K251)-SUM(K257,K259,K256)</f>
        <v>-7.0449999999999999</v>
      </c>
      <c r="L261" s="46">
        <f t="shared" si="221"/>
        <v>6.7999999999999616E-2</v>
      </c>
      <c r="M261" s="46">
        <f t="shared" ca="1" si="221"/>
        <v>0.40622631039017243</v>
      </c>
      <c r="N261" s="46">
        <f t="shared" ca="1" si="221"/>
        <v>0</v>
      </c>
      <c r="O261" s="46">
        <f t="shared" ca="1" si="221"/>
        <v>0</v>
      </c>
      <c r="P261" s="46">
        <f t="shared" ca="1" si="221"/>
        <v>0</v>
      </c>
      <c r="Q261" s="46">
        <f t="shared" ca="1" si="221"/>
        <v>0</v>
      </c>
      <c r="R261" s="46">
        <f t="shared" ca="1" si="221"/>
        <v>0</v>
      </c>
      <c r="S261" s="46">
        <f t="shared" ca="1" si="221"/>
        <v>0</v>
      </c>
      <c r="T261" s="46">
        <f t="shared" ca="1" si="221"/>
        <v>0</v>
      </c>
      <c r="U261" s="46">
        <f t="shared" ca="1" si="221"/>
        <v>0</v>
      </c>
      <c r="V261" s="46">
        <f t="shared" ca="1" si="221"/>
        <v>0</v>
      </c>
      <c r="W261" s="46">
        <f t="shared" ca="1" si="221"/>
        <v>0</v>
      </c>
      <c r="X261" s="46">
        <f t="shared" ca="1" si="221"/>
        <v>0</v>
      </c>
    </row>
    <row r="262" spans="3:24" hidden="1" outlineLevel="1" x14ac:dyDescent="0.35">
      <c r="C262" s="16"/>
      <c r="K262" s="15"/>
      <c r="L262" s="15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</row>
    <row r="263" spans="3:24" hidden="1" outlineLevel="1" x14ac:dyDescent="0.35">
      <c r="C263" s="16" t="s">
        <v>64</v>
      </c>
      <c r="K263" s="15">
        <f t="shared" ref="K263:M275" si="222">(K226+K247)/(K$239+K$260)</f>
        <v>0.26263689282073205</v>
      </c>
      <c r="L263" s="15">
        <f t="shared" si="222"/>
        <v>0.13892600729282267</v>
      </c>
      <c r="M263" s="15">
        <f t="shared" ca="1" si="222"/>
        <v>2.2154251840019828E-2</v>
      </c>
      <c r="N263" s="11">
        <v>0.05</v>
      </c>
      <c r="O263" s="11">
        <f t="shared" ref="O263:O268" si="223">+N263</f>
        <v>0.05</v>
      </c>
      <c r="P263" s="11">
        <f t="shared" ref="P263:P268" si="224">+O263</f>
        <v>0.05</v>
      </c>
      <c r="Q263" s="11">
        <f t="shared" ref="Q263:Q268" si="225">+P263</f>
        <v>0.05</v>
      </c>
      <c r="R263" s="11">
        <f t="shared" ref="R263:R268" si="226">+Q263</f>
        <v>0.05</v>
      </c>
      <c r="S263" s="11">
        <f t="shared" ref="S263:S268" si="227">+R263</f>
        <v>0.05</v>
      </c>
      <c r="T263" s="11">
        <f t="shared" ref="T263:T268" si="228">+S263</f>
        <v>0.05</v>
      </c>
      <c r="U263" s="11">
        <f t="shared" ref="U263:U268" si="229">+T263</f>
        <v>0.05</v>
      </c>
      <c r="V263" s="11">
        <f t="shared" ref="V263:V268" si="230">+U263</f>
        <v>0.05</v>
      </c>
      <c r="W263" s="11">
        <f t="shared" ref="W263:W268" si="231">+V263</f>
        <v>0.05</v>
      </c>
      <c r="X263" s="11">
        <f t="shared" ref="X263:X268" si="232">+W263</f>
        <v>0.05</v>
      </c>
    </row>
    <row r="264" spans="3:24" hidden="1" outlineLevel="1" x14ac:dyDescent="0.35">
      <c r="C264" s="16" t="s">
        <v>65</v>
      </c>
      <c r="K264" s="15">
        <f t="shared" si="222"/>
        <v>0.21804189824711412</v>
      </c>
      <c r="L264" s="15">
        <f t="shared" si="222"/>
        <v>0.19038343940389099</v>
      </c>
      <c r="M264" s="15">
        <f t="shared" ca="1" si="222"/>
        <v>4.0609530235536311E-2</v>
      </c>
      <c r="N264" s="11">
        <f t="shared" ref="N264:N268" ca="1" si="233">AVERAGE($K264:$M264)</f>
        <v>0.1496782892955138</v>
      </c>
      <c r="O264" s="11">
        <f t="shared" ca="1" si="223"/>
        <v>0.1496782892955138</v>
      </c>
      <c r="P264" s="11">
        <f t="shared" ca="1" si="224"/>
        <v>0.1496782892955138</v>
      </c>
      <c r="Q264" s="11">
        <f t="shared" ca="1" si="225"/>
        <v>0.1496782892955138</v>
      </c>
      <c r="R264" s="11">
        <f t="shared" ca="1" si="226"/>
        <v>0.1496782892955138</v>
      </c>
      <c r="S264" s="11">
        <f t="shared" ca="1" si="227"/>
        <v>0.1496782892955138</v>
      </c>
      <c r="T264" s="11">
        <f t="shared" ca="1" si="228"/>
        <v>0.1496782892955138</v>
      </c>
      <c r="U264" s="11">
        <f t="shared" ca="1" si="229"/>
        <v>0.1496782892955138</v>
      </c>
      <c r="V264" s="11">
        <f t="shared" ca="1" si="230"/>
        <v>0.1496782892955138</v>
      </c>
      <c r="W264" s="11">
        <f t="shared" ca="1" si="231"/>
        <v>0.1496782892955138</v>
      </c>
      <c r="X264" s="11">
        <f t="shared" ca="1" si="232"/>
        <v>0.1496782892955138</v>
      </c>
    </row>
    <row r="265" spans="3:24" hidden="1" outlineLevel="1" x14ac:dyDescent="0.35">
      <c r="C265" s="16" t="s">
        <v>102</v>
      </c>
      <c r="K265" s="15">
        <f t="shared" si="222"/>
        <v>7.2713519913177871E-2</v>
      </c>
      <c r="L265" s="15">
        <f t="shared" si="222"/>
        <v>9.795483885579688E-2</v>
      </c>
      <c r="M265" s="15">
        <f t="shared" ca="1" si="222"/>
        <v>5.8495073772918495E-2</v>
      </c>
      <c r="N265" s="11">
        <f t="shared" ca="1" si="233"/>
        <v>7.6387810847297746E-2</v>
      </c>
      <c r="O265" s="11">
        <f t="shared" ca="1" si="223"/>
        <v>7.6387810847297746E-2</v>
      </c>
      <c r="P265" s="11">
        <f t="shared" ca="1" si="224"/>
        <v>7.6387810847297746E-2</v>
      </c>
      <c r="Q265" s="11">
        <f t="shared" ca="1" si="225"/>
        <v>7.6387810847297746E-2</v>
      </c>
      <c r="R265" s="11">
        <f t="shared" ca="1" si="226"/>
        <v>7.6387810847297746E-2</v>
      </c>
      <c r="S265" s="11">
        <f t="shared" ca="1" si="227"/>
        <v>7.6387810847297746E-2</v>
      </c>
      <c r="T265" s="11">
        <f t="shared" ca="1" si="228"/>
        <v>7.6387810847297746E-2</v>
      </c>
      <c r="U265" s="11">
        <f t="shared" ca="1" si="229"/>
        <v>7.6387810847297746E-2</v>
      </c>
      <c r="V265" s="11">
        <f t="shared" ca="1" si="230"/>
        <v>7.6387810847297746E-2</v>
      </c>
      <c r="W265" s="11">
        <f t="shared" ca="1" si="231"/>
        <v>7.6387810847297746E-2</v>
      </c>
      <c r="X265" s="11">
        <f t="shared" ca="1" si="232"/>
        <v>7.6387810847297746E-2</v>
      </c>
    </row>
    <row r="266" spans="3:24" hidden="1" outlineLevel="1" x14ac:dyDescent="0.35">
      <c r="C266" s="16" t="s">
        <v>71</v>
      </c>
      <c r="K266" s="15">
        <f t="shared" si="222"/>
        <v>2.2626368928207317E-2</v>
      </c>
      <c r="L266" s="15">
        <f t="shared" si="222"/>
        <v>1.8028220052997531E-2</v>
      </c>
      <c r="M266" s="15">
        <f t="shared" ca="1" si="222"/>
        <v>4.4941924912043959E-3</v>
      </c>
      <c r="N266" s="11">
        <v>0.03</v>
      </c>
      <c r="O266" s="11">
        <f t="shared" si="223"/>
        <v>0.03</v>
      </c>
      <c r="P266" s="11">
        <f t="shared" si="224"/>
        <v>0.03</v>
      </c>
      <c r="Q266" s="11">
        <f t="shared" si="225"/>
        <v>0.03</v>
      </c>
      <c r="R266" s="11">
        <f t="shared" si="226"/>
        <v>0.03</v>
      </c>
      <c r="S266" s="11">
        <f t="shared" si="227"/>
        <v>0.03</v>
      </c>
      <c r="T266" s="11">
        <f t="shared" si="228"/>
        <v>0.03</v>
      </c>
      <c r="U266" s="11">
        <f t="shared" si="229"/>
        <v>0.03</v>
      </c>
      <c r="V266" s="11">
        <f t="shared" si="230"/>
        <v>0.03</v>
      </c>
      <c r="W266" s="11">
        <f t="shared" si="231"/>
        <v>0.03</v>
      </c>
      <c r="X266" s="11">
        <f t="shared" si="232"/>
        <v>0.03</v>
      </c>
    </row>
    <row r="267" spans="3:24" hidden="1" outlineLevel="1" x14ac:dyDescent="0.35">
      <c r="C267" s="16" t="s">
        <v>103</v>
      </c>
      <c r="K267" s="15">
        <f t="shared" si="222"/>
        <v>0.14881441773275889</v>
      </c>
      <c r="L267" s="15">
        <f t="shared" si="222"/>
        <v>4.3643693520259097E-2</v>
      </c>
      <c r="M267" s="15">
        <f t="shared" ca="1" si="222"/>
        <v>4.0440847407448209E-2</v>
      </c>
      <c r="N267" s="11">
        <f t="shared" ca="1" si="233"/>
        <v>7.7632986220155395E-2</v>
      </c>
      <c r="O267" s="11">
        <f t="shared" ca="1" si="223"/>
        <v>7.7632986220155395E-2</v>
      </c>
      <c r="P267" s="11">
        <f t="shared" ca="1" si="224"/>
        <v>7.7632986220155395E-2</v>
      </c>
      <c r="Q267" s="11">
        <f t="shared" ca="1" si="225"/>
        <v>7.7632986220155395E-2</v>
      </c>
      <c r="R267" s="11">
        <f t="shared" ca="1" si="226"/>
        <v>7.7632986220155395E-2</v>
      </c>
      <c r="S267" s="11">
        <f t="shared" ca="1" si="227"/>
        <v>7.7632986220155395E-2</v>
      </c>
      <c r="T267" s="11">
        <f t="shared" ca="1" si="228"/>
        <v>7.7632986220155395E-2</v>
      </c>
      <c r="U267" s="11">
        <f t="shared" ca="1" si="229"/>
        <v>7.7632986220155395E-2</v>
      </c>
      <c r="V267" s="11">
        <f t="shared" ca="1" si="230"/>
        <v>7.7632986220155395E-2</v>
      </c>
      <c r="W267" s="11">
        <f t="shared" ca="1" si="231"/>
        <v>7.7632986220155395E-2</v>
      </c>
      <c r="X267" s="11">
        <f t="shared" ca="1" si="232"/>
        <v>7.7632986220155395E-2</v>
      </c>
    </row>
    <row r="268" spans="3:24" hidden="1" outlineLevel="1" x14ac:dyDescent="0.35">
      <c r="C268" s="16" t="s">
        <v>110</v>
      </c>
      <c r="K268" s="15">
        <f t="shared" si="222"/>
        <v>1.9370539678363531E-2</v>
      </c>
      <c r="L268" s="15">
        <f t="shared" si="222"/>
        <v>0</v>
      </c>
      <c r="M268" s="15">
        <f t="shared" ca="1" si="222"/>
        <v>1.6711648754156826E-2</v>
      </c>
      <c r="N268" s="11">
        <f t="shared" ca="1" si="233"/>
        <v>1.2027396144173452E-2</v>
      </c>
      <c r="O268" s="11">
        <f t="shared" ca="1" si="223"/>
        <v>1.2027396144173452E-2</v>
      </c>
      <c r="P268" s="11">
        <f t="shared" ca="1" si="224"/>
        <v>1.2027396144173452E-2</v>
      </c>
      <c r="Q268" s="11">
        <f t="shared" ca="1" si="225"/>
        <v>1.2027396144173452E-2</v>
      </c>
      <c r="R268" s="11">
        <f t="shared" ca="1" si="226"/>
        <v>1.2027396144173452E-2</v>
      </c>
      <c r="S268" s="11">
        <f t="shared" ca="1" si="227"/>
        <v>1.2027396144173452E-2</v>
      </c>
      <c r="T268" s="11">
        <f t="shared" ca="1" si="228"/>
        <v>1.2027396144173452E-2</v>
      </c>
      <c r="U268" s="11">
        <f t="shared" ca="1" si="229"/>
        <v>1.2027396144173452E-2</v>
      </c>
      <c r="V268" s="11">
        <f t="shared" ca="1" si="230"/>
        <v>1.2027396144173452E-2</v>
      </c>
      <c r="W268" s="11">
        <f t="shared" ca="1" si="231"/>
        <v>1.2027396144173452E-2</v>
      </c>
      <c r="X268" s="11">
        <f t="shared" ca="1" si="232"/>
        <v>1.2027396144173452E-2</v>
      </c>
    </row>
    <row r="269" spans="3:24" hidden="1" outlineLevel="1" x14ac:dyDescent="0.35">
      <c r="C269" s="16" t="s">
        <v>188</v>
      </c>
      <c r="K269" s="15">
        <f t="shared" si="222"/>
        <v>0</v>
      </c>
      <c r="L269" s="15">
        <f t="shared" si="222"/>
        <v>0</v>
      </c>
      <c r="M269" s="15">
        <f t="shared" ca="1" si="222"/>
        <v>7.7285996571263338E-2</v>
      </c>
      <c r="N269" s="11">
        <v>0</v>
      </c>
      <c r="O269" s="11">
        <v>0</v>
      </c>
      <c r="P269" s="11">
        <v>0</v>
      </c>
      <c r="Q269" s="11">
        <v>0</v>
      </c>
      <c r="R269" s="11">
        <v>0</v>
      </c>
      <c r="S269" s="11">
        <v>0</v>
      </c>
      <c r="T269" s="11">
        <v>0</v>
      </c>
      <c r="U269" s="11">
        <v>0</v>
      </c>
      <c r="V269" s="11">
        <v>0</v>
      </c>
      <c r="W269" s="11">
        <v>0</v>
      </c>
      <c r="X269" s="11">
        <v>0</v>
      </c>
    </row>
    <row r="270" spans="3:24" hidden="1" outlineLevel="1" x14ac:dyDescent="0.35">
      <c r="C270" s="16" t="s">
        <v>104</v>
      </c>
      <c r="K270" s="15">
        <f t="shared" si="222"/>
        <v>0.69628703916861245</v>
      </c>
      <c r="L270" s="15">
        <f t="shared" si="222"/>
        <v>0.45278916494915405</v>
      </c>
      <c r="M270" s="15">
        <f t="shared" ca="1" si="222"/>
        <v>0.53504643941532459</v>
      </c>
      <c r="N270" s="11">
        <v>0.55000000000000004</v>
      </c>
      <c r="O270" s="11">
        <f t="shared" ref="O270:O274" si="234">+N270</f>
        <v>0.55000000000000004</v>
      </c>
      <c r="P270" s="11">
        <f t="shared" ref="P270" si="235">+O270</f>
        <v>0.55000000000000004</v>
      </c>
      <c r="Q270" s="11">
        <f t="shared" ref="Q270" si="236">+P270</f>
        <v>0.55000000000000004</v>
      </c>
      <c r="R270" s="11">
        <f t="shared" ref="R270" si="237">+Q270</f>
        <v>0.55000000000000004</v>
      </c>
      <c r="S270" s="11">
        <f t="shared" ref="S270" si="238">+R270</f>
        <v>0.55000000000000004</v>
      </c>
      <c r="T270" s="11">
        <f t="shared" ref="T270" si="239">+S270</f>
        <v>0.55000000000000004</v>
      </c>
      <c r="U270" s="11">
        <f t="shared" ref="U270" si="240">+T270</f>
        <v>0.55000000000000004</v>
      </c>
      <c r="V270" s="11">
        <f t="shared" ref="V270" si="241">+U270</f>
        <v>0.55000000000000004</v>
      </c>
      <c r="W270" s="11">
        <f t="shared" ref="W270" si="242">+V270</f>
        <v>0.55000000000000004</v>
      </c>
      <c r="X270" s="11">
        <f t="shared" ref="X270" si="243">+W270</f>
        <v>0.55000000000000004</v>
      </c>
    </row>
    <row r="271" spans="3:24" hidden="1" outlineLevel="1" x14ac:dyDescent="0.35">
      <c r="C271" s="16" t="s">
        <v>105</v>
      </c>
      <c r="K271" s="15">
        <f t="shared" si="222"/>
        <v>0.39569835893050936</v>
      </c>
      <c r="L271" s="15">
        <f t="shared" si="222"/>
        <v>0.47181391977895043</v>
      </c>
      <c r="M271" s="15">
        <f t="shared" ca="1" si="222"/>
        <v>0.61944809732654926</v>
      </c>
      <c r="N271" s="11">
        <v>0.5</v>
      </c>
      <c r="O271" s="11">
        <f t="shared" si="234"/>
        <v>0.5</v>
      </c>
      <c r="P271" s="11">
        <f t="shared" ref="P271:X271" si="244">+O271</f>
        <v>0.5</v>
      </c>
      <c r="Q271" s="11">
        <f t="shared" si="244"/>
        <v>0.5</v>
      </c>
      <c r="R271" s="11">
        <f t="shared" si="244"/>
        <v>0.5</v>
      </c>
      <c r="S271" s="11">
        <f t="shared" si="244"/>
        <v>0.5</v>
      </c>
      <c r="T271" s="11">
        <f t="shared" si="244"/>
        <v>0.5</v>
      </c>
      <c r="U271" s="11">
        <f t="shared" si="244"/>
        <v>0.5</v>
      </c>
      <c r="V271" s="11">
        <f t="shared" si="244"/>
        <v>0.5</v>
      </c>
      <c r="W271" s="11">
        <f t="shared" si="244"/>
        <v>0.5</v>
      </c>
      <c r="X271" s="11">
        <f t="shared" si="244"/>
        <v>0.5</v>
      </c>
    </row>
    <row r="272" spans="3:24" hidden="1" outlineLevel="1" x14ac:dyDescent="0.35">
      <c r="C272" s="42" t="s">
        <v>106</v>
      </c>
      <c r="D272" s="17"/>
      <c r="E272" s="17"/>
      <c r="F272" s="17"/>
      <c r="G272" s="17"/>
      <c r="H272" s="17"/>
      <c r="I272" s="17"/>
      <c r="J272" s="17"/>
      <c r="K272" s="47">
        <f t="shared" si="222"/>
        <v>0.41408228368467787</v>
      </c>
      <c r="L272" s="47">
        <f t="shared" si="222"/>
        <v>0.12988924874866936</v>
      </c>
      <c r="M272" s="47">
        <f t="shared" ca="1" si="222"/>
        <v>6.5717452820445749E-2</v>
      </c>
      <c r="N272" s="67">
        <v>0.15</v>
      </c>
      <c r="O272" s="67">
        <f t="shared" si="234"/>
        <v>0.15</v>
      </c>
      <c r="P272" s="67">
        <f t="shared" ref="P272:P274" si="245">+O272</f>
        <v>0.15</v>
      </c>
      <c r="Q272" s="67">
        <f t="shared" ref="Q272:Q274" si="246">+P272</f>
        <v>0.15</v>
      </c>
      <c r="R272" s="67">
        <f t="shared" ref="R272:R274" si="247">+Q272</f>
        <v>0.15</v>
      </c>
      <c r="S272" s="67">
        <f t="shared" ref="S272:S274" si="248">+R272</f>
        <v>0.15</v>
      </c>
      <c r="T272" s="67">
        <f t="shared" ref="T272:T274" si="249">+S272</f>
        <v>0.15</v>
      </c>
      <c r="U272" s="67">
        <f t="shared" ref="U272:U274" si="250">+T272</f>
        <v>0.15</v>
      </c>
      <c r="V272" s="67">
        <f t="shared" ref="V272:V274" si="251">+U272</f>
        <v>0.15</v>
      </c>
      <c r="W272" s="67">
        <f t="shared" ref="W272:W274" si="252">+V272</f>
        <v>0.15</v>
      </c>
      <c r="X272" s="67">
        <f t="shared" ref="X272:X274" si="253">+W272</f>
        <v>0.15</v>
      </c>
    </row>
    <row r="273" spans="2:24" hidden="1" outlineLevel="1" x14ac:dyDescent="0.35">
      <c r="C273" s="16" t="s">
        <v>76</v>
      </c>
      <c r="K273" s="15">
        <f t="shared" si="222"/>
        <v>0.14983391982109381</v>
      </c>
      <c r="L273" s="15">
        <f t="shared" si="222"/>
        <v>0.11498652413199555</v>
      </c>
      <c r="M273" s="15">
        <f t="shared" ca="1" si="222"/>
        <v>3.5325282457674384E-2</v>
      </c>
      <c r="N273" s="11">
        <f t="shared" ref="N273" ca="1" si="254">AVERAGE($K273:$M273)</f>
        <v>0.10004857547025459</v>
      </c>
      <c r="O273" s="11">
        <f t="shared" ca="1" si="234"/>
        <v>0.10004857547025459</v>
      </c>
      <c r="P273" s="11">
        <f t="shared" ca="1" si="245"/>
        <v>0.10004857547025459</v>
      </c>
      <c r="Q273" s="11">
        <f t="shared" ca="1" si="246"/>
        <v>0.10004857547025459</v>
      </c>
      <c r="R273" s="11">
        <f t="shared" ca="1" si="247"/>
        <v>0.10004857547025459</v>
      </c>
      <c r="S273" s="11">
        <f t="shared" ca="1" si="248"/>
        <v>0.10004857547025459</v>
      </c>
      <c r="T273" s="11">
        <f t="shared" ca="1" si="249"/>
        <v>0.10004857547025459</v>
      </c>
      <c r="U273" s="11">
        <f t="shared" ca="1" si="250"/>
        <v>0.10004857547025459</v>
      </c>
      <c r="V273" s="11">
        <f t="shared" ca="1" si="251"/>
        <v>0.10004857547025459</v>
      </c>
      <c r="W273" s="11">
        <f t="shared" ca="1" si="252"/>
        <v>0.10004857547025459</v>
      </c>
      <c r="X273" s="11">
        <f t="shared" ca="1" si="253"/>
        <v>0.10004857547025459</v>
      </c>
    </row>
    <row r="274" spans="2:24" hidden="1" outlineLevel="1" x14ac:dyDescent="0.35">
      <c r="C274" s="16" t="s">
        <v>107</v>
      </c>
      <c r="K274" s="15">
        <f t="shared" si="222"/>
        <v>0.13210773834972209</v>
      </c>
      <c r="L274" s="15">
        <f t="shared" si="222"/>
        <v>0.13956016578714922</v>
      </c>
      <c r="M274" s="15">
        <f t="shared" ca="1" si="222"/>
        <v>0.28634254318624652</v>
      </c>
      <c r="N274" s="11">
        <v>0.15</v>
      </c>
      <c r="O274" s="11">
        <f t="shared" si="234"/>
        <v>0.15</v>
      </c>
      <c r="P274" s="11">
        <f t="shared" si="245"/>
        <v>0.15</v>
      </c>
      <c r="Q274" s="11">
        <f t="shared" si="246"/>
        <v>0.15</v>
      </c>
      <c r="R274" s="11">
        <f t="shared" si="247"/>
        <v>0.15</v>
      </c>
      <c r="S274" s="11">
        <f t="shared" si="248"/>
        <v>0.15</v>
      </c>
      <c r="T274" s="11">
        <f t="shared" si="249"/>
        <v>0.15</v>
      </c>
      <c r="U274" s="11">
        <f t="shared" si="250"/>
        <v>0.15</v>
      </c>
      <c r="V274" s="11">
        <f t="shared" si="251"/>
        <v>0.15</v>
      </c>
      <c r="W274" s="11">
        <f t="shared" si="252"/>
        <v>0.15</v>
      </c>
      <c r="X274" s="11">
        <f t="shared" si="253"/>
        <v>0.15</v>
      </c>
    </row>
    <row r="275" spans="2:24" hidden="1" outlineLevel="1" x14ac:dyDescent="0.35">
      <c r="C275" s="16" t="s">
        <v>108</v>
      </c>
      <c r="K275" s="15">
        <f t="shared" si="222"/>
        <v>0.14016509356398196</v>
      </c>
      <c r="L275" s="15">
        <f t="shared" si="222"/>
        <v>2.9103345186057571E-2</v>
      </c>
      <c r="M275" s="15">
        <f t="shared" ca="1" si="222"/>
        <v>2.7300799350054736E-2</v>
      </c>
      <c r="N275" s="11">
        <f ca="1">SUM(N263:N271)-SUM(N272:N274)-1</f>
        <v>4.5677907036886012E-2</v>
      </c>
      <c r="O275" s="11">
        <f t="shared" ref="O275:X275" ca="1" si="255">SUM(O263:O271)-SUM(O272:O274)-1</f>
        <v>4.5677907036886012E-2</v>
      </c>
      <c r="P275" s="11">
        <f t="shared" ca="1" si="255"/>
        <v>4.5677907036886012E-2</v>
      </c>
      <c r="Q275" s="11">
        <f t="shared" ca="1" si="255"/>
        <v>4.5677907036886012E-2</v>
      </c>
      <c r="R275" s="11">
        <f t="shared" ca="1" si="255"/>
        <v>4.5677907036886012E-2</v>
      </c>
      <c r="S275" s="11">
        <f t="shared" ca="1" si="255"/>
        <v>4.5677907036886012E-2</v>
      </c>
      <c r="T275" s="11">
        <f t="shared" ca="1" si="255"/>
        <v>4.5677907036886012E-2</v>
      </c>
      <c r="U275" s="11">
        <f t="shared" ca="1" si="255"/>
        <v>4.5677907036886012E-2</v>
      </c>
      <c r="V275" s="11">
        <f t="shared" ca="1" si="255"/>
        <v>4.5677907036886012E-2</v>
      </c>
      <c r="W275" s="11">
        <f t="shared" ca="1" si="255"/>
        <v>4.5677907036886012E-2</v>
      </c>
      <c r="X275" s="11">
        <f t="shared" ca="1" si="255"/>
        <v>4.5677907036886012E-2</v>
      </c>
    </row>
    <row r="276" spans="2:24" s="9" customFormat="1" hidden="1" outlineLevel="1" x14ac:dyDescent="0.35">
      <c r="C276" s="52" t="s">
        <v>109</v>
      </c>
      <c r="D276" s="10"/>
      <c r="E276" s="10"/>
      <c r="F276" s="10"/>
      <c r="G276" s="10"/>
      <c r="H276" s="10"/>
      <c r="I276" s="10"/>
      <c r="J276" s="10"/>
      <c r="K276" s="48">
        <f>SUM(K263:K271)-SUM(K272:K275)</f>
        <v>0.99999999999999989</v>
      </c>
      <c r="L276" s="48">
        <f t="shared" ref="L276:X276" si="256">SUM(L263:L271)-SUM(L272:L275)</f>
        <v>1</v>
      </c>
      <c r="M276" s="48">
        <f t="shared" ca="1" si="256"/>
        <v>0.99999999999999978</v>
      </c>
      <c r="N276" s="48">
        <f t="shared" ca="1" si="256"/>
        <v>0.99999999999999989</v>
      </c>
      <c r="O276" s="48">
        <f t="shared" ca="1" si="256"/>
        <v>0.99999999999999989</v>
      </c>
      <c r="P276" s="48">
        <f t="shared" ca="1" si="256"/>
        <v>0.99999999999999989</v>
      </c>
      <c r="Q276" s="48">
        <f t="shared" ca="1" si="256"/>
        <v>0.99999999999999989</v>
      </c>
      <c r="R276" s="48">
        <f t="shared" ca="1" si="256"/>
        <v>0.99999999999999989</v>
      </c>
      <c r="S276" s="48">
        <f t="shared" ca="1" si="256"/>
        <v>0.99999999999999989</v>
      </c>
      <c r="T276" s="48">
        <f t="shared" ca="1" si="256"/>
        <v>0.99999999999999989</v>
      </c>
      <c r="U276" s="48">
        <f t="shared" ca="1" si="256"/>
        <v>0.99999999999999989</v>
      </c>
      <c r="V276" s="48">
        <f t="shared" ca="1" si="256"/>
        <v>0.99999999999999989</v>
      </c>
      <c r="W276" s="48">
        <f t="shared" ca="1" si="256"/>
        <v>0.99999999999999989</v>
      </c>
      <c r="X276" s="48">
        <f t="shared" ca="1" si="256"/>
        <v>0.99999999999999989</v>
      </c>
    </row>
    <row r="277" spans="2:24" hidden="1" outlineLevel="1" x14ac:dyDescent="0.35">
      <c r="K277" s="70"/>
      <c r="L277" s="70"/>
      <c r="M277" s="70"/>
      <c r="N277" s="70"/>
      <c r="O277" s="70"/>
      <c r="P277" s="70"/>
      <c r="Q277" s="70"/>
      <c r="R277" s="70"/>
      <c r="S277" s="70"/>
      <c r="T277" s="70"/>
      <c r="U277" s="70"/>
      <c r="V277" s="70"/>
      <c r="W277" s="70"/>
      <c r="X277" s="70"/>
    </row>
    <row r="278" spans="2:24" hidden="1" outlineLevel="1" x14ac:dyDescent="0.35">
      <c r="C278" s="29" t="s">
        <v>118</v>
      </c>
      <c r="K278" s="51">
        <v>9.6150000000000002</v>
      </c>
      <c r="L278" s="28">
        <f>+K284</f>
        <v>8.6780000000000008</v>
      </c>
      <c r="M278" s="28">
        <f t="shared" ref="M278:X278" si="257">+L284</f>
        <v>7.2519999999999998</v>
      </c>
      <c r="N278" s="28">
        <f t="shared" si="257"/>
        <v>7.9382800000000255</v>
      </c>
      <c r="O278" s="28">
        <f t="shared" si="257"/>
        <v>7.9892648000000168</v>
      </c>
      <c r="P278" s="28">
        <f t="shared" si="257"/>
        <v>9.2961647680000112</v>
      </c>
      <c r="Q278" s="28">
        <f t="shared" si="257"/>
        <v>10.940378746880008</v>
      </c>
      <c r="R278" s="28">
        <f t="shared" si="257"/>
        <v>12.869422291690803</v>
      </c>
      <c r="S278" s="28">
        <f t="shared" si="257"/>
        <v>15.052671015953429</v>
      </c>
      <c r="T278" s="28">
        <f t="shared" si="257"/>
        <v>17.474163593330665</v>
      </c>
      <c r="U278" s="28">
        <f t="shared" si="257"/>
        <v>20.12786479559184</v>
      </c>
      <c r="V278" s="28">
        <f t="shared" si="257"/>
        <v>23.014552852920033</v>
      </c>
      <c r="W278" s="28">
        <f t="shared" si="257"/>
        <v>26.139779601769099</v>
      </c>
      <c r="X278" s="28">
        <f t="shared" si="257"/>
        <v>28.695187118357367</v>
      </c>
    </row>
    <row r="279" spans="2:24" hidden="1" outlineLevel="1" x14ac:dyDescent="0.35">
      <c r="C279" s="16" t="s">
        <v>127</v>
      </c>
      <c r="K279" s="28">
        <f>+K135-K280</f>
        <v>-3.2669999999999999</v>
      </c>
      <c r="L279" s="28">
        <f>+L135-L280</f>
        <v>-1.0529999999999999</v>
      </c>
      <c r="M279" s="50">
        <f>+M278/-M285+M280</f>
        <v>-3.11836</v>
      </c>
      <c r="N279" s="50">
        <f t="shared" ref="N279:X279" si="258">+N278/-N285+N280</f>
        <v>-3.3340776000000107</v>
      </c>
      <c r="O279" s="50">
        <f t="shared" si="258"/>
        <v>-3.355491216000007</v>
      </c>
      <c r="P279" s="50">
        <f t="shared" si="258"/>
        <v>-3.9043892025600044</v>
      </c>
      <c r="Q279" s="50">
        <f t="shared" si="258"/>
        <v>-4.5949590736896031</v>
      </c>
      <c r="R279" s="50">
        <f t="shared" si="258"/>
        <v>-5.4051573625101375</v>
      </c>
      <c r="S279" s="50">
        <f t="shared" si="258"/>
        <v>-6.3221218267004406</v>
      </c>
      <c r="T279" s="50">
        <f t="shared" si="258"/>
        <v>-7.339148709198879</v>
      </c>
      <c r="U279" s="50">
        <f t="shared" si="258"/>
        <v>-8.4537032141485735</v>
      </c>
      <c r="V279" s="50">
        <f t="shared" si="258"/>
        <v>-9.6661121982264149</v>
      </c>
      <c r="W279" s="50">
        <f t="shared" si="258"/>
        <v>-10.978707432743022</v>
      </c>
      <c r="X279" s="50">
        <f t="shared" si="258"/>
        <v>-12.051978589710094</v>
      </c>
    </row>
    <row r="280" spans="2:24" hidden="1" outlineLevel="1" x14ac:dyDescent="0.35">
      <c r="C280" s="16" t="s">
        <v>131</v>
      </c>
      <c r="K280" s="28">
        <f>+K75</f>
        <v>0.501</v>
      </c>
      <c r="L280" s="28">
        <f>+L75</f>
        <v>0.58299999999999996</v>
      </c>
      <c r="M280" s="50">
        <f>+M278*M286</f>
        <v>0.50763999999999998</v>
      </c>
      <c r="N280" s="50">
        <f t="shared" ref="N280:X280" si="259">+N278*N286</f>
        <v>0.63506240000000203</v>
      </c>
      <c r="O280" s="50">
        <f t="shared" si="259"/>
        <v>0.63914118400000131</v>
      </c>
      <c r="P280" s="50">
        <f t="shared" si="259"/>
        <v>0.74369318144000096</v>
      </c>
      <c r="Q280" s="50">
        <f t="shared" si="259"/>
        <v>0.87523029975040068</v>
      </c>
      <c r="R280" s="50">
        <f t="shared" si="259"/>
        <v>1.0295537833352644</v>
      </c>
      <c r="S280" s="50">
        <f t="shared" si="259"/>
        <v>1.2042136812762743</v>
      </c>
      <c r="T280" s="50">
        <f t="shared" si="259"/>
        <v>1.3979330874664533</v>
      </c>
      <c r="U280" s="50">
        <f t="shared" si="259"/>
        <v>1.6102291836473472</v>
      </c>
      <c r="V280" s="50">
        <f t="shared" si="259"/>
        <v>1.8411642282336027</v>
      </c>
      <c r="W280" s="50">
        <f t="shared" si="259"/>
        <v>2.0911823681415278</v>
      </c>
      <c r="X280" s="50">
        <f t="shared" si="259"/>
        <v>2.2956149694685895</v>
      </c>
    </row>
    <row r="281" spans="2:24" hidden="1" outlineLevel="1" x14ac:dyDescent="0.35">
      <c r="C281" s="16" t="s">
        <v>128</v>
      </c>
      <c r="K281" s="28">
        <f t="shared" ref="K281:X281" si="260">-K86</f>
        <v>2.2999999999999998</v>
      </c>
      <c r="L281" s="28">
        <f t="shared" si="260"/>
        <v>-4</v>
      </c>
      <c r="M281" s="28">
        <f t="shared" si="260"/>
        <v>0</v>
      </c>
      <c r="N281" s="28">
        <f t="shared" si="260"/>
        <v>0</v>
      </c>
      <c r="O281" s="28">
        <f t="shared" si="260"/>
        <v>0</v>
      </c>
      <c r="P281" s="28">
        <f t="shared" si="260"/>
        <v>0</v>
      </c>
      <c r="Q281" s="28">
        <f t="shared" si="260"/>
        <v>0</v>
      </c>
      <c r="R281" s="28">
        <f t="shared" si="260"/>
        <v>0</v>
      </c>
      <c r="S281" s="28">
        <f t="shared" si="260"/>
        <v>0</v>
      </c>
      <c r="T281" s="28">
        <f t="shared" si="260"/>
        <v>0</v>
      </c>
      <c r="U281" s="28">
        <f t="shared" si="260"/>
        <v>0</v>
      </c>
      <c r="V281" s="28">
        <f t="shared" si="260"/>
        <v>0</v>
      </c>
      <c r="W281" s="28">
        <f t="shared" si="260"/>
        <v>0</v>
      </c>
      <c r="X281" s="28">
        <f t="shared" si="260"/>
        <v>0</v>
      </c>
    </row>
    <row r="282" spans="2:24" hidden="1" outlineLevel="1" x14ac:dyDescent="0.35">
      <c r="C282" s="16" t="s">
        <v>96</v>
      </c>
      <c r="K282" s="28">
        <f t="shared" ref="K282:X282" si="261">+K242</f>
        <v>0.22700000000000031</v>
      </c>
      <c r="L282" s="28">
        <f t="shared" si="261"/>
        <v>1.0410000000000004</v>
      </c>
      <c r="M282" s="28">
        <f t="shared" si="261"/>
        <v>3.2970000000000255</v>
      </c>
      <c r="N282" s="28">
        <f t="shared" si="261"/>
        <v>2.75</v>
      </c>
      <c r="O282" s="28">
        <f t="shared" si="261"/>
        <v>4.02325</v>
      </c>
      <c r="P282" s="28">
        <f t="shared" si="261"/>
        <v>4.8049099999999996</v>
      </c>
      <c r="Q282" s="28">
        <f t="shared" si="261"/>
        <v>5.648772318749999</v>
      </c>
      <c r="R282" s="28">
        <f t="shared" si="261"/>
        <v>6.558852303437499</v>
      </c>
      <c r="S282" s="28">
        <f t="shared" si="261"/>
        <v>7.5394007228014033</v>
      </c>
      <c r="T282" s="28">
        <f t="shared" si="261"/>
        <v>8.5949168239936</v>
      </c>
      <c r="U282" s="28">
        <f t="shared" si="261"/>
        <v>9.7301620878294202</v>
      </c>
      <c r="V282" s="28">
        <f t="shared" si="261"/>
        <v>10.950174718841877</v>
      </c>
      <c r="W282" s="28">
        <f t="shared" si="261"/>
        <v>11.44293258118976</v>
      </c>
      <c r="X282" s="28">
        <f t="shared" si="261"/>
        <v>11.9578645473433</v>
      </c>
    </row>
    <row r="283" spans="2:24" hidden="1" outlineLevel="1" x14ac:dyDescent="0.35">
      <c r="C283" s="16" t="s">
        <v>130</v>
      </c>
      <c r="K283" s="28">
        <f t="shared" ref="K283" si="262">+K284-SUM(K278:K282)</f>
        <v>-0.6980000000000004</v>
      </c>
      <c r="L283" s="28">
        <f>+L284-SUM(L278:L282)</f>
        <v>2.0029999999999992</v>
      </c>
      <c r="M283" s="18">
        <v>0</v>
      </c>
      <c r="N283" s="18">
        <v>0</v>
      </c>
      <c r="O283" s="18">
        <v>0</v>
      </c>
      <c r="P283" s="18">
        <v>0</v>
      </c>
      <c r="Q283" s="18">
        <v>0</v>
      </c>
      <c r="R283" s="18">
        <v>0</v>
      </c>
      <c r="S283" s="18">
        <v>0</v>
      </c>
      <c r="T283" s="18">
        <v>0</v>
      </c>
      <c r="U283" s="18">
        <v>0</v>
      </c>
      <c r="V283" s="18">
        <v>0</v>
      </c>
      <c r="W283" s="18">
        <v>0</v>
      </c>
      <c r="X283" s="18">
        <v>0</v>
      </c>
    </row>
    <row r="284" spans="2:24" s="9" customFormat="1" hidden="1" outlineLevel="1" x14ac:dyDescent="0.35">
      <c r="C284" s="52" t="s">
        <v>119</v>
      </c>
      <c r="D284" s="10"/>
      <c r="E284" s="10"/>
      <c r="F284" s="10"/>
      <c r="G284" s="10"/>
      <c r="H284" s="10"/>
      <c r="I284" s="10"/>
      <c r="J284" s="10"/>
      <c r="K284" s="53">
        <v>8.6780000000000008</v>
      </c>
      <c r="L284" s="53">
        <v>7.2519999999999998</v>
      </c>
      <c r="M284" s="36">
        <f>SUM(M278:M283)</f>
        <v>7.9382800000000255</v>
      </c>
      <c r="N284" s="36">
        <f t="shared" ref="N284:X284" si="263">SUM(N278:N283)</f>
        <v>7.9892648000000168</v>
      </c>
      <c r="O284" s="36">
        <f t="shared" si="263"/>
        <v>9.2961647680000112</v>
      </c>
      <c r="P284" s="36">
        <f t="shared" si="263"/>
        <v>10.940378746880008</v>
      </c>
      <c r="Q284" s="36">
        <f t="shared" si="263"/>
        <v>12.869422291690803</v>
      </c>
      <c r="R284" s="36">
        <f t="shared" si="263"/>
        <v>15.052671015953429</v>
      </c>
      <c r="S284" s="36">
        <f t="shared" si="263"/>
        <v>17.474163593330665</v>
      </c>
      <c r="T284" s="36">
        <f t="shared" si="263"/>
        <v>20.12786479559184</v>
      </c>
      <c r="U284" s="36">
        <f t="shared" si="263"/>
        <v>23.014552852920033</v>
      </c>
      <c r="V284" s="36">
        <f t="shared" si="263"/>
        <v>26.139779601769099</v>
      </c>
      <c r="W284" s="36">
        <f t="shared" si="263"/>
        <v>28.695187118357367</v>
      </c>
      <c r="X284" s="36">
        <f t="shared" si="263"/>
        <v>30.896688045459157</v>
      </c>
    </row>
    <row r="285" spans="2:24" hidden="1" outlineLevel="1" x14ac:dyDescent="0.35">
      <c r="C285" s="16" t="s">
        <v>132</v>
      </c>
      <c r="K285" s="28">
        <f>-1/(K279/K278)</f>
        <v>2.9430670339761251</v>
      </c>
      <c r="L285" s="28">
        <f>-1/(L279/L278)</f>
        <v>8.2412155745489084</v>
      </c>
      <c r="M285" s="25">
        <v>2</v>
      </c>
      <c r="N285" s="25">
        <v>2</v>
      </c>
      <c r="O285" s="25">
        <v>2</v>
      </c>
      <c r="P285" s="25">
        <v>2</v>
      </c>
      <c r="Q285" s="25">
        <v>2</v>
      </c>
      <c r="R285" s="25">
        <v>2</v>
      </c>
      <c r="S285" s="25">
        <v>2</v>
      </c>
      <c r="T285" s="25">
        <v>2</v>
      </c>
      <c r="U285" s="25">
        <v>2</v>
      </c>
      <c r="V285" s="25">
        <v>2</v>
      </c>
      <c r="W285" s="25">
        <v>2</v>
      </c>
      <c r="X285" s="25">
        <v>2</v>
      </c>
    </row>
    <row r="286" spans="2:24" hidden="1" outlineLevel="1" x14ac:dyDescent="0.35">
      <c r="C286" s="16" t="s">
        <v>133</v>
      </c>
      <c r="K286" s="34">
        <f>+K280/K278</f>
        <v>5.2106084243369731E-2</v>
      </c>
      <c r="L286" s="34">
        <f>+L280/L278</f>
        <v>6.7181378197741407E-2</v>
      </c>
      <c r="M286" s="37">
        <v>7.0000000000000007E-2</v>
      </c>
      <c r="N286" s="37">
        <v>0.08</v>
      </c>
      <c r="O286" s="37">
        <v>0.08</v>
      </c>
      <c r="P286" s="37">
        <v>0.08</v>
      </c>
      <c r="Q286" s="37">
        <v>0.08</v>
      </c>
      <c r="R286" s="37">
        <v>0.08</v>
      </c>
      <c r="S286" s="37">
        <v>0.08</v>
      </c>
      <c r="T286" s="37">
        <v>0.08</v>
      </c>
      <c r="U286" s="37">
        <v>0.08</v>
      </c>
      <c r="V286" s="37">
        <v>0.08</v>
      </c>
      <c r="W286" s="37">
        <v>0.08</v>
      </c>
      <c r="X286" s="37">
        <v>0.08</v>
      </c>
    </row>
    <row r="287" spans="2:24" collapsed="1" x14ac:dyDescent="0.35"/>
    <row r="288" spans="2:24" x14ac:dyDescent="0.35">
      <c r="B288" s="6"/>
      <c r="C288" s="6" t="s">
        <v>201</v>
      </c>
      <c r="D288" s="7"/>
      <c r="E288" s="7"/>
      <c r="F288" s="7"/>
      <c r="G288" s="7"/>
      <c r="H288" s="7"/>
      <c r="I288" s="7"/>
      <c r="J288" s="7"/>
      <c r="K288" s="7"/>
      <c r="L288" s="7"/>
      <c r="M288" s="65"/>
      <c r="N288" s="7"/>
      <c r="O288" s="7"/>
      <c r="P288" s="7"/>
      <c r="Q288" s="8"/>
      <c r="R288" s="8"/>
      <c r="S288" s="8"/>
      <c r="T288" s="8"/>
      <c r="U288" s="8"/>
      <c r="V288" s="8"/>
      <c r="W288" s="8"/>
      <c r="X288" s="8"/>
    </row>
    <row r="289" spans="3:24" hidden="1" outlineLevel="1" x14ac:dyDescent="0.35">
      <c r="C289" s="16" t="s">
        <v>203</v>
      </c>
      <c r="M289" s="25">
        <v>63.582712000000001</v>
      </c>
      <c r="N289" s="25">
        <v>63.582712000000001</v>
      </c>
      <c r="O289" s="25">
        <v>63.582712000000001</v>
      </c>
      <c r="P289" s="25">
        <v>63.582712000000001</v>
      </c>
      <c r="Q289" s="25">
        <v>63.582712000000001</v>
      </c>
      <c r="R289" s="25">
        <v>63.582712000000001</v>
      </c>
      <c r="S289" s="25">
        <v>63.582712000000001</v>
      </c>
      <c r="T289" s="25">
        <v>63.582712000000001</v>
      </c>
      <c r="U289" s="25">
        <v>63.582712000000001</v>
      </c>
      <c r="V289" s="25">
        <v>63.582712000000001</v>
      </c>
      <c r="W289" s="25">
        <v>63.582712000000001</v>
      </c>
      <c r="X289" s="25">
        <v>63.582712000000001</v>
      </c>
    </row>
    <row r="290" spans="3:24" hidden="1" outlineLevel="1" x14ac:dyDescent="0.35">
      <c r="C290" s="16" t="s">
        <v>204</v>
      </c>
      <c r="M290" s="25">
        <v>154.51938100000001</v>
      </c>
      <c r="N290" s="25">
        <v>154.51938100000001</v>
      </c>
      <c r="O290" s="25">
        <v>154.51938100000001</v>
      </c>
      <c r="P290" s="25">
        <v>154.51938100000001</v>
      </c>
      <c r="Q290" s="25">
        <v>154.51938100000001</v>
      </c>
      <c r="R290" s="25">
        <v>154.51938100000001</v>
      </c>
      <c r="S290" s="25">
        <v>154.51938100000001</v>
      </c>
      <c r="T290" s="25">
        <v>154.51938100000001</v>
      </c>
      <c r="U290" s="25">
        <v>154.51938100000001</v>
      </c>
      <c r="V290" s="25">
        <v>154.51938100000001</v>
      </c>
      <c r="W290" s="25">
        <v>154.51938100000001</v>
      </c>
      <c r="X290" s="25">
        <v>154.51938100000001</v>
      </c>
    </row>
    <row r="291" spans="3:24" hidden="1" outlineLevel="1" x14ac:dyDescent="0.35">
      <c r="C291" s="16" t="s">
        <v>206</v>
      </c>
      <c r="M291" s="25">
        <v>35.002878000000003</v>
      </c>
      <c r="N291" s="25">
        <v>35.002878000000003</v>
      </c>
      <c r="O291" s="25">
        <v>35.002878000000003</v>
      </c>
      <c r="P291" s="25">
        <v>35.002878000000003</v>
      </c>
      <c r="Q291" s="25">
        <v>35.002878000000003</v>
      </c>
      <c r="R291" s="25">
        <v>35.002878000000003</v>
      </c>
      <c r="S291" s="25">
        <v>35.002878000000003</v>
      </c>
      <c r="T291" s="25">
        <v>35.002878000000003</v>
      </c>
      <c r="U291" s="25">
        <v>35.002878000000003</v>
      </c>
      <c r="V291" s="25">
        <v>35.002878000000003</v>
      </c>
      <c r="W291" s="25">
        <v>35.002878000000003</v>
      </c>
      <c r="X291" s="25">
        <v>35.002878000000003</v>
      </c>
    </row>
    <row r="292" spans="3:24" hidden="1" outlineLevel="1" x14ac:dyDescent="0.35">
      <c r="C292" s="10" t="s">
        <v>205</v>
      </c>
      <c r="D292" s="10"/>
      <c r="E292" s="10"/>
      <c r="F292" s="10"/>
      <c r="G292" s="10"/>
      <c r="H292" s="10"/>
      <c r="I292" s="10"/>
      <c r="J292" s="10"/>
      <c r="K292" s="10"/>
      <c r="L292" s="10"/>
      <c r="M292" s="26">
        <f>SUM(M289:M291)</f>
        <v>253.10497100000003</v>
      </c>
      <c r="N292" s="26">
        <f>SUM(N289:N291)</f>
        <v>253.10497100000003</v>
      </c>
      <c r="O292" s="26">
        <f t="shared" ref="O292:X292" si="264">SUM(O289:O291)</f>
        <v>253.10497100000003</v>
      </c>
      <c r="P292" s="26">
        <f t="shared" si="264"/>
        <v>253.10497100000003</v>
      </c>
      <c r="Q292" s="26">
        <f t="shared" si="264"/>
        <v>253.10497100000003</v>
      </c>
      <c r="R292" s="26">
        <f t="shared" si="264"/>
        <v>253.10497100000003</v>
      </c>
      <c r="S292" s="26">
        <f t="shared" si="264"/>
        <v>253.10497100000003</v>
      </c>
      <c r="T292" s="26">
        <f t="shared" si="264"/>
        <v>253.10497100000003</v>
      </c>
      <c r="U292" s="26">
        <f t="shared" si="264"/>
        <v>253.10497100000003</v>
      </c>
      <c r="V292" s="26">
        <f t="shared" si="264"/>
        <v>253.10497100000003</v>
      </c>
      <c r="W292" s="26">
        <f t="shared" si="264"/>
        <v>253.10497100000003</v>
      </c>
      <c r="X292" s="26">
        <f t="shared" si="264"/>
        <v>253.10497100000003</v>
      </c>
    </row>
    <row r="293" spans="3:24" hidden="1" outlineLevel="1" x14ac:dyDescent="0.35"/>
    <row r="294" spans="3:24" hidden="1" outlineLevel="1" x14ac:dyDescent="0.35">
      <c r="C294" s="16" t="s">
        <v>203</v>
      </c>
      <c r="M294" s="32">
        <f>+M289/M$292</f>
        <v>0.25121083852596476</v>
      </c>
      <c r="N294" s="32">
        <f t="shared" ref="N294:N296" si="265">+N289/N$292</f>
        <v>0.25121083852596476</v>
      </c>
      <c r="O294" s="32">
        <f t="shared" ref="O294:X294" si="266">+O289/O$292</f>
        <v>0.25121083852596476</v>
      </c>
      <c r="P294" s="32">
        <f t="shared" si="266"/>
        <v>0.25121083852596476</v>
      </c>
      <c r="Q294" s="32">
        <f t="shared" si="266"/>
        <v>0.25121083852596476</v>
      </c>
      <c r="R294" s="32">
        <f t="shared" si="266"/>
        <v>0.25121083852596476</v>
      </c>
      <c r="S294" s="32">
        <f t="shared" si="266"/>
        <v>0.25121083852596476</v>
      </c>
      <c r="T294" s="32">
        <f t="shared" si="266"/>
        <v>0.25121083852596476</v>
      </c>
      <c r="U294" s="32">
        <f t="shared" si="266"/>
        <v>0.25121083852596476</v>
      </c>
      <c r="V294" s="32">
        <f t="shared" si="266"/>
        <v>0.25121083852596476</v>
      </c>
      <c r="W294" s="32">
        <f t="shared" si="266"/>
        <v>0.25121083852596476</v>
      </c>
      <c r="X294" s="32">
        <f t="shared" si="266"/>
        <v>0.25121083852596476</v>
      </c>
    </row>
    <row r="295" spans="3:24" hidden="1" outlineLevel="1" x14ac:dyDescent="0.35">
      <c r="C295" s="16" t="s">
        <v>204</v>
      </c>
      <c r="M295" s="32">
        <f>+M290/M$292</f>
        <v>0.61049524388835485</v>
      </c>
      <c r="N295" s="32">
        <f t="shared" si="265"/>
        <v>0.61049524388835485</v>
      </c>
      <c r="O295" s="32">
        <f t="shared" ref="O295:X295" si="267">+O290/O$292</f>
        <v>0.61049524388835485</v>
      </c>
      <c r="P295" s="32">
        <f t="shared" si="267"/>
        <v>0.61049524388835485</v>
      </c>
      <c r="Q295" s="32">
        <f t="shared" si="267"/>
        <v>0.61049524388835485</v>
      </c>
      <c r="R295" s="32">
        <f t="shared" si="267"/>
        <v>0.61049524388835485</v>
      </c>
      <c r="S295" s="32">
        <f t="shared" si="267"/>
        <v>0.61049524388835485</v>
      </c>
      <c r="T295" s="32">
        <f t="shared" si="267"/>
        <v>0.61049524388835485</v>
      </c>
      <c r="U295" s="32">
        <f t="shared" si="267"/>
        <v>0.61049524388835485</v>
      </c>
      <c r="V295" s="32">
        <f t="shared" si="267"/>
        <v>0.61049524388835485</v>
      </c>
      <c r="W295" s="32">
        <f t="shared" si="267"/>
        <v>0.61049524388835485</v>
      </c>
      <c r="X295" s="32">
        <f t="shared" si="267"/>
        <v>0.61049524388835485</v>
      </c>
    </row>
    <row r="296" spans="3:24" hidden="1" outlineLevel="1" x14ac:dyDescent="0.35">
      <c r="C296" s="16" t="s">
        <v>206</v>
      </c>
      <c r="M296" s="32">
        <f>+M291/M$292</f>
        <v>0.13829391758568027</v>
      </c>
      <c r="N296" s="32">
        <f t="shared" si="265"/>
        <v>0.13829391758568027</v>
      </c>
      <c r="O296" s="32">
        <f t="shared" ref="O296:X296" si="268">+O291/O$292</f>
        <v>0.13829391758568027</v>
      </c>
      <c r="P296" s="32">
        <f t="shared" si="268"/>
        <v>0.13829391758568027</v>
      </c>
      <c r="Q296" s="32">
        <f t="shared" si="268"/>
        <v>0.13829391758568027</v>
      </c>
      <c r="R296" s="32">
        <f t="shared" si="268"/>
        <v>0.13829391758568027</v>
      </c>
      <c r="S296" s="32">
        <f t="shared" si="268"/>
        <v>0.13829391758568027</v>
      </c>
      <c r="T296" s="32">
        <f t="shared" si="268"/>
        <v>0.13829391758568027</v>
      </c>
      <c r="U296" s="32">
        <f t="shared" si="268"/>
        <v>0.13829391758568027</v>
      </c>
      <c r="V296" s="32">
        <f t="shared" si="268"/>
        <v>0.13829391758568027</v>
      </c>
      <c r="W296" s="32">
        <f t="shared" si="268"/>
        <v>0.13829391758568027</v>
      </c>
      <c r="X296" s="32">
        <f t="shared" si="268"/>
        <v>0.13829391758568027</v>
      </c>
    </row>
    <row r="297" spans="3:24" hidden="1" outlineLevel="1" x14ac:dyDescent="0.35">
      <c r="C297" s="10" t="s">
        <v>207</v>
      </c>
      <c r="D297" s="10"/>
      <c r="E297" s="10"/>
      <c r="F297" s="10"/>
      <c r="G297" s="10"/>
      <c r="H297" s="10"/>
      <c r="I297" s="10"/>
      <c r="J297" s="10"/>
      <c r="K297" s="10"/>
      <c r="L297" s="10"/>
      <c r="M297" s="22">
        <f>SUM(M294:M296)</f>
        <v>1</v>
      </c>
      <c r="N297" s="22">
        <f>SUM(N294:N296)</f>
        <v>1</v>
      </c>
      <c r="O297" s="22">
        <f t="shared" ref="O297:X297" si="269">SUM(O294:O296)</f>
        <v>1</v>
      </c>
      <c r="P297" s="22">
        <f t="shared" si="269"/>
        <v>1</v>
      </c>
      <c r="Q297" s="22">
        <f t="shared" si="269"/>
        <v>1</v>
      </c>
      <c r="R297" s="22">
        <f t="shared" si="269"/>
        <v>1</v>
      </c>
      <c r="S297" s="22">
        <f t="shared" si="269"/>
        <v>1</v>
      </c>
      <c r="T297" s="22">
        <f t="shared" si="269"/>
        <v>1</v>
      </c>
      <c r="U297" s="22">
        <f t="shared" si="269"/>
        <v>1</v>
      </c>
      <c r="V297" s="22">
        <f t="shared" si="269"/>
        <v>1</v>
      </c>
      <c r="W297" s="22">
        <f t="shared" si="269"/>
        <v>1</v>
      </c>
      <c r="X297" s="22">
        <f t="shared" si="269"/>
        <v>1</v>
      </c>
    </row>
    <row r="298" spans="3:24" hidden="1" outlineLevel="1" x14ac:dyDescent="0.35"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81"/>
      <c r="N298" s="81"/>
    </row>
    <row r="299" spans="3:24" hidden="1" outlineLevel="1" x14ac:dyDescent="0.35">
      <c r="C299" s="16" t="s">
        <v>211</v>
      </c>
      <c r="M299" s="32">
        <f>+M294*(M$297-M$303)</f>
        <v>0.12535420842445641</v>
      </c>
      <c r="N299" s="32">
        <f>+N294*(N$297-N$303)</f>
        <v>0.12535420842445641</v>
      </c>
      <c r="O299" s="32">
        <f t="shared" ref="O299:X299" si="270">+O294*(O$297-O$303)</f>
        <v>0.12535420842445641</v>
      </c>
      <c r="P299" s="32">
        <f t="shared" si="270"/>
        <v>0.12535420842445641</v>
      </c>
      <c r="Q299" s="32">
        <f t="shared" si="270"/>
        <v>0.12535420842445641</v>
      </c>
      <c r="R299" s="32">
        <f t="shared" si="270"/>
        <v>0.12535420842445641</v>
      </c>
      <c r="S299" s="32">
        <f t="shared" si="270"/>
        <v>0.12535420842445641</v>
      </c>
      <c r="T299" s="32">
        <f t="shared" si="270"/>
        <v>0.12535420842445641</v>
      </c>
      <c r="U299" s="32">
        <f t="shared" si="270"/>
        <v>0.12535420842445641</v>
      </c>
      <c r="V299" s="32">
        <f t="shared" si="270"/>
        <v>0.12535420842445641</v>
      </c>
      <c r="W299" s="32">
        <f t="shared" si="270"/>
        <v>0.12535420842445641</v>
      </c>
      <c r="X299" s="32">
        <f t="shared" si="270"/>
        <v>0.12535420842445641</v>
      </c>
    </row>
    <row r="300" spans="3:24" hidden="1" outlineLevel="1" x14ac:dyDescent="0.35">
      <c r="C300" s="16" t="s">
        <v>212</v>
      </c>
      <c r="M300" s="32">
        <f t="shared" ref="M300" si="271">+M295*(M$297-M$303)+M303</f>
        <v>0.80563712670028909</v>
      </c>
      <c r="N300" s="32">
        <f t="shared" ref="N300:X300" si="272">+N295*(N$297-N$303)+N303</f>
        <v>0.80563712670028909</v>
      </c>
      <c r="O300" s="32">
        <f t="shared" si="272"/>
        <v>0.80563712670028909</v>
      </c>
      <c r="P300" s="32">
        <f t="shared" si="272"/>
        <v>0.80563712670028909</v>
      </c>
      <c r="Q300" s="32">
        <f t="shared" si="272"/>
        <v>0.80563712670028909</v>
      </c>
      <c r="R300" s="32">
        <f t="shared" si="272"/>
        <v>0.80563712670028909</v>
      </c>
      <c r="S300" s="32">
        <f t="shared" si="272"/>
        <v>0.80563712670028909</v>
      </c>
      <c r="T300" s="32">
        <f t="shared" si="272"/>
        <v>0.80563712670028909</v>
      </c>
      <c r="U300" s="32">
        <f t="shared" si="272"/>
        <v>0.80563712670028909</v>
      </c>
      <c r="V300" s="32">
        <f t="shared" si="272"/>
        <v>0.80563712670028909</v>
      </c>
      <c r="W300" s="32">
        <f t="shared" si="272"/>
        <v>0.80563712670028909</v>
      </c>
      <c r="X300" s="32">
        <f t="shared" si="272"/>
        <v>0.80563712670028909</v>
      </c>
    </row>
    <row r="301" spans="3:24" hidden="1" outlineLevel="1" x14ac:dyDescent="0.35">
      <c r="C301" s="16" t="s">
        <v>213</v>
      </c>
      <c r="M301" s="32">
        <f>+M296*(M$297-M$303)</f>
        <v>6.900866487525445E-2</v>
      </c>
      <c r="N301" s="32">
        <f>+N296*(N$297-N$303)</f>
        <v>6.900866487525445E-2</v>
      </c>
      <c r="O301" s="32">
        <f t="shared" ref="O301:X301" si="273">+O296*(O$297-O$303)</f>
        <v>6.900866487525445E-2</v>
      </c>
      <c r="P301" s="32">
        <f t="shared" si="273"/>
        <v>6.900866487525445E-2</v>
      </c>
      <c r="Q301" s="32">
        <f t="shared" si="273"/>
        <v>6.900866487525445E-2</v>
      </c>
      <c r="R301" s="32">
        <f t="shared" si="273"/>
        <v>6.900866487525445E-2</v>
      </c>
      <c r="S301" s="32">
        <f t="shared" si="273"/>
        <v>6.900866487525445E-2</v>
      </c>
      <c r="T301" s="32">
        <f t="shared" si="273"/>
        <v>6.900866487525445E-2</v>
      </c>
      <c r="U301" s="32">
        <f t="shared" si="273"/>
        <v>6.900866487525445E-2</v>
      </c>
      <c r="V301" s="32">
        <f t="shared" si="273"/>
        <v>6.900866487525445E-2</v>
      </c>
      <c r="W301" s="32">
        <f t="shared" si="273"/>
        <v>6.900866487525445E-2</v>
      </c>
      <c r="X301" s="32">
        <f t="shared" si="273"/>
        <v>6.900866487525445E-2</v>
      </c>
    </row>
    <row r="302" spans="3:24" hidden="1" outlineLevel="1" x14ac:dyDescent="0.35">
      <c r="C302" s="10" t="s">
        <v>210</v>
      </c>
      <c r="D302" s="10"/>
      <c r="E302" s="10"/>
      <c r="F302" s="10"/>
      <c r="G302" s="10"/>
      <c r="H302" s="10"/>
      <c r="I302" s="10"/>
      <c r="J302" s="10"/>
      <c r="K302" s="10"/>
      <c r="L302" s="10"/>
      <c r="M302" s="22">
        <f>SUM(M299:M301)</f>
        <v>1</v>
      </c>
      <c r="N302" s="22">
        <f>SUM(N299:N301)</f>
        <v>1</v>
      </c>
      <c r="O302" s="22">
        <f t="shared" ref="O302:X302" si="274">SUM(O299:O301)</f>
        <v>1</v>
      </c>
      <c r="P302" s="22">
        <f t="shared" si="274"/>
        <v>1</v>
      </c>
      <c r="Q302" s="22">
        <f t="shared" si="274"/>
        <v>1</v>
      </c>
      <c r="R302" s="22">
        <f t="shared" si="274"/>
        <v>1</v>
      </c>
      <c r="S302" s="22">
        <f t="shared" si="274"/>
        <v>1</v>
      </c>
      <c r="T302" s="22">
        <f t="shared" si="274"/>
        <v>1</v>
      </c>
      <c r="U302" s="22">
        <f t="shared" si="274"/>
        <v>1</v>
      </c>
      <c r="V302" s="22">
        <f t="shared" si="274"/>
        <v>1</v>
      </c>
      <c r="W302" s="22">
        <f t="shared" si="274"/>
        <v>1</v>
      </c>
      <c r="X302" s="22">
        <f t="shared" si="274"/>
        <v>1</v>
      </c>
    </row>
    <row r="303" spans="3:24" hidden="1" outlineLevel="1" x14ac:dyDescent="0.35">
      <c r="C303" t="s">
        <v>209</v>
      </c>
      <c r="M303" s="37">
        <v>0.501</v>
      </c>
      <c r="N303" s="37">
        <v>0.501</v>
      </c>
      <c r="O303" s="37">
        <v>0.501</v>
      </c>
      <c r="P303" s="37">
        <v>0.501</v>
      </c>
      <c r="Q303" s="37">
        <v>0.501</v>
      </c>
      <c r="R303" s="37">
        <v>0.501</v>
      </c>
      <c r="S303" s="37">
        <v>0.501</v>
      </c>
      <c r="T303" s="37">
        <v>0.501</v>
      </c>
      <c r="U303" s="37">
        <v>0.501</v>
      </c>
      <c r="V303" s="37">
        <v>0.501</v>
      </c>
      <c r="W303" s="37">
        <v>0.501</v>
      </c>
      <c r="X303" s="37">
        <v>0.501</v>
      </c>
    </row>
    <row r="304" spans="3:24" hidden="1" outlineLevel="1" x14ac:dyDescent="0.35"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23"/>
      <c r="N304" s="23"/>
    </row>
    <row r="305" spans="3:24" hidden="1" outlineLevel="1" x14ac:dyDescent="0.35">
      <c r="C305" s="16" t="s">
        <v>202</v>
      </c>
      <c r="M305" s="43">
        <v>63.582712000000001</v>
      </c>
      <c r="N305" s="43">
        <v>63.582712000000001</v>
      </c>
      <c r="O305" s="43">
        <v>63.582712000000001</v>
      </c>
      <c r="P305" s="43">
        <v>0</v>
      </c>
      <c r="Q305" s="43">
        <v>0</v>
      </c>
      <c r="R305" s="43">
        <v>0</v>
      </c>
      <c r="S305" s="43">
        <v>0</v>
      </c>
      <c r="T305" s="43">
        <v>0</v>
      </c>
      <c r="U305" s="43">
        <v>0</v>
      </c>
      <c r="V305" s="43">
        <v>0</v>
      </c>
      <c r="W305" s="43">
        <v>0</v>
      </c>
      <c r="X305" s="43">
        <v>0</v>
      </c>
    </row>
    <row r="306" spans="3:24" hidden="1" outlineLevel="1" x14ac:dyDescent="0.35">
      <c r="C306" s="16" t="s">
        <v>233</v>
      </c>
      <c r="M306" s="89">
        <v>21.74</v>
      </c>
      <c r="N306" s="82">
        <f>+M306</f>
        <v>21.74</v>
      </c>
      <c r="O306" s="82">
        <f>+N306</f>
        <v>21.74</v>
      </c>
      <c r="P306" s="82">
        <f>+O306</f>
        <v>21.74</v>
      </c>
      <c r="Q306" s="82">
        <f t="shared" ref="Q306:X306" si="275">+P306</f>
        <v>21.74</v>
      </c>
      <c r="R306" s="82">
        <f t="shared" si="275"/>
        <v>21.74</v>
      </c>
      <c r="S306" s="82">
        <f t="shared" si="275"/>
        <v>21.74</v>
      </c>
      <c r="T306" s="82">
        <f t="shared" si="275"/>
        <v>21.74</v>
      </c>
      <c r="U306" s="82">
        <f t="shared" si="275"/>
        <v>21.74</v>
      </c>
      <c r="V306" s="82">
        <f t="shared" si="275"/>
        <v>21.74</v>
      </c>
      <c r="W306" s="82">
        <f t="shared" si="275"/>
        <v>21.74</v>
      </c>
      <c r="X306" s="82">
        <f t="shared" si="275"/>
        <v>21.74</v>
      </c>
    </row>
    <row r="307" spans="3:24" hidden="1" outlineLevel="1" x14ac:dyDescent="0.35">
      <c r="C307" s="19" t="s">
        <v>229</v>
      </c>
      <c r="D307" s="19"/>
      <c r="E307" s="19"/>
      <c r="F307" s="19"/>
      <c r="G307" s="19"/>
      <c r="H307" s="19"/>
      <c r="I307" s="19"/>
      <c r="J307" s="19"/>
      <c r="K307" s="19"/>
      <c r="L307" s="19"/>
      <c r="M307" s="74">
        <f>+M305*M306</f>
        <v>1382.2881588799999</v>
      </c>
      <c r="N307" s="74">
        <f t="shared" ref="N307:X307" si="276">+N305*N306</f>
        <v>1382.2881588799999</v>
      </c>
      <c r="O307" s="74">
        <f t="shared" si="276"/>
        <v>1382.2881588799999</v>
      </c>
      <c r="P307" s="74">
        <f t="shared" si="276"/>
        <v>0</v>
      </c>
      <c r="Q307" s="74">
        <f t="shared" si="276"/>
        <v>0</v>
      </c>
      <c r="R307" s="74">
        <f t="shared" si="276"/>
        <v>0</v>
      </c>
      <c r="S307" s="74">
        <f t="shared" si="276"/>
        <v>0</v>
      </c>
      <c r="T307" s="74">
        <f t="shared" si="276"/>
        <v>0</v>
      </c>
      <c r="U307" s="74">
        <f t="shared" si="276"/>
        <v>0</v>
      </c>
      <c r="V307" s="74">
        <f t="shared" si="276"/>
        <v>0</v>
      </c>
      <c r="W307" s="74">
        <f t="shared" si="276"/>
        <v>0</v>
      </c>
      <c r="X307" s="74">
        <f t="shared" si="276"/>
        <v>0</v>
      </c>
    </row>
    <row r="308" spans="3:24" hidden="1" outlineLevel="1" x14ac:dyDescent="0.35">
      <c r="C308" s="16" t="s">
        <v>208</v>
      </c>
      <c r="M308" s="88">
        <f>+M290/M305</f>
        <v>2.4302106050462271</v>
      </c>
      <c r="N308" s="57">
        <f>+M308</f>
        <v>2.4302106050462271</v>
      </c>
      <c r="O308" s="57">
        <f>+N308</f>
        <v>2.4302106050462271</v>
      </c>
      <c r="P308" s="57">
        <f>+O308</f>
        <v>2.4302106050462271</v>
      </c>
      <c r="Q308" s="57">
        <f t="shared" ref="Q308:X308" si="277">+P308</f>
        <v>2.4302106050462271</v>
      </c>
      <c r="R308" s="57">
        <f t="shared" si="277"/>
        <v>2.4302106050462271</v>
      </c>
      <c r="S308" s="57">
        <f t="shared" si="277"/>
        <v>2.4302106050462271</v>
      </c>
      <c r="T308" s="57">
        <f t="shared" si="277"/>
        <v>2.4302106050462271</v>
      </c>
      <c r="U308" s="57">
        <f t="shared" si="277"/>
        <v>2.4302106050462271</v>
      </c>
      <c r="V308" s="57">
        <f t="shared" si="277"/>
        <v>2.4302106050462271</v>
      </c>
      <c r="W308" s="57">
        <f t="shared" si="277"/>
        <v>2.4302106050462271</v>
      </c>
      <c r="X308" s="57">
        <f t="shared" si="277"/>
        <v>2.4302106050462271</v>
      </c>
    </row>
    <row r="309" spans="3:24" hidden="1" outlineLevel="1" x14ac:dyDescent="0.35">
      <c r="C309" s="16" t="s">
        <v>214</v>
      </c>
      <c r="M309" s="37">
        <v>0.05</v>
      </c>
      <c r="N309" s="37">
        <v>0.05</v>
      </c>
      <c r="O309" s="37">
        <v>0.05</v>
      </c>
      <c r="P309" s="37">
        <v>0.05</v>
      </c>
      <c r="Q309" s="37">
        <v>0.05</v>
      </c>
      <c r="R309" s="37">
        <v>0.05</v>
      </c>
      <c r="S309" s="37">
        <v>0.05</v>
      </c>
      <c r="T309" s="37">
        <v>0.05</v>
      </c>
      <c r="U309" s="37">
        <v>0.05</v>
      </c>
      <c r="V309" s="37">
        <v>0.05</v>
      </c>
      <c r="W309" s="37">
        <v>0.05</v>
      </c>
      <c r="X309" s="37">
        <v>0.05</v>
      </c>
    </row>
    <row r="310" spans="3:24" hidden="1" outlineLevel="1" x14ac:dyDescent="0.35">
      <c r="C310" s="16" t="s">
        <v>133</v>
      </c>
      <c r="M310" s="27">
        <f t="shared" ref="M310:X310" si="278">+M309*M307</f>
        <v>69.114407943999993</v>
      </c>
      <c r="N310" s="27">
        <f t="shared" si="278"/>
        <v>69.114407943999993</v>
      </c>
      <c r="O310" s="27">
        <f t="shared" si="278"/>
        <v>69.114407943999993</v>
      </c>
      <c r="P310" s="27">
        <f t="shared" si="278"/>
        <v>0</v>
      </c>
      <c r="Q310" s="27">
        <f t="shared" si="278"/>
        <v>0</v>
      </c>
      <c r="R310" s="27">
        <f t="shared" si="278"/>
        <v>0</v>
      </c>
      <c r="S310" s="27">
        <f t="shared" si="278"/>
        <v>0</v>
      </c>
      <c r="T310" s="27">
        <f t="shared" si="278"/>
        <v>0</v>
      </c>
      <c r="U310" s="27">
        <f t="shared" si="278"/>
        <v>0</v>
      </c>
      <c r="V310" s="27">
        <f t="shared" si="278"/>
        <v>0</v>
      </c>
      <c r="W310" s="27">
        <f t="shared" si="278"/>
        <v>0</v>
      </c>
      <c r="X310" s="27">
        <f t="shared" si="278"/>
        <v>0</v>
      </c>
    </row>
    <row r="311" spans="3:24" hidden="1" outlineLevel="1" x14ac:dyDescent="0.35">
      <c r="C311" s="16" t="s">
        <v>216</v>
      </c>
      <c r="M311" s="25">
        <v>0</v>
      </c>
      <c r="N311" s="25">
        <v>365</v>
      </c>
      <c r="O311" s="25">
        <v>30</v>
      </c>
      <c r="P311" s="25">
        <v>0</v>
      </c>
      <c r="Q311" s="25">
        <v>0</v>
      </c>
      <c r="R311" s="25">
        <v>0</v>
      </c>
      <c r="S311" s="25">
        <v>0</v>
      </c>
      <c r="T311" s="25">
        <v>0</v>
      </c>
      <c r="U311" s="25">
        <v>0</v>
      </c>
      <c r="V311" s="25">
        <v>0</v>
      </c>
      <c r="W311" s="25">
        <v>0</v>
      </c>
      <c r="X311" s="25">
        <v>0</v>
      </c>
    </row>
    <row r="312" spans="3:24" hidden="1" outlineLevel="1" x14ac:dyDescent="0.35">
      <c r="C312" s="19" t="s">
        <v>230</v>
      </c>
      <c r="D312" s="19"/>
      <c r="E312" s="19"/>
      <c r="F312" s="19"/>
      <c r="G312" s="19"/>
      <c r="H312" s="19"/>
      <c r="I312" s="19"/>
      <c r="J312" s="19"/>
      <c r="K312" s="19"/>
      <c r="L312" s="19"/>
      <c r="M312" s="19">
        <f>+M311/365*M310</f>
        <v>0</v>
      </c>
      <c r="N312" s="19">
        <f>+N311/365*N310</f>
        <v>69.114407943999993</v>
      </c>
      <c r="O312" s="19">
        <f>+O311/365*O310</f>
        <v>5.6806362693698622</v>
      </c>
      <c r="P312" s="19">
        <f>+P311/365*P310</f>
        <v>0</v>
      </c>
      <c r="Q312" s="19">
        <f t="shared" ref="Q312:X312" si="279">+Q311/365*Q310</f>
        <v>0</v>
      </c>
      <c r="R312" s="19">
        <f t="shared" si="279"/>
        <v>0</v>
      </c>
      <c r="S312" s="19">
        <f t="shared" si="279"/>
        <v>0</v>
      </c>
      <c r="T312" s="19">
        <f t="shared" si="279"/>
        <v>0</v>
      </c>
      <c r="U312" s="19">
        <f t="shared" si="279"/>
        <v>0</v>
      </c>
      <c r="V312" s="19">
        <f t="shared" si="279"/>
        <v>0</v>
      </c>
      <c r="W312" s="19">
        <f t="shared" si="279"/>
        <v>0</v>
      </c>
      <c r="X312" s="19">
        <f t="shared" si="279"/>
        <v>0</v>
      </c>
    </row>
    <row r="313" spans="3:24" hidden="1" outlineLevel="1" x14ac:dyDescent="0.35">
      <c r="C313" s="13" t="s">
        <v>234</v>
      </c>
      <c r="D313" s="13"/>
      <c r="E313" s="13"/>
      <c r="F313" s="13"/>
      <c r="G313" s="13"/>
      <c r="H313" s="13"/>
      <c r="I313" s="13"/>
      <c r="J313" s="13"/>
      <c r="K313" s="13"/>
      <c r="L313" s="13"/>
      <c r="M313" s="82">
        <f>+M306/M308</f>
        <v>8.9457267427184419</v>
      </c>
      <c r="N313" s="82">
        <f t="shared" ref="N313:X313" si="280">+N306/N308</f>
        <v>8.9457267427184419</v>
      </c>
      <c r="O313" s="82">
        <f t="shared" si="280"/>
        <v>8.9457267427184419</v>
      </c>
      <c r="P313" s="82">
        <f t="shared" si="280"/>
        <v>8.9457267427184419</v>
      </c>
      <c r="Q313" s="82">
        <f t="shared" si="280"/>
        <v>8.9457267427184419</v>
      </c>
      <c r="R313" s="82">
        <f t="shared" si="280"/>
        <v>8.9457267427184419</v>
      </c>
      <c r="S313" s="82">
        <f t="shared" si="280"/>
        <v>8.9457267427184419</v>
      </c>
      <c r="T313" s="82">
        <f t="shared" si="280"/>
        <v>8.9457267427184419</v>
      </c>
      <c r="U313" s="82">
        <f t="shared" si="280"/>
        <v>8.9457267427184419</v>
      </c>
      <c r="V313" s="82">
        <f t="shared" si="280"/>
        <v>8.9457267427184419</v>
      </c>
      <c r="W313" s="82">
        <f t="shared" si="280"/>
        <v>8.9457267427184419</v>
      </c>
      <c r="X313" s="82">
        <f t="shared" si="280"/>
        <v>8.9457267427184419</v>
      </c>
    </row>
    <row r="314" spans="3:24" hidden="1" outlineLevel="1" x14ac:dyDescent="0.35">
      <c r="M314" s="37"/>
    </row>
    <row r="315" spans="3:24" hidden="1" outlineLevel="1" x14ac:dyDescent="0.35">
      <c r="C315" s="16" t="s">
        <v>227</v>
      </c>
      <c r="M315" s="25">
        <v>10.204294000000001</v>
      </c>
      <c r="N315" s="25">
        <v>10.204294000000001</v>
      </c>
      <c r="O315" s="25">
        <v>10.204294000000001</v>
      </c>
      <c r="P315" s="25">
        <v>0</v>
      </c>
      <c r="Q315" s="25">
        <v>0</v>
      </c>
      <c r="R315" s="25">
        <v>0</v>
      </c>
      <c r="S315" s="25">
        <v>0</v>
      </c>
      <c r="T315" s="25">
        <v>0</v>
      </c>
      <c r="U315" s="25">
        <v>0</v>
      </c>
      <c r="V315" s="25">
        <v>0</v>
      </c>
      <c r="W315" s="25">
        <v>0</v>
      </c>
      <c r="X315" s="25">
        <v>0</v>
      </c>
    </row>
    <row r="316" spans="3:24" hidden="1" outlineLevel="1" x14ac:dyDescent="0.35">
      <c r="C316" s="16" t="s">
        <v>233</v>
      </c>
      <c r="M316" s="89">
        <v>21.74</v>
      </c>
      <c r="N316" s="82">
        <f>+M316</f>
        <v>21.74</v>
      </c>
      <c r="O316" s="82">
        <f>+N316</f>
        <v>21.74</v>
      </c>
      <c r="P316" s="82">
        <f>+O316</f>
        <v>21.74</v>
      </c>
      <c r="Q316" s="82">
        <f t="shared" ref="Q316:X316" si="281">+P316</f>
        <v>21.74</v>
      </c>
      <c r="R316" s="82">
        <f t="shared" si="281"/>
        <v>21.74</v>
      </c>
      <c r="S316" s="82">
        <f t="shared" si="281"/>
        <v>21.74</v>
      </c>
      <c r="T316" s="82">
        <f t="shared" si="281"/>
        <v>21.74</v>
      </c>
      <c r="U316" s="82">
        <f t="shared" si="281"/>
        <v>21.74</v>
      </c>
      <c r="V316" s="82">
        <f t="shared" si="281"/>
        <v>21.74</v>
      </c>
      <c r="W316" s="82">
        <f t="shared" si="281"/>
        <v>21.74</v>
      </c>
      <c r="X316" s="82">
        <f t="shared" si="281"/>
        <v>21.74</v>
      </c>
    </row>
    <row r="317" spans="3:24" hidden="1" outlineLevel="1" x14ac:dyDescent="0.35">
      <c r="C317" s="19" t="s">
        <v>228</v>
      </c>
      <c r="D317" s="19"/>
      <c r="E317" s="19"/>
      <c r="F317" s="19"/>
      <c r="G317" s="19"/>
      <c r="H317" s="19"/>
      <c r="I317" s="19"/>
      <c r="J317" s="19"/>
      <c r="K317" s="19"/>
      <c r="L317" s="19"/>
      <c r="M317" s="74">
        <f>+M315*M316</f>
        <v>221.84135155999999</v>
      </c>
      <c r="N317" s="74">
        <f t="shared" ref="N317:P317" si="282">+N315*N316</f>
        <v>221.84135155999999</v>
      </c>
      <c r="O317" s="74">
        <f t="shared" si="282"/>
        <v>221.84135155999999</v>
      </c>
      <c r="P317" s="74">
        <f t="shared" si="282"/>
        <v>0</v>
      </c>
      <c r="Q317" s="74">
        <f t="shared" ref="Q317" si="283">+Q315*Q316</f>
        <v>0</v>
      </c>
      <c r="R317" s="74">
        <f t="shared" ref="R317" si="284">+R315*R316</f>
        <v>0</v>
      </c>
      <c r="S317" s="74">
        <f t="shared" ref="S317" si="285">+S315*S316</f>
        <v>0</v>
      </c>
      <c r="T317" s="74">
        <f t="shared" ref="T317" si="286">+T315*T316</f>
        <v>0</v>
      </c>
      <c r="U317" s="74">
        <f t="shared" ref="U317" si="287">+U315*U316</f>
        <v>0</v>
      </c>
      <c r="V317" s="74">
        <f t="shared" ref="V317" si="288">+V315*V316</f>
        <v>0</v>
      </c>
      <c r="W317" s="74">
        <f t="shared" ref="W317" si="289">+W315*W316</f>
        <v>0</v>
      </c>
      <c r="X317" s="74">
        <f t="shared" ref="X317" si="290">+X315*X316</f>
        <v>0</v>
      </c>
    </row>
    <row r="318" spans="3:24" hidden="1" outlineLevel="1" x14ac:dyDescent="0.35">
      <c r="C318" s="16" t="s">
        <v>208</v>
      </c>
      <c r="M318" s="88">
        <f>M291/M315</f>
        <v>3.4302106544558595</v>
      </c>
      <c r="N318" s="57">
        <f>+M318</f>
        <v>3.4302106544558595</v>
      </c>
      <c r="O318" s="57">
        <f>+N318</f>
        <v>3.4302106544558595</v>
      </c>
      <c r="P318" s="57">
        <f>+O318</f>
        <v>3.4302106544558595</v>
      </c>
      <c r="Q318" s="57">
        <f t="shared" ref="Q318:X318" si="291">+P318</f>
        <v>3.4302106544558595</v>
      </c>
      <c r="R318" s="57">
        <f t="shared" si="291"/>
        <v>3.4302106544558595</v>
      </c>
      <c r="S318" s="57">
        <f t="shared" si="291"/>
        <v>3.4302106544558595</v>
      </c>
      <c r="T318" s="57">
        <f t="shared" si="291"/>
        <v>3.4302106544558595</v>
      </c>
      <c r="U318" s="57">
        <f t="shared" si="291"/>
        <v>3.4302106544558595</v>
      </c>
      <c r="V318" s="57">
        <f t="shared" si="291"/>
        <v>3.4302106544558595</v>
      </c>
      <c r="W318" s="57">
        <f t="shared" si="291"/>
        <v>3.4302106544558595</v>
      </c>
      <c r="X318" s="57">
        <f t="shared" si="291"/>
        <v>3.4302106544558595</v>
      </c>
    </row>
    <row r="319" spans="3:24" hidden="1" outlineLevel="1" x14ac:dyDescent="0.35">
      <c r="C319" s="16" t="s">
        <v>214</v>
      </c>
      <c r="M319" s="37">
        <v>0.05</v>
      </c>
      <c r="N319" s="37">
        <v>0.05</v>
      </c>
      <c r="O319" s="37">
        <v>0.05</v>
      </c>
      <c r="P319" s="37">
        <v>0.05</v>
      </c>
      <c r="Q319" s="37">
        <v>0.05</v>
      </c>
      <c r="R319" s="37">
        <v>0.05</v>
      </c>
      <c r="S319" s="37">
        <v>0.05</v>
      </c>
      <c r="T319" s="37">
        <v>0.05</v>
      </c>
      <c r="U319" s="37">
        <v>0.05</v>
      </c>
      <c r="V319" s="37">
        <v>0.05</v>
      </c>
      <c r="W319" s="37">
        <v>0.05</v>
      </c>
      <c r="X319" s="37">
        <v>0.05</v>
      </c>
    </row>
    <row r="320" spans="3:24" hidden="1" outlineLevel="1" x14ac:dyDescent="0.35">
      <c r="C320" s="16" t="s">
        <v>133</v>
      </c>
      <c r="M320" s="27">
        <f>+M319*M317</f>
        <v>11.092067578</v>
      </c>
      <c r="N320" s="27">
        <f>+N319*N317</f>
        <v>11.092067578</v>
      </c>
      <c r="O320" s="27">
        <f>+O319*O317</f>
        <v>11.092067578</v>
      </c>
      <c r="P320" s="27">
        <f>+P319*P317</f>
        <v>0</v>
      </c>
      <c r="Q320" s="27">
        <f t="shared" ref="Q320:X320" si="292">+Q319*Q317</f>
        <v>0</v>
      </c>
      <c r="R320" s="27">
        <f t="shared" si="292"/>
        <v>0</v>
      </c>
      <c r="S320" s="27">
        <f t="shared" si="292"/>
        <v>0</v>
      </c>
      <c r="T320" s="27">
        <f t="shared" si="292"/>
        <v>0</v>
      </c>
      <c r="U320" s="27">
        <f t="shared" si="292"/>
        <v>0</v>
      </c>
      <c r="V320" s="27">
        <f t="shared" si="292"/>
        <v>0</v>
      </c>
      <c r="W320" s="27">
        <f t="shared" si="292"/>
        <v>0</v>
      </c>
      <c r="X320" s="27">
        <f t="shared" si="292"/>
        <v>0</v>
      </c>
    </row>
    <row r="321" spans="3:24" hidden="1" outlineLevel="1" x14ac:dyDescent="0.35">
      <c r="C321" s="16" t="s">
        <v>216</v>
      </c>
      <c r="M321" s="25">
        <v>0</v>
      </c>
      <c r="N321" s="25">
        <v>365</v>
      </c>
      <c r="O321" s="25">
        <v>30</v>
      </c>
      <c r="P321" s="25">
        <v>30</v>
      </c>
      <c r="Q321" s="25">
        <v>30</v>
      </c>
      <c r="R321" s="25">
        <v>30</v>
      </c>
      <c r="S321" s="25">
        <v>30</v>
      </c>
      <c r="T321" s="25">
        <v>30</v>
      </c>
      <c r="U321" s="25">
        <v>30</v>
      </c>
      <c r="V321" s="25">
        <v>30</v>
      </c>
      <c r="W321" s="25">
        <v>30</v>
      </c>
      <c r="X321" s="25">
        <v>30</v>
      </c>
    </row>
    <row r="322" spans="3:24" hidden="1" outlineLevel="1" x14ac:dyDescent="0.35">
      <c r="C322" s="19" t="s">
        <v>231</v>
      </c>
      <c r="D322" s="19"/>
      <c r="E322" s="19"/>
      <c r="F322" s="19"/>
      <c r="G322" s="19"/>
      <c r="H322" s="19"/>
      <c r="I322" s="19"/>
      <c r="J322" s="19"/>
      <c r="K322" s="19"/>
      <c r="L322" s="19"/>
      <c r="M322" s="19">
        <f>+M321/365*M320</f>
        <v>0</v>
      </c>
      <c r="N322" s="19">
        <f>+N321/365*N320</f>
        <v>11.092067578</v>
      </c>
      <c r="O322" s="19">
        <f>+O321/365*O320</f>
        <v>0.91167678723287671</v>
      </c>
      <c r="P322" s="19">
        <f>+P321/365*P320</f>
        <v>0</v>
      </c>
      <c r="Q322" s="19">
        <f t="shared" ref="Q322:X322" si="293">+Q321/365*Q320</f>
        <v>0</v>
      </c>
      <c r="R322" s="19">
        <f t="shared" si="293"/>
        <v>0</v>
      </c>
      <c r="S322" s="19">
        <f t="shared" si="293"/>
        <v>0</v>
      </c>
      <c r="T322" s="19">
        <f t="shared" si="293"/>
        <v>0</v>
      </c>
      <c r="U322" s="19">
        <f t="shared" si="293"/>
        <v>0</v>
      </c>
      <c r="V322" s="19">
        <f t="shared" si="293"/>
        <v>0</v>
      </c>
      <c r="W322" s="19">
        <f t="shared" si="293"/>
        <v>0</v>
      </c>
      <c r="X322" s="19">
        <f t="shared" si="293"/>
        <v>0</v>
      </c>
    </row>
    <row r="323" spans="3:24" hidden="1" outlineLevel="1" x14ac:dyDescent="0.35">
      <c r="C323" s="13" t="s">
        <v>234</v>
      </c>
      <c r="K323" s="82"/>
      <c r="L323" s="82"/>
      <c r="M323" s="82">
        <f>+M317/(M291-M315)</f>
        <v>8.9457265608391179</v>
      </c>
      <c r="N323" s="82">
        <f t="shared" ref="N323:X323" si="294">+N317/(N291-N315)</f>
        <v>8.9457265608391179</v>
      </c>
      <c r="O323" s="82">
        <f t="shared" si="294"/>
        <v>8.9457265608391179</v>
      </c>
      <c r="P323" s="82">
        <f t="shared" si="294"/>
        <v>0</v>
      </c>
      <c r="Q323" s="82">
        <f t="shared" si="294"/>
        <v>0</v>
      </c>
      <c r="R323" s="82">
        <f t="shared" si="294"/>
        <v>0</v>
      </c>
      <c r="S323" s="82">
        <f t="shared" si="294"/>
        <v>0</v>
      </c>
      <c r="T323" s="82">
        <f t="shared" si="294"/>
        <v>0</v>
      </c>
      <c r="U323" s="82">
        <f t="shared" si="294"/>
        <v>0</v>
      </c>
      <c r="V323" s="82">
        <f t="shared" si="294"/>
        <v>0</v>
      </c>
      <c r="W323" s="82">
        <f t="shared" si="294"/>
        <v>0</v>
      </c>
      <c r="X323" s="82">
        <f t="shared" si="294"/>
        <v>0</v>
      </c>
    </row>
    <row r="324" spans="3:24" hidden="1" outlineLevel="1" x14ac:dyDescent="0.35">
      <c r="M324" s="82"/>
      <c r="N324" s="82"/>
    </row>
    <row r="325" spans="3:24" hidden="1" outlineLevel="1" x14ac:dyDescent="0.35">
      <c r="C325" t="s">
        <v>235</v>
      </c>
      <c r="D325" s="165">
        <v>8.9499999999999993</v>
      </c>
      <c r="E325" s="56">
        <f>MAX(0,((M317/D325+M315)+M307/D325)-M290-M291)</f>
        <v>0</v>
      </c>
      <c r="N325" s="82"/>
    </row>
    <row r="326" spans="3:24" hidden="1" outlineLevel="1" x14ac:dyDescent="0.35">
      <c r="C326" t="s">
        <v>236</v>
      </c>
      <c r="D326" s="89"/>
      <c r="E326" s="56">
        <f>+M292+E325</f>
        <v>253.10497100000003</v>
      </c>
    </row>
    <row r="327" spans="3:24" hidden="1" outlineLevel="1" x14ac:dyDescent="0.35">
      <c r="C327" t="s">
        <v>237</v>
      </c>
      <c r="D327" s="89"/>
      <c r="E327" s="34">
        <f>(M289/E326)/M294-1</f>
        <v>0</v>
      </c>
    </row>
    <row r="328" spans="3:24" hidden="1" outlineLevel="1" x14ac:dyDescent="0.35"/>
    <row r="329" spans="3:24" hidden="1" outlineLevel="1" x14ac:dyDescent="0.35">
      <c r="C329" t="s">
        <v>222</v>
      </c>
      <c r="D329" s="37">
        <v>7.4999999999999997E-2</v>
      </c>
      <c r="K329" s="14">
        <v>0</v>
      </c>
      <c r="L329" s="14">
        <v>0</v>
      </c>
      <c r="M329" s="14">
        <v>39</v>
      </c>
      <c r="N329" s="14">
        <v>39</v>
      </c>
      <c r="O329" s="14">
        <v>39</v>
      </c>
      <c r="P329" s="14">
        <v>39</v>
      </c>
      <c r="Q329" s="14">
        <v>39</v>
      </c>
      <c r="R329" s="14">
        <v>0</v>
      </c>
      <c r="S329" s="14">
        <v>0</v>
      </c>
      <c r="T329" s="14">
        <v>0</v>
      </c>
      <c r="U329" s="14">
        <v>0</v>
      </c>
      <c r="V329" s="14">
        <v>0</v>
      </c>
      <c r="W329" s="14">
        <v>0</v>
      </c>
      <c r="X329" s="14">
        <v>0</v>
      </c>
    </row>
    <row r="330" spans="3:24" hidden="1" outlineLevel="1" x14ac:dyDescent="0.35">
      <c r="C330" t="s">
        <v>223</v>
      </c>
      <c r="D330" s="37">
        <v>0.04</v>
      </c>
      <c r="K330" s="14">
        <v>0</v>
      </c>
      <c r="L330" s="14">
        <v>0</v>
      </c>
      <c r="M330" s="14">
        <v>93.778000000000006</v>
      </c>
      <c r="N330" s="14">
        <v>93.778000000000006</v>
      </c>
      <c r="O330" s="14">
        <v>93.778000000000006</v>
      </c>
      <c r="P330" s="14">
        <v>93.778000000000006</v>
      </c>
      <c r="Q330" s="14">
        <v>93.778000000000006</v>
      </c>
      <c r="R330" s="14">
        <v>93.778000000000006</v>
      </c>
      <c r="S330" s="14">
        <v>0</v>
      </c>
      <c r="T330" s="14">
        <v>0</v>
      </c>
      <c r="U330" s="14">
        <v>0</v>
      </c>
      <c r="V330" s="14">
        <v>0</v>
      </c>
      <c r="W330" s="14">
        <v>0</v>
      </c>
      <c r="X330" s="14">
        <v>0</v>
      </c>
    </row>
    <row r="331" spans="3:24" hidden="1" outlineLevel="1" x14ac:dyDescent="0.35">
      <c r="C331" t="s">
        <v>220</v>
      </c>
      <c r="D331" s="35">
        <f>+DCF!C13</f>
        <v>0.06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>
        <v>0</v>
      </c>
      <c r="S331" s="14">
        <f t="shared" ref="S331:X331" si="295">+S332-SUM(S329:S330)</f>
        <v>0</v>
      </c>
      <c r="T331" s="14">
        <f t="shared" si="295"/>
        <v>0</v>
      </c>
      <c r="U331" s="14">
        <f t="shared" si="295"/>
        <v>0</v>
      </c>
      <c r="V331" s="14">
        <f t="shared" si="295"/>
        <v>0</v>
      </c>
      <c r="W331" s="14">
        <f t="shared" si="295"/>
        <v>0</v>
      </c>
      <c r="X331" s="14">
        <f t="shared" si="295"/>
        <v>0</v>
      </c>
    </row>
    <row r="332" spans="3:24" hidden="1" outlineLevel="1" x14ac:dyDescent="0.35">
      <c r="C332" s="19" t="s">
        <v>221</v>
      </c>
      <c r="D332" s="19"/>
      <c r="E332" s="19"/>
      <c r="F332" s="19"/>
      <c r="G332" s="19"/>
      <c r="H332" s="19"/>
      <c r="I332" s="19"/>
      <c r="J332" s="19"/>
      <c r="K332" s="19">
        <f t="shared" ref="K332:L332" si="296">SUM(K329:K331)</f>
        <v>0</v>
      </c>
      <c r="L332" s="19">
        <f t="shared" si="296"/>
        <v>0</v>
      </c>
      <c r="M332" s="19">
        <f>SUM(M329:M331)</f>
        <v>132.77800000000002</v>
      </c>
      <c r="N332" s="19">
        <f t="shared" ref="N332:R332" si="297">SUM(N329:N331)</f>
        <v>132.77800000000002</v>
      </c>
      <c r="O332" s="19">
        <f t="shared" si="297"/>
        <v>132.77800000000002</v>
      </c>
      <c r="P332" s="19">
        <f t="shared" si="297"/>
        <v>132.77800000000002</v>
      </c>
      <c r="Q332" s="19">
        <f t="shared" si="297"/>
        <v>132.77800000000002</v>
      </c>
      <c r="R332" s="19">
        <f t="shared" si="297"/>
        <v>93.778000000000006</v>
      </c>
      <c r="S332" s="61">
        <f t="shared" ref="S332:X332" si="298">+S336*S92</f>
        <v>0</v>
      </c>
      <c r="T332" s="61">
        <f t="shared" si="298"/>
        <v>0</v>
      </c>
      <c r="U332" s="61">
        <f t="shared" si="298"/>
        <v>0</v>
      </c>
      <c r="V332" s="61">
        <f t="shared" si="298"/>
        <v>0</v>
      </c>
      <c r="W332" s="61">
        <f t="shared" si="298"/>
        <v>0</v>
      </c>
      <c r="X332" s="61">
        <f t="shared" si="298"/>
        <v>0</v>
      </c>
    </row>
    <row r="333" spans="3:24" hidden="1" outlineLevel="1" x14ac:dyDescent="0.35">
      <c r="C333" t="s">
        <v>89</v>
      </c>
      <c r="K333" s="33" t="b">
        <f t="shared" ref="K333:X333" si="299">ABS(K332-K176)&lt;1</f>
        <v>1</v>
      </c>
      <c r="L333" s="33" t="b">
        <f t="shared" si="299"/>
        <v>1</v>
      </c>
      <c r="M333" s="33" t="b">
        <f t="shared" si="299"/>
        <v>1</v>
      </c>
      <c r="N333" s="33" t="b">
        <f t="shared" si="299"/>
        <v>1</v>
      </c>
      <c r="O333" s="33" t="b">
        <f t="shared" si="299"/>
        <v>1</v>
      </c>
      <c r="P333" s="33" t="b">
        <f t="shared" si="299"/>
        <v>1</v>
      </c>
      <c r="Q333" s="33" t="b">
        <f t="shared" si="299"/>
        <v>1</v>
      </c>
      <c r="R333" s="33" t="b">
        <f t="shared" si="299"/>
        <v>1</v>
      </c>
      <c r="S333" s="33" t="b">
        <f t="shared" si="299"/>
        <v>1</v>
      </c>
      <c r="T333" s="33" t="b">
        <f t="shared" si="299"/>
        <v>1</v>
      </c>
      <c r="U333" s="33" t="b">
        <f t="shared" si="299"/>
        <v>1</v>
      </c>
      <c r="V333" s="33" t="b">
        <f t="shared" si="299"/>
        <v>1</v>
      </c>
      <c r="W333" s="33" t="b">
        <f t="shared" si="299"/>
        <v>1</v>
      </c>
      <c r="X333" s="33" t="b">
        <f t="shared" si="299"/>
        <v>1</v>
      </c>
    </row>
    <row r="334" spans="3:24" hidden="1" outlineLevel="1" x14ac:dyDescent="0.35">
      <c r="C334" t="s">
        <v>224</v>
      </c>
      <c r="K334" s="34">
        <f t="shared" ref="K334:L334" si="300">IFERROR(SUMPRODUCT(K329:K331,$D$329:$D$331)/K332,0)</f>
        <v>0</v>
      </c>
      <c r="L334" s="34">
        <f t="shared" si="300"/>
        <v>0</v>
      </c>
      <c r="M334" s="34">
        <f t="shared" ref="M334:S334" si="301">IFERROR(SUMPRODUCT(M329:M331,$D$329:$D$331)/M332,0)</f>
        <v>5.0280317522481126E-2</v>
      </c>
      <c r="N334" s="34">
        <f t="shared" si="301"/>
        <v>5.0280317522481126E-2</v>
      </c>
      <c r="O334" s="34">
        <f t="shared" si="301"/>
        <v>5.0280317522481126E-2</v>
      </c>
      <c r="P334" s="34">
        <f t="shared" si="301"/>
        <v>5.0280317522481126E-2</v>
      </c>
      <c r="Q334" s="34">
        <f t="shared" si="301"/>
        <v>5.0280317522481126E-2</v>
      </c>
      <c r="R334" s="34">
        <f t="shared" si="301"/>
        <v>0.04</v>
      </c>
      <c r="S334" s="34">
        <f t="shared" si="301"/>
        <v>0</v>
      </c>
      <c r="T334" s="34">
        <f t="shared" ref="T334:X334" si="302">IFERROR(SUMPRODUCT(T329:T331,$D$329:$D$331)/T332,0)</f>
        <v>0</v>
      </c>
      <c r="U334" s="34">
        <f t="shared" si="302"/>
        <v>0</v>
      </c>
      <c r="V334" s="34">
        <f t="shared" si="302"/>
        <v>0</v>
      </c>
      <c r="W334" s="34">
        <f t="shared" si="302"/>
        <v>0</v>
      </c>
      <c r="X334" s="34">
        <f t="shared" si="302"/>
        <v>0</v>
      </c>
    </row>
    <row r="335" spans="3:24" hidden="1" outlineLevel="1" x14ac:dyDescent="0.35">
      <c r="C335" t="s">
        <v>133</v>
      </c>
      <c r="K335" s="13">
        <f>+K334*AVERAGE(J332:K332)</f>
        <v>0</v>
      </c>
      <c r="L335" s="13">
        <f>+L334*AVERAGE(K332:L332)</f>
        <v>0</v>
      </c>
      <c r="M335" s="13">
        <f>+M334*AVERAGE(L332:M332)</f>
        <v>3.33806</v>
      </c>
      <c r="N335" s="13">
        <f t="shared" ref="N335:X335" si="303">+N334*AVERAGE(M332:N332)</f>
        <v>6.6761200000000001</v>
      </c>
      <c r="O335" s="13">
        <f t="shared" si="303"/>
        <v>6.6761200000000001</v>
      </c>
      <c r="P335" s="13">
        <f t="shared" si="303"/>
        <v>6.6761200000000001</v>
      </c>
      <c r="Q335" s="13">
        <f t="shared" si="303"/>
        <v>6.6761200000000001</v>
      </c>
      <c r="R335" s="13">
        <f t="shared" si="303"/>
        <v>4.5311200000000005</v>
      </c>
      <c r="S335" s="13">
        <f t="shared" si="303"/>
        <v>0</v>
      </c>
      <c r="T335" s="13">
        <f t="shared" si="303"/>
        <v>0</v>
      </c>
      <c r="U335" s="13">
        <f t="shared" si="303"/>
        <v>0</v>
      </c>
      <c r="V335" s="13">
        <f t="shared" si="303"/>
        <v>0</v>
      </c>
      <c r="W335" s="13">
        <f t="shared" si="303"/>
        <v>0</v>
      </c>
      <c r="X335" s="13">
        <f t="shared" si="303"/>
        <v>0</v>
      </c>
    </row>
    <row r="336" spans="3:24" hidden="1" outlineLevel="1" x14ac:dyDescent="0.35">
      <c r="C336" t="s">
        <v>340</v>
      </c>
      <c r="K336" s="57">
        <f t="shared" ref="K336:R336" si="304">+K332/K92</f>
        <v>0</v>
      </c>
      <c r="L336" s="57">
        <f t="shared" si="304"/>
        <v>0</v>
      </c>
      <c r="M336" s="57">
        <f t="shared" si="304"/>
        <v>1.6874659153566531</v>
      </c>
      <c r="N336" s="57">
        <f t="shared" si="304"/>
        <v>0.8773013661461867</v>
      </c>
      <c r="O336" s="57">
        <f t="shared" si="304"/>
        <v>0.75440813157055842</v>
      </c>
      <c r="P336" s="57">
        <f t="shared" si="304"/>
        <v>0.64769172140638909</v>
      </c>
      <c r="Q336" s="57">
        <f t="shared" si="304"/>
        <v>0.55722821203660511</v>
      </c>
      <c r="R336" s="57">
        <f t="shared" si="304"/>
        <v>0.34044437584733755</v>
      </c>
      <c r="S336" s="58">
        <v>0</v>
      </c>
      <c r="T336" s="58">
        <v>0</v>
      </c>
      <c r="U336" s="58">
        <v>0</v>
      </c>
      <c r="V336" s="58">
        <v>0</v>
      </c>
      <c r="W336" s="58">
        <v>0</v>
      </c>
      <c r="X336" s="58">
        <v>0</v>
      </c>
    </row>
    <row r="337" spans="3:24" hidden="1" outlineLevel="1" x14ac:dyDescent="0.35">
      <c r="C337" t="s">
        <v>341</v>
      </c>
      <c r="K337" s="57">
        <f t="shared" ref="K337:X337" si="305">(K332-K149)/K92</f>
        <v>-0.67329540011878042</v>
      </c>
      <c r="L337" s="57">
        <f t="shared" si="305"/>
        <v>-0.39315495613081003</v>
      </c>
      <c r="M337" s="57">
        <f t="shared" ca="1" si="305"/>
        <v>1.2126186241374017</v>
      </c>
      <c r="N337" s="57">
        <f t="shared" ca="1" si="305"/>
        <v>0.52603630450730055</v>
      </c>
      <c r="O337" s="57">
        <f t="shared" ca="1" si="305"/>
        <v>0.12025403615397445</v>
      </c>
      <c r="P337" s="57">
        <f t="shared" ca="1" si="305"/>
        <v>-0.23646991164811296</v>
      </c>
      <c r="Q337" s="57">
        <f t="shared" ca="1" si="305"/>
        <v>-0.52937002704416425</v>
      </c>
      <c r="R337" s="57">
        <f t="shared" ca="1" si="305"/>
        <v>-0.8152905054314884</v>
      </c>
      <c r="S337" s="57">
        <f t="shared" ca="1" si="305"/>
        <v>-1.0741447071555326</v>
      </c>
      <c r="T337" s="57">
        <f t="shared" ca="1" si="305"/>
        <v>-1.3032048543456785</v>
      </c>
      <c r="U337" s="57">
        <f t="shared" ca="1" si="305"/>
        <v>-1.5087207633475479</v>
      </c>
      <c r="V337" s="57">
        <f t="shared" ca="1" si="305"/>
        <v>-1.6967276583885993</v>
      </c>
      <c r="W337" s="57">
        <f t="shared" ca="1" si="305"/>
        <v>-1.9043583482463455</v>
      </c>
      <c r="X337" s="57">
        <f t="shared" ca="1" si="305"/>
        <v>-2.1255824632316909</v>
      </c>
    </row>
    <row r="338" spans="3:24" collapsed="1" x14ac:dyDescent="0.35"/>
  </sheetData>
  <conditionalFormatting sqref="J182:X182">
    <cfRule type="cellIs" dxfId="4" priority="4" operator="equal">
      <formula>FALSE</formula>
    </cfRule>
  </conditionalFormatting>
  <conditionalFormatting sqref="L45:X45">
    <cfRule type="cellIs" dxfId="3" priority="3" operator="equal">
      <formula>FALSE</formula>
    </cfRule>
  </conditionalFormatting>
  <conditionalFormatting sqref="K333:X333">
    <cfRule type="cellIs" dxfId="2" priority="2" operator="equal">
      <formula>FALSE</formula>
    </cfRule>
  </conditionalFormatting>
  <conditionalFormatting sqref="K51:L51">
    <cfRule type="cellIs" dxfId="1" priority="1" operator="equal">
      <formula>FALSE</formula>
    </cfRule>
  </conditionalFormatting>
  <pageMargins left="0.7" right="0.7" top="0.75" bottom="0.75" header="0.3" footer="0.3"/>
  <pageSetup orientation="portrait" horizontalDpi="4294967293" r:id="rId1"/>
  <ignoredErrors>
    <ignoredError sqref="O151:X151 N300 M167:X167 M103:X103" formula="1"/>
    <ignoredError sqref="K115:N115 P115:X115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49DC5-7EE6-43D0-B8E1-3C773CFEFEB8}">
  <dimension ref="B3:F25"/>
  <sheetViews>
    <sheetView zoomScale="85" zoomScaleNormal="85" workbookViewId="0">
      <selection activeCell="B13" sqref="B13"/>
    </sheetView>
  </sheetViews>
  <sheetFormatPr defaultRowHeight="14.5" x14ac:dyDescent="0.35"/>
  <cols>
    <col min="2" max="2" width="30.90625" bestFit="1" customWidth="1"/>
    <col min="3" max="6" width="12.6328125" customWidth="1"/>
  </cols>
  <sheetData>
    <row r="3" spans="2:6" x14ac:dyDescent="0.35">
      <c r="B3" s="78" t="s">
        <v>145</v>
      </c>
      <c r="C3" s="71" t="s">
        <v>187</v>
      </c>
      <c r="D3" s="71" t="s">
        <v>190</v>
      </c>
      <c r="E3" s="71" t="s">
        <v>7</v>
      </c>
      <c r="F3" s="71" t="s">
        <v>189</v>
      </c>
    </row>
    <row r="4" spans="2:6" x14ac:dyDescent="0.35">
      <c r="B4" s="16" t="s">
        <v>64</v>
      </c>
      <c r="C4" s="43">
        <v>10</v>
      </c>
      <c r="D4" s="43">
        <v>2.871</v>
      </c>
      <c r="E4" s="84" t="s">
        <v>215</v>
      </c>
      <c r="F4" s="46">
        <f>SUM(C4:E4)</f>
        <v>12.871</v>
      </c>
    </row>
    <row r="5" spans="2:6" x14ac:dyDescent="0.35">
      <c r="B5" s="16" t="s">
        <v>65</v>
      </c>
      <c r="C5" s="43">
        <v>11.824</v>
      </c>
      <c r="D5" s="43">
        <v>11.769</v>
      </c>
      <c r="E5" s="84" t="s">
        <v>215</v>
      </c>
      <c r="F5" s="46">
        <f>SUM(C5:E5)</f>
        <v>23.593</v>
      </c>
    </row>
    <row r="6" spans="2:6" x14ac:dyDescent="0.35">
      <c r="B6" s="16" t="s">
        <v>102</v>
      </c>
      <c r="C6" s="43">
        <v>25.077999999999999</v>
      </c>
      <c r="D6" s="43">
        <v>8.9060000000000006</v>
      </c>
      <c r="E6" s="84" t="s">
        <v>215</v>
      </c>
      <c r="F6" s="46">
        <f>SUM(C6:E6)</f>
        <v>33.984000000000002</v>
      </c>
    </row>
    <row r="7" spans="2:6" x14ac:dyDescent="0.35">
      <c r="B7" s="16" t="s">
        <v>71</v>
      </c>
      <c r="C7" s="43">
        <v>0.32600000000000001</v>
      </c>
      <c r="D7" s="43">
        <v>2.2850000000000001</v>
      </c>
      <c r="E7" s="84" t="s">
        <v>215</v>
      </c>
      <c r="F7" s="46">
        <f t="shared" ref="F7:F16" si="0">SUM(C7:E7)</f>
        <v>2.6110000000000002</v>
      </c>
    </row>
    <row r="8" spans="2:6" x14ac:dyDescent="0.35">
      <c r="B8" s="16" t="s">
        <v>103</v>
      </c>
      <c r="C8" s="43">
        <v>17.963999999999999</v>
      </c>
      <c r="D8" s="43">
        <v>5.5309999999999997</v>
      </c>
      <c r="E8" s="84" t="s">
        <v>215</v>
      </c>
      <c r="F8" s="46">
        <f t="shared" si="0"/>
        <v>23.494999999999997</v>
      </c>
    </row>
    <row r="9" spans="2:6" x14ac:dyDescent="0.35">
      <c r="B9" s="16" t="s">
        <v>110</v>
      </c>
      <c r="C9" s="43">
        <v>9.7089999999999996</v>
      </c>
      <c r="D9" s="43">
        <v>0</v>
      </c>
      <c r="E9" s="84" t="s">
        <v>215</v>
      </c>
      <c r="F9" s="46">
        <f t="shared" si="0"/>
        <v>9.7089999999999996</v>
      </c>
    </row>
    <row r="10" spans="2:6" x14ac:dyDescent="0.35">
      <c r="B10" s="16" t="s">
        <v>188</v>
      </c>
      <c r="C10" s="43">
        <v>44.901000000000003</v>
      </c>
      <c r="D10" s="43">
        <v>0</v>
      </c>
      <c r="E10" s="84" t="s">
        <v>215</v>
      </c>
      <c r="F10" s="46">
        <f t="shared" si="0"/>
        <v>44.901000000000003</v>
      </c>
    </row>
    <row r="11" spans="2:6" x14ac:dyDescent="0.35">
      <c r="B11" s="16" t="s">
        <v>104</v>
      </c>
      <c r="C11" s="43">
        <v>253.83699999999999</v>
      </c>
      <c r="D11" s="43">
        <v>57.01</v>
      </c>
      <c r="E11" s="84" t="s">
        <v>215</v>
      </c>
      <c r="F11" s="46">
        <f t="shared" si="0"/>
        <v>310.84699999999998</v>
      </c>
    </row>
    <row r="12" spans="2:6" x14ac:dyDescent="0.35">
      <c r="B12" s="16" t="s">
        <v>105</v>
      </c>
      <c r="C12" s="43">
        <v>311.29399999999998</v>
      </c>
      <c r="D12" s="43">
        <v>48.588000000000001</v>
      </c>
      <c r="E12" s="84" t="s">
        <v>215</v>
      </c>
      <c r="F12" s="46">
        <f t="shared" si="0"/>
        <v>359.88200000000001</v>
      </c>
    </row>
    <row r="13" spans="2:6" x14ac:dyDescent="0.35">
      <c r="B13" s="42" t="s">
        <v>106</v>
      </c>
      <c r="C13" s="44">
        <v>24.007000000000001</v>
      </c>
      <c r="D13" s="44">
        <v>14.173</v>
      </c>
      <c r="E13" s="85" t="s">
        <v>215</v>
      </c>
      <c r="F13" s="69">
        <f t="shared" si="0"/>
        <v>38.18</v>
      </c>
    </row>
    <row r="14" spans="2:6" x14ac:dyDescent="0.35">
      <c r="B14" s="16" t="s">
        <v>76</v>
      </c>
      <c r="C14" s="43">
        <v>9.391</v>
      </c>
      <c r="D14" s="43">
        <v>11.132</v>
      </c>
      <c r="E14" s="84" t="s">
        <v>215</v>
      </c>
      <c r="F14" s="46">
        <f t="shared" si="0"/>
        <v>20.523</v>
      </c>
    </row>
    <row r="15" spans="2:6" x14ac:dyDescent="0.35">
      <c r="B15" s="16" t="s">
        <v>107</v>
      </c>
      <c r="C15" s="43">
        <v>146.934</v>
      </c>
      <c r="D15" s="43">
        <v>19.422999999999998</v>
      </c>
      <c r="E15" s="84" t="s">
        <v>215</v>
      </c>
      <c r="F15" s="46">
        <f t="shared" si="0"/>
        <v>166.357</v>
      </c>
    </row>
    <row r="16" spans="2:6" x14ac:dyDescent="0.35">
      <c r="B16" s="16" t="s">
        <v>108</v>
      </c>
      <c r="C16" s="43">
        <v>7.524</v>
      </c>
      <c r="D16" s="43">
        <v>8.3369999999999997</v>
      </c>
      <c r="E16" s="84" t="s">
        <v>215</v>
      </c>
      <c r="F16" s="46">
        <f t="shared" si="0"/>
        <v>15.861000000000001</v>
      </c>
    </row>
    <row r="17" spans="2:6" x14ac:dyDescent="0.35">
      <c r="B17" s="52" t="s">
        <v>109</v>
      </c>
      <c r="C17" s="45">
        <f>SUM(C4:C12)-SUM(C13:C16)</f>
        <v>497.077</v>
      </c>
      <c r="D17" s="45">
        <f>SUM(D4:D12)-SUM(D13:D16)</f>
        <v>83.89500000000001</v>
      </c>
      <c r="E17" s="86" t="s">
        <v>215</v>
      </c>
      <c r="F17" s="45">
        <f>SUM(F4:F12)-SUM(F13:F16)</f>
        <v>580.97199999999998</v>
      </c>
    </row>
    <row r="18" spans="2:6" x14ac:dyDescent="0.35">
      <c r="B18" s="16" t="s">
        <v>191</v>
      </c>
      <c r="C18" s="43">
        <v>497.07799999999997</v>
      </c>
      <c r="D18" s="43">
        <v>79.844999999999999</v>
      </c>
      <c r="E18" s="84" t="s">
        <v>215</v>
      </c>
      <c r="F18" s="46">
        <f>SUM(C18:E18)</f>
        <v>576.923</v>
      </c>
    </row>
    <row r="19" spans="2:6" x14ac:dyDescent="0.35">
      <c r="B19" s="16" t="s">
        <v>111</v>
      </c>
      <c r="C19" s="43">
        <v>0</v>
      </c>
      <c r="D19" s="43">
        <v>0.752</v>
      </c>
      <c r="E19" s="84" t="s">
        <v>215</v>
      </c>
      <c r="F19" s="46">
        <f>SUM(C19:E19)</f>
        <v>0.752</v>
      </c>
    </row>
    <row r="20" spans="2:6" x14ac:dyDescent="0.35">
      <c r="B20" s="16" t="s">
        <v>112</v>
      </c>
      <c r="C20" s="46">
        <f>+C17-SUM(C18:C19)</f>
        <v>-9.9999999997635314E-4</v>
      </c>
      <c r="D20" s="46">
        <f>+D17-SUM(D18:D19)</f>
        <v>3.298000000000016</v>
      </c>
      <c r="E20" s="84" t="s">
        <v>215</v>
      </c>
      <c r="F20" s="46">
        <f>+F17-SUM(F18:F19)</f>
        <v>3.2970000000000255</v>
      </c>
    </row>
    <row r="21" spans="2:6" x14ac:dyDescent="0.35">
      <c r="B21" s="16" t="s">
        <v>135</v>
      </c>
      <c r="C21" s="15">
        <f>+C20/C17</f>
        <v>-2.0117607533165953E-6</v>
      </c>
      <c r="D21" s="15">
        <f>+D20/D17</f>
        <v>3.9311043566362905E-2</v>
      </c>
      <c r="E21" s="87" t="s">
        <v>215</v>
      </c>
      <c r="F21" s="15">
        <f>+F20/F17</f>
        <v>5.674972287821144E-3</v>
      </c>
    </row>
    <row r="22" spans="2:6" x14ac:dyDescent="0.35">
      <c r="B22" s="16" t="s">
        <v>139</v>
      </c>
      <c r="C22" s="46">
        <f>SUM(C5:C6,C8)-SUM(C14,C16,C13)</f>
        <v>13.944000000000003</v>
      </c>
      <c r="D22" s="46">
        <f>SUM(D5:D6,D8)-SUM(D14,D16,D13)</f>
        <v>-7.4360000000000035</v>
      </c>
      <c r="E22" s="84" t="s">
        <v>215</v>
      </c>
      <c r="F22" s="46">
        <f>SUM(F5:F6,F8)-SUM(F14,F16,F13)</f>
        <v>6.5080000000000098</v>
      </c>
    </row>
    <row r="24" spans="2:6" x14ac:dyDescent="0.35">
      <c r="B24" s="16" t="s">
        <v>347</v>
      </c>
      <c r="C24" s="18">
        <v>177</v>
      </c>
      <c r="D24" s="18">
        <f>(210-187)*2</f>
        <v>46</v>
      </c>
    </row>
    <row r="25" spans="2:6" x14ac:dyDescent="0.35">
      <c r="B25" s="16" t="s">
        <v>150</v>
      </c>
      <c r="C25" s="57">
        <f>+C17/C24</f>
        <v>2.8083446327683617</v>
      </c>
      <c r="D25" s="57">
        <f>+D17/D24</f>
        <v>1.8238043478260872</v>
      </c>
    </row>
  </sheetData>
  <pageMargins left="0.7" right="0.7" top="0.75" bottom="0.75" header="0.3" footer="0.3"/>
  <pageSetup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5F09F-6677-4267-B736-E70ADBD302BA}">
  <dimension ref="B2:N64"/>
  <sheetViews>
    <sheetView zoomScale="85" zoomScaleNormal="85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M22" sqref="M22"/>
    </sheetView>
  </sheetViews>
  <sheetFormatPr defaultRowHeight="14.5" x14ac:dyDescent="0.35"/>
  <cols>
    <col min="1" max="1" width="1.6328125" customWidth="1"/>
    <col min="2" max="2" width="45.81640625" bestFit="1" customWidth="1"/>
    <col min="3" max="5" width="9.453125" bestFit="1" customWidth="1"/>
    <col min="7" max="10" width="9.453125" bestFit="1" customWidth="1"/>
    <col min="11" max="11" width="1.6328125" customWidth="1"/>
    <col min="12" max="13" width="20.26953125" bestFit="1" customWidth="1"/>
  </cols>
  <sheetData>
    <row r="2" spans="2:13" x14ac:dyDescent="0.35">
      <c r="B2" s="3"/>
      <c r="C2" s="3">
        <v>2020</v>
      </c>
      <c r="D2" s="3">
        <f>+C2+1</f>
        <v>2021</v>
      </c>
      <c r="E2" s="71" t="s">
        <v>165</v>
      </c>
      <c r="G2" s="3">
        <v>2020</v>
      </c>
      <c r="H2" s="3">
        <f>+G2+1</f>
        <v>2021</v>
      </c>
      <c r="I2" s="71" t="s">
        <v>165</v>
      </c>
      <c r="J2" s="71" t="s">
        <v>195</v>
      </c>
      <c r="L2" s="71" t="s">
        <v>196</v>
      </c>
      <c r="M2" s="71" t="s">
        <v>141</v>
      </c>
    </row>
    <row r="3" spans="2:13" x14ac:dyDescent="0.35">
      <c r="B3" s="6" t="s">
        <v>3</v>
      </c>
      <c r="C3" s="6" t="s">
        <v>197</v>
      </c>
      <c r="D3" s="7"/>
      <c r="E3" s="150"/>
      <c r="G3" s="6" t="s">
        <v>93</v>
      </c>
      <c r="H3" s="7"/>
      <c r="I3" s="7"/>
      <c r="J3" s="7"/>
      <c r="L3" s="6" t="s">
        <v>93</v>
      </c>
      <c r="M3" s="7"/>
    </row>
    <row r="4" spans="2:13" x14ac:dyDescent="0.35">
      <c r="B4" t="s">
        <v>24</v>
      </c>
      <c r="C4" s="14">
        <v>151.65199999999999</v>
      </c>
      <c r="D4" s="14">
        <v>166.595</v>
      </c>
      <c r="E4" s="14">
        <v>124.17</v>
      </c>
      <c r="G4" s="14"/>
      <c r="H4" s="14"/>
      <c r="I4" s="14"/>
      <c r="J4" s="14"/>
    </row>
    <row r="5" spans="2:13" x14ac:dyDescent="0.35">
      <c r="B5" s="72" t="s">
        <v>166</v>
      </c>
      <c r="C5" s="14">
        <v>-50.604999999999997</v>
      </c>
      <c r="D5" s="14">
        <v>-51.713999999999999</v>
      </c>
      <c r="E5" s="14">
        <v>-37.737000000000002</v>
      </c>
      <c r="G5" s="32">
        <f>-C5/C$4</f>
        <v>0.33369160973808459</v>
      </c>
      <c r="H5" s="32">
        <f t="shared" ref="H5:I5" si="0">-D5/D$4</f>
        <v>0.31041747951619197</v>
      </c>
      <c r="I5" s="32">
        <f t="shared" si="0"/>
        <v>0.30391398888620441</v>
      </c>
      <c r="J5" s="80">
        <f>AVERAGE(G5:I5)</f>
        <v>0.31600769271349366</v>
      </c>
      <c r="L5" s="80"/>
      <c r="M5" s="80"/>
    </row>
    <row r="6" spans="2:13" x14ac:dyDescent="0.35">
      <c r="B6" s="73" t="s">
        <v>167</v>
      </c>
      <c r="C6" s="74">
        <f>+C4+C5</f>
        <v>101.047</v>
      </c>
      <c r="D6" s="74">
        <f>+D4+D5</f>
        <v>114.881</v>
      </c>
      <c r="E6" s="74">
        <f>+E4+E5</f>
        <v>86.432999999999993</v>
      </c>
      <c r="G6" s="79"/>
      <c r="H6" s="79"/>
      <c r="I6" s="79"/>
      <c r="J6" s="79"/>
      <c r="L6" s="79"/>
      <c r="M6" s="79"/>
    </row>
    <row r="7" spans="2:13" x14ac:dyDescent="0.35">
      <c r="B7" s="16" t="s">
        <v>37</v>
      </c>
      <c r="C7" s="14">
        <v>-21.018999999999998</v>
      </c>
      <c r="D7" s="14">
        <v>-21.556000000000001</v>
      </c>
      <c r="E7" s="14">
        <v>-17.928000000000001</v>
      </c>
      <c r="G7" s="32">
        <f t="shared" ref="G7:I7" si="1">-C7/C$4</f>
        <v>0.13860021628465172</v>
      </c>
      <c r="H7" s="32">
        <f t="shared" si="1"/>
        <v>0.12939163840451395</v>
      </c>
      <c r="I7" s="32">
        <f t="shared" si="1"/>
        <v>0.14438270113554</v>
      </c>
      <c r="J7" s="80">
        <f t="shared" ref="J7:J19" si="2">AVERAGE(G7:I7)</f>
        <v>0.13745818527490186</v>
      </c>
      <c r="L7" s="80">
        <f>SUM('Lumine Model'!K71:L71)/SUM('Lumine Model'!K$54:L$54)</f>
        <v>0.10969579051904095</v>
      </c>
      <c r="M7" s="80">
        <f>+J7-L7</f>
        <v>2.7762394755860911E-2</v>
      </c>
    </row>
    <row r="8" spans="2:13" x14ac:dyDescent="0.35">
      <c r="B8" s="16" t="s">
        <v>35</v>
      </c>
      <c r="C8" s="14">
        <v>-34.366999999999997</v>
      </c>
      <c r="D8" s="14">
        <v>-36.845999999999997</v>
      </c>
      <c r="E8" s="14">
        <v>-30.355</v>
      </c>
      <c r="G8" s="32">
        <f t="shared" ref="G8:G12" si="3">-C8/C$4</f>
        <v>0.22661751905678792</v>
      </c>
      <c r="H8" s="32">
        <f t="shared" ref="H8:H12" si="4">-D8/D$4</f>
        <v>0.22117110357453704</v>
      </c>
      <c r="I8" s="32">
        <f t="shared" ref="I8:I12" si="5">-E8/E$4</f>
        <v>0.24446323588628494</v>
      </c>
      <c r="J8" s="80">
        <f t="shared" si="2"/>
        <v>0.23075061950586995</v>
      </c>
      <c r="L8" s="80">
        <f>SUM('Lumine Model'!K69:L69)/SUM('Lumine Model'!K$54:L$54)</f>
        <v>0.12894955513670173</v>
      </c>
      <c r="M8" s="80">
        <f>+J8-L8</f>
        <v>0.10180106436916822</v>
      </c>
    </row>
    <row r="9" spans="2:13" x14ac:dyDescent="0.35">
      <c r="B9" s="16" t="s">
        <v>36</v>
      </c>
      <c r="C9" s="14">
        <v>-11.499000000000001</v>
      </c>
      <c r="D9" s="14">
        <v>-10.766999999999999</v>
      </c>
      <c r="E9" s="14">
        <v>-8.6289999999999996</v>
      </c>
      <c r="G9" s="32">
        <f t="shared" si="3"/>
        <v>7.5824914936829066E-2</v>
      </c>
      <c r="H9" s="32">
        <f t="shared" si="4"/>
        <v>6.4629790810048313E-2</v>
      </c>
      <c r="I9" s="32">
        <f t="shared" si="5"/>
        <v>6.9493436417814289E-2</v>
      </c>
      <c r="J9" s="80">
        <f t="shared" si="2"/>
        <v>6.9982714054897213E-2</v>
      </c>
      <c r="L9" s="80">
        <f>SUM('Lumine Model'!K70:L70)/SUM('Lumine Model'!K$54:L$54)</f>
        <v>9.3228754990778456E-2</v>
      </c>
      <c r="M9" s="80">
        <f>+J9-L9</f>
        <v>-2.3246040935881243E-2</v>
      </c>
    </row>
    <row r="10" spans="2:13" x14ac:dyDescent="0.35">
      <c r="B10" s="16" t="s">
        <v>168</v>
      </c>
      <c r="C10" s="14">
        <v>0</v>
      </c>
      <c r="D10" s="14">
        <v>-0.26300000000000001</v>
      </c>
      <c r="E10" s="14">
        <v>0</v>
      </c>
      <c r="G10" s="32">
        <f t="shared" si="3"/>
        <v>0</v>
      </c>
      <c r="H10" s="32">
        <f t="shared" si="4"/>
        <v>1.5786788318977161E-3</v>
      </c>
      <c r="I10" s="32">
        <f t="shared" si="5"/>
        <v>0</v>
      </c>
      <c r="J10" s="80">
        <f t="shared" si="2"/>
        <v>5.2622627729923867E-4</v>
      </c>
      <c r="L10" s="80"/>
      <c r="M10" s="80"/>
    </row>
    <row r="11" spans="2:13" x14ac:dyDescent="0.35">
      <c r="B11" s="16" t="s">
        <v>169</v>
      </c>
      <c r="C11" s="14">
        <v>0</v>
      </c>
      <c r="D11" s="14">
        <v>-1.6339999999999999</v>
      </c>
      <c r="E11" s="14">
        <v>0</v>
      </c>
      <c r="G11" s="32">
        <f t="shared" si="3"/>
        <v>0</v>
      </c>
      <c r="H11" s="32">
        <f t="shared" si="4"/>
        <v>9.808217533539422E-3</v>
      </c>
      <c r="I11" s="32">
        <f t="shared" si="5"/>
        <v>0</v>
      </c>
      <c r="J11" s="80">
        <f t="shared" si="2"/>
        <v>3.2694058445131408E-3</v>
      </c>
      <c r="L11" s="80"/>
      <c r="M11" s="80"/>
    </row>
    <row r="12" spans="2:13" x14ac:dyDescent="0.35">
      <c r="B12" s="16" t="s">
        <v>126</v>
      </c>
      <c r="C12" s="14">
        <v>-0.11799999999999999</v>
      </c>
      <c r="D12" s="14">
        <v>-0.15</v>
      </c>
      <c r="E12" s="14">
        <v>-6.3E-2</v>
      </c>
      <c r="G12" s="32">
        <f t="shared" si="3"/>
        <v>7.7809722258855799E-4</v>
      </c>
      <c r="H12" s="32">
        <f t="shared" si="4"/>
        <v>9.0038716648158709E-4</v>
      </c>
      <c r="I12" s="32">
        <f t="shared" si="5"/>
        <v>5.0736892969316264E-4</v>
      </c>
      <c r="J12" s="80">
        <f t="shared" si="2"/>
        <v>7.2861777292110253E-4</v>
      </c>
      <c r="L12" s="80"/>
      <c r="M12" s="80"/>
    </row>
    <row r="13" spans="2:13" x14ac:dyDescent="0.35">
      <c r="B13" s="73" t="s">
        <v>170</v>
      </c>
      <c r="C13" s="74">
        <f>SUM(C6:C12)</f>
        <v>34.04399999999999</v>
      </c>
      <c r="D13" s="74">
        <f>SUM(D6:D12)</f>
        <v>43.665000000000006</v>
      </c>
      <c r="E13" s="74">
        <f>SUM(E6:E12)</f>
        <v>29.457999999999995</v>
      </c>
      <c r="G13" s="79"/>
      <c r="H13" s="79"/>
      <c r="I13" s="79"/>
      <c r="J13" s="79"/>
      <c r="L13" s="79"/>
      <c r="M13" s="79"/>
    </row>
    <row r="14" spans="2:13" x14ac:dyDescent="0.35">
      <c r="B14" s="16" t="s">
        <v>171</v>
      </c>
      <c r="C14" s="14">
        <v>-10.446</v>
      </c>
      <c r="D14" s="14">
        <v>-22.879000000000001</v>
      </c>
      <c r="E14" s="14">
        <v>-13.888</v>
      </c>
      <c r="G14" s="32">
        <f t="shared" ref="G14:G17" si="6">-C14/C$4</f>
        <v>6.8881386331865066E-2</v>
      </c>
      <c r="H14" s="32">
        <f t="shared" ref="H14:H17" si="7">-D14/D$4</f>
        <v>0.13733305321288156</v>
      </c>
      <c r="I14" s="32">
        <f t="shared" ref="I14:I17" si="8">-E14/E$4</f>
        <v>0.11184666183458163</v>
      </c>
      <c r="J14" s="80">
        <f t="shared" si="2"/>
        <v>0.10602036712644275</v>
      </c>
      <c r="L14" s="80"/>
      <c r="M14" s="80"/>
    </row>
    <row r="15" spans="2:13" x14ac:dyDescent="0.35">
      <c r="B15" s="16" t="s">
        <v>172</v>
      </c>
      <c r="C15" s="14">
        <v>-1.494</v>
      </c>
      <c r="D15" s="14">
        <v>-2.4449999999999998</v>
      </c>
      <c r="E15" s="14">
        <v>-2.226</v>
      </c>
      <c r="G15" s="32">
        <f t="shared" si="6"/>
        <v>9.8515021232822523E-3</v>
      </c>
      <c r="H15" s="32">
        <f t="shared" si="7"/>
        <v>1.4676310813649869E-2</v>
      </c>
      <c r="I15" s="32">
        <f t="shared" si="8"/>
        <v>1.7927035515825078E-2</v>
      </c>
      <c r="J15" s="80">
        <f t="shared" si="2"/>
        <v>1.4151616150919066E-2</v>
      </c>
      <c r="L15" s="80"/>
      <c r="M15" s="80"/>
    </row>
    <row r="16" spans="2:13" x14ac:dyDescent="0.35">
      <c r="B16" s="16" t="s">
        <v>173</v>
      </c>
      <c r="C16" s="14">
        <v>-2.8570000000000002</v>
      </c>
      <c r="D16" s="14">
        <v>0</v>
      </c>
      <c r="E16" s="14">
        <v>0</v>
      </c>
      <c r="G16" s="32">
        <f t="shared" si="6"/>
        <v>1.8839184448606022E-2</v>
      </c>
      <c r="H16" s="32">
        <f t="shared" si="7"/>
        <v>0</v>
      </c>
      <c r="I16" s="32">
        <f t="shared" si="8"/>
        <v>0</v>
      </c>
      <c r="J16" s="80">
        <f t="shared" si="2"/>
        <v>6.2797281495353408E-3</v>
      </c>
      <c r="L16" s="80"/>
      <c r="M16" s="80"/>
    </row>
    <row r="17" spans="2:14" x14ac:dyDescent="0.35">
      <c r="B17" s="16" t="s">
        <v>174</v>
      </c>
      <c r="C17" s="14">
        <v>0</v>
      </c>
      <c r="D17" s="14">
        <v>39.06</v>
      </c>
      <c r="E17" s="14">
        <v>0</v>
      </c>
      <c r="G17" s="32">
        <f t="shared" si="6"/>
        <v>0</v>
      </c>
      <c r="H17" s="32">
        <f t="shared" si="7"/>
        <v>-0.23446081815180528</v>
      </c>
      <c r="I17" s="32">
        <f t="shared" si="8"/>
        <v>0</v>
      </c>
      <c r="J17" s="80">
        <f t="shared" si="2"/>
        <v>-7.8153606050601759E-2</v>
      </c>
      <c r="L17" s="80"/>
      <c r="M17" s="80"/>
    </row>
    <row r="18" spans="2:14" x14ac:dyDescent="0.35">
      <c r="B18" s="73" t="s">
        <v>42</v>
      </c>
      <c r="C18" s="74">
        <f>SUM(C13:C17)</f>
        <v>19.246999999999993</v>
      </c>
      <c r="D18" s="74">
        <f t="shared" ref="D18:E18" si="9">SUM(D13:D17)</f>
        <v>57.40100000000001</v>
      </c>
      <c r="E18" s="74">
        <f t="shared" si="9"/>
        <v>13.343999999999994</v>
      </c>
      <c r="G18" s="79"/>
      <c r="H18" s="79"/>
      <c r="I18" s="79"/>
      <c r="J18" s="79"/>
      <c r="L18" s="79"/>
      <c r="M18" s="79"/>
    </row>
    <row r="19" spans="2:14" x14ac:dyDescent="0.35">
      <c r="B19" s="16" t="s">
        <v>175</v>
      </c>
      <c r="C19" s="14">
        <v>-4.4359999999999999</v>
      </c>
      <c r="D19" s="14">
        <v>-14.872</v>
      </c>
      <c r="E19" s="14">
        <v>-3.5390000000000001</v>
      </c>
      <c r="G19" s="32">
        <f t="shared" ref="G19" si="10">-C19/C$4</f>
        <v>2.9251180333922402E-2</v>
      </c>
      <c r="H19" s="32">
        <f t="shared" ref="H19" si="11">-D19/D$4</f>
        <v>8.9270386266094418E-2</v>
      </c>
      <c r="I19" s="32">
        <f t="shared" ref="I19" si="12">-E19/E$4</f>
        <v>2.8501248288636549E-2</v>
      </c>
      <c r="J19" s="80">
        <f t="shared" si="2"/>
        <v>4.9007604962884456E-2</v>
      </c>
      <c r="L19" s="80"/>
      <c r="M19" s="80"/>
    </row>
    <row r="20" spans="2:14" x14ac:dyDescent="0.35">
      <c r="B20" s="73" t="s">
        <v>16</v>
      </c>
      <c r="C20" s="74">
        <f>+C18+C19</f>
        <v>14.810999999999993</v>
      </c>
      <c r="D20" s="74">
        <f>+D18+D19</f>
        <v>42.529000000000011</v>
      </c>
      <c r="E20" s="74">
        <f>+E18+E19</f>
        <v>9.8049999999999944</v>
      </c>
      <c r="G20" s="79"/>
      <c r="H20" s="79"/>
      <c r="I20" s="79"/>
      <c r="J20" s="79"/>
      <c r="L20" s="79"/>
      <c r="M20" s="79"/>
    </row>
    <row r="21" spans="2:14" x14ac:dyDescent="0.35">
      <c r="C21" s="14"/>
      <c r="D21" s="14"/>
      <c r="E21" s="14"/>
      <c r="G21" s="14"/>
      <c r="H21" s="14"/>
      <c r="I21" s="14"/>
      <c r="J21" s="14"/>
      <c r="L21" s="14"/>
      <c r="M21" s="14"/>
    </row>
    <row r="22" spans="2:14" x14ac:dyDescent="0.35">
      <c r="B22" t="s">
        <v>85</v>
      </c>
      <c r="C22" s="21">
        <f>+C13+C38-C11</f>
        <v>39.05299999999999</v>
      </c>
      <c r="D22" s="21">
        <f t="shared" ref="D22:E22" si="13">+D13+D38-D11</f>
        <v>49.936000000000007</v>
      </c>
      <c r="E22" s="21">
        <f t="shared" si="13"/>
        <v>32.369999999999997</v>
      </c>
      <c r="G22" s="32">
        <f>C22/C$4</f>
        <v>0.25751721045551651</v>
      </c>
      <c r="H22" s="32">
        <f t="shared" ref="H22:I22" si="14">D22/D$4</f>
        <v>0.29974489030283025</v>
      </c>
      <c r="I22" s="32">
        <f t="shared" si="14"/>
        <v>0.26069098816139163</v>
      </c>
      <c r="J22" s="80">
        <f t="shared" ref="J22" si="15">AVERAGE(G22:I22)</f>
        <v>0.27265102963991278</v>
      </c>
      <c r="L22" s="80">
        <f>AVERAGE('Lumine Model'!K93:L93)</f>
        <v>0.30784970566492631</v>
      </c>
      <c r="M22" s="80">
        <f>+J22-L22</f>
        <v>-3.5198676025013531E-2</v>
      </c>
    </row>
    <row r="23" spans="2:14" x14ac:dyDescent="0.35">
      <c r="B23" t="s">
        <v>86</v>
      </c>
      <c r="C23" s="32">
        <f>+C22/C4</f>
        <v>0.25751721045551651</v>
      </c>
      <c r="D23" s="32">
        <f>+D22/D4</f>
        <v>0.29974489030283025</v>
      </c>
      <c r="E23" s="32">
        <f>+E22/E4</f>
        <v>0.26069098816139163</v>
      </c>
      <c r="G23" s="15"/>
      <c r="H23" s="15"/>
      <c r="I23" s="15"/>
      <c r="J23" s="15"/>
      <c r="M23" s="18">
        <v>187</v>
      </c>
      <c r="N23" t="s">
        <v>199</v>
      </c>
    </row>
    <row r="24" spans="2:14" x14ac:dyDescent="0.35">
      <c r="B24" t="s">
        <v>186</v>
      </c>
      <c r="C24" s="15">
        <f>+C6/C4</f>
        <v>0.66630839026191546</v>
      </c>
      <c r="D24" s="15">
        <f>+D6/D4</f>
        <v>0.68958252048380808</v>
      </c>
      <c r="E24" s="15">
        <f>+E6/E4</f>
        <v>0.69608601111379553</v>
      </c>
      <c r="M24" s="18">
        <v>124</v>
      </c>
      <c r="N24" t="s">
        <v>200</v>
      </c>
    </row>
    <row r="25" spans="2:14" x14ac:dyDescent="0.35">
      <c r="C25" s="14"/>
      <c r="D25" s="14"/>
      <c r="E25" s="14"/>
      <c r="M25" s="80">
        <f>+M24/SUM(M23:M24)*M22</f>
        <v>-1.4034198800970026E-2</v>
      </c>
      <c r="N25" t="s">
        <v>198</v>
      </c>
    </row>
    <row r="26" spans="2:14" x14ac:dyDescent="0.35">
      <c r="C26" s="14"/>
      <c r="D26" s="14"/>
      <c r="E26" s="14"/>
      <c r="M26" s="80"/>
    </row>
    <row r="27" spans="2:14" x14ac:dyDescent="0.35">
      <c r="B27" s="72" t="s">
        <v>335</v>
      </c>
      <c r="C27" s="14">
        <v>135.279</v>
      </c>
      <c r="D27" s="14">
        <v>149.19499999999999</v>
      </c>
      <c r="E27" s="14">
        <v>110.711</v>
      </c>
      <c r="M27" s="148"/>
    </row>
    <row r="28" spans="2:14" x14ac:dyDescent="0.35">
      <c r="B28" s="72" t="s">
        <v>336</v>
      </c>
      <c r="C28" s="14">
        <v>8.8089999999999993</v>
      </c>
      <c r="D28" s="14">
        <v>7.4260000000000002</v>
      </c>
      <c r="E28" s="14">
        <v>2.9609999999999999</v>
      </c>
      <c r="M28" s="148"/>
    </row>
    <row r="29" spans="2:14" x14ac:dyDescent="0.35">
      <c r="B29" s="72" t="s">
        <v>337</v>
      </c>
      <c r="C29" s="14">
        <v>3.6320000000000001</v>
      </c>
      <c r="D29" s="14">
        <v>4.0359999999999996</v>
      </c>
      <c r="E29" s="14">
        <v>3.4489999999999998</v>
      </c>
      <c r="M29" s="149"/>
    </row>
    <row r="30" spans="2:14" x14ac:dyDescent="0.35">
      <c r="B30" s="72" t="s">
        <v>338</v>
      </c>
      <c r="C30" s="14">
        <v>1.4690000000000001</v>
      </c>
      <c r="D30" s="14">
        <v>2.9159999999999999</v>
      </c>
      <c r="E30" s="14">
        <v>3.2759999999999998</v>
      </c>
      <c r="M30" s="80"/>
    </row>
    <row r="31" spans="2:14" x14ac:dyDescent="0.35">
      <c r="B31" s="72" t="s">
        <v>26</v>
      </c>
      <c r="C31" s="14">
        <v>1.1850000000000001</v>
      </c>
      <c r="D31" s="14">
        <v>1.6040000000000001</v>
      </c>
      <c r="E31" s="14">
        <v>2.1429999999999998</v>
      </c>
      <c r="M31" s="80"/>
    </row>
    <row r="32" spans="2:14" x14ac:dyDescent="0.35">
      <c r="B32" s="72" t="s">
        <v>339</v>
      </c>
      <c r="C32" s="14">
        <v>1.278</v>
      </c>
      <c r="D32" s="14">
        <v>1.4179999999999999</v>
      </c>
      <c r="E32" s="14">
        <v>1.63</v>
      </c>
      <c r="M32" s="80"/>
    </row>
    <row r="33" spans="2:13" x14ac:dyDescent="0.35">
      <c r="B33" s="73" t="s">
        <v>15</v>
      </c>
      <c r="C33" s="74">
        <f>SUM(C27:C32)</f>
        <v>151.65199999999999</v>
      </c>
      <c r="D33" s="74">
        <f>SUM(D27:D32)</f>
        <v>166.595</v>
      </c>
      <c r="E33" s="74">
        <f>SUM(E27:E32)</f>
        <v>124.16999999999999</v>
      </c>
      <c r="M33" s="80"/>
    </row>
    <row r="34" spans="2:13" x14ac:dyDescent="0.35">
      <c r="B34" s="146" t="s">
        <v>89</v>
      </c>
      <c r="C34" s="147" t="b">
        <f>ABS(C33-C4)&lt;1</f>
        <v>1</v>
      </c>
      <c r="D34" s="147" t="b">
        <f>ABS(D33-D4)&lt;1</f>
        <v>1</v>
      </c>
      <c r="E34" s="147" t="b">
        <f>ABS(E33-E4)&lt;1</f>
        <v>1</v>
      </c>
      <c r="M34" s="80"/>
    </row>
    <row r="35" spans="2:13" x14ac:dyDescent="0.35">
      <c r="C35" s="32"/>
      <c r="D35" s="32"/>
      <c r="E35" s="32"/>
      <c r="M35" s="80"/>
    </row>
    <row r="36" spans="2:13" x14ac:dyDescent="0.35">
      <c r="B36" s="6" t="s">
        <v>176</v>
      </c>
      <c r="C36" s="7"/>
      <c r="D36" s="7"/>
      <c r="E36" s="7"/>
    </row>
    <row r="37" spans="2:13" x14ac:dyDescent="0.35">
      <c r="B37" t="s">
        <v>16</v>
      </c>
      <c r="C37" s="21">
        <f>+C20</f>
        <v>14.810999999999993</v>
      </c>
      <c r="D37" s="21">
        <f>+D20</f>
        <v>42.529000000000011</v>
      </c>
      <c r="E37" s="21">
        <f>+E20</f>
        <v>9.8049999999999944</v>
      </c>
    </row>
    <row r="38" spans="2:13" x14ac:dyDescent="0.35">
      <c r="B38" s="16" t="s">
        <v>177</v>
      </c>
      <c r="C38" s="14">
        <v>5.0090000000000003</v>
      </c>
      <c r="D38" s="14">
        <v>4.6369999999999996</v>
      </c>
      <c r="E38" s="14">
        <v>2.9119999999999999</v>
      </c>
    </row>
    <row r="39" spans="2:13" x14ac:dyDescent="0.35">
      <c r="B39" s="16" t="s">
        <v>172</v>
      </c>
      <c r="C39" s="21">
        <f t="shared" ref="C39:E41" si="16">-C15</f>
        <v>1.494</v>
      </c>
      <c r="D39" s="21">
        <f t="shared" si="16"/>
        <v>2.4449999999999998</v>
      </c>
      <c r="E39" s="21">
        <f t="shared" si="16"/>
        <v>2.226</v>
      </c>
    </row>
    <row r="40" spans="2:13" x14ac:dyDescent="0.35">
      <c r="B40" s="16" t="s">
        <v>173</v>
      </c>
      <c r="C40" s="21">
        <f t="shared" si="16"/>
        <v>2.8570000000000002</v>
      </c>
      <c r="D40" s="21">
        <f t="shared" si="16"/>
        <v>0</v>
      </c>
      <c r="E40" s="21">
        <f t="shared" si="16"/>
        <v>0</v>
      </c>
    </row>
    <row r="41" spans="2:13" x14ac:dyDescent="0.35">
      <c r="B41" s="16" t="s">
        <v>174</v>
      </c>
      <c r="C41" s="21">
        <f t="shared" si="16"/>
        <v>0</v>
      </c>
      <c r="D41" s="21">
        <f t="shared" si="16"/>
        <v>-39.06</v>
      </c>
      <c r="E41" s="21">
        <f t="shared" si="16"/>
        <v>0</v>
      </c>
    </row>
    <row r="42" spans="2:13" x14ac:dyDescent="0.35">
      <c r="B42" s="16" t="s">
        <v>50</v>
      </c>
      <c r="C42" s="21">
        <f>-C19</f>
        <v>4.4359999999999999</v>
      </c>
      <c r="D42" s="21">
        <f>-D19</f>
        <v>14.872</v>
      </c>
      <c r="E42" s="21">
        <f>-E19</f>
        <v>3.5390000000000001</v>
      </c>
    </row>
    <row r="43" spans="2:13" x14ac:dyDescent="0.35">
      <c r="B43" s="16" t="s">
        <v>178</v>
      </c>
      <c r="C43" s="14">
        <v>-1.498</v>
      </c>
      <c r="D43" s="14">
        <v>-1.25</v>
      </c>
      <c r="E43" s="14">
        <v>-17.576000000000001</v>
      </c>
    </row>
    <row r="44" spans="2:13" x14ac:dyDescent="0.35">
      <c r="B44" s="16" t="s">
        <v>31</v>
      </c>
      <c r="C44" s="21">
        <f>+C45-SUM(C37:C43)</f>
        <v>1.8810000000000109</v>
      </c>
      <c r="D44" s="21">
        <f>+D45-SUM(D37:D43)</f>
        <v>5.0999999999999908</v>
      </c>
      <c r="E44" s="21">
        <f>+E45-SUM(E37:E43)</f>
        <v>3.4100000000000055</v>
      </c>
    </row>
    <row r="45" spans="2:13" x14ac:dyDescent="0.35">
      <c r="B45" s="10" t="s">
        <v>52</v>
      </c>
      <c r="C45" s="74">
        <f>+C47-C46</f>
        <v>28.990000000000002</v>
      </c>
      <c r="D45" s="74">
        <f>+D47-D46</f>
        <v>29.273</v>
      </c>
      <c r="E45" s="74">
        <f>+E47-E46</f>
        <v>4.3160000000000007</v>
      </c>
    </row>
    <row r="46" spans="2:13" x14ac:dyDescent="0.35">
      <c r="B46" s="16" t="s">
        <v>139</v>
      </c>
      <c r="C46" s="14">
        <f>6.748-6.778+0.037-1.459+3.521-10.204</f>
        <v>-8.1349999999999998</v>
      </c>
      <c r="D46" s="14">
        <f>8.909-7.255-0.445+11.423-10.146-1.941</f>
        <v>0.5450000000000006</v>
      </c>
      <c r="E46" s="14">
        <f>3.099+1.682+0.092+2.092-1.823-1.923</f>
        <v>3.2189999999999994</v>
      </c>
    </row>
    <row r="47" spans="2:13" x14ac:dyDescent="0.35">
      <c r="B47" s="10" t="s">
        <v>53</v>
      </c>
      <c r="C47" s="75">
        <v>20.855</v>
      </c>
      <c r="D47" s="75">
        <v>29.818000000000001</v>
      </c>
      <c r="E47" s="75">
        <v>7.5350000000000001</v>
      </c>
    </row>
    <row r="48" spans="2:13" x14ac:dyDescent="0.35">
      <c r="C48" s="14"/>
      <c r="D48" s="14"/>
      <c r="E48" s="14"/>
    </row>
    <row r="49" spans="2:5" x14ac:dyDescent="0.35">
      <c r="B49" s="16" t="s">
        <v>62</v>
      </c>
      <c r="C49" s="14">
        <v>-0.41</v>
      </c>
      <c r="D49" s="14">
        <v>-1.077</v>
      </c>
      <c r="E49" s="14">
        <v>-0.39500000000000002</v>
      </c>
    </row>
    <row r="50" spans="2:5" x14ac:dyDescent="0.35">
      <c r="B50" s="16" t="s">
        <v>179</v>
      </c>
      <c r="C50" s="14">
        <v>0</v>
      </c>
      <c r="D50" s="14">
        <v>40.103999999999999</v>
      </c>
      <c r="E50" s="14">
        <v>0</v>
      </c>
    </row>
    <row r="51" spans="2:5" x14ac:dyDescent="0.35">
      <c r="B51" s="16" t="s">
        <v>31</v>
      </c>
      <c r="C51" s="14">
        <v>0</v>
      </c>
      <c r="D51" s="14">
        <v>0</v>
      </c>
      <c r="E51" s="14">
        <v>0</v>
      </c>
    </row>
    <row r="52" spans="2:5" x14ac:dyDescent="0.35">
      <c r="B52" s="10" t="s">
        <v>59</v>
      </c>
      <c r="C52" s="74">
        <f>SUM(C49:C51)</f>
        <v>-0.41</v>
      </c>
      <c r="D52" s="74">
        <f>SUM(D49:D51)</f>
        <v>39.027000000000001</v>
      </c>
      <c r="E52" s="74">
        <f>SUM(E49:E51)</f>
        <v>-0.39500000000000002</v>
      </c>
    </row>
    <row r="54" spans="2:5" x14ac:dyDescent="0.35">
      <c r="B54" s="16" t="s">
        <v>180</v>
      </c>
      <c r="C54" s="14">
        <v>0.33800000000000002</v>
      </c>
      <c r="D54" s="14">
        <v>0.75600000000000001</v>
      </c>
      <c r="E54" s="14">
        <v>0.19700000000000001</v>
      </c>
    </row>
    <row r="55" spans="2:5" x14ac:dyDescent="0.35">
      <c r="B55" s="16" t="s">
        <v>181</v>
      </c>
      <c r="C55" s="14">
        <v>-2.863</v>
      </c>
      <c r="D55" s="14">
        <v>-2.927</v>
      </c>
      <c r="E55" s="14">
        <v>-2.4239999999999999</v>
      </c>
    </row>
    <row r="56" spans="2:5" x14ac:dyDescent="0.35">
      <c r="B56" s="16" t="s">
        <v>182</v>
      </c>
      <c r="C56" s="14">
        <v>190</v>
      </c>
      <c r="D56" s="14">
        <v>0</v>
      </c>
      <c r="E56" s="14">
        <v>0</v>
      </c>
    </row>
    <row r="57" spans="2:5" x14ac:dyDescent="0.35">
      <c r="B57" s="16" t="s">
        <v>183</v>
      </c>
      <c r="C57" s="14">
        <v>-0.95</v>
      </c>
      <c r="D57" s="14">
        <v>-32.326000000000001</v>
      </c>
      <c r="E57" s="14">
        <v>-46.29</v>
      </c>
    </row>
    <row r="58" spans="2:5" x14ac:dyDescent="0.35">
      <c r="B58" s="16" t="s">
        <v>184</v>
      </c>
      <c r="C58" s="14">
        <v>-10.933</v>
      </c>
      <c r="D58" s="14">
        <v>0</v>
      </c>
      <c r="E58" s="14">
        <v>0</v>
      </c>
    </row>
    <row r="59" spans="2:5" x14ac:dyDescent="0.35">
      <c r="B59" s="16" t="s">
        <v>185</v>
      </c>
      <c r="C59" s="14">
        <v>-189.999</v>
      </c>
      <c r="D59" s="14">
        <v>0</v>
      </c>
      <c r="E59" s="14">
        <v>0</v>
      </c>
    </row>
    <row r="60" spans="2:5" x14ac:dyDescent="0.35">
      <c r="B60" s="16" t="s">
        <v>31</v>
      </c>
      <c r="C60" s="14">
        <v>0</v>
      </c>
      <c r="D60" s="14">
        <v>0</v>
      </c>
      <c r="E60" s="14">
        <v>0</v>
      </c>
    </row>
    <row r="61" spans="2:5" x14ac:dyDescent="0.35">
      <c r="B61" s="10" t="s">
        <v>59</v>
      </c>
      <c r="C61" s="74">
        <f>SUM(C54:C60)</f>
        <v>-14.406999999999982</v>
      </c>
      <c r="D61" s="74">
        <f>SUM(D54:D60)</f>
        <v>-34.497</v>
      </c>
      <c r="E61" s="74">
        <f>SUM(E54:E60)</f>
        <v>-48.516999999999996</v>
      </c>
    </row>
    <row r="63" spans="2:5" x14ac:dyDescent="0.35">
      <c r="B63" s="16" t="s">
        <v>18</v>
      </c>
      <c r="C63" s="14">
        <v>6.3E-2</v>
      </c>
      <c r="D63" s="14">
        <v>-0.104</v>
      </c>
      <c r="E63" s="14">
        <v>-0.19700000000000001</v>
      </c>
    </row>
    <row r="64" spans="2:5" x14ac:dyDescent="0.35">
      <c r="B64" s="10" t="s">
        <v>63</v>
      </c>
      <c r="C64" s="74">
        <f>+C63+C61+C52+C47</f>
        <v>6.1010000000000186</v>
      </c>
      <c r="D64" s="74">
        <f>+D63+D61+D52+D47</f>
        <v>34.244</v>
      </c>
      <c r="E64" s="74">
        <f>+E63+E61+E52+E47</f>
        <v>-41.573999999999998</v>
      </c>
    </row>
  </sheetData>
  <conditionalFormatting sqref="C34:E34">
    <cfRule type="cellIs" dxfId="0" priority="1" operator="equal">
      <formula>FALSE</formula>
    </cfRule>
  </conditionalFormatting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9F85A-FD94-4A22-9EE4-4D087D458EC2}">
  <dimension ref="B2:X68"/>
  <sheetViews>
    <sheetView zoomScale="85" zoomScaleNormal="85" workbookViewId="0">
      <pane xSplit="3" ySplit="10" topLeftCell="D11" activePane="bottomRight" state="frozen"/>
      <selection pane="topRight" activeCell="D1" sqref="D1"/>
      <selection pane="bottomLeft" activeCell="A11" sqref="A11"/>
      <selection pane="bottomRight" activeCell="C11" sqref="C11"/>
    </sheetView>
  </sheetViews>
  <sheetFormatPr defaultRowHeight="14.5" x14ac:dyDescent="0.35"/>
  <cols>
    <col min="2" max="2" width="20" bestFit="1" customWidth="1"/>
  </cols>
  <sheetData>
    <row r="2" spans="2:24" x14ac:dyDescent="0.35">
      <c r="B2" t="s">
        <v>24</v>
      </c>
      <c r="C2" s="18">
        <v>100</v>
      </c>
    </row>
    <row r="3" spans="2:24" x14ac:dyDescent="0.35">
      <c r="B3" t="s">
        <v>244</v>
      </c>
      <c r="C3" s="13">
        <f>+C2*C4</f>
        <v>100</v>
      </c>
    </row>
    <row r="4" spans="2:24" x14ac:dyDescent="0.35">
      <c r="B4" t="s">
        <v>150</v>
      </c>
      <c r="C4" s="94">
        <v>1</v>
      </c>
    </row>
    <row r="5" spans="2:24" x14ac:dyDescent="0.35">
      <c r="B5" t="s">
        <v>151</v>
      </c>
      <c r="C5" s="95">
        <f>+C4/E14</f>
        <v>3.5335689045936398</v>
      </c>
    </row>
    <row r="6" spans="2:24" x14ac:dyDescent="0.35">
      <c r="B6" t="s">
        <v>247</v>
      </c>
      <c r="C6" s="93">
        <v>0</v>
      </c>
    </row>
    <row r="7" spans="2:24" x14ac:dyDescent="0.35">
      <c r="B7" t="s">
        <v>248</v>
      </c>
      <c r="C7" s="13">
        <f>+C3-C8</f>
        <v>100</v>
      </c>
    </row>
    <row r="8" spans="2:24" x14ac:dyDescent="0.35">
      <c r="B8" t="s">
        <v>138</v>
      </c>
      <c r="C8" s="13">
        <f>+C6*C3</f>
        <v>0</v>
      </c>
    </row>
    <row r="10" spans="2:24" x14ac:dyDescent="0.35">
      <c r="B10" s="3" t="s">
        <v>263</v>
      </c>
      <c r="C10" s="3"/>
      <c r="D10" s="3">
        <v>0</v>
      </c>
      <c r="E10" s="3">
        <f>+D10+1</f>
        <v>1</v>
      </c>
      <c r="F10" s="3">
        <f t="shared" ref="F10:X10" si="0">+E10+1</f>
        <v>2</v>
      </c>
      <c r="G10" s="3">
        <f t="shared" si="0"/>
        <v>3</v>
      </c>
      <c r="H10" s="3">
        <f t="shared" si="0"/>
        <v>4</v>
      </c>
      <c r="I10" s="3">
        <f t="shared" si="0"/>
        <v>5</v>
      </c>
      <c r="J10" s="3">
        <f t="shared" si="0"/>
        <v>6</v>
      </c>
      <c r="K10" s="3">
        <f t="shared" si="0"/>
        <v>7</v>
      </c>
      <c r="L10" s="3">
        <f t="shared" si="0"/>
        <v>8</v>
      </c>
      <c r="M10" s="3">
        <f t="shared" si="0"/>
        <v>9</v>
      </c>
      <c r="N10" s="3">
        <f t="shared" si="0"/>
        <v>10</v>
      </c>
      <c r="O10" s="3">
        <f t="shared" si="0"/>
        <v>11</v>
      </c>
      <c r="P10" s="3">
        <f t="shared" si="0"/>
        <v>12</v>
      </c>
      <c r="Q10" s="3">
        <f t="shared" si="0"/>
        <v>13</v>
      </c>
      <c r="R10" s="3">
        <f t="shared" si="0"/>
        <v>14</v>
      </c>
      <c r="S10" s="3">
        <f t="shared" si="0"/>
        <v>15</v>
      </c>
      <c r="T10" s="3">
        <f t="shared" si="0"/>
        <v>16</v>
      </c>
      <c r="U10" s="3">
        <f t="shared" si="0"/>
        <v>17</v>
      </c>
      <c r="V10" s="3">
        <f t="shared" si="0"/>
        <v>18</v>
      </c>
      <c r="W10" s="3">
        <f t="shared" si="0"/>
        <v>19</v>
      </c>
      <c r="X10" s="3">
        <f t="shared" si="0"/>
        <v>20</v>
      </c>
    </row>
    <row r="11" spans="2:24" x14ac:dyDescent="0.35">
      <c r="B11" s="98" t="s">
        <v>253</v>
      </c>
      <c r="C11" s="97"/>
      <c r="D11" s="97"/>
      <c r="E11" s="97"/>
      <c r="F11" s="97"/>
      <c r="G11" s="97"/>
      <c r="H11" s="97"/>
      <c r="I11" s="97"/>
      <c r="J11" s="97"/>
      <c r="K11" s="97"/>
      <c r="L11" s="97"/>
      <c r="M11" s="97"/>
      <c r="N11" s="97"/>
      <c r="O11" s="97"/>
      <c r="P11" s="97"/>
      <c r="Q11" s="97"/>
      <c r="R11" s="97"/>
      <c r="S11" s="97"/>
      <c r="T11" s="97"/>
      <c r="U11" s="97"/>
      <c r="V11" s="97"/>
      <c r="W11" s="97"/>
      <c r="X11" s="97"/>
    </row>
    <row r="12" spans="2:24" x14ac:dyDescent="0.35">
      <c r="B12" t="s">
        <v>24</v>
      </c>
      <c r="D12" s="83">
        <f>+C2</f>
        <v>100</v>
      </c>
      <c r="E12" s="13">
        <f>+D12*(1+E13)</f>
        <v>103</v>
      </c>
      <c r="F12" s="13">
        <f t="shared" ref="F12:X12" si="1">+E12*(1+F13)</f>
        <v>106.09</v>
      </c>
      <c r="G12" s="13">
        <f t="shared" si="1"/>
        <v>109.2727</v>
      </c>
      <c r="H12" s="13">
        <f t="shared" si="1"/>
        <v>112.550881</v>
      </c>
      <c r="I12" s="13">
        <f t="shared" si="1"/>
        <v>115.92740743</v>
      </c>
      <c r="J12" s="13">
        <f t="shared" si="1"/>
        <v>119.4052296529</v>
      </c>
      <c r="K12" s="13">
        <f t="shared" si="1"/>
        <v>122.987386542487</v>
      </c>
      <c r="L12" s="13">
        <f t="shared" si="1"/>
        <v>126.67700813876162</v>
      </c>
      <c r="M12" s="13">
        <f t="shared" si="1"/>
        <v>130.47731838292447</v>
      </c>
      <c r="N12" s="13">
        <f t="shared" si="1"/>
        <v>134.39163793441222</v>
      </c>
      <c r="O12" s="13">
        <f t="shared" si="1"/>
        <v>138.4233870724446</v>
      </c>
      <c r="P12" s="13">
        <f t="shared" si="1"/>
        <v>142.57608868461793</v>
      </c>
      <c r="Q12" s="13">
        <f t="shared" si="1"/>
        <v>146.85337134515646</v>
      </c>
      <c r="R12" s="13">
        <f t="shared" si="1"/>
        <v>151.25897248551115</v>
      </c>
      <c r="S12" s="13">
        <f t="shared" si="1"/>
        <v>155.79674166007649</v>
      </c>
      <c r="T12" s="13">
        <f t="shared" si="1"/>
        <v>160.47064390987879</v>
      </c>
      <c r="U12" s="13">
        <f t="shared" si="1"/>
        <v>165.28476322717515</v>
      </c>
      <c r="V12" s="13">
        <f t="shared" si="1"/>
        <v>170.24330612399041</v>
      </c>
      <c r="W12" s="13">
        <f t="shared" si="1"/>
        <v>175.35060530771011</v>
      </c>
      <c r="X12" s="13">
        <f t="shared" si="1"/>
        <v>180.61112346694142</v>
      </c>
    </row>
    <row r="13" spans="2:24" x14ac:dyDescent="0.35">
      <c r="B13" t="s">
        <v>238</v>
      </c>
      <c r="E13" s="37">
        <v>0.03</v>
      </c>
      <c r="F13" s="37">
        <v>0.03</v>
      </c>
      <c r="G13" s="37">
        <v>0.03</v>
      </c>
      <c r="H13" s="37">
        <v>0.03</v>
      </c>
      <c r="I13" s="37">
        <v>0.03</v>
      </c>
      <c r="J13" s="37">
        <v>0.03</v>
      </c>
      <c r="K13" s="37">
        <v>0.03</v>
      </c>
      <c r="L13" s="37">
        <v>0.03</v>
      </c>
      <c r="M13" s="37">
        <v>0.03</v>
      </c>
      <c r="N13" s="37">
        <v>0.03</v>
      </c>
      <c r="O13" s="37">
        <v>0.03</v>
      </c>
      <c r="P13" s="37">
        <v>0.03</v>
      </c>
      <c r="Q13" s="37">
        <v>0.03</v>
      </c>
      <c r="R13" s="37">
        <v>0.03</v>
      </c>
      <c r="S13" s="37">
        <v>0.03</v>
      </c>
      <c r="T13" s="37">
        <v>0.03</v>
      </c>
      <c r="U13" s="37">
        <v>0.03</v>
      </c>
      <c r="V13" s="37">
        <v>0.03</v>
      </c>
      <c r="W13" s="37">
        <v>0.03</v>
      </c>
      <c r="X13" s="37">
        <v>0.03</v>
      </c>
    </row>
    <row r="14" spans="2:24" x14ac:dyDescent="0.35">
      <c r="B14" t="s">
        <v>86</v>
      </c>
      <c r="E14" s="37">
        <v>0.28299999999999997</v>
      </c>
      <c r="F14" s="37">
        <v>0.28299999999999997</v>
      </c>
      <c r="G14" s="37">
        <v>0.28299999999999997</v>
      </c>
      <c r="H14" s="37">
        <v>0.28299999999999997</v>
      </c>
      <c r="I14" s="37">
        <v>0.28299999999999997</v>
      </c>
      <c r="J14" s="37">
        <v>0.28299999999999997</v>
      </c>
      <c r="K14" s="37">
        <v>0.28299999999999997</v>
      </c>
      <c r="L14" s="37">
        <v>0.28299999999999997</v>
      </c>
      <c r="M14" s="37">
        <v>0.28299999999999997</v>
      </c>
      <c r="N14" s="37">
        <v>0.28299999999999997</v>
      </c>
      <c r="O14" s="37">
        <v>0.28299999999999997</v>
      </c>
      <c r="P14" s="37">
        <v>0.28299999999999997</v>
      </c>
      <c r="Q14" s="37">
        <v>0.28299999999999997</v>
      </c>
      <c r="R14" s="37">
        <v>0.28299999999999997</v>
      </c>
      <c r="S14" s="37">
        <v>0.28299999999999997</v>
      </c>
      <c r="T14" s="37">
        <v>0.28299999999999997</v>
      </c>
      <c r="U14" s="37">
        <v>0.28299999999999997</v>
      </c>
      <c r="V14" s="37">
        <v>0.28299999999999997</v>
      </c>
      <c r="W14" s="37">
        <v>0.28299999999999997</v>
      </c>
      <c r="X14" s="37">
        <v>0.28299999999999997</v>
      </c>
    </row>
    <row r="15" spans="2:24" x14ac:dyDescent="0.35">
      <c r="B15" s="10" t="s">
        <v>85</v>
      </c>
      <c r="C15" s="10"/>
      <c r="D15" s="10"/>
      <c r="E15" s="19">
        <f>+E14*E12</f>
        <v>29.148999999999997</v>
      </c>
      <c r="F15" s="19">
        <f t="shared" ref="F15:X15" si="2">+F14*F12</f>
        <v>30.02347</v>
      </c>
      <c r="G15" s="19">
        <f t="shared" si="2"/>
        <v>30.924174099999998</v>
      </c>
      <c r="H15" s="19">
        <f t="shared" si="2"/>
        <v>31.851899322999998</v>
      </c>
      <c r="I15" s="19">
        <f t="shared" si="2"/>
        <v>32.807456302689999</v>
      </c>
      <c r="J15" s="19">
        <f t="shared" si="2"/>
        <v>33.7916799917707</v>
      </c>
      <c r="K15" s="19">
        <f t="shared" si="2"/>
        <v>34.805430391523821</v>
      </c>
      <c r="L15" s="19">
        <f t="shared" si="2"/>
        <v>35.849593303269536</v>
      </c>
      <c r="M15" s="19">
        <f t="shared" si="2"/>
        <v>36.925081102367621</v>
      </c>
      <c r="N15" s="19">
        <f t="shared" si="2"/>
        <v>38.032833535438655</v>
      </c>
      <c r="O15" s="19">
        <f t="shared" si="2"/>
        <v>39.173818541501817</v>
      </c>
      <c r="P15" s="19">
        <f t="shared" si="2"/>
        <v>40.349033097746869</v>
      </c>
      <c r="Q15" s="19">
        <f t="shared" si="2"/>
        <v>41.559504090679276</v>
      </c>
      <c r="R15" s="19">
        <f t="shared" si="2"/>
        <v>42.806289213399651</v>
      </c>
      <c r="S15" s="19">
        <f t="shared" si="2"/>
        <v>44.09047788980164</v>
      </c>
      <c r="T15" s="19">
        <f t="shared" si="2"/>
        <v>45.413192226495696</v>
      </c>
      <c r="U15" s="19">
        <f t="shared" si="2"/>
        <v>46.775587993290564</v>
      </c>
      <c r="V15" s="19">
        <f t="shared" si="2"/>
        <v>48.178855633089277</v>
      </c>
      <c r="W15" s="19">
        <f t="shared" si="2"/>
        <v>49.624221302081956</v>
      </c>
      <c r="X15" s="19">
        <f t="shared" si="2"/>
        <v>51.112947941144419</v>
      </c>
    </row>
    <row r="16" spans="2:24" x14ac:dyDescent="0.35">
      <c r="B16" s="72" t="s">
        <v>32</v>
      </c>
      <c r="E16" s="13">
        <f>+E42+E50</f>
        <v>-1.6666666666666665</v>
      </c>
      <c r="F16" s="13">
        <f t="shared" ref="F16:X16" si="3">+F42+F50</f>
        <v>-1.7166666666666668</v>
      </c>
      <c r="G16" s="13">
        <f t="shared" si="3"/>
        <v>-1.7681666666666667</v>
      </c>
      <c r="H16" s="13">
        <f t="shared" si="3"/>
        <v>-1.8212116666666667</v>
      </c>
      <c r="I16" s="13">
        <f t="shared" si="3"/>
        <v>-1.8758480166666669</v>
      </c>
      <c r="J16" s="13">
        <f t="shared" si="3"/>
        <v>-1.9321234571666668</v>
      </c>
      <c r="K16" s="13">
        <f t="shared" si="3"/>
        <v>-1.9900871608816666</v>
      </c>
      <c r="L16" s="13">
        <f t="shared" si="3"/>
        <v>-2.0497897757081165</v>
      </c>
      <c r="M16" s="13">
        <f t="shared" si="3"/>
        <v>-2.1112834689793605</v>
      </c>
      <c r="N16" s="13">
        <f t="shared" si="3"/>
        <v>-2.1746219730487413</v>
      </c>
      <c r="O16" s="13">
        <f t="shared" si="3"/>
        <v>-2.2398606322402035</v>
      </c>
      <c r="P16" s="13">
        <f t="shared" si="3"/>
        <v>-2.3070564512074103</v>
      </c>
      <c r="Q16" s="13">
        <f t="shared" si="3"/>
        <v>-2.3762681447436322</v>
      </c>
      <c r="R16" s="13">
        <f t="shared" si="3"/>
        <v>-2.4475561890859412</v>
      </c>
      <c r="S16" s="13">
        <f t="shared" si="3"/>
        <v>-2.520982874758519</v>
      </c>
      <c r="T16" s="13">
        <f t="shared" si="3"/>
        <v>-2.5966123610012746</v>
      </c>
      <c r="U16" s="13">
        <f t="shared" si="3"/>
        <v>-2.674510731831313</v>
      </c>
      <c r="V16" s="13">
        <f t="shared" si="3"/>
        <v>-2.7547460537862527</v>
      </c>
      <c r="W16" s="13">
        <f t="shared" si="3"/>
        <v>-2.83738843539984</v>
      </c>
      <c r="X16" s="13">
        <f t="shared" si="3"/>
        <v>-2.9225100884618351</v>
      </c>
    </row>
    <row r="17" spans="2:24" x14ac:dyDescent="0.35">
      <c r="B17" s="72" t="s">
        <v>163</v>
      </c>
      <c r="E17" s="13">
        <f>+E35</f>
        <v>-9</v>
      </c>
      <c r="F17" s="13">
        <f t="shared" ref="F17:X17" si="4">+F35</f>
        <v>-9</v>
      </c>
      <c r="G17" s="13">
        <f t="shared" si="4"/>
        <v>-9</v>
      </c>
      <c r="H17" s="13">
        <f t="shared" si="4"/>
        <v>-9</v>
      </c>
      <c r="I17" s="13">
        <f t="shared" si="4"/>
        <v>-9</v>
      </c>
      <c r="J17" s="13">
        <f t="shared" si="4"/>
        <v>-9</v>
      </c>
      <c r="K17" s="13">
        <f t="shared" si="4"/>
        <v>-9</v>
      </c>
      <c r="L17" s="13">
        <f t="shared" si="4"/>
        <v>-9</v>
      </c>
      <c r="M17" s="13">
        <f t="shared" si="4"/>
        <v>-9</v>
      </c>
      <c r="N17" s="13">
        <f t="shared" si="4"/>
        <v>-9</v>
      </c>
      <c r="O17" s="13">
        <f t="shared" si="4"/>
        <v>0</v>
      </c>
      <c r="P17" s="13">
        <f t="shared" si="4"/>
        <v>0</v>
      </c>
      <c r="Q17" s="13">
        <f t="shared" si="4"/>
        <v>0</v>
      </c>
      <c r="R17" s="13">
        <f t="shared" si="4"/>
        <v>0</v>
      </c>
      <c r="S17" s="13">
        <f t="shared" si="4"/>
        <v>0</v>
      </c>
      <c r="T17" s="13">
        <f t="shared" si="4"/>
        <v>0</v>
      </c>
      <c r="U17" s="13">
        <f t="shared" si="4"/>
        <v>0</v>
      </c>
      <c r="V17" s="13">
        <f t="shared" si="4"/>
        <v>0</v>
      </c>
      <c r="W17" s="13">
        <f t="shared" si="4"/>
        <v>0</v>
      </c>
      <c r="X17" s="13">
        <f t="shared" si="4"/>
        <v>0</v>
      </c>
    </row>
    <row r="18" spans="2:24" x14ac:dyDescent="0.35">
      <c r="B18" s="10" t="s">
        <v>170</v>
      </c>
      <c r="C18" s="10"/>
      <c r="D18" s="10"/>
      <c r="E18" s="19">
        <f>SUM(E15:E17)</f>
        <v>18.48233333333333</v>
      </c>
      <c r="F18" s="19">
        <f t="shared" ref="F18:X18" si="5">SUM(F15:F17)</f>
        <v>19.306803333333335</v>
      </c>
      <c r="G18" s="19">
        <f t="shared" si="5"/>
        <v>20.156007433333333</v>
      </c>
      <c r="H18" s="19">
        <f t="shared" si="5"/>
        <v>21.030687656333331</v>
      </c>
      <c r="I18" s="19">
        <f t="shared" si="5"/>
        <v>21.931608286023334</v>
      </c>
      <c r="J18" s="19">
        <f t="shared" si="5"/>
        <v>22.859556534604032</v>
      </c>
      <c r="K18" s="19">
        <f t="shared" si="5"/>
        <v>23.815343230642156</v>
      </c>
      <c r="L18" s="19">
        <f t="shared" si="5"/>
        <v>24.799803527561423</v>
      </c>
      <c r="M18" s="19">
        <f t="shared" si="5"/>
        <v>25.813797633388262</v>
      </c>
      <c r="N18" s="19">
        <f t="shared" si="5"/>
        <v>26.858211562389911</v>
      </c>
      <c r="O18" s="19">
        <f t="shared" si="5"/>
        <v>36.933957909261615</v>
      </c>
      <c r="P18" s="19">
        <f t="shared" si="5"/>
        <v>38.04197664653946</v>
      </c>
      <c r="Q18" s="19">
        <f t="shared" si="5"/>
        <v>39.183235945935643</v>
      </c>
      <c r="R18" s="19">
        <f t="shared" si="5"/>
        <v>40.358733024313707</v>
      </c>
      <c r="S18" s="19">
        <f t="shared" si="5"/>
        <v>41.569495015043124</v>
      </c>
      <c r="T18" s="19">
        <f t="shared" si="5"/>
        <v>42.816579865494418</v>
      </c>
      <c r="U18" s="19">
        <f t="shared" si="5"/>
        <v>44.101077261459253</v>
      </c>
      <c r="V18" s="19">
        <f t="shared" si="5"/>
        <v>45.424109579303021</v>
      </c>
      <c r="W18" s="19">
        <f t="shared" si="5"/>
        <v>46.786832866682118</v>
      </c>
      <c r="X18" s="19">
        <f t="shared" si="5"/>
        <v>48.190437852682585</v>
      </c>
    </row>
    <row r="19" spans="2:24" x14ac:dyDescent="0.35">
      <c r="B19" t="s">
        <v>133</v>
      </c>
      <c r="E19" s="28">
        <f>E63+E55</f>
        <v>-0.21315000000000001</v>
      </c>
      <c r="F19" s="28">
        <f t="shared" ref="F19:X19" si="6">F63+F55</f>
        <v>-0.21954450000000003</v>
      </c>
      <c r="G19" s="28">
        <f t="shared" si="6"/>
        <v>-0.22613083500000003</v>
      </c>
      <c r="H19" s="28">
        <f t="shared" si="6"/>
        <v>-0.23291476005000003</v>
      </c>
      <c r="I19" s="28">
        <f t="shared" si="6"/>
        <v>-0.23990220285150005</v>
      </c>
      <c r="J19" s="28">
        <f t="shared" si="6"/>
        <v>-0.24709926893704501</v>
      </c>
      <c r="K19" s="28">
        <f t="shared" si="6"/>
        <v>-0.25451224700515634</v>
      </c>
      <c r="L19" s="28">
        <f t="shared" si="6"/>
        <v>-0.26214761441531109</v>
      </c>
      <c r="M19" s="28">
        <f t="shared" si="6"/>
        <v>-0.27001204284777042</v>
      </c>
      <c r="N19" s="28">
        <f t="shared" si="6"/>
        <v>-0.27811240413320354</v>
      </c>
      <c r="O19" s="28">
        <f t="shared" si="6"/>
        <v>-0.2864557762571997</v>
      </c>
      <c r="P19" s="28">
        <f t="shared" si="6"/>
        <v>-0.29504944954491574</v>
      </c>
      <c r="Q19" s="28">
        <f t="shared" si="6"/>
        <v>-0.3039009330312632</v>
      </c>
      <c r="R19" s="28">
        <f t="shared" si="6"/>
        <v>-0.31301796102220097</v>
      </c>
      <c r="S19" s="28">
        <f t="shared" si="6"/>
        <v>-0.32240849985286707</v>
      </c>
      <c r="T19" s="28">
        <f t="shared" si="6"/>
        <v>-0.33208075484845306</v>
      </c>
      <c r="U19" s="28">
        <f t="shared" si="6"/>
        <v>-0.34204317749390667</v>
      </c>
      <c r="V19" s="28">
        <f t="shared" si="6"/>
        <v>-0.3523044728187239</v>
      </c>
      <c r="W19" s="28">
        <f t="shared" si="6"/>
        <v>-0.36287360700328553</v>
      </c>
      <c r="X19" s="28">
        <f t="shared" si="6"/>
        <v>-0.37375981521338414</v>
      </c>
    </row>
    <row r="20" spans="2:24" x14ac:dyDescent="0.35">
      <c r="B20" s="10" t="s">
        <v>42</v>
      </c>
      <c r="C20" s="10"/>
      <c r="D20" s="10"/>
      <c r="E20" s="19">
        <f>SUM(E18:E19)</f>
        <v>18.269183333333331</v>
      </c>
      <c r="F20" s="19">
        <f t="shared" ref="F20:X20" si="7">SUM(F18:F19)</f>
        <v>19.087258833333333</v>
      </c>
      <c r="G20" s="19">
        <f t="shared" si="7"/>
        <v>19.929876598333333</v>
      </c>
      <c r="H20" s="19">
        <f t="shared" si="7"/>
        <v>20.79777289628333</v>
      </c>
      <c r="I20" s="19">
        <f t="shared" si="7"/>
        <v>21.691706083171834</v>
      </c>
      <c r="J20" s="19">
        <f t="shared" si="7"/>
        <v>22.612457265666986</v>
      </c>
      <c r="K20" s="19">
        <f t="shared" si="7"/>
        <v>23.560830983637</v>
      </c>
      <c r="L20" s="19">
        <f t="shared" si="7"/>
        <v>24.537655913146111</v>
      </c>
      <c r="M20" s="19">
        <f t="shared" si="7"/>
        <v>25.543785590540491</v>
      </c>
      <c r="N20" s="19">
        <f t="shared" si="7"/>
        <v>26.580099158256708</v>
      </c>
      <c r="O20" s="19">
        <f t="shared" si="7"/>
        <v>36.647502133004416</v>
      </c>
      <c r="P20" s="19">
        <f t="shared" si="7"/>
        <v>37.746927196994541</v>
      </c>
      <c r="Q20" s="19">
        <f t="shared" si="7"/>
        <v>38.879335012904377</v>
      </c>
      <c r="R20" s="19">
        <f t="shared" si="7"/>
        <v>40.045715063291503</v>
      </c>
      <c r="S20" s="19">
        <f t="shared" si="7"/>
        <v>41.247086515190254</v>
      </c>
      <c r="T20" s="19">
        <f t="shared" si="7"/>
        <v>42.484499110645963</v>
      </c>
      <c r="U20" s="19">
        <f t="shared" si="7"/>
        <v>43.759034083965346</v>
      </c>
      <c r="V20" s="19">
        <f t="shared" si="7"/>
        <v>45.071805106484298</v>
      </c>
      <c r="W20" s="19">
        <f t="shared" si="7"/>
        <v>46.423959259678831</v>
      </c>
      <c r="X20" s="19">
        <f t="shared" si="7"/>
        <v>47.816678037469202</v>
      </c>
    </row>
    <row r="21" spans="2:24" x14ac:dyDescent="0.35">
      <c r="B21" t="s">
        <v>251</v>
      </c>
      <c r="E21" s="11">
        <v>0.25</v>
      </c>
      <c r="F21" s="11">
        <v>0.25</v>
      </c>
      <c r="G21" s="11">
        <v>0.25</v>
      </c>
      <c r="H21" s="11">
        <v>0.25</v>
      </c>
      <c r="I21" s="11">
        <v>0.25</v>
      </c>
      <c r="J21" s="11">
        <v>0.25</v>
      </c>
      <c r="K21" s="11">
        <v>0.25</v>
      </c>
      <c r="L21" s="11">
        <v>0.25</v>
      </c>
      <c r="M21" s="11">
        <v>0.25</v>
      </c>
      <c r="N21" s="11">
        <v>0.25</v>
      </c>
      <c r="O21" s="11">
        <v>0.25</v>
      </c>
      <c r="P21" s="11">
        <v>0.25</v>
      </c>
      <c r="Q21" s="11">
        <v>0.25</v>
      </c>
      <c r="R21" s="11">
        <v>0.25</v>
      </c>
      <c r="S21" s="11">
        <v>0.25</v>
      </c>
      <c r="T21" s="11">
        <v>0.25</v>
      </c>
      <c r="U21" s="11">
        <v>0.25</v>
      </c>
      <c r="V21" s="11">
        <v>0.25</v>
      </c>
      <c r="W21" s="11">
        <v>0.25</v>
      </c>
      <c r="X21" s="11">
        <v>0.25</v>
      </c>
    </row>
    <row r="22" spans="2:24" x14ac:dyDescent="0.35">
      <c r="B22" t="s">
        <v>175</v>
      </c>
      <c r="E22" s="13">
        <f>+E20*-E21</f>
        <v>-4.5672958333333327</v>
      </c>
      <c r="F22" s="13">
        <f t="shared" ref="F22:X22" si="8">+F20*-F21</f>
        <v>-4.7718147083333333</v>
      </c>
      <c r="G22" s="13">
        <f t="shared" si="8"/>
        <v>-4.9824691495833333</v>
      </c>
      <c r="H22" s="13">
        <f t="shared" si="8"/>
        <v>-5.1994432240708326</v>
      </c>
      <c r="I22" s="13">
        <f t="shared" si="8"/>
        <v>-5.4229265207929584</v>
      </c>
      <c r="J22" s="13">
        <f t="shared" si="8"/>
        <v>-5.6531143164167466</v>
      </c>
      <c r="K22" s="13">
        <f t="shared" si="8"/>
        <v>-5.8902077459092501</v>
      </c>
      <c r="L22" s="13">
        <f t="shared" si="8"/>
        <v>-6.1344139782865277</v>
      </c>
      <c r="M22" s="13">
        <f t="shared" si="8"/>
        <v>-6.3859463976351227</v>
      </c>
      <c r="N22" s="13">
        <f t="shared" si="8"/>
        <v>-6.645024789564177</v>
      </c>
      <c r="O22" s="13">
        <f t="shared" si="8"/>
        <v>-9.1618755332511039</v>
      </c>
      <c r="P22" s="13">
        <f t="shared" si="8"/>
        <v>-9.4367317992486353</v>
      </c>
      <c r="Q22" s="13">
        <f t="shared" si="8"/>
        <v>-9.7198337532260943</v>
      </c>
      <c r="R22" s="13">
        <f t="shared" si="8"/>
        <v>-10.011428765822876</v>
      </c>
      <c r="S22" s="13">
        <f t="shared" si="8"/>
        <v>-10.311771628797564</v>
      </c>
      <c r="T22" s="13">
        <f t="shared" si="8"/>
        <v>-10.621124777661491</v>
      </c>
      <c r="U22" s="13">
        <f t="shared" si="8"/>
        <v>-10.939758520991337</v>
      </c>
      <c r="V22" s="13">
        <f t="shared" si="8"/>
        <v>-11.267951276621075</v>
      </c>
      <c r="W22" s="13">
        <f t="shared" si="8"/>
        <v>-11.605989814919708</v>
      </c>
      <c r="X22" s="13">
        <f t="shared" si="8"/>
        <v>-11.954169509367301</v>
      </c>
    </row>
    <row r="23" spans="2:24" x14ac:dyDescent="0.35">
      <c r="B23" s="10" t="s">
        <v>16</v>
      </c>
      <c r="C23" s="10"/>
      <c r="D23" s="10"/>
      <c r="E23" s="19">
        <f>+E20+E22</f>
        <v>13.701887499999998</v>
      </c>
      <c r="F23" s="19">
        <f t="shared" ref="F23:X23" si="9">+F20+F22</f>
        <v>14.315444124999999</v>
      </c>
      <c r="G23" s="19">
        <f t="shared" si="9"/>
        <v>14.947407448749999</v>
      </c>
      <c r="H23" s="19">
        <f t="shared" si="9"/>
        <v>15.598329672212497</v>
      </c>
      <c r="I23" s="19">
        <f t="shared" si="9"/>
        <v>16.268779562378874</v>
      </c>
      <c r="J23" s="19">
        <f t="shared" si="9"/>
        <v>16.959342949250239</v>
      </c>
      <c r="K23" s="19">
        <f t="shared" si="9"/>
        <v>17.670623237727749</v>
      </c>
      <c r="L23" s="19">
        <f t="shared" si="9"/>
        <v>18.403241934859583</v>
      </c>
      <c r="M23" s="19">
        <f t="shared" si="9"/>
        <v>19.157839192905367</v>
      </c>
      <c r="N23" s="19">
        <f t="shared" si="9"/>
        <v>19.935074368692533</v>
      </c>
      <c r="O23" s="19">
        <f t="shared" si="9"/>
        <v>27.48562659975331</v>
      </c>
      <c r="P23" s="19">
        <f t="shared" si="9"/>
        <v>28.310195397745908</v>
      </c>
      <c r="Q23" s="19">
        <f t="shared" si="9"/>
        <v>29.159501259678283</v>
      </c>
      <c r="R23" s="19">
        <f t="shared" si="9"/>
        <v>30.034286297468626</v>
      </c>
      <c r="S23" s="19">
        <f t="shared" si="9"/>
        <v>30.935314886392689</v>
      </c>
      <c r="T23" s="19">
        <f t="shared" si="9"/>
        <v>31.863374332984471</v>
      </c>
      <c r="U23" s="19">
        <f t="shared" si="9"/>
        <v>32.819275562974013</v>
      </c>
      <c r="V23" s="19">
        <f t="shared" si="9"/>
        <v>33.803853829863222</v>
      </c>
      <c r="W23" s="19">
        <f t="shared" si="9"/>
        <v>34.817969444759122</v>
      </c>
      <c r="X23" s="19">
        <f t="shared" si="9"/>
        <v>35.862508528101898</v>
      </c>
    </row>
    <row r="24" spans="2:24" x14ac:dyDescent="0.35">
      <c r="B24" t="s">
        <v>252</v>
      </c>
      <c r="E24" s="13">
        <f>-E17-E16</f>
        <v>10.666666666666666</v>
      </c>
      <c r="F24" s="13">
        <f t="shared" ref="F24:X24" si="10">-F17-F16</f>
        <v>10.716666666666667</v>
      </c>
      <c r="G24" s="13">
        <f t="shared" si="10"/>
        <v>10.768166666666666</v>
      </c>
      <c r="H24" s="13">
        <f t="shared" si="10"/>
        <v>10.821211666666667</v>
      </c>
      <c r="I24" s="13">
        <f t="shared" si="10"/>
        <v>10.875848016666668</v>
      </c>
      <c r="J24" s="13">
        <f t="shared" si="10"/>
        <v>10.932123457166666</v>
      </c>
      <c r="K24" s="13">
        <f t="shared" si="10"/>
        <v>10.990087160881666</v>
      </c>
      <c r="L24" s="13">
        <f t="shared" si="10"/>
        <v>11.049789775708117</v>
      </c>
      <c r="M24" s="13">
        <f t="shared" si="10"/>
        <v>11.11128346897936</v>
      </c>
      <c r="N24" s="13">
        <f t="shared" si="10"/>
        <v>11.17462197304874</v>
      </c>
      <c r="O24" s="13">
        <f t="shared" si="10"/>
        <v>2.2398606322402035</v>
      </c>
      <c r="P24" s="13">
        <f t="shared" si="10"/>
        <v>2.3070564512074103</v>
      </c>
      <c r="Q24" s="13">
        <f t="shared" si="10"/>
        <v>2.3762681447436322</v>
      </c>
      <c r="R24" s="13">
        <f t="shared" si="10"/>
        <v>2.4475561890859412</v>
      </c>
      <c r="S24" s="13">
        <f t="shared" si="10"/>
        <v>2.520982874758519</v>
      </c>
      <c r="T24" s="13">
        <f t="shared" si="10"/>
        <v>2.5966123610012746</v>
      </c>
      <c r="U24" s="13">
        <f t="shared" si="10"/>
        <v>2.674510731831313</v>
      </c>
      <c r="V24" s="13">
        <f t="shared" si="10"/>
        <v>2.7547460537862527</v>
      </c>
      <c r="W24" s="13">
        <f t="shared" si="10"/>
        <v>2.83738843539984</v>
      </c>
      <c r="X24" s="13">
        <f t="shared" si="10"/>
        <v>2.9225100884618351</v>
      </c>
    </row>
    <row r="25" spans="2:24" x14ac:dyDescent="0.35">
      <c r="B25" t="s">
        <v>257</v>
      </c>
      <c r="E25" s="13">
        <f>-E41+E50</f>
        <v>-1.7266666666666666</v>
      </c>
      <c r="F25" s="13">
        <f t="shared" ref="F25:X25" si="11">-F41+F50</f>
        <v>-1.7784666666666664</v>
      </c>
      <c r="G25" s="13">
        <f t="shared" si="11"/>
        <v>-1.8318206666666665</v>
      </c>
      <c r="H25" s="13">
        <f t="shared" si="11"/>
        <v>-1.8867752866666669</v>
      </c>
      <c r="I25" s="13">
        <f t="shared" si="11"/>
        <v>-1.9433785452666668</v>
      </c>
      <c r="J25" s="13">
        <f t="shared" si="11"/>
        <v>-2.0016799016246667</v>
      </c>
      <c r="K25" s="13">
        <f t="shared" si="11"/>
        <v>-2.0617302986734067</v>
      </c>
      <c r="L25" s="13">
        <f t="shared" si="11"/>
        <v>-2.1235822076336088</v>
      </c>
      <c r="M25" s="13">
        <f t="shared" si="11"/>
        <v>-2.1872896738626171</v>
      </c>
      <c r="N25" s="13">
        <f t="shared" si="11"/>
        <v>-2.2529083640784964</v>
      </c>
      <c r="O25" s="13">
        <f t="shared" si="11"/>
        <v>-2.3204956150008513</v>
      </c>
      <c r="P25" s="13">
        <f t="shared" si="11"/>
        <v>-2.3901104834508766</v>
      </c>
      <c r="Q25" s="13">
        <f t="shared" si="11"/>
        <v>-2.4618137979544024</v>
      </c>
      <c r="R25" s="13">
        <f t="shared" si="11"/>
        <v>-2.5356682118930349</v>
      </c>
      <c r="S25" s="13">
        <f t="shared" si="11"/>
        <v>-2.6117382582498259</v>
      </c>
      <c r="T25" s="13">
        <f t="shared" si="11"/>
        <v>-2.6900904059973207</v>
      </c>
      <c r="U25" s="13">
        <f t="shared" si="11"/>
        <v>-2.7707931181772403</v>
      </c>
      <c r="V25" s="13">
        <f t="shared" si="11"/>
        <v>-2.8539169117225578</v>
      </c>
      <c r="W25" s="13">
        <f t="shared" si="11"/>
        <v>-2.9395344190742336</v>
      </c>
      <c r="X25" s="13">
        <f t="shared" si="11"/>
        <v>-3.0277204516464611</v>
      </c>
    </row>
    <row r="26" spans="2:24" x14ac:dyDescent="0.35">
      <c r="B26" t="s">
        <v>193</v>
      </c>
      <c r="E26" s="13">
        <f>+E60-D60</f>
        <v>0</v>
      </c>
      <c r="F26" s="13">
        <f t="shared" ref="F26:X26" si="12">+F60-E60</f>
        <v>0</v>
      </c>
      <c r="G26" s="13">
        <f t="shared" si="12"/>
        <v>0</v>
      </c>
      <c r="H26" s="13">
        <f t="shared" si="12"/>
        <v>0</v>
      </c>
      <c r="I26" s="13">
        <f t="shared" si="12"/>
        <v>0</v>
      </c>
      <c r="J26" s="13">
        <f t="shared" si="12"/>
        <v>0</v>
      </c>
      <c r="K26" s="13">
        <f t="shared" si="12"/>
        <v>0</v>
      </c>
      <c r="L26" s="13">
        <f t="shared" si="12"/>
        <v>0</v>
      </c>
      <c r="M26" s="13">
        <f t="shared" si="12"/>
        <v>0</v>
      </c>
      <c r="N26" s="13">
        <f t="shared" si="12"/>
        <v>0</v>
      </c>
      <c r="O26" s="13">
        <f t="shared" si="12"/>
        <v>0</v>
      </c>
      <c r="P26" s="13">
        <f t="shared" si="12"/>
        <v>0</v>
      </c>
      <c r="Q26" s="13">
        <f t="shared" si="12"/>
        <v>0</v>
      </c>
      <c r="R26" s="13">
        <f t="shared" si="12"/>
        <v>0</v>
      </c>
      <c r="S26" s="13">
        <f t="shared" si="12"/>
        <v>0</v>
      </c>
      <c r="T26" s="13">
        <f t="shared" si="12"/>
        <v>0</v>
      </c>
      <c r="U26" s="13">
        <f t="shared" si="12"/>
        <v>0</v>
      </c>
      <c r="V26" s="13">
        <f t="shared" si="12"/>
        <v>0</v>
      </c>
      <c r="W26" s="13">
        <f t="shared" si="12"/>
        <v>0</v>
      </c>
      <c r="X26" s="13">
        <f t="shared" si="12"/>
        <v>0</v>
      </c>
    </row>
    <row r="27" spans="2:24" x14ac:dyDescent="0.35">
      <c r="B27" s="10" t="s">
        <v>253</v>
      </c>
      <c r="C27" s="10"/>
      <c r="D27" s="19">
        <f>-C7</f>
        <v>-100</v>
      </c>
      <c r="E27" s="19">
        <f>SUM(E23:E26)</f>
        <v>22.641887499999996</v>
      </c>
      <c r="F27" s="19">
        <f t="shared" ref="F27:X27" si="13">SUM(F23:F26)</f>
        <v>23.253644125000001</v>
      </c>
      <c r="G27" s="19">
        <f t="shared" si="13"/>
        <v>23.883753448749999</v>
      </c>
      <c r="H27" s="19">
        <f t="shared" si="13"/>
        <v>24.532766052212498</v>
      </c>
      <c r="I27" s="19">
        <f t="shared" si="13"/>
        <v>25.201249033778872</v>
      </c>
      <c r="J27" s="19">
        <f t="shared" si="13"/>
        <v>25.889786504792237</v>
      </c>
      <c r="K27" s="19">
        <f t="shared" si="13"/>
        <v>26.598980099936011</v>
      </c>
      <c r="L27" s="19">
        <f t="shared" si="13"/>
        <v>27.329449502934089</v>
      </c>
      <c r="M27" s="19">
        <f t="shared" si="13"/>
        <v>28.081832988022114</v>
      </c>
      <c r="N27" s="19">
        <f t="shared" si="13"/>
        <v>28.856787977662776</v>
      </c>
      <c r="O27" s="19">
        <f t="shared" si="13"/>
        <v>27.40499161699266</v>
      </c>
      <c r="P27" s="19">
        <f t="shared" si="13"/>
        <v>28.22714136550244</v>
      </c>
      <c r="Q27" s="19">
        <f t="shared" si="13"/>
        <v>29.073955606467514</v>
      </c>
      <c r="R27" s="19">
        <f t="shared" si="13"/>
        <v>29.946174274661534</v>
      </c>
      <c r="S27" s="19">
        <f t="shared" si="13"/>
        <v>30.844559502901379</v>
      </c>
      <c r="T27" s="19">
        <f t="shared" si="13"/>
        <v>31.769896287988427</v>
      </c>
      <c r="U27" s="19">
        <f t="shared" si="13"/>
        <v>32.722993176628087</v>
      </c>
      <c r="V27" s="19">
        <f t="shared" si="13"/>
        <v>33.704682971926921</v>
      </c>
      <c r="W27" s="19">
        <f t="shared" si="13"/>
        <v>34.715823461084724</v>
      </c>
      <c r="X27" s="19">
        <f t="shared" si="13"/>
        <v>35.757298164917273</v>
      </c>
    </row>
    <row r="28" spans="2:24" ht="15" thickBot="1" x14ac:dyDescent="0.4"/>
    <row r="29" spans="2:24" ht="15" thickBot="1" x14ac:dyDescent="0.4">
      <c r="B29" s="9" t="s">
        <v>258</v>
      </c>
      <c r="C29" s="161">
        <f>IRR(D27:X27)</f>
        <v>0.24706292783292705</v>
      </c>
    </row>
    <row r="32" spans="2:24" x14ac:dyDescent="0.35">
      <c r="B32" s="98" t="s">
        <v>262</v>
      </c>
      <c r="C32" s="97"/>
      <c r="D32" s="97"/>
      <c r="E32" s="97"/>
      <c r="F32" s="97"/>
      <c r="G32" s="97"/>
      <c r="H32" s="97"/>
      <c r="I32" s="97"/>
      <c r="J32" s="97"/>
      <c r="K32" s="97"/>
      <c r="L32" s="97"/>
      <c r="M32" s="97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</row>
    <row r="33" spans="2:24" x14ac:dyDescent="0.35">
      <c r="B33" t="s">
        <v>239</v>
      </c>
      <c r="C33" s="11">
        <v>0.9</v>
      </c>
    </row>
    <row r="34" spans="2:24" x14ac:dyDescent="0.35">
      <c r="B34" t="s">
        <v>240</v>
      </c>
      <c r="D34" s="91"/>
      <c r="E34" s="13">
        <f>+D36</f>
        <v>90</v>
      </c>
      <c r="F34" s="13">
        <f t="shared" ref="F34:X34" si="14">+E36</f>
        <v>81</v>
      </c>
      <c r="G34" s="13">
        <f t="shared" si="14"/>
        <v>72</v>
      </c>
      <c r="H34" s="13">
        <f t="shared" si="14"/>
        <v>63</v>
      </c>
      <c r="I34" s="13">
        <f t="shared" si="14"/>
        <v>54</v>
      </c>
      <c r="J34" s="13">
        <f t="shared" si="14"/>
        <v>45</v>
      </c>
      <c r="K34" s="13">
        <f t="shared" si="14"/>
        <v>36</v>
      </c>
      <c r="L34" s="13">
        <f t="shared" si="14"/>
        <v>27</v>
      </c>
      <c r="M34" s="13">
        <f t="shared" si="14"/>
        <v>18</v>
      </c>
      <c r="N34" s="13">
        <f t="shared" si="14"/>
        <v>9</v>
      </c>
      <c r="O34" s="13">
        <f t="shared" si="14"/>
        <v>0</v>
      </c>
      <c r="P34" s="13">
        <f t="shared" si="14"/>
        <v>0</v>
      </c>
      <c r="Q34" s="13">
        <f t="shared" si="14"/>
        <v>0</v>
      </c>
      <c r="R34" s="13">
        <f t="shared" si="14"/>
        <v>0</v>
      </c>
      <c r="S34" s="13">
        <f t="shared" si="14"/>
        <v>0</v>
      </c>
      <c r="T34" s="13">
        <f t="shared" si="14"/>
        <v>0</v>
      </c>
      <c r="U34" s="13">
        <f t="shared" si="14"/>
        <v>0</v>
      </c>
      <c r="V34" s="13">
        <f t="shared" si="14"/>
        <v>0</v>
      </c>
      <c r="W34" s="13">
        <f t="shared" si="14"/>
        <v>0</v>
      </c>
      <c r="X34" s="13">
        <f t="shared" si="14"/>
        <v>0</v>
      </c>
    </row>
    <row r="35" spans="2:24" x14ac:dyDescent="0.35">
      <c r="B35" s="16" t="s">
        <v>163</v>
      </c>
      <c r="D35" s="13"/>
      <c r="E35" s="13">
        <f>IF(E34&gt;0,MAX(-E34,-$D$36/$C$37),0)</f>
        <v>-9</v>
      </c>
      <c r="F35" s="13">
        <f t="shared" ref="F35:X35" si="15">IF(F34&gt;0,MAX(-F34,-$D$36/$C$37),0)</f>
        <v>-9</v>
      </c>
      <c r="G35" s="13">
        <f t="shared" si="15"/>
        <v>-9</v>
      </c>
      <c r="H35" s="13">
        <f t="shared" si="15"/>
        <v>-9</v>
      </c>
      <c r="I35" s="13">
        <f t="shared" si="15"/>
        <v>-9</v>
      </c>
      <c r="J35" s="13">
        <f t="shared" si="15"/>
        <v>-9</v>
      </c>
      <c r="K35" s="13">
        <f t="shared" si="15"/>
        <v>-9</v>
      </c>
      <c r="L35" s="13">
        <f t="shared" si="15"/>
        <v>-9</v>
      </c>
      <c r="M35" s="13">
        <f t="shared" si="15"/>
        <v>-9</v>
      </c>
      <c r="N35" s="13">
        <f t="shared" si="15"/>
        <v>-9</v>
      </c>
      <c r="O35" s="13">
        <f t="shared" si="15"/>
        <v>0</v>
      </c>
      <c r="P35" s="13">
        <f t="shared" si="15"/>
        <v>0</v>
      </c>
      <c r="Q35" s="13">
        <f t="shared" si="15"/>
        <v>0</v>
      </c>
      <c r="R35" s="13">
        <f t="shared" si="15"/>
        <v>0</v>
      </c>
      <c r="S35" s="13">
        <f t="shared" si="15"/>
        <v>0</v>
      </c>
      <c r="T35" s="13">
        <f t="shared" si="15"/>
        <v>0</v>
      </c>
      <c r="U35" s="13">
        <f t="shared" si="15"/>
        <v>0</v>
      </c>
      <c r="V35" s="13">
        <f t="shared" si="15"/>
        <v>0</v>
      </c>
      <c r="W35" s="13">
        <f t="shared" si="15"/>
        <v>0</v>
      </c>
      <c r="X35" s="13">
        <f t="shared" si="15"/>
        <v>0</v>
      </c>
    </row>
    <row r="36" spans="2:24" x14ac:dyDescent="0.35">
      <c r="B36" s="10" t="s">
        <v>98</v>
      </c>
      <c r="C36" s="10"/>
      <c r="D36" s="61">
        <f>+C33*$C$3</f>
        <v>90</v>
      </c>
      <c r="E36" s="19">
        <f t="shared" ref="E36:X36" si="16">SUM(E34:E35)</f>
        <v>81</v>
      </c>
      <c r="F36" s="19">
        <f t="shared" si="16"/>
        <v>72</v>
      </c>
      <c r="G36" s="19">
        <f t="shared" si="16"/>
        <v>63</v>
      </c>
      <c r="H36" s="19">
        <f t="shared" si="16"/>
        <v>54</v>
      </c>
      <c r="I36" s="19">
        <f t="shared" si="16"/>
        <v>45</v>
      </c>
      <c r="J36" s="19">
        <f t="shared" si="16"/>
        <v>36</v>
      </c>
      <c r="K36" s="19">
        <f t="shared" si="16"/>
        <v>27</v>
      </c>
      <c r="L36" s="19">
        <f t="shared" si="16"/>
        <v>18</v>
      </c>
      <c r="M36" s="19">
        <f t="shared" si="16"/>
        <v>9</v>
      </c>
      <c r="N36" s="19">
        <f t="shared" si="16"/>
        <v>0</v>
      </c>
      <c r="O36" s="19">
        <f t="shared" si="16"/>
        <v>0</v>
      </c>
      <c r="P36" s="19">
        <f t="shared" si="16"/>
        <v>0</v>
      </c>
      <c r="Q36" s="19">
        <f t="shared" si="16"/>
        <v>0</v>
      </c>
      <c r="R36" s="19">
        <f t="shared" si="16"/>
        <v>0</v>
      </c>
      <c r="S36" s="19">
        <f t="shared" si="16"/>
        <v>0</v>
      </c>
      <c r="T36" s="19">
        <f t="shared" si="16"/>
        <v>0</v>
      </c>
      <c r="U36" s="19">
        <f t="shared" si="16"/>
        <v>0</v>
      </c>
      <c r="V36" s="19">
        <f t="shared" si="16"/>
        <v>0</v>
      </c>
      <c r="W36" s="19">
        <f t="shared" si="16"/>
        <v>0</v>
      </c>
      <c r="X36" s="19">
        <f t="shared" si="16"/>
        <v>0</v>
      </c>
    </row>
    <row r="37" spans="2:24" x14ac:dyDescent="0.35">
      <c r="B37" t="s">
        <v>241</v>
      </c>
      <c r="C37" s="43">
        <v>10</v>
      </c>
    </row>
    <row r="39" spans="2:24" x14ac:dyDescent="0.35">
      <c r="B39" t="s">
        <v>243</v>
      </c>
      <c r="C39" s="37">
        <v>0.02</v>
      </c>
    </row>
    <row r="40" spans="2:24" x14ac:dyDescent="0.35">
      <c r="B40" t="s">
        <v>242</v>
      </c>
      <c r="D40" s="91"/>
      <c r="E40" s="13">
        <f>+D43</f>
        <v>2</v>
      </c>
      <c r="F40" s="13">
        <f t="shared" ref="F40:X40" si="17">+E43</f>
        <v>2.06</v>
      </c>
      <c r="G40" s="13">
        <f t="shared" si="17"/>
        <v>2.1217999999999999</v>
      </c>
      <c r="H40" s="13">
        <f t="shared" si="17"/>
        <v>2.185454</v>
      </c>
      <c r="I40" s="13">
        <f t="shared" si="17"/>
        <v>2.2510176200000003</v>
      </c>
      <c r="J40" s="13">
        <f t="shared" si="17"/>
        <v>2.3185481486000001</v>
      </c>
      <c r="K40" s="13">
        <f t="shared" si="17"/>
        <v>2.3881045930580003</v>
      </c>
      <c r="L40" s="13">
        <f t="shared" si="17"/>
        <v>2.45974773084974</v>
      </c>
      <c r="M40" s="13">
        <f t="shared" si="17"/>
        <v>2.5335401627752323</v>
      </c>
      <c r="N40" s="13">
        <f t="shared" si="17"/>
        <v>2.6095463676584894</v>
      </c>
      <c r="O40" s="13">
        <f t="shared" si="17"/>
        <v>2.6878327586882444</v>
      </c>
      <c r="P40" s="13">
        <f t="shared" si="17"/>
        <v>2.7684677414488919</v>
      </c>
      <c r="Q40" s="13">
        <f t="shared" si="17"/>
        <v>2.8515217736923586</v>
      </c>
      <c r="R40" s="13">
        <f t="shared" si="17"/>
        <v>2.9370674269031292</v>
      </c>
      <c r="S40" s="13">
        <f t="shared" si="17"/>
        <v>3.0251794497102229</v>
      </c>
      <c r="T40" s="13">
        <f t="shared" si="17"/>
        <v>3.1159348332015298</v>
      </c>
      <c r="U40" s="13">
        <f t="shared" si="17"/>
        <v>3.2094128781975759</v>
      </c>
      <c r="V40" s="13">
        <f t="shared" si="17"/>
        <v>3.3056952645435032</v>
      </c>
      <c r="W40" s="13">
        <f t="shared" si="17"/>
        <v>3.4048661224798082</v>
      </c>
      <c r="X40" s="13">
        <f t="shared" si="17"/>
        <v>3.5070121061542023</v>
      </c>
    </row>
    <row r="41" spans="2:24" x14ac:dyDescent="0.35">
      <c r="B41" s="16" t="s">
        <v>62</v>
      </c>
      <c r="D41" s="91"/>
      <c r="E41" s="13">
        <f>+E43-E42-E40</f>
        <v>0.72666666666666657</v>
      </c>
      <c r="F41" s="13">
        <f t="shared" ref="F41:X41" si="18">+F43-F42-F40</f>
        <v>0.74846666666666639</v>
      </c>
      <c r="G41" s="13">
        <f t="shared" si="18"/>
        <v>0.77092066666666659</v>
      </c>
      <c r="H41" s="13">
        <f t="shared" si="18"/>
        <v>0.79404828666666694</v>
      </c>
      <c r="I41" s="13">
        <f t="shared" si="18"/>
        <v>0.81786973526666662</v>
      </c>
      <c r="J41" s="13">
        <f t="shared" si="18"/>
        <v>0.84240582732466684</v>
      </c>
      <c r="K41" s="13">
        <f t="shared" si="18"/>
        <v>0.8676780021444066</v>
      </c>
      <c r="L41" s="13">
        <f t="shared" si="18"/>
        <v>0.89370834220873885</v>
      </c>
      <c r="M41" s="13">
        <f t="shared" si="18"/>
        <v>0.92051959247500115</v>
      </c>
      <c r="N41" s="13">
        <f t="shared" si="18"/>
        <v>0.9481351802492517</v>
      </c>
      <c r="O41" s="13">
        <f t="shared" si="18"/>
        <v>0.97657923565672888</v>
      </c>
      <c r="P41" s="13">
        <f t="shared" si="18"/>
        <v>1.0058766127264307</v>
      </c>
      <c r="Q41" s="13">
        <f t="shared" si="18"/>
        <v>1.0360529111082233</v>
      </c>
      <c r="R41" s="13">
        <f t="shared" si="18"/>
        <v>1.0671344984414701</v>
      </c>
      <c r="S41" s="13">
        <f t="shared" si="18"/>
        <v>1.0991485333947142</v>
      </c>
      <c r="T41" s="13">
        <f t="shared" si="18"/>
        <v>1.1321229893965561</v>
      </c>
      <c r="U41" s="13">
        <f t="shared" si="18"/>
        <v>1.1660866790784525</v>
      </c>
      <c r="V41" s="13">
        <f t="shared" si="18"/>
        <v>1.2010692794508064</v>
      </c>
      <c r="W41" s="13">
        <f t="shared" si="18"/>
        <v>1.2371013578343297</v>
      </c>
      <c r="X41" s="13">
        <f t="shared" si="18"/>
        <v>1.2742143985693604</v>
      </c>
    </row>
    <row r="42" spans="2:24" x14ac:dyDescent="0.35">
      <c r="B42" s="16" t="s">
        <v>32</v>
      </c>
      <c r="D42" s="13"/>
      <c r="E42" s="13">
        <f>-E40/E44</f>
        <v>-0.66666666666666663</v>
      </c>
      <c r="F42" s="13">
        <f t="shared" ref="F42:X42" si="19">-F40/F44</f>
        <v>-0.68666666666666665</v>
      </c>
      <c r="G42" s="13">
        <f t="shared" si="19"/>
        <v>-0.7072666666666666</v>
      </c>
      <c r="H42" s="13">
        <f t="shared" si="19"/>
        <v>-0.72848466666666667</v>
      </c>
      <c r="I42" s="13">
        <f t="shared" si="19"/>
        <v>-0.75033920666666676</v>
      </c>
      <c r="J42" s="13">
        <f t="shared" si="19"/>
        <v>-0.77284938286666671</v>
      </c>
      <c r="K42" s="13">
        <f t="shared" si="19"/>
        <v>-0.79603486435266679</v>
      </c>
      <c r="L42" s="13">
        <f t="shared" si="19"/>
        <v>-0.81991591028324662</v>
      </c>
      <c r="M42" s="13">
        <f t="shared" si="19"/>
        <v>-0.8445133875917441</v>
      </c>
      <c r="N42" s="13">
        <f t="shared" si="19"/>
        <v>-0.86984878921949649</v>
      </c>
      <c r="O42" s="13">
        <f t="shared" si="19"/>
        <v>-0.89594425289608148</v>
      </c>
      <c r="P42" s="13">
        <f t="shared" si="19"/>
        <v>-0.92282258048296395</v>
      </c>
      <c r="Q42" s="13">
        <f t="shared" si="19"/>
        <v>-0.95050725789745283</v>
      </c>
      <c r="R42" s="13">
        <f t="shared" si="19"/>
        <v>-0.97902247563437639</v>
      </c>
      <c r="S42" s="13">
        <f t="shared" si="19"/>
        <v>-1.0083931499034076</v>
      </c>
      <c r="T42" s="13">
        <f t="shared" si="19"/>
        <v>-1.0386449444005099</v>
      </c>
      <c r="U42" s="13">
        <f t="shared" si="19"/>
        <v>-1.0698042927325253</v>
      </c>
      <c r="V42" s="13">
        <f t="shared" si="19"/>
        <v>-1.1018984215145011</v>
      </c>
      <c r="W42" s="13">
        <f t="shared" si="19"/>
        <v>-1.1349553741599361</v>
      </c>
      <c r="X42" s="13">
        <f t="shared" si="19"/>
        <v>-1.1690040353847342</v>
      </c>
    </row>
    <row r="43" spans="2:24" x14ac:dyDescent="0.35">
      <c r="B43" s="10" t="s">
        <v>98</v>
      </c>
      <c r="C43" s="10"/>
      <c r="D43" s="61">
        <f>+C39*$C$3</f>
        <v>2</v>
      </c>
      <c r="E43" s="19">
        <f>+E12*E45</f>
        <v>2.06</v>
      </c>
      <c r="F43" s="19">
        <f t="shared" ref="F43:X43" si="20">+F12*F45</f>
        <v>2.1217999999999999</v>
      </c>
      <c r="G43" s="19">
        <f t="shared" si="20"/>
        <v>2.185454</v>
      </c>
      <c r="H43" s="19">
        <f t="shared" si="20"/>
        <v>2.2510176200000003</v>
      </c>
      <c r="I43" s="19">
        <f t="shared" si="20"/>
        <v>2.3185481486000001</v>
      </c>
      <c r="J43" s="19">
        <f t="shared" si="20"/>
        <v>2.3881045930580003</v>
      </c>
      <c r="K43" s="19">
        <f t="shared" si="20"/>
        <v>2.45974773084974</v>
      </c>
      <c r="L43" s="19">
        <f t="shared" si="20"/>
        <v>2.5335401627752323</v>
      </c>
      <c r="M43" s="19">
        <f t="shared" si="20"/>
        <v>2.6095463676584894</v>
      </c>
      <c r="N43" s="19">
        <f t="shared" si="20"/>
        <v>2.6878327586882444</v>
      </c>
      <c r="O43" s="19">
        <f t="shared" si="20"/>
        <v>2.7684677414488919</v>
      </c>
      <c r="P43" s="19">
        <f t="shared" si="20"/>
        <v>2.8515217736923586</v>
      </c>
      <c r="Q43" s="19">
        <f t="shared" si="20"/>
        <v>2.9370674269031292</v>
      </c>
      <c r="R43" s="19">
        <f t="shared" si="20"/>
        <v>3.0251794497102229</v>
      </c>
      <c r="S43" s="19">
        <f t="shared" si="20"/>
        <v>3.1159348332015298</v>
      </c>
      <c r="T43" s="19">
        <f t="shared" si="20"/>
        <v>3.2094128781975759</v>
      </c>
      <c r="U43" s="19">
        <f t="shared" si="20"/>
        <v>3.3056952645435032</v>
      </c>
      <c r="V43" s="19">
        <f t="shared" si="20"/>
        <v>3.4048661224798082</v>
      </c>
      <c r="W43" s="19">
        <f t="shared" si="20"/>
        <v>3.5070121061542023</v>
      </c>
      <c r="X43" s="19">
        <f t="shared" si="20"/>
        <v>3.6122224693388283</v>
      </c>
    </row>
    <row r="44" spans="2:24" x14ac:dyDescent="0.35">
      <c r="B44" t="s">
        <v>246</v>
      </c>
      <c r="D44" s="43">
        <v>3</v>
      </c>
      <c r="E44" s="43">
        <v>3</v>
      </c>
      <c r="F44" s="43">
        <v>3</v>
      </c>
      <c r="G44" s="43">
        <v>3</v>
      </c>
      <c r="H44" s="43">
        <v>3</v>
      </c>
      <c r="I44" s="43">
        <v>3</v>
      </c>
      <c r="J44" s="43">
        <v>3</v>
      </c>
      <c r="K44" s="43">
        <v>3</v>
      </c>
      <c r="L44" s="43">
        <v>3</v>
      </c>
      <c r="M44" s="43">
        <v>3</v>
      </c>
      <c r="N44" s="43">
        <v>3</v>
      </c>
      <c r="O44" s="43">
        <v>3</v>
      </c>
      <c r="P44" s="43">
        <v>3</v>
      </c>
      <c r="Q44" s="43">
        <v>3</v>
      </c>
      <c r="R44" s="43">
        <v>3</v>
      </c>
      <c r="S44" s="43">
        <v>3</v>
      </c>
      <c r="T44" s="43">
        <v>3</v>
      </c>
      <c r="U44" s="43">
        <v>3</v>
      </c>
      <c r="V44" s="43">
        <v>3</v>
      </c>
      <c r="W44" s="43">
        <v>3</v>
      </c>
      <c r="X44" s="43">
        <v>3</v>
      </c>
    </row>
    <row r="45" spans="2:24" x14ac:dyDescent="0.35">
      <c r="B45" t="s">
        <v>245</v>
      </c>
      <c r="D45" s="92">
        <f>+D43/D12</f>
        <v>0.02</v>
      </c>
      <c r="E45" s="2">
        <f>+D45</f>
        <v>0.02</v>
      </c>
      <c r="F45" s="2">
        <f t="shared" ref="F45:X45" si="21">+E45</f>
        <v>0.02</v>
      </c>
      <c r="G45" s="2">
        <f t="shared" si="21"/>
        <v>0.02</v>
      </c>
      <c r="H45" s="2">
        <f t="shared" si="21"/>
        <v>0.02</v>
      </c>
      <c r="I45" s="2">
        <f t="shared" si="21"/>
        <v>0.02</v>
      </c>
      <c r="J45" s="2">
        <f t="shared" si="21"/>
        <v>0.02</v>
      </c>
      <c r="K45" s="2">
        <f t="shared" si="21"/>
        <v>0.02</v>
      </c>
      <c r="L45" s="2">
        <f t="shared" si="21"/>
        <v>0.02</v>
      </c>
      <c r="M45" s="2">
        <f t="shared" si="21"/>
        <v>0.02</v>
      </c>
      <c r="N45" s="2">
        <f t="shared" si="21"/>
        <v>0.02</v>
      </c>
      <c r="O45" s="2">
        <f t="shared" si="21"/>
        <v>0.02</v>
      </c>
      <c r="P45" s="2">
        <f t="shared" si="21"/>
        <v>0.02</v>
      </c>
      <c r="Q45" s="2">
        <f t="shared" si="21"/>
        <v>0.02</v>
      </c>
      <c r="R45" s="2">
        <f t="shared" si="21"/>
        <v>0.02</v>
      </c>
      <c r="S45" s="2">
        <f t="shared" si="21"/>
        <v>0.02</v>
      </c>
      <c r="T45" s="2">
        <f t="shared" si="21"/>
        <v>0.02</v>
      </c>
      <c r="U45" s="2">
        <f t="shared" si="21"/>
        <v>0.02</v>
      </c>
      <c r="V45" s="2">
        <f t="shared" si="21"/>
        <v>0.02</v>
      </c>
      <c r="W45" s="2">
        <f t="shared" si="21"/>
        <v>0.02</v>
      </c>
      <c r="X45" s="2">
        <f t="shared" si="21"/>
        <v>0.02</v>
      </c>
    </row>
    <row r="47" spans="2:24" x14ac:dyDescent="0.35">
      <c r="B47" t="s">
        <v>254</v>
      </c>
      <c r="C47" s="37">
        <v>0.03</v>
      </c>
    </row>
    <row r="48" spans="2:24" x14ac:dyDescent="0.35">
      <c r="B48" t="s">
        <v>255</v>
      </c>
      <c r="D48" s="91"/>
      <c r="E48" s="13">
        <f>+D51</f>
        <v>3</v>
      </c>
      <c r="F48" s="13">
        <f t="shared" ref="F48:X48" si="22">+E51</f>
        <v>3.09</v>
      </c>
      <c r="G48" s="13">
        <f t="shared" si="22"/>
        <v>3.1827000000000001</v>
      </c>
      <c r="H48" s="13">
        <f t="shared" si="22"/>
        <v>3.278181</v>
      </c>
      <c r="I48" s="13">
        <f t="shared" si="22"/>
        <v>3.3765264300000002</v>
      </c>
      <c r="J48" s="13">
        <f t="shared" si="22"/>
        <v>3.4778222229</v>
      </c>
      <c r="K48" s="13">
        <f t="shared" si="22"/>
        <v>3.582156889587</v>
      </c>
      <c r="L48" s="13">
        <f t="shared" si="22"/>
        <v>3.6896215962746099</v>
      </c>
      <c r="M48" s="13">
        <f t="shared" si="22"/>
        <v>3.8003102441628487</v>
      </c>
      <c r="N48" s="13">
        <f t="shared" si="22"/>
        <v>3.914319551487734</v>
      </c>
      <c r="O48" s="13">
        <f t="shared" si="22"/>
        <v>4.0317491380323665</v>
      </c>
      <c r="P48" s="13">
        <f t="shared" si="22"/>
        <v>4.1527016121733382</v>
      </c>
      <c r="Q48" s="13">
        <f t="shared" si="22"/>
        <v>4.2772826605385381</v>
      </c>
      <c r="R48" s="13">
        <f t="shared" si="22"/>
        <v>4.405601140354694</v>
      </c>
      <c r="S48" s="13">
        <f t="shared" si="22"/>
        <v>4.5377691745653346</v>
      </c>
      <c r="T48" s="13">
        <f t="shared" si="22"/>
        <v>4.6739022498022944</v>
      </c>
      <c r="U48" s="13">
        <f t="shared" si="22"/>
        <v>4.8141193172963632</v>
      </c>
      <c r="V48" s="13">
        <f t="shared" si="22"/>
        <v>4.9585428968152545</v>
      </c>
      <c r="W48" s="13">
        <f t="shared" si="22"/>
        <v>5.1072991837197117</v>
      </c>
      <c r="X48" s="13">
        <f t="shared" si="22"/>
        <v>5.2605181592313031</v>
      </c>
    </row>
    <row r="49" spans="2:24" x14ac:dyDescent="0.35">
      <c r="B49" s="16" t="s">
        <v>96</v>
      </c>
      <c r="D49" s="91"/>
      <c r="E49" s="13">
        <f>+E51-E50-E48</f>
        <v>1.0899999999999999</v>
      </c>
      <c r="F49" s="13">
        <f t="shared" ref="F49" si="23">+F51-F50-F48</f>
        <v>1.1227</v>
      </c>
      <c r="G49" s="13">
        <f t="shared" ref="G49" si="24">+G51-G50-G48</f>
        <v>1.1563810000000001</v>
      </c>
      <c r="H49" s="13">
        <f t="shared" ref="H49" si="25">+H51-H50-H48</f>
        <v>1.1910724300000002</v>
      </c>
      <c r="I49" s="13">
        <f t="shared" ref="I49" si="26">+I51-I50-I48</f>
        <v>1.2268046028999997</v>
      </c>
      <c r="J49" s="13">
        <f t="shared" ref="J49" si="27">+J51-J50-J48</f>
        <v>1.2636087409869998</v>
      </c>
      <c r="K49" s="13">
        <f t="shared" ref="K49" si="28">+K51-K50-K48</f>
        <v>1.3015170032166097</v>
      </c>
      <c r="L49" s="13">
        <f t="shared" ref="L49" si="29">+L51-L50-L48</f>
        <v>1.3405625133131087</v>
      </c>
      <c r="M49" s="13">
        <f t="shared" ref="M49" si="30">+M51-M50-M48</f>
        <v>1.3807793887125017</v>
      </c>
      <c r="N49" s="13">
        <f t="shared" ref="N49" si="31">+N51-N50-N48</f>
        <v>1.4222027703738775</v>
      </c>
      <c r="O49" s="13">
        <f t="shared" ref="O49" si="32">+O51-O50-O48</f>
        <v>1.4648688534850942</v>
      </c>
      <c r="P49" s="13">
        <f t="shared" ref="P49" si="33">+P51-P50-P48</f>
        <v>1.5088149190896463</v>
      </c>
      <c r="Q49" s="13">
        <f t="shared" ref="Q49" si="34">+Q51-Q50-Q48</f>
        <v>1.5540793666623349</v>
      </c>
      <c r="R49" s="13">
        <f t="shared" ref="R49" si="35">+R51-R50-R48</f>
        <v>1.600701747662205</v>
      </c>
      <c r="S49" s="13">
        <f t="shared" ref="S49" si="36">+S51-S50-S48</f>
        <v>1.6487228000920711</v>
      </c>
      <c r="T49" s="13">
        <f t="shared" ref="T49" si="37">+T51-T50-T48</f>
        <v>1.6981844840948339</v>
      </c>
      <c r="U49" s="13">
        <f t="shared" ref="U49" si="38">+U51-U50-U48</f>
        <v>1.749130018617679</v>
      </c>
      <c r="V49" s="13">
        <f t="shared" ref="V49" si="39">+V51-V50-V48</f>
        <v>1.801603919176209</v>
      </c>
      <c r="W49" s="13">
        <f t="shared" ref="W49" si="40">+W51-W50-W48</f>
        <v>1.8556520367514953</v>
      </c>
      <c r="X49" s="13">
        <f t="shared" ref="X49" si="41">+X51-X50-X48</f>
        <v>1.9113215978540401</v>
      </c>
    </row>
    <row r="50" spans="2:24" x14ac:dyDescent="0.35">
      <c r="B50" s="16" t="s">
        <v>264</v>
      </c>
      <c r="D50" s="13"/>
      <c r="E50" s="13">
        <f>-E48/E52</f>
        <v>-1</v>
      </c>
      <c r="F50" s="13">
        <f t="shared" ref="F50:X50" si="42">-F48/F52</f>
        <v>-1.03</v>
      </c>
      <c r="G50" s="13">
        <f t="shared" si="42"/>
        <v>-1.0609</v>
      </c>
      <c r="H50" s="13">
        <f t="shared" si="42"/>
        <v>-1.092727</v>
      </c>
      <c r="I50" s="13">
        <f t="shared" si="42"/>
        <v>-1.1255088100000001</v>
      </c>
      <c r="J50" s="13">
        <f t="shared" si="42"/>
        <v>-1.1592740743000001</v>
      </c>
      <c r="K50" s="13">
        <f t="shared" si="42"/>
        <v>-1.1940522965289999</v>
      </c>
      <c r="L50" s="13">
        <f t="shared" si="42"/>
        <v>-1.22987386542487</v>
      </c>
      <c r="M50" s="13">
        <f t="shared" si="42"/>
        <v>-1.2667700813876162</v>
      </c>
      <c r="N50" s="13">
        <f t="shared" si="42"/>
        <v>-1.3047731838292447</v>
      </c>
      <c r="O50" s="13">
        <f t="shared" si="42"/>
        <v>-1.3439163793441222</v>
      </c>
      <c r="P50" s="13">
        <f t="shared" si="42"/>
        <v>-1.3842338707244461</v>
      </c>
      <c r="Q50" s="13">
        <f t="shared" si="42"/>
        <v>-1.4257608868461793</v>
      </c>
      <c r="R50" s="13">
        <f t="shared" si="42"/>
        <v>-1.4685337134515646</v>
      </c>
      <c r="S50" s="13">
        <f t="shared" si="42"/>
        <v>-1.5125897248551115</v>
      </c>
      <c r="T50" s="13">
        <f t="shared" si="42"/>
        <v>-1.5579674166007649</v>
      </c>
      <c r="U50" s="13">
        <f t="shared" si="42"/>
        <v>-1.6047064390987877</v>
      </c>
      <c r="V50" s="13">
        <f t="shared" si="42"/>
        <v>-1.6528476322717516</v>
      </c>
      <c r="W50" s="13">
        <f t="shared" si="42"/>
        <v>-1.7024330612399039</v>
      </c>
      <c r="X50" s="13">
        <f t="shared" si="42"/>
        <v>-1.7535060530771009</v>
      </c>
    </row>
    <row r="51" spans="2:24" x14ac:dyDescent="0.35">
      <c r="B51" s="10" t="s">
        <v>95</v>
      </c>
      <c r="C51" s="10"/>
      <c r="D51" s="61">
        <f>+C47*$C$3</f>
        <v>3</v>
      </c>
      <c r="E51" s="19">
        <f>+E12*E53</f>
        <v>3.09</v>
      </c>
      <c r="F51" s="19">
        <f t="shared" ref="F51:X51" si="43">+F12*F53</f>
        <v>3.1827000000000001</v>
      </c>
      <c r="G51" s="19">
        <f t="shared" si="43"/>
        <v>3.278181</v>
      </c>
      <c r="H51" s="19">
        <f t="shared" si="43"/>
        <v>3.3765264300000002</v>
      </c>
      <c r="I51" s="19">
        <f t="shared" si="43"/>
        <v>3.4778222229</v>
      </c>
      <c r="J51" s="19">
        <f t="shared" si="43"/>
        <v>3.582156889587</v>
      </c>
      <c r="K51" s="19">
        <f t="shared" si="43"/>
        <v>3.6896215962746099</v>
      </c>
      <c r="L51" s="19">
        <f t="shared" si="43"/>
        <v>3.8003102441628487</v>
      </c>
      <c r="M51" s="19">
        <f t="shared" si="43"/>
        <v>3.914319551487734</v>
      </c>
      <c r="N51" s="19">
        <f t="shared" si="43"/>
        <v>4.0317491380323665</v>
      </c>
      <c r="O51" s="19">
        <f t="shared" si="43"/>
        <v>4.1527016121733382</v>
      </c>
      <c r="P51" s="19">
        <f t="shared" si="43"/>
        <v>4.2772826605385381</v>
      </c>
      <c r="Q51" s="19">
        <f t="shared" si="43"/>
        <v>4.405601140354694</v>
      </c>
      <c r="R51" s="19">
        <f t="shared" si="43"/>
        <v>4.5377691745653346</v>
      </c>
      <c r="S51" s="19">
        <f t="shared" si="43"/>
        <v>4.6739022498022944</v>
      </c>
      <c r="T51" s="19">
        <f t="shared" si="43"/>
        <v>4.8141193172963632</v>
      </c>
      <c r="U51" s="19">
        <f t="shared" si="43"/>
        <v>4.9585428968152545</v>
      </c>
      <c r="V51" s="19">
        <f t="shared" si="43"/>
        <v>5.1072991837197117</v>
      </c>
      <c r="W51" s="19">
        <f t="shared" si="43"/>
        <v>5.2605181592313031</v>
      </c>
      <c r="X51" s="19">
        <f t="shared" si="43"/>
        <v>5.4183337040082424</v>
      </c>
    </row>
    <row r="52" spans="2:24" x14ac:dyDescent="0.35">
      <c r="B52" t="s">
        <v>246</v>
      </c>
      <c r="D52" s="43">
        <v>3</v>
      </c>
      <c r="E52" s="43">
        <v>3</v>
      </c>
      <c r="F52" s="43">
        <v>3</v>
      </c>
      <c r="G52" s="43">
        <v>3</v>
      </c>
      <c r="H52" s="43">
        <v>3</v>
      </c>
      <c r="I52" s="43">
        <v>3</v>
      </c>
      <c r="J52" s="43">
        <v>3</v>
      </c>
      <c r="K52" s="43">
        <v>3</v>
      </c>
      <c r="L52" s="43">
        <v>3</v>
      </c>
      <c r="M52" s="43">
        <v>3</v>
      </c>
      <c r="N52" s="43">
        <v>3</v>
      </c>
      <c r="O52" s="43">
        <v>3</v>
      </c>
      <c r="P52" s="43">
        <v>3</v>
      </c>
      <c r="Q52" s="43">
        <v>3</v>
      </c>
      <c r="R52" s="43">
        <v>3</v>
      </c>
      <c r="S52" s="43">
        <v>3</v>
      </c>
      <c r="T52" s="43">
        <v>3</v>
      </c>
      <c r="U52" s="43">
        <v>3</v>
      </c>
      <c r="V52" s="43">
        <v>3</v>
      </c>
      <c r="W52" s="43">
        <v>3</v>
      </c>
      <c r="X52" s="43">
        <v>3</v>
      </c>
    </row>
    <row r="53" spans="2:24" x14ac:dyDescent="0.35">
      <c r="B53" t="s">
        <v>256</v>
      </c>
      <c r="D53" s="92">
        <f>+D51/D12</f>
        <v>0.03</v>
      </c>
      <c r="E53" s="2">
        <f>+D53</f>
        <v>0.03</v>
      </c>
      <c r="F53" s="2">
        <f t="shared" ref="F53:X53" si="44">+E53</f>
        <v>0.03</v>
      </c>
      <c r="G53" s="2">
        <f t="shared" si="44"/>
        <v>0.03</v>
      </c>
      <c r="H53" s="2">
        <f t="shared" si="44"/>
        <v>0.03</v>
      </c>
      <c r="I53" s="2">
        <f t="shared" si="44"/>
        <v>0.03</v>
      </c>
      <c r="J53" s="2">
        <f t="shared" si="44"/>
        <v>0.03</v>
      </c>
      <c r="K53" s="2">
        <f t="shared" si="44"/>
        <v>0.03</v>
      </c>
      <c r="L53" s="2">
        <f t="shared" si="44"/>
        <v>0.03</v>
      </c>
      <c r="M53" s="2">
        <f t="shared" si="44"/>
        <v>0.03</v>
      </c>
      <c r="N53" s="2">
        <f t="shared" si="44"/>
        <v>0.03</v>
      </c>
      <c r="O53" s="2">
        <f t="shared" si="44"/>
        <v>0.03</v>
      </c>
      <c r="P53" s="2">
        <f t="shared" si="44"/>
        <v>0.03</v>
      </c>
      <c r="Q53" s="2">
        <f t="shared" si="44"/>
        <v>0.03</v>
      </c>
      <c r="R53" s="2">
        <f t="shared" si="44"/>
        <v>0.03</v>
      </c>
      <c r="S53" s="2">
        <f t="shared" si="44"/>
        <v>0.03</v>
      </c>
      <c r="T53" s="2">
        <f t="shared" si="44"/>
        <v>0.03</v>
      </c>
      <c r="U53" s="2">
        <f t="shared" si="44"/>
        <v>0.03</v>
      </c>
      <c r="V53" s="2">
        <f t="shared" si="44"/>
        <v>0.03</v>
      </c>
      <c r="W53" s="2">
        <f t="shared" si="44"/>
        <v>0.03</v>
      </c>
      <c r="X53" s="2">
        <f t="shared" si="44"/>
        <v>0.03</v>
      </c>
    </row>
    <row r="54" spans="2:24" x14ac:dyDescent="0.35">
      <c r="B54" t="s">
        <v>261</v>
      </c>
      <c r="D54" s="37">
        <v>7.0000000000000007E-2</v>
      </c>
      <c r="E54" s="37">
        <v>7.0000000000000007E-2</v>
      </c>
      <c r="F54" s="37">
        <v>7.0000000000000007E-2</v>
      </c>
      <c r="G54" s="37">
        <v>7.0000000000000007E-2</v>
      </c>
      <c r="H54" s="37">
        <v>7.0000000000000007E-2</v>
      </c>
      <c r="I54" s="37">
        <v>7.0000000000000007E-2</v>
      </c>
      <c r="J54" s="37">
        <v>7.0000000000000007E-2</v>
      </c>
      <c r="K54" s="37">
        <v>7.0000000000000007E-2</v>
      </c>
      <c r="L54" s="37">
        <v>7.0000000000000007E-2</v>
      </c>
      <c r="M54" s="37">
        <v>7.0000000000000007E-2</v>
      </c>
      <c r="N54" s="37">
        <v>7.0000000000000007E-2</v>
      </c>
      <c r="O54" s="37">
        <v>7.0000000000000007E-2</v>
      </c>
      <c r="P54" s="37">
        <v>7.0000000000000007E-2</v>
      </c>
      <c r="Q54" s="37">
        <v>7.0000000000000007E-2</v>
      </c>
      <c r="R54" s="37">
        <v>7.0000000000000007E-2</v>
      </c>
      <c r="S54" s="37">
        <v>7.0000000000000007E-2</v>
      </c>
      <c r="T54" s="37">
        <v>7.0000000000000007E-2</v>
      </c>
      <c r="U54" s="37">
        <v>7.0000000000000007E-2</v>
      </c>
      <c r="V54" s="37">
        <v>7.0000000000000007E-2</v>
      </c>
      <c r="W54" s="37">
        <v>7.0000000000000007E-2</v>
      </c>
      <c r="X54" s="37">
        <v>7.0000000000000007E-2</v>
      </c>
    </row>
    <row r="55" spans="2:24" x14ac:dyDescent="0.35">
      <c r="B55" t="s">
        <v>133</v>
      </c>
      <c r="E55" s="28">
        <f>-E54*AVERAGE(E51,E48)</f>
        <v>-0.21315000000000001</v>
      </c>
      <c r="F55" s="28">
        <f t="shared" ref="F55:X55" si="45">-F54*AVERAGE(F51,F48)</f>
        <v>-0.21954450000000003</v>
      </c>
      <c r="G55" s="28">
        <f t="shared" si="45"/>
        <v>-0.22613083500000003</v>
      </c>
      <c r="H55" s="28">
        <f t="shared" si="45"/>
        <v>-0.23291476005000003</v>
      </c>
      <c r="I55" s="28">
        <f t="shared" si="45"/>
        <v>-0.23990220285150005</v>
      </c>
      <c r="J55" s="28">
        <f t="shared" si="45"/>
        <v>-0.24709926893704501</v>
      </c>
      <c r="K55" s="28">
        <f t="shared" si="45"/>
        <v>-0.25451224700515634</v>
      </c>
      <c r="L55" s="28">
        <f t="shared" si="45"/>
        <v>-0.26214761441531109</v>
      </c>
      <c r="M55" s="28">
        <f t="shared" si="45"/>
        <v>-0.27001204284777042</v>
      </c>
      <c r="N55" s="28">
        <f t="shared" si="45"/>
        <v>-0.27811240413320354</v>
      </c>
      <c r="O55" s="28">
        <f t="shared" si="45"/>
        <v>-0.2864557762571997</v>
      </c>
      <c r="P55" s="28">
        <f t="shared" si="45"/>
        <v>-0.29504944954491574</v>
      </c>
      <c r="Q55" s="28">
        <f t="shared" si="45"/>
        <v>-0.3039009330312632</v>
      </c>
      <c r="R55" s="28">
        <f t="shared" si="45"/>
        <v>-0.31301796102220097</v>
      </c>
      <c r="S55" s="28">
        <f t="shared" si="45"/>
        <v>-0.32240849985286707</v>
      </c>
      <c r="T55" s="28">
        <f t="shared" si="45"/>
        <v>-0.33208075484845306</v>
      </c>
      <c r="U55" s="28">
        <f t="shared" si="45"/>
        <v>-0.34204317749390667</v>
      </c>
      <c r="V55" s="28">
        <f t="shared" si="45"/>
        <v>-0.3523044728187239</v>
      </c>
      <c r="W55" s="28">
        <f t="shared" si="45"/>
        <v>-0.36287360700328553</v>
      </c>
      <c r="X55" s="28">
        <f t="shared" si="45"/>
        <v>-0.37375981521338414</v>
      </c>
    </row>
    <row r="57" spans="2:24" x14ac:dyDescent="0.35">
      <c r="B57" t="s">
        <v>249</v>
      </c>
      <c r="E57" s="13">
        <f>+D60</f>
        <v>0</v>
      </c>
      <c r="F57" s="13">
        <f t="shared" ref="F57:X57" si="46">+E60</f>
        <v>0</v>
      </c>
      <c r="G57" s="13">
        <f t="shared" si="46"/>
        <v>0</v>
      </c>
      <c r="H57" s="13">
        <f t="shared" si="46"/>
        <v>0</v>
      </c>
      <c r="I57" s="13">
        <f t="shared" si="46"/>
        <v>0</v>
      </c>
      <c r="J57" s="13">
        <f t="shared" si="46"/>
        <v>0</v>
      </c>
      <c r="K57" s="13">
        <f t="shared" si="46"/>
        <v>0</v>
      </c>
      <c r="L57" s="13">
        <f t="shared" si="46"/>
        <v>0</v>
      </c>
      <c r="M57" s="13">
        <f t="shared" si="46"/>
        <v>0</v>
      </c>
      <c r="N57" s="13">
        <f t="shared" si="46"/>
        <v>0</v>
      </c>
      <c r="O57" s="13">
        <f t="shared" si="46"/>
        <v>0</v>
      </c>
      <c r="P57" s="13">
        <f t="shared" si="46"/>
        <v>0</v>
      </c>
      <c r="Q57" s="13">
        <f t="shared" si="46"/>
        <v>0</v>
      </c>
      <c r="R57" s="13">
        <f t="shared" si="46"/>
        <v>0</v>
      </c>
      <c r="S57" s="13">
        <f t="shared" si="46"/>
        <v>0</v>
      </c>
      <c r="T57" s="13">
        <f t="shared" si="46"/>
        <v>0</v>
      </c>
      <c r="U57" s="13">
        <f t="shared" si="46"/>
        <v>0</v>
      </c>
      <c r="V57" s="13">
        <f t="shared" si="46"/>
        <v>0</v>
      </c>
      <c r="W57" s="13">
        <f t="shared" si="46"/>
        <v>0</v>
      </c>
      <c r="X57" s="13">
        <f t="shared" si="46"/>
        <v>0</v>
      </c>
    </row>
    <row r="58" spans="2:24" x14ac:dyDescent="0.35">
      <c r="B58" s="16" t="s">
        <v>96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18">
        <v>0</v>
      </c>
      <c r="N58" s="18">
        <v>0</v>
      </c>
      <c r="O58" s="18">
        <v>0</v>
      </c>
      <c r="P58" s="18">
        <v>0</v>
      </c>
      <c r="Q58" s="18">
        <v>0</v>
      </c>
      <c r="R58" s="18">
        <v>0</v>
      </c>
      <c r="S58" s="18">
        <v>0</v>
      </c>
      <c r="T58" s="18">
        <v>0</v>
      </c>
      <c r="U58" s="18">
        <v>0</v>
      </c>
      <c r="V58" s="18">
        <v>0</v>
      </c>
      <c r="W58" s="18">
        <v>0</v>
      </c>
      <c r="X58" s="18">
        <v>0</v>
      </c>
    </row>
    <row r="59" spans="2:24" x14ac:dyDescent="0.35">
      <c r="B59" s="16" t="s">
        <v>259</v>
      </c>
      <c r="E59" s="13">
        <f>IF(COUNTA($E$57:E57)=$C$61,-E57,0)</f>
        <v>0</v>
      </c>
      <c r="F59" s="13">
        <f>IF(COUNTA($E$57:F57)=$C$61,-F57,0)</f>
        <v>0</v>
      </c>
      <c r="G59" s="13">
        <f>IF(COUNTA($E$57:G57)=$C$61,-G57,0)</f>
        <v>0</v>
      </c>
      <c r="H59" s="13">
        <f>IF(COUNTA($E$57:H57)=$C$61,-H57,0)</f>
        <v>0</v>
      </c>
      <c r="I59" s="13">
        <f>IF(COUNTA($E$57:I57)=$C$61,-I57,0)</f>
        <v>0</v>
      </c>
      <c r="J59" s="13">
        <f>IF(COUNTA($E$57:J57)=$C$61,-J57,0)</f>
        <v>0</v>
      </c>
      <c r="K59" s="13">
        <f>IF(COUNTA($E$57:K57)=$C$61,-K57,0)</f>
        <v>0</v>
      </c>
      <c r="L59" s="13">
        <f>IF(COUNTA($E$57:L57)=$C$61,-L57,0)</f>
        <v>0</v>
      </c>
      <c r="M59" s="13">
        <f>IF(COUNTA($E$57:M57)=$C$61,-M57,0)</f>
        <v>0</v>
      </c>
      <c r="N59" s="13">
        <f>IF(COUNTA($E$57:N57)=$C$61,-N57,0)</f>
        <v>0</v>
      </c>
      <c r="O59" s="13">
        <f>IF(COUNTA($E$57:O57)=$C$61,-O57,0)</f>
        <v>0</v>
      </c>
      <c r="P59" s="13">
        <f>IF(COUNTA($E$57:P57)=$C$61,-P57,0)</f>
        <v>0</v>
      </c>
      <c r="Q59" s="13">
        <f>IF(COUNTA($E$57:Q57)=$C$61,-Q57,0)</f>
        <v>0</v>
      </c>
      <c r="R59" s="13">
        <f>IF(COUNTA($E$57:R57)=$C$61,-R57,0)</f>
        <v>0</v>
      </c>
      <c r="S59" s="13">
        <f>IF(COUNTA($E$57:S57)=$C$61,-S57,0)</f>
        <v>0</v>
      </c>
      <c r="T59" s="13">
        <f>IF(COUNTA($E$57:T57)=$C$61,-T57,0)</f>
        <v>0</v>
      </c>
      <c r="U59" s="13">
        <f>IF(COUNTA($E$57:U57)=$C$61,-U57,0)</f>
        <v>0</v>
      </c>
      <c r="V59" s="13">
        <f>IF(COUNTA($E$57:V57)=$C$61,-V57,0)</f>
        <v>0</v>
      </c>
      <c r="W59" s="13">
        <f>IF(COUNTA($E$57:W57)=$C$61,-W57,0)</f>
        <v>0</v>
      </c>
      <c r="X59" s="13">
        <f>IF(COUNTA($E$57:X57)=$C$61,-X57,0)</f>
        <v>0</v>
      </c>
    </row>
    <row r="60" spans="2:24" x14ac:dyDescent="0.35">
      <c r="B60" s="10" t="s">
        <v>250</v>
      </c>
      <c r="C60" s="10"/>
      <c r="D60" s="61">
        <f>+C8</f>
        <v>0</v>
      </c>
      <c r="E60" s="19">
        <f>SUM(E57:E59)</f>
        <v>0</v>
      </c>
      <c r="F60" s="19">
        <f t="shared" ref="F60:X60" si="47">SUM(F57:F59)</f>
        <v>0</v>
      </c>
      <c r="G60" s="19">
        <f t="shared" si="47"/>
        <v>0</v>
      </c>
      <c r="H60" s="19">
        <f t="shared" si="47"/>
        <v>0</v>
      </c>
      <c r="I60" s="19">
        <f t="shared" si="47"/>
        <v>0</v>
      </c>
      <c r="J60" s="19">
        <f t="shared" si="47"/>
        <v>0</v>
      </c>
      <c r="K60" s="19">
        <f t="shared" si="47"/>
        <v>0</v>
      </c>
      <c r="L60" s="19">
        <f t="shared" si="47"/>
        <v>0</v>
      </c>
      <c r="M60" s="19">
        <f t="shared" si="47"/>
        <v>0</v>
      </c>
      <c r="N60" s="19">
        <f t="shared" si="47"/>
        <v>0</v>
      </c>
      <c r="O60" s="19">
        <f t="shared" si="47"/>
        <v>0</v>
      </c>
      <c r="P60" s="19">
        <f t="shared" si="47"/>
        <v>0</v>
      </c>
      <c r="Q60" s="19">
        <f t="shared" si="47"/>
        <v>0</v>
      </c>
      <c r="R60" s="19">
        <f t="shared" si="47"/>
        <v>0</v>
      </c>
      <c r="S60" s="19">
        <f t="shared" si="47"/>
        <v>0</v>
      </c>
      <c r="T60" s="19">
        <f t="shared" si="47"/>
        <v>0</v>
      </c>
      <c r="U60" s="19">
        <f t="shared" si="47"/>
        <v>0</v>
      </c>
      <c r="V60" s="19">
        <f t="shared" si="47"/>
        <v>0</v>
      </c>
      <c r="W60" s="19">
        <f t="shared" si="47"/>
        <v>0</v>
      </c>
      <c r="X60" s="19">
        <f t="shared" si="47"/>
        <v>0</v>
      </c>
    </row>
    <row r="61" spans="2:24" x14ac:dyDescent="0.35">
      <c r="B61" t="s">
        <v>260</v>
      </c>
      <c r="C61" s="43">
        <v>5</v>
      </c>
    </row>
    <row r="62" spans="2:24" x14ac:dyDescent="0.35">
      <c r="B62" t="s">
        <v>261</v>
      </c>
      <c r="D62" s="37">
        <v>7.0000000000000007E-2</v>
      </c>
      <c r="E62" s="37">
        <v>7.0000000000000007E-2</v>
      </c>
      <c r="F62" s="37">
        <v>7.0000000000000007E-2</v>
      </c>
      <c r="G62" s="37">
        <v>7.0000000000000007E-2</v>
      </c>
      <c r="H62" s="37">
        <v>7.0000000000000007E-2</v>
      </c>
      <c r="I62" s="37">
        <v>7.0000000000000007E-2</v>
      </c>
      <c r="J62" s="37">
        <v>7.0000000000000007E-2</v>
      </c>
      <c r="K62" s="37">
        <v>7.0000000000000007E-2</v>
      </c>
      <c r="L62" s="37">
        <v>7.0000000000000007E-2</v>
      </c>
      <c r="M62" s="37">
        <v>7.0000000000000007E-2</v>
      </c>
      <c r="N62" s="37">
        <v>7.0000000000000007E-2</v>
      </c>
      <c r="O62" s="37">
        <v>7.0000000000000007E-2</v>
      </c>
      <c r="P62" s="37">
        <v>7.0000000000000007E-2</v>
      </c>
      <c r="Q62" s="37">
        <v>7.0000000000000007E-2</v>
      </c>
      <c r="R62" s="37">
        <v>7.0000000000000007E-2</v>
      </c>
      <c r="S62" s="37">
        <v>7.0000000000000007E-2</v>
      </c>
      <c r="T62" s="37">
        <v>7.0000000000000007E-2</v>
      </c>
      <c r="U62" s="37">
        <v>7.0000000000000007E-2</v>
      </c>
      <c r="V62" s="37">
        <v>7.0000000000000007E-2</v>
      </c>
      <c r="W62" s="37">
        <v>7.0000000000000007E-2</v>
      </c>
      <c r="X62" s="37">
        <v>7.0000000000000007E-2</v>
      </c>
    </row>
    <row r="63" spans="2:24" x14ac:dyDescent="0.35">
      <c r="B63" t="s">
        <v>133</v>
      </c>
      <c r="E63" s="28">
        <f>-E62*AVERAGE(E60,E57)</f>
        <v>0</v>
      </c>
      <c r="F63" s="28">
        <f t="shared" ref="F63:X63" si="48">-F62*AVERAGE(F60,F57)</f>
        <v>0</v>
      </c>
      <c r="G63" s="28">
        <f t="shared" si="48"/>
        <v>0</v>
      </c>
      <c r="H63" s="28">
        <f t="shared" si="48"/>
        <v>0</v>
      </c>
      <c r="I63" s="28">
        <f t="shared" si="48"/>
        <v>0</v>
      </c>
      <c r="J63" s="28">
        <f t="shared" si="48"/>
        <v>0</v>
      </c>
      <c r="K63" s="28">
        <f t="shared" si="48"/>
        <v>0</v>
      </c>
      <c r="L63" s="28">
        <f t="shared" si="48"/>
        <v>0</v>
      </c>
      <c r="M63" s="28">
        <f t="shared" si="48"/>
        <v>0</v>
      </c>
      <c r="N63" s="28">
        <f t="shared" si="48"/>
        <v>0</v>
      </c>
      <c r="O63" s="28">
        <f t="shared" si="48"/>
        <v>0</v>
      </c>
      <c r="P63" s="28">
        <f t="shared" si="48"/>
        <v>0</v>
      </c>
      <c r="Q63" s="28">
        <f t="shared" si="48"/>
        <v>0</v>
      </c>
      <c r="R63" s="28">
        <f t="shared" si="48"/>
        <v>0</v>
      </c>
      <c r="S63" s="28">
        <f t="shared" si="48"/>
        <v>0</v>
      </c>
      <c r="T63" s="28">
        <f t="shared" si="48"/>
        <v>0</v>
      </c>
      <c r="U63" s="28">
        <f t="shared" si="48"/>
        <v>0</v>
      </c>
      <c r="V63" s="28">
        <f t="shared" si="48"/>
        <v>0</v>
      </c>
      <c r="W63" s="28">
        <f t="shared" si="48"/>
        <v>0</v>
      </c>
      <c r="X63" s="28">
        <f t="shared" si="48"/>
        <v>0</v>
      </c>
    </row>
    <row r="66" spans="2:24" x14ac:dyDescent="0.35">
      <c r="B66" s="98" t="s">
        <v>349</v>
      </c>
      <c r="C66" s="97"/>
      <c r="D66" s="97"/>
      <c r="E66" s="98">
        <v>2023</v>
      </c>
      <c r="F66" s="98">
        <f>+E66+1</f>
        <v>2024</v>
      </c>
      <c r="G66" s="98">
        <f t="shared" ref="G66:N66" si="49">+F66+1</f>
        <v>2025</v>
      </c>
      <c r="H66" s="98">
        <f t="shared" si="49"/>
        <v>2026</v>
      </c>
      <c r="I66" s="98">
        <f t="shared" si="49"/>
        <v>2027</v>
      </c>
      <c r="J66" s="98">
        <f t="shared" si="49"/>
        <v>2028</v>
      </c>
      <c r="K66" s="98">
        <f t="shared" si="49"/>
        <v>2029</v>
      </c>
      <c r="L66" s="98">
        <f t="shared" si="49"/>
        <v>2030</v>
      </c>
      <c r="M66" s="98">
        <f t="shared" si="49"/>
        <v>2031</v>
      </c>
      <c r="N66" s="98">
        <f t="shared" si="49"/>
        <v>2032</v>
      </c>
      <c r="O66" s="98">
        <f t="shared" ref="O66" si="50">+N66+1</f>
        <v>2033</v>
      </c>
      <c r="P66" s="97"/>
      <c r="Q66" s="97"/>
      <c r="R66" s="97"/>
      <c r="S66" s="97"/>
      <c r="T66" s="97"/>
      <c r="U66" s="97"/>
      <c r="V66" s="97"/>
      <c r="W66" s="97"/>
      <c r="X66" s="97"/>
    </row>
    <row r="67" spans="2:24" x14ac:dyDescent="0.35">
      <c r="B67" t="s">
        <v>150</v>
      </c>
      <c r="E67" s="57">
        <f>+'Lumine Model'!N34</f>
        <v>1.25</v>
      </c>
      <c r="F67" s="57">
        <f>+'Lumine Model'!O34</f>
        <v>1.2749999999999999</v>
      </c>
      <c r="G67" s="57">
        <f>+'Lumine Model'!P34</f>
        <v>1.3005</v>
      </c>
      <c r="H67" s="57">
        <f>+'Lumine Model'!Q34</f>
        <v>1.3265100000000001</v>
      </c>
      <c r="I67" s="57">
        <f>+'Lumine Model'!R34</f>
        <v>1.3530402000000001</v>
      </c>
      <c r="J67" s="57">
        <f>+'Lumine Model'!S34</f>
        <v>1.3801010040000001</v>
      </c>
      <c r="K67" s="57">
        <f>+'Lumine Model'!T34</f>
        <v>1.4077030240800001</v>
      </c>
      <c r="L67" s="57">
        <f>+'Lumine Model'!U34</f>
        <v>1.4358570845616001</v>
      </c>
      <c r="M67" s="57">
        <f>+'Lumine Model'!V34</f>
        <v>1.4645742262528321</v>
      </c>
      <c r="N67" s="57">
        <f>+'Lumine Model'!W34</f>
        <v>1.4938657107778888</v>
      </c>
      <c r="O67" s="57">
        <f>+'Lumine Model'!X34</f>
        <v>1.5237430249934465</v>
      </c>
    </row>
    <row r="68" spans="2:24" x14ac:dyDescent="0.35">
      <c r="B68" t="s">
        <v>258</v>
      </c>
      <c r="D68" s="34">
        <f>+C29</f>
        <v>0.24706292783292705</v>
      </c>
      <c r="E68" s="2">
        <f t="dataTable" ref="E68:O68" dt2D="0" dtr="1" r1="C4"/>
        <v>0.19841965369480441</v>
      </c>
      <c r="F68" s="2">
        <v>0.19447778728533249</v>
      </c>
      <c r="G68" s="2">
        <v>0.19059046329444973</v>
      </c>
      <c r="H68" s="2">
        <v>0.18675631549180949</v>
      </c>
      <c r="I68" s="2">
        <v>0.18297400951080611</v>
      </c>
      <c r="J68" s="2">
        <v>0.17924224205331019</v>
      </c>
      <c r="K68" s="2">
        <v>0.17555974024736853</v>
      </c>
      <c r="L68" s="2">
        <v>0.17192526091661064</v>
      </c>
      <c r="M68" s="2">
        <v>0.16833758987230762</v>
      </c>
      <c r="N68" s="2">
        <v>0.16479554120728124</v>
      </c>
      <c r="O68" s="2">
        <v>0.16129795659239066</v>
      </c>
    </row>
  </sheetData>
  <pageMargins left="0.7" right="0.7" top="0.75" bottom="0.75" header="0.3" footer="0.3"/>
  <pageSetup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24190-8505-4180-BADC-8889949D2192}">
  <dimension ref="B2:X63"/>
  <sheetViews>
    <sheetView zoomScale="85" zoomScaleNormal="85" workbookViewId="0">
      <pane xSplit="3" ySplit="10" topLeftCell="D11" activePane="bottomRight" state="frozen"/>
      <selection pane="topRight" activeCell="D1" sqref="D1"/>
      <selection pane="bottomLeft" activeCell="A11" sqref="A11"/>
      <selection pane="bottomRight" activeCell="D11" sqref="D11"/>
    </sheetView>
  </sheetViews>
  <sheetFormatPr defaultRowHeight="14.5" x14ac:dyDescent="0.35"/>
  <cols>
    <col min="2" max="2" width="20" bestFit="1" customWidth="1"/>
  </cols>
  <sheetData>
    <row r="2" spans="2:24" x14ac:dyDescent="0.35">
      <c r="B2" t="s">
        <v>24</v>
      </c>
      <c r="C2" s="18">
        <v>177</v>
      </c>
    </row>
    <row r="3" spans="2:24" x14ac:dyDescent="0.35">
      <c r="B3" t="s">
        <v>244</v>
      </c>
      <c r="C3" s="14">
        <f>497</f>
        <v>497</v>
      </c>
    </row>
    <row r="4" spans="2:24" x14ac:dyDescent="0.35">
      <c r="B4" t="s">
        <v>150</v>
      </c>
      <c r="C4" s="95">
        <f>+C3/C2</f>
        <v>2.8079096045197742</v>
      </c>
    </row>
    <row r="5" spans="2:24" x14ac:dyDescent="0.35">
      <c r="B5" t="s">
        <v>151</v>
      </c>
      <c r="C5" s="95">
        <f>+C4/E14</f>
        <v>9.9219420654408985</v>
      </c>
    </row>
    <row r="6" spans="2:24" x14ac:dyDescent="0.35">
      <c r="B6" t="s">
        <v>247</v>
      </c>
      <c r="C6" s="160">
        <f>+C8/C3</f>
        <v>0.2012072434607646</v>
      </c>
    </row>
    <row r="7" spans="2:24" x14ac:dyDescent="0.35">
      <c r="B7" t="s">
        <v>248</v>
      </c>
      <c r="C7" s="13">
        <f>+C3-C8</f>
        <v>397</v>
      </c>
      <c r="N7" s="34"/>
    </row>
    <row r="8" spans="2:24" x14ac:dyDescent="0.35">
      <c r="B8" t="s">
        <v>138</v>
      </c>
      <c r="C8" s="14">
        <v>100</v>
      </c>
    </row>
    <row r="10" spans="2:24" x14ac:dyDescent="0.35">
      <c r="B10" s="3" t="s">
        <v>263</v>
      </c>
      <c r="C10" s="3"/>
      <c r="D10" s="3">
        <v>0</v>
      </c>
      <c r="E10" s="3">
        <f>+D10+1</f>
        <v>1</v>
      </c>
      <c r="F10" s="3">
        <f t="shared" ref="F10:X10" si="0">+E10+1</f>
        <v>2</v>
      </c>
      <c r="G10" s="3">
        <f t="shared" si="0"/>
        <v>3</v>
      </c>
      <c r="H10" s="3">
        <f t="shared" si="0"/>
        <v>4</v>
      </c>
      <c r="I10" s="3">
        <f t="shared" si="0"/>
        <v>5</v>
      </c>
      <c r="J10" s="3">
        <f t="shared" si="0"/>
        <v>6</v>
      </c>
      <c r="K10" s="3">
        <f t="shared" si="0"/>
        <v>7</v>
      </c>
      <c r="L10" s="3">
        <f t="shared" si="0"/>
        <v>8</v>
      </c>
      <c r="M10" s="3">
        <f t="shared" si="0"/>
        <v>9</v>
      </c>
      <c r="N10" s="3">
        <f t="shared" si="0"/>
        <v>10</v>
      </c>
      <c r="O10" s="3">
        <f t="shared" si="0"/>
        <v>11</v>
      </c>
      <c r="P10" s="3">
        <f t="shared" si="0"/>
        <v>12</v>
      </c>
      <c r="Q10" s="3">
        <f t="shared" si="0"/>
        <v>13</v>
      </c>
      <c r="R10" s="3">
        <f t="shared" si="0"/>
        <v>14</v>
      </c>
      <c r="S10" s="3">
        <f t="shared" si="0"/>
        <v>15</v>
      </c>
      <c r="T10" s="3">
        <f t="shared" si="0"/>
        <v>16</v>
      </c>
      <c r="U10" s="3">
        <f t="shared" si="0"/>
        <v>17</v>
      </c>
      <c r="V10" s="3">
        <f t="shared" si="0"/>
        <v>18</v>
      </c>
      <c r="W10" s="3">
        <f t="shared" si="0"/>
        <v>19</v>
      </c>
      <c r="X10" s="3">
        <f t="shared" si="0"/>
        <v>20</v>
      </c>
    </row>
    <row r="11" spans="2:24" x14ac:dyDescent="0.35">
      <c r="B11" s="98" t="s">
        <v>253</v>
      </c>
      <c r="C11" s="97"/>
      <c r="D11" s="97"/>
      <c r="E11" s="97"/>
      <c r="F11" s="97"/>
      <c r="G11" s="97"/>
      <c r="H11" s="97"/>
      <c r="I11" s="97"/>
      <c r="J11" s="97"/>
      <c r="K11" s="97"/>
      <c r="L11" s="97"/>
      <c r="M11" s="97"/>
      <c r="N11" s="97"/>
      <c r="O11" s="97"/>
      <c r="P11" s="97"/>
      <c r="Q11" s="97"/>
      <c r="R11" s="97"/>
      <c r="S11" s="97"/>
      <c r="T11" s="97"/>
      <c r="U11" s="97"/>
      <c r="V11" s="97"/>
      <c r="W11" s="97"/>
      <c r="X11" s="97"/>
    </row>
    <row r="12" spans="2:24" x14ac:dyDescent="0.35">
      <c r="B12" t="s">
        <v>24</v>
      </c>
      <c r="D12" s="83">
        <f>+C2</f>
        <v>177</v>
      </c>
      <c r="E12" s="13">
        <f>+D12*(1+E13)</f>
        <v>191.16000000000003</v>
      </c>
      <c r="F12" s="13">
        <f t="shared" ref="F12:X12" si="1">+E12*(1+F13)</f>
        <v>206.45280000000005</v>
      </c>
      <c r="G12" s="13">
        <f t="shared" si="1"/>
        <v>222.96902400000008</v>
      </c>
      <c r="H12" s="13">
        <f t="shared" si="1"/>
        <v>240.8065459200001</v>
      </c>
      <c r="I12" s="13">
        <f t="shared" si="1"/>
        <v>257.66300413440013</v>
      </c>
      <c r="J12" s="13">
        <f t="shared" si="1"/>
        <v>275.69941442380815</v>
      </c>
      <c r="K12" s="13">
        <f t="shared" si="1"/>
        <v>292.24137928923665</v>
      </c>
      <c r="L12" s="13">
        <f t="shared" si="1"/>
        <v>309.77586204659087</v>
      </c>
      <c r="M12" s="13">
        <f t="shared" si="1"/>
        <v>328.36241376938636</v>
      </c>
      <c r="N12" s="13">
        <f t="shared" si="1"/>
        <v>348.06415859554954</v>
      </c>
      <c r="O12" s="13">
        <f t="shared" si="1"/>
        <v>368.94800811128255</v>
      </c>
      <c r="P12" s="13">
        <f t="shared" si="1"/>
        <v>391.08488859795955</v>
      </c>
      <c r="Q12" s="13">
        <f t="shared" si="1"/>
        <v>414.54998191383714</v>
      </c>
      <c r="R12" s="13">
        <f t="shared" si="1"/>
        <v>439.42298082866739</v>
      </c>
      <c r="S12" s="13">
        <f t="shared" si="1"/>
        <v>465.78835967838745</v>
      </c>
      <c r="T12" s="13">
        <f t="shared" si="1"/>
        <v>493.7356612590907</v>
      </c>
      <c r="U12" s="13">
        <f t="shared" si="1"/>
        <v>523.35980093463616</v>
      </c>
      <c r="V12" s="13">
        <f t="shared" si="1"/>
        <v>554.76138899071441</v>
      </c>
      <c r="W12" s="13">
        <f t="shared" si="1"/>
        <v>588.04707233015733</v>
      </c>
      <c r="X12" s="13">
        <f t="shared" si="1"/>
        <v>623.32989666996684</v>
      </c>
    </row>
    <row r="13" spans="2:24" x14ac:dyDescent="0.35">
      <c r="B13" t="s">
        <v>238</v>
      </c>
      <c r="E13" s="37">
        <v>0.08</v>
      </c>
      <c r="F13" s="37">
        <v>0.08</v>
      </c>
      <c r="G13" s="37">
        <v>0.08</v>
      </c>
      <c r="H13" s="37">
        <v>0.08</v>
      </c>
      <c r="I13" s="37">
        <v>7.0000000000000007E-2</v>
      </c>
      <c r="J13" s="37">
        <v>7.0000000000000007E-2</v>
      </c>
      <c r="K13" s="37">
        <v>0.06</v>
      </c>
      <c r="L13" s="37">
        <v>0.06</v>
      </c>
      <c r="M13" s="37">
        <v>0.06</v>
      </c>
      <c r="N13" s="37">
        <v>0.06</v>
      </c>
      <c r="O13" s="37">
        <v>0.06</v>
      </c>
      <c r="P13" s="37">
        <v>0.06</v>
      </c>
      <c r="Q13" s="37">
        <v>0.06</v>
      </c>
      <c r="R13" s="37">
        <v>0.06</v>
      </c>
      <c r="S13" s="37">
        <v>0.06</v>
      </c>
      <c r="T13" s="37">
        <v>0.06</v>
      </c>
      <c r="U13" s="37">
        <v>0.06</v>
      </c>
      <c r="V13" s="37">
        <v>0.06</v>
      </c>
      <c r="W13" s="37">
        <v>0.06</v>
      </c>
      <c r="X13" s="37">
        <v>0.06</v>
      </c>
    </row>
    <row r="14" spans="2:24" x14ac:dyDescent="0.35">
      <c r="B14" t="s">
        <v>86</v>
      </c>
      <c r="D14" s="37"/>
      <c r="E14" s="37">
        <v>0.28299999999999997</v>
      </c>
      <c r="F14" s="37">
        <v>0.28299999999999997</v>
      </c>
      <c r="G14" s="37">
        <v>0.28299999999999997</v>
      </c>
      <c r="H14" s="37">
        <v>0.28299999999999997</v>
      </c>
      <c r="I14" s="37">
        <v>0.28299999999999997</v>
      </c>
      <c r="J14" s="37">
        <v>0.28299999999999997</v>
      </c>
      <c r="K14" s="37">
        <v>0.28299999999999997</v>
      </c>
      <c r="L14" s="37">
        <v>0.28299999999999997</v>
      </c>
      <c r="M14" s="37">
        <v>0.28299999999999997</v>
      </c>
      <c r="N14" s="37">
        <v>0.28299999999999997</v>
      </c>
      <c r="O14" s="37">
        <v>0.28299999999999997</v>
      </c>
      <c r="P14" s="37">
        <v>0.28299999999999997</v>
      </c>
      <c r="Q14" s="37">
        <v>0.28299999999999997</v>
      </c>
      <c r="R14" s="37">
        <v>0.28299999999999997</v>
      </c>
      <c r="S14" s="37">
        <v>0.28299999999999997</v>
      </c>
      <c r="T14" s="37">
        <v>0.28299999999999997</v>
      </c>
      <c r="U14" s="37">
        <v>0.28299999999999997</v>
      </c>
      <c r="V14" s="37">
        <v>0.28299999999999997</v>
      </c>
      <c r="W14" s="37">
        <v>0.28299999999999997</v>
      </c>
      <c r="X14" s="37">
        <v>0.28299999999999997</v>
      </c>
    </row>
    <row r="15" spans="2:24" x14ac:dyDescent="0.35">
      <c r="B15" s="10" t="s">
        <v>85</v>
      </c>
      <c r="C15" s="10"/>
      <c r="D15" s="19"/>
      <c r="E15" s="19">
        <f>+E14*E12</f>
        <v>54.098280000000003</v>
      </c>
      <c r="F15" s="19">
        <f t="shared" ref="F15:X15" si="2">+F14*F12</f>
        <v>58.42614240000001</v>
      </c>
      <c r="G15" s="19">
        <f t="shared" si="2"/>
        <v>63.100233792000019</v>
      </c>
      <c r="H15" s="19">
        <f t="shared" si="2"/>
        <v>68.148252495360026</v>
      </c>
      <c r="I15" s="19">
        <f t="shared" si="2"/>
        <v>72.918630170035229</v>
      </c>
      <c r="J15" s="19">
        <f t="shared" si="2"/>
        <v>78.022934281937694</v>
      </c>
      <c r="K15" s="19">
        <f t="shared" si="2"/>
        <v>82.704310338853958</v>
      </c>
      <c r="L15" s="19">
        <f t="shared" si="2"/>
        <v>87.666568959185213</v>
      </c>
      <c r="M15" s="19">
        <f t="shared" si="2"/>
        <v>92.926563096736331</v>
      </c>
      <c r="N15" s="19">
        <f t="shared" si="2"/>
        <v>98.502156882540518</v>
      </c>
      <c r="O15" s="19">
        <f t="shared" si="2"/>
        <v>104.41228629549295</v>
      </c>
      <c r="P15" s="19">
        <f t="shared" si="2"/>
        <v>110.67702347322255</v>
      </c>
      <c r="Q15" s="19">
        <f t="shared" si="2"/>
        <v>117.31764488161591</v>
      </c>
      <c r="R15" s="19">
        <f t="shared" si="2"/>
        <v>124.35670357451286</v>
      </c>
      <c r="S15" s="19">
        <f t="shared" si="2"/>
        <v>131.81810578898364</v>
      </c>
      <c r="T15" s="19">
        <f t="shared" si="2"/>
        <v>139.72719213632266</v>
      </c>
      <c r="U15" s="19">
        <f t="shared" si="2"/>
        <v>148.11082366450202</v>
      </c>
      <c r="V15" s="19">
        <f t="shared" si="2"/>
        <v>156.99747308437216</v>
      </c>
      <c r="W15" s="19">
        <f t="shared" si="2"/>
        <v>166.41732146943451</v>
      </c>
      <c r="X15" s="19">
        <f t="shared" si="2"/>
        <v>176.4023607576006</v>
      </c>
    </row>
    <row r="16" spans="2:24" x14ac:dyDescent="0.35">
      <c r="B16" s="72" t="s">
        <v>32</v>
      </c>
      <c r="E16" s="13">
        <f>+E42+E50</f>
        <v>-0.99399999999999988</v>
      </c>
      <c r="F16" s="13">
        <f t="shared" ref="F16:X16" si="3">+F42+F50</f>
        <v>-1.07352</v>
      </c>
      <c r="G16" s="13">
        <f t="shared" si="3"/>
        <v>-1.1594016000000003</v>
      </c>
      <c r="H16" s="13">
        <f t="shared" si="3"/>
        <v>-1.2521537280000006</v>
      </c>
      <c r="I16" s="13">
        <f t="shared" si="3"/>
        <v>-1.3523260262400005</v>
      </c>
      <c r="J16" s="13">
        <f t="shared" si="3"/>
        <v>-1.4469888480768007</v>
      </c>
      <c r="K16" s="13">
        <f t="shared" si="3"/>
        <v>-1.548278067442177</v>
      </c>
      <c r="L16" s="13">
        <f t="shared" si="3"/>
        <v>-1.6411747514887076</v>
      </c>
      <c r="M16" s="13">
        <f t="shared" si="3"/>
        <v>-1.7396452365780302</v>
      </c>
      <c r="N16" s="13">
        <f t="shared" si="3"/>
        <v>-1.8440239507727121</v>
      </c>
      <c r="O16" s="13">
        <f t="shared" si="3"/>
        <v>-1.9546653878190745</v>
      </c>
      <c r="P16" s="13">
        <f t="shared" si="3"/>
        <v>-2.0719453110882196</v>
      </c>
      <c r="Q16" s="13">
        <f t="shared" si="3"/>
        <v>-2.1962620297535129</v>
      </c>
      <c r="R16" s="13">
        <f t="shared" si="3"/>
        <v>-2.3280377515387238</v>
      </c>
      <c r="S16" s="13">
        <f t="shared" si="3"/>
        <v>-2.4677200166310471</v>
      </c>
      <c r="T16" s="13">
        <f t="shared" si="3"/>
        <v>-2.6157832176289104</v>
      </c>
      <c r="U16" s="13">
        <f t="shared" si="3"/>
        <v>-2.7727302106866452</v>
      </c>
      <c r="V16" s="13">
        <f t="shared" si="3"/>
        <v>-2.9390940233278435</v>
      </c>
      <c r="W16" s="13">
        <f t="shared" si="3"/>
        <v>-3.1154396647275147</v>
      </c>
      <c r="X16" s="13">
        <f t="shared" si="3"/>
        <v>-3.3023660446111665</v>
      </c>
    </row>
    <row r="17" spans="2:24" x14ac:dyDescent="0.35">
      <c r="B17" s="72" t="s">
        <v>163</v>
      </c>
      <c r="E17" s="13">
        <f>+E35</f>
        <v>-42.6</v>
      </c>
      <c r="F17" s="13">
        <f t="shared" ref="F17:X17" si="4">+F35</f>
        <v>-42.6</v>
      </c>
      <c r="G17" s="13">
        <f t="shared" si="4"/>
        <v>-42.6</v>
      </c>
      <c r="H17" s="13">
        <f t="shared" si="4"/>
        <v>-42.6</v>
      </c>
      <c r="I17" s="13">
        <f t="shared" si="4"/>
        <v>-42.6</v>
      </c>
      <c r="J17" s="13">
        <f t="shared" si="4"/>
        <v>-42.6</v>
      </c>
      <c r="K17" s="13">
        <f t="shared" si="4"/>
        <v>-42.6</v>
      </c>
      <c r="L17" s="13">
        <f t="shared" si="4"/>
        <v>-42.6</v>
      </c>
      <c r="M17" s="13">
        <f t="shared" si="4"/>
        <v>-42.6</v>
      </c>
      <c r="N17" s="13">
        <f t="shared" si="4"/>
        <v>-42.6</v>
      </c>
      <c r="O17" s="13">
        <f t="shared" si="4"/>
        <v>-42.6</v>
      </c>
      <c r="P17" s="13">
        <f t="shared" si="4"/>
        <v>-42.6</v>
      </c>
      <c r="Q17" s="13">
        <f t="shared" si="4"/>
        <v>-42.6</v>
      </c>
      <c r="R17" s="13">
        <f t="shared" si="4"/>
        <v>-42.599999999999845</v>
      </c>
      <c r="S17" s="13">
        <f t="shared" si="4"/>
        <v>0</v>
      </c>
      <c r="T17" s="13">
        <f t="shared" si="4"/>
        <v>0</v>
      </c>
      <c r="U17" s="13">
        <f t="shared" si="4"/>
        <v>0</v>
      </c>
      <c r="V17" s="13">
        <f t="shared" si="4"/>
        <v>0</v>
      </c>
      <c r="W17" s="13">
        <f t="shared" si="4"/>
        <v>0</v>
      </c>
      <c r="X17" s="13">
        <f t="shared" si="4"/>
        <v>0</v>
      </c>
    </row>
    <row r="18" spans="2:24" x14ac:dyDescent="0.35">
      <c r="B18" s="10" t="s">
        <v>170</v>
      </c>
      <c r="C18" s="10"/>
      <c r="D18" s="10"/>
      <c r="E18" s="19">
        <f>SUM(E15:E17)</f>
        <v>10.504280000000001</v>
      </c>
      <c r="F18" s="19">
        <f t="shared" ref="F18:X18" si="5">SUM(F15:F17)</f>
        <v>14.752622400000007</v>
      </c>
      <c r="G18" s="19">
        <f t="shared" si="5"/>
        <v>19.340832192000015</v>
      </c>
      <c r="H18" s="19">
        <f t="shared" si="5"/>
        <v>24.296098767360029</v>
      </c>
      <c r="I18" s="19">
        <f t="shared" si="5"/>
        <v>28.96630414379522</v>
      </c>
      <c r="J18" s="19">
        <f t="shared" si="5"/>
        <v>33.975945433860893</v>
      </c>
      <c r="K18" s="19">
        <f t="shared" si="5"/>
        <v>38.556032271411773</v>
      </c>
      <c r="L18" s="19">
        <f t="shared" si="5"/>
        <v>43.425394207696506</v>
      </c>
      <c r="M18" s="19">
        <f t="shared" si="5"/>
        <v>48.586917860158302</v>
      </c>
      <c r="N18" s="19">
        <f t="shared" si="5"/>
        <v>54.058132931767808</v>
      </c>
      <c r="O18" s="19">
        <f t="shared" si="5"/>
        <v>59.857620907673869</v>
      </c>
      <c r="P18" s="19">
        <f t="shared" si="5"/>
        <v>66.005078162134339</v>
      </c>
      <c r="Q18" s="19">
        <f t="shared" si="5"/>
        <v>72.521382851862398</v>
      </c>
      <c r="R18" s="19">
        <f t="shared" si="5"/>
        <v>79.428665822974295</v>
      </c>
      <c r="S18" s="19">
        <f t="shared" si="5"/>
        <v>129.35038577235261</v>
      </c>
      <c r="T18" s="19">
        <f t="shared" si="5"/>
        <v>137.11140891869374</v>
      </c>
      <c r="U18" s="19">
        <f t="shared" si="5"/>
        <v>145.33809345381539</v>
      </c>
      <c r="V18" s="19">
        <f t="shared" si="5"/>
        <v>154.05837906104432</v>
      </c>
      <c r="W18" s="19">
        <f t="shared" si="5"/>
        <v>163.30188180470699</v>
      </c>
      <c r="X18" s="19">
        <f t="shared" si="5"/>
        <v>173.09999471298943</v>
      </c>
    </row>
    <row r="19" spans="2:24" x14ac:dyDescent="0.35">
      <c r="B19" t="s">
        <v>133</v>
      </c>
      <c r="E19" s="28">
        <f>E63+E55</f>
        <v>-4.1809079999999996</v>
      </c>
      <c r="F19" s="28">
        <f t="shared" ref="F19:X19" si="6">F63+F55</f>
        <v>-4.1953806399999998</v>
      </c>
      <c r="G19" s="28">
        <f t="shared" si="6"/>
        <v>-4.2110110912000005</v>
      </c>
      <c r="H19" s="28">
        <f t="shared" si="6"/>
        <v>-4.2278919784960003</v>
      </c>
      <c r="I19" s="28">
        <f t="shared" si="6"/>
        <v>-2.24494005150272</v>
      </c>
      <c r="J19" s="28">
        <f t="shared" si="6"/>
        <v>-0.26208585510791055</v>
      </c>
      <c r="K19" s="28">
        <f t="shared" si="6"/>
        <v>-0.27907712165645243</v>
      </c>
      <c r="L19" s="28">
        <f t="shared" si="6"/>
        <v>-0.29582174895583957</v>
      </c>
      <c r="M19" s="28">
        <f t="shared" si="6"/>
        <v>-0.31357105389318995</v>
      </c>
      <c r="N19" s="28">
        <f t="shared" si="6"/>
        <v>-0.33238531712678138</v>
      </c>
      <c r="O19" s="28">
        <f t="shared" si="6"/>
        <v>-0.35232843615438825</v>
      </c>
      <c r="P19" s="28">
        <f t="shared" si="6"/>
        <v>-0.37346814232365161</v>
      </c>
      <c r="Q19" s="28">
        <f t="shared" si="6"/>
        <v>-0.39587623086307078</v>
      </c>
      <c r="R19" s="28">
        <f t="shared" si="6"/>
        <v>-0.41962880471485503</v>
      </c>
      <c r="S19" s="28">
        <f t="shared" si="6"/>
        <v>-0.44480653299774631</v>
      </c>
      <c r="T19" s="28">
        <f t="shared" si="6"/>
        <v>-0.47149492497761114</v>
      </c>
      <c r="U19" s="28">
        <f t="shared" si="6"/>
        <v>-0.49978462047626782</v>
      </c>
      <c r="V19" s="28">
        <f t="shared" si="6"/>
        <v>-0.52977169770484389</v>
      </c>
      <c r="W19" s="28">
        <f t="shared" si="6"/>
        <v>-0.5615579995671347</v>
      </c>
      <c r="X19" s="28">
        <f t="shared" si="6"/>
        <v>-0.59525147954116275</v>
      </c>
    </row>
    <row r="20" spans="2:24" x14ac:dyDescent="0.35">
      <c r="B20" s="10" t="s">
        <v>42</v>
      </c>
      <c r="C20" s="10"/>
      <c r="D20" s="10"/>
      <c r="E20" s="19">
        <f>SUM(E18:E19)</f>
        <v>6.3233720000000018</v>
      </c>
      <c r="F20" s="19">
        <f t="shared" ref="F20:X20" si="7">SUM(F18:F19)</f>
        <v>10.557241760000007</v>
      </c>
      <c r="G20" s="19">
        <f t="shared" si="7"/>
        <v>15.129821100800015</v>
      </c>
      <c r="H20" s="19">
        <f t="shared" si="7"/>
        <v>20.068206788864028</v>
      </c>
      <c r="I20" s="19">
        <f t="shared" si="7"/>
        <v>26.7213640922925</v>
      </c>
      <c r="J20" s="19">
        <f t="shared" si="7"/>
        <v>33.713859578752981</v>
      </c>
      <c r="K20" s="19">
        <f t="shared" si="7"/>
        <v>38.276955149755324</v>
      </c>
      <c r="L20" s="19">
        <f t="shared" si="7"/>
        <v>43.129572458740668</v>
      </c>
      <c r="M20" s="19">
        <f t="shared" si="7"/>
        <v>48.27334680626511</v>
      </c>
      <c r="N20" s="19">
        <f t="shared" si="7"/>
        <v>53.72574761464103</v>
      </c>
      <c r="O20" s="19">
        <f t="shared" si="7"/>
        <v>59.505292471519482</v>
      </c>
      <c r="P20" s="19">
        <f t="shared" si="7"/>
        <v>65.631610019810694</v>
      </c>
      <c r="Q20" s="19">
        <f t="shared" si="7"/>
        <v>72.125506620999332</v>
      </c>
      <c r="R20" s="19">
        <f t="shared" si="7"/>
        <v>79.009037018259434</v>
      </c>
      <c r="S20" s="19">
        <f t="shared" si="7"/>
        <v>128.90557923935486</v>
      </c>
      <c r="T20" s="19">
        <f t="shared" si="7"/>
        <v>136.63991399371614</v>
      </c>
      <c r="U20" s="19">
        <f t="shared" si="7"/>
        <v>144.83830883333911</v>
      </c>
      <c r="V20" s="19">
        <f t="shared" si="7"/>
        <v>153.52860736333949</v>
      </c>
      <c r="W20" s="19">
        <f t="shared" si="7"/>
        <v>162.74032380513987</v>
      </c>
      <c r="X20" s="19">
        <f t="shared" si="7"/>
        <v>172.50474323344827</v>
      </c>
    </row>
    <row r="21" spans="2:24" x14ac:dyDescent="0.35">
      <c r="B21" t="s">
        <v>251</v>
      </c>
      <c r="E21" s="11">
        <v>0.22</v>
      </c>
      <c r="F21" s="11">
        <v>0.22</v>
      </c>
      <c r="G21" s="11">
        <v>0.22</v>
      </c>
      <c r="H21" s="11">
        <v>0.22</v>
      </c>
      <c r="I21" s="11">
        <v>0.22</v>
      </c>
      <c r="J21" s="11">
        <v>0.22</v>
      </c>
      <c r="K21" s="11">
        <v>0.22</v>
      </c>
      <c r="L21" s="11">
        <v>0.22</v>
      </c>
      <c r="M21" s="11">
        <v>0.22</v>
      </c>
      <c r="N21" s="11">
        <v>0.22</v>
      </c>
      <c r="O21" s="11">
        <v>0.22</v>
      </c>
      <c r="P21" s="11">
        <v>0.22</v>
      </c>
      <c r="Q21" s="11">
        <v>0.22</v>
      </c>
      <c r="R21" s="11">
        <v>0.22</v>
      </c>
      <c r="S21" s="11">
        <v>0.22</v>
      </c>
      <c r="T21" s="11">
        <v>0.22</v>
      </c>
      <c r="U21" s="11">
        <v>0.22</v>
      </c>
      <c r="V21" s="11">
        <v>0.22</v>
      </c>
      <c r="W21" s="11">
        <v>0.22</v>
      </c>
      <c r="X21" s="11">
        <v>0.22</v>
      </c>
    </row>
    <row r="22" spans="2:24" x14ac:dyDescent="0.35">
      <c r="B22" t="s">
        <v>175</v>
      </c>
      <c r="E22" s="13">
        <f>+E20*-E21</f>
        <v>-1.3911418400000004</v>
      </c>
      <c r="F22" s="13">
        <f t="shared" ref="F22:X22" si="8">+F20*-F21</f>
        <v>-2.3225931872000016</v>
      </c>
      <c r="G22" s="13">
        <f t="shared" si="8"/>
        <v>-3.3285606421760034</v>
      </c>
      <c r="H22" s="13">
        <f t="shared" si="8"/>
        <v>-4.415005493550086</v>
      </c>
      <c r="I22" s="13">
        <f t="shared" si="8"/>
        <v>-5.87870010030435</v>
      </c>
      <c r="J22" s="13">
        <f t="shared" si="8"/>
        <v>-7.4170491073256555</v>
      </c>
      <c r="K22" s="13">
        <f t="shared" si="8"/>
        <v>-8.4209301329461717</v>
      </c>
      <c r="L22" s="13">
        <f t="shared" si="8"/>
        <v>-9.4885059409229466</v>
      </c>
      <c r="M22" s="13">
        <f t="shared" si="8"/>
        <v>-10.620136297378325</v>
      </c>
      <c r="N22" s="13">
        <f t="shared" si="8"/>
        <v>-11.819664475221026</v>
      </c>
      <c r="O22" s="13">
        <f t="shared" si="8"/>
        <v>-13.091164343734286</v>
      </c>
      <c r="P22" s="13">
        <f t="shared" si="8"/>
        <v>-14.438954204358353</v>
      </c>
      <c r="Q22" s="13">
        <f t="shared" si="8"/>
        <v>-15.867611456619853</v>
      </c>
      <c r="R22" s="13">
        <f t="shared" si="8"/>
        <v>-17.381988144017075</v>
      </c>
      <c r="S22" s="13">
        <f t="shared" si="8"/>
        <v>-28.35922743265807</v>
      </c>
      <c r="T22" s="13">
        <f t="shared" si="8"/>
        <v>-30.060781078617548</v>
      </c>
      <c r="U22" s="13">
        <f t="shared" si="8"/>
        <v>-31.864427943334604</v>
      </c>
      <c r="V22" s="13">
        <f t="shared" si="8"/>
        <v>-33.776293619934691</v>
      </c>
      <c r="W22" s="13">
        <f t="shared" si="8"/>
        <v>-35.802871237130773</v>
      </c>
      <c r="X22" s="13">
        <f t="shared" si="8"/>
        <v>-37.95104351135862</v>
      </c>
    </row>
    <row r="23" spans="2:24" x14ac:dyDescent="0.35">
      <c r="B23" s="10" t="s">
        <v>16</v>
      </c>
      <c r="C23" s="10"/>
      <c r="D23" s="10"/>
      <c r="E23" s="19">
        <f>+E20+E22</f>
        <v>4.9322301600000014</v>
      </c>
      <c r="F23" s="19">
        <f t="shared" ref="F23:X23" si="9">+F20+F22</f>
        <v>8.2346485728000047</v>
      </c>
      <c r="G23" s="19">
        <f t="shared" si="9"/>
        <v>11.801260458624011</v>
      </c>
      <c r="H23" s="19">
        <f t="shared" si="9"/>
        <v>15.653201295313941</v>
      </c>
      <c r="I23" s="19">
        <f t="shared" si="9"/>
        <v>20.84266399198815</v>
      </c>
      <c r="J23" s="19">
        <f t="shared" si="9"/>
        <v>26.296810471427325</v>
      </c>
      <c r="K23" s="19">
        <f t="shared" si="9"/>
        <v>29.856025016809152</v>
      </c>
      <c r="L23" s="19">
        <f t="shared" si="9"/>
        <v>33.64106651781772</v>
      </c>
      <c r="M23" s="19">
        <f t="shared" si="9"/>
        <v>37.653210508886787</v>
      </c>
      <c r="N23" s="19">
        <f t="shared" si="9"/>
        <v>41.906083139420005</v>
      </c>
      <c r="O23" s="19">
        <f t="shared" si="9"/>
        <v>46.414128127785197</v>
      </c>
      <c r="P23" s="19">
        <f t="shared" si="9"/>
        <v>51.192655815452341</v>
      </c>
      <c r="Q23" s="19">
        <f t="shared" si="9"/>
        <v>56.257895164379477</v>
      </c>
      <c r="R23" s="19">
        <f t="shared" si="9"/>
        <v>61.627048874242362</v>
      </c>
      <c r="S23" s="19">
        <f t="shared" si="9"/>
        <v>100.54635180669679</v>
      </c>
      <c r="T23" s="19">
        <f t="shared" si="9"/>
        <v>106.57913291509858</v>
      </c>
      <c r="U23" s="19">
        <f t="shared" si="9"/>
        <v>112.97388089000451</v>
      </c>
      <c r="V23" s="19">
        <f t="shared" si="9"/>
        <v>119.7523137434048</v>
      </c>
      <c r="W23" s="19">
        <f t="shared" si="9"/>
        <v>126.93745256800909</v>
      </c>
      <c r="X23" s="19">
        <f t="shared" si="9"/>
        <v>134.55369972208965</v>
      </c>
    </row>
    <row r="24" spans="2:24" x14ac:dyDescent="0.35">
      <c r="B24" t="s">
        <v>252</v>
      </c>
      <c r="E24" s="13">
        <f>-E17-E16</f>
        <v>43.594000000000001</v>
      </c>
      <c r="F24" s="13">
        <f t="shared" ref="F24:X24" si="10">-F17-F16</f>
        <v>43.673520000000003</v>
      </c>
      <c r="G24" s="13">
        <f t="shared" si="10"/>
        <v>43.759401600000004</v>
      </c>
      <c r="H24" s="13">
        <f t="shared" si="10"/>
        <v>43.852153728000005</v>
      </c>
      <c r="I24" s="13">
        <f t="shared" si="10"/>
        <v>43.952326026240002</v>
      </c>
      <c r="J24" s="13">
        <f t="shared" si="10"/>
        <v>44.046988848076801</v>
      </c>
      <c r="K24" s="13">
        <f t="shared" si="10"/>
        <v>44.148278067442178</v>
      </c>
      <c r="L24" s="13">
        <f t="shared" si="10"/>
        <v>44.241174751488707</v>
      </c>
      <c r="M24" s="13">
        <f t="shared" si="10"/>
        <v>44.339645236578029</v>
      </c>
      <c r="N24" s="13">
        <f t="shared" si="10"/>
        <v>44.444023950772717</v>
      </c>
      <c r="O24" s="13">
        <f t="shared" si="10"/>
        <v>44.554665387819078</v>
      </c>
      <c r="P24" s="13">
        <f t="shared" si="10"/>
        <v>44.671945311088223</v>
      </c>
      <c r="Q24" s="13">
        <f t="shared" si="10"/>
        <v>44.796262029753514</v>
      </c>
      <c r="R24" s="13">
        <f t="shared" si="10"/>
        <v>44.928037751538568</v>
      </c>
      <c r="S24" s="13">
        <f t="shared" si="10"/>
        <v>2.4677200166310471</v>
      </c>
      <c r="T24" s="13">
        <f t="shared" si="10"/>
        <v>2.6157832176289104</v>
      </c>
      <c r="U24" s="13">
        <f t="shared" si="10"/>
        <v>2.7727302106866452</v>
      </c>
      <c r="V24" s="13">
        <f t="shared" si="10"/>
        <v>2.9390940233278435</v>
      </c>
      <c r="W24" s="13">
        <f t="shared" si="10"/>
        <v>3.1154396647275147</v>
      </c>
      <c r="X24" s="13">
        <f t="shared" si="10"/>
        <v>3.3023660446111665</v>
      </c>
    </row>
    <row r="25" spans="2:24" x14ac:dyDescent="0.35">
      <c r="B25" t="s">
        <v>257</v>
      </c>
      <c r="E25" s="13">
        <f>-E41+E50</f>
        <v>-1.03376</v>
      </c>
      <c r="F25" s="13">
        <f t="shared" ref="F25:X25" si="11">-F41+F50</f>
        <v>-1.1164608</v>
      </c>
      <c r="G25" s="13">
        <f t="shared" si="11"/>
        <v>-1.2057776640000002</v>
      </c>
      <c r="H25" s="13">
        <f t="shared" si="11"/>
        <v>-1.3022398771200006</v>
      </c>
      <c r="I25" s="13">
        <f t="shared" si="11"/>
        <v>-1.3996574371584007</v>
      </c>
      <c r="J25" s="13">
        <f t="shared" si="11"/>
        <v>-1.4976334577594885</v>
      </c>
      <c r="K25" s="13">
        <f t="shared" si="11"/>
        <v>-1.5947264094654421</v>
      </c>
      <c r="L25" s="13">
        <f t="shared" si="11"/>
        <v>-1.6904099940333688</v>
      </c>
      <c r="M25" s="13">
        <f t="shared" si="11"/>
        <v>-1.7918345936753712</v>
      </c>
      <c r="N25" s="13">
        <f t="shared" si="11"/>
        <v>-1.8993446692958933</v>
      </c>
      <c r="O25" s="13">
        <f t="shared" si="11"/>
        <v>-2.0133053494536468</v>
      </c>
      <c r="P25" s="13">
        <f t="shared" si="11"/>
        <v>-2.134103670420866</v>
      </c>
      <c r="Q25" s="13">
        <f t="shared" si="11"/>
        <v>-2.2621498906461186</v>
      </c>
      <c r="R25" s="13">
        <f t="shared" si="11"/>
        <v>-2.3978788840848857</v>
      </c>
      <c r="S25" s="13">
        <f t="shared" si="11"/>
        <v>-2.5417516171299788</v>
      </c>
      <c r="T25" s="13">
        <f t="shared" si="11"/>
        <v>-2.6942567141577776</v>
      </c>
      <c r="U25" s="13">
        <f t="shared" si="11"/>
        <v>-2.8559121170072439</v>
      </c>
      <c r="V25" s="13">
        <f t="shared" si="11"/>
        <v>-3.0272668440276789</v>
      </c>
      <c r="W25" s="13">
        <f t="shared" si="11"/>
        <v>-3.2089028546693399</v>
      </c>
      <c r="X25" s="13">
        <f t="shared" si="11"/>
        <v>-3.4014370259495017</v>
      </c>
    </row>
    <row r="26" spans="2:24" x14ac:dyDescent="0.35">
      <c r="B26" t="s">
        <v>193</v>
      </c>
      <c r="E26" s="13">
        <f>+E60-D60</f>
        <v>0</v>
      </c>
      <c r="F26" s="13">
        <f t="shared" ref="F26:X26" si="12">+F60-E60</f>
        <v>0</v>
      </c>
      <c r="G26" s="13">
        <f t="shared" si="12"/>
        <v>0</v>
      </c>
      <c r="H26" s="13">
        <f t="shared" si="12"/>
        <v>0</v>
      </c>
      <c r="I26" s="13">
        <f t="shared" si="12"/>
        <v>-100</v>
      </c>
      <c r="J26" s="13">
        <f t="shared" si="12"/>
        <v>0</v>
      </c>
      <c r="K26" s="13">
        <f t="shared" si="12"/>
        <v>0</v>
      </c>
      <c r="L26" s="13">
        <f t="shared" si="12"/>
        <v>0</v>
      </c>
      <c r="M26" s="13">
        <f t="shared" si="12"/>
        <v>0</v>
      </c>
      <c r="N26" s="13">
        <f t="shared" si="12"/>
        <v>0</v>
      </c>
      <c r="O26" s="13">
        <f t="shared" si="12"/>
        <v>0</v>
      </c>
      <c r="P26" s="13">
        <f t="shared" si="12"/>
        <v>0</v>
      </c>
      <c r="Q26" s="13">
        <f t="shared" si="12"/>
        <v>0</v>
      </c>
      <c r="R26" s="13">
        <f t="shared" si="12"/>
        <v>0</v>
      </c>
      <c r="S26" s="13">
        <f t="shared" si="12"/>
        <v>0</v>
      </c>
      <c r="T26" s="13">
        <f t="shared" si="12"/>
        <v>0</v>
      </c>
      <c r="U26" s="13">
        <f t="shared" si="12"/>
        <v>0</v>
      </c>
      <c r="V26" s="13">
        <f t="shared" si="12"/>
        <v>0</v>
      </c>
      <c r="W26" s="13">
        <f t="shared" si="12"/>
        <v>0</v>
      </c>
      <c r="X26" s="13">
        <f t="shared" si="12"/>
        <v>0</v>
      </c>
    </row>
    <row r="27" spans="2:24" x14ac:dyDescent="0.35">
      <c r="B27" s="10" t="s">
        <v>253</v>
      </c>
      <c r="C27" s="10"/>
      <c r="D27" s="19">
        <f>-C7</f>
        <v>-397</v>
      </c>
      <c r="E27" s="19">
        <f>SUM(E23:E26)</f>
        <v>47.492470160000003</v>
      </c>
      <c r="F27" s="19">
        <f t="shared" ref="F27:X27" si="13">SUM(F23:F26)</f>
        <v>50.791707772800009</v>
      </c>
      <c r="G27" s="19">
        <f t="shared" si="13"/>
        <v>54.354884394624015</v>
      </c>
      <c r="H27" s="19">
        <f t="shared" si="13"/>
        <v>58.203115146193944</v>
      </c>
      <c r="I27" s="19">
        <f t="shared" si="13"/>
        <v>-36.604667418930255</v>
      </c>
      <c r="J27" s="19">
        <f t="shared" si="13"/>
        <v>68.846165861744637</v>
      </c>
      <c r="K27" s="19">
        <f t="shared" si="13"/>
        <v>72.409576674785896</v>
      </c>
      <c r="L27" s="19">
        <f t="shared" si="13"/>
        <v>76.19183127527306</v>
      </c>
      <c r="M27" s="19">
        <f t="shared" si="13"/>
        <v>80.201021151789448</v>
      </c>
      <c r="N27" s="19">
        <f t="shared" si="13"/>
        <v>84.450762420896822</v>
      </c>
      <c r="O27" s="19">
        <f t="shared" si="13"/>
        <v>88.95548816615063</v>
      </c>
      <c r="P27" s="19">
        <f t="shared" si="13"/>
        <v>93.730497456119693</v>
      </c>
      <c r="Q27" s="19">
        <f t="shared" si="13"/>
        <v>98.792007303486869</v>
      </c>
      <c r="R27" s="19">
        <f t="shared" si="13"/>
        <v>104.15720774169604</v>
      </c>
      <c r="S27" s="19">
        <f t="shared" si="13"/>
        <v>100.47232020619786</v>
      </c>
      <c r="T27" s="19">
        <f t="shared" si="13"/>
        <v>106.50065941856973</v>
      </c>
      <c r="U27" s="19">
        <f t="shared" si="13"/>
        <v>112.8906989836839</v>
      </c>
      <c r="V27" s="19">
        <f t="shared" si="13"/>
        <v>119.66414092270496</v>
      </c>
      <c r="W27" s="19">
        <f t="shared" si="13"/>
        <v>126.84398937806728</v>
      </c>
      <c r="X27" s="19">
        <f t="shared" si="13"/>
        <v>134.45462874075133</v>
      </c>
    </row>
    <row r="28" spans="2:24" ht="15" thickBot="1" x14ac:dyDescent="0.4"/>
    <row r="29" spans="2:24" ht="15" thickBot="1" x14ac:dyDescent="0.4">
      <c r="B29" s="9" t="s">
        <v>258</v>
      </c>
      <c r="C29" s="96">
        <f>IRR(D27:X27)</f>
        <v>0.14554094503344328</v>
      </c>
    </row>
    <row r="32" spans="2:24" x14ac:dyDescent="0.35">
      <c r="B32" s="98" t="s">
        <v>262</v>
      </c>
      <c r="C32" s="97"/>
      <c r="D32" s="97"/>
      <c r="E32" s="97"/>
      <c r="F32" s="97"/>
      <c r="G32" s="97"/>
      <c r="H32" s="97"/>
      <c r="I32" s="97"/>
      <c r="J32" s="97"/>
      <c r="K32" s="97"/>
      <c r="L32" s="97"/>
      <c r="M32" s="97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</row>
    <row r="33" spans="2:24" x14ac:dyDescent="0.35">
      <c r="B33" t="s">
        <v>239</v>
      </c>
      <c r="C33" s="11">
        <v>1.2</v>
      </c>
    </row>
    <row r="34" spans="2:24" x14ac:dyDescent="0.35">
      <c r="B34" t="s">
        <v>240</v>
      </c>
      <c r="D34" s="91"/>
      <c r="E34" s="13">
        <f>+D36</f>
        <v>596.4</v>
      </c>
      <c r="F34" s="13">
        <f t="shared" ref="F34:X34" si="14">+E36</f>
        <v>553.79999999999995</v>
      </c>
      <c r="G34" s="13">
        <f t="shared" si="14"/>
        <v>511.19999999999993</v>
      </c>
      <c r="H34" s="13">
        <f t="shared" si="14"/>
        <v>468.59999999999991</v>
      </c>
      <c r="I34" s="13">
        <f t="shared" si="14"/>
        <v>425.99999999999989</v>
      </c>
      <c r="J34" s="13">
        <f t="shared" si="14"/>
        <v>383.39999999999986</v>
      </c>
      <c r="K34" s="13">
        <f t="shared" si="14"/>
        <v>340.79999999999984</v>
      </c>
      <c r="L34" s="13">
        <f t="shared" si="14"/>
        <v>298.19999999999982</v>
      </c>
      <c r="M34" s="13">
        <f t="shared" si="14"/>
        <v>255.59999999999982</v>
      </c>
      <c r="N34" s="13">
        <f t="shared" si="14"/>
        <v>212.99999999999983</v>
      </c>
      <c r="O34" s="13">
        <f t="shared" si="14"/>
        <v>170.39999999999984</v>
      </c>
      <c r="P34" s="13">
        <f t="shared" si="14"/>
        <v>127.79999999999984</v>
      </c>
      <c r="Q34" s="13">
        <f t="shared" si="14"/>
        <v>85.199999999999847</v>
      </c>
      <c r="R34" s="13">
        <f t="shared" si="14"/>
        <v>42.599999999999845</v>
      </c>
      <c r="S34" s="13">
        <f t="shared" si="14"/>
        <v>0</v>
      </c>
      <c r="T34" s="13">
        <f t="shared" si="14"/>
        <v>0</v>
      </c>
      <c r="U34" s="13">
        <f t="shared" si="14"/>
        <v>0</v>
      </c>
      <c r="V34" s="13">
        <f t="shared" si="14"/>
        <v>0</v>
      </c>
      <c r="W34" s="13">
        <f t="shared" si="14"/>
        <v>0</v>
      </c>
      <c r="X34" s="13">
        <f t="shared" si="14"/>
        <v>0</v>
      </c>
    </row>
    <row r="35" spans="2:24" x14ac:dyDescent="0.35">
      <c r="B35" s="16" t="s">
        <v>163</v>
      </c>
      <c r="D35" s="13"/>
      <c r="E35" s="13">
        <f>IF(E34&gt;0,MAX(-E34,-$D$36/$C$37),0)</f>
        <v>-42.6</v>
      </c>
      <c r="F35" s="13">
        <f t="shared" ref="F35:X35" si="15">IF(F34&gt;0,MAX(-F34,-$D$36/$C$37),0)</f>
        <v>-42.6</v>
      </c>
      <c r="G35" s="13">
        <f t="shared" si="15"/>
        <v>-42.6</v>
      </c>
      <c r="H35" s="13">
        <f t="shared" si="15"/>
        <v>-42.6</v>
      </c>
      <c r="I35" s="13">
        <f t="shared" si="15"/>
        <v>-42.6</v>
      </c>
      <c r="J35" s="13">
        <f t="shared" si="15"/>
        <v>-42.6</v>
      </c>
      <c r="K35" s="13">
        <f t="shared" si="15"/>
        <v>-42.6</v>
      </c>
      <c r="L35" s="13">
        <f t="shared" si="15"/>
        <v>-42.6</v>
      </c>
      <c r="M35" s="13">
        <f t="shared" si="15"/>
        <v>-42.6</v>
      </c>
      <c r="N35" s="13">
        <f t="shared" si="15"/>
        <v>-42.6</v>
      </c>
      <c r="O35" s="13">
        <f t="shared" si="15"/>
        <v>-42.6</v>
      </c>
      <c r="P35" s="13">
        <f t="shared" si="15"/>
        <v>-42.6</v>
      </c>
      <c r="Q35" s="13">
        <f t="shared" si="15"/>
        <v>-42.6</v>
      </c>
      <c r="R35" s="13">
        <f t="shared" si="15"/>
        <v>-42.599999999999845</v>
      </c>
      <c r="S35" s="13">
        <f t="shared" si="15"/>
        <v>0</v>
      </c>
      <c r="T35" s="13">
        <f t="shared" si="15"/>
        <v>0</v>
      </c>
      <c r="U35" s="13">
        <f t="shared" si="15"/>
        <v>0</v>
      </c>
      <c r="V35" s="13">
        <f t="shared" si="15"/>
        <v>0</v>
      </c>
      <c r="W35" s="13">
        <f t="shared" si="15"/>
        <v>0</v>
      </c>
      <c r="X35" s="13">
        <f t="shared" si="15"/>
        <v>0</v>
      </c>
    </row>
    <row r="36" spans="2:24" x14ac:dyDescent="0.35">
      <c r="B36" s="10" t="s">
        <v>98</v>
      </c>
      <c r="C36" s="10"/>
      <c r="D36" s="61">
        <f>+C33*$C$3</f>
        <v>596.4</v>
      </c>
      <c r="E36" s="19">
        <f t="shared" ref="E36:X36" si="16">SUM(E34:E35)</f>
        <v>553.79999999999995</v>
      </c>
      <c r="F36" s="19">
        <f t="shared" si="16"/>
        <v>511.19999999999993</v>
      </c>
      <c r="G36" s="19">
        <f t="shared" si="16"/>
        <v>468.59999999999991</v>
      </c>
      <c r="H36" s="19">
        <f t="shared" si="16"/>
        <v>425.99999999999989</v>
      </c>
      <c r="I36" s="19">
        <f t="shared" si="16"/>
        <v>383.39999999999986</v>
      </c>
      <c r="J36" s="19">
        <f t="shared" si="16"/>
        <v>340.79999999999984</v>
      </c>
      <c r="K36" s="19">
        <f t="shared" si="16"/>
        <v>298.19999999999982</v>
      </c>
      <c r="L36" s="19">
        <f t="shared" si="16"/>
        <v>255.59999999999982</v>
      </c>
      <c r="M36" s="19">
        <f t="shared" si="16"/>
        <v>212.99999999999983</v>
      </c>
      <c r="N36" s="19">
        <f t="shared" si="16"/>
        <v>170.39999999999984</v>
      </c>
      <c r="O36" s="19">
        <f t="shared" si="16"/>
        <v>127.79999999999984</v>
      </c>
      <c r="P36" s="19">
        <f t="shared" si="16"/>
        <v>85.199999999999847</v>
      </c>
      <c r="Q36" s="19">
        <f t="shared" si="16"/>
        <v>42.599999999999845</v>
      </c>
      <c r="R36" s="19">
        <f t="shared" si="16"/>
        <v>0</v>
      </c>
      <c r="S36" s="19">
        <f t="shared" si="16"/>
        <v>0</v>
      </c>
      <c r="T36" s="19">
        <f t="shared" si="16"/>
        <v>0</v>
      </c>
      <c r="U36" s="19">
        <f t="shared" si="16"/>
        <v>0</v>
      </c>
      <c r="V36" s="19">
        <f t="shared" si="16"/>
        <v>0</v>
      </c>
      <c r="W36" s="19">
        <f t="shared" si="16"/>
        <v>0</v>
      </c>
      <c r="X36" s="19">
        <f t="shared" si="16"/>
        <v>0</v>
      </c>
    </row>
    <row r="37" spans="2:24" x14ac:dyDescent="0.35">
      <c r="B37" t="s">
        <v>241</v>
      </c>
      <c r="C37" s="43">
        <v>14</v>
      </c>
    </row>
    <row r="39" spans="2:24" x14ac:dyDescent="0.35">
      <c r="B39" t="s">
        <v>243</v>
      </c>
      <c r="C39" s="37">
        <v>1E-3</v>
      </c>
    </row>
    <row r="40" spans="2:24" x14ac:dyDescent="0.35">
      <c r="B40" t="s">
        <v>242</v>
      </c>
      <c r="D40" s="91"/>
      <c r="E40" s="13">
        <f>+D43</f>
        <v>0.497</v>
      </c>
      <c r="F40" s="13">
        <f t="shared" ref="F40:X40" si="17">+E43</f>
        <v>0.53676000000000001</v>
      </c>
      <c r="G40" s="13">
        <f t="shared" si="17"/>
        <v>0.57970080000000013</v>
      </c>
      <c r="H40" s="13">
        <f t="shared" si="17"/>
        <v>0.62607686400000018</v>
      </c>
      <c r="I40" s="13">
        <f t="shared" si="17"/>
        <v>0.67616301312000027</v>
      </c>
      <c r="J40" s="13">
        <f t="shared" si="17"/>
        <v>0.72349442403840036</v>
      </c>
      <c r="K40" s="13">
        <f t="shared" si="17"/>
        <v>0.77413903372108839</v>
      </c>
      <c r="L40" s="13">
        <f t="shared" si="17"/>
        <v>0.8205873757443537</v>
      </c>
      <c r="M40" s="13">
        <f t="shared" si="17"/>
        <v>0.86982261828901508</v>
      </c>
      <c r="N40" s="13">
        <f t="shared" si="17"/>
        <v>0.92201197538635604</v>
      </c>
      <c r="O40" s="13">
        <f t="shared" si="17"/>
        <v>0.97733269390953736</v>
      </c>
      <c r="P40" s="13">
        <f t="shared" si="17"/>
        <v>1.0359726555441098</v>
      </c>
      <c r="Q40" s="13">
        <f t="shared" si="17"/>
        <v>1.0981310148767565</v>
      </c>
      <c r="R40" s="13">
        <f t="shared" si="17"/>
        <v>1.1640188757693619</v>
      </c>
      <c r="S40" s="13">
        <f t="shared" si="17"/>
        <v>1.2338600083155238</v>
      </c>
      <c r="T40" s="13">
        <f t="shared" si="17"/>
        <v>1.3078916088144552</v>
      </c>
      <c r="U40" s="13">
        <f t="shared" si="17"/>
        <v>1.3863651053433226</v>
      </c>
      <c r="V40" s="13">
        <f t="shared" si="17"/>
        <v>1.4695470116639218</v>
      </c>
      <c r="W40" s="13">
        <f t="shared" si="17"/>
        <v>1.5577198323637573</v>
      </c>
      <c r="X40" s="13">
        <f t="shared" si="17"/>
        <v>1.651183022305583</v>
      </c>
    </row>
    <row r="41" spans="2:24" x14ac:dyDescent="0.35">
      <c r="B41" s="16" t="s">
        <v>62</v>
      </c>
      <c r="D41" s="91"/>
      <c r="E41" s="13">
        <f>+E43-E42-E40</f>
        <v>0.20542666666666665</v>
      </c>
      <c r="F41" s="13">
        <f t="shared" ref="F41:X41" si="18">+F43-F42-F40</f>
        <v>0.22186080000000008</v>
      </c>
      <c r="G41" s="13">
        <f t="shared" si="18"/>
        <v>0.23960966400000006</v>
      </c>
      <c r="H41" s="13">
        <f t="shared" si="18"/>
        <v>0.25877843712000015</v>
      </c>
      <c r="I41" s="13">
        <f t="shared" si="18"/>
        <v>0.27271908195840022</v>
      </c>
      <c r="J41" s="13">
        <f t="shared" si="18"/>
        <v>0.29180941769548807</v>
      </c>
      <c r="K41" s="13">
        <f t="shared" si="18"/>
        <v>0.30449468659696144</v>
      </c>
      <c r="L41" s="13">
        <f t="shared" si="18"/>
        <v>0.32276436779277928</v>
      </c>
      <c r="M41" s="13">
        <f t="shared" si="18"/>
        <v>0.34213022986034602</v>
      </c>
      <c r="N41" s="13">
        <f t="shared" si="18"/>
        <v>0.36265804365196663</v>
      </c>
      <c r="O41" s="13">
        <f t="shared" si="18"/>
        <v>0.38441752627108483</v>
      </c>
      <c r="P41" s="13">
        <f t="shared" si="18"/>
        <v>0.40748257784734987</v>
      </c>
      <c r="Q41" s="13">
        <f t="shared" si="18"/>
        <v>0.43193153251819094</v>
      </c>
      <c r="R41" s="13">
        <f t="shared" si="18"/>
        <v>0.4578474244692825</v>
      </c>
      <c r="S41" s="13">
        <f t="shared" si="18"/>
        <v>0.48531826993743943</v>
      </c>
      <c r="T41" s="13">
        <f t="shared" si="18"/>
        <v>0.51443736613368585</v>
      </c>
      <c r="U41" s="13">
        <f t="shared" si="18"/>
        <v>0.54530360810170664</v>
      </c>
      <c r="V41" s="13">
        <f t="shared" si="18"/>
        <v>0.57802182458780926</v>
      </c>
      <c r="W41" s="13">
        <f t="shared" si="18"/>
        <v>0.61270313406307797</v>
      </c>
      <c r="X41" s="13">
        <f t="shared" si="18"/>
        <v>0.64946532210686292</v>
      </c>
    </row>
    <row r="42" spans="2:24" x14ac:dyDescent="0.35">
      <c r="B42" s="16" t="s">
        <v>32</v>
      </c>
      <c r="D42" s="13"/>
      <c r="E42" s="13">
        <f>-E40/E44</f>
        <v>-0.16566666666666666</v>
      </c>
      <c r="F42" s="13">
        <f t="shared" ref="F42:X42" si="19">-F40/F44</f>
        <v>-0.17892</v>
      </c>
      <c r="G42" s="13">
        <f t="shared" si="19"/>
        <v>-0.19323360000000003</v>
      </c>
      <c r="H42" s="13">
        <f t="shared" si="19"/>
        <v>-0.20869228800000006</v>
      </c>
      <c r="I42" s="13">
        <f t="shared" si="19"/>
        <v>-0.2253876710400001</v>
      </c>
      <c r="J42" s="13">
        <f t="shared" si="19"/>
        <v>-0.24116480801280013</v>
      </c>
      <c r="K42" s="13">
        <f t="shared" si="19"/>
        <v>-0.25804634457369613</v>
      </c>
      <c r="L42" s="13">
        <f t="shared" si="19"/>
        <v>-0.2735291252481179</v>
      </c>
      <c r="M42" s="13">
        <f t="shared" si="19"/>
        <v>-0.28994087276300501</v>
      </c>
      <c r="N42" s="13">
        <f t="shared" si="19"/>
        <v>-0.30733732512878537</v>
      </c>
      <c r="O42" s="13">
        <f t="shared" si="19"/>
        <v>-0.32577756463651247</v>
      </c>
      <c r="P42" s="13">
        <f t="shared" si="19"/>
        <v>-0.34532421851470324</v>
      </c>
      <c r="Q42" s="13">
        <f t="shared" si="19"/>
        <v>-0.36604367162558549</v>
      </c>
      <c r="R42" s="13">
        <f t="shared" si="19"/>
        <v>-0.38800629192312064</v>
      </c>
      <c r="S42" s="13">
        <f t="shared" si="19"/>
        <v>-0.41128666943850795</v>
      </c>
      <c r="T42" s="13">
        <f t="shared" si="19"/>
        <v>-0.43596386960481842</v>
      </c>
      <c r="U42" s="13">
        <f t="shared" si="19"/>
        <v>-0.46212170178110751</v>
      </c>
      <c r="V42" s="13">
        <f t="shared" si="19"/>
        <v>-0.48984900388797392</v>
      </c>
      <c r="W42" s="13">
        <f t="shared" si="19"/>
        <v>-0.51923994412125241</v>
      </c>
      <c r="X42" s="13">
        <f t="shared" si="19"/>
        <v>-0.55039434076852767</v>
      </c>
    </row>
    <row r="43" spans="2:24" x14ac:dyDescent="0.35">
      <c r="B43" s="10" t="s">
        <v>98</v>
      </c>
      <c r="C43" s="10"/>
      <c r="D43" s="61">
        <f>+C39*$C$3</f>
        <v>0.497</v>
      </c>
      <c r="E43" s="19">
        <f>+E12*E45</f>
        <v>0.53676000000000001</v>
      </c>
      <c r="F43" s="19">
        <f t="shared" ref="F43:X43" si="20">+F12*F45</f>
        <v>0.57970080000000013</v>
      </c>
      <c r="G43" s="19">
        <f t="shared" si="20"/>
        <v>0.62607686400000018</v>
      </c>
      <c r="H43" s="19">
        <f t="shared" si="20"/>
        <v>0.67616301312000027</v>
      </c>
      <c r="I43" s="19">
        <f t="shared" si="20"/>
        <v>0.72349442403840036</v>
      </c>
      <c r="J43" s="19">
        <f t="shared" si="20"/>
        <v>0.77413903372108839</v>
      </c>
      <c r="K43" s="19">
        <f t="shared" si="20"/>
        <v>0.8205873757443537</v>
      </c>
      <c r="L43" s="19">
        <f t="shared" si="20"/>
        <v>0.86982261828901508</v>
      </c>
      <c r="M43" s="19">
        <f t="shared" si="20"/>
        <v>0.92201197538635604</v>
      </c>
      <c r="N43" s="19">
        <f t="shared" si="20"/>
        <v>0.97733269390953736</v>
      </c>
      <c r="O43" s="19">
        <f t="shared" si="20"/>
        <v>1.0359726555441098</v>
      </c>
      <c r="P43" s="19">
        <f t="shared" si="20"/>
        <v>1.0981310148767565</v>
      </c>
      <c r="Q43" s="19">
        <f t="shared" si="20"/>
        <v>1.1640188757693619</v>
      </c>
      <c r="R43" s="19">
        <f t="shared" si="20"/>
        <v>1.2338600083155238</v>
      </c>
      <c r="S43" s="19">
        <f t="shared" si="20"/>
        <v>1.3078916088144552</v>
      </c>
      <c r="T43" s="19">
        <f t="shared" si="20"/>
        <v>1.3863651053433226</v>
      </c>
      <c r="U43" s="19">
        <f t="shared" si="20"/>
        <v>1.4695470116639218</v>
      </c>
      <c r="V43" s="19">
        <f t="shared" si="20"/>
        <v>1.5577198323637573</v>
      </c>
      <c r="W43" s="19">
        <f t="shared" si="20"/>
        <v>1.651183022305583</v>
      </c>
      <c r="X43" s="19">
        <f t="shared" si="20"/>
        <v>1.7502540036439183</v>
      </c>
    </row>
    <row r="44" spans="2:24" x14ac:dyDescent="0.35">
      <c r="B44" t="s">
        <v>246</v>
      </c>
      <c r="D44" s="43">
        <v>3</v>
      </c>
      <c r="E44" s="43">
        <v>3</v>
      </c>
      <c r="F44" s="43">
        <v>3</v>
      </c>
      <c r="G44" s="43">
        <v>3</v>
      </c>
      <c r="H44" s="43">
        <v>3</v>
      </c>
      <c r="I44" s="43">
        <v>3</v>
      </c>
      <c r="J44" s="43">
        <v>3</v>
      </c>
      <c r="K44" s="43">
        <v>3</v>
      </c>
      <c r="L44" s="43">
        <v>3</v>
      </c>
      <c r="M44" s="43">
        <v>3</v>
      </c>
      <c r="N44" s="43">
        <v>3</v>
      </c>
      <c r="O44" s="43">
        <v>3</v>
      </c>
      <c r="P44" s="43">
        <v>3</v>
      </c>
      <c r="Q44" s="43">
        <v>3</v>
      </c>
      <c r="R44" s="43">
        <v>3</v>
      </c>
      <c r="S44" s="43">
        <v>3</v>
      </c>
      <c r="T44" s="43">
        <v>3</v>
      </c>
      <c r="U44" s="43">
        <v>3</v>
      </c>
      <c r="V44" s="43">
        <v>3</v>
      </c>
      <c r="W44" s="43">
        <v>3</v>
      </c>
      <c r="X44" s="43">
        <v>3</v>
      </c>
    </row>
    <row r="45" spans="2:24" x14ac:dyDescent="0.35">
      <c r="B45" t="s">
        <v>245</v>
      </c>
      <c r="D45" s="92">
        <f>+D43/D12</f>
        <v>2.807909604519774E-3</v>
      </c>
      <c r="E45" s="2">
        <f>+D45</f>
        <v>2.807909604519774E-3</v>
      </c>
      <c r="F45" s="2">
        <f t="shared" ref="F45:X45" si="21">+E45</f>
        <v>2.807909604519774E-3</v>
      </c>
      <c r="G45" s="2">
        <f t="shared" si="21"/>
        <v>2.807909604519774E-3</v>
      </c>
      <c r="H45" s="2">
        <f t="shared" si="21"/>
        <v>2.807909604519774E-3</v>
      </c>
      <c r="I45" s="2">
        <f t="shared" si="21"/>
        <v>2.807909604519774E-3</v>
      </c>
      <c r="J45" s="2">
        <f t="shared" si="21"/>
        <v>2.807909604519774E-3</v>
      </c>
      <c r="K45" s="2">
        <f t="shared" si="21"/>
        <v>2.807909604519774E-3</v>
      </c>
      <c r="L45" s="2">
        <f t="shared" si="21"/>
        <v>2.807909604519774E-3</v>
      </c>
      <c r="M45" s="2">
        <f t="shared" si="21"/>
        <v>2.807909604519774E-3</v>
      </c>
      <c r="N45" s="2">
        <f t="shared" si="21"/>
        <v>2.807909604519774E-3</v>
      </c>
      <c r="O45" s="2">
        <f t="shared" si="21"/>
        <v>2.807909604519774E-3</v>
      </c>
      <c r="P45" s="2">
        <f t="shared" si="21"/>
        <v>2.807909604519774E-3</v>
      </c>
      <c r="Q45" s="2">
        <f t="shared" si="21"/>
        <v>2.807909604519774E-3</v>
      </c>
      <c r="R45" s="2">
        <f t="shared" si="21"/>
        <v>2.807909604519774E-3</v>
      </c>
      <c r="S45" s="2">
        <f t="shared" si="21"/>
        <v>2.807909604519774E-3</v>
      </c>
      <c r="T45" s="2">
        <f t="shared" si="21"/>
        <v>2.807909604519774E-3</v>
      </c>
      <c r="U45" s="2">
        <f t="shared" si="21"/>
        <v>2.807909604519774E-3</v>
      </c>
      <c r="V45" s="2">
        <f t="shared" si="21"/>
        <v>2.807909604519774E-3</v>
      </c>
      <c r="W45" s="2">
        <f t="shared" si="21"/>
        <v>2.807909604519774E-3</v>
      </c>
      <c r="X45" s="2">
        <f t="shared" si="21"/>
        <v>2.807909604519774E-3</v>
      </c>
    </row>
    <row r="47" spans="2:24" x14ac:dyDescent="0.35">
      <c r="B47" t="s">
        <v>254</v>
      </c>
      <c r="C47" s="37">
        <v>5.0000000000000001E-3</v>
      </c>
    </row>
    <row r="48" spans="2:24" x14ac:dyDescent="0.35">
      <c r="B48" t="s">
        <v>255</v>
      </c>
      <c r="D48" s="91"/>
      <c r="E48" s="13">
        <f>+D51</f>
        <v>2.4849999999999999</v>
      </c>
      <c r="F48" s="13">
        <f t="shared" ref="F48:X48" si="22">+E51</f>
        <v>2.6838000000000002</v>
      </c>
      <c r="G48" s="13">
        <f t="shared" si="22"/>
        <v>2.8985040000000009</v>
      </c>
      <c r="H48" s="13">
        <f t="shared" si="22"/>
        <v>3.130384320000001</v>
      </c>
      <c r="I48" s="13">
        <f t="shared" si="22"/>
        <v>3.3808150656000016</v>
      </c>
      <c r="J48" s="13">
        <f t="shared" si="22"/>
        <v>3.6174721201920015</v>
      </c>
      <c r="K48" s="13">
        <f t="shared" si="22"/>
        <v>3.870695168605442</v>
      </c>
      <c r="L48" s="13">
        <f t="shared" si="22"/>
        <v>4.1029368787217688</v>
      </c>
      <c r="M48" s="13">
        <f t="shared" si="22"/>
        <v>4.3491130914450755</v>
      </c>
      <c r="N48" s="13">
        <f t="shared" si="22"/>
        <v>4.6100598769317802</v>
      </c>
      <c r="O48" s="13">
        <f t="shared" si="22"/>
        <v>4.8866634695476865</v>
      </c>
      <c r="P48" s="13">
        <f t="shared" si="22"/>
        <v>5.1798632777205489</v>
      </c>
      <c r="Q48" s="13">
        <f t="shared" si="22"/>
        <v>5.4906550743837821</v>
      </c>
      <c r="R48" s="13">
        <f t="shared" si="22"/>
        <v>5.8200943788468091</v>
      </c>
      <c r="S48" s="13">
        <f t="shared" si="22"/>
        <v>6.1693000415776185</v>
      </c>
      <c r="T48" s="13">
        <f t="shared" si="22"/>
        <v>6.5394580440722754</v>
      </c>
      <c r="U48" s="13">
        <f t="shared" si="22"/>
        <v>6.9318255267166125</v>
      </c>
      <c r="V48" s="13">
        <f t="shared" si="22"/>
        <v>7.3477350583196088</v>
      </c>
      <c r="W48" s="13">
        <f t="shared" si="22"/>
        <v>7.7885991618187864</v>
      </c>
      <c r="X48" s="13">
        <f t="shared" si="22"/>
        <v>8.2559151115279157</v>
      </c>
    </row>
    <row r="49" spans="2:24" x14ac:dyDescent="0.35">
      <c r="B49" s="16" t="s">
        <v>96</v>
      </c>
      <c r="D49" s="91"/>
      <c r="E49" s="13">
        <f>+E51-E50-E48</f>
        <v>1.0271333333333335</v>
      </c>
      <c r="F49" s="13">
        <f t="shared" ref="F49:X49" si="23">+F51-F50-F48</f>
        <v>1.1093040000000007</v>
      </c>
      <c r="G49" s="13">
        <f t="shared" si="23"/>
        <v>1.1980483200000007</v>
      </c>
      <c r="H49" s="13">
        <f t="shared" si="23"/>
        <v>1.2938921856000007</v>
      </c>
      <c r="I49" s="13">
        <f t="shared" si="23"/>
        <v>1.363595409792</v>
      </c>
      <c r="J49" s="13">
        <f t="shared" si="23"/>
        <v>1.4590470884774414</v>
      </c>
      <c r="K49" s="13">
        <f t="shared" si="23"/>
        <v>1.5224734329848078</v>
      </c>
      <c r="L49" s="13">
        <f t="shared" si="23"/>
        <v>1.6138218389638963</v>
      </c>
      <c r="M49" s="13">
        <f t="shared" si="23"/>
        <v>1.7106511493017296</v>
      </c>
      <c r="N49" s="13">
        <f t="shared" si="23"/>
        <v>1.8132902182598327</v>
      </c>
      <c r="O49" s="13">
        <f t="shared" si="23"/>
        <v>1.9220876313554243</v>
      </c>
      <c r="P49" s="13">
        <f t="shared" si="23"/>
        <v>2.0374128892367498</v>
      </c>
      <c r="Q49" s="13">
        <f t="shared" si="23"/>
        <v>2.1596576625909547</v>
      </c>
      <c r="R49" s="13">
        <f t="shared" si="23"/>
        <v>2.2892371223464121</v>
      </c>
      <c r="S49" s="13">
        <f t="shared" si="23"/>
        <v>2.4265913496871958</v>
      </c>
      <c r="T49" s="13">
        <f t="shared" si="23"/>
        <v>2.5721868306684295</v>
      </c>
      <c r="U49" s="13">
        <f t="shared" si="23"/>
        <v>2.726518040508533</v>
      </c>
      <c r="V49" s="13">
        <f t="shared" si="23"/>
        <v>2.8901091229390463</v>
      </c>
      <c r="W49" s="13">
        <f t="shared" si="23"/>
        <v>3.0635156703153905</v>
      </c>
      <c r="X49" s="13">
        <f t="shared" si="23"/>
        <v>3.2473266105343139</v>
      </c>
    </row>
    <row r="50" spans="2:24" x14ac:dyDescent="0.35">
      <c r="B50" s="16" t="s">
        <v>264</v>
      </c>
      <c r="D50" s="13"/>
      <c r="E50" s="13">
        <f>-E48/E52</f>
        <v>-0.82833333333333325</v>
      </c>
      <c r="F50" s="13">
        <f t="shared" ref="F50:X50" si="24">-F48/F52</f>
        <v>-0.89460000000000006</v>
      </c>
      <c r="G50" s="13">
        <f t="shared" si="24"/>
        <v>-0.96616800000000025</v>
      </c>
      <c r="H50" s="13">
        <f t="shared" si="24"/>
        <v>-1.0434614400000004</v>
      </c>
      <c r="I50" s="13">
        <f t="shared" si="24"/>
        <v>-1.1269383552000005</v>
      </c>
      <c r="J50" s="13">
        <f t="shared" si="24"/>
        <v>-1.2058240400640006</v>
      </c>
      <c r="K50" s="13">
        <f t="shared" si="24"/>
        <v>-1.2902317228684808</v>
      </c>
      <c r="L50" s="13">
        <f t="shared" si="24"/>
        <v>-1.3676456262405896</v>
      </c>
      <c r="M50" s="13">
        <f t="shared" si="24"/>
        <v>-1.4497043638150251</v>
      </c>
      <c r="N50" s="13">
        <f t="shared" si="24"/>
        <v>-1.5366866256439267</v>
      </c>
      <c r="O50" s="13">
        <f t="shared" si="24"/>
        <v>-1.6288878231825621</v>
      </c>
      <c r="P50" s="13">
        <f t="shared" si="24"/>
        <v>-1.7266210925735164</v>
      </c>
      <c r="Q50" s="13">
        <f t="shared" si="24"/>
        <v>-1.8302183581279274</v>
      </c>
      <c r="R50" s="13">
        <f t="shared" si="24"/>
        <v>-1.940031459615603</v>
      </c>
      <c r="S50" s="13">
        <f t="shared" si="24"/>
        <v>-2.0564333471925393</v>
      </c>
      <c r="T50" s="13">
        <f t="shared" si="24"/>
        <v>-2.1798193480240919</v>
      </c>
      <c r="U50" s="13">
        <f t="shared" si="24"/>
        <v>-2.3106085089055375</v>
      </c>
      <c r="V50" s="13">
        <f t="shared" si="24"/>
        <v>-2.4492450194398696</v>
      </c>
      <c r="W50" s="13">
        <f t="shared" si="24"/>
        <v>-2.5961997206062621</v>
      </c>
      <c r="X50" s="13">
        <f t="shared" si="24"/>
        <v>-2.7519717038426386</v>
      </c>
    </row>
    <row r="51" spans="2:24" x14ac:dyDescent="0.35">
      <c r="B51" s="10" t="s">
        <v>95</v>
      </c>
      <c r="C51" s="10"/>
      <c r="D51" s="61">
        <f>+C47*$C$3</f>
        <v>2.4849999999999999</v>
      </c>
      <c r="E51" s="19">
        <f>+E12*E53</f>
        <v>2.6838000000000002</v>
      </c>
      <c r="F51" s="19">
        <f t="shared" ref="F51:X51" si="25">+F12*F53</f>
        <v>2.8985040000000009</v>
      </c>
      <c r="G51" s="19">
        <f t="shared" si="25"/>
        <v>3.130384320000001</v>
      </c>
      <c r="H51" s="19">
        <f t="shared" si="25"/>
        <v>3.3808150656000016</v>
      </c>
      <c r="I51" s="19">
        <f t="shared" si="25"/>
        <v>3.6174721201920015</v>
      </c>
      <c r="J51" s="19">
        <f t="shared" si="25"/>
        <v>3.870695168605442</v>
      </c>
      <c r="K51" s="19">
        <f t="shared" si="25"/>
        <v>4.1029368787217688</v>
      </c>
      <c r="L51" s="19">
        <f t="shared" si="25"/>
        <v>4.3491130914450755</v>
      </c>
      <c r="M51" s="19">
        <f t="shared" si="25"/>
        <v>4.6100598769317802</v>
      </c>
      <c r="N51" s="19">
        <f t="shared" si="25"/>
        <v>4.8866634695476865</v>
      </c>
      <c r="O51" s="19">
        <f t="shared" si="25"/>
        <v>5.1798632777205489</v>
      </c>
      <c r="P51" s="19">
        <f t="shared" si="25"/>
        <v>5.4906550743837821</v>
      </c>
      <c r="Q51" s="19">
        <f t="shared" si="25"/>
        <v>5.8200943788468091</v>
      </c>
      <c r="R51" s="19">
        <f t="shared" si="25"/>
        <v>6.1693000415776185</v>
      </c>
      <c r="S51" s="19">
        <f t="shared" si="25"/>
        <v>6.5394580440722754</v>
      </c>
      <c r="T51" s="19">
        <f t="shared" si="25"/>
        <v>6.9318255267166125</v>
      </c>
      <c r="U51" s="19">
        <f t="shared" si="25"/>
        <v>7.3477350583196088</v>
      </c>
      <c r="V51" s="19">
        <f t="shared" si="25"/>
        <v>7.7885991618187864</v>
      </c>
      <c r="W51" s="19">
        <f t="shared" si="25"/>
        <v>8.2559151115279157</v>
      </c>
      <c r="X51" s="19">
        <f t="shared" si="25"/>
        <v>8.7512700182195911</v>
      </c>
    </row>
    <row r="52" spans="2:24" x14ac:dyDescent="0.35">
      <c r="B52" t="s">
        <v>246</v>
      </c>
      <c r="D52" s="43">
        <v>3</v>
      </c>
      <c r="E52" s="43">
        <v>3</v>
      </c>
      <c r="F52" s="43">
        <v>3</v>
      </c>
      <c r="G52" s="43">
        <v>3</v>
      </c>
      <c r="H52" s="43">
        <v>3</v>
      </c>
      <c r="I52" s="43">
        <v>3</v>
      </c>
      <c r="J52" s="43">
        <v>3</v>
      </c>
      <c r="K52" s="43">
        <v>3</v>
      </c>
      <c r="L52" s="43">
        <v>3</v>
      </c>
      <c r="M52" s="43">
        <v>3</v>
      </c>
      <c r="N52" s="43">
        <v>3</v>
      </c>
      <c r="O52" s="43">
        <v>3</v>
      </c>
      <c r="P52" s="43">
        <v>3</v>
      </c>
      <c r="Q52" s="43">
        <v>3</v>
      </c>
      <c r="R52" s="43">
        <v>3</v>
      </c>
      <c r="S52" s="43">
        <v>3</v>
      </c>
      <c r="T52" s="43">
        <v>3</v>
      </c>
      <c r="U52" s="43">
        <v>3</v>
      </c>
      <c r="V52" s="43">
        <v>3</v>
      </c>
      <c r="W52" s="43">
        <v>3</v>
      </c>
      <c r="X52" s="43">
        <v>3</v>
      </c>
    </row>
    <row r="53" spans="2:24" x14ac:dyDescent="0.35">
      <c r="B53" t="s">
        <v>256</v>
      </c>
      <c r="D53" s="92">
        <f>+D51/D12</f>
        <v>1.403954802259887E-2</v>
      </c>
      <c r="E53" s="2">
        <f>+D53</f>
        <v>1.403954802259887E-2</v>
      </c>
      <c r="F53" s="2">
        <f t="shared" ref="F53:X53" si="26">+E53</f>
        <v>1.403954802259887E-2</v>
      </c>
      <c r="G53" s="2">
        <f t="shared" si="26"/>
        <v>1.403954802259887E-2</v>
      </c>
      <c r="H53" s="2">
        <f t="shared" si="26"/>
        <v>1.403954802259887E-2</v>
      </c>
      <c r="I53" s="2">
        <f t="shared" si="26"/>
        <v>1.403954802259887E-2</v>
      </c>
      <c r="J53" s="2">
        <f t="shared" si="26"/>
        <v>1.403954802259887E-2</v>
      </c>
      <c r="K53" s="2">
        <f t="shared" si="26"/>
        <v>1.403954802259887E-2</v>
      </c>
      <c r="L53" s="2">
        <f t="shared" si="26"/>
        <v>1.403954802259887E-2</v>
      </c>
      <c r="M53" s="2">
        <f t="shared" si="26"/>
        <v>1.403954802259887E-2</v>
      </c>
      <c r="N53" s="2">
        <f t="shared" si="26"/>
        <v>1.403954802259887E-2</v>
      </c>
      <c r="O53" s="2">
        <f t="shared" si="26"/>
        <v>1.403954802259887E-2</v>
      </c>
      <c r="P53" s="2">
        <f t="shared" si="26"/>
        <v>1.403954802259887E-2</v>
      </c>
      <c r="Q53" s="2">
        <f t="shared" si="26"/>
        <v>1.403954802259887E-2</v>
      </c>
      <c r="R53" s="2">
        <f t="shared" si="26"/>
        <v>1.403954802259887E-2</v>
      </c>
      <c r="S53" s="2">
        <f t="shared" si="26"/>
        <v>1.403954802259887E-2</v>
      </c>
      <c r="T53" s="2">
        <f t="shared" si="26"/>
        <v>1.403954802259887E-2</v>
      </c>
      <c r="U53" s="2">
        <f t="shared" si="26"/>
        <v>1.403954802259887E-2</v>
      </c>
      <c r="V53" s="2">
        <f t="shared" si="26"/>
        <v>1.403954802259887E-2</v>
      </c>
      <c r="W53" s="2">
        <f t="shared" si="26"/>
        <v>1.403954802259887E-2</v>
      </c>
      <c r="X53" s="2">
        <f t="shared" si="26"/>
        <v>1.403954802259887E-2</v>
      </c>
    </row>
    <row r="54" spans="2:24" x14ac:dyDescent="0.35">
      <c r="B54" t="s">
        <v>261</v>
      </c>
      <c r="D54" s="37">
        <v>7.0000000000000007E-2</v>
      </c>
      <c r="E54" s="37">
        <v>7.0000000000000007E-2</v>
      </c>
      <c r="F54" s="37">
        <v>7.0000000000000007E-2</v>
      </c>
      <c r="G54" s="37">
        <v>7.0000000000000007E-2</v>
      </c>
      <c r="H54" s="37">
        <v>7.0000000000000007E-2</v>
      </c>
      <c r="I54" s="37">
        <v>7.0000000000000007E-2</v>
      </c>
      <c r="J54" s="37">
        <v>7.0000000000000007E-2</v>
      </c>
      <c r="K54" s="37">
        <v>7.0000000000000007E-2</v>
      </c>
      <c r="L54" s="37">
        <v>7.0000000000000007E-2</v>
      </c>
      <c r="M54" s="37">
        <v>7.0000000000000007E-2</v>
      </c>
      <c r="N54" s="37">
        <v>7.0000000000000007E-2</v>
      </c>
      <c r="O54" s="37">
        <v>7.0000000000000007E-2</v>
      </c>
      <c r="P54" s="37">
        <v>7.0000000000000007E-2</v>
      </c>
      <c r="Q54" s="37">
        <v>7.0000000000000007E-2</v>
      </c>
      <c r="R54" s="37">
        <v>7.0000000000000007E-2</v>
      </c>
      <c r="S54" s="37">
        <v>7.0000000000000007E-2</v>
      </c>
      <c r="T54" s="37">
        <v>7.0000000000000007E-2</v>
      </c>
      <c r="U54" s="37">
        <v>7.0000000000000007E-2</v>
      </c>
      <c r="V54" s="37">
        <v>7.0000000000000007E-2</v>
      </c>
      <c r="W54" s="37">
        <v>7.0000000000000007E-2</v>
      </c>
      <c r="X54" s="37">
        <v>7.0000000000000007E-2</v>
      </c>
    </row>
    <row r="55" spans="2:24" x14ac:dyDescent="0.35">
      <c r="B55" t="s">
        <v>133</v>
      </c>
      <c r="E55" s="28">
        <f>-E54*AVERAGE(E51,E48)</f>
        <v>-0.18090800000000001</v>
      </c>
      <c r="F55" s="28">
        <f t="shared" ref="F55:X55" si="27">-F54*AVERAGE(F51,F48)</f>
        <v>-0.19538064000000005</v>
      </c>
      <c r="G55" s="28">
        <f t="shared" si="27"/>
        <v>-0.21101109120000008</v>
      </c>
      <c r="H55" s="28">
        <f t="shared" si="27"/>
        <v>-0.22789197849600012</v>
      </c>
      <c r="I55" s="28">
        <f t="shared" si="27"/>
        <v>-0.24494005150272014</v>
      </c>
      <c r="J55" s="28">
        <f t="shared" si="27"/>
        <v>-0.26208585510791055</v>
      </c>
      <c r="K55" s="28">
        <f t="shared" si="27"/>
        <v>-0.27907712165645243</v>
      </c>
      <c r="L55" s="28">
        <f t="shared" si="27"/>
        <v>-0.29582174895583957</v>
      </c>
      <c r="M55" s="28">
        <f t="shared" si="27"/>
        <v>-0.31357105389318995</v>
      </c>
      <c r="N55" s="28">
        <f t="shared" si="27"/>
        <v>-0.33238531712678138</v>
      </c>
      <c r="O55" s="28">
        <f t="shared" si="27"/>
        <v>-0.35232843615438825</v>
      </c>
      <c r="P55" s="28">
        <f t="shared" si="27"/>
        <v>-0.37346814232365161</v>
      </c>
      <c r="Q55" s="28">
        <f t="shared" si="27"/>
        <v>-0.39587623086307078</v>
      </c>
      <c r="R55" s="28">
        <f t="shared" si="27"/>
        <v>-0.41962880471485503</v>
      </c>
      <c r="S55" s="28">
        <f t="shared" si="27"/>
        <v>-0.44480653299774631</v>
      </c>
      <c r="T55" s="28">
        <f t="shared" si="27"/>
        <v>-0.47149492497761114</v>
      </c>
      <c r="U55" s="28">
        <f t="shared" si="27"/>
        <v>-0.49978462047626782</v>
      </c>
      <c r="V55" s="28">
        <f t="shared" si="27"/>
        <v>-0.52977169770484389</v>
      </c>
      <c r="W55" s="28">
        <f t="shared" si="27"/>
        <v>-0.5615579995671347</v>
      </c>
      <c r="X55" s="28">
        <f t="shared" si="27"/>
        <v>-0.59525147954116275</v>
      </c>
    </row>
    <row r="57" spans="2:24" x14ac:dyDescent="0.35">
      <c r="B57" t="s">
        <v>249</v>
      </c>
      <c r="E57" s="13">
        <f>+D60</f>
        <v>100</v>
      </c>
      <c r="F57" s="13">
        <f t="shared" ref="F57:X57" si="28">+E60</f>
        <v>100</v>
      </c>
      <c r="G57" s="13">
        <f t="shared" si="28"/>
        <v>100</v>
      </c>
      <c r="H57" s="13">
        <f t="shared" si="28"/>
        <v>100</v>
      </c>
      <c r="I57" s="13">
        <f t="shared" si="28"/>
        <v>100</v>
      </c>
      <c r="J57" s="13">
        <f t="shared" si="28"/>
        <v>0</v>
      </c>
      <c r="K57" s="13">
        <f t="shared" si="28"/>
        <v>0</v>
      </c>
      <c r="L57" s="13">
        <f t="shared" si="28"/>
        <v>0</v>
      </c>
      <c r="M57" s="13">
        <f t="shared" si="28"/>
        <v>0</v>
      </c>
      <c r="N57" s="13">
        <f t="shared" si="28"/>
        <v>0</v>
      </c>
      <c r="O57" s="13">
        <f t="shared" si="28"/>
        <v>0</v>
      </c>
      <c r="P57" s="13">
        <f t="shared" si="28"/>
        <v>0</v>
      </c>
      <c r="Q57" s="13">
        <f t="shared" si="28"/>
        <v>0</v>
      </c>
      <c r="R57" s="13">
        <f t="shared" si="28"/>
        <v>0</v>
      </c>
      <c r="S57" s="13">
        <f t="shared" si="28"/>
        <v>0</v>
      </c>
      <c r="T57" s="13">
        <f t="shared" si="28"/>
        <v>0</v>
      </c>
      <c r="U57" s="13">
        <f t="shared" si="28"/>
        <v>0</v>
      </c>
      <c r="V57" s="13">
        <f t="shared" si="28"/>
        <v>0</v>
      </c>
      <c r="W57" s="13">
        <f t="shared" si="28"/>
        <v>0</v>
      </c>
      <c r="X57" s="13">
        <f t="shared" si="28"/>
        <v>0</v>
      </c>
    </row>
    <row r="58" spans="2:24" x14ac:dyDescent="0.35">
      <c r="B58" s="16" t="s">
        <v>96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18">
        <v>0</v>
      </c>
      <c r="N58" s="18">
        <v>0</v>
      </c>
      <c r="O58" s="18">
        <v>0</v>
      </c>
      <c r="P58" s="18">
        <v>0</v>
      </c>
      <c r="Q58" s="18">
        <v>0</v>
      </c>
      <c r="R58" s="18">
        <v>0</v>
      </c>
      <c r="S58" s="18">
        <v>0</v>
      </c>
      <c r="T58" s="18">
        <v>0</v>
      </c>
      <c r="U58" s="18">
        <v>0</v>
      </c>
      <c r="V58" s="18">
        <v>0</v>
      </c>
      <c r="W58" s="18">
        <v>0</v>
      </c>
      <c r="X58" s="18">
        <v>0</v>
      </c>
    </row>
    <row r="59" spans="2:24" x14ac:dyDescent="0.35">
      <c r="B59" s="16" t="s">
        <v>259</v>
      </c>
      <c r="E59" s="13">
        <f>IF(COUNTA($E$57:E57)=$C$61,-E57,0)</f>
        <v>0</v>
      </c>
      <c r="F59" s="13">
        <f>IF(COUNTA($E$57:F57)=$C$61,-F57,0)</f>
        <v>0</v>
      </c>
      <c r="G59" s="13">
        <f>IF(COUNTA($E$57:G57)=$C$61,-G57,0)</f>
        <v>0</v>
      </c>
      <c r="H59" s="13">
        <f>IF(COUNTA($E$57:H57)=$C$61,-H57,0)</f>
        <v>0</v>
      </c>
      <c r="I59" s="13">
        <f>IF(COUNTA($E$57:I57)=$C$61,-I57,0)</f>
        <v>-100</v>
      </c>
      <c r="J59" s="13">
        <f>IF(COUNTA($E$57:J57)=$C$61,-J57,0)</f>
        <v>0</v>
      </c>
      <c r="K59" s="13">
        <f>IF(COUNTA($E$57:K57)=$C$61,-K57,0)</f>
        <v>0</v>
      </c>
      <c r="L59" s="13">
        <f>IF(COUNTA($E$57:L57)=$C$61,-L57,0)</f>
        <v>0</v>
      </c>
      <c r="M59" s="13">
        <f>IF(COUNTA($E$57:M57)=$C$61,-M57,0)</f>
        <v>0</v>
      </c>
      <c r="N59" s="13">
        <f>IF(COUNTA($E$57:N57)=$C$61,-N57,0)</f>
        <v>0</v>
      </c>
      <c r="O59" s="13">
        <f>IF(COUNTA($E$57:O57)=$C$61,-O57,0)</f>
        <v>0</v>
      </c>
      <c r="P59" s="13">
        <f>IF(COUNTA($E$57:P57)=$C$61,-P57,0)</f>
        <v>0</v>
      </c>
      <c r="Q59" s="13">
        <f>IF(COUNTA($E$57:Q57)=$C$61,-Q57,0)</f>
        <v>0</v>
      </c>
      <c r="R59" s="13">
        <f>IF(COUNTA($E$57:R57)=$C$61,-R57,0)</f>
        <v>0</v>
      </c>
      <c r="S59" s="13">
        <f>IF(COUNTA($E$57:S57)=$C$61,-S57,0)</f>
        <v>0</v>
      </c>
      <c r="T59" s="13">
        <f>IF(COUNTA($E$57:T57)=$C$61,-T57,0)</f>
        <v>0</v>
      </c>
      <c r="U59" s="13">
        <f>IF(COUNTA($E$57:U57)=$C$61,-U57,0)</f>
        <v>0</v>
      </c>
      <c r="V59" s="13">
        <f>IF(COUNTA($E$57:V57)=$C$61,-V57,0)</f>
        <v>0</v>
      </c>
      <c r="W59" s="13">
        <f>IF(COUNTA($E$57:W57)=$C$61,-W57,0)</f>
        <v>0</v>
      </c>
      <c r="X59" s="13">
        <f>IF(COUNTA($E$57:X57)=$C$61,-X57,0)</f>
        <v>0</v>
      </c>
    </row>
    <row r="60" spans="2:24" x14ac:dyDescent="0.35">
      <c r="B60" s="10" t="s">
        <v>250</v>
      </c>
      <c r="C60" s="10"/>
      <c r="D60" s="61">
        <f>+C8</f>
        <v>100</v>
      </c>
      <c r="E60" s="19">
        <f>SUM(E57:E59)</f>
        <v>100</v>
      </c>
      <c r="F60" s="19">
        <f t="shared" ref="F60:X60" si="29">SUM(F57:F59)</f>
        <v>100</v>
      </c>
      <c r="G60" s="19">
        <f t="shared" si="29"/>
        <v>100</v>
      </c>
      <c r="H60" s="19">
        <f t="shared" si="29"/>
        <v>100</v>
      </c>
      <c r="I60" s="19">
        <f t="shared" si="29"/>
        <v>0</v>
      </c>
      <c r="J60" s="19">
        <f t="shared" si="29"/>
        <v>0</v>
      </c>
      <c r="K60" s="19">
        <f t="shared" si="29"/>
        <v>0</v>
      </c>
      <c r="L60" s="19">
        <f t="shared" si="29"/>
        <v>0</v>
      </c>
      <c r="M60" s="19">
        <f t="shared" si="29"/>
        <v>0</v>
      </c>
      <c r="N60" s="19">
        <f t="shared" si="29"/>
        <v>0</v>
      </c>
      <c r="O60" s="19">
        <f t="shared" si="29"/>
        <v>0</v>
      </c>
      <c r="P60" s="19">
        <f t="shared" si="29"/>
        <v>0</v>
      </c>
      <c r="Q60" s="19">
        <f t="shared" si="29"/>
        <v>0</v>
      </c>
      <c r="R60" s="19">
        <f t="shared" si="29"/>
        <v>0</v>
      </c>
      <c r="S60" s="19">
        <f t="shared" si="29"/>
        <v>0</v>
      </c>
      <c r="T60" s="19">
        <f t="shared" si="29"/>
        <v>0</v>
      </c>
      <c r="U60" s="19">
        <f t="shared" si="29"/>
        <v>0</v>
      </c>
      <c r="V60" s="19">
        <f t="shared" si="29"/>
        <v>0</v>
      </c>
      <c r="W60" s="19">
        <f t="shared" si="29"/>
        <v>0</v>
      </c>
      <c r="X60" s="19">
        <f t="shared" si="29"/>
        <v>0</v>
      </c>
    </row>
    <row r="61" spans="2:24" x14ac:dyDescent="0.35">
      <c r="B61" t="s">
        <v>260</v>
      </c>
      <c r="C61" s="43">
        <v>5</v>
      </c>
    </row>
    <row r="62" spans="2:24" x14ac:dyDescent="0.35">
      <c r="B62" t="s">
        <v>261</v>
      </c>
      <c r="D62" s="37">
        <v>0.04</v>
      </c>
      <c r="E62" s="37">
        <v>0.04</v>
      </c>
      <c r="F62" s="37">
        <v>0.04</v>
      </c>
      <c r="G62" s="37">
        <v>0.04</v>
      </c>
      <c r="H62" s="37">
        <v>0.04</v>
      </c>
      <c r="I62" s="37">
        <v>0.04</v>
      </c>
      <c r="J62" s="37">
        <v>0.04</v>
      </c>
      <c r="K62" s="37">
        <v>0.04</v>
      </c>
      <c r="L62" s="37">
        <v>0.04</v>
      </c>
      <c r="M62" s="37">
        <v>0.04</v>
      </c>
      <c r="N62" s="37">
        <v>0.04</v>
      </c>
      <c r="O62" s="37">
        <v>0.04</v>
      </c>
      <c r="P62" s="37">
        <v>0.04</v>
      </c>
      <c r="Q62" s="37">
        <v>0.04</v>
      </c>
      <c r="R62" s="37">
        <v>0.04</v>
      </c>
      <c r="S62" s="37">
        <v>0.04</v>
      </c>
      <c r="T62" s="37">
        <v>0.04</v>
      </c>
      <c r="U62" s="37">
        <v>0.04</v>
      </c>
      <c r="V62" s="37">
        <v>0.04</v>
      </c>
      <c r="W62" s="37">
        <v>0.04</v>
      </c>
      <c r="X62" s="37">
        <v>0.04</v>
      </c>
    </row>
    <row r="63" spans="2:24" x14ac:dyDescent="0.35">
      <c r="B63" t="s">
        <v>133</v>
      </c>
      <c r="E63" s="28">
        <f>-E62*AVERAGE(E60,E57)</f>
        <v>-4</v>
      </c>
      <c r="F63" s="28">
        <f t="shared" ref="F63:X63" si="30">-F62*AVERAGE(F60,F57)</f>
        <v>-4</v>
      </c>
      <c r="G63" s="28">
        <f t="shared" si="30"/>
        <v>-4</v>
      </c>
      <c r="H63" s="28">
        <f t="shared" si="30"/>
        <v>-4</v>
      </c>
      <c r="I63" s="28">
        <f t="shared" si="30"/>
        <v>-2</v>
      </c>
      <c r="J63" s="28">
        <f t="shared" si="30"/>
        <v>0</v>
      </c>
      <c r="K63" s="28">
        <f t="shared" si="30"/>
        <v>0</v>
      </c>
      <c r="L63" s="28">
        <f t="shared" si="30"/>
        <v>0</v>
      </c>
      <c r="M63" s="28">
        <f t="shared" si="30"/>
        <v>0</v>
      </c>
      <c r="N63" s="28">
        <f t="shared" si="30"/>
        <v>0</v>
      </c>
      <c r="O63" s="28">
        <f t="shared" si="30"/>
        <v>0</v>
      </c>
      <c r="P63" s="28">
        <f t="shared" si="30"/>
        <v>0</v>
      </c>
      <c r="Q63" s="28">
        <f t="shared" si="30"/>
        <v>0</v>
      </c>
      <c r="R63" s="28">
        <f t="shared" si="30"/>
        <v>0</v>
      </c>
      <c r="S63" s="28">
        <f t="shared" si="30"/>
        <v>0</v>
      </c>
      <c r="T63" s="28">
        <f t="shared" si="30"/>
        <v>0</v>
      </c>
      <c r="U63" s="28">
        <f t="shared" si="30"/>
        <v>0</v>
      </c>
      <c r="V63" s="28">
        <f t="shared" si="30"/>
        <v>0</v>
      </c>
      <c r="W63" s="28">
        <f t="shared" si="30"/>
        <v>0</v>
      </c>
      <c r="X63" s="28">
        <f t="shared" si="30"/>
        <v>0</v>
      </c>
    </row>
  </sheetData>
  <pageMargins left="0.7" right="0.7" top="0.75" bottom="0.75" header="0.3" footer="0.3"/>
  <pageSetup orientation="portrait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3551A-C9F4-42BB-8B89-48E8A1319FFE}">
  <dimension ref="A2:M29"/>
  <sheetViews>
    <sheetView zoomScale="85" zoomScaleNormal="85" workbookViewId="0">
      <selection activeCell="H34" sqref="H34"/>
    </sheetView>
  </sheetViews>
  <sheetFormatPr defaultRowHeight="14.5" x14ac:dyDescent="0.35"/>
  <cols>
    <col min="2" max="2" width="37.1796875" bestFit="1" customWidth="1"/>
  </cols>
  <sheetData>
    <row r="2" spans="1:13" x14ac:dyDescent="0.35">
      <c r="A2" s="1"/>
      <c r="B2" s="3"/>
      <c r="C2" s="3">
        <v>1</v>
      </c>
      <c r="D2" s="3">
        <f>+C2+1</f>
        <v>2</v>
      </c>
      <c r="E2" s="3">
        <f>+D2+1</f>
        <v>3</v>
      </c>
      <c r="F2" s="3">
        <f>+E2+1</f>
        <v>4</v>
      </c>
      <c r="G2" s="3">
        <f>+C2</f>
        <v>1</v>
      </c>
      <c r="H2" s="3">
        <f t="shared" ref="H2:M2" si="0">+D2</f>
        <v>2</v>
      </c>
      <c r="I2" s="3">
        <f t="shared" si="0"/>
        <v>3</v>
      </c>
      <c r="J2" s="3">
        <f t="shared" si="0"/>
        <v>4</v>
      </c>
      <c r="K2" s="3">
        <f t="shared" si="0"/>
        <v>1</v>
      </c>
      <c r="L2" s="3">
        <f t="shared" si="0"/>
        <v>2</v>
      </c>
      <c r="M2" s="3">
        <f t="shared" si="0"/>
        <v>3</v>
      </c>
    </row>
    <row r="3" spans="1:13" x14ac:dyDescent="0.35">
      <c r="A3" s="1"/>
      <c r="B3" s="3"/>
      <c r="C3" s="3">
        <v>2020</v>
      </c>
      <c r="D3" s="3">
        <f>+C3</f>
        <v>2020</v>
      </c>
      <c r="E3" s="3">
        <f>+D3</f>
        <v>2020</v>
      </c>
      <c r="F3" s="3">
        <f>+E3</f>
        <v>2020</v>
      </c>
      <c r="G3" s="3">
        <f>+C3+1</f>
        <v>2021</v>
      </c>
      <c r="H3" s="3">
        <f t="shared" ref="H3:M3" si="1">+D3+1</f>
        <v>2021</v>
      </c>
      <c r="I3" s="3">
        <f t="shared" si="1"/>
        <v>2021</v>
      </c>
      <c r="J3" s="3">
        <f t="shared" si="1"/>
        <v>2021</v>
      </c>
      <c r="K3" s="3">
        <f t="shared" si="1"/>
        <v>2022</v>
      </c>
      <c r="L3" s="3">
        <f t="shared" si="1"/>
        <v>2022</v>
      </c>
      <c r="M3" s="3">
        <f t="shared" si="1"/>
        <v>2022</v>
      </c>
    </row>
    <row r="5" spans="1:13" x14ac:dyDescent="0.35">
      <c r="B5" t="s">
        <v>8</v>
      </c>
      <c r="C5" s="11">
        <v>0.13</v>
      </c>
      <c r="D5" s="11">
        <v>-0.2</v>
      </c>
      <c r="E5" s="11">
        <v>-0.1</v>
      </c>
      <c r="F5" s="11">
        <v>-0.22</v>
      </c>
      <c r="G5" s="11">
        <v>0.21</v>
      </c>
      <c r="H5" s="11">
        <v>0.3</v>
      </c>
      <c r="I5" s="11">
        <v>0.5</v>
      </c>
      <c r="J5" s="11">
        <v>0.15</v>
      </c>
      <c r="K5" s="11">
        <v>-7.0000000000000007E-2</v>
      </c>
      <c r="L5" s="11">
        <v>0.06</v>
      </c>
      <c r="M5" s="11">
        <v>-0.26</v>
      </c>
    </row>
    <row r="6" spans="1:13" x14ac:dyDescent="0.35">
      <c r="B6" t="s">
        <v>9</v>
      </c>
      <c r="C6" s="11">
        <v>0.01</v>
      </c>
      <c r="D6" s="11">
        <v>0.01</v>
      </c>
      <c r="E6" s="11">
        <v>-0.04</v>
      </c>
      <c r="F6" s="11">
        <v>-0.05</v>
      </c>
      <c r="G6" s="11">
        <v>0.03</v>
      </c>
      <c r="H6" s="11">
        <v>0.28000000000000003</v>
      </c>
      <c r="I6" s="11">
        <v>0.24</v>
      </c>
      <c r="J6" s="11">
        <v>0.03</v>
      </c>
      <c r="K6" s="11">
        <v>0.02</v>
      </c>
      <c r="L6" s="11">
        <v>-0.17</v>
      </c>
      <c r="M6" s="11">
        <v>-0.23</v>
      </c>
    </row>
    <row r="7" spans="1:13" x14ac:dyDescent="0.35">
      <c r="B7" t="s">
        <v>10</v>
      </c>
      <c r="C7" s="11">
        <v>0.13</v>
      </c>
      <c r="D7" s="11">
        <v>1.28</v>
      </c>
      <c r="E7" s="11">
        <v>-0.33</v>
      </c>
      <c r="F7" s="11">
        <v>0.48</v>
      </c>
      <c r="G7" s="11">
        <v>-0.31</v>
      </c>
      <c r="H7" s="11">
        <v>-0.53</v>
      </c>
      <c r="I7" s="11">
        <v>1.97</v>
      </c>
      <c r="J7" s="11">
        <v>-7.0000000000000007E-2</v>
      </c>
      <c r="K7" s="11">
        <v>-0.23</v>
      </c>
      <c r="L7" s="11">
        <v>-0.05</v>
      </c>
      <c r="M7" s="11">
        <v>-0.55000000000000004</v>
      </c>
    </row>
    <row r="8" spans="1:13" x14ac:dyDescent="0.35">
      <c r="B8" t="s">
        <v>11</v>
      </c>
      <c r="C8" s="11">
        <v>0.06</v>
      </c>
      <c r="D8" s="11">
        <v>0.03</v>
      </c>
      <c r="E8" s="11">
        <v>0.06</v>
      </c>
      <c r="F8" s="11">
        <v>0.11</v>
      </c>
      <c r="G8" s="11">
        <v>0.12</v>
      </c>
      <c r="H8" s="11">
        <v>0.17</v>
      </c>
      <c r="I8" s="11">
        <v>0.09</v>
      </c>
      <c r="J8" s="11">
        <v>0.03</v>
      </c>
      <c r="K8" s="11">
        <v>0</v>
      </c>
      <c r="L8" s="11">
        <v>-0.04</v>
      </c>
      <c r="M8" s="11">
        <v>-0.11</v>
      </c>
    </row>
    <row r="9" spans="1:13" x14ac:dyDescent="0.35">
      <c r="B9" s="10" t="s">
        <v>13</v>
      </c>
      <c r="C9" s="12">
        <v>0.06</v>
      </c>
      <c r="D9" s="12">
        <v>0.03</v>
      </c>
      <c r="E9" s="12">
        <v>-0.01</v>
      </c>
      <c r="F9" s="12">
        <v>0.02</v>
      </c>
      <c r="G9" s="12">
        <v>0.1</v>
      </c>
      <c r="H9" s="12">
        <v>0.16</v>
      </c>
      <c r="I9" s="12">
        <v>0.23</v>
      </c>
      <c r="J9" s="12">
        <v>0.04</v>
      </c>
      <c r="K9" s="12">
        <v>-0.02</v>
      </c>
      <c r="L9" s="12">
        <v>-0.06</v>
      </c>
      <c r="M9" s="12">
        <v>-0.18</v>
      </c>
    </row>
    <row r="12" spans="1:13" x14ac:dyDescent="0.35">
      <c r="B12" t="s">
        <v>8</v>
      </c>
      <c r="C12" s="11">
        <v>0.15</v>
      </c>
      <c r="D12" s="11">
        <v>-0.19</v>
      </c>
      <c r="E12" s="11">
        <v>-0.11</v>
      </c>
      <c r="F12" s="11">
        <v>-0.24</v>
      </c>
      <c r="G12" s="11">
        <v>0.16</v>
      </c>
      <c r="H12" s="11">
        <v>0.23</v>
      </c>
      <c r="I12" s="11">
        <v>0.47</v>
      </c>
      <c r="J12" s="11">
        <v>0.15</v>
      </c>
      <c r="K12" s="11">
        <v>-0.05</v>
      </c>
      <c r="L12" s="11">
        <v>0.12</v>
      </c>
      <c r="M12" s="11">
        <v>-0.2</v>
      </c>
    </row>
    <row r="13" spans="1:13" x14ac:dyDescent="0.35">
      <c r="B13" t="s">
        <v>9</v>
      </c>
      <c r="C13" s="11">
        <v>0.03</v>
      </c>
      <c r="D13" s="11">
        <v>0.04</v>
      </c>
      <c r="E13" s="11">
        <v>-7.0000000000000007E-2</v>
      </c>
      <c r="F13" s="11">
        <v>-0.08</v>
      </c>
      <c r="G13" s="11">
        <v>-0.03</v>
      </c>
      <c r="H13" s="11">
        <v>0.16</v>
      </c>
      <c r="I13" s="11">
        <v>0.18</v>
      </c>
      <c r="J13" s="11">
        <v>0.03</v>
      </c>
      <c r="K13" s="11">
        <v>0.06</v>
      </c>
      <c r="L13" s="11">
        <v>-0.09</v>
      </c>
      <c r="M13" s="11">
        <v>-0.16</v>
      </c>
    </row>
    <row r="14" spans="1:13" x14ac:dyDescent="0.35">
      <c r="B14" t="s">
        <v>10</v>
      </c>
      <c r="C14" s="11">
        <v>0.17</v>
      </c>
      <c r="D14" s="11">
        <v>1.35</v>
      </c>
      <c r="E14" s="11">
        <v>-0.35</v>
      </c>
      <c r="F14" s="11">
        <v>0.43</v>
      </c>
      <c r="G14" s="11">
        <v>-0.37</v>
      </c>
      <c r="H14" s="11">
        <v>-0.57999999999999996</v>
      </c>
      <c r="I14" s="11">
        <v>1.76</v>
      </c>
      <c r="J14" s="11">
        <v>-0.08</v>
      </c>
      <c r="K14" s="11">
        <v>-0.21</v>
      </c>
      <c r="L14" s="11">
        <v>0.05</v>
      </c>
      <c r="M14" s="11">
        <v>-0.47</v>
      </c>
    </row>
    <row r="15" spans="1:13" x14ac:dyDescent="0.35">
      <c r="B15" t="s">
        <v>11</v>
      </c>
      <c r="C15" s="37">
        <v>7.0000000000000007E-2</v>
      </c>
      <c r="D15" s="37">
        <v>0.05</v>
      </c>
      <c r="E15" s="37">
        <v>0.02</v>
      </c>
      <c r="F15" s="37">
        <v>7.0000000000000007E-2</v>
      </c>
      <c r="G15" s="37">
        <v>0.05</v>
      </c>
      <c r="H15" s="37">
        <v>7.0000000000000007E-2</v>
      </c>
      <c r="I15" s="37">
        <v>0.06</v>
      </c>
      <c r="J15" s="37">
        <v>0.03</v>
      </c>
      <c r="K15" s="37">
        <v>0.03</v>
      </c>
      <c r="L15" s="37">
        <v>0.03</v>
      </c>
      <c r="M15" s="37">
        <v>-0.04</v>
      </c>
    </row>
    <row r="16" spans="1:13" x14ac:dyDescent="0.35">
      <c r="B16" s="10" t="s">
        <v>14</v>
      </c>
      <c r="C16" s="154">
        <v>0.08</v>
      </c>
      <c r="D16" s="154">
        <v>0.05</v>
      </c>
      <c r="E16" s="154">
        <v>-0.04</v>
      </c>
      <c r="F16" s="154">
        <v>-0.01</v>
      </c>
      <c r="G16" s="154">
        <v>0.03</v>
      </c>
      <c r="H16" s="154">
        <v>7.0000000000000007E-2</v>
      </c>
      <c r="I16" s="154">
        <v>0.19</v>
      </c>
      <c r="J16" s="154">
        <v>0.04</v>
      </c>
      <c r="K16" s="154">
        <v>0.01</v>
      </c>
      <c r="L16" s="154">
        <v>0.01</v>
      </c>
      <c r="M16" s="154">
        <v>-0.11</v>
      </c>
    </row>
    <row r="17" spans="2:13" x14ac:dyDescent="0.35">
      <c r="B17" t="s">
        <v>344</v>
      </c>
      <c r="M17" s="153">
        <v>-0.03</v>
      </c>
    </row>
    <row r="19" spans="2:13" x14ac:dyDescent="0.35">
      <c r="B19" t="s">
        <v>345</v>
      </c>
      <c r="C19" s="37">
        <v>0</v>
      </c>
      <c r="D19" s="37">
        <v>-7.0000000000000007E-2</v>
      </c>
      <c r="E19" s="37">
        <v>-0.03</v>
      </c>
      <c r="F19" s="37">
        <v>-0.01</v>
      </c>
      <c r="G19" s="37">
        <v>0.01</v>
      </c>
      <c r="H19" s="37">
        <v>0.08</v>
      </c>
      <c r="I19" s="37">
        <v>0.05</v>
      </c>
      <c r="J19" s="37">
        <v>0.05</v>
      </c>
      <c r="K19" s="37">
        <v>0.04</v>
      </c>
      <c r="L19" s="37">
        <v>0.02</v>
      </c>
      <c r="M19" s="37">
        <v>0.02</v>
      </c>
    </row>
    <row r="20" spans="2:13" x14ac:dyDescent="0.35">
      <c r="B20" t="s">
        <v>346</v>
      </c>
      <c r="C20" s="37">
        <v>0.02</v>
      </c>
      <c r="D20" s="37">
        <v>-0.01</v>
      </c>
      <c r="E20" s="37">
        <v>0.01</v>
      </c>
      <c r="F20" s="37">
        <v>0.02</v>
      </c>
      <c r="G20" s="37">
        <v>0.03</v>
      </c>
      <c r="H20" s="37">
        <v>7.0000000000000007E-2</v>
      </c>
      <c r="I20" s="37">
        <v>0.06</v>
      </c>
      <c r="J20" s="37">
        <v>0.06</v>
      </c>
      <c r="K20" s="37">
        <v>7.0000000000000007E-2</v>
      </c>
      <c r="L20" s="37">
        <v>0.06</v>
      </c>
      <c r="M20" s="37">
        <v>0.05</v>
      </c>
    </row>
    <row r="23" spans="2:13" x14ac:dyDescent="0.35">
      <c r="B23" t="s">
        <v>15</v>
      </c>
      <c r="C23" s="14">
        <v>38.799999999999997</v>
      </c>
      <c r="D23" s="14">
        <v>39.5</v>
      </c>
      <c r="E23" s="14">
        <v>42</v>
      </c>
      <c r="F23" s="14">
        <v>46.1</v>
      </c>
      <c r="G23" s="14">
        <v>49.6</v>
      </c>
      <c r="H23" s="14">
        <v>54.7</v>
      </c>
      <c r="I23" s="14">
        <v>64.400000000000006</v>
      </c>
      <c r="J23" s="14">
        <v>59.7</v>
      </c>
      <c r="K23" s="14">
        <v>60.2</v>
      </c>
      <c r="L23" s="14">
        <v>61.3</v>
      </c>
      <c r="M23" s="14">
        <v>66</v>
      </c>
    </row>
    <row r="24" spans="2:13" x14ac:dyDescent="0.35">
      <c r="B24" t="s">
        <v>12</v>
      </c>
      <c r="C24" s="14"/>
      <c r="D24" s="14"/>
      <c r="E24" s="14"/>
      <c r="F24" s="14"/>
      <c r="G24" s="15">
        <f>+G23/C23-1</f>
        <v>0.27835051546391765</v>
      </c>
      <c r="H24" s="15">
        <f t="shared" ref="H24:M24" si="2">+H23/D23-1</f>
        <v>0.38481012658227853</v>
      </c>
      <c r="I24" s="15">
        <f t="shared" si="2"/>
        <v>0.53333333333333344</v>
      </c>
      <c r="J24" s="15">
        <f t="shared" si="2"/>
        <v>0.2950108459869849</v>
      </c>
      <c r="K24" s="15">
        <f t="shared" si="2"/>
        <v>0.21370967741935476</v>
      </c>
      <c r="L24" s="15">
        <f t="shared" si="2"/>
        <v>0.12065813528336378</v>
      </c>
      <c r="M24" s="15">
        <f t="shared" si="2"/>
        <v>2.4844720496894235E-2</v>
      </c>
    </row>
    <row r="25" spans="2:13" x14ac:dyDescent="0.35">
      <c r="B25" s="16" t="s">
        <v>17</v>
      </c>
      <c r="C25" s="15">
        <f t="shared" ref="C25:F25" si="3">+C16</f>
        <v>0.08</v>
      </c>
      <c r="D25" s="15">
        <f t="shared" si="3"/>
        <v>0.05</v>
      </c>
      <c r="E25" s="15">
        <f t="shared" si="3"/>
        <v>-0.04</v>
      </c>
      <c r="F25" s="15">
        <f t="shared" si="3"/>
        <v>-0.01</v>
      </c>
      <c r="G25" s="15">
        <f t="shared" ref="G25:L25" si="4">+G16</f>
        <v>0.03</v>
      </c>
      <c r="H25" s="15">
        <f t="shared" si="4"/>
        <v>7.0000000000000007E-2</v>
      </c>
      <c r="I25" s="15">
        <f t="shared" si="4"/>
        <v>0.19</v>
      </c>
      <c r="J25" s="15">
        <f t="shared" si="4"/>
        <v>0.04</v>
      </c>
      <c r="K25" s="15">
        <f t="shared" si="4"/>
        <v>0.01</v>
      </c>
      <c r="L25" s="15">
        <f t="shared" si="4"/>
        <v>0.01</v>
      </c>
      <c r="M25" s="15">
        <f>+M16</f>
        <v>-0.11</v>
      </c>
    </row>
    <row r="26" spans="2:13" x14ac:dyDescent="0.35">
      <c r="B26" s="16" t="s">
        <v>18</v>
      </c>
      <c r="C26" s="15">
        <f t="shared" ref="C26:F26" si="5">+C9-C16</f>
        <v>-2.0000000000000004E-2</v>
      </c>
      <c r="D26" s="15">
        <f t="shared" si="5"/>
        <v>-2.0000000000000004E-2</v>
      </c>
      <c r="E26" s="15">
        <f t="shared" si="5"/>
        <v>0.03</v>
      </c>
      <c r="F26" s="15">
        <f t="shared" si="5"/>
        <v>0.03</v>
      </c>
      <c r="G26" s="15">
        <f t="shared" ref="G26:L26" si="6">+G9-G16</f>
        <v>7.0000000000000007E-2</v>
      </c>
      <c r="H26" s="15">
        <f t="shared" si="6"/>
        <v>0.09</v>
      </c>
      <c r="I26" s="15">
        <f t="shared" si="6"/>
        <v>4.0000000000000008E-2</v>
      </c>
      <c r="J26" s="15">
        <f t="shared" si="6"/>
        <v>0</v>
      </c>
      <c r="K26" s="15">
        <f t="shared" si="6"/>
        <v>-0.03</v>
      </c>
      <c r="L26" s="15">
        <f t="shared" si="6"/>
        <v>-6.9999999999999993E-2</v>
      </c>
      <c r="M26" s="15">
        <f>+M9-M16</f>
        <v>-6.9999999999999993E-2</v>
      </c>
    </row>
    <row r="27" spans="2:13" x14ac:dyDescent="0.35">
      <c r="B27" s="16" t="s">
        <v>19</v>
      </c>
      <c r="C27" s="14"/>
      <c r="D27" s="14"/>
      <c r="E27" s="14"/>
      <c r="F27" s="14"/>
      <c r="G27" s="15">
        <f t="shared" ref="G27:L27" si="7">+G24-SUM(G25:G26)</f>
        <v>0.17835051546391764</v>
      </c>
      <c r="H27" s="15">
        <f t="shared" si="7"/>
        <v>0.22481012658227853</v>
      </c>
      <c r="I27" s="15">
        <f t="shared" si="7"/>
        <v>0.30333333333333345</v>
      </c>
      <c r="J27" s="15">
        <f t="shared" si="7"/>
        <v>0.25501084598698492</v>
      </c>
      <c r="K27" s="15">
        <f t="shared" si="7"/>
        <v>0.23370967741935475</v>
      </c>
      <c r="L27" s="15">
        <f t="shared" si="7"/>
        <v>0.18065813528336377</v>
      </c>
      <c r="M27" s="15">
        <f>+M24-SUM(M25:M26)</f>
        <v>0.20484472049689423</v>
      </c>
    </row>
    <row r="28" spans="2:13" x14ac:dyDescent="0.35">
      <c r="C28" s="14"/>
      <c r="D28" s="14"/>
      <c r="E28" s="14"/>
      <c r="F28" s="14"/>
      <c r="G28" s="15"/>
      <c r="H28" s="15"/>
      <c r="I28" s="15"/>
      <c r="J28" s="15"/>
      <c r="K28" s="15"/>
      <c r="L28" s="15"/>
      <c r="M28" s="15"/>
    </row>
    <row r="29" spans="2:13" x14ac:dyDescent="0.35">
      <c r="B29" t="s">
        <v>16</v>
      </c>
      <c r="C29" s="14">
        <v>3.7</v>
      </c>
      <c r="D29" s="14">
        <v>4.0999999999999996</v>
      </c>
      <c r="E29" s="14">
        <v>6.2</v>
      </c>
      <c r="F29" s="14">
        <v>6.2</v>
      </c>
      <c r="G29" s="14">
        <v>7</v>
      </c>
      <c r="H29" s="14">
        <v>6.1</v>
      </c>
      <c r="I29" s="14">
        <v>7.5</v>
      </c>
      <c r="J29" s="14">
        <v>6.9</v>
      </c>
      <c r="K29" s="14">
        <v>7.9</v>
      </c>
      <c r="L29" s="14">
        <v>8.8000000000000007</v>
      </c>
      <c r="M29" s="14">
        <v>11.8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DCF</vt:lpstr>
      <vt:lpstr>Lumine Model</vt:lpstr>
      <vt:lpstr>YTD M&amp;A Allocation</vt:lpstr>
      <vt:lpstr>WideOrbit Model</vt:lpstr>
      <vt:lpstr>Multiple to IRR</vt:lpstr>
      <vt:lpstr>WideOrbit IRR</vt:lpstr>
      <vt:lpstr>Quarterly Summary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First Man</dc:creator>
  <cp:lastModifiedBy>First Man</cp:lastModifiedBy>
  <dcterms:created xsi:type="dcterms:W3CDTF">2022-12-14T17:02:03Z</dcterms:created>
  <dcterms:modified xsi:type="dcterms:W3CDTF">2023-01-17T16:51:19Z</dcterms:modified>
</cp:coreProperties>
</file>